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codeName="ЭтаКнига" defaultThemeVersion="124226"/>
  <bookViews>
    <workbookView xWindow="-10" yWindow="-10" windowWidth="9945" windowHeight="7987" tabRatio="614" firstSheet="1" activeTab="1"/>
  </bookViews>
  <sheets>
    <sheet name="Раздел 1" sheetId="9" r:id="rId2"/>
    <sheet name="Раздел 2" sheetId="41" r:id="rId3"/>
    <sheet name=" Раздел 3" sheetId="37" r:id="rId4"/>
    <sheet name=" 2020" sheetId="48" r:id="rId5"/>
    <sheet name="2021" sheetId="49" r:id="rId6"/>
    <sheet name="2022" sheetId="50" r:id="rId7"/>
    <sheet name="2023" sheetId="51" r:id="rId8"/>
    <sheet name="2024" sheetId="52" r:id="rId9"/>
    <sheet name="Раздел 1(поквартально)" sheetId="40" r:id="rId10"/>
    <sheet name="Раздел 1 под напряжение" sheetId="38" r:id="rId11"/>
    <sheet name="источники" sheetId="53" r:id="rId12"/>
  </sheets>
  <definedNames>
    <definedName name="_xlfn.IFERROR" hidden="1">#NAME?</definedName>
    <definedName name="_xlnm._FilterDatabase" localSheetId="3" hidden="1">' 2020'!$A$10:$Q$731</definedName>
    <definedName name="_xlnm._FilterDatabase" localSheetId="2" hidden="1">' Раздел 3'!$A$12:$AT$1249</definedName>
    <definedName name="_xlnm._FilterDatabase" localSheetId="4" hidden="1">'2021'!$A$10:$Q$344</definedName>
    <definedName name="_xlnm._FilterDatabase" localSheetId="5" hidden="1">'2022'!$A$10:$Q$293</definedName>
    <definedName name="_xlnm._FilterDatabase" localSheetId="6" hidden="1">'2023'!$A$10:$Q$417</definedName>
    <definedName name="_xlnm._FilterDatabase" localSheetId="7" hidden="1">'2024'!$A$10:$Q$373</definedName>
    <definedName name="_xlnm._FilterDatabase" localSheetId="0" hidden="1">'Раздел 1'!$A$10:$AN$1247</definedName>
    <definedName name="_xlnm._FilterDatabase" localSheetId="9" hidden="1">'Раздел 1 под напряжение'!$A$11:$AG$1248</definedName>
    <definedName name="_xlnm._FilterDatabase" localSheetId="8" hidden="1">'Раздел 1(поквартально)'!$A$12:$AL$1249</definedName>
    <definedName name="_xlnm._FilterDatabase" localSheetId="1" hidden="1">'Раздел 2'!$A$13:$S$1250</definedName>
    <definedName name="Z_0074232C_82EE_4640_9D2C_D81E73E7819B_.wvu.FilterData" localSheetId="2" hidden="1">' Раздел 3'!$A$12:$Y$12</definedName>
    <definedName name="Z_0074232C_82EE_4640_9D2C_D81E73E7819B_.wvu.FilterData" localSheetId="0" hidden="1">'Раздел 1'!$A$10:$AN$1107</definedName>
    <definedName name="Z_0074232C_82EE_4640_9D2C_D81E73E7819B_.wvu.FilterData" localSheetId="9" hidden="1">'Раздел 1 под напряжение'!$A$11:$U$11</definedName>
    <definedName name="Z_0074232C_82EE_4640_9D2C_D81E73E7819B_.wvu.FilterData" localSheetId="8" hidden="1">'Раздел 1(поквартально)'!$A$12:$X$12</definedName>
    <definedName name="Z_01D4213C_DF54_4216_A818_7109C8A5BBD7_.wvu.FilterData" localSheetId="0" hidden="1">'Раздел 1'!$A$10:$AN$292</definedName>
    <definedName name="Z_04C35539_FD06_479A_A6A8_7DD16BD05239_.wvu.FilterData" localSheetId="0" hidden="1">'Раздел 1'!$A$10:$AN$1108</definedName>
    <definedName name="Z_080B82AD_80F2_4610_96BF_5F9CE9AC509F_.wvu.FilterData" localSheetId="1" hidden="1">'Раздел 2'!$A$13:$S$1123</definedName>
    <definedName name="Z_0A0E7D37_079D_45DF_8000_0B67787060EE_.wvu.FilterData" localSheetId="1" hidden="1">'Раздел 2'!$A$13:$S$1123</definedName>
    <definedName name="Z_0A609505_1660_45C9_B70D_17225D5E1D42_.wvu.FilterData" localSheetId="2" hidden="1">' Раздел 3'!$A$12:$Y$12</definedName>
    <definedName name="Z_0A609505_1660_45C9_B70D_17225D5E1D42_.wvu.FilterData" localSheetId="0" hidden="1">'Раздел 1'!$A$10:$AN$1115</definedName>
    <definedName name="Z_0A609505_1660_45C9_B70D_17225D5E1D42_.wvu.FilterData" localSheetId="9" hidden="1">'Раздел 1 под напряжение'!$A$11:$U$11</definedName>
    <definedName name="Z_0A609505_1660_45C9_B70D_17225D5E1D42_.wvu.FilterData" localSheetId="8" hidden="1">'Раздел 1(поквартально)'!$A$12:$X$12</definedName>
    <definedName name="Z_0CFBF924_1329_470A_941F_7B902FCE298F_.wvu.FilterData" localSheetId="0" hidden="1">'Раздел 1'!$A$10:$AN$1115</definedName>
    <definedName name="Z_0F872A9A_3ED7_4CE7_9B0F_CFFF17492813_.wvu.FilterData" localSheetId="0" hidden="1">'Раздел 1'!$A$10:$AN$1115</definedName>
    <definedName name="Z_104DB68F_EE28_4D4A_8ADC_5A6D55B4C0AB_.wvu.FilterData" localSheetId="2" hidden="1">' Раздел 3'!$A$12:$Y$12</definedName>
    <definedName name="Z_104DB68F_EE28_4D4A_8ADC_5A6D55B4C0AB_.wvu.FilterData" localSheetId="9" hidden="1">'Раздел 1 под напряжение'!$A$11:$U$11</definedName>
    <definedName name="Z_104DB68F_EE28_4D4A_8ADC_5A6D55B4C0AB_.wvu.FilterData" localSheetId="8" hidden="1">'Раздел 1(поквартально)'!$A$12:$X$12</definedName>
    <definedName name="Z_121E41AD_927A_4125_970E_F72244F5DD27_.wvu.FilterData" localSheetId="0" hidden="1">'Раздел 1'!$A$10:$AN$1108</definedName>
    <definedName name="Z_14CBBEB7_A8C5_498A_AD68_1E4285D2EFBE_.wvu.FilterData" localSheetId="1" hidden="1">'Раздел 2'!$A$13:$S$1123</definedName>
    <definedName name="Z_163ED0BC_1E70_4C3C_97CB_46C78DE7D964_.wvu.FilterData" localSheetId="0" hidden="1">'Раздел 1'!$A$10:$AN$291</definedName>
    <definedName name="Z_19F5BFFA_0041_4260_9063_DAA107648B81_.wvu.FilterData" localSheetId="0" hidden="1">'Раздел 1'!$A$10:$AN$1107</definedName>
    <definedName name="Z_1C04B4B4_5F10_4204_8371_1728B636B458_.wvu.FilterData" localSheetId="0" hidden="1">'Раздел 1'!$A$10:$AN$1107</definedName>
    <definedName name="Z_1F9AF975_1B44_4C87_813D_0170D4A06720_.wvu.FilterData" localSheetId="0" hidden="1">'Раздел 1'!$A$10:$AN$1108</definedName>
    <definedName name="Z_1F9AF975_1B44_4C87_813D_0170D4A06720_.wvu.FilterData" localSheetId="1" hidden="1">'Раздел 2'!$A$13:$S$1123</definedName>
    <definedName name="Z_2423A6E7_BF42_47AA_A4B1_2F3B493C81C4_.wvu.FilterData" localSheetId="0" hidden="1">'Раздел 1'!$A$10:$AN$1108</definedName>
    <definedName name="Z_252BF665_52E2_432B_8E5B_E510F1D4ED11_.wvu.FilterData" localSheetId="0" hidden="1">'Раздел 1'!$A$10:$AN$291</definedName>
    <definedName name="Z_283E08AD_9F7D_4663_BA08_D46597157808_.wvu.FilterData" localSheetId="0" hidden="1">'Раздел 1'!$A$10:$AN$1108</definedName>
    <definedName name="Z_283E08AD_9F7D_4663_BA08_D46597157808_.wvu.FilterData" localSheetId="1" hidden="1">'Раздел 2'!$A$13:$S$1123</definedName>
    <definedName name="Z_2996545F_3509_47A3_8D90_B6123552C716_.wvu.FilterData" localSheetId="2" hidden="1">' Раздел 3'!$A$12:$Y$12</definedName>
    <definedName name="Z_2996545F_3509_47A3_8D90_B6123552C716_.wvu.FilterData" localSheetId="0" hidden="1">'Раздел 1'!$A$10:$AN$1117</definedName>
    <definedName name="Z_2996545F_3509_47A3_8D90_B6123552C716_.wvu.FilterData" localSheetId="9" hidden="1">'Раздел 1 под напряжение'!$A$11:$U$11</definedName>
    <definedName name="Z_2996545F_3509_47A3_8D90_B6123552C716_.wvu.FilterData" localSheetId="8" hidden="1">'Раздел 1(поквартально)'!$A$12:$X$12</definedName>
    <definedName name="Z_2996545F_3509_47A3_8D90_B6123552C716_.wvu.FilterData" localSheetId="1" hidden="1">'Раздел 2'!$A$13:$S$1123</definedName>
    <definedName name="Z_29B1A3E6_DDC9_4FC1_AA56_587482E2C386_.wvu.FilterData" localSheetId="1" hidden="1">'Раздел 2'!$A$13:$S$1123</definedName>
    <definedName name="Z_2BFE7784_6401_42C1_818C_01318DF21556_.wvu.FilterData" localSheetId="0" hidden="1">'Раздел 1'!$A$10:$AN$292</definedName>
    <definedName name="Z_2C2679ED_CDB7_4608_A6E0_3BB3CF84B718_.wvu.FilterData" localSheetId="1" hidden="1">'Раздел 2'!$A$13:$S$1123</definedName>
    <definedName name="Z_2D2C437E_96A1_4114_A7B7_8B6D5D06E513_.wvu.FilterData" localSheetId="0" hidden="1">'Раздел 1'!$A$10:$AN$1108</definedName>
    <definedName name="Z_2D81E8A0_6083_45A3_8BE0_3946D332C12C_.wvu.FilterData" localSheetId="1" hidden="1">'Раздел 2'!$A$13:$S$1123</definedName>
    <definedName name="Z_2E7B761B_9E0A_4F33_A8FA_3A042DA13DD4_.wvu.FilterData" localSheetId="0" hidden="1">'Раздел 1'!$A$10:$AN$1108</definedName>
    <definedName name="Z_3043A56A_AA94_4195_9F5D_C431F529D1D1_.wvu.FilterData" localSheetId="0" hidden="1">'Раздел 1'!$A$10:$AN$1108</definedName>
    <definedName name="Z_3252D28C_5564_4953_A5FA_6252F274B38B_.wvu.FilterData" localSheetId="1" hidden="1">'Раздел 2'!$A$13:$S$1123</definedName>
    <definedName name="Z_34A3563C_1A82_4AC3_B043_A75DE8010DDD_.wvu.FilterData" localSheetId="2" hidden="1">' Раздел 3'!$A$12:$Y$12</definedName>
    <definedName name="Z_34A3563C_1A82_4AC3_B043_A75DE8010DDD_.wvu.FilterData" localSheetId="0" hidden="1">'Раздел 1'!$A$10:$AN$10</definedName>
    <definedName name="Z_34A3563C_1A82_4AC3_B043_A75DE8010DDD_.wvu.FilterData" localSheetId="9" hidden="1">'Раздел 1 под напряжение'!$A$11:$U$11</definedName>
    <definedName name="Z_34A3563C_1A82_4AC3_B043_A75DE8010DDD_.wvu.FilterData" localSheetId="8" hidden="1">'Раздел 1(поквартально)'!$A$12:$X$12</definedName>
    <definedName name="Z_34A3563C_1A82_4AC3_B043_A75DE8010DDD_.wvu.Rows" localSheetId="0" hidden="1">'Раздел 1'!$1:$6</definedName>
    <definedName name="Z_39985240_4CD4_4102_ADC3_9F01EF2A4868_.wvu.FilterData" localSheetId="2" hidden="1">' Раздел 3'!$A$12:$Y$12</definedName>
    <definedName name="Z_39985240_4CD4_4102_ADC3_9F01EF2A4868_.wvu.FilterData" localSheetId="0" hidden="1">'Раздел 1'!$A$10:$AN$291</definedName>
    <definedName name="Z_39985240_4CD4_4102_ADC3_9F01EF2A4868_.wvu.FilterData" localSheetId="9" hidden="1">'Раздел 1 под напряжение'!$A$11:$U$11</definedName>
    <definedName name="Z_39985240_4CD4_4102_ADC3_9F01EF2A4868_.wvu.FilterData" localSheetId="8" hidden="1">'Раздел 1(поквартально)'!$A$12:$X$12</definedName>
    <definedName name="Z_3C2FB307_4F79_4DD3_8C3A_2BEEE2B2CDC7_.wvu.FilterData" localSheetId="0" hidden="1">'Раздел 1'!$A$10:$AN$1107</definedName>
    <definedName name="Z_3E36A7B8_C6C2_45BB_82E7_AEA5B5600B87_.wvu.Cols" localSheetId="0" hidden="1">'Раздел 1'!#REF!,'Раздел 1'!$K:$AI</definedName>
    <definedName name="Z_3E36A7B8_C6C2_45BB_82E7_AEA5B5600B87_.wvu.Cols" localSheetId="1" hidden="1">'Раздел 2'!$N:$R</definedName>
    <definedName name="Z_3E36A7B8_C6C2_45BB_82E7_AEA5B5600B87_.wvu.FilterData" localSheetId="2" hidden="1">' Раздел 3'!$A$14:$AM$1158</definedName>
    <definedName name="Z_3E36A7B8_C6C2_45BB_82E7_AEA5B5600B87_.wvu.FilterData" localSheetId="0" hidden="1">'Раздел 1'!$A$10:$AN$1247</definedName>
    <definedName name="Z_3E36A7B8_C6C2_45BB_82E7_AEA5B5600B87_.wvu.FilterData" localSheetId="9" hidden="1">'Раздел 1 под напряжение'!$A$13:$AG$1248</definedName>
    <definedName name="Z_3E36A7B8_C6C2_45BB_82E7_AEA5B5600B87_.wvu.FilterData" localSheetId="8" hidden="1">'Раздел 1(поквартально)'!$A$14:$AE$1249</definedName>
    <definedName name="Z_3E36A7B8_C6C2_45BB_82E7_AEA5B5600B87_.wvu.FilterData" localSheetId="1" hidden="1">'Раздел 2'!$A$13:$S$1250</definedName>
    <definedName name="Z_3E36A7B8_C6C2_45BB_82E7_AEA5B5600B87_.wvu.PrintArea" localSheetId="2" hidden="1">' Раздел 3'!$A$1:$AM$1158</definedName>
    <definedName name="Z_3E36A7B8_C6C2_45BB_82E7_AEA5B5600B87_.wvu.PrintArea" localSheetId="0" hidden="1">'Раздел 1'!$A$1:$AN$1247</definedName>
    <definedName name="Z_3E36A7B8_C6C2_45BB_82E7_AEA5B5600B87_.wvu.PrintArea" localSheetId="9" hidden="1">'Раздел 1 под напряжение'!$A$1:$AG$1248</definedName>
    <definedName name="Z_3E36A7B8_C6C2_45BB_82E7_AEA5B5600B87_.wvu.PrintArea" localSheetId="8" hidden="1">'Раздел 1(поквартально)'!$A$1:$AE$1249</definedName>
    <definedName name="Z_3E36A7B8_C6C2_45BB_82E7_AEA5B5600B87_.wvu.PrintArea" localSheetId="1" hidden="1">'Раздел 2'!$A$1:$S$1250</definedName>
    <definedName name="Z_4040961F_0B8B_4CEB_A019_FEC19B6FD8C0_.wvu.FilterData" localSheetId="1" hidden="1">'Раздел 2'!$A$13:$S$1123</definedName>
    <definedName name="Z_4BD9C4D3_84C7_486E_8774_D2F37A1882A9_.wvu.FilterData" localSheetId="1" hidden="1">'Раздел 2'!$A$13:$S$1123</definedName>
    <definedName name="Z_5064D3AD_E944_4394_80C0_5F46A3A11324_.wvu.FilterData" localSheetId="0" hidden="1">'Раздел 1'!$A$10:$AN$1110</definedName>
    <definedName name="Z_5379362C_D5B1_4C1D_BBFB_D20EA4114342_.wvu.FilterData" localSheetId="1" hidden="1">'Раздел 2'!$A$13:$S$1123</definedName>
    <definedName name="Z_5AAFAFC3_D964_4AB6_8432_2A078851B311_.wvu.FilterData" localSheetId="2" hidden="1">' Раздел 3'!$A$12:$Y$12</definedName>
    <definedName name="Z_5AAFAFC3_D964_4AB6_8432_2A078851B311_.wvu.FilterData" localSheetId="9" hidden="1">'Раздел 1 под напряжение'!$A$11:$U$11</definedName>
    <definedName name="Z_5AAFAFC3_D964_4AB6_8432_2A078851B311_.wvu.FilterData" localSheetId="8" hidden="1">'Раздел 1(поквартально)'!$A$12:$X$12</definedName>
    <definedName name="Z_5AAFAFC3_D964_4AB6_8432_2A078851B311_.wvu.FilterData" localSheetId="1" hidden="1">'Раздел 2'!$A$13:$S$1123</definedName>
    <definedName name="Z_5BC0B429_FA9A_4D48_9875_3DCC07291A84_.wvu.FilterData" localSheetId="0" hidden="1">'Раздел 1'!$A$10:$AN$292</definedName>
    <definedName name="Z_5D125832_131E_43EA_AB4F_B55E15D20AF2_.wvu.FilterData" localSheetId="0" hidden="1">'Раздел 1'!$A$10:$AN$291</definedName>
    <definedName name="Z_5FC90E08_AD0E_4795_941D_35E2E9AA0C83_.wvu.FilterData" localSheetId="2" hidden="1">' Раздел 3'!$A$12:$Y$12</definedName>
    <definedName name="Z_5FC90E08_AD0E_4795_941D_35E2E9AA0C83_.wvu.FilterData" localSheetId="0" hidden="1">'Раздел 1'!$A$10:$AN$1174</definedName>
    <definedName name="Z_5FC90E08_AD0E_4795_941D_35E2E9AA0C83_.wvu.FilterData" localSheetId="9" hidden="1">'Раздел 1 под напряжение'!$A$11:$U$11</definedName>
    <definedName name="Z_5FC90E08_AD0E_4795_941D_35E2E9AA0C83_.wvu.FilterData" localSheetId="8" hidden="1">'Раздел 1(поквартально)'!$A$12:$X$12</definedName>
    <definedName name="Z_5FC90E08_AD0E_4795_941D_35E2E9AA0C83_.wvu.FilterData" localSheetId="1" hidden="1">'Раздел 2'!$A$13:$S$1123</definedName>
    <definedName name="Z_61C69413_0EEA_46EA_BDF2_D59D9BABBEB0_.wvu.FilterData" localSheetId="1" hidden="1">'Раздел 2'!$A$13:$S$1123</definedName>
    <definedName name="Z_655A06B0_2EF7_485E_9044_DA33B295C06D_.wvu.FilterData" localSheetId="0" hidden="1">'Раздел 1'!$A$10:$AN$1108</definedName>
    <definedName name="Z_655A06B0_2EF7_485E_9044_DA33B295C06D_.wvu.FilterData" localSheetId="1" hidden="1">'Раздел 2'!$A$13:$S$1123</definedName>
    <definedName name="Z_66F5BB2D_9BE9_4D52_9181_6C8F3D410C63_.wvu.FilterData" localSheetId="1" hidden="1">'Раздел 2'!$A$13:$S$1123</definedName>
    <definedName name="Z_67058FC3_1AFC_4FFC_B176_323A9C503FF5_.wvu.FilterData" localSheetId="0" hidden="1">'Раздел 1'!$A$10:$AN$1115</definedName>
    <definedName name="Z_6BF5E24B_B796_4B62_A521_C0A62438E6A9_.wvu.FilterData" localSheetId="0" hidden="1">'Раздел 1'!$A$10:$AN$291</definedName>
    <definedName name="Z_6D3BE63E_865D_4418_B0FA_27CBAAB8B533_.wvu.FilterData" localSheetId="0" hidden="1">'Раздел 1'!$A$10:$AN$1108</definedName>
    <definedName name="Z_6FC92381_D5FF_4D56_94C9_1E70DE92004B_.wvu.FilterData" localSheetId="1" hidden="1">'Раздел 2'!$A$13:$S$1123</definedName>
    <definedName name="Z_703BE78E_6A26_4A24_9C5A_3337F5656125_.wvu.FilterData" localSheetId="0" hidden="1">'Раздел 1'!$A$10:$AN$1174</definedName>
    <definedName name="Z_74D595CB_19F5_4842_9F03_224910BFB333_.wvu.FilterData" localSheetId="0" hidden="1">'Раздел 1'!$A$10:$AN$1108</definedName>
    <definedName name="Z_786CD305_8975_4F8E_AA0A_6D3D676C1AA3_.wvu.FilterData" localSheetId="1" hidden="1">'Раздел 2'!$A$13:$S$1123</definedName>
    <definedName name="Z_7B769894_6992_4297_A446_9B4606713B18_.wvu.FilterData" localSheetId="0" hidden="1">'Раздел 1'!$A$10:$AN$1107</definedName>
    <definedName name="Z_7CE8298B_A5BB_4A7B_A877_827952C16A09_.wvu.FilterData" localSheetId="2" hidden="1">' Раздел 3'!$A$12:$Y$12</definedName>
    <definedName name="Z_7CE8298B_A5BB_4A7B_A877_827952C16A09_.wvu.FilterData" localSheetId="0" hidden="1">'Раздел 1'!$A$10:$AN$1108</definedName>
    <definedName name="Z_7CE8298B_A5BB_4A7B_A877_827952C16A09_.wvu.FilterData" localSheetId="9" hidden="1">'Раздел 1 под напряжение'!$A$11:$U$11</definedName>
    <definedName name="Z_7CE8298B_A5BB_4A7B_A877_827952C16A09_.wvu.FilterData" localSheetId="8" hidden="1">'Раздел 1(поквартально)'!$A$12:$X$12</definedName>
    <definedName name="Z_7CE8298B_A5BB_4A7B_A877_827952C16A09_.wvu.FilterData" localSheetId="1" hidden="1">'Раздел 2'!$A$13:$S$1123</definedName>
    <definedName name="Z_80FD29A0_1C7F_4B90_BAA1_948CD3D040D1_.wvu.FilterData" localSheetId="0" hidden="1">'Раздел 1'!$A$10:$AN$1107</definedName>
    <definedName name="Z_85C1706C_7836_4559_B752_E8E8FE246ACB_.wvu.Cols" localSheetId="2" hidden="1">' Раздел 3'!#REF!</definedName>
    <definedName name="Z_85C1706C_7836_4559_B752_E8E8FE246ACB_.wvu.Cols" localSheetId="9" hidden="1">'Раздел 1 под напряжение'!#REF!</definedName>
    <definedName name="Z_85C1706C_7836_4559_B752_E8E8FE246ACB_.wvu.Cols" localSheetId="8" hidden="1">'Раздел 1(поквартально)'!#REF!</definedName>
    <definedName name="Z_85C1706C_7836_4559_B752_E8E8FE246ACB_.wvu.Cols" localSheetId="1" hidden="1">'Раздел 2'!#REF!</definedName>
    <definedName name="Z_85C1706C_7836_4559_B752_E8E8FE246ACB_.wvu.FilterData" localSheetId="2" hidden="1">' Раздел 3'!$A$12:$Y$12</definedName>
    <definedName name="Z_85C1706C_7836_4559_B752_E8E8FE246ACB_.wvu.FilterData" localSheetId="0" hidden="1">'Раздел 1'!$A$10:$AN$1110</definedName>
    <definedName name="Z_85C1706C_7836_4559_B752_E8E8FE246ACB_.wvu.FilterData" localSheetId="9" hidden="1">'Раздел 1 под напряжение'!$A$11:$U$11</definedName>
    <definedName name="Z_85C1706C_7836_4559_B752_E8E8FE246ACB_.wvu.FilterData" localSheetId="8" hidden="1">'Раздел 1(поквартально)'!$A$12:$X$12</definedName>
    <definedName name="Z_85C1706C_7836_4559_B752_E8E8FE246ACB_.wvu.FilterData" localSheetId="1" hidden="1">'Раздел 2'!$A$13:$S$1123</definedName>
    <definedName name="Z_85C1706C_7836_4559_B752_E8E8FE246ACB_.wvu.PrintArea" localSheetId="2" hidden="1">' Раздел 3'!$A$1:$AM$1114</definedName>
    <definedName name="Z_85C1706C_7836_4559_B752_E8E8FE246ACB_.wvu.PrintArea" localSheetId="9" hidden="1">'Раздел 1 под напряжение'!$A$1:$AG$1113</definedName>
    <definedName name="Z_85C1706C_7836_4559_B752_E8E8FE246ACB_.wvu.PrintArea" localSheetId="8" hidden="1">'Раздел 1(поквартально)'!$A$1:$AE$1114</definedName>
    <definedName name="Z_85C1706C_7836_4559_B752_E8E8FE246ACB_.wvu.PrintArea" localSheetId="1" hidden="1">'Раздел 2'!$A$1:$S$1114</definedName>
    <definedName name="Z_87312117_5021_4DC0_93C5_222025816322_.wvu.FilterData" localSheetId="1" hidden="1">'Раздел 2'!$A$13:$S$1123</definedName>
    <definedName name="Z_88BF3877_D5DF_41C8_9683_760DC95FC7D1_.wvu.FilterData" localSheetId="0" hidden="1">'Раздел 1'!$A$10:$AN$1115</definedName>
    <definedName name="Z_89A6956B_F33C_482D_9090_7C854C3A09D5_.wvu.FilterData" localSheetId="0" hidden="1">'Раздел 1'!$A$10:$AN$1107</definedName>
    <definedName name="Z_89B53736_D273_4D77_A330_668B1A10BF10_.wvu.FilterData" localSheetId="0" hidden="1">'Раздел 1'!$A$10:$AN$1108</definedName>
    <definedName name="Z_90F09014_29EE_4C8A_B33F_9929AFD2EA2C_.wvu.FilterData" localSheetId="2" hidden="1">' Раздел 3'!$A$12:$Y$12</definedName>
    <definedName name="Z_90F09014_29EE_4C8A_B33F_9929AFD2EA2C_.wvu.FilterData" localSheetId="0" hidden="1">'Раздел 1'!$A$10:$AN$292</definedName>
    <definedName name="Z_90F09014_29EE_4C8A_B33F_9929AFD2EA2C_.wvu.FilterData" localSheetId="9" hidden="1">'Раздел 1 под напряжение'!$A$11:$U$11</definedName>
    <definedName name="Z_90F09014_29EE_4C8A_B33F_9929AFD2EA2C_.wvu.FilterData" localSheetId="8" hidden="1">'Раздел 1(поквартально)'!$A$12:$X$12</definedName>
    <definedName name="Z_922E165A_90B0_4CEE_9B7D_6713C03A322A_.wvu.FilterData" localSheetId="2" hidden="1">' Раздел 3'!$A$12:$Y$12</definedName>
    <definedName name="Z_922E165A_90B0_4CEE_9B7D_6713C03A322A_.wvu.FilterData" localSheetId="0" hidden="1">'Раздел 1'!$A$10:$AN$1107</definedName>
    <definedName name="Z_922E165A_90B0_4CEE_9B7D_6713C03A322A_.wvu.FilterData" localSheetId="9" hidden="1">'Раздел 1 под напряжение'!$A$11:$U$11</definedName>
    <definedName name="Z_922E165A_90B0_4CEE_9B7D_6713C03A322A_.wvu.FilterData" localSheetId="8" hidden="1">'Раздел 1(поквартально)'!$A$12:$X$12</definedName>
    <definedName name="Z_932EFEDB_4ED6_4728_B039_E0660A418B60_.wvu.FilterData" localSheetId="0" hidden="1">'Раздел 1'!$A$10:$AN$1108</definedName>
    <definedName name="Z_99A67B1B_5F00_46A4_AFB6_32C1C102FCC0_.wvu.FilterData" localSheetId="0" hidden="1">'Раздел 1'!$A$10:$AN$1107</definedName>
    <definedName name="Z_99A6E80E_946C_4D23_87CF_E971540EA2DC_.wvu.FilterData" localSheetId="1" hidden="1">'Раздел 2'!$A$13:$S$1123</definedName>
    <definedName name="Z_9A94B4CA_44EE_48D4_A695_48FF88D543A0_.wvu.FilterData" localSheetId="0" hidden="1">'Раздел 1'!$A$10:$AN$1108</definedName>
    <definedName name="Z_9B8955D4_AB43_4568_8DD0_836046743724_.wvu.FilterData" localSheetId="0" hidden="1">'Раздел 1'!$A$10:$AN$1115</definedName>
    <definedName name="Z_9DD25F25_C623_4B6D_9D5C_3C245F442FAB_.wvu.FilterData" localSheetId="1" hidden="1">'Раздел 2'!$A$13:$S$1123</definedName>
    <definedName name="Z_A1B38503_7724_4A42_81D2_6B0DF9B6CCE0_.wvu.FilterData" localSheetId="1" hidden="1">'Раздел 2'!$A$13:$S$1123</definedName>
    <definedName name="Z_A736B3A9_04BC_424A_851C_67AB2BA5B8B3_.wvu.FilterData" localSheetId="2" hidden="1">' Раздел 3'!$A$12:$Y$12</definedName>
    <definedName name="Z_A736B3A9_04BC_424A_851C_67AB2BA5B8B3_.wvu.FilterData" localSheetId="9" hidden="1">'Раздел 1 под напряжение'!$A$11:$U$11</definedName>
    <definedName name="Z_A736B3A9_04BC_424A_851C_67AB2BA5B8B3_.wvu.FilterData" localSheetId="8" hidden="1">'Раздел 1(поквартально)'!$A$12:$X$12</definedName>
    <definedName name="Z_A8C92AC9_3CD4_46A3_9DDF_5A8DC9D5A65D_.wvu.FilterData" localSheetId="0" hidden="1">'Раздел 1'!$A$10:$AN$1108</definedName>
    <definedName name="Z_ACA2705E_8A7F_4A0B_905A_91E55629A4B9_.wvu.FilterData" localSheetId="0" hidden="1">'Раздел 1'!$A$10:$AN$1115</definedName>
    <definedName name="Z_AEA9793F_232E_495B_B043_094EF948C275_.wvu.FilterData" localSheetId="1" hidden="1">'Раздел 2'!$A$13:$S$1123</definedName>
    <definedName name="Z_B2D85B42_D953_4A17_932C_C87CDB9AAD98_.wvu.FilterData" localSheetId="1" hidden="1">'Раздел 2'!$A$13:$S$1123</definedName>
    <definedName name="Z_B8D7B74E_32B5_4AEF_8339_330108BF7423_.wvu.FilterData" localSheetId="0" hidden="1">'Раздел 1'!$A$10:$AN$1115</definedName>
    <definedName name="Z_B943551A_6812_456B_BA63_3BA06BB18B1E_.wvu.FilterData" localSheetId="1" hidden="1">'Раздел 2'!$A$13:$S$1123</definedName>
    <definedName name="Z_BBF7A790_FF51_4BE7_8618_DA7073275D52_.wvu.FilterData" localSheetId="0" hidden="1">'Раздел 1'!$A$10:$AN$292</definedName>
    <definedName name="Z_BFCD4054_E88B_4A26_B2A5_5E12C86B9C78_.wvu.FilterData" localSheetId="0" hidden="1">'Раздел 1'!$A$10:$AN$1108</definedName>
    <definedName name="Z_BFCD4054_E88B_4A26_B2A5_5E12C86B9C78_.wvu.FilterData" localSheetId="1" hidden="1">'Раздел 2'!$A$13:$S$1123</definedName>
    <definedName name="Z_BFD4EC87_3C3B_4E7A_A634_C0DB3819A540_.wvu.FilterData" localSheetId="0" hidden="1">'Раздел 1'!$A$10:$AN$1115</definedName>
    <definedName name="Z_C1602917_B92D_45A2_9FA5_A7B468B59D00_.wvu.FilterData" localSheetId="0" hidden="1">'Раздел 1'!$A$10:$AN$1110</definedName>
    <definedName name="Z_C34CDB3E_DE0D_42C1_ABFE_E8B21363BBAC_.wvu.FilterData" localSheetId="1" hidden="1">'Раздел 2'!$A$13:$S$1123</definedName>
    <definedName name="Z_C6B1C9A4_E423_4D66_9168_718FAFED3222_.wvu.FilterData" localSheetId="0" hidden="1">'Раздел 1'!$A$10:$AN$1107</definedName>
    <definedName name="Z_C76F2630_7664_442E_B9B3_04D948A4A3B9_.wvu.FilterData" localSheetId="2" hidden="1">' Раздел 3'!$A$12:$Y$12</definedName>
    <definedName name="Z_C76F2630_7664_442E_B9B3_04D948A4A3B9_.wvu.FilterData" localSheetId="0" hidden="1">'Раздел 1'!$A$10:$AN$1108</definedName>
    <definedName name="Z_C76F2630_7664_442E_B9B3_04D948A4A3B9_.wvu.FilterData" localSheetId="9" hidden="1">'Раздел 1 под напряжение'!$A$11:$U$11</definedName>
    <definedName name="Z_C76F2630_7664_442E_B9B3_04D948A4A3B9_.wvu.FilterData" localSheetId="8" hidden="1">'Раздел 1(поквартально)'!$A$12:$X$12</definedName>
    <definedName name="Z_C76F2630_7664_442E_B9B3_04D948A4A3B9_.wvu.FilterData" localSheetId="1" hidden="1">'Раздел 2'!$A$13:$S$1123</definedName>
    <definedName name="Z_C77B651E_B366_42C6_B84A_3298CB51972B_.wvu.FilterData" localSheetId="0" hidden="1">'Раздел 1'!$A$10:$AN$292</definedName>
    <definedName name="Z_CAD7ADC4_53BC_4BF8_8622_3A78E6CEAC58_.wvu.FilterData" localSheetId="0" hidden="1">'Раздел 1'!$A$10:$AN$292</definedName>
    <definedName name="Z_CD862146_9C6B_43B6_8785_1661D3F83782_.wvu.FilterData" localSheetId="2" hidden="1">' Раздел 3'!$A$12:$Y$12</definedName>
    <definedName name="Z_CD862146_9C6B_43B6_8785_1661D3F83782_.wvu.FilterData" localSheetId="9" hidden="1">'Раздел 1 под напряжение'!$A$11:$U$11</definedName>
    <definedName name="Z_CD862146_9C6B_43B6_8785_1661D3F83782_.wvu.FilterData" localSheetId="8" hidden="1">'Раздел 1(поквартально)'!$A$12:$X$12</definedName>
    <definedName name="Z_CDB5C9C4_66C9_448B_A97F_8D2A7C58BD58_.wvu.FilterData" localSheetId="1" hidden="1">'Раздел 2'!$A$13:$S$1123</definedName>
    <definedName name="Z_D2C6A257_30D4_4832_AE73_AA7102A7DABD_.wvu.FilterData" localSheetId="0" hidden="1">'Раздел 1'!$A$10:$AN$1108</definedName>
    <definedName name="Z_D2C6A257_30D4_4832_AE73_AA7102A7DABD_.wvu.FilterData" localSheetId="1" hidden="1">'Раздел 2'!$A$13:$S$1123</definedName>
    <definedName name="Z_D96C1A6D_BAB5_4938_A8DB_69CDB73C4088_.wvu.FilterData" localSheetId="0" hidden="1">'Раздел 1'!$A$10:$AN$1117</definedName>
    <definedName name="Z_DB6DAAAB_0D13_4F26_8EA8_C4469FFB7A43_.wvu.FilterData" localSheetId="1" hidden="1">'Раздел 2'!$A$13:$S$1123</definedName>
    <definedName name="Z_DE6BA675_B670_4EAD_9048_7EEFE5C3EF4D_.wvu.FilterData" localSheetId="1" hidden="1">'Раздел 2'!$A$13:$S$1123</definedName>
    <definedName name="Z_E0966121_B17D_4411_8EE8_D9110832958E_.wvu.FilterData" localSheetId="1" hidden="1">'Раздел 2'!$A$13:$S$1123</definedName>
    <definedName name="Z_E2591E82_4285_4742_86BD_D3A673762F03_.wvu.FilterData" localSheetId="2" hidden="1">' Раздел 3'!$A$12:$Y$12</definedName>
    <definedName name="Z_E2591E82_4285_4742_86BD_D3A673762F03_.wvu.FilterData" localSheetId="0" hidden="1">'Раздел 1'!$A$10:$AN$1117</definedName>
    <definedName name="Z_E2591E82_4285_4742_86BD_D3A673762F03_.wvu.FilterData" localSheetId="9" hidden="1">'Раздел 1 под напряжение'!$A$11:$U$11</definedName>
    <definedName name="Z_E2591E82_4285_4742_86BD_D3A673762F03_.wvu.FilterData" localSheetId="8" hidden="1">'Раздел 1(поквартально)'!$A$12:$X$12</definedName>
    <definedName name="Z_E2591E82_4285_4742_86BD_D3A673762F03_.wvu.FilterData" localSheetId="1" hidden="1">'Раздел 2'!$A$13:$S$1123</definedName>
    <definedName name="Z_E2B12C31_103D_41C8_8B59_BC33B4491E68_.wvu.FilterData" localSheetId="1" hidden="1">'Раздел 2'!$A$13:$S$1123</definedName>
    <definedName name="Z_E4C2D708_7BFD_4319_9E44_2C42976D873B_.wvu.FilterData" localSheetId="0" hidden="1">'Раздел 1'!$A$10:$AN$1107</definedName>
    <definedName name="Z_E8E3F4AA_BB19_4B35_8DC6_DD1152C52650_.wvu.FilterData" localSheetId="0" hidden="1">'Раздел 1'!$A$10:$AN$1108</definedName>
    <definedName name="Z_E9F54692_7992_4544_826B_5E1575B3A035_.wvu.FilterData" localSheetId="0" hidden="1">'Раздел 1'!$A$10:$AN$292</definedName>
    <definedName name="Z_EA68132D_E421_4F57_A14C_1F79EB54DA6E_.wvu.FilterData" localSheetId="0" hidden="1">'Раздел 1'!$A$10:$AN$292</definedName>
    <definedName name="Z_EABB936E_C02B_4C9D_B84C_0948BDA629F9_.wvu.FilterData" localSheetId="2" hidden="1">' Раздел 3'!$A$12:$Y$12</definedName>
    <definedName name="Z_EABB936E_C02B_4C9D_B84C_0948BDA629F9_.wvu.FilterData" localSheetId="0" hidden="1">'Раздел 1'!$A$10:$AN$70</definedName>
    <definedName name="Z_EABB936E_C02B_4C9D_B84C_0948BDA629F9_.wvu.FilterData" localSheetId="9" hidden="1">'Раздел 1 под напряжение'!$A$11:$U$11</definedName>
    <definedName name="Z_EABB936E_C02B_4C9D_B84C_0948BDA629F9_.wvu.FilterData" localSheetId="8" hidden="1">'Раздел 1(поквартально)'!$A$12:$X$12</definedName>
    <definedName name="Z_EABB936E_C02B_4C9D_B84C_0948BDA629F9_.wvu.PrintArea" localSheetId="2" hidden="1">' Раздел 3'!$A$1:$AM$24</definedName>
    <definedName name="Z_EABB936E_C02B_4C9D_B84C_0948BDA629F9_.wvu.PrintArea" localSheetId="0" hidden="1">'Раздел 1'!$A$1:$AN$70</definedName>
    <definedName name="Z_EABB936E_C02B_4C9D_B84C_0948BDA629F9_.wvu.PrintArea" localSheetId="9" hidden="1">'Раздел 1 под напряжение'!$A$1:$AG$23</definedName>
    <definedName name="Z_EABB936E_C02B_4C9D_B84C_0948BDA629F9_.wvu.PrintArea" localSheetId="8" hidden="1">'Раздел 1(поквартально)'!$A$1:$AE$24</definedName>
    <definedName name="Z_EABB936E_C02B_4C9D_B84C_0948BDA629F9_.wvu.PrintArea" localSheetId="1" hidden="1">'Раздел 2'!$A$1:$S$25</definedName>
    <definedName name="Z_F0E37877_5099_4373_9116_AE80F0730D0A_.wvu.FilterData" localSheetId="1" hidden="1">'Раздел 2'!$A$13:$S$1123</definedName>
    <definedName name="Z_F2375069_0540_4221_B3D3_03CBF7C87422_.wvu.FilterData" localSheetId="0" hidden="1">'Раздел 1'!$A$10:$AN$1108</definedName>
    <definedName name="Z_F3BB1D56_808D_4DEC_A259_6952D02ED0D2_.wvu.FilterData" localSheetId="2" hidden="1">' Раздел 3'!$A$12:$Y$12</definedName>
    <definedName name="Z_F3BB1D56_808D_4DEC_A259_6952D02ED0D2_.wvu.FilterData" localSheetId="9" hidden="1">'Раздел 1 под напряжение'!$A$11:$U$11</definedName>
    <definedName name="Z_F3BB1D56_808D_4DEC_A259_6952D02ED0D2_.wvu.FilterData" localSheetId="8" hidden="1">'Раздел 1(поквартально)'!$A$12:$X$12</definedName>
    <definedName name="Z_F43BBC9B_7278_4BDA_B687_56B4C8C45049_.wvu.FilterData" localSheetId="0" hidden="1">'Раздел 1'!$A$10:$AN$1174</definedName>
    <definedName name="Z_FDF6CB22_3BAF_4390_8E1B_F5832D006603_.wvu.FilterData" localSheetId="0" hidden="1">'Раздел 1'!$A$10:$AN$1108</definedName>
    <definedName name="_xlnm.Print_Area" localSheetId="2">' Раздел 3'!$A$1:$AT$1249</definedName>
    <definedName name="_xlnm.Print_Area" localSheetId="0">'Раздел 1'!$A$1:$AN$1247</definedName>
    <definedName name="_xlnm.Print_Area" localSheetId="9">'Раздел 1 под напряжение'!$A$1:$AG$1248</definedName>
    <definedName name="_xlnm.Print_Area" localSheetId="8">'Раздел 1(поквартально)'!$A$1:$AL$1249</definedName>
    <definedName name="_xlnm.Print_Area" localSheetId="1">'Раздел 2'!$A$1:$S$1250</definedName>
  </definedNames>
  <calcPr calcId="145621"/>
  <customWorkbookViews>
    <customWorkbookView name="Арсений Викторович Марков - Личное представление" guid="{3e36a7b8-c6c2-45bb-82e7-aea5b5600b87}" activeSheetId="9" xWindow="977" yWindow="32" windowWidth="2485" windowHeight="777" mergeInterval="0" personalView="1" tabRatio="555"/>
    <customWorkbookView name="Молчанова Евгения Валерьевна - Личное представление" guid="{d96c1a6d-bab5-4938-a8db-69cdb73c4088}" activeSheetId="17" xWindow="0" yWindow="0" windowWidth="1916" windowHeight="821" mergeInterval="0" personalView="1" maximized="1" tabRatio="509"/>
    <customWorkbookView name="Лёвин Евгений Сергеевич - Личное представление" guid="{2996545f-3509-47a3-8d90-b6123552c716}" activeSheetId="9" xWindow="0" yWindow="0" windowWidth="1916" windowHeight="795" mergeInterval="0" personalView="1" maximized="1" tabRatio="509"/>
    <customWorkbookView name="Шалимов Максим Анатольевич - Личное представление" guid="{e2591e82-4285-4742-86bd-d3a673762f03}" activeSheetId="9" xWindow="0" yWindow="0" windowWidth="1916" windowHeight="835" mergeInterval="0" personalView="1" maximized="1" tabRatio="509"/>
    <customWorkbookView name="Шорохов Евгений Юрьевич - Личное представление" guid="{1f9af975-1b44-4c87-813d-0170d4a06720}" activeSheetId="17" xWindow="0" yWindow="0" windowWidth="1916" windowHeight="855" mergeInterval="0" personalView="1" maximized="1" tabRatio="509"/>
    <customWorkbookView name="Никитина Татьяна Сергеевна - Личное представление" guid="{3043a56a-aa94-4195-9f5d-c431f529d1d1}" activeSheetId="19" xWindow="0" yWindow="0" windowWidth="1276" windowHeight="779" mergeInterval="0" personalView="1" maximized="1" tabRatio="509"/>
    <customWorkbookView name="Гаврилов Артём Алексеевич - Личное представление" guid="{b0e74345-3e04-4467-962b-7961d7464baa}" activeSheetId="11" xWindow="0" yWindow="0" windowWidth="1276" windowHeight="799" mergeInterval="0" personalView="1" maximized="1" tabRatio="509"/>
    <customWorkbookView name="Логунова Юлия Александровна - Личное представление" guid="{bfcd4054-e88b-4a26-b2a5-5e12c86b9c78}" activeSheetId="12" xWindow="0" yWindow="0" windowWidth="1916" windowHeight="795" mergeInterval="0" personalView="1" maximized="1" tabRatio="509"/>
    <customWorkbookView name="Бяло Лариса Ивановна - Личное представление" guid="{eabb936e-c02b-4c9d-b84c-0948bda629f9}" activeSheetId="9" xWindow="0" yWindow="0" windowWidth="1916" windowHeight="835" mergeInterval="0" personalView="1" maximized="1" tabRatio="509"/>
    <customWorkbookView name="Балашов Илья Александрович - Личное представление" guid="{39985240-4cd4-4102-adc3-9f01ef2a4868}" activeSheetId="11" xWindow="0" yWindow="0" windowWidth="1916" windowHeight="821" mergeInterval="0" personalView="1" maximized="1" tabRatio="509"/>
    <customWorkbookView name="Расторгуев Денис Викторович - Личное представление" guid="{34a3563c-1a82-4ac3-b043-a75de8010ddd}" activeSheetId="11" xWindow="0" yWindow="0" windowWidth="1916" windowHeight="811" mergeInterval="0" personalView="1" maximized="1" tabRatio="509"/>
    <customWorkbookView name="Прокопченко Валерий Михайлович - Личное представление" guid="{0074232c-82ee-4640-9d2c-d81e73e7819b}" activeSheetId="9" xWindow="0" yWindow="0" windowWidth="1686" windowHeight="813" mergeInterval="0" personalView="1" maximized="1" tabRatio="509"/>
    <customWorkbookView name="Зайцев Александр Николаевич - Личное представление" guid="{c76f2630-7664-442e-b9b3-04d948a4a3b9}" activeSheetId="17" xWindow="0" yWindow="0" windowWidth="1916" windowHeight="821" mergeInterval="0" personalView="1" maximized="1" tabRatio="509"/>
    <customWorkbookView name="Зайцева Наталья Николаевна - Личное представление" guid="{5aafafc3-d964-4ab6-8432-2a078851b311}" activeSheetId="27" xWindow="0" yWindow="0" windowWidth="1276" windowHeight="805" mergeInterval="0" personalView="1" maximized="1" tabRatio="544"/>
    <customWorkbookView name="Сорокин Сергей Андреевич - Личное представление" guid="{5064d3ad-e944-4394-80c0-5f46a3a11324}" activeSheetId="1" xWindow="0" yWindow="0" windowWidth="1675" windowHeight="835" mergeInterval="0" personalView="1" maximized="1" showComments="commIndAndComment" tabRatio="240"/>
    <customWorkbookView name="Баранчикова Ольга Александровна - Личное представление" guid="{85c1706c-7836-4559-b752-e8e8fe246acb}" activeSheetId="9" xWindow="0" yWindow="0" windowWidth="1916" windowHeight="835" mergeInterval="0" personalView="1" maximized="1" tabRatio="509"/>
    <customWorkbookView name="Бережная Елена Васильевна - Личное представление" guid="{5fc90e08-ad0e-4795-941d-35e2e9aa0c83}" activeSheetId="10" xWindow="0" yWindow="-4" windowWidth="1916" windowHeight="833" mergeInterval="0" personalView="1" maximized="1" tabRatio="509"/>
  </customWorkbookViews>
</workbook>
</file>

<file path=xl/calcChain.xml><?xml version="1.0" encoding="utf-8"?>
<calcChain xmlns="http://schemas.openxmlformats.org/spreadsheetml/2006/main">
  <c r="AN1247" i="9" l="1"/>
</calcChain>
</file>

<file path=xl/sharedStrings.xml><?xml version="1.0" encoding="utf-8"?>
<sst xmlns="http://schemas.openxmlformats.org/spreadsheetml/2006/main" count="25530" uniqueCount="2771">
  <si>
    <t>МВт</t>
  </si>
  <si>
    <t>Идентифика-тор инвестицион-ного проекта</t>
  </si>
  <si>
    <t>МВ×А</t>
  </si>
  <si>
    <t>Мвар</t>
  </si>
  <si>
    <t>месяц и год составления сметной документации</t>
  </si>
  <si>
    <t>в ценах, сложившихся ко времени составления сметной документации, млн рублей (с НДС)</t>
  </si>
  <si>
    <t>в базисном уровне цен</t>
  </si>
  <si>
    <t>Всего, в т.ч.:</t>
  </si>
  <si>
    <t>Полная сметная стоимость инвестиционного проекта в соответствии с утвержденной проектной документацией</t>
  </si>
  <si>
    <t>План</t>
  </si>
  <si>
    <t>в прогнозных ценах соответствующих лет</t>
  </si>
  <si>
    <t>федерального бюджета</t>
  </si>
  <si>
    <t>иных источников финансирования</t>
  </si>
  <si>
    <t>Общий объем финансирования, в том числе за счет:</t>
  </si>
  <si>
    <t>проектно-изыскательские работы</t>
  </si>
  <si>
    <t>строительные работы, реконструкция, монтаж оборудования</t>
  </si>
  <si>
    <t xml:space="preserve">  Наименование инвестиционного проекта (группы инвестиционных проектов)</t>
  </si>
  <si>
    <t>Финансирование капитальных вложений в прогнозных ценах соответствующих лет, млн рублей (с НДС)</t>
  </si>
  <si>
    <t xml:space="preserve">Остаток финансирования капитальных вложений в прогнозных ценах соответствующих лет,  млн рублей 
(с НДС) </t>
  </si>
  <si>
    <t xml:space="preserve">Оценка полной стоимости инвестиционного проекта в прогнозных ценах соответствующих лет, млн рублей (с НДС) </t>
  </si>
  <si>
    <t>нематериальные активы</t>
  </si>
  <si>
    <t>Квартал</t>
  </si>
  <si>
    <t>4.1.1</t>
  </si>
  <si>
    <t>4.1.2</t>
  </si>
  <si>
    <t>4.1.3</t>
  </si>
  <si>
    <t>4.1.4</t>
  </si>
  <si>
    <t>4.1.5</t>
  </si>
  <si>
    <t>4.1.6</t>
  </si>
  <si>
    <t>оборудование</t>
  </si>
  <si>
    <t>прочие затраты</t>
  </si>
  <si>
    <t>Другое</t>
  </si>
  <si>
    <t>Номер группы инвести-ционных проектов</t>
  </si>
  <si>
    <t>Год начала  реализации инвестиционного проекта</t>
  </si>
  <si>
    <t>Год окончания реализации инвестиционного проекта</t>
  </si>
  <si>
    <t>4.2.1</t>
  </si>
  <si>
    <t>4.2.2</t>
  </si>
  <si>
    <t>4.2.3</t>
  </si>
  <si>
    <t>4.2.4</t>
  </si>
  <si>
    <t>4.2.5</t>
  </si>
  <si>
    <t>4.2.6</t>
  </si>
  <si>
    <t>4.3.2</t>
  </si>
  <si>
    <t>4.3.3</t>
  </si>
  <si>
    <t>4.3.5</t>
  </si>
  <si>
    <t>4.4.1</t>
  </si>
  <si>
    <t>4.4.2</t>
  </si>
  <si>
    <t>4.4.4</t>
  </si>
  <si>
    <t>4.4.5</t>
  </si>
  <si>
    <t>4.4.6</t>
  </si>
  <si>
    <t>Остаток освоения капитальных вложений, 
млн рублей (без НДС)</t>
  </si>
  <si>
    <t>Оценка полной стоимости в прогнозных ценах соответствующих лет, 
млн рублей (без НДС)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</si>
  <si>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</si>
  <si>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</si>
  <si>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</si>
  <si>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</si>
  <si>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</si>
  <si>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</si>
  <si>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</si>
  <si>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</si>
  <si>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</si>
  <si>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</si>
  <si>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</si>
  <si>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</si>
  <si>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</si>
  <si>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</si>
  <si>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</si>
  <si>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</si>
  <si>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</si>
  <si>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</si>
  <si>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</si>
  <si>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</si>
  <si>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5.4.1</t>
  </si>
  <si>
    <t>5.4.2</t>
  </si>
  <si>
    <t>5.4.3</t>
  </si>
  <si>
    <t>5.4.4</t>
  </si>
  <si>
    <t>5.4.5</t>
  </si>
  <si>
    <t>5.4.6</t>
  </si>
  <si>
    <t>5.5.1</t>
  </si>
  <si>
    <t>5.5.2</t>
  </si>
  <si>
    <t>5.5.3</t>
  </si>
  <si>
    <t>5.5.4</t>
  </si>
  <si>
    <t>5.5.5</t>
  </si>
  <si>
    <t>5.5.6</t>
  </si>
  <si>
    <t>6.1.2</t>
  </si>
  <si>
    <t>6.1.3</t>
  </si>
  <si>
    <t>6.1.4</t>
  </si>
  <si>
    <t>6.1.5</t>
  </si>
  <si>
    <t>6.1.6</t>
  </si>
  <si>
    <t>6.1.7</t>
  </si>
  <si>
    <t>км ЛЭП</t>
  </si>
  <si>
    <t xml:space="preserve">                                                         полное наименование субъекта электроэнергетики</t>
  </si>
  <si>
    <t>Принятие основных средств и нематериальных активов к бухгалтерскому учету</t>
  </si>
  <si>
    <t>в базисном уровне цен, млн рублей 
(с НДС)</t>
  </si>
  <si>
    <r>
      <t>Полная сметная стоимость инвестиционного проекта в соответствии с утвержденной проектной документацией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0"/>
      </rPr>
      <t>в базисном уровне цен, млн рублей (без НДС)</t>
    </r>
  </si>
  <si>
    <t>средств, полученных от оказания услуг, реализации товаров по регулируемым государством ценам (тарифам)</t>
  </si>
  <si>
    <t>бюджетов субъектов Российской Федерации и муниципальных образований</t>
  </si>
  <si>
    <t>МВА</t>
  </si>
  <si>
    <t>км</t>
  </si>
  <si>
    <t>1.2.1</t>
  </si>
  <si>
    <t>Реконструкция ТП-40 по адресу: г. Луховицы, ул. 40 лет Октября</t>
  </si>
  <si>
    <t>Реконструкция КЛ-10 кВ от ТП-61 до РП-10 по адресу: Московская область, г. Луховицы</t>
  </si>
  <si>
    <t>Реконструкция КЛ-10 кВ ф. Нефтепровод ПС-363 – РП-1 по адресу: Московская область, г. Луховицы</t>
  </si>
  <si>
    <t xml:space="preserve">Реконструкция 2КЛ-10 кВ РП-2 – ТП- 3 по адресу: Московская область, г. Луховицы, ул. Труда </t>
  </si>
  <si>
    <t>Реконструкция КЛ-10кВ ф.18 от ПС-572 до РП-6 по адресу: Московская область, г.Кашира-III</t>
  </si>
  <si>
    <t>Реконструкция КЛ-10 кВ ф.9 от ПС-572 до РП-11 по адресу: Московская область, г.Кашира-III</t>
  </si>
  <si>
    <t>Реконструкция РТП-9 по адресу: Московская область, г.Ожерелье</t>
  </si>
  <si>
    <t>Реконструкция КЛ-10 кВ от ПС-308 до РП-2 по адресу: Московская область, г. Наро-Фоминск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</si>
  <si>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</si>
  <si>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</si>
  <si>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2020 год</t>
  </si>
  <si>
    <t>2021 год</t>
  </si>
  <si>
    <t>Реконструкция ВЛ-0,4 кВ от ТП-190 по адресу: Московская область, г.Люберцы, Рязанское шоссе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</si>
  <si>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</si>
  <si>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</si>
  <si>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</si>
  <si>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Реконструкция кабельных линий направлением от т.Б (ПК-28) до РП-170 ОАО "МЭК" (ф.7,ф.8 направлением от ПС-676 до РП-170). Сети 6 кВ.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</si>
  <si>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</si>
  <si>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Реконструкция ТП-450 по адресу: Московская область, г.Фрязино, Окружной проезд</t>
  </si>
  <si>
    <t>Реконструкция ТП-403 по адресу: Московская область, г. Воскресенск, мкрн. Новлянский, КНС</t>
  </si>
  <si>
    <t>Реконструкция КЛ-10 кВ от РП-23 до ТП-123  по адресу: Московская область, г.Воскресенск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</si>
  <si>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</si>
  <si>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Реконструкция КЛ-6 кВ от ТП-201 до ТП-203 Л-1, Л-2  по адресу: Московская область, г.Воскресенск</t>
  </si>
  <si>
    <t>Реконструкция КЛ-6 кВ от ЦРП-1 до ТП-62  по адресу: Московская область, г.Воскресенск</t>
  </si>
  <si>
    <t>Реконструкция КЛ-6 кВ от ЦРП-1 до ТП-22  по адресу: Московская область, г.Воскресенск</t>
  </si>
  <si>
    <t>Реконструкция КЛ-6 кВ от ТП-98 до ТП-22  по адресу: Московская область, г.Воскресенск</t>
  </si>
  <si>
    <t>Реконструкция КЛ-6 кВ от ПС-283 до ТП-171 фидер «Ф-1», «Ф-2» по адресу: Московская область, Воскресенский район. с.Невское</t>
  </si>
  <si>
    <t>Реконструкция ТП-244 по адресу: Московская область, Воскресенский район, д. Конобеево</t>
  </si>
  <si>
    <t>Реконструкция ВЛ-6кВ от ТП-157 до КТП-128 по адресу: Московская область, Коломенский р-н. д. Новоселки</t>
  </si>
  <si>
    <t>Реконструкция ВЛ-10кВ от КТП-308 до ТП-325 по адресу: Московская область, Коломенский р-н., р/х «Осенка»</t>
  </si>
  <si>
    <t>Строительство РТП по адресу: Московская область, г. Ивантеевка, Станционный проезд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</si>
  <si>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</si>
  <si>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 xml:space="preserve">Реконструкция ВЛ-0,4 кВ от ТП-89 по адресу: Московская область, Люберецкий район, п.Красково, ул.Республиканская
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</si>
  <si>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</si>
  <si>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>Реконструкция  ВЛ-0,4 кВ от ТП 384 по адресу: Московская область, Люберецкий район, п. Мирный</t>
  </si>
  <si>
    <t>Реконструкция  ВЛ-0,4 кВ от ТП-540 по адресу: Московская область, Люберецкий район, п. Томилино, ул. Демьяна Бедного, д. 12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</si>
  <si>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</si>
  <si>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</si>
  <si>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</si>
  <si>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</si>
  <si>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</si>
  <si>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Строительство КЛ-10кВ от РТП-29 до границы участка Заявителя по адресу:  Московская область, г. Люберцы</t>
  </si>
  <si>
    <t>Строительство 2БКТП в районе ТП-120 по адресу: Московская область, г. Электросталь, ул. Победы</t>
  </si>
  <si>
    <t>Строительство БКТП в районе ТП-1024 по адресу: Московская область, Орехово-Зуевский район, г. Куровское, ул. Спортивная</t>
  </si>
  <si>
    <t>Строительство сети электроснабжения улицы Лесная, Железнодорожная в п. Черусти (монтаж новой КТП)</t>
  </si>
  <si>
    <t>Строительство КТП в районе ТП-38 по адресу: г. Рошаль, ул. Окт. Революции, 16</t>
  </si>
  <si>
    <t>Строительство ВЛ-6 кВ от новой ТП-20  до существующей ТП-21 по адресу: г.о.  Рошаль, ул. 1 Первомайская, ул. Лесхозная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</si>
  <si>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</si>
  <si>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в районе КТП-330 СНТ «Надежда» по адресу: 140600, Московская область, Зарайский район, СНТ «Надежда»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</si>
  <si>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</si>
  <si>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>Строительство ВЛ-0,4 кВ от ТП-61, по адресу: Люберецкий р-н, п. Малаховка, ул. Чайковского, Южная, Советская, Толстого, Ленина</t>
  </si>
  <si>
    <t>Строительство БКТП в районе ЗТП-3055 по адресу: Московская область, Шаховской район, г.п. Шаховская</t>
  </si>
  <si>
    <t>Строительство БКТП в районе ТП-6 по адресу: Московская область, г.Клин ул.Советская пл</t>
  </si>
  <si>
    <t>Строительство КТП по адресу: 
Московская область, Клинский р-н,  п.Зубово, ул. Октябрьская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</si>
  <si>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</si>
  <si>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</si>
  <si>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Строительство КТП вместо МП-533 по адресу: Московская область, г.о. Красноармейск, п. Балсуниха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</si>
  <si>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</si>
  <si>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>Строительство 2БКТП в районе ТП-492 по адресу: Московская область, Щелковский район дер.Ново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</si>
  <si>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</si>
  <si>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</si>
  <si>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>Реконструкция КЛ-6 кВ фидера № 409 от ПС-415 до ТП-232 по адресу: Московская область, Орехово-Зуевский район, г. Ликино-Дулёво</t>
  </si>
  <si>
    <t>Реконструкция КЛ-6 кВ от РТП-190 до КТП-210 по адресу: Московская область, Орехово-Зуевский район, г. Ликино-Дулёво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</si>
  <si>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</si>
  <si>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>Реконструкция КЛ-6 кВ направлением ТП-306 – ТП-316 по адресу: Московская область, Орехово-Зуевский район, г. Куровское</t>
  </si>
  <si>
    <t>Реконструкция ТП- 25 по адресу: Луховицы, ул. Мира</t>
  </si>
  <si>
    <t>Реконструкция двух КВЛ-10кВ (фидеров №5 и 14) от ПС-525 «Сорокино» до РП-7 по адресу: Московская область, г.Кашира-II</t>
  </si>
  <si>
    <t>Реконструкция РТП-10 по адресу: Московская область, г.Ожерелье</t>
  </si>
  <si>
    <t>Реконструкция РТП-11 по адресу: Московская область, г.Кашира</t>
  </si>
  <si>
    <t>Реконструкция ВЛ-0,4 кВ от КТП-322 НСТ "Офсетчик"  по адресу: 140600, Московская область, Зарайский район, НСТ «Офсетчик»</t>
  </si>
  <si>
    <t>Реконструкция  КЛ-6 кВ направлением ТП-567-ТП538 по адресу: 142300, Московская область, г. Чехов, ул. Гагарина</t>
  </si>
  <si>
    <t>Реконструкция  КЛ-6 кВ направлением ТП537-ТП538 по адресу: 142300, Московская область, г. Чехов, ул. Гагарина</t>
  </si>
  <si>
    <t>Реконструкция  КЛ-6 кВ направлением ТП-538-ТП539 по адресу: 142300, Московская область, г. Чехов, ул. Гагарина</t>
  </si>
  <si>
    <t>Реконструкция РУ-0,4кВ ТП-317 по адресу: 142290, Московская область, г. Пущино, микрорайон «В», в районе жилых домов №21-23</t>
  </si>
  <si>
    <t>Реконструкция РУ-0,4кВ ТП-315 по адресу: 142290, Московская область, г. Пущино, микрорайон «В», в районе жилых домов №31-32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</si>
  <si>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</si>
  <si>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Реконструкция КВЛ-6 кВ от РП-3 до ТП-6 по адресу: Московская область, Серпуховский район, п. Кирпичного завода</t>
  </si>
  <si>
    <t>Реконструкция двух КЛ-6кВ (фидеров №7А и 19Б) от ПС-181 «Клин» до РП-7 по адресу: Московская область, г.Клин</t>
  </si>
  <si>
    <t>Реконструкция Ф.№10 от ПС-239 «Пушкино» до РП-1524 по адресу: Московская область, г. Пушкино, Ярославское шоссе – мкр. Мамонтовка</t>
  </si>
  <si>
    <t>Реконструкция ВЛ-6кВ «Л.960» по адресу: Московская область, Пушкинский район, с. Братовщина, ул. Огородная – ул. Центральная</t>
  </si>
  <si>
    <t>Реконструкция КЛ-6 кВ от РТП-15 до ТП-212 по адресу: Московская область, г.о. Лосино-Петровский, ул. Ленина – ул. Кирова – ул. Чехова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</si>
  <si>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</si>
  <si>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</si>
  <si>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>Реконструкция ТП-36 по адресу: Московская область, г. Воскресенск ул. Пионерская</t>
  </si>
  <si>
    <t>Реконструкция ТП-11 по адресу: Московская область, г. Воскресенск, пл. Ленина</t>
  </si>
  <si>
    <t>Реконструкция ТП-13 по адресу: Московская область, г. Воскресенск ул. Пионерская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</si>
  <si>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</si>
  <si>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Реконструкция КЛ-6 кВ от ПС-430   до РТП-2П   по адресу: Московская область, г. Воскресенск, мкр.Лопатинский, промплощадка</t>
  </si>
  <si>
    <t>Реконструкция КЛ-6 кВ от ТП-319 до ТП-320  по адресу: Московская область, г.Воскресенск, мкр.Лопатинский</t>
  </si>
  <si>
    <t>Реконструкция КЛ-6 кВ от РП-8 до ТП-37,  по адресу: Московская область, г.Воскресенск</t>
  </si>
  <si>
    <t>Реконструкция КЛ-6 кВ от ТП-126 до ТП-68  по адресу: Московская область, г.Воскресенск</t>
  </si>
  <si>
    <t>Реконструкция КЛ-6 кВ от ПС-284  до ТП-173 фидер «Ф-1»  по адресу: Московская область, Воскресенский район, д.Щербово</t>
  </si>
  <si>
    <t>Реконструкция КЛ-6 кВ от ТП-45 до ТП-4  по адресу: Московская область, г. Воскресенск</t>
  </si>
  <si>
    <t>Реконструкция КЛ-6 кВ от РП-11 до ТП-45  по адресу: Московская область, г. Воскресенск</t>
  </si>
  <si>
    <t>Реконструкция КЛ-6 кВ от РП-2 до ТП-147  по адресу: Московская область, г.Воскресенск</t>
  </si>
  <si>
    <t>Реконструкция КЛ-6 кВ от РП-5 до ТП-147  по адресу: Московская область, г. Воскресенск</t>
  </si>
  <si>
    <t>Реконструкция КЛ-6 кВ от ТП-95 до ТП-27  по адресу: Московская область, г.Воскресенск</t>
  </si>
  <si>
    <t>Реконструкция двух КЛ-6 кВ от РП-4 до РП-6 л-1, л-2  по адресу: Московская область, г.Воскресенск</t>
  </si>
  <si>
    <t>Реконструкция ТП-508 по адресу: Московская область. Воскресенский район. ГП Хорлово. пер. Лесной</t>
  </si>
  <si>
    <t>Реконструкция ТП-307 по адресу: Московская область, г. Воскресенск, ул. Маркина</t>
  </si>
  <si>
    <t>Реконструкция КВЛ-10 кВ от ТП-24 до ТП-115, ТП-51 по адресу: Московская область, Коломенский р-н.. п. Пески</t>
  </si>
  <si>
    <t>Строительство 4 КЛ-0,4кВ от ТП-25 по адресу: Московская область, г. Луховицы, ул. Мира</t>
  </si>
  <si>
    <t>Строительство КТП в районе ТП-91 по адресу: Луховицкий р-н, п. Газопроводск</t>
  </si>
  <si>
    <t>Строительство КТП по адресу: 
142380, Московская область, Чеховский район, п. Любучаны, ул. Лесная</t>
  </si>
  <si>
    <t>Строительство КТП по адресу: 
142300, Московская область, г. Чехов, ул. Новосельская</t>
  </si>
  <si>
    <t>Строительство КЛ-0,4 кВ от ТП-315 до ВРУ жилого дома по адресу:142290, г.Пущино м-рн 'В' д.29</t>
  </si>
  <si>
    <t>Строительство КЛ-0,4 кВ от ТП-315 до ВРУ жилого дома по адресу:142290, г.Пущино м-рн 'В' д.30</t>
  </si>
  <si>
    <t>Строительство КЛ-0,4 кВ от ТП-315 до ВРУ жилого дома по адресу: 142290, г.Пущино м-рн 'В' д.31</t>
  </si>
  <si>
    <t>Строительство КТП в районе КТП-1562 по адресу: Московская область, Волоколамский район, г.п. Сычево, д. Чередово</t>
  </si>
  <si>
    <t>Строительство БКТП в районе ТП-29 по адресу: Московская область, г.Клин ул.Волоколамское ш</t>
  </si>
  <si>
    <t>Строительство БКТП в районе ТП-52 по адресу: Московская область, г.Клин, ул.Лысенко</t>
  </si>
  <si>
    <t>Строительство БКТП в районе ТП-21 по адресу: 141151, Московская область, г. Лосино-Петровский, мкр. Солнечный</t>
  </si>
  <si>
    <t>Строительство КТП «Лесная», КЛ-6 кВ от ТП-214 до КТП «Лесная» по адресу: Московская область, г. Лосино-Петровский, ул. Лесная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</si>
  <si>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</si>
  <si>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Строительство КЛ-0,4кВ от ТП-16 до ВРУ ж/д№19  по адресу: Московская область, г.Фрязино, ул.Ленина</t>
  </si>
  <si>
    <t>Реконструкция  ВЛ-0,4 кВ от ТП-229 по адресу: Московская область, г. Люберцы, п. Чкалова, у моста</t>
  </si>
  <si>
    <t>Реконструкция РУ-6кВ ТП-124. Строительство КЛ-10 кВ от РП-23 до ТП-124 по адресу: Московская область, г. Воскресенск ул. Гражданская</t>
  </si>
  <si>
    <t xml:space="preserve">Реконструкция РУ-6 кВ ТП-303 по адресу: Московская область, г. Воскресенск, мкрн. Лопатинский, ул. Комсомольская
</t>
  </si>
  <si>
    <t>Строительство КТП в районе ТП-304 по адресу: Московская область, г. Воскресенск, ул. Сиреневая</t>
  </si>
  <si>
    <t>Строительство КТП в районе ТП-520 по адресу: Московская область, Воскресенский район, ГП Хорлово, ул. Рудниковская</t>
  </si>
  <si>
    <t>Строительство КТП в районе ТП-165 по адресу: Московская область, Воскресенский район, ГП Хорлово, ул. Мира</t>
  </si>
  <si>
    <t>Реконструкция КЛ-6 кВ от ТП-303 до ТП-312  по адресу: Московская область, г. Воскресенск, мкр.Лопатинский</t>
  </si>
  <si>
    <t>Строительство БКТП в районе ТП-421 по адресу: Московская область, Клинский р-он, г.Высоковск, ул.Ленина</t>
  </si>
  <si>
    <t xml:space="preserve">Строительство БКТП в районе ТП-422 по адресу: Московская область, Клинский р-он, г.Высоковск, ул.Ленина
</t>
  </si>
  <si>
    <t>Строительство 2КТП в районе ТП-68 по адресу: Московская область, г. Воскресенск, мкрн. Москворецкий, ул. Калинина</t>
  </si>
  <si>
    <t>Строительство 2КТП в районе ТП-71 по адресу: Московская область, г. Воскресенск, ул. Менделеева</t>
  </si>
  <si>
    <t>Строительство 2КТП в районе ТП-40 по адресу: Московская область, г. Воскресенск, мкрн. Гигант, ул. Ленинская</t>
  </si>
  <si>
    <t>Строительство КТП в районе ТП-505 по адресу: Московская область, Воскресенский район, ГП Хорлово, ул. Садовая</t>
  </si>
  <si>
    <t>Строительство КТП в районе ТП-506 по адресу: Московская область, Воскресенский район, ГП Хорлово, ул. Парковая</t>
  </si>
  <si>
    <t>Строительство РП-6 кВ, ЛЭП-6 кВ по адресу: Московская область, Люберецкий р-н, пос. Токарево</t>
  </si>
  <si>
    <t>15/010 Перевод нагрузок с сетей 6 кВ ПС 188 "Одинцово" на сети 10 кВ ПС 842 "Подушкино"  г. Одинцово, 1,2,3 мкр.</t>
  </si>
  <si>
    <t>Реконструкция ВЛ-10кВ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</si>
  <si>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</si>
  <si>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>Реконструкция ВЛ-0,4 кВ от МТП-113 по адресу:
Московская область, г. Ступино, ул. Малоовражная</t>
  </si>
  <si>
    <t>Реконструкция ВЛ-0,4 кВ от КТП-11 по адресу:
Московская область, г. Ступино, ул. Колхозная</t>
  </si>
  <si>
    <t>Реконструкция ВЛ-0,4 кВ от МТП-12 по адресу:
Московская область, г. Ступино, ул. Осипенко</t>
  </si>
  <si>
    <t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</si>
  <si>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</si>
  <si>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>2022 год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</si>
  <si>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</si>
  <si>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Внешняя схема электроснабжения Заявителя по адресу: Московская область, Красногорский р-н, пгт. Нахабино, ул. Советская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</si>
  <si>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</si>
  <si>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Внешнее электроснабжение Заявителя  по адресу: 140143, Московская область, Раменский р-н, п. Родники, ул.Заречная</t>
  </si>
  <si>
    <t>Реконструкция «ф.11» и «ф.14» от ПС-742 до РТП-34  по адресу: Московская область, Щелковский р-н, г.Щелково</t>
  </si>
  <si>
    <t>Строительство производственной базы АО «Мособлэнерго» по адресу: Московская область, г. Луховицы, ул. Пушкина, д. 168 Б</t>
  </si>
  <si>
    <t>Строительство ЛЭП-0,4кВ от РУ-0,4кВ ТП-1519 до границ уч.заяв.МО, Пушкинский р-н, г.Пушкино, ул. Боголюбская, уч. у дома 12</t>
  </si>
  <si>
    <t>Реконструкция ВЛ-0,4кВ от КТП-63 по адресу: Московская область, г. Серпухов, ул. Буденного</t>
  </si>
  <si>
    <t>Реконструкция 2КЛ-6кВ Ф.12, Ф.25 направлением ПС-82 « Павшино» – ТП-124 по адресу: Московская область, г. Красногорск</t>
  </si>
  <si>
    <t>Реконструкция ВЛ-6 кВ от КТП-826 до КТП-828 по адресу: Московская область, г.о. Балашиха, ул. Александровская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</si>
  <si>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</si>
  <si>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Реконструкция ВЛ-6 кВ направлением РП-930-ТП-906-ТП-901 по адресу: Московская область, г.о. Балашиха, мкр. Салтыковка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</si>
  <si>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</si>
  <si>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</si>
  <si>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Строительство КТП, ЛЭП-10 кВ, ЛЭП-0,4 кВ. Реконструкция ЛЭП-0,4 кВ по адресу: Московская область, Дмитровский район, д. Сокольники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</si>
  <si>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</si>
  <si>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</si>
  <si>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АО "Мособлэнерго"</t>
  </si>
  <si>
    <t>G_2470/15</t>
  </si>
  <si>
    <t>I_2324/15</t>
  </si>
  <si>
    <t>G_2325/15</t>
  </si>
  <si>
    <t>G_2326/15</t>
  </si>
  <si>
    <t>I_2327/15</t>
  </si>
  <si>
    <t>I_2328/15</t>
  </si>
  <si>
    <t>G_2329/15</t>
  </si>
  <si>
    <t>I_2330/15</t>
  </si>
  <si>
    <t>G_2331/15</t>
  </si>
  <si>
    <t>G_463/12</t>
  </si>
  <si>
    <t>G_2524/15</t>
  </si>
  <si>
    <t>G_2237/15</t>
  </si>
  <si>
    <t>G_1992/15</t>
  </si>
  <si>
    <t>I_1875/15</t>
  </si>
  <si>
    <t>I_1876/15</t>
  </si>
  <si>
    <t>I_1877/15</t>
  </si>
  <si>
    <t>G_1878/15</t>
  </si>
  <si>
    <t>I_2557/15</t>
  </si>
  <si>
    <t>G_2566/15</t>
  </si>
  <si>
    <t>I_4307/17</t>
  </si>
  <si>
    <t>G_2371/15</t>
  </si>
  <si>
    <t>G_2380/15</t>
  </si>
  <si>
    <t>G_2381/15</t>
  </si>
  <si>
    <t>G_2382/15</t>
  </si>
  <si>
    <t>G_3002/16</t>
  </si>
  <si>
    <t>G_3003/16</t>
  </si>
  <si>
    <t>G_3005/16</t>
  </si>
  <si>
    <t>G_2248/15</t>
  </si>
  <si>
    <t>I_2249/15</t>
  </si>
  <si>
    <t>I_2235/15</t>
  </si>
  <si>
    <t>G_2236/15</t>
  </si>
  <si>
    <t>G_2100/15</t>
  </si>
  <si>
    <t>I_2218/15</t>
  </si>
  <si>
    <t>I_2354/15</t>
  </si>
  <si>
    <t>G_2103/15</t>
  </si>
  <si>
    <t>I_3886/17</t>
  </si>
  <si>
    <t>G_3887/17</t>
  </si>
  <si>
    <t>G_2108/15</t>
  </si>
  <si>
    <t>G_2109/15</t>
  </si>
  <si>
    <t>G_2180/15</t>
  </si>
  <si>
    <t>I_2177/15</t>
  </si>
  <si>
    <t>G_2115/15</t>
  </si>
  <si>
    <t>G_2112/15</t>
  </si>
  <si>
    <t>G_2113/15</t>
  </si>
  <si>
    <t>G_2116/15</t>
  </si>
  <si>
    <t>G_2119/15</t>
  </si>
  <si>
    <t>G_2151/15</t>
  </si>
  <si>
    <t>G_2153/15</t>
  </si>
  <si>
    <t>G_2164/15</t>
  </si>
  <si>
    <t>I_2167/15</t>
  </si>
  <si>
    <t>I_2175/15</t>
  </si>
  <si>
    <t>I_2347/15</t>
  </si>
  <si>
    <t>G_2348/15</t>
  </si>
  <si>
    <t>G_2422/15</t>
  </si>
  <si>
    <t>G_2416/15</t>
  </si>
  <si>
    <t>G_2129/15</t>
  </si>
  <si>
    <t>I_2130/15</t>
  </si>
  <si>
    <t>G_2133/15</t>
  </si>
  <si>
    <t>G_2011/15</t>
  </si>
  <si>
    <t>G_2018/15</t>
  </si>
  <si>
    <t>G_2020/15</t>
  </si>
  <si>
    <t>G_2022/15</t>
  </si>
  <si>
    <t>G_2027/15</t>
  </si>
  <si>
    <t>G_2052/15</t>
  </si>
  <si>
    <t>G_2059/15</t>
  </si>
  <si>
    <t>I_2060/15</t>
  </si>
  <si>
    <t>G_2064/15</t>
  </si>
  <si>
    <t>G_2070/15</t>
  </si>
  <si>
    <t>G_2073/15</t>
  </si>
  <si>
    <t>G_2307/15</t>
  </si>
  <si>
    <t>G_2527/15</t>
  </si>
  <si>
    <t>G_ТЗ-05-13-133</t>
  </si>
  <si>
    <t>G_4006/17</t>
  </si>
  <si>
    <t>I_4008/17</t>
  </si>
  <si>
    <t>I_4009/17</t>
  </si>
  <si>
    <t>G_4011/17</t>
  </si>
  <si>
    <t>G_1756/15</t>
  </si>
  <si>
    <t>G_2479/15</t>
  </si>
  <si>
    <t>G_2480/15</t>
  </si>
  <si>
    <t>G_1237/15</t>
  </si>
  <si>
    <t>I_1321/15</t>
  </si>
  <si>
    <t>G_2322/15</t>
  </si>
  <si>
    <t>G_2323/15</t>
  </si>
  <si>
    <t>G_2334/15</t>
  </si>
  <si>
    <t>G_2141/15</t>
  </si>
  <si>
    <t>G_2145/15</t>
  </si>
  <si>
    <t>G_2146/15</t>
  </si>
  <si>
    <t>G_41/07</t>
  </si>
  <si>
    <t>G_1339/15</t>
  </si>
  <si>
    <t>G_423/12</t>
  </si>
  <si>
    <t>G_216/11</t>
  </si>
  <si>
    <t>G_2533/15</t>
  </si>
  <si>
    <t>G_2813/15</t>
  </si>
  <si>
    <t>G_98/13</t>
  </si>
  <si>
    <t>G_1880/15</t>
  </si>
  <si>
    <t>G_1881/15</t>
  </si>
  <si>
    <t>G_1879/15</t>
  </si>
  <si>
    <t>G_2567/15</t>
  </si>
  <si>
    <t>G_2568/15</t>
  </si>
  <si>
    <t>G_2569/15</t>
  </si>
  <si>
    <t>G_2362/15</t>
  </si>
  <si>
    <t>G_137/10</t>
  </si>
  <si>
    <t>G_2360/15</t>
  </si>
  <si>
    <t>G_2280/15</t>
  </si>
  <si>
    <t>G_2296/15</t>
  </si>
  <si>
    <t>I_1987/15</t>
  </si>
  <si>
    <t>G_1989/15</t>
  </si>
  <si>
    <t>G_1990/15</t>
  </si>
  <si>
    <t>G_2244/15</t>
  </si>
  <si>
    <t>G_2232/15</t>
  </si>
  <si>
    <t>G_2212/15</t>
  </si>
  <si>
    <t>G_2213/15</t>
  </si>
  <si>
    <t>G_2214/15</t>
  </si>
  <si>
    <t>I_2216/15</t>
  </si>
  <si>
    <t>I_2217/15</t>
  </si>
  <si>
    <t>G_2219/15</t>
  </si>
  <si>
    <t>G_2162/15</t>
  </si>
  <si>
    <t>G_2166/15</t>
  </si>
  <si>
    <t>G_2178/15</t>
  </si>
  <si>
    <t>G_2252/15</t>
  </si>
  <si>
    <t>G_2253/15</t>
  </si>
  <si>
    <t>G_2261/15</t>
  </si>
  <si>
    <t>G_2414/15</t>
  </si>
  <si>
    <t>G_758/15</t>
  </si>
  <si>
    <t>G_2128/15</t>
  </si>
  <si>
    <t>G_2299/15</t>
  </si>
  <si>
    <t>G_2304/15</t>
  </si>
  <si>
    <t>G_2176/15</t>
  </si>
  <si>
    <t>G_2814/15</t>
  </si>
  <si>
    <t>G_2062/15</t>
  </si>
  <si>
    <t>G_2063/15</t>
  </si>
  <si>
    <t>G_2072/15</t>
  </si>
  <si>
    <t>G_3904/17</t>
  </si>
  <si>
    <t>G_3030/16</t>
  </si>
  <si>
    <t>Год окончания  реализации инвестиционного проекта</t>
  </si>
  <si>
    <t>Утвержденный план
2020 года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</si>
  <si>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</si>
  <si>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</si>
  <si>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</si>
  <si>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</si>
  <si>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</si>
  <si>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</si>
  <si>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</si>
  <si>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</si>
  <si>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</si>
  <si>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</si>
  <si>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</si>
  <si>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</si>
  <si>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</si>
  <si>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</si>
  <si>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</si>
  <si>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</si>
  <si>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</si>
  <si>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</si>
  <si>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</si>
  <si>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</si>
  <si>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</si>
  <si>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</si>
  <si>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</si>
  <si>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</si>
  <si>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</si>
  <si>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Итого  (план)</t>
  </si>
  <si>
    <t xml:space="preserve">Приложение  № </t>
  </si>
  <si>
    <t>к решению _________</t>
  </si>
  <si>
    <t xml:space="preserve">от __________ № </t>
  </si>
  <si>
    <t>Плановые показатели реализации инвестиционной программы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</si>
  <si>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</si>
  <si>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</si>
  <si>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АО "Мособэнерго"</t>
  </si>
  <si>
    <t>Первоначальная стоимость принимаемых к учету основных средств нематериальных активов, млн. руб. ( без НДС)</t>
  </si>
  <si>
    <t>ИТОГО</t>
  </si>
  <si>
    <t>Утвержденных план</t>
  </si>
  <si>
    <t>Основные средства</t>
  </si>
  <si>
    <t>млн. руб. ( без НДС)</t>
  </si>
  <si>
    <t>5.3.7</t>
  </si>
  <si>
    <t>5.4.7</t>
  </si>
  <si>
    <t>5.5.7</t>
  </si>
  <si>
    <t>6.1.1.</t>
  </si>
  <si>
    <t>Утвержденный план</t>
  </si>
  <si>
    <t>N п/п</t>
  </si>
  <si>
    <t>Показатель</t>
  </si>
  <si>
    <t>3.1</t>
  </si>
  <si>
    <t>Прибыль, направляемая на инвестиции, в том числе:</t>
  </si>
  <si>
    <t>прочая прибыль</t>
  </si>
  <si>
    <t>Возврат налога на добавленную стоимость</t>
  </si>
  <si>
    <t>1.4.1</t>
  </si>
  <si>
    <t>Кредиты</t>
  </si>
  <si>
    <t>Облигационные займы</t>
  </si>
  <si>
    <t>Займы организаций</t>
  </si>
  <si>
    <t>2.5.1</t>
  </si>
  <si>
    <t>2.5.1.1</t>
  </si>
  <si>
    <t>2.5.2</t>
  </si>
  <si>
    <t>2.5.2.1</t>
  </si>
  <si>
    <t>Прочие привлеченные средства</t>
  </si>
  <si>
    <t xml:space="preserve">I квартал </t>
  </si>
  <si>
    <t>II квартал</t>
  </si>
  <si>
    <t>III квартал</t>
  </si>
  <si>
    <t>IV квартал</t>
  </si>
  <si>
    <t>4.3.1.</t>
  </si>
  <si>
    <t>4.3.4.</t>
  </si>
  <si>
    <t>4.3.6.</t>
  </si>
  <si>
    <t>4.4.3.</t>
  </si>
  <si>
    <t>4.5.1</t>
  </si>
  <si>
    <t>4.5.2</t>
  </si>
  <si>
    <t>4.5.3</t>
  </si>
  <si>
    <t>4.5.4</t>
  </si>
  <si>
    <t>4.5.5</t>
  </si>
  <si>
    <t>4.5.6</t>
  </si>
  <si>
    <t>увержденный план</t>
  </si>
  <si>
    <t>Итого</t>
  </si>
  <si>
    <t>Раздел 1. Постановка объектов электросетевого хозяйства под напряжение и (или) включение объектов капитального
строительства для проведения пусконаладочных работ</t>
  </si>
  <si>
    <t>Раздел 1. (Раздел 3) План принятия основных средств и нематериальных активов к бухгалтерскому учету</t>
  </si>
  <si>
    <t>Номер группы инвестиционных проектов</t>
  </si>
  <si>
    <t>Наименование инвестиционного проекта (группы инвестиционных проектов)</t>
  </si>
  <si>
    <t>Цели реализации инвестиционных проектов и плановые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</si>
  <si>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</si>
  <si>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</si>
  <si>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>Повышение надежности оказываемых услуг 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</si>
  <si>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</si>
  <si>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</si>
  <si>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</si>
  <si>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</si>
  <si>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Реконструкция ЦРП-215 по адресу: Московская область., г. Электросталь, ул. Красная</t>
  </si>
  <si>
    <t>Реконструкция ВЛ-10 кВ п/с №821 ТП-1033-ТП-1009 линии Г-1, Г-2 по адресу: Московская область, г.о. Ликино-Дулево, д.Грибчиха</t>
  </si>
  <si>
    <t>Реконструкция ВЛ 6 кВ ЛР-18-ТП-454 по адресу: МО, г.о. Ликино-Дулево</t>
  </si>
  <si>
    <t>Реконструкция КВЛ-6кВ фидер № 9 от ПС-85 -  РТП-348 – ТП-307 по адресу: Московская область, Орехово-Зуевский район, г. Куровское</t>
  </si>
  <si>
    <t>Реконструкция КЛ-6 кВ фидера № 207 от ПС-415 до РТП-190 по адресу: Московская область, Орехово-Зуевский район, г. Ликино-Дулёво</t>
  </si>
  <si>
    <t>Реконструкция КЛ-6 кВ фидера № 309 от ПС-415 до РТП-190 по адресу: Московская область, Орехово-Зуевский район, г. Ликино-Дулёво</t>
  </si>
  <si>
    <t>Реконструкция ТП-305 по адресу: Московская область, г.о. Электрогорск, ул. Семашко, территория больницы</t>
  </si>
  <si>
    <t>Реконструкция ТП-327 по адресу: Московская область, г.о. Электрогорск, ул. Семашко, территория больницы</t>
  </si>
  <si>
    <t xml:space="preserve">Реконструкция ВЛ-6 кВ направлением БТП-1 – РП-119 по адресу: Московская область, г.Павловский Посад, микрорайон Южный - ул. Интернациональная </t>
  </si>
  <si>
    <t xml:space="preserve">Реконструкция ВЛ-0,4 кВ от ГКТП-112 по адресу: Московская область, г. Павловский Посад, пос. Б. Дворы, ул. Красавиной
</t>
  </si>
  <si>
    <t>Реконструкция ВЛ-0,4 кВ от КТП-166 по адресу: Московская область., г. Павловский Посад, ул. К.Маркса, ул. Садовая, пер. Садовый,  ул. Дорожная, ул. Маяковского</t>
  </si>
  <si>
    <t>Реконструкция ВЛ-0,4 кВ от ТП-21 по адресу: Московская область, г. Павловский Посад, 1 пер. М. Горького, пер. Мира, ул. М.Горького, 2 пер. М.Горького, ул. Мира</t>
  </si>
  <si>
    <t xml:space="preserve">Реконструкция ВЛ-0,4 кВ от ТП-25 по адресу: Московская область.,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</si>
  <si>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 xml:space="preserve">Реконструкция ВЛ-0,4 кВ от ТП-19 по адресу: Московская область, г. Павловский Посад, 2 проезд М.Горького, 1 проезд М.Горького, ул. М.Горького, ул. К.Маркса, ул.Мира, ул. Крутобережная, ул. 1 Мая </t>
  </si>
  <si>
    <t xml:space="preserve">Реконструкция КЛ-6 кВ от РП-33 до ТП-53  по адресу: 142500, Московская область г.Павловский Посад, ул.Захаровская, д.35 "Т"-ул. 2-й пер. 1 Мая, д.8 </t>
  </si>
  <si>
    <t>Реконструкция КЛ-6 кВ от ЦРП-41 до РП-118 по адресу: 142500, Московская область г.Павловский Посад, ул.Городковская, д.73А корп.9-пер.Интернациональный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</si>
  <si>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</si>
  <si>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>Реконструкция ВЛ 10 кВ П/С-363 до РП-1 ф."Карьер" по адресу: Московская область, г. Луховицы, ЗАО " Карьер"</t>
  </si>
  <si>
    <t>Реконструкция РП-73 по адресу: Московская область, г. Луховицы, ул. Пушкина</t>
  </si>
  <si>
    <t>Реконструкция РП-2 по адресу: Московская область, г. Луховицы, ул. Октябрьская</t>
  </si>
  <si>
    <t>Реконструкция ТП-123 по адресу: Московская область г. Кашира ул. Вахрушева</t>
  </si>
  <si>
    <t>Реконструкция ВЛ-6кВ до КТП-83 по адресу: Московская область, Озерский р-н, с. Редькино</t>
  </si>
  <si>
    <t>Реконструкция ВЛ-6кВ до КТП-7 по адресу: Московская область, Озерский р-н, г. Озеры, ул. Стачечная</t>
  </si>
  <si>
    <t>Реконструкция КЛ-10 кВ ф. 22 от ПС-153 «Рубин» ПАО «МОЭСК» до ЦРП по адресу: Московская область, Озерский р-н., г. Озеры, Болотный пер</t>
  </si>
  <si>
    <t>Реконструкция ВЛ-6кВ ПС-384 - РП-71, б-ца Яковенко по адресу: Московская обл., Чеховский район, с.Троицкое - п. Мещерское</t>
  </si>
  <si>
    <t>Реконструкция ВЛ-6кВ РП-71 - ТП-703, б-ца Яковенко по адресу: Московская обл., Чеховский район, п. Мещерское</t>
  </si>
  <si>
    <t>Реконструкция ВЛ-6кВ РП-71 - ТП-713, б-ца Яковенко по адресу: Московская обл., Чеховский район, п. Мещерское</t>
  </si>
  <si>
    <t>Реконструкция ВЛ-6кВ ТП-703 - ТП-707, 3.0км б-ца Яковенко по адресу: Московская обл., Чеховский район, п.Мещерское</t>
  </si>
  <si>
    <t>Реконструкция РП-71 по адресу: Московская область, Чеховский район, п. Мещерское</t>
  </si>
  <si>
    <t>Реконструкция КЛ-10 кВ от ПС-44 до РП 10-3 по адресу: Московская область, г. Серпухов</t>
  </si>
  <si>
    <t>Реконструкция ВЛ-10кВ от оп.№164 к КТП-4 Шараповское лес-во по адресу: Московская обл., Серпуховский район, Шараповское лес-во</t>
  </si>
  <si>
    <t>Реконструкция ВЛ-10кВ от ЛР№1 к КТП-5А Шараповское лес-во по адресу: Московская обл., Серпуховский район, Шараповское лес-во</t>
  </si>
  <si>
    <t>Реконструкция ВЛ-10кВ к КТП-9 д.Московка по адресу: Московская обл., Серпуховский район, д.Московка</t>
  </si>
  <si>
    <t>Реконструкция ВЛ-10кВ от оп.210 к КТП-10 Шараповское лес-во по адресу: Московская обл., Серпуховский район, Шараповское лес-во</t>
  </si>
  <si>
    <t>Реконструкция ВЛ-10кВ к КТП-91 ст.Приокская по адресу:Московская обл., Серпуховский р-н, п.Приокский</t>
  </si>
  <si>
    <t>Реконструкция ВЛ-6кВ к МТП-217 п.Шарапова охота по адресу: Московская обл., Серпуховский район, п.Шарапова охота</t>
  </si>
  <si>
    <t>Реконструкция ВЛ-10кВ МТП-222  м.Данки по адресу: Московская обл., Серпуховский район, Приокско-Террасный заповедник, кордон №40</t>
  </si>
  <si>
    <t>Реконструкция ВЛ-10кВ  отпайка  на МТП-244 Заповедник кв. 41 а, м.Данки по адресу: Московская обл., Серпуховский район, Приокско-Террасный заповедник, кордон №41а</t>
  </si>
  <si>
    <t>Реконструкция ВЛ-10кВ к КТП-392 д.Съяново-1 по адресу: Московская обл., Серпуховский район, д.Съяново-1</t>
  </si>
  <si>
    <t>Реконструкция ВЛ-10кВ ф.7 с ПС-748 от  ЛР№2  до оп.№157 Шараповское лес-во по адресу: Московская обл., Серпуховский район, Шараповское лес-во</t>
  </si>
  <si>
    <t>Реконструкция ВЛ-10кВ ф.18 с ПС-748 от ЛР №1 до оп.№210 Шараповское лес-во по адресу: Московская обл., Серпуховский район, Шараповское лес-во</t>
  </si>
  <si>
    <t>Реконструкция ВЛ-6 кВ  на МТП 349 п.Биобаза-2 по адресу: Московская обл., Серпуховский район, п.Биобаза-2</t>
  </si>
  <si>
    <t>Реконструкция ВЛ-10 кВ ф. 7, 17(18) с ПС 748 до КТП-1 - КТП-10 СНТ (Персей) Шараповское лес-во по адресу: Московская обл., Серпуховский район, Шараповское лес-во</t>
  </si>
  <si>
    <t>Реконструкция ВЛ-10кВ к КТП-402 д.Ланьшино по адресу: Московская обл., Серпуховский район, д.Ланьшино</t>
  </si>
  <si>
    <t>Реконструкция ВЛ 6 кВ РП-4 - ТП-78 по адресу: Московская область, г. Серпухов, ул. Чернышевского</t>
  </si>
  <si>
    <t>Реконструкция РТП-34 по адресу: Московская область, г.о. Люберцы</t>
  </si>
  <si>
    <t xml:space="preserve">Реконструкция КЛ-6 кВ ф.12Б, 15А ПС-2 «Красково» - РТП-24 по адресу: Московская область, г. Люберцы, Октябрьский пр-т
</t>
  </si>
  <si>
    <t xml:space="preserve">Реконструкция КЛ-6 кВ от РТП-42 до ТП-515 по адресу: Московская область, г. Люберцы, Октябрьский пр-т., д.124А, городок А
</t>
  </si>
  <si>
    <t>Реконструкция КЛ-6 кВ от ТП-161 до ТП-453 по адресу: Московская область, п. Томилино, ул. Потехина, ул. Гаршина</t>
  </si>
  <si>
    <t>Реконструкция КЛ-6 кВ от ТП-161 до ТП-540 по адресу: Московская область, п. Томилино, ул. Потехина, ул. Демьяна Бедного</t>
  </si>
  <si>
    <t>Реконструкция КЛ-6 кВ от ТП-55 до ТП-353 по адресу: Московская область, п. Малаховка, ул. Заречная, ул. Быковское шоссе</t>
  </si>
  <si>
    <t>Реконструкция КЛ-6 кВ от РТП-12 до ТП-554 по адресу: Московская область, г. Люберцы, ул. Котельническая, ул. Космонавтов</t>
  </si>
  <si>
    <t>Реконструкция  ВЛ-6 кВ от ТП-141 до ТП-145 по адресу: Московская область, Люберецкий район, п. Котельники, Дзержинское шоссе, В/Ч</t>
  </si>
  <si>
    <t>Реконструкция ВЛ-10 кВ от РП-12 до ТП-234, с отп. до ТП-242, ТП-201, д. Алабино по адресу: Московская обл., Наро-Фоминский р-н, д. Алабино</t>
  </si>
  <si>
    <t xml:space="preserve">Реконструкция КЛ-10 кВ от ПС-308 до РП-12 (ф.45) по адресу: Московская область, Наро-Фоминский р-н, п.Селятино </t>
  </si>
  <si>
    <t>Реконструкция ТП-1042/1 по адресу: Московская область Рузский р-н, п. Космодемьянский</t>
  </si>
  <si>
    <t>Реконструкция ВЛ-10кВ, ПС-460 Ф3, отп. от опоры№106 до ТП-1082 по адресу: Московская обл., Рузский р-н, д. Марьино</t>
  </si>
  <si>
    <t>Реконструкция ТП-7 по адресу: Московская область Рузский р-н, п.Тучково</t>
  </si>
  <si>
    <t>Реконструкция ВЛ-10кВ от оп.№ 89 ф.5 ПС-627 до КТП-1689, д.Рюховское, СНТ "Синяя Роща" по адресу: Московская обл., Волоколамский р-н, с.п. Спасское, д.Рюховское, СНТ "Синяя Роща"</t>
  </si>
  <si>
    <t>Реконструкция ВЛ-10кВ отп.от оп.№ 128 ПС-408 ф.6-КТП-1633 по адресу: Московская обл., Волоколамский р-н, с.п.Теряевское, д.Тльинское, СНТ "Лазурное"</t>
  </si>
  <si>
    <t>Реконструкция ВЛ-0,4 кВ до ТП-17 по адресу: Московская область, г. Клин, ул. Садовая, Ключевой переулок, Садовый переулок, проезд Котовского</t>
  </si>
  <si>
    <t>Реконструкция ЦРП по адресу: Московская область, Талдомский р-н, п.Запрудня</t>
  </si>
  <si>
    <t>Реконструкция ВЛ-6кВ ф.7 ПС-442 "Юркино-1" от ЛР-91А(д. Сляднево) до КТП-532(д Воргаш) по адресу: Московская обл., Талдомский р-н, д.Воргаш</t>
  </si>
  <si>
    <t>Реконструкция ВЛ-6кВ ф.4 ПС-461"Запрудня" от оп.55 до КТП-481(п.Запрудня) по адресу: Московская обл., Талдомский р-н, п.Запрудня, ул.Соревнование</t>
  </si>
  <si>
    <t>Реконструкция ВЛ-10кВ ф.10 "Норд" ПС-467 "Растовцы" (СНТ Заря, Салют, Алмаз, Марьина Роща-1) по адресу: Московская обл., Талдомский р-н, д.Сорокино</t>
  </si>
  <si>
    <t xml:space="preserve">Перенос КТП-532 в центр нагрузок по адресу: Московская область, Талдомский р-н, д.Воргаш </t>
  </si>
  <si>
    <t>Реконструкция ВЛ-0,4 к В от ТП-41 по адресу: Московская область,  п. Нахабино, ул. Советская</t>
  </si>
  <si>
    <t>Реконструкция КВЛ-6 кВ  ТП-147-ТП-189 по адресу: Московская область, г.о. Красногорск, от ул.Лесопарковая до с/т «Лесная поляна</t>
  </si>
  <si>
    <t>Реконструкция КВЛ-6 кВ КРУН-74 - ТП-114 по адресу: Московская область, г.о. Красногорск, участок от д.Аникеевка до с/т "Пищевик"</t>
  </si>
  <si>
    <t>Реконструкция КВЛ-6 кВ  ТП-119 - ТП-120 (участок ТП-119 оп.3 в ст. ТП-58) по адресу: Московская область, г.о. Красногорск, в районе с.Николо-Урюпино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</si>
  <si>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</si>
  <si>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 xml:space="preserve">Реконструкция 2КЛ-6кВ Ф.11 направлением ПС-82 « Павшино» – ТП-20 по адресу: Московская область, г. Красногорск, Волоколамское шоссе – ул. Речная
</t>
  </si>
  <si>
    <t xml:space="preserve">Реконструкция 2КЛ-6кВ Ф.4, Ф.17 направлением ПС-82 « Павшино» – ТП-2 по адресу: Московская область, г. Красногорск, ул. Ленина
</t>
  </si>
  <si>
    <t xml:space="preserve">Реконструкция ВЛ-0,4 к В от ТП-62 по адресу: Московская область, Красногорский р-н, п. Нахабино,ул. Почтовая, ул. Заречная, Волоколамский проезд, Волоколамский переулок </t>
  </si>
  <si>
    <t>Реконструкция ВЛ-0,4 к В от ТП-66 по адресу: Московская область, Красногорский р-н, п. Нахабино, ул. Гражданская, ул. Вокзальная, ул. Красноармейская, ул. Советская</t>
  </si>
  <si>
    <t>Реконструкция ВЛ-0,4 к В от ТП-80 по адресу: Московская область, Красногорский р-н, п. Нахабино, ул. Станционная,  Вокзальный переулок, Торфяной переулок, ул. Советская</t>
  </si>
  <si>
    <t>Реконструкция ВЛ-0,4 к В от ТП-81 по адресу: Московская область, Красногорский р-н, п. Нахабино, ул. Железнодорожная</t>
  </si>
  <si>
    <t>Реконструкция ВЛ-0,4 к В от ТП-121 по адресу: Московская область, Красногорский р-н, п. Нахабино, ул. Лагерная, ул. Поселковая, ул. Дорожная, ул. Набережная, СНТ «Опытный</t>
  </si>
  <si>
    <t>Реконструкция ВЛ-0,4 к В от ТП-165 по адресу: Московская область,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</si>
  <si>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>Перевод части нагрузок с 6 кВ на 10 кВ по адресу: Московская область, Красногорский р-н, п. Нахабино, ул. Лесная</t>
  </si>
  <si>
    <t>Реконструкция ВЛ-0,4 кВ от КТП-113 по адресу:  Московская область, Красногорский р-н, п. Нахабино, ул. Речная, ул. Северная</t>
  </si>
  <si>
    <t>Реконструкция ВЛ-0,4 кВ от ТП-233 ДНТ «НИЛ» по адресу: Московская область, Истринский р-н, п. Пионерский, ул. Парковая, ул. Полевая, Нагорный тупик, Овражный тупик</t>
  </si>
  <si>
    <t>Реконструкция ВЛ-6 кВ ТП 43 - ТП 86, отп. на ТП 183, Истринский р-он,Истринский р-он, д.Садки, д.Талицы, ул.Новая, ул.Маркса,д.Талицы по адресу: Московская обл., Истринский р-он, вдоль Волоколамского шоссе между д.Садки и д.Талицы</t>
  </si>
  <si>
    <t>Реконструкция ВЛ-6 кВ фид. 25 с ПС 260 "Дедово" - РП 1, Истринский р-он,  г.Дедовск п.Речфлота,лес,поле, с.Рождествено,д/о Снегири по адресу: Московская обл., Истринский р-н</t>
  </si>
  <si>
    <t>Реконструкция ВЛ-6 кВ фид. Чеховка РП 236 - ТП 367, отп. на ТП 237, отп. ТП 229, отп. на ТП 393, отп. на ТП 369, отп. на ТП 330, отп. на ТП 238, отп. на ТП 240, Истринский р-он, г.Истра-2-д.Шелковая гора, д.Слабошеино, к базе Мосавтодора, п.Лучинское,ул.Центральная, г.Истра-2-нефтебаза,  п.Лучинское, д.Ябедино,д.Новоселово,СТ Мичуринец, п.Пионерский, д/о Чехова по адресу: д.Лучинское к базе Мосавтодора, д.Шелковая гора, д.Ябедино-д.Новоселово СТ Мичуринец</t>
  </si>
  <si>
    <t>Реконструкция ВЛ-6 кВ фид. 5 (22) ПС 576 "Снегири"  ТП 55 - 59, 60, 61, отп. к ТП 68, 63, 120, 146, 157, отп. к ТП 193, Истринский р-он, п.Снегири, ул.Ленина, Некрасова, Мира, Труда, Октябрьская, ул.Труда,вдоль стадиона, ул.Жданова, Колхозная, Садовая, Комсомольская, у по адресу: Московская обл., Истринский р-он, п.Снегири, ул. Садовая, Комсомольская</t>
  </si>
  <si>
    <t>Реконструкция ВЛ-6 кВ ТП 257 - ТП 281, г.Истра,ул.Советская,СТ Песчанка по адресу: Московская обл., г.Истра, ул.Советская, СТ Песчанка</t>
  </si>
  <si>
    <t>Реконструкция ВЛ-0,4 к В от ТП-166 по адресу: Московская область, Истринский р-н, г. Дедовск, ул. Колхозная</t>
  </si>
  <si>
    <t>Реконструкция ВЛ-0,4 к В от ТП-200 по адресу: Московская область, г. Истра, ул. Пушечная гора, ул. Володарского, ул. Маяковская, Училищный переулок, Кооперативный переулок</t>
  </si>
  <si>
    <t xml:space="preserve">Реконструкция ВЛ-0,4 кВ от ТП-286  по адресу: Московская область, Истринский р-н, д. Ленино </t>
  </si>
  <si>
    <t xml:space="preserve">Реконструкция РУ-0,4 кВ ТП-220 по адресу: Московская область, г. Истра, ул. Первомайская </t>
  </si>
  <si>
    <t>Реконструкция РУ-6 кВ РТП-174 по адресу: Московская область, г. Дедовск, ул. Больничная</t>
  </si>
  <si>
    <t xml:space="preserve">Реконструкция РТП-215 по адресу: 
Московская область, г. Истра, ул. 9-й Гвардейской дивизии </t>
  </si>
  <si>
    <t>Реконструкция РТП №217 по адресу: Московская область, г. Истра, ул. 9-й Гвардейской Дивизии</t>
  </si>
  <si>
    <t>Реконструкция ВЛ-0,4 кВ от ТП-59 по адресу: Московская область, Истринский р-н,п.Снегири, ул. Луговая, ул. Майская, ул. Пушкина, ул. Октябрьская, ул. Чкалова, ул. Осипенко, ул. Московская</t>
  </si>
  <si>
    <t>Реконструкция ВЛ 10 кВ лин.216 по адресу: Московская обл., г.о.Красноармейск</t>
  </si>
  <si>
    <t>Реконструкция ВЛ 6 кВ лин.226 по адресу: Московская обл., Пушкинский р-н, д.Грибово, д.Комягино, д.Левково, д.Невзорово</t>
  </si>
  <si>
    <t>Реконструкция ВЛ 6 кВ лин.946 по адресу: Московская обл., Пушкинский р-н, п.Зеленоградский</t>
  </si>
  <si>
    <t>Реконструкция ВЛ 6 кВ лин.953 по адресу: Московская обл., Пушкинский р-н, п.Зеленоградский</t>
  </si>
  <si>
    <t>Реконструкция ВЛ 6 кВ лин.964 по адресу: Московская обл., Пушкинский р-н, с.Братовщина</t>
  </si>
  <si>
    <t>Реконструкция КЛ-6кВ направлением ТП-328-ТП-132 по адресу: 141707, РФ, Московская область г. Долгопрудный, ул. Станционная</t>
  </si>
  <si>
    <t>Реконструкция КЛ-6кВ направлением ТП-37-ТП-443 по адресу: 141707, РФ, Московская область г. Долгопрудный, ул.25-го Съезда</t>
  </si>
  <si>
    <t>Реконструкция ЦРП-2 по адресу: Московская область, г.Балашиха, Лесной поселок, д.22</t>
  </si>
  <si>
    <t>Реконструкция ВЛ 6 кВ РП930-ТП901 по адресу: г.Балашиха, мкр.Салтыковка, ул.Средняя, ул.Крайняя</t>
  </si>
  <si>
    <t>Реконструкция ВЛ 6 кВ РП930-ТП941 по адресу: г. Балашиха, мкр. Салтыковка</t>
  </si>
  <si>
    <t>Реконструкция КЛ-6 кВ направлением РТП-2 - РТП-15. Строительство КЛ-6 кВ направлением РТП-2 - РТП-15 по адресу: Московская область, г. Лосино-Петровский</t>
  </si>
  <si>
    <t>Реконструкция ВЛ 6 кВ ТП-405-ТП-468 по адресу: МО, Раменский р-н, г.п. Кратово, д. Донино</t>
  </si>
  <si>
    <t>Реконструкция ВЛ 6 кВ ТП-478-ТП-412 по адресу: МО, Раменский р-н, с.п. Гжельское</t>
  </si>
  <si>
    <t>Реконструкция ВЛ 6 кВ ТП-493-ТП-438 по адресу: МО, Раменский р-н, с.п. Кузнецовское</t>
  </si>
  <si>
    <t>Реконструкция ВЛ 6 кВ ТП-414-ТП-408 по адресу: МО, Раменский р-н, с.п. Гжельское</t>
  </si>
  <si>
    <t>Реконструкция ВЛ 6 кВ РТП-6-ТП-602 по адресу: МО, Раменский р-н, с.п. Гжельское</t>
  </si>
  <si>
    <t>Реконструкция ВЛ 10 кВ оп.44 – ТП-111 по адресу: МО, Раменский р-н, с.п. Вялковское, СНТ «Луч»</t>
  </si>
  <si>
    <t>Реконструкция ВЛ 10 кВ оп.10 – ТП-400 по адресу: МО, Раменский р-н, с.п. Вялковское</t>
  </si>
  <si>
    <t>Реконструкция ВЛ 10 кВ ТП-365-ТП-363 по адресу: МО, Раменский р-н, с.п. Вялковское</t>
  </si>
  <si>
    <t>Реконструкция ВЛ 10 кВ оп.31 – ТП-277 по адресу: МО, Раменский р-н, с.п. Вялковское</t>
  </si>
  <si>
    <t>Реконструкция ВЛ 10 кВ ПС-366 ф.127 - РП-24 по адресу: МО, г. Раменское, Северный район</t>
  </si>
  <si>
    <t>Реконструкция ВЛ 10 кВ ПС-366 ф.114,117 - РП-4 по адресу: МО, г. Раменское, Северный район</t>
  </si>
  <si>
    <t>Реконструкция ВЛ 6 кВ ТП-474-ТП-241 по адресу: МО, Раменский р-н, вблизи с. Новое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</si>
  <si>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</si>
  <si>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>Реконструкция РУ-10кВ РП-33 по адресу: Московская область, Раменский р-н., г. Раменское, Рыбхозное ш.</t>
  </si>
  <si>
    <t>Реконструкция РУ-10кВ РП-8 по адресу: Московская область, г. Жуковский, ул. Праволинейная</t>
  </si>
  <si>
    <t xml:space="preserve">Реконструкция КЛ-10 кВ от ПС-175 (ф.19β) до РП-8 по адресу: Московская область, г. Жуковский
</t>
  </si>
  <si>
    <t>Реконструкция КЛ-10 кВ от РТП-8 до РТП-27 по адресу: Московская область, Раменский р-н</t>
  </si>
  <si>
    <t>Реконструкция ТП-22 и ВЛ-0,23 кВ от ТП-22 по адресу: Московская область, Раменский р-н</t>
  </si>
  <si>
    <t xml:space="preserve">Реконструкция РУ-10 кВ РП-24 по адресу: Московская область, Раменский р-н., г. Раменское, ул. Свободы
</t>
  </si>
  <si>
    <t>Реконструкция РУ-10 кВ РП-9 по адресу: Московская область, Раменский р-н., д . Кузнецово</t>
  </si>
  <si>
    <t>Реконструкция ТП-41 и ВЛ-0,23 кВ от ТП-41 по адресу: Московская область, Раменский р-н</t>
  </si>
  <si>
    <t>Реконструкция КВЛ-10 кВ от ПС-366 до РП-33 по адресу: Московская область, Раменский р-н</t>
  </si>
  <si>
    <t>Перевод сетей на напряжение 10 кВ по адресу: Московская область, Раменский р-н, с.п. Сафоновское</t>
  </si>
  <si>
    <t>Реконструкция ТП-72 и ВЛ-0,23 кВ от ТП-72 по адресу: Московская область, Раменский р-н</t>
  </si>
  <si>
    <t>Реконструкция ТП-143 и ВЛ-0,23 кВ от ТП-143 по адресу: Московская область, Раменский р-н</t>
  </si>
  <si>
    <t>Реконструкция ТП-181 и ВЛ-0,23 кВ от ТП-181 по адресу:Московская область, Раменский р-н</t>
  </si>
  <si>
    <t>Реконструкция ТП-402 и ВЛ-0,23 кВ от ТП-402 по адресу: Московская область, Раменский р-н</t>
  </si>
  <si>
    <t>Реконструкция ТП-59 и ВЛ-0,23 кВ от ТП-59 по адресу: Московская область, Раменский р-н</t>
  </si>
  <si>
    <t>Реконструкция ТП-352 и ВЛ-0,23 кВ от ТП-352 по адресу: Московская область, Раменский р-н</t>
  </si>
  <si>
    <t xml:space="preserve">Реконструкция ВЛ 10 кВ ТП-5Р-ТП-6Р по адресу: Воскресенский район, п. им. Цюрупы </t>
  </si>
  <si>
    <t>Реконструкция ВЛ-0,4 кВ от ТП-514 по адресу: Московская область, г. Домодедово</t>
  </si>
  <si>
    <t>Реконструкция ВЛ 10кВ РП-51 - ТП-501 (инв. № 6068) по адресу: Московская обл., г.Домодедово от СНТ Южное-2 до поворота на с. Колычево</t>
  </si>
  <si>
    <t>Реконструкция ВЛ 10 кВ отп. от ф.5 с п/ст 233 от оп.34 до оп.54 (инв. №10002671 ) по адресу: Московская обл., г.Домодедово, д. Благое</t>
  </si>
  <si>
    <t>Реконструкция ВЛ-0,4 кВ от КТП-827 по адресу: Московская область, г. Домодедово</t>
  </si>
  <si>
    <t xml:space="preserve">Реконструкция ВЛ-0,4 кВ от ТП-818 по адресу: 
Московская область, г.о. Домодедово, а.о. Повадинского, с. Вельяминово
</t>
  </si>
  <si>
    <t>Реконструкция КЛ-6 кВ направлением ТП-1Г - КТПН-4 по адресу:
 Московская область, г.о. Домодедово, а.о. Краснопутьский, с. Красный путь</t>
  </si>
  <si>
    <t>Реконструкция КЛ-6 кВ направлением РП-40 - ТП-428
по адресу: Московская область, г. Домодедово, мкр. Северный</t>
  </si>
  <si>
    <t>Реконструкция ВЛ 10 кВ РП-10-ТП-64  по адресу: Коломенский район, п. Пески</t>
  </si>
  <si>
    <t>Реконструкция РТП-88 по адресу: Московская область, г.Коломна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</si>
  <si>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</si>
  <si>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Реконструкция РТП-34 по адресу: Московская область, Солнечногорский район, д. Лыткино</t>
  </si>
  <si>
    <t>Реконструкция ВЛ-0,4 кВ от ТП-15 по адресу: Московская область, г.Дубна, от ул. Новоподберезской до ул. Центральная</t>
  </si>
  <si>
    <t>Реконструкция ВЛ 10 кВ ТП2В - ТП1В по адресу: Московская обл., Ступинский р-н, водоподъемы г.о. Ступино</t>
  </si>
  <si>
    <t>Реконструкция ВЛ 10 кВ РП-16 ф.2 по адресу: Московская обл., Ступинский р-н, ул.Белопесоцкая - с.Лужники</t>
  </si>
  <si>
    <t>Реконструкция ВЛ 10 кВ ТП1В - ТП-21 по адресу: Московская обл., Ступинский р-н, д.Соколова с.Пустынь</t>
  </si>
  <si>
    <t>Реконструкция ВЛ-10 кВ от ТП-236 до МТП-119 по адресу: Московская область, Ступинский район, п. Жилево</t>
  </si>
  <si>
    <t>Реконструкция ВЛ 6 кВ ФП№1-ТП№2 ф-ки, ФП№1-КРУН1 ф-ки по адресу: Московская обл., Егорьевский р-н, г.Егрьевск-п.Шувое</t>
  </si>
  <si>
    <t>Реконструкция КЛ-6 кВ направлением РТП-1-ТП-393 по адресу: Московская область, г. Подольск, ул. Мира, ул. Машиностроителей</t>
  </si>
  <si>
    <t>Реконструкция двух КЛ-6 кВ направлением ПС-182 "Гулево" - РТП-7 по адресу: Московская область, г. Подольск, ул. Орджоникидзе, ул. Машиностроителей</t>
  </si>
  <si>
    <t>Реконструкция РТП-22 по адресу: Московская область, Ленинский район, г. Видное, ул. Донбасская, пр-т. Ленинского Комсомола</t>
  </si>
  <si>
    <t>Строительство двух КЛ-6 кВ от РП-47 до РП-255 по адресу: 
Московская область, г. Электросталь, ул. Захарченко, ул. Октябрьская</t>
  </si>
  <si>
    <t>Установка реклоузера по адресу: Московская область, городской округ Ликино-Дулёво, д. Минино</t>
  </si>
  <si>
    <t>Строительство 2БКТП в районе ТП-309 по адресу: Московская область, г.о. Электрогорск, ул. Советская, д. 10а</t>
  </si>
  <si>
    <t xml:space="preserve">Строительство РТП-3704/17, КЛ-10 кВ, ЛЭП-6 кВ по адресу: 140000, Московская область, г. Электрогорск
</t>
  </si>
  <si>
    <t xml:space="preserve">Строительство КЛ-0,4 кВ от БКТП-309 до ВРУ дома по адресу: 142530, Московская область, г.о. Электрогорск, ул. Советская, д.21 </t>
  </si>
  <si>
    <t>Строительство  КЛ-6 кВ направлением ТП 306 – ТП-305 по адресу: 142530, Московская область, г.о. Электрогорск, ул.Семашко</t>
  </si>
  <si>
    <t xml:space="preserve">Строительство  КЛ-0,4 кВ от ТП-307 до ВРУ дома по адресу: 142530, Московская область, г.о. Электрогорск, ул. Советская, д.23 </t>
  </si>
  <si>
    <t xml:space="preserve">Строительство ЛЭП-6 кВ направлением ТП-373 – ТП-323 по адресу: 142530, Московская область, г.о. Электрогорск </t>
  </si>
  <si>
    <t>Строительство БКТП в районе ТП-337 по адресу: Московская область, г.Электрогорск, ул. Советская</t>
  </si>
  <si>
    <t>Строительство КТП в районе ГКТП-97 по адресу: Московская область, г. Павловский Посад, ул. Чернышевского, д. 16</t>
  </si>
  <si>
    <t>Строительство КТП в районе ГКТП-179 по адресу: Московская область, г. Павловский Посад, ул. Кузьмина – ул. Тимирязева</t>
  </si>
  <si>
    <t>Строительство ТП в районе ТП-18 по адресу: Московская область, Павловский Посад, ул.Чапаева, напротив д. 29</t>
  </si>
  <si>
    <t>Строительство ТП взамен ТП-23 по адресу: Московская обл, Павловский Посад г, Орджоникидзе ул, дом №13</t>
  </si>
  <si>
    <t>Строительство 2БКТП в районе ТП-3 по адресу: Московская область г. Шатура, мкр.Керва, ул. Школьная</t>
  </si>
  <si>
    <t>Строительство КТП, ВЛ-6кВ по адресу: Московская область п. Черусти, ул.Февральская</t>
  </si>
  <si>
    <t>Строительство КТП, ВЛ-10кВ по адресу: Московская область п. Осаново, ул. Школьная</t>
  </si>
  <si>
    <t>Установка реклоузеров по адресу: Московская обл., Шатурский  р-н, г.о. Рошаль</t>
  </si>
  <si>
    <t>Строительство ЛЭП-6кВ от пр.КТП в рамках ТЗ 1338/15 до пр.КТП в памках ТЗ-531/12 по адресу: Московская область г.о.Рошаль, ул. Садовая, ул. Комарова</t>
  </si>
  <si>
    <t>Строительство БКТП в районе существующей ТП-38 по адресу: 
Московская область, г. Луховицы, ул. Жуковского</t>
  </si>
  <si>
    <t>Строительство КЛ-10 кВ ТП-16 – ТП-65 по адресу: Московская область, г. Луховицы, ул. Пушкина</t>
  </si>
  <si>
    <t>Строительство БКРТП в районе существующих КТП-97 и КТП-85 по адресу: 140500, Московская область, г.Луховицы, ул.Лесная</t>
  </si>
  <si>
    <t>Строительство новой КЛ-10кВ РП-73 – КТП-107 по адресу: Московская область, г. Луховицы, п. Молодежный 1</t>
  </si>
  <si>
    <t>Установка реклоузеров по адресу: Московская область, г.о. Луховицы</t>
  </si>
  <si>
    <t>Установка реклоузера по адресу: Московская область, г. Кашира, ул. Центролит</t>
  </si>
  <si>
    <t>Установка реклоузера по адресу: Московская область, Каширский район, д. Лиды</t>
  </si>
  <si>
    <t>Установка реклоузера по адресу: Московская область, г. Ожерелье, Достоевское лесничество</t>
  </si>
  <si>
    <t>Установка реклоузера по адресу: Московская область, Каширский район, п. Новоселки</t>
  </si>
  <si>
    <t>Установка реклоузера по адресу: Московская область, г. Кашира, ул. Стрелецкая</t>
  </si>
  <si>
    <t>Установка реклоузера по адресу: Московская область, Каширский район, д. Терново-2, г. Кашира, ул. Весенняя, ул. Летняя</t>
  </si>
  <si>
    <t>Установка реклоузера по адресу: Московская область, г. Кашира, ул. Нагорная</t>
  </si>
  <si>
    <t>Установка реклоузера по адресу: Московская область, г. Кашира, ул. Пушкинская</t>
  </si>
  <si>
    <t>Установка реклоузера по адресу: Московская область, г. Ожерелье, ул. Строительная</t>
  </si>
  <si>
    <t>Установка реклоузеров по адресу: Московская область, г.о. Озеры</t>
  </si>
  <si>
    <t>Установка реклоузеров по адресу: Московская область, г.о. Зарайск</t>
  </si>
  <si>
    <t>Установка реклоузера по адресу: Московская область, Серебряно-Прудский р-н, п. Шеметово</t>
  </si>
  <si>
    <t>Строительство КТП по адресу: 142300, Московская область, г. Чехов, ул. Энергетиков, Восходная, Светлая (МКР «Бадеево III</t>
  </si>
  <si>
    <t>Установка реклоузера по адресу: Московская область, Чеховский р-н, п. Мещерское</t>
  </si>
  <si>
    <t>Установка реклоузера по адресу: Московская область, Серпуховский р-н, д. Волково</t>
  </si>
  <si>
    <t>Строительство КПП и системы контроля доступа Домодедовского филиала АО "Мособлэнерго" по адресу: Московская обл., г. Домодедово, мкр. Северный, ул. Дачная, д.2</t>
  </si>
  <si>
    <t>Строительство ПСС-СУ по адресу:
Московская область, г. Домодедово, мкр. Центральный</t>
  </si>
  <si>
    <t>Строительство КЛ-6 кВ от ТП-169 до ТП-449 по адресу: Московская область, Люберецкий р-н, д.Зенино-д.Мотяково</t>
  </si>
  <si>
    <t>Строительство КЛ-10 кВ от пр.РП-10 кВ до ТП-288 по адресу: Московская область, Люберецкий р-н, п. Малаховка</t>
  </si>
  <si>
    <t>Строительство 2 КЛ-10 кВ направлением РТП-5 – РП-4 по адресу: 140093, Московская область г.Дзержинский</t>
  </si>
  <si>
    <t>Строительство КЛ-0,4 кВ от ТП-3 до ВРУ дома по адресу: 140053, Московская область г.Котельники, мкр. Силикат д. 20</t>
  </si>
  <si>
    <t>Строительство БКТП в районе ТП-1«Карьер ЗИЛ» по адресу: 140093, Московская область г.Дзержинский, ул. Овиновка</t>
  </si>
  <si>
    <t>Строительство 3КЛ-0,4 кВ от ТП-29 до ВРУ домов по адресам: 140093, Московская область г.Дзержинский, ул.Лермонтова, д.11, 12, 12а</t>
  </si>
  <si>
    <t>Строительство 2БКТП в районе ТП-29(РТП-5) по адресу: 140054, Московская область г.Котельники, мкр. Опытное поле</t>
  </si>
  <si>
    <t>Строительство БКТП в районе КТП-28 по адресу: Московская область, г.Наро-Фоминск,  ул.Островского</t>
  </si>
  <si>
    <t>Строительство КТП в районе КТП-21 по адресу: Московская область, г. Наро-Фоминск, ул.Воровского</t>
  </si>
  <si>
    <t xml:space="preserve">Строительство КТП по адресу: Московская область, г. Наро-Фоминск, ул.Зеленый переулок </t>
  </si>
  <si>
    <t>Строительство КТП по адресу:
 Московская область, г. Наро-Фоминск, ул.Чапаева</t>
  </si>
  <si>
    <t>Установка реклоузеров по адресу: Московская область, Нао-Фоминский р-н</t>
  </si>
  <si>
    <t>Строительство РП-10кВ в районе ТП-1331 по адресу: Московская область Рузский р-н, п. Тучково</t>
  </si>
  <si>
    <t>Установка реклоузера по адресу: Московская область, Рузский р-н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</si>
  <si>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</si>
  <si>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 xml:space="preserve">Строительство 2БКТП в районе ТП-18 по адресу: Московская область, г.Клин, ул.Московская
</t>
  </si>
  <si>
    <t xml:space="preserve">Строительство КТП в районе КТП-120 по адресу: Московская область, Истринский р-н, п. Снегири, ул. Садовая
</t>
  </si>
  <si>
    <t>Строительство КЛ-6 кВ от проектируемой РП-2165-15  до ЦРП-84 по адресу: Московская область, Истринский р-н, г. Дедовск</t>
  </si>
  <si>
    <t>Строительство БКТП в районе ТП-361 по адресу: Московская область, Истринский р-н, п. Пионерский, ул. Школьная</t>
  </si>
  <si>
    <t>Установка реклоузеров по адресу: Московская область, г.о. Истра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</si>
  <si>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</si>
  <si>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Установка реклоузеров по адресу: Московская обл., Щелковский р-н</t>
  </si>
  <si>
    <t>Строительство РТП взамен РТП-51053 по адресу: Московская область, г. Одинцово</t>
  </si>
  <si>
    <t>Строительство КЛ-6 кВ от ПС482 до ТП-215 по адресу:«Московская область, Одинцовский р-н, Горки-10 пансионат «Лесные дали»</t>
  </si>
  <si>
    <t>Строительство 2КЛ-6 кВ ТП-2 − ТП-3 по адресу: Московская обл, Звенигород г., Пронина мкр.</t>
  </si>
  <si>
    <t>Строительство РТП, КЛ-6/10 кВ по адресу: Московская область, г. Звенигород</t>
  </si>
  <si>
    <t>Строительство КЛ-6 кВ от РП-15 до ТП-109 по адресу: Московская область, г. Звенигород, мк-р Восточный – санаторий Поречье</t>
  </si>
  <si>
    <t>Строительство КТП в районе КТП-113 по адресу:  Московская область, Красногорский р-н, п. Нахабино, ул. Речная</t>
  </si>
  <si>
    <t xml:space="preserve">Установка реклоузеров по адресу: Московская область, г.о. Красногорск
</t>
  </si>
  <si>
    <t xml:space="preserve">Строительство КЛ-10 кВ от РП-13 до РП-24 по адресу: Московская область, г. Раменское
</t>
  </si>
  <si>
    <t>Установка реклоузера по адресу: Московская область, Воскресенский район, д. Гостилово, с. Петровское, с. Степанщино</t>
  </si>
  <si>
    <t>Установка реклоузера по адресу: Московская область, Воскресенский район, с. Виноградово, п. Ашитково</t>
  </si>
  <si>
    <t>Установка реклоузера по адресу: Московская область, Восресенский район, с. Константиново, д. Хлопки, д. Маришкино, д. Чемодурово</t>
  </si>
  <si>
    <t>Установка реклоузера по адресу: Московская область, г. Воскресенск</t>
  </si>
  <si>
    <t>Установка реклоузера по адресу: Московская область, г. Воскресенск, п. им. Цюрупы</t>
  </si>
  <si>
    <t>Строительство КТП по адресу: Московская область, Коломенский р-н., п. Пески (Дачи Советских Художников)</t>
  </si>
  <si>
    <t>Установка реклоузера по адресу: Московская область, Коломенский район, п. Пески</t>
  </si>
  <si>
    <t>Установка реклоузера по адресу: Московская область, Коломенский район, с. Северское</t>
  </si>
  <si>
    <t>Установка реклоузера по адресу: Московская область, Коломенский р-он, д. Нижнее Хорошово</t>
  </si>
  <si>
    <t>Установка реклоузеров по адресу: Московская область, Ленинский р-н</t>
  </si>
  <si>
    <t>Строительство КЛ-10 кВ от ЦРП-7 до ТП-29 по адресу: Московская область, г.Дубна</t>
  </si>
  <si>
    <t>Строительство КЛ-10 кВ от ТП-43 до ТП-47 по адресу: Московская область, г.Дубна</t>
  </si>
  <si>
    <t>Установка реклоузера по адресу: Московская область, г. Дубна, ВЛ-6кВ ТП-262-КТП-257, линейное ответвление ВЛ-6кВ ТП-262-КТП-259</t>
  </si>
  <si>
    <t>Установка реклоузера по адресу: Московская область, Сергиев Посад, ВЛ-6кВ ТП-208-ТП-135-ТП-159 инв.№00001670</t>
  </si>
  <si>
    <t>Установка реклоузера по адресу: Московская область, Сергиев Посад, ВЛ-6кВ ТП-373-ТП-44-ТП-62 инв. №00001859</t>
  </si>
  <si>
    <t>Установка реклоузера по адресу: Московская область, Сергиев Посад, ВЛ-6кВ КТП-129-ТП-169-ТП-369 инв. №00001896</t>
  </si>
  <si>
    <t>Установка реклоузера по адресу: Московская область, Сергиев Посад, ВЛ-6 кВ ТП-208-ТП-135-ТП-159 инв. №00001670 инв. №00001896</t>
  </si>
  <si>
    <t>Установка реклоузера по адресу: Московская область, Сергиев Посад, ВЛ-6 кВ ТП-51-ТП-299 инв. №00001876</t>
  </si>
  <si>
    <t>Установка реклоузера по адресу: Московская область, Сергиев Посад, ВЛ-6 кВ ТП-516(167)-ТП-55 инв. №00001887</t>
  </si>
  <si>
    <t>2023 год</t>
  </si>
  <si>
    <t>G_1322/15</t>
  </si>
  <si>
    <t>G_1945/15</t>
  </si>
  <si>
    <t>I_1947/15</t>
  </si>
  <si>
    <t>I_5185/18</t>
  </si>
  <si>
    <t>I_5081/18</t>
  </si>
  <si>
    <t>I_5088/18</t>
  </si>
  <si>
    <t>I_5090/18</t>
  </si>
  <si>
    <t>I_5091/18</t>
  </si>
  <si>
    <t>G_2206/15</t>
  </si>
  <si>
    <t>H_М-2</t>
  </si>
  <si>
    <t>H_М-1</t>
  </si>
  <si>
    <t>H_М-3</t>
  </si>
  <si>
    <t>G_4061/17</t>
  </si>
  <si>
    <t>G_4065/17</t>
  </si>
  <si>
    <t>G_4275/17</t>
  </si>
  <si>
    <t>G_2587/15</t>
  </si>
  <si>
    <t>I_4488/18</t>
  </si>
  <si>
    <t>I_4491/18</t>
  </si>
  <si>
    <t>I_4710/18</t>
  </si>
  <si>
    <t>I_4711/18</t>
  </si>
  <si>
    <t>I_5014/18</t>
  </si>
  <si>
    <t>I_3314/16</t>
  </si>
  <si>
    <t>I_4480/18</t>
  </si>
  <si>
    <t>I_4484/18</t>
  </si>
  <si>
    <t>I_5423/18</t>
  </si>
  <si>
    <t>I_4688/18</t>
  </si>
  <si>
    <t>I_5084/18</t>
  </si>
  <si>
    <t>I_4559/18</t>
  </si>
  <si>
    <t>I_4906/18</t>
  </si>
  <si>
    <t>G_212/11</t>
  </si>
  <si>
    <t>I_4800/18</t>
  </si>
  <si>
    <t>I_3612/18</t>
  </si>
  <si>
    <t>I_4750/18</t>
  </si>
  <si>
    <t>I_4751/18</t>
  </si>
  <si>
    <t>I_4752/18</t>
  </si>
  <si>
    <t>I_4753/18</t>
  </si>
  <si>
    <t>I_4754/18</t>
  </si>
  <si>
    <t>I_4757/18</t>
  </si>
  <si>
    <t>I_4758/18</t>
  </si>
  <si>
    <t>I_4759/18</t>
  </si>
  <si>
    <t>I_4760/18</t>
  </si>
  <si>
    <t>I_4810/18</t>
  </si>
  <si>
    <t>I_4806/18</t>
  </si>
  <si>
    <t>I_4761/18</t>
  </si>
  <si>
    <t>I_1/18</t>
  </si>
  <si>
    <t>I_2/18</t>
  </si>
  <si>
    <t>I_4716/18</t>
  </si>
  <si>
    <t>I_4975/18</t>
  </si>
  <si>
    <t>I_4976/18</t>
  </si>
  <si>
    <t>I_4971/18</t>
  </si>
  <si>
    <t>I_4723/18</t>
  </si>
  <si>
    <t>G_4077/17</t>
  </si>
  <si>
    <t>I_4905/18</t>
  </si>
  <si>
    <t>I_3614/18</t>
  </si>
  <si>
    <t>I_4755/18</t>
  </si>
  <si>
    <t>I_4762/18</t>
  </si>
  <si>
    <t>I_4781/18</t>
  </si>
  <si>
    <t>I_4782/18</t>
  </si>
  <si>
    <t>I_4783/18</t>
  </si>
  <si>
    <t>I_4784/18</t>
  </si>
  <si>
    <t>I_4785/18</t>
  </si>
  <si>
    <t>I_4786/18</t>
  </si>
  <si>
    <t>I_4787/18</t>
  </si>
  <si>
    <t>I_4788/18</t>
  </si>
  <si>
    <t>I_4777/18</t>
  </si>
  <si>
    <t>I_4778/18</t>
  </si>
  <si>
    <t>I_4779/18</t>
  </si>
  <si>
    <t>I_4780/18</t>
  </si>
  <si>
    <t>I_4808/18</t>
  </si>
  <si>
    <t>I_4793/18</t>
  </si>
  <si>
    <t>I_4904/18</t>
  </si>
  <si>
    <t>I_4670/18</t>
  </si>
  <si>
    <t>I_4950/18</t>
  </si>
  <si>
    <t>I_4952/18</t>
  </si>
  <si>
    <t>I_4953/18</t>
  </si>
  <si>
    <t>I_4951/18</t>
  </si>
  <si>
    <t>I_4954/18</t>
  </si>
  <si>
    <t>I_4955/18</t>
  </si>
  <si>
    <t>F_140099-Р
(1104/14)</t>
  </si>
  <si>
    <t>F_150642-Р
(1638/15)</t>
  </si>
  <si>
    <t>F_141657-Р
(1257/14)</t>
  </si>
  <si>
    <t>1.2.1.1</t>
  </si>
  <si>
    <t>1.2.2.1</t>
  </si>
  <si>
    <t>1.4</t>
  </si>
  <si>
    <t>1.1.2.1</t>
  </si>
  <si>
    <t>1.6</t>
  </si>
  <si>
    <t>Внедрение АИИС КУЭ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</si>
  <si>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</si>
  <si>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</si>
  <si>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</si>
  <si>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</si>
  <si>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</si>
  <si>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Приобретениеэлектрозарядных станций</t>
  </si>
  <si>
    <t>Московская область</t>
  </si>
  <si>
    <t>1.1</t>
  </si>
  <si>
    <t>1.1.2</t>
  </si>
  <si>
    <t>1.2</t>
  </si>
  <si>
    <t>1.2.2</t>
  </si>
  <si>
    <t xml:space="preserve">Раздел 3. Цели реализации инвестиционных проектов сетевой
организации на 2020 год 
</t>
  </si>
  <si>
    <t xml:space="preserve">Раздел 3. Цели реализации инвестиционных проектов сетевой
организации на 2021 год 
</t>
  </si>
  <si>
    <t xml:space="preserve">Раздел 3. Цели реализации инвестиционных проектов сетевой
организации на 2022 год 
</t>
  </si>
  <si>
    <t xml:space="preserve">Раздел 3. Цели реализации инвестиционных проектов сетевой
организации на 2023 год 
</t>
  </si>
  <si>
    <t xml:space="preserve">Раздел 3. Источники финансирования инвестиционной
программы
</t>
  </si>
  <si>
    <t xml:space="preserve">АО "Московская областная энергосетевая компания"  </t>
  </si>
  <si>
    <r>
      <t>Источники финансирования инвестиционной программы всего</t>
    </r>
    <r>
      <rPr>
        <sz val="11"/>
        <color theme="1"/>
        <rFont val="Times New Roman"/>
        <family val="1"/>
      </rPr>
      <t>, в том числе:</t>
    </r>
  </si>
  <si>
    <t>I</t>
  </si>
  <si>
    <t>Собственные средства всего, в том числе:</t>
  </si>
  <si>
    <t>1.1.1</t>
  </si>
  <si>
    <t>полученная от реализации продукции и оказанных услуг по регулируемым ценам (тарифам):</t>
  </si>
  <si>
    <t>прибыль от продажи электрической энергии (мощности) по нерегулируемым ценам, всего, в том числе:</t>
  </si>
  <si>
    <t>1.1.3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</si>
  <si>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</si>
  <si>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</si>
  <si>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</si>
  <si>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</si>
  <si>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</si>
  <si>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1.3</t>
  </si>
  <si>
    <t>Прочие собственные средства всего, в том числе: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</si>
  <si>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</si>
  <si>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</si>
  <si>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</si>
  <si>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</si>
  <si>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</si>
  <si>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</si>
  <si>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2.2</t>
  </si>
  <si>
    <t>2.3</t>
  </si>
  <si>
    <t>Вексели</t>
  </si>
  <si>
    <t>2.4</t>
  </si>
  <si>
    <t>2.5</t>
  </si>
  <si>
    <t>Бюджетное финансирование</t>
  </si>
  <si>
    <t>средства федерального бюджета</t>
  </si>
  <si>
    <t>в том числе средства федерального бюджета, недоиспользованные в прошлых периодах</t>
  </si>
  <si>
    <t>средства консолидированного бюджета субъекта Российской Федерации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</si>
  <si>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</si>
  <si>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</si>
  <si>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</si>
  <si>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</si>
  <si>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Перечни инвестиционных проектов на 2020-2024 гг.</t>
  </si>
  <si>
    <t xml:space="preserve">Раздел 3. Цели реализации инвестиционных проектов сетевой
организации на 2024 год 
</t>
  </si>
  <si>
    <t>Плановые показатели реализации инвестиционной программы на 2020-2024 гг.</t>
  </si>
  <si>
    <t>2024 год</t>
  </si>
  <si>
    <t>Предложение по корректировке утвержденного плана 
на 01.01.2019</t>
  </si>
  <si>
    <t>Форма 3. План освоения капитальных вложений по инвестиционным проектам на 2020-2024 гг.</t>
  </si>
  <si>
    <t>Утвержденный план принятия основных средств и нематериальных активов к бухгалтерскому учету на 2020 год</t>
  </si>
  <si>
    <t>Внешняя схема электроснабжения жилой застройки по адресу: Московская область, г. Электросталь, ул. Спортивная</t>
  </si>
  <si>
    <t>Реконструкция КЛ-6 кВ ф. Нефтепровод ТП-35-ТП-42 по адресу: Московская область, г. Электросталь, ул. Загонова</t>
  </si>
  <si>
    <t>G_2574/15</t>
  </si>
  <si>
    <t>Реконструкция РП-47 по адресу: Московская область, г.о. Электросталь, ул. Карла Маркса</t>
  </si>
  <si>
    <t>J_5408/19</t>
  </si>
  <si>
    <t>Реконструкция ТП-211 по адресу: 142672, Московская обл., Орехово-Зуевский р-н, г. Ликино-Дулево, ул. Октябрьская, д № 55 (1 Этап)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</si>
  <si>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</si>
  <si>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Реконструкция КЛ-6 кВ направлением ТП-327-ТП-314 по адресу: Московская область, Орехово-Зевский район, г. Куровское</t>
  </si>
  <si>
    <t>G_2436/15</t>
  </si>
  <si>
    <t>Реконструкция ТП-301 по адресу: 142620, Московская обл., Орехово-Зуевский р-н, г. Куровское, Восточный проезд</t>
  </si>
  <si>
    <t>J_6051/19</t>
  </si>
  <si>
    <t>Реконструкция ТП-335 по адресу: Московская область, г.о. Электрогорск, ул. Советская, д. 40</t>
  </si>
  <si>
    <t>G_2473/15</t>
  </si>
  <si>
    <t>Реконструкция ТП-321 по адресу: Московская область, г.о. Электрогорск, ул. Ленина, д. 36а</t>
  </si>
  <si>
    <t>I_2476/15</t>
  </si>
  <si>
    <t>Реконструкция ТП-306 по адресу: 142506, Московская обл., Павлово-Посадский р-н, г. Павловский Посад, ул. 1 Мая</t>
  </si>
  <si>
    <t>J_5591/18</t>
  </si>
  <si>
    <t>Реконструкция административного здания по адресу: Московская область, г. Павловский Посад, пер. Интернациональный, д. 26</t>
  </si>
  <si>
    <t>J_5773/19</t>
  </si>
  <si>
    <t>I_5083/18</t>
  </si>
  <si>
    <t>Реконструкция ТП-85 по адресу: Московская область, г. Павловский Посад, ул. Карла Маркса</t>
  </si>
  <si>
    <t>J_6032/19</t>
  </si>
  <si>
    <t xml:space="preserve">Реконструкция ВЛ-0,4кВ от ГКТП-106 по адресу: 142050, Московская обл., г. Павловский Посад, 
ул. Белинского, д. № 12а
</t>
  </si>
  <si>
    <t xml:space="preserve">Реконструкция ВЛ-0,4кВ от ТП-17 по адресу: 142050, Московская обл., г. Павловский Посад, 
ул. Гоголя, д. № 29
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</si>
  <si>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</si>
  <si>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</si>
  <si>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</si>
  <si>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Реконструкция КТП-8, строительство ЛЭП-0,4кВ по адресу: Московская обл., Шатурский р-н., п. Северная Грива</t>
  </si>
  <si>
    <t xml:space="preserve">Реконструкция КТП-72, реконструкция ЛЭП-0,4кВ по адресу: Московская обл., Шатурский р-н, 
р.п. Черусти, ул. 3-го Интернационала, д. № 40
</t>
  </si>
  <si>
    <t xml:space="preserve">Реконструкция КТП-3 для электроснабжения энергопринимающих устройств заявителя
 по адресу: Московская обл., Шатурский р-н, п. Тархановка, дом № 41
</t>
  </si>
  <si>
    <t>Реконструкция ТП-6 по адресу: г.Рошаль</t>
  </si>
  <si>
    <t>G_492/12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</si>
  <si>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</si>
  <si>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J_5619/18</t>
  </si>
  <si>
    <t>Реконструкция ВЛ-0,4 кВ от ТП-6 по адресу: г.о. Рошаль, ул.40 лет Октября, Заводская, Садовая, III Пятилетки1-33</t>
  </si>
  <si>
    <t>G_224/11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</si>
  <si>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</si>
  <si>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</si>
  <si>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Реконструкция ВЛ-0,4 кВ от ТП-125 по адресу: Московская область, г. Кашира-2</t>
  </si>
  <si>
    <t>G_136/08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</si>
  <si>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</si>
  <si>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G_46/10</t>
  </si>
  <si>
    <t>Реконструкция ТП-85 по адресу: 142900, Московская обл., г. Кашира, Каширский проспект, д.№3</t>
  </si>
  <si>
    <t>J_6080/19</t>
  </si>
  <si>
    <t>Реконструкция КЛ-10 кВ фидер №16 от ПС-153 ПАО «МОЭСК» до ЦРП,  Московская область, г. Озеры, пер. Болотный</t>
  </si>
  <si>
    <t>G_235/11</t>
  </si>
  <si>
    <t>Реконструкция  КЛ-6 кВ направлением РП-ЧЗЭМ-ТП567 по адресу: 142300, Московская область, г. Чехов, ул. Гагарина</t>
  </si>
  <si>
    <t>G_1874/15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</si>
  <si>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</si>
  <si>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J_5367/18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</si>
  <si>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</si>
  <si>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J_5834/19</t>
  </si>
  <si>
    <t>Реконструкция КЛ-6 кВ от ПС-382 «Венюково» ПАО «МОЭСК». Реконструкция ТП-539 по адресу: Московская область, г. Чехов  (1 Этап)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</si>
  <si>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</si>
  <si>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I_5532/18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</si>
  <si>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</si>
  <si>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Реконструкция ПС-4 35/6/0,4 кВ по адресу: 142300, Московская область Чеховский р-н, п.Любучаны</t>
  </si>
  <si>
    <t>G_1882/15</t>
  </si>
  <si>
    <t>Реконструкция ВЛ-0,4кВ от РП-71 по адресу: Московская обл., Чеховский р-н., с. Мещерское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</si>
  <si>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</si>
  <si>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Реконструкция КЛ-6 кВ направлением РП-ЧЗЭМ – ТП-537
по адресу: Московская область, г. Чехов, ул. Гагарина
</t>
  </si>
  <si>
    <t xml:space="preserve">Реконструкция ВЛ-0,4кВ от РП-53 по адресу: Московская обл., Чеховский р-н., г. Чехов, 
ул. Береговая, д № 22
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</si>
  <si>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
г. Чехов, ул. Пионерская, дом № 4
</t>
  </si>
  <si>
    <t>Реконструкция РУ-0,4кВ РП-24 по адресу: 142290, Московская область, г. Пущино, микрорайон «Г», в районе жилого дома №3</t>
  </si>
  <si>
    <t>G_2541/15</t>
  </si>
  <si>
    <t>Реконструкция РУ-0,4кВ ТП-302 по адресу: 142290, Московская область, г. Пущино, микрорайон «В», в районе жилого дома №14</t>
  </si>
  <si>
    <t>G_2550/15</t>
  </si>
  <si>
    <t>Реконструкция КЛ-6кВ от РП-4 до РП-18 по адресу: Московская область, г. Серпухов</t>
  </si>
  <si>
    <t>I_4302/17</t>
  </si>
  <si>
    <t>Реконструкция РП-10-15 по адресу: Московская область, г. Серпухов, ул. Пролетарская, 78</t>
  </si>
  <si>
    <t>I_4303/17</t>
  </si>
  <si>
    <t>Реконструкция ЦРП-40 по адресу: Московская обл., г. Протвино</t>
  </si>
  <si>
    <t>I_4614/18</t>
  </si>
  <si>
    <t>Реконструкция РП-10-2 по адресу: Московская обл., г. Серпухов, ул. Советская, д. 72 а</t>
  </si>
  <si>
    <t>I_4613/18</t>
  </si>
  <si>
    <t>Перевод сетей на напряжение 10 кВ по адресу: Московская область, Люберецкий р-н, п. Малаховка</t>
  </si>
  <si>
    <t>G_1306/14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</si>
  <si>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</si>
  <si>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G_140/10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</si>
  <si>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</si>
  <si>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G_125/10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</si>
  <si>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</si>
  <si>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I_5433/18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</si>
  <si>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</si>
  <si>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G_95/08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</si>
  <si>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</si>
  <si>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G_148/10</t>
  </si>
  <si>
    <t>Реконструкция РУ-6 кВ ТП-226 по адресу: Московская область Люберецкий район, ул. Смирновская</t>
  </si>
  <si>
    <t>Реконструкция РТП-36 по адресу: 140014, Московская область, Люберецкий район, г. Люберцы, ул. Хлебозаводская</t>
  </si>
  <si>
    <t>I_5204/18</t>
  </si>
  <si>
    <t xml:space="preserve">Реконструкция  ТП 46 по адресу:
Московская область, г. Люберцы, ул. Кирова д. 32
</t>
  </si>
  <si>
    <t>G_2396/15</t>
  </si>
  <si>
    <t>Реконструкция  РУ-0,4 кВ ТП 255   по адресу: Московская область, п. Малаховка, ул. Калинина, у д. 29/3</t>
  </si>
  <si>
    <t>G_2403/15</t>
  </si>
  <si>
    <t>Реконструкция ВЛ-0,4 кВ от ТП-591 по адресу: Московская область, Люберецкий район,                ст. Овражки, СНТ "Березка"</t>
  </si>
  <si>
    <t>J_5837/19</t>
  </si>
  <si>
    <t xml:space="preserve">Реконструкция ЛЭП-0,4 кВ по адресу:
Московская область, Люберецкий район, пгт. Малаховка, ул. Герцена
</t>
  </si>
  <si>
    <t xml:space="preserve">Реконструкция ТП-127 по адресу: 140007, Московская обл., Люберецкий р-н, г. Люберцы, 
ул. 8 Марта, вл. № 50
</t>
  </si>
  <si>
    <t xml:space="preserve"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
</t>
  </si>
  <si>
    <t>Реконструкция ТП-10кВ</t>
  </si>
  <si>
    <t>Реконструкция РУ-0,4 кВ по адресу: г.Дзержинский, ул. Дзержинская</t>
  </si>
  <si>
    <t>G_1730/15</t>
  </si>
  <si>
    <t>Реконструкция ТП-16Н по адресу: Московская область, г.Дзержинский, ул. Овиновка</t>
  </si>
  <si>
    <t>I_4746/18</t>
  </si>
  <si>
    <t>Реконструкция ТП-16н по адресу: Московская обл., г. Дзержинский, ул. Овиновка, д. №29 б</t>
  </si>
  <si>
    <t>J_5906/19</t>
  </si>
  <si>
    <t>Реконструкция ТП-23 по адресу: 140090, Московская обл., г. Дзержинский, ул. Дзержинская, д. № 16</t>
  </si>
  <si>
    <t>J_5907/19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</si>
  <si>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</si>
  <si>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>I_2283/15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</si>
  <si>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</si>
  <si>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Реконструкция ТП-323 по адресу: 143370, Московская область, Наро-Фоминский район, п. Калининец, в/ч 23626</t>
  </si>
  <si>
    <t>I_5211/18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</si>
  <si>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(1 этап)
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</si>
  <si>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</si>
  <si>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</si>
  <si>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</si>
  <si>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>Реконструкция КТП-1625, ВЛ-0,4 кВ, строительство ВЛ-10 кВ, КТП по адресу: Рузский район, д. Григорово</t>
  </si>
  <si>
    <t>G_1563/15</t>
  </si>
  <si>
    <t xml:space="preserve"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
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</si>
  <si>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</si>
  <si>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>Реконструкция КЛ-10кВ фидер №2 от ПС-330 «Менделеево» до ЦРП-10 по адресу: Московская область, г. Зеленоград – п.г.т. Ржавки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</si>
  <si>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</si>
  <si>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J_5593/18</t>
  </si>
  <si>
    <t xml:space="preserve">Реконструкция КЛ-6 кВ от ТП-37 до ТП-67 по адресу: Московская обл., г. Клин, 
пр. Талицкий, ул. Лесопарковая
</t>
  </si>
  <si>
    <t>J_5856/19</t>
  </si>
  <si>
    <t>Реконструкция воздушного перехода ВЛ-6 кВ по адресу: Московская область, Талдомский р-н, д.Полуденовка</t>
  </si>
  <si>
    <t>G_2353/15</t>
  </si>
  <si>
    <t>Реконструкция ЛЭП-6 кВ направлением ТП-124 – КРУН-58 по адресу: Московская область, Красногорский район</t>
  </si>
  <si>
    <t>J_5236/18</t>
  </si>
  <si>
    <t>Реконструкция ТП-24 по адресу: Московская обл., Красногорский р-н, пгт. Нахабино, ул. Институтская, д. № 11</t>
  </si>
  <si>
    <t>J_5904/19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</si>
  <si>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</si>
  <si>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J_5908/19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</si>
  <si>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</si>
  <si>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</si>
  <si>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Реконструкция РУ-20кВ РТП-АОЦ по адресу: Московская область, г. Красногорск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</si>
  <si>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</si>
  <si>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I_4089/17</t>
  </si>
  <si>
    <t>Реконструкция ТП-11450 по адресу: 143408, Московская обл., Красногорский р-н, г. Красногорск, ул. Крайняя</t>
  </si>
  <si>
    <t>J_5806/19</t>
  </si>
  <si>
    <t>Реконструкция ТП-219232 по адресу: Московская область, Красногорский район, д. Ивановское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</si>
  <si>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</si>
  <si>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</si>
  <si>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</si>
  <si>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</si>
  <si>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 xml:space="preserve">Реконструкция КЛ-6 кВ направлением РП-198 – ТП-41
по адресу: Московская область, г.о. Красногорск, Нахабино, ул. Горем-28
</t>
  </si>
  <si>
    <t xml:space="preserve">Реконструкция РУ-6 кВ ТП-165 по адресу: Московская область, п. Нахабино, ул. 40 лет Октября </t>
  </si>
  <si>
    <t>G_2150/15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</si>
  <si>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</si>
  <si>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Реконструкция ТП-2/302 по адресу: Московская область,
Истринский район, поселок Глебовский, ул. Микрорайон
</t>
  </si>
  <si>
    <t>J_5759/19</t>
  </si>
  <si>
    <t>Реконструкция ТП-316 по адресу: Московская обл., Истринский р-н, г. Истра, ул. Урицкого, д. № 4</t>
  </si>
  <si>
    <t>J_5808/19</t>
  </si>
  <si>
    <t>РеконструкцияВЛ-6кВТП97-ТП31,143,11,Красногорскийр-он,п.Нахабиноул.Мичурина,вдольВолок.шоссе,Истринскийр-он,г.Дедовскул.Лесная,Гражданская,Пригородная,111Пролетарскиепоадресу:Московскаяобл.,вдольВолоколамскогошоссемеждуп.Нахабиноиг.Дедовск</t>
  </si>
  <si>
    <t>I_5068/18</t>
  </si>
  <si>
    <t xml:space="preserve">Реконструкция РУ-6 кВ ТП-54 по адресу: Московская область, Истринский р-н,  п. Снегири </t>
  </si>
  <si>
    <t>G_2117/15</t>
  </si>
  <si>
    <t xml:space="preserve">Реконструкция ТП-2/302 по адресу: Московская область, Истринский р-н, п. Глебовский </t>
  </si>
  <si>
    <t>G_2118/15</t>
  </si>
  <si>
    <t xml:space="preserve">Реконструкция РУ-10 кВ ТП-764 по адресу: Московская область, г. Истра, ул. Ленина </t>
  </si>
  <si>
    <t>I_2152/15</t>
  </si>
  <si>
    <t>Реконструкция ТП-111 по адресу: Московская область, Истринский р-н, г. Дедовск, ул. Энергетиков</t>
  </si>
  <si>
    <t>I_2168/15</t>
  </si>
  <si>
    <t>Реконструкция  КЛ-6 кВ ТП-168 – ТП-169 по адресу: Московская область, Истринский р-н, г. Дедовск, ул. Красный Октябрь</t>
  </si>
  <si>
    <t>Реконструкция КЛ-6 кВ ТП-168 – ТП-176 по адресу: Московская область, Истринский р-н, г. Дедовск, ул. Красный Октябрь</t>
  </si>
  <si>
    <t>Реконструкция КЛ-6 кВ ТП-176 – ТП-21 по адресу: Московская область, Истринский р-н, г. Дедовск, ул. Ударная, ул. Красный Октябрь</t>
  </si>
  <si>
    <t>Реконструкция КЛ-6 кВ РТП-174 – ТП-21 по адресу: Московская область, Истринский р-н, г. Дедовск, ул. Ударная, ул. Больничная</t>
  </si>
  <si>
    <t xml:space="preserve">Реконструкция ТП-9 по адресу: Московская область,
Истринский район, г. Дедовск, ул. 1-я Главная
</t>
  </si>
  <si>
    <t xml:space="preserve"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
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</si>
  <si>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</si>
  <si>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 xml:space="preserve">Реконструкция ЛЭП-6 кВ направлением РП-236 – ТП-225
по адресу: Московская область, г.о. Истра, Волоколамское шоссе
</t>
  </si>
  <si>
    <t>J_6179/19</t>
  </si>
  <si>
    <t>Реконструкция РТП-1521 по адресу: г. Пушкино, перекресток ул. Надсоновская и ул. Нижняя Слободская</t>
  </si>
  <si>
    <t>G_461/12</t>
  </si>
  <si>
    <t>Реконструкция ВЛ-0,4кВ по адресу: 141201, Московская обл., Пушкинский р-н., г. Пушкино, мкр. Междуречье</t>
  </si>
  <si>
    <t>J_5971/19</t>
  </si>
  <si>
    <t>Реконструкция ТП-1244 по адресу: Московская обл, Пушкинский р-н, Красноармейское шоссе, ГУЗ Санаторий «Пушкино</t>
  </si>
  <si>
    <t>I_5313/18</t>
  </si>
  <si>
    <t>Реконструкция ВЛ-6кВ «Л.633» по адресу: Московская область, г. Пушкино, м-н Мамонтовка, ул. Ленточка</t>
  </si>
  <si>
    <t>G_2208/15</t>
  </si>
  <si>
    <t>Реконструкция ТП-1262 по адресу: Московская область, г. Пушкино, м-н Клязьма, ул. Аксаковская</t>
  </si>
  <si>
    <t>Реконструкция РУ-6 кВ ТП-1317 по адресу: Московская область, Пушкинский район, г. Пушкино, мкр. Дзержинец</t>
  </si>
  <si>
    <t>G_1804/15</t>
  </si>
  <si>
    <t>Реконструкция ВЛ-10 кВ «Л.216» по адресу: Московская область, г. Красноармейск</t>
  </si>
  <si>
    <t>Реконструкция РУ-6 кВ ТП-1088 по адресу: Московская область, Пушкинский район, г. Пушкино, ул. Лесная, д. 67</t>
  </si>
  <si>
    <t>G_1801/15</t>
  </si>
  <si>
    <t>Реконструкция ТП-1010 по адресу: 141202, Московская обл., Пушкинский р-н, г. Пушкино</t>
  </si>
  <si>
    <t>J_6052/19</t>
  </si>
  <si>
    <t xml:space="preserve">Реконструкция ВЛ-0,4кВ от ТП-561 по адресу: 141250, Московская обл., г. Красноармейск, 
ул. Чкалова, д. № 26
</t>
  </si>
  <si>
    <t>J_6086/19</t>
  </si>
  <si>
    <t>Реконструкция ТП-1132 по адресу: Московская обл., Пушкинский р-н, г. Пушкино</t>
  </si>
  <si>
    <t xml:space="preserve">Реконструкция КТПН-1689, строительство ЛЭП-0,4кВ по адресу: Московская обл., 
Пушкинский р-н, г. Пушкино, Ярославское ш., д. № 7 (1 этап)
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</si>
  <si>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</si>
  <si>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G_2346/15</t>
  </si>
  <si>
    <t>Реконструкция ТП-417 по адресу: Московская обл, Мытищи г, Колонцова ул, д. 5</t>
  </si>
  <si>
    <t>I_5312/18</t>
  </si>
  <si>
    <t>Реконструкция ТП-574 по адресу: 141031, Московская обл., г.о. Мытищи, д. Высоково</t>
  </si>
  <si>
    <t>Реконструкция ТП-149 по адресу: 143966, Московская область, г. Реутов, ул. Строителей, д.11</t>
  </si>
  <si>
    <t>J_5703/18</t>
  </si>
  <si>
    <t>Реконструкция РУ-6 кВ ТП-839 по адресу: г. Балашиха, мкр. Салтыковка, ул. Садовая</t>
  </si>
  <si>
    <t>J_5549/18</t>
  </si>
  <si>
    <t>Реконструкция ТП-921 по адресу: 143930, Московская обл., г. Балашиха, мкр. Салтыковка,ул. Окольная, д. № 3А</t>
  </si>
  <si>
    <t>J_5810/19</t>
  </si>
  <si>
    <t>Реконструкция двух КЛ-10 кВ  направлением от ПС-692 ф.6 и ф.36 до РП-990 по адресу: Московская область, г.о. Балашиха, г. Реутов</t>
  </si>
  <si>
    <t>Реконструкция ТП-491 по адресу: Московская обл, Балашиха г, территория в/ч 35690</t>
  </si>
  <si>
    <t>I_5315/18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</si>
  <si>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</si>
  <si>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Реконструкция ТП-586 по адресу: Московская обл., Балашихинский р-н, д. Павлино</t>
  </si>
  <si>
    <t>J_6066/19</t>
  </si>
  <si>
    <t>Реконструкция ВЛ-6 кВ направлением РП-30–КТП-821
по адресу: Московская область, г.о. Балашиха, мкр. Салтыковка</t>
  </si>
  <si>
    <t>Реконструкция ВЛ-6 кВ направлением РП-930–ТП-941–ТП-942 по адресу: Московская область, г.о. Балашиха, мкр. Салтыковка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</si>
  <si>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</si>
  <si>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Реконструкция РП-30 по адресу: Московская область, г.Балашиха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</si>
  <si>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</si>
  <si>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</si>
  <si>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I_3941/17</t>
  </si>
  <si>
    <t>Реконструкция КЛ-6 кВ от ТП-34 до КТП-29 по адресу: Московская область, г.о. Лосино-Петровский, ул. Почтовый проезд – ул. Садовая</t>
  </si>
  <si>
    <t>I_2418/15</t>
  </si>
  <si>
    <t>Реконструкция ТП-61 по адресу: 141150, Московская обл., г. Лосино-Петровский, ул. Дачная, уч. №7А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</si>
  <si>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</si>
  <si>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Реконструкция КЛ-10 кВ (фидер 22α) от ПС-206 «Фрязино» до РТП-8 по адресу: Московская область, г. Фрязино</t>
  </si>
  <si>
    <t>I_5363/18</t>
  </si>
  <si>
    <t>Реконструкция ТП-480 по адресу: Московская обл, Фрязино г, Комсомольская ул, дом №17</t>
  </si>
  <si>
    <t>I_5308/18</t>
  </si>
  <si>
    <t>Реконструкция ТП-433 по адресу: Московская область, г.Фрязино, ул. Полевая</t>
  </si>
  <si>
    <t>Реконструкция РТП-16013 по адресу: Московская область, г. Звенигород</t>
  </si>
  <si>
    <t>Реконструкция ТП-160115 по адресу: Московская область, г. Звенигород, В. Посад</t>
  </si>
  <si>
    <t>J_5237/18</t>
  </si>
  <si>
    <t xml:space="preserve">Реконструкция ЛЭП-0,4 кВ от РУ-0,4 кВ ТП-160129 по адресу: 
Московская обл, Звенигород г, Пролетарская ул
</t>
  </si>
  <si>
    <t xml:space="preserve">Реконструкция РТП-16021. Строительство КЛ-6 кВ и КЛ-10 кВ
по адресу: Московская область, г. Звенигород, В. Посад, мкр. Ракитня
</t>
  </si>
  <si>
    <t>Реконструкция ЦРП-5 по адресу: Московская область, г. Краснознаменск</t>
  </si>
  <si>
    <t>I_4588/18</t>
  </si>
  <si>
    <t xml:space="preserve">Реконструкция РУ-10 кВ ЦРП-6 по адресу: 
Московская область, г. Краснознаменск, ул. Победы, д.23А
</t>
  </si>
  <si>
    <t>J_5842/19</t>
  </si>
  <si>
    <t xml:space="preserve">Реконструкция КЛ-0,4 кВ и перевод сетей 0,4 кВ с ТП-1 на ТП-1Н по адресу:
 Московская обл, г.Краснознаменск
</t>
  </si>
  <si>
    <t>J_5841/19</t>
  </si>
  <si>
    <t xml:space="preserve">Реконструкция ВЛ-10 кВ от опоры «0» до опоры «17» (ф.111 и ф.207 от ПС-25 «Встреча») по адресу:
 Московская обл, г.Краснознаменск
</t>
  </si>
  <si>
    <t>J_5840/19</t>
  </si>
  <si>
    <t>Реконструкция РУ-6 кВ ТП-553 по адресу: Московская область, Раменский р-н., д. Трошково</t>
  </si>
  <si>
    <t>Реконструкция РП-4 по адресу: Московская область, Раменский р-н, с.п. Гжельское, с. Речицы</t>
  </si>
  <si>
    <t>Реконструкция РТП-18 по адресу: Московская область, Раменский р-н, с.п. Новохаритоновское, с. Карпово</t>
  </si>
  <si>
    <t>Реконструкция РТП-29 по адресу: Московская область, Раменский р-н, г.п. Кратово, с. Игумново</t>
  </si>
  <si>
    <t>Реконструкция РТП-28 по адресу: Московская область, Раменский р-н, пос. Удельная</t>
  </si>
  <si>
    <t>Реконструкция РУ-6кВ, РУ-0,4кВ в ТП-471 по адресу:Московская область, Раменский р-н., Ново-Харитоново</t>
  </si>
  <si>
    <t>Реконструкция ТП-58 и ВЛ-0,23 кВ от ТП-58 по адресу: Московская область, Раменский р-н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</si>
  <si>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</si>
  <si>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I_4598/18</t>
  </si>
  <si>
    <t xml:space="preserve">Реконструкция ТП-40. Строительство ЛЭП-0,4 кВ от ТП-40 по адресу: 
Московская обл., Раменский р-н, ВЭИ им Ленина п (1 этап)
</t>
  </si>
  <si>
    <t xml:space="preserve">Реконструкция участка ВЛ-0,4 кВ от ТП-308 по адресу: 
Московская обл, Раменский р-н, Раменское г, Ильинский п, Коммунистическая ул, дом №2а
</t>
  </si>
  <si>
    <t xml:space="preserve">Реконструкция КВЛ-10 кВ ТП-403 – ТП-473 по адресу: Московская обл, Раменский р-н, 
г.п. Кратово
</t>
  </si>
  <si>
    <t>J_5682/19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</si>
  <si>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</si>
  <si>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Реконструкция ТП-122 по адресу: Московская область, г. Воскресенск, мкрн. Гигант, ул. Мичурина</t>
  </si>
  <si>
    <t>G_2017/15</t>
  </si>
  <si>
    <t>Реконструкция РУ-6 кВ ТП-27 по адресу: Московская обл., г. Воскресенск, ул. Химиков</t>
  </si>
  <si>
    <t>Реконструкция ТП-199 по адресу: 140200, Московская обл., Воскресенский р-н, г. Воскресенск, ул. Суворова, д. №7</t>
  </si>
  <si>
    <t>Реконструкция 2КЛ-10 кВ от ТП-5 до КТП-63 по адресу: Московская обл., Домодедово г.о., мкр. Авиационный</t>
  </si>
  <si>
    <t>J_5585/18</t>
  </si>
  <si>
    <t>Реконструкция ВЛ 10 кВ отп. от ф.5 с п/ст 233 от оп.55 до оп70 (инв. №10002672) по адресу: Московская обл., г.Домодедово, д. Благое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</si>
  <si>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</si>
  <si>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>Реконструкция ТП-59 по адресу: Московская обл, Домодедово г, Авиационный мрн, Туполева ул, д. 2</t>
  </si>
  <si>
    <t>I_5309/18</t>
  </si>
  <si>
    <t>Реконструкция КТП-288 по адресу: Московская область, г. Коломна, ул. Ясная</t>
  </si>
  <si>
    <t>I_5436/18</t>
  </si>
  <si>
    <t xml:space="preserve">
Реконструкция КТП-287 по адресу: Московская область, г. Коломна, ул. Полянка</t>
  </si>
  <si>
    <t>I_5437/18</t>
  </si>
  <si>
    <t>Реконструкция ВЛ-10 кВ от ТП-104 до ВЛ-10кВ оп.№1 по адресу: Московская область, Коломенский р-н, р/х «Осенка»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</si>
  <si>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</si>
  <si>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>J_5874/19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</si>
  <si>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</si>
  <si>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J_5772/19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</si>
  <si>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
</t>
  </si>
  <si>
    <t>J_5685/19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</si>
  <si>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</si>
  <si>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</si>
  <si>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РеконструкцияТП-613по адресу: Московская область, г. Лыткарино, ул. 3а квартал, вблизи д. 13</t>
  </si>
  <si>
    <t>РТП 2х400кВА-06/0,4кВ по адресу: Московская область, г. Ивантеевка, ул. Первомайская</t>
  </si>
  <si>
    <t>H_51П/12-02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</si>
  <si>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</si>
  <si>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I_5314/18</t>
  </si>
  <si>
    <t>Реконструкция ТП-1390 по адресу: 141284, Московская область, г. Ивантеевка, ул. Богданова</t>
  </si>
  <si>
    <t>J_4071/17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</si>
  <si>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</si>
  <si>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</si>
  <si>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Реконструкция ТП-1381 по адресу: 141282, Московская обл., г. Ивантеевка, ул. Толмачева, д. № 27</t>
  </si>
  <si>
    <t>J_5800/18</t>
  </si>
  <si>
    <t xml:space="preserve">Реконструкция ТП-195 по адресу: Московская обл, Химкинский р-н, Химки, 
Парковая ул., вблизи дома №5
</t>
  </si>
  <si>
    <t>J_5851/19</t>
  </si>
  <si>
    <t>Реконструкция РТП-15. Строительство РП и ЛЭП-6 кВ
по адресу: Московская область, г. Химки, вблизи д. Кирилловка (1 этап)</t>
  </si>
  <si>
    <t>J_5770/19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</si>
  <si>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</si>
  <si>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</si>
  <si>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РУ-10 кВ РП-90 по адресу: Московская область, г.о. Химки</t>
  </si>
  <si>
    <t>G_3189/16</t>
  </si>
  <si>
    <t xml:space="preserve">Реконструкция ТП-186. Строительство ЛЭП-0,4 кВ от ТП-186 по адресу:
Московская область, Химкинский район, г. Химки, мкр. Подрезково (1 этап)
</t>
  </si>
  <si>
    <t>Реконструкция ТП-398 по адресу: Московская обл., г. Химки, мкр. Сходня, Юбилейный проезд</t>
  </si>
  <si>
    <t>Реконструкция КЛ-10 кВ направлением РТП-51071 - РП-16168
 по адресу: Московская область, Одинцовский район, с. Немчиновка</t>
  </si>
  <si>
    <t>Реконструкция РП-51064 по адресу: Московская обл., г. Одинцово, ул. Маршала Бирюзова</t>
  </si>
  <si>
    <t>J_5545/18</t>
  </si>
  <si>
    <t>Реконструкция ТП-560640 по адресу: Московская область, г. Одинцово, ул. Глазынина</t>
  </si>
  <si>
    <t>J_5238/18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</si>
  <si>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</si>
  <si>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>J_5246/18</t>
  </si>
  <si>
    <t>Реконструкция ТП-414112 по адресу: Московская обл., Одинцовский р-н, д. Осоргино</t>
  </si>
  <si>
    <t>J_ОД-131/18</t>
  </si>
  <si>
    <t>Реконструкция ТП-410416 по адресу: Московская область, г. Одинцово, Западная промзона</t>
  </si>
  <si>
    <t>J_5774/19</t>
  </si>
  <si>
    <t>Реконструкция РТП-51050 по адресу: Московская область, г. Одинцово, д. Мамоново</t>
  </si>
  <si>
    <t>J_5776/19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</si>
  <si>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</si>
  <si>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 xml:space="preserve">Реконструкция КЛ-6 кВ от ПС 188 «Одинцово» до РТП-56065  Московская область, Одинцовский р-н
</t>
  </si>
  <si>
    <t>I_05-14-138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</si>
  <si>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</si>
  <si>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ВЛ 10 кВ ТП-313102 - ТП-310395 по адресу: Московская область, Одинцовский р-н, в районе СНТ "Матвейково"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</si>
  <si>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</si>
  <si>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 xml:space="preserve">Реконструкция ТП-560624 
по адресу: Московская обл, Одинцовский р-н, Одинцово г, Вокзальная ул
</t>
  </si>
  <si>
    <t>I_ОД-21/18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</si>
  <si>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</si>
  <si>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>J_ОД-134/18</t>
  </si>
  <si>
    <t xml:space="preserve">Реконструкция ТП-313160 по адресу: Московская обл.,
Одинцовский р-н, Жаворонки с., Советская 5-я ул
</t>
  </si>
  <si>
    <t>J_ОД-136/18</t>
  </si>
  <si>
    <t xml:space="preserve">Реконструкция ТП-313157 для электроснабжения энергопринимающих устройств заявителя 
по адресу: Московская обл, Одинцовский р-н, Солослово д
</t>
  </si>
  <si>
    <t xml:space="preserve">Реконструкция ВЛ-0,4 кВ от ТП-560617 по адресу: 
Московская область, Одинцовский г.о., д. Немчиновка, СНТ «Мамоново
</t>
  </si>
  <si>
    <t>J_5991/19</t>
  </si>
  <si>
    <t xml:space="preserve">Реконструкция ТП-260959. Строительство ЛЭП-0,4 кВ по адресу: 
Московская область, Одинцовский район, с. Сидоровское, ул. Восточная (1 этап)
</t>
  </si>
  <si>
    <t xml:space="preserve">Реконструкция ТП-260224 по адресу: Московская обл, Одинцовский р-н, 
Голицыно, Петровское шоссе
</t>
  </si>
  <si>
    <t>Реконструкция ТП-313157. Строительство КЛ-10кВ по адресу: Московская область,Одинцовский район, д.Солослово</t>
  </si>
  <si>
    <t>J_5786/19</t>
  </si>
  <si>
    <t xml:space="preserve">Реконструкция РТП-51085. Строительство ЛЭП-0,4 кВ
по адресу: Московская область, Одинцовский район, г. Одинцово (1 этап)
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</si>
  <si>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</si>
  <si>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 xml:space="preserve">Реконструкция ЛЭП-0,4 кВ от РУ-0,4 кВ ТП-310318
по адресу: Московская область, Одинцовский район, д. Щедрино
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</si>
  <si>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</si>
  <si>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>Реконструкция РТП-51004 по адресу: Московская обл, Одинцовский г.о., пос. Переделкино</t>
  </si>
  <si>
    <t>J_5680/19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</si>
  <si>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</si>
  <si>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J_ОД-75/19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</si>
  <si>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</si>
  <si>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</si>
  <si>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РУ-0,4 кВ ТП-260267 по адресу: 
Московская обл., Одинцовский р-н, п. Голицыно, с/т «Садовод
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</si>
  <si>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</si>
  <si>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КЛ-0,4 кВ от ТП-1802 до ВРУ котельной по адресу: Московская область, г. Солнечногорск,  ул. Пролетарская</t>
  </si>
  <si>
    <t>G_4001/17</t>
  </si>
  <si>
    <t>Реконструкция 2КЛ-0,4 кВ от ТП-3 по адресу: Московская обл, Солнечногорский р-н, Ржавки г.п., ж/д №1</t>
  </si>
  <si>
    <t>I_5324/18</t>
  </si>
  <si>
    <t>Реконструкция КЛ-10 кВ по адресу: Московская область,
Солнечногорский район, Пятницкое шоссе, д. Марьино</t>
  </si>
  <si>
    <t>Реконструкция ЦРП-10 по адресу: 141552, Московская обл., Солнечногорский р-н, р. п. Ржавки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</si>
  <si>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</si>
  <si>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</si>
  <si>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</si>
  <si>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КТП-85 по адресу: Московская обл., Щелковский р-н, г. Щелково, Еловый пр-д, д № 12А</t>
  </si>
  <si>
    <t>J_5594/18</t>
  </si>
  <si>
    <t xml:space="preserve">Реконструкция ТП-46 по адресу: Московская область,
Щёлковский район, г.п. Монино, ул. Новинское шоссе
</t>
  </si>
  <si>
    <t>J_5761/19</t>
  </si>
  <si>
    <t xml:space="preserve">Реконструкция ТП-7 по адресу: Московская область,
Щёлковский район, г.п. Монино, ул. Московская
</t>
  </si>
  <si>
    <t>J_5763/19</t>
  </si>
  <si>
    <t xml:space="preserve">Реконструкция ТП-9 по адресу: Московская область,
Щёлковский район, г.п. Монино, ул. Московская
</t>
  </si>
  <si>
    <t>J_5764/19</t>
  </si>
  <si>
    <t xml:space="preserve">Перевод ТП-7, ТП-9, ТП-12, ТП-14, ТП-24 с напряжения 6 кВ на 10 кВ
по адресу: Московская область, Щёлковский район, г.п. Монино
</t>
  </si>
  <si>
    <t>J_5768/19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</si>
  <si>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</si>
  <si>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</si>
  <si>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 xml:space="preserve">Реконструкция ТП-188, строительство ЛЭП-0,4кВ по адресу: Московская обл., Щелковский р-н, 
г. Щелково, ул. Браварская, д.№ 2Б
</t>
  </si>
  <si>
    <t>J_6081/19</t>
  </si>
  <si>
    <t xml:space="preserve">Реконструкция ТП-267, строительство 2ЛЭП-0,4кВ по адресу: Московская обл., 
Щелковский р-н, г. Щелково, ул. Заречная (1 этап)
</t>
  </si>
  <si>
    <t>Реконструкция ВЛ-0,4 кВ от ТП-27 по адресу: Московская область, г.Дубна</t>
  </si>
  <si>
    <t>G_3903/17</t>
  </si>
  <si>
    <t>Реконструкция ТП-103 для электроснабжения энергопринимающих устройств заявителя по адресу: Московская обл., г. Дубна</t>
  </si>
  <si>
    <t>J_6092/19</t>
  </si>
  <si>
    <t>Реконструкция МТП-113 по адресу: Московская область, г. Ступино, ул. Малоовражная</t>
  </si>
  <si>
    <t>G_4005/17</t>
  </si>
  <si>
    <t xml:space="preserve">Реконструкция ВЛ-0,4 кВ от ЗТП-201 по адресу:
Московская область, г.о. Ступино, пос. Октябрьский
</t>
  </si>
  <si>
    <t>J_5751/18</t>
  </si>
  <si>
    <t>Реконструкция ВЛ 10 кВ Р-253 - КТП-999 по адресу: Московская обл., Ступинский р-н, с. Хатунь</t>
  </si>
  <si>
    <t>Реконструкция ТП-51 по адресу: Московская обл, Егорьевск г, Владимирская ул, строение 9</t>
  </si>
  <si>
    <t>I_5310/18</t>
  </si>
  <si>
    <t>Реконструкция ТП-66 по адресу: Московская обл, Егорьевск г, А.Невского ул, строение 3</t>
  </si>
  <si>
    <t>I_5311/18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</si>
  <si>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</si>
  <si>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>J_5655/18</t>
  </si>
  <si>
    <t xml:space="preserve">Реконструкция ВЛ-0,4кВ от ТП-80 по адресу: Московская обл., г. Егорьевск, ул. Чернышевского, 
д. № 20
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</si>
  <si>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</si>
  <si>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Реконструкция РП-6 по адресу: Московская область, г.о. Егорьевск, ул. Горького</t>
  </si>
  <si>
    <t>Реконструкция РП-5 по адресу: Московская область, г.о. Егорьевск, ул. Жукова Гора</t>
  </si>
  <si>
    <t>Реконструкция РТП-24 по адресу: Московская область, г.о. Подольск, д. Докукино</t>
  </si>
  <si>
    <t>I_4477/18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</si>
  <si>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</si>
  <si>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>J_5230/18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</si>
  <si>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</si>
  <si>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Реконструкция РТП-70 по адресу: Московская область, г.о. Подольск, мкр. Климовск, ул. Революции, д. 3</t>
  </si>
  <si>
    <t>I_4478/18</t>
  </si>
  <si>
    <t>Реконструкция КЛ-10 кВ направлением ТП-83-ТП-216 по адресу: Московская область, г. Подольск, ул. Машиностроителей</t>
  </si>
  <si>
    <t>I_4481/18</t>
  </si>
  <si>
    <t>Реконструкция КЛ-10 кВ направлением ТП-62-ТП-141 по адресу: Московская область, г. Подольск, ул. Пионерская, ул. Школьная</t>
  </si>
  <si>
    <t>I_4482/18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</si>
  <si>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</si>
  <si>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I_4483/18</t>
  </si>
  <si>
    <t>Реконструкция 2КЛ-0,4кВ по адресу: 142101, Московская обл., г. Подольск, ул. Большая Серпуховская, дом № 20/1</t>
  </si>
  <si>
    <t xml:space="preserve"> Реконструкция КЛ-0,4кВ от ЗТП-229 по адресу: Московская обл., г.о. Подольск, д. Матвеевское, 
ул. Оборонная, д № 6
</t>
  </si>
  <si>
    <t>J_6050/19</t>
  </si>
  <si>
    <t xml:space="preserve">Реконструкция ВЛ-0,4кВ от ТП-411 по адресу: Московская обл., г. Подольск, Гаражный пр-д, 
д. № 8а
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</si>
  <si>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</si>
  <si>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 xml:space="preserve">Реконструкция ТП-6003 по адресу: Московская обл., Сергиево-Посадский р-н, г. Хотьково, 
ул. Ленина, дом № 4
</t>
  </si>
  <si>
    <t>J_5647/18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</si>
  <si>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</si>
  <si>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J_5643/18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</si>
  <si>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</si>
  <si>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J_5537/18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</si>
  <si>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</si>
  <si>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J_5543/18</t>
  </si>
  <si>
    <t>Реконструкция КЛ-6 кВ от РП-30 до ТП-338 по адресу: Московская обл, г.Сергиев Посад</t>
  </si>
  <si>
    <t>J_5940/19</t>
  </si>
  <si>
    <t>Реконструкция КЛ-6 кВ от РП-30 до РП-16 по адресу: Московская обл, г.Сергиев Посад</t>
  </si>
  <si>
    <t>J_5941/19</t>
  </si>
  <si>
    <t>Реконструкция КЛ-6 кВ от ТП-127 до ТП-173 по адресу: Московская обл, г.Сергиев Посад</t>
  </si>
  <si>
    <t>J_5942/19</t>
  </si>
  <si>
    <t>Реконструкция КЛ-6 кВ от ТП-173 до ТП-17 по адресу: Московская обл, г.Сергиев Посад</t>
  </si>
  <si>
    <t>J_5943/19</t>
  </si>
  <si>
    <t>Реконструкция КЛ-6 кВ от РП-16 до ТП-339 по адресу: Московская обл, г.Сергиев Посад</t>
  </si>
  <si>
    <t>J_5944/19</t>
  </si>
  <si>
    <t>Реконструкция КЛ-6 кВ от ТП-144 до ТП-15 по адресу: Московская обл, г.Сергиев Посад</t>
  </si>
  <si>
    <t>J_5945/19</t>
  </si>
  <si>
    <t>Реконструкция КЛ-6 кВ от ТП-144 до ТП-109 по адресу: Московская обл, г.Сергиев Посад</t>
  </si>
  <si>
    <t>J_5946/19</t>
  </si>
  <si>
    <t>Реконструкция ТП-144 по адресу: Московская область, г. Сергиев Посад</t>
  </si>
  <si>
    <t>J_5947/19</t>
  </si>
  <si>
    <t xml:space="preserve">Реконструкция РУ-0,4 кВ ТП-12 по адресу: Московская область, г. Сергиев Посад
</t>
  </si>
  <si>
    <t>J_5949/19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</si>
  <si>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</si>
  <si>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</si>
  <si>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</si>
  <si>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Реконструкция ВЛ 6 кВ ТП208-ТП135-ТП159 по адресу: г. Сергиев Посад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</si>
  <si>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</si>
  <si>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</si>
  <si>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</si>
  <si>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</si>
  <si>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</si>
  <si>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 xml:space="preserve">«Реконструкция ТП-554 по адресу: 
Московская обл., Сергиево-Посадский р-н, Сергиев Посад г, Солнечная ул, д. № 8
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</si>
  <si>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</si>
  <si>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Реконструкция ТП-482 по адресу: Московская обл., Сергиево-Посадский р-н, Глинково с, Коршуниха ул, участок №  62</t>
  </si>
  <si>
    <t xml:space="preserve">Реконструкция 2КЛ-0,4 кВ от ТП-6002 по адресу: Московская обл, Сергиево-Посадский р-н, 
г. Хотьково, ул. Калинина, д. 2
</t>
  </si>
  <si>
    <t>Реконструкция ТП-603 по адресу: Московская область, Сергиево-Посадский район, г. Сергиев Посад, ул.Вифанская</t>
  </si>
  <si>
    <t>J_5792/19</t>
  </si>
  <si>
    <t xml:space="preserve">Реконструкция ТП-104. Строительство ЛЭП-0,4 кВ от ТП-104 по адресу: 
Московская обл., Сергиево-Посадский р-н, Сергиев Посад г, Лесхоз п (1 этап)
</t>
  </si>
  <si>
    <t xml:space="preserve">Реконструкция ТП-677 по адресу: Московская обл., Сергиево-Посадский р-н, 
Сергиев-Посад, Центральная ул, дом № 60б
</t>
  </si>
  <si>
    <t>J_5879/19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</si>
  <si>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</si>
  <si>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J_6104/19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</si>
  <si>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</si>
  <si>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Реконструкция КТП-27 по адресу: Московская обл., Ленинский р-он, пос. Володарского, уч. В-1/7</t>
  </si>
  <si>
    <t xml:space="preserve">Реконструкция участка ЛЭП-6 кВ направлением ТП-188 – ТП-270 по адресу:
Московская область, Ленинский район, г. Видное, п. Расторгуево, 1-й Футбольный проезд
</t>
  </si>
  <si>
    <t>J_5247/18</t>
  </si>
  <si>
    <t>Реконструкция двух КЛ-0,4 кВ от ТП-162по адресу: Московская область, Ленинский район, г. Видное, ул. Советская, д. 32</t>
  </si>
  <si>
    <t>РеконструкцияТП-118по адресу: Московская область, 
Ленинский район, г. Видное, ул. Гаевского, вблизи д. 12а</t>
  </si>
  <si>
    <t>Реконструкция ЛЭП-0,4 кВ от ТП-151 по адресу: Московская область, Ленинский район, г. Видное</t>
  </si>
  <si>
    <t>Реконструкция ТП-413 по адресу: Московская область, Ленинский район, г. Видное, ул. Лемешко</t>
  </si>
  <si>
    <t>J_6183/19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</si>
  <si>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</si>
  <si>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</si>
  <si>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G_1771/15</t>
  </si>
  <si>
    <t>Строительство КЛ-0,4кВ от ТП-165 до ВРУ МДОУ д/сад №29 по адресу: Московская область, г. Электросталь , ул. Трудовая, 14</t>
  </si>
  <si>
    <t>G_1772/15</t>
  </si>
  <si>
    <t>Строительство КЛ-0,4кВ от ТП-126, ТП-127 до ВРУ МДОУ д/сад №35 по адресу: Московская область, г. Электросталь, Южный пр., д.9 к.5</t>
  </si>
  <si>
    <t>G_1773/15</t>
  </si>
  <si>
    <t>Строительство КЛ-0,4кВ от РТП-100 до ВРУ МДОУ д/сад №43 по адресу: Московская область, г. Электросталь, ул. Жулябина, д.6а</t>
  </si>
  <si>
    <t>G_1774/15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</si>
  <si>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</si>
  <si>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G_1775/15</t>
  </si>
  <si>
    <t>Строительство КЛ-0,4кВ от ТП-95, РП-199 до ВРУ МДОУ д/сад №62 по адресу: Московская область, г. Электросталь, ул. Победы, д. 3 к. 5</t>
  </si>
  <si>
    <t>G_1776/15</t>
  </si>
  <si>
    <t xml:space="preserve">Строительство ТП взамен ТП-72 по адресу:
Московская область, г.о. Электросталь, ул. Пушкина д. 4А
</t>
  </si>
  <si>
    <t>Строительство КТП в районе ТП-11 по адресу: Московская область, Орехово-Зуевский район, п. Новый Снопок, ул. Садовая</t>
  </si>
  <si>
    <t>Строительство КТП в районе ТП-282, КЛ 6 кВ от КТП-283 до КТП-проект по адресу: Орехово-Зуевский район, г. Дрезна</t>
  </si>
  <si>
    <t>G_331/12</t>
  </si>
  <si>
    <t>Строительство КТП в районе ТП-156 по адресу: Орехово-Зуевский район, г. Ликино-Дулево</t>
  </si>
  <si>
    <t>G_524/12</t>
  </si>
  <si>
    <t>Строительство КТП в районе ТП-305 по адресу: Орехово-Зуевский район, г. Куровское, ул. Кирова</t>
  </si>
  <si>
    <t>G_522/12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</si>
  <si>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</si>
  <si>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G_1753/15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</si>
  <si>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</si>
  <si>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G_1751/15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</si>
  <si>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</si>
  <si>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G_1752/15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</si>
  <si>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</si>
  <si>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G_1755/15</t>
  </si>
  <si>
    <t>Строительство БКТП вблизи ТП-321, ВЛ-6 кВ от оп.25 ВЛ-6 кВ ф.5 от ПС №85 до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</si>
  <si>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Строительство ВЛ-0,4 кВ от ТП-46 до ВРУ КНС по адресу: Московская область, Орехово-Зуевский р-н, д. Губино, ул. Ленина</t>
  </si>
  <si>
    <t>G_1757/15</t>
  </si>
  <si>
    <t>Строительство ВЛ-0.4 кВ от ТП-46 до ВРУ больницы по адресу: Московская область, Орехово-Зуевский р-н, д. Губино, ул. Ленина</t>
  </si>
  <si>
    <t>G_1758/15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</si>
  <si>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</si>
  <si>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G_1722/15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</si>
  <si>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</si>
  <si>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G_1723/15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</si>
  <si>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</si>
  <si>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G_1724/15</t>
  </si>
  <si>
    <t>Установка реклоузера по адресу:Московская область, Орехово-Зуевский район</t>
  </si>
  <si>
    <t>I_4556/18</t>
  </si>
  <si>
    <t xml:space="preserve">Строительство КЛ-10 кВ. Реконструкция ТП-338
по адресу: Московская область, Орехово-Зуевский район, г. Куровское
</t>
  </si>
  <si>
    <t>J_6031/19</t>
  </si>
  <si>
    <t xml:space="preserve">Строительство  КЛ-6 кВ направлением БКТП 309 – ТП-334 по адресу: 142530, Московская область, г.о. Электрогорск, ул. Советская
</t>
  </si>
  <si>
    <t>G_2472/15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</si>
  <si>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</si>
  <si>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</si>
  <si>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 xml:space="preserve">Строительство  КЛ-0,4 кВ от ТП-347 до ВРУ дома по адресу: 142530, Московская область, г.о. Электрогорск, ул. Ухтомского, д.6 
</t>
  </si>
  <si>
    <t>G_2478/15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</si>
  <si>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</si>
  <si>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</si>
  <si>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</si>
  <si>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</si>
  <si>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РТП в районе ТП-306, по адресу: г. Электрогорск, ул. Классона</t>
  </si>
  <si>
    <t>G_71/13</t>
  </si>
  <si>
    <t>Строительство КТП, ЛЭП-6 кВ по адресу: Московская обл, Электрогорск го</t>
  </si>
  <si>
    <t>J_5962/19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</si>
  <si>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</si>
  <si>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G_1777/15</t>
  </si>
  <si>
    <t>Строительство КТП в районе ТП-205 по адресу: Московская область, Павлово-Посадский р-н, пос. Б.Дворы, ул.Маяковского, д. 176</t>
  </si>
  <si>
    <t>G_2311/15</t>
  </si>
  <si>
    <t>Строительство КТП в районе ГКТП-59 по адресу: Московская область, Павловский Посад, ул. Усовская</t>
  </si>
  <si>
    <t>G_2312/15</t>
  </si>
  <si>
    <t>Строительство КТП в районе ГКТП-94 по адресу: Московская область, Павлово-Посадский р-н, д. Субботино</t>
  </si>
  <si>
    <t>G_2313/15</t>
  </si>
  <si>
    <t>Строительство КТП в районе ГКТП-95 по адресу: Московская область, г. Павловский Посад, ул. Советская</t>
  </si>
  <si>
    <t>G_2314/15</t>
  </si>
  <si>
    <t>Строительство КТП в районе ГКТП-98 по адресу: Московская область, г. Павловский Посад, ул.Степуринская</t>
  </si>
  <si>
    <t>G_2315/15</t>
  </si>
  <si>
    <t>Строительство КТП в районе ГКТП-103 по адресу: Московская область, г. Павловский Посад, пер. Ленинградский</t>
  </si>
  <si>
    <t>G_2316/15</t>
  </si>
  <si>
    <t>Строительство КТП в районе МП-104 по адресу: Московская область, Павлово-Посадский район, пос. Большие Дворы, ул. Ленина</t>
  </si>
  <si>
    <t>G_2317/15</t>
  </si>
  <si>
    <t>Строительство КТП в районе МП-122 по адресу: Московская область, г. Павловский Посад, ул. Московская</t>
  </si>
  <si>
    <t>G_2318/15</t>
  </si>
  <si>
    <t>Строительство КТП в районе ГКТП-47 по адресу: Московская область, г. Павловский Посад, ул. Красный текстильщик</t>
  </si>
  <si>
    <t>G_2319/15</t>
  </si>
  <si>
    <t>Строительство КТП в районе ГКТП-144 по адресу: Московская область, Павлово-Посадский район, д. Ковригино</t>
  </si>
  <si>
    <t>I_2320/15</t>
  </si>
  <si>
    <t>Строительство КТП в районе ГКТП-63 по адресу: Московская область, Павлово-Посадский район, д. Ковригино</t>
  </si>
  <si>
    <t>I_2321/15</t>
  </si>
  <si>
    <t>Строительство КЛ-0,4 кВ от ТП-134 до ВРУ дома по адресу: Московская область г.Павловский Посад, ул. 1 Мая, д.40</t>
  </si>
  <si>
    <t>G_2336/15</t>
  </si>
  <si>
    <t>Строительство КЛ-0,4 кВ от ТП-80 до ВРУ дома по адресу: Московская область, г. Павловский Посад, ул. Южная, д.30</t>
  </si>
  <si>
    <t>G_2339/15</t>
  </si>
  <si>
    <t>Строительство КЛ-0,4 кВ от ТП-86 до ВРУ дома по адресу: Московская область, г. Павловский Посад, ул. Южная, д. 31</t>
  </si>
  <si>
    <t>G_2340/15</t>
  </si>
  <si>
    <t>Строительство КЛ-0,4 кВ от ТП-30 до ВРУ дома по адресу: Московская область, г. Павловский Посад, ул. Кирова, д. 60 подъезд 5</t>
  </si>
  <si>
    <t>G_2341/15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</si>
  <si>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</si>
  <si>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G_2342/15</t>
  </si>
  <si>
    <t>Строительство КЛ-0,4 кВ от ТП-86 до ВРУ дома по адресу: Московская область, г. Павловский Посад, ул. Южная, д. 34</t>
  </si>
  <si>
    <t>I_2343/15</t>
  </si>
  <si>
    <t>Строительство КЛ-0,4 кВ от ТП-86 до ВРУ дома по адресу: Московская область, г. Павловский Посад, ул. Южная, д. 35</t>
  </si>
  <si>
    <t>I_2344/15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</si>
  <si>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</si>
  <si>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I_2345/15</t>
  </si>
  <si>
    <t>Строительство РП-10 кВ по адресу: Московская область, г. Павловский Посад</t>
  </si>
  <si>
    <t>Установка реклоузеров по адресу: Московская область, г.о. Павловский Посад</t>
  </si>
  <si>
    <t>I_4560/18</t>
  </si>
  <si>
    <t xml:space="preserve">Строительство БКТП взамен ТП-35 по адресу: 
Московская обл., г.о. Павловский-Посад, пер. Интернациональный, д. 24А
</t>
  </si>
  <si>
    <t xml:space="preserve">Строительство МТП взамен ТП-122 по адресу:
Московская область, г.о. Павловский Посад, ул. Московская
</t>
  </si>
  <si>
    <t xml:space="preserve">Строительство ТП, ЛЭП-6 кВ и ЛЭП-0,4 кВ по адресу: 
Московская область, г.о. Павловский Посад, мкр. Филимоново
</t>
  </si>
  <si>
    <t>Строительство КТП, ВЛ-10кВ по адресу: Московская область Рабочий поселок г. Шатура, ул. Ленина</t>
  </si>
  <si>
    <t>G_2142/15</t>
  </si>
  <si>
    <t>Строительство КТП, ВЛ-10 кВ по адресу: Московская область Рабочий поселок г.Шатура, ул.Октябрьская</t>
  </si>
  <si>
    <t>G_2143/15</t>
  </si>
  <si>
    <t>Строительство ВЛ-10кВ от ВЛ-10кВ направлением ТП-1-ТП-3 до пр.КТП-2146-15 по адресу: Московская область п. Осаново, ул. Школьная</t>
  </si>
  <si>
    <t>I_2144/15</t>
  </si>
  <si>
    <t>Строительство ВЛ-10 кВ от РП-3 до КТП-48 адресу: Московская обл, Шатура г.</t>
  </si>
  <si>
    <t>I_4980/18</t>
  </si>
  <si>
    <t xml:space="preserve">Строительство МТП-1823337, ЛЭП-3 кВ по адресу: 
Московская обл,, Шатурский р-н, пос. Туголесский Бор, строение МО 3995
</t>
  </si>
  <si>
    <t>Строительство КТП в районе ТП-10 по адресу: Московская область г.о. Рошаль, ул. Лесная</t>
  </si>
  <si>
    <t>G_1326/15</t>
  </si>
  <si>
    <t>Строительство 2КТП в районе ЦРП-8 по адресу: Московская область Рошаль г</t>
  </si>
  <si>
    <t>Строительство КТП в районе ТП-33 по адресу: Московская область г.о. Рошаль, ул. Садовая</t>
  </si>
  <si>
    <t>G_1338/15</t>
  </si>
  <si>
    <t>Строительство ТП (в районе ТП-25) по адресу: г. Рошаль, ул. Фр. Энгельса, 29</t>
  </si>
  <si>
    <t>Строительство ТП в районе ТП-21 по адресу: г. Рошаль, Лесхоз</t>
  </si>
  <si>
    <t>G_215/11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</si>
  <si>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</si>
  <si>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</si>
  <si>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</si>
  <si>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</si>
  <si>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гражданского бокса на территории базы Филиала по адресу: Московская область, г.о. Рошаль</t>
  </si>
  <si>
    <t>G_1298/15</t>
  </si>
  <si>
    <t>Строительство КТП в районе КТП-64 по адресу: Московская область, Луховицкий р-н, г. Луховицы, ул. Огородная</t>
  </si>
  <si>
    <t xml:space="preserve">Строительство МТП, ЛЭП-10 кВ по адресу: 
140500, Московская обл, Луховицкий р-н, сдт «Южный
</t>
  </si>
  <si>
    <t xml:space="preserve">Строительство ТП, ЛЭП-10 кВ по адресу: Московская область,
Луховицкий район, г. Луховицы, Куйбышевский проезд
</t>
  </si>
  <si>
    <t>Строительство КТП в районе КТП-38 по адресу: Московская область, г.Кашира</t>
  </si>
  <si>
    <t>G_1329/15</t>
  </si>
  <si>
    <t>Строительство 2КТП в районе КТП-61 по адресу: Московская область г. Кашира</t>
  </si>
  <si>
    <t>G_1944/15</t>
  </si>
  <si>
    <t>Строительство КЛ-0,4 кВ от ТП-58 по адресу: Московская область, г.Кашира, ул.Астахова</t>
  </si>
  <si>
    <t>G_1779/15</t>
  </si>
  <si>
    <t>Строительство ВЛИ-0,4 кВ от ВЛ-0,4 кВ ТП-27 по адресу: Московская область, г.Кашира, ул.Глухой пер</t>
  </si>
  <si>
    <t>G_1781/15</t>
  </si>
  <si>
    <t>Строительство КВЛ-0,4 кВ от ТП-27 по адресу: Московская область, г.Кашира, ул.Советская</t>
  </si>
  <si>
    <t>G_1782/15</t>
  </si>
  <si>
    <t>Строительство КЛ-0,4 кВ от ТП-79 по адресу: Московская область, г.Кашира, ул.Металлургов</t>
  </si>
  <si>
    <t>G_1783/15</t>
  </si>
  <si>
    <t>Строительство МТП, ЛЭП-6кВ по адресу: Московская область, Каширский р-н, п. Зендиково, ул. Зендиковская</t>
  </si>
  <si>
    <t>Установка реклоузера по адресу: Московская область, г.Кашира, ул.Нагорная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</si>
  <si>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</si>
  <si>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I_5307/18</t>
  </si>
  <si>
    <t>Строительство КТП в районе ТП-56 по адресу: Московская область, г.Озеры,ул. Ленина</t>
  </si>
  <si>
    <t>Строительство КТП в районе ТП-86 по адресу: Московская область, г. Озеры,ул. 26-го Июня</t>
  </si>
  <si>
    <t>Строительство КТП, КЛ-10кВ по адресу: Московская область, Озерский р-н., г. Озеры, ул. Весенняя</t>
  </si>
  <si>
    <t>Строительство 2-х ВЛИ-0,4кВ от ТП-85 до ВРУ-0,4 кВ КНС по адресу: Московская область, г. Зарайск</t>
  </si>
  <si>
    <t>G_1791/15</t>
  </si>
  <si>
    <t>Строительство КТП в районе КТП-322 по адресу: 140600, Московская область, Зарайский район, НСТ «Офсетчик»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</si>
  <si>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</si>
  <si>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 xml:space="preserve">Строительство КЛ-0,4 кВ от ЗТП-234 по адресу: 
Московская обл., Серебряно-Прудский р-н, п. Дмитриевский
</t>
  </si>
  <si>
    <t>G_1785/15</t>
  </si>
  <si>
    <t>G_1786/15</t>
  </si>
  <si>
    <t>Строительство КЛ-0,4 кВ от ЗТП-206 по адресу: Московская область, Серебряно-Прудский р-н, с. Петрово</t>
  </si>
  <si>
    <t>G_1787/15</t>
  </si>
  <si>
    <t>Строительство ТП, КЛ-10 кВ. Реконструкция ВЛ-0,4 кВ по адресу: Московская область, г. Чехов, ул. Осенняя</t>
  </si>
  <si>
    <t>J_5777/19</t>
  </si>
  <si>
    <t>Строительство ТП, ЛЭП-6 кВ по адресу: Московская область, Чеховский район, п. Любучаны</t>
  </si>
  <si>
    <t>Строительство КЛ-0,4 кВ от РП-24 до ВРУ жилого дома по адресу: 142290, г.Пущино м-рн «Г» д.2</t>
  </si>
  <si>
    <t>G_2542/15</t>
  </si>
  <si>
    <t>Строительство КЛ-0,4 кВ от РП-24 до ВРУ жилого дома по адресу: 142290, г.Пущино м-рн «Г» д.3</t>
  </si>
  <si>
    <t>G_2543/15</t>
  </si>
  <si>
    <t>Строительство КЛ-0,4 кВ от РП-24 до ВРУ жилого дома по адресу: 142290, г.Пущино м-рн «Г» д.4</t>
  </si>
  <si>
    <t>G_2544/15</t>
  </si>
  <si>
    <t>Строительство КЛ-0,4 кВ от РП-24 до ВРУ жилого дома по адресу: 142290, г.Пущино м-рн «Г» д.5</t>
  </si>
  <si>
    <t>G_2545/15</t>
  </si>
  <si>
    <t>Строительство КЛ-0,4 кВ от РП-24 до ВРУ жилого дома по адресу: 142290, г.Пущино м-рн «Г» д.6</t>
  </si>
  <si>
    <t>G_2546/15</t>
  </si>
  <si>
    <t>Строительство КЛ-0,4 кВ от РП-24 до ВРУ жилого дома по адресу: 142290, г.Пущино м-рн «Г» д.11</t>
  </si>
  <si>
    <t>G_2547/15</t>
  </si>
  <si>
    <t>Строительство КЛ-0,4 кВ от РП-24 до ВРУ жилого дома по адресу: 142290, г.Пущино м-рн «Г» д.12</t>
  </si>
  <si>
    <t>G_2548/15</t>
  </si>
  <si>
    <t>Строительство КЛ-0,4 кВ от РП-24 до ВРУ жилого дома по адресу: 142290, г.Пущино м-рн «Г» д.13</t>
  </si>
  <si>
    <t>G_2549/15</t>
  </si>
  <si>
    <t>Строительство КЛ-0,4 кВ от ТП-302 до ВРУ жилого дома по адресу: 142290, Московская область, г.Пущино м-рн 'В' д.10</t>
  </si>
  <si>
    <t>G_2551/15</t>
  </si>
  <si>
    <t>Строительство КЛ-0,4 кВ от ТП-302 до ВРУ жилого дома по адресу: 142290, Московская область, г.Пущино м-рн 'В' д.11</t>
  </si>
  <si>
    <t>G_2552/15</t>
  </si>
  <si>
    <t>Строительство КЛ-0,4 кВ от ТП-302 до ВРУ жилого дома по адресу: 142290, Московская область, г.Пущино м-рн 'В' д.12</t>
  </si>
  <si>
    <t>G_2553/15</t>
  </si>
  <si>
    <t>Строительство КЛ-0,4 кВ от ТП-302 до ВРУ жилого дома по адресу: 142290, Московская область, г.Пущино м-рн 'В' д.13</t>
  </si>
  <si>
    <t>G_2554/15</t>
  </si>
  <si>
    <t>Строительство КЛ-0,4 кВ от ТП-302 до ВРУ жилого дома по адресу: 142290, Московская область, г.Пущино м-рн 'В' д.14</t>
  </si>
  <si>
    <t>G_2555/15</t>
  </si>
  <si>
    <t>Строительство КЛ-0,4 кВ от ТП-302 до ВРУ жилого дома по адресу: 142290, Московская область, г.Пущино м-рн 'В' д.15</t>
  </si>
  <si>
    <t>G_2556/15</t>
  </si>
  <si>
    <t>Строительство КЛ-0,4 кВ от ТП-317 до ВРУ жилого дома по адресу:142290, г.Пущино м-рн «В» д.21</t>
  </si>
  <si>
    <t>I_2558/15</t>
  </si>
  <si>
    <t>Строительство КЛ-0,4 кВ от ТП-317 до ВРУ жилого дома по адресу:142290, г.Пущино м-рн «В» д.22</t>
  </si>
  <si>
    <t>I_2559/15</t>
  </si>
  <si>
    <t>Строительство КЛ-0,4 кВ от ТП-317 до ВРУ жилого дома по адресу:142290, г.Пущино м-рн «В» д.23</t>
  </si>
  <si>
    <t>I_2560/15</t>
  </si>
  <si>
    <t>Строительство КЛ-0,4 кВ от ТП-317 до ВРУ жилого дома по адресу:142290, г.Пущино м-рн «В» д.24</t>
  </si>
  <si>
    <t>I_2561/15</t>
  </si>
  <si>
    <t>Строительство КЛ-0,4 кВ от ТП-317 до ВРУ жилого дома по адресу:142290, г.Пущино м-рн «В» д.25</t>
  </si>
  <si>
    <t>I_2562/15</t>
  </si>
  <si>
    <t>Строительство КЛ-0,4 кВ от ТП-317 до ВРУ жилого дома по адресу:142290, г.Пущино м-рн «В» д.26</t>
  </si>
  <si>
    <t>I_2563/15</t>
  </si>
  <si>
    <t>Строительство КЛ-0,4 кВ от ТП-317 до ВРУ жилого дома по адресу: 142290, г.Пущино м-рн «В» д.27</t>
  </si>
  <si>
    <t>I_2564/15</t>
  </si>
  <si>
    <t>Строительство КЛ-0,4 кВ от ТП-317 до ВРУ жилого дома по адресу:142290, г.Пущино м-рн «В» д.28</t>
  </si>
  <si>
    <t>I_2565/15</t>
  </si>
  <si>
    <t>Строительство 2КЛ-10 кВ от ПС-447 фидера №1, 14 до РП-31 по адресу: г. Пущино</t>
  </si>
  <si>
    <t>G_23/13</t>
  </si>
  <si>
    <t>Строительство ТП взамен ТП-137 по адресу: Московская область, г. Серпухов, Большой Высоцкий переулок, зд.№31а</t>
  </si>
  <si>
    <t>J_5544/18</t>
  </si>
  <si>
    <t>Строительство реклоузера и ПКУ по адресу: Московская область, Серпуховский район, д. Тульчино</t>
  </si>
  <si>
    <t>J_5758/19</t>
  </si>
  <si>
    <t>Строительство КТП по адресу: Московская область, г. Серпухов, ул. Театральная</t>
  </si>
  <si>
    <t>Строительство КТП в районе ТП-6 по адресу: Московская область, Серпуховский район, п. Кирпичный завод</t>
  </si>
  <si>
    <t>G_2221/15</t>
  </si>
  <si>
    <t>Строительство КТП, КВЛ-10 кВ, ЛЭП-0,4 кВ по адресу:  Московская область, Серпуховский район, п. Пролетарский</t>
  </si>
  <si>
    <t>Строительство КТП в районе КТП-10-52 по адресу: Московская обл., г. Серпухов, ул. Маяковского, д. 23/21</t>
  </si>
  <si>
    <t>I_4608/18</t>
  </si>
  <si>
    <t>Строительство КТП в районе КТП-74 по адресу: Московская обл., г. Серпухов, Московское шоссе, 65</t>
  </si>
  <si>
    <t>I_4612/18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</si>
  <si>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</si>
  <si>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 xml:space="preserve">Строительство ЛЭП-6 кВ, строительство КТП взамен ТП-79 по адресу: Московская обл,
г.о. Серпухов, д. Фенино
</t>
  </si>
  <si>
    <t>Строительство КТП по адресу:
Московская область, г. Домодедово, мкр. Центральный</t>
  </si>
  <si>
    <t>I_4708/18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</si>
  <si>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</si>
  <si>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Строительство КТП по адресу: Московская область,
г.о. Домодедово, а.о. Краснопутьский, с. Красный путь</t>
  </si>
  <si>
    <t>I_4709/18</t>
  </si>
  <si>
    <t>Строительство КЛ-10 кВ от ТП-76 до ТП-454 по адресу: Московская область, Люберецкий р-н, п.Малаховка, ул.Грибоедова, ул.Красковское шоссе</t>
  </si>
  <si>
    <t>Строительство КТП в районе КТП-256 по адресу:  Московская область, Люберецкий р-н, п. Томилино, ул. Речная</t>
  </si>
  <si>
    <t>G_2356/15</t>
  </si>
  <si>
    <t>Строительство КЛ-0,4 кВ от ТП-93 по адресу: Московская область, Люберецкий р-н, пос.Томилино, ул.Чехова</t>
  </si>
  <si>
    <t>G_1716/15</t>
  </si>
  <si>
    <t>Строительство КЛ-0,4 кВ от ТП-564 по адресу: Московская область, г. Люберецы, ул.Коммунистическая</t>
  </si>
  <si>
    <t>G_1717/15</t>
  </si>
  <si>
    <t>Установка реклоузера по адресу: Московская область, Люберецкий р-н, п. Жилино-1</t>
  </si>
  <si>
    <t>I_4681/18</t>
  </si>
  <si>
    <t>Установка реклоузера по адресу: Московская область, Люберецкий р-н, д. Марусино, ул. Заречная</t>
  </si>
  <si>
    <t>I_4682/18</t>
  </si>
  <si>
    <t>Установка реклоузера по адресу: Московская область, Люберецкий р-н, д. Марусино</t>
  </si>
  <si>
    <t>I_4683/18</t>
  </si>
  <si>
    <t xml:space="preserve">Строительство ТП и ЛЭП-6 кВ по адресу:
Московская обл, Люберецкий р-н, Люберцы г, пос. ЛЭМЗ
</t>
  </si>
  <si>
    <t>J_6053/19</t>
  </si>
  <si>
    <t>Строительство КТП, КЛ-6 кВ по адресу: Московская обл, Люберецкий р-н, д. Ново-Марусино,                     пр. Кореневского балластного карьера, д. № 1</t>
  </si>
  <si>
    <t>Строительство 2 КЛ-6 кВ направлением ТП-29 – ТП-40Н по адресу: 140090, Московская область г.Дзержинский, ул. Дзержинская</t>
  </si>
  <si>
    <t>Строительство 2 КЛ-0,4 кВ от ТП-4Д до ВРУ дома по адресу: 140093, Московская область г.Дзержинский, ул.Лесная, д.14</t>
  </si>
  <si>
    <t>G_2278/15</t>
  </si>
  <si>
    <t>Строительство КЛ-0,4 кВ от ТП-29 до ВРУ-2 дома по адресу: 140093, Московская область г.Дзержинский, ул.Лермонтова, д.13Б</t>
  </si>
  <si>
    <t>G_2279/15</t>
  </si>
  <si>
    <t>Строительство 3КЛ-0,4 кВ от ТП-8 до ВРУ домов по адресам: 140093, Московская область г.Дзержинский, ул.Лермонтова, д.14,15</t>
  </si>
  <si>
    <t>I_2281/15</t>
  </si>
  <si>
    <t>Строительство 2КЛ-0,4 кВ от ТП-23 до ВРУ домов по адресам: 140090, Московская область г.Дзержинский, пл.Св. Николая, д.6,6а</t>
  </si>
  <si>
    <t>I_2282/15</t>
  </si>
  <si>
    <t>Строительство КЛ-0,4 кВ от ТП-58 до ВРУ ВЗУ-3 скв.3 по адресу: 140093, Московская область г.Дзержинский, ул. Дзержинская</t>
  </si>
  <si>
    <t>I_2284/15</t>
  </si>
  <si>
    <t>Строительство КЛ-6 кВ направлением ТП-58 – КТП-7 по адресу: 140090, Московская область г.Дзержинский, ул. Дзержинская</t>
  </si>
  <si>
    <t>I_2285/15</t>
  </si>
  <si>
    <t>Строительство КЛ-0,4 кВ от ТП-4Н до ВРУ дома по адресу: 140053, Московская область г.Котельники, мкр. Силикат д. 17</t>
  </si>
  <si>
    <t>Строительство КЛ-0,4 кВ от ТП-28 (ОАО «МОЭСК») до ВРУ дома по адресу: 140055, Московская область г.Котельники, мкр. Белая дача д. 56</t>
  </si>
  <si>
    <t>G_2292/15</t>
  </si>
  <si>
    <t>Строительство КЛ-0,4 кВ от ТП-28(ПАО «МОЭСК») до ВРУ дома по адресу: 140055, Московская область г.Котельники, мкр.Белая дача д. 52</t>
  </si>
  <si>
    <t>I_2293/15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</si>
  <si>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область г.Дзержинский, ул. Спортивная д. 1а, 3а, 3б</t>
  </si>
  <si>
    <t>I_2294/15</t>
  </si>
  <si>
    <t>Перевод нагрузок на ТП-2Н по адресу: 140053, Московская область г.Котельники, мкр. Силикат</t>
  </si>
  <si>
    <t>G_2295/15</t>
  </si>
  <si>
    <t>Строительство КЛ-0,4 кВ от ТП-7 до ж/дома по ул.Бондарева д.2, по адресу: г.Дзержинский</t>
  </si>
  <si>
    <t>G_510/12</t>
  </si>
  <si>
    <t>Строительство 2 КЛ-0,4 кВ от ТП-2Н до ВРУ ДК «Силикат» по адресу: 140053, Московская область, г.Котельники, мкр. Силикат д. 32</t>
  </si>
  <si>
    <t>Строительство КЛ-0,4 кВ от ТП-4«Рейс» до ВРУ ВЗУ-4 по адресу: 140093, Московская область, г.Дзержинский, ул. Карьер ЗИЛ</t>
  </si>
  <si>
    <t xml:space="preserve">Строительство ТП и КЛ-10 кВ по адресу:
Московская область, г. Дзержинский, ул. Академика Жукова
</t>
  </si>
  <si>
    <t>J_5757/18</t>
  </si>
  <si>
    <t>Строительство КЛ-0,4 кВ от ТП-28 до ВРУ ЦТП-4 по адресу: 140090, Московская область, г.Дзержинский, ул. Спортивная</t>
  </si>
  <si>
    <t>Строительство КЛ-0,4 кВ от ТП-2Н до ВРУ домов по адресам: 140053, Московская область, г.Котельники, мкр. Силикат д. 23, 25</t>
  </si>
  <si>
    <t>Строительство КЛ-0,4 кВ от ТП-4Н до ВРУ дома по адресу: 140053, Московская область, г.Котельники, мкр. Силикат д. 7</t>
  </si>
  <si>
    <t>G_2291/15</t>
  </si>
  <si>
    <t>Строительство КЛ-0,4 кВ от ТП-539 до ВРУ ЦТП №1 по адресу: г. Дзержинский. Ул. Лермонтова, 2</t>
  </si>
  <si>
    <t>G_1729/15</t>
  </si>
  <si>
    <t>Строительство КТП в районе ТП-230 по адресу: Московская область, Наро-Фоминский р-н, д.Алабино, ул.Санаторная</t>
  </si>
  <si>
    <t>G_1984/15</t>
  </si>
  <si>
    <t>Строительство ТП по адресу: Московская область, г. Наро-Фоминск, 74км Киевского шоссе</t>
  </si>
  <si>
    <t>G_4016/17</t>
  </si>
  <si>
    <t>Строительство КТП в районе ТП-229 по адресу: Московская область, Наро-Фоминский р-н, д.Алабино, КИЗ «Ратник»</t>
  </si>
  <si>
    <t>G_1985/15</t>
  </si>
  <si>
    <t>Строительство КТП в районе ТП-25 по адресу: Московская область, г. Наро-Фоминск, ул.Ноябрьская</t>
  </si>
  <si>
    <t>I_1986/15</t>
  </si>
  <si>
    <t>Строительство КТП в районе КТП-73 по адресу: Московская область, г. Наро-Фоминск, ул.Строителей</t>
  </si>
  <si>
    <t>G_1988/15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</si>
  <si>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</si>
  <si>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J_5657/19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</si>
  <si>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</si>
  <si>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 xml:space="preserve">Строительство ТП, реклоузера и ЛЭП-6 кВ по адресу: 
Московская область, Наро-Фоминский район, рп. Калининец
</t>
  </si>
  <si>
    <t>J_5987/19</t>
  </si>
  <si>
    <t>Строительство КТП, ЛЭП-6 кВ по адресу: 
Московская обл, Дмитровский р-н, г. Дмитров, ул.Одинцово</t>
  </si>
  <si>
    <t>J_5826/19</t>
  </si>
  <si>
    <t>Строительство КТП по адресу: Московская область Рузский р-н, с.п. Старорузское, п. Старотеряево</t>
  </si>
  <si>
    <t>G_2233/15</t>
  </si>
  <si>
    <t>Строительство двух КРН-10кВ в районе ТП-5 по адресу: Московская область Рузский р-, д. Дорохово, в/ч Мишинка</t>
  </si>
  <si>
    <t>G_2234/15</t>
  </si>
  <si>
    <t>Строительство КТП в районе КТП-2709 Рузский район, г.п. Тучково, пос. Силикатный</t>
  </si>
  <si>
    <t>G_459/12</t>
  </si>
  <si>
    <t>Строительство РТП в районе ТП-1128 по адресу: Рузский район, п.Тучково</t>
  </si>
  <si>
    <t>G_136/12</t>
  </si>
  <si>
    <t>Строительство КТП в районе КТП-1561 по адресу: Московская область, Волоколамский район, г.п. Сычево, д. Чередово</t>
  </si>
  <si>
    <t>I_2096/15</t>
  </si>
  <si>
    <t>Строительство КТП в районе КТП-1554 по адресу: Московская область, Волоколамский район, д. Речки</t>
  </si>
  <si>
    <t>Установка реклоузеров по адресу: Московская область, Волоколамский р-н</t>
  </si>
  <si>
    <t>I_4974/18</t>
  </si>
  <si>
    <t xml:space="preserve">Строительство КТП в районе ТП-402 по адресу: Московская область, Клинский р-н,  г.Высоковск, ул.Лесная
</t>
  </si>
  <si>
    <t>G_2215/15</t>
  </si>
  <si>
    <t>Строительство КЛ-0,4 кВ от ТП-134 до ВРУ д/сада №13 по адресу: Московская область, г. Клин, ул. Чернышевского, д. 5А</t>
  </si>
  <si>
    <t>G_1766/15</t>
  </si>
  <si>
    <t>Строительство КЛ-0,4 кВ от ТП-120 до ВРУ гимназии №2 по адресу: Московская область, г. Клин, ул. 60 лет Комсомола, д.5А</t>
  </si>
  <si>
    <t>G_1765/15</t>
  </si>
  <si>
    <t>Строительство КЛ-0,4 кВ от ТП-130 до ВРУ д/сада №4 по адресу: Московская область, г. Клин, ул. Ленина, д.21А</t>
  </si>
  <si>
    <t>G_1764/15</t>
  </si>
  <si>
    <t>Строительство КЛ-0,4 кВ от ТП-71 до ВРУ ЦТП-22 по адресу: Московская область, г. Клин, Ломоносовский пр-д</t>
  </si>
  <si>
    <t>G_1763/15</t>
  </si>
  <si>
    <t>Строительство ЛЭП-0,4 кВ от ТП-53 до ВРУ д/сада №7 по адресу: Московская область, г. Клин, ул. Менделеева, д. 3</t>
  </si>
  <si>
    <t>G_1762/15</t>
  </si>
  <si>
    <t>Строительство ВЛ-0,4 кВ от ТП-19 до ВРУ школы №11 по адресу: Московская область, г. Клин, Талицкий проезд, д. 49</t>
  </si>
  <si>
    <t>G_1760/15</t>
  </si>
  <si>
    <t>Строительство ЛЭП-0,4 кВ от ТП-109 до ВРУ ЦТП-1 по адресу: Московская область, г. Клин, ул. Мира, д. 15</t>
  </si>
  <si>
    <t>G_1759/15</t>
  </si>
  <si>
    <t>Строительство КЛ-0,4 кВ от ТП-158 до ЦТП-12 по адресу: Московская область, Клинский район, г. Клин, ул. 60 лет Комсомола, 5А</t>
  </si>
  <si>
    <t>G_1725/15</t>
  </si>
  <si>
    <t>Установка реклоузера по адресу: Московская область, Клинский район, п. Решетниково</t>
  </si>
  <si>
    <t>I_4903/18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</si>
  <si>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</si>
  <si>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 xml:space="preserve">Строительство КТП взамен ТП-403, ЛЭП-0,4 кВ для электроснабжения заявителя по адресу: 
Московская обл., г.о. Клин, г. Высоковск
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</si>
  <si>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</si>
  <si>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</si>
  <si>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G_40/13</t>
  </si>
  <si>
    <t>Установка реклоузера по адресу: Московская область, Талдомский район, д. Сорокино</t>
  </si>
  <si>
    <t>I_4902/18</t>
  </si>
  <si>
    <t xml:space="preserve">Строительство КТП, ЛЭП-10 кВ по адресу: 
Московская обл, Талдомский р-н, Северный рп.
</t>
  </si>
  <si>
    <t>J_5839/19</t>
  </si>
  <si>
    <t xml:space="preserve">Строительство ТП, реклоузера, ЛЭП-6 кВ и ЛЭП-0,4 кВ по адресу: 
Московская область, Талдомский район, г. Талдом, ул. Советская
</t>
  </si>
  <si>
    <t>J_6055/19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</si>
  <si>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</si>
  <si>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2КТП  в районе ТП-70 по адресу: Московская область, Истринский р-н, г. Дедовск </t>
  </si>
  <si>
    <t>I_2154/15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</si>
  <si>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</si>
  <si>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>I_2158/15</t>
  </si>
  <si>
    <t xml:space="preserve">Строительство КТП в районе КТП-106 по адресу: Московская область, Истринский р-н, г. Дедовск, ДСК «Малиновка
</t>
  </si>
  <si>
    <t>G_2163/15</t>
  </si>
  <si>
    <t>Строительство РП по адресу: Московская обл., Истринский р-н, г. Дедовск, (у завода «Сокол»)</t>
  </si>
  <si>
    <t>I_2165/15</t>
  </si>
  <si>
    <t>Строительство КТП в районе ТП-59 по адресу: Московская область, Истринский р-н, п. Снегири, ул. Октябрьская</t>
  </si>
  <si>
    <t>G_2174/15</t>
  </si>
  <si>
    <t>Строительство КЛ-6 кВ от ТП-240 до ТП-361, 2 КЛ-6кВ от места врезки в КЛ-6 кВ №215 до ТП-361 по адресу: Московская область, Истринский р-н, п. Пионерский, ул. Школьная</t>
  </si>
  <si>
    <t>I_2179/15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</si>
  <si>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</si>
  <si>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>J_5771/19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</si>
  <si>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</si>
  <si>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 xml:space="preserve">Строительство ТП, КЛ-10 кВ по адресу: 
Московская область, Истринский район, Истра г, микрорайон Полево
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</si>
  <si>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</si>
  <si>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</si>
  <si>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I_2251/15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</si>
  <si>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</si>
  <si>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</si>
  <si>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>Строительство КРУН в районе опор №2-№3 ВЛ-6кВ Л.952 по адресу: Московская область, Пушкинский район, г.п. Зеленоградский</t>
  </si>
  <si>
    <t>G_2254/15</t>
  </si>
  <si>
    <t xml:space="preserve">Строительство КЛ-6кВ от ТП-1284 до ТП-1388 по адресу: Московская область, Пушкинский район, Красноармейское </t>
  </si>
  <si>
    <t>G_2262/15</t>
  </si>
  <si>
    <t>Строительство КЛ-6кВ от ТП-1388 до ТП-1148 по адресу: Московская область, Пушкинский район, Красноармейское шоссе</t>
  </si>
  <si>
    <t>G_2263/15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</si>
  <si>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</si>
  <si>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I_2264/15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</si>
  <si>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</si>
  <si>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G_2265/15</t>
  </si>
  <si>
    <t xml:space="preserve">Строительство КТП в районе ТП-1146 по адресу: г. Пушкино, ул. 50-я летия Комсомола </t>
  </si>
  <si>
    <t>G_526/12</t>
  </si>
  <si>
    <t xml:space="preserve">Строительство ТП и КЛ-6 кВ по адресу:
Московская область, Пушкинский район, п. Лесной, ул. Пушкина
</t>
  </si>
  <si>
    <t>J_5754/18</t>
  </si>
  <si>
    <t>Строительство КТП для перевода сетей электроснабжения 0,4кВ от ТП-1240 по адресу: Московская область, г. Пушкино, ул. Зеленая</t>
  </si>
  <si>
    <t>G_3141/16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</si>
  <si>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</si>
  <si>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G_2260/15</t>
  </si>
  <si>
    <t>Установка реклоузеров по адресу: Московская область, Пушкинский р-н, г.о. Красноармейск</t>
  </si>
  <si>
    <t>I_4640/18</t>
  </si>
  <si>
    <t xml:space="preserve">Строительство КРУН-1, КРУН-2, ЛЭП-6 кВ по адресу: 
Московская обл, Пушкинский р-н, Кощейково д.
</t>
  </si>
  <si>
    <t>J_5847/19</t>
  </si>
  <si>
    <t>Строительство ТП и ЛЭП-6 кВ по адресу: Московская область, Пушкинский район, д. Грибово</t>
  </si>
  <si>
    <t xml:space="preserve">Строительство ТП и КЛ-6 кВ по адресу:
Московская область, Пушкинский район, п. Лесной, 43 км а/д «Холмогоры
</t>
  </si>
  <si>
    <t xml:space="preserve">Строительство ТП и ЛЭП-6 кВ по адресу:
Московская область, Пушкинский район, рп. Лесной, ул. Садовая
</t>
  </si>
  <si>
    <t xml:space="preserve">Строительство 2КТП взамен КТП-1230 по адресу: 
141206, Московская обл, Пушкинский р-н, Пушкино г., Лесная ул (1 этап)
</t>
  </si>
  <si>
    <t xml:space="preserve">Строительство ТП и ЛЭП-6 кВ по адресу:
Московская область, Пушкинский район, п. Заветы Ильича, ул. Седова
</t>
  </si>
  <si>
    <t>Строительство КТП, 2КЛ-6 кВ по адресу: 141231, Московская обл, Пушкинский р-н, Кощейково д.</t>
  </si>
  <si>
    <t>J_6083/19</t>
  </si>
  <si>
    <t>Строительство МТП по адресу: 141253, Московская обл., Пушкинский р-н., дп. Зеленоградский, СНТ «Зеленоградское</t>
  </si>
  <si>
    <t>J_6106/19</t>
  </si>
  <si>
    <t xml:space="preserve">Строительство ТП и ЛЭП-6 кВ по адресу:
Московская область, Пушкинский район, рп. Правдинский, ул. Ленина
</t>
  </si>
  <si>
    <t>Строительство 2КЛ-10кВ направлением 2БКТП-1034-ТП-188 по адресу: 141707, РФ, Московская область г.Долгопрудный, ул.Лихачевское шоссе "Ратник"</t>
  </si>
  <si>
    <t>G_2349/15</t>
  </si>
  <si>
    <t>Строительство 2КЛ-0,4 кВ от ТП-37 до КНС по адресу: г.Долгопрудный</t>
  </si>
  <si>
    <t>G_1726/15</t>
  </si>
  <si>
    <t>Строительство КРУН по адресу: Московская область, Мытищинский р-н, п. Пироговский</t>
  </si>
  <si>
    <t>G_3190/16</t>
  </si>
  <si>
    <t>Установка реклоузеров по адресу: Московская область, г.о. Мытищи</t>
  </si>
  <si>
    <t>I_4641/18</t>
  </si>
  <si>
    <t>Строительство ТП, ЛЭП-6 кВ и ЛЭП-0,4 кВ по адресу: Московская область, г.о. Мытищи, г. Мытищи, мкр. 36, 36а, 37</t>
  </si>
  <si>
    <t>Строительство КТП по адресу: Московская область, г.о. Мытищи, д. Коргашино</t>
  </si>
  <si>
    <t xml:space="preserve">Строительство КТП, ЛЭП-6 кВ, ЛЭП-0,4 кВ по адресу:
Московская область, г.о. Мытищи, д. Свиноедово
</t>
  </si>
  <si>
    <t>J_5248/18</t>
  </si>
  <si>
    <t xml:space="preserve">Строительство КЛ-10 кВ, КТП по адресу: 
Московская обл, Мытищинский р-н, вблизи Пироговского шоссе
</t>
  </si>
  <si>
    <t>J_5832/19</t>
  </si>
  <si>
    <t xml:space="preserve">Строительство КЛ-0,4 кВ от ТП-1016 до КНС по адресу: Мытищинский р-н, пос.Вешки, ул.Тенистая
</t>
  </si>
  <si>
    <t>G_1727/15</t>
  </si>
  <si>
    <t xml:space="preserve">Строительство КЛ-6 кВ, КТП по адресу: 
Московская обл, Мытищинский р-н, г.п. Мытищи, д. Челобитьево
</t>
  </si>
  <si>
    <t>J_5855/19</t>
  </si>
  <si>
    <t xml:space="preserve">Строительство КТП, 2КЛ-10 кВ до КТП по адресу: 
141031, Московская обл, Мытищи г.о., Вешки п.
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</si>
  <si>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</si>
  <si>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</si>
  <si>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</si>
  <si>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 xml:space="preserve">Строительство ТП и ЛЭП-6 кВ по адресу:
Московская область, г. Балашиха, шоссе Энтузиастов
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</si>
  <si>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</si>
  <si>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J_5789/19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</si>
  <si>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</si>
  <si>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G_2409/15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</si>
  <si>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</si>
  <si>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G_2410/15</t>
  </si>
  <si>
    <t>Строительство КЛ-6 кВ от проектируемой  КТП-140743 до проектируемой КТП  «Лесная» 
по адресу: Московская область, г.о. Лосино-Петровский, ул. Парковая – ул. Лесная</t>
  </si>
  <si>
    <t>G_2412/15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</si>
  <si>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</si>
  <si>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G_2415/15</t>
  </si>
  <si>
    <t>Строительство КЛ-6 кВ от ТП-134 до ТП-219 по адресу: Московская область, г.о. Лосино-Петровский, ул. Строителей – ул. Ленина</t>
  </si>
  <si>
    <t>G_2417/15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</si>
  <si>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</si>
  <si>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I_2420/15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</si>
  <si>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</si>
  <si>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I_2421/15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</si>
  <si>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</si>
  <si>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</si>
  <si>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</si>
  <si>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</si>
  <si>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</si>
  <si>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G_1790/15</t>
  </si>
  <si>
    <t>Строительство КЛ-0,4 кВ от ТП-433 до ВРУ ж/д№14 по адресу: Московская область, г.Фрязино, ул.Полевая</t>
  </si>
  <si>
    <t>Строительство 2КЛ-0,4кВ от ТП-436 до ВРУ ДС№8 по адресу: Московская область, г.Фрязино, ул.Полевая</t>
  </si>
  <si>
    <t>Строительство КЛ-0,4кВ от РП-6 до ВРУ ж/д№5а по адресу: Московская область, г.Фрязино, ул.Советская</t>
  </si>
  <si>
    <t>G_2126/15</t>
  </si>
  <si>
    <t>Строительство КЛ-0,4кВ от РП-6 до ВРУ ж/д№3б по адресу: Московская область, г.Фрязино, ул.Советская</t>
  </si>
  <si>
    <t>G_2127/15</t>
  </si>
  <si>
    <t xml:space="preserve">Строительство КТП, ЛЭП-10 кВ по адресу: 
Московская обл, Щелковский р-н, Жегаловский с/о, Оболдино д.
</t>
  </si>
  <si>
    <t>J_5823/18</t>
  </si>
  <si>
    <t xml:space="preserve">Строительство КЛ-10 кВ от ТП-7 до ТП-24«М» по адресу:
Московская область, Щёлковский район, г.п. Монино, ул. Московская – ул. Депутатская
</t>
  </si>
  <si>
    <t>J_5760/19</t>
  </si>
  <si>
    <t xml:space="preserve">Строительство КЛ-10 кВ направлением ТП-46 – ТП-7 по адресу:
Московская область, Щёлковский район, г.п. Монино, ул. Новинское шоссе - Московская
</t>
  </si>
  <si>
    <t>J_5762/19</t>
  </si>
  <si>
    <t xml:space="preserve">Строительство КЛ-10 кВ от ТП-7 до места врезки в КЛ-10 кВ направлением ТП-24«М» – КТП-127
 по адресу: Московская область, Щёлковский район, г.п. Монино, ул. Московская – ул. Депутатская
</t>
  </si>
  <si>
    <t>J_5765/19</t>
  </si>
  <si>
    <t xml:space="preserve">Строительство КЛ-10 кВ направлением ТП-12 – ТП-9 по адресу:
Московская область, Щёлковский район, г.п. Монино, ул. Южная - Московская
</t>
  </si>
  <si>
    <t>J_5766/19</t>
  </si>
  <si>
    <t xml:space="preserve">Строительство КЛ-6 кВ от места врезки в КЛ-6 кВ направлением ТП-11 – ТП-12
 до места врезки в КЛ-6 кВ направлением ТП-14 – ТП-21 по адресу: Московская область,
 Щёлковский район, г.п. Монино, ул. Южная – ул. Комсомольская
</t>
  </si>
  <si>
    <t>J_5767/19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</si>
  <si>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</si>
  <si>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 xml:space="preserve">Строительство ТП взамен ТП-459 по адресу:
Московская область, г.о. Щёлково, 1-й Советский пер
</t>
  </si>
  <si>
    <t xml:space="preserve">Строительство ТП, ЛЭП-10 кВ и ЛЭП-0,4 кВ
по адресу: Московская область, г.о. Щёлково, СНТ «Флора-2
</t>
  </si>
  <si>
    <t>J_6057/19</t>
  </si>
  <si>
    <t xml:space="preserve">Строительство КТП, КЛ-6 кВ, КЛ-0,4 кВ по адресу:
Московская обл., Щелковский р-н, Корпуса д., Калинина ул.
</t>
  </si>
  <si>
    <t>Строительство КТП, ЛЭП-10кВ по адресу: 141100, Московская обл., Щелковский р-н., СНТ «Рыбак»</t>
  </si>
  <si>
    <t xml:space="preserve">Строительство МТП, ЛЭП-10 кВ (от ВЛ-10 кВ направлением МТП-340–ТП-166) по адресу: 
Московская обл, Щелковский р-н, Щелково г
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</si>
  <si>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</si>
  <si>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</si>
  <si>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J_6200/19</t>
  </si>
  <si>
    <t>Строительство КЛ-6 кВ по адресу: Московская область, Одинцовский район, г. Одинцово, микрорайон 8</t>
  </si>
  <si>
    <t>G_4076/17</t>
  </si>
  <si>
    <t>Строительство КТП, КЛ-10 кВ и ЛЭП-0,4 кВ 
по адресу: Московская обл., Одинцовский р-н, Рожновка х.</t>
  </si>
  <si>
    <t>J_5972/19</t>
  </si>
  <si>
    <t>Строительство ЛЭП-6 кВ от ТП-760018 до ТП-760021 по адресу: Московская область, Одинцовский район, д. Чапаевка</t>
  </si>
  <si>
    <t>Строительство ТП взамен ТП-510773 по адресу: Московская обл, Одинцовский р-н, Никонорово х</t>
  </si>
  <si>
    <t>Строительство БРТП и КЛ-6 кВ по адресу: Московская область, Одинцовский р-он, д. Захарово</t>
  </si>
  <si>
    <t>I_4718/18</t>
  </si>
  <si>
    <t>Строительство двух КЛ- 6 кВ направлением ТП-260956 – ТП-260952  по адресу: Московская область, Одинцовский район, д. Хлюпино</t>
  </si>
  <si>
    <t>I_4720/18</t>
  </si>
  <si>
    <t>Строительство ЛЭП-10  кВ  по адресу: Московская область, Одинцовский район, г Одинцово, ул.Вокзальная, 7 микрорайон</t>
  </si>
  <si>
    <t>I_4719/18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</si>
  <si>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</si>
  <si>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G_3717/16</t>
  </si>
  <si>
    <t xml:space="preserve">Строительство ТП взамен ТП-260210 по адресу:
Московская область, Одинцовский район, г.п. Большие Вяземы
</t>
  </si>
  <si>
    <t xml:space="preserve">Строительство 2БКТП взамен ТП-560617 по адресу: 
Московская обл, Одинцово г.о., д. Немчиновка
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</si>
  <si>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</si>
  <si>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 xml:space="preserve">Строительство ТП и КЛ-10 кВ по адресу: 
Московская область, Одинцовский район, гп. Большие Вяземы
</t>
  </si>
  <si>
    <t xml:space="preserve">Строительство ТП, КЛ-10 кВ по адресу: 
Московская область, Одинцовский район, Переделки д
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</si>
  <si>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</si>
  <si>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</si>
  <si>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</si>
  <si>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</si>
  <si>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J_6046/19</t>
  </si>
  <si>
    <t xml:space="preserve">Строительство 12КЛ-10 кВ для перезаводки питающих фидеров нового ЗРУ-10 кВ
ПС-308 «Наро-Фоминск (1 этап)
</t>
  </si>
  <si>
    <t>Строительство КЛ-10 кВ по адресу: Московская обл, Одинцовский р-н, дп Лесной городок,              ул. Энергетиков</t>
  </si>
  <si>
    <t>J_ЦА-5/19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</si>
  <si>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</si>
  <si>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>Строительство КТП, КЛ-6 кВ по адресу: Московская обл, Одинцовский р-н, д. Вырубово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</si>
  <si>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</si>
  <si>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>G_2300/15</t>
  </si>
  <si>
    <t>Строительство КЛ-6 кВ от ТП-160151А до ТП-160115 по адресу: Московская область, г. Звенигород</t>
  </si>
  <si>
    <t>J_5239/18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</si>
  <si>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</si>
  <si>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</si>
  <si>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>I_2301/15</t>
  </si>
  <si>
    <t>Строительство КЛ-6 кВ от ТП-109 до ТП-116 по адресу: «Московская область, г. Звенигород мк-р Восточный – поселок Гор Больницы №45</t>
  </si>
  <si>
    <t>I_2302/15</t>
  </si>
  <si>
    <t>Строительство КЛ-6 кВ от ТП-103 до ТП-152 по адресу: «Московская область, г. Звенигород, мк-р Восточный – поселок Поречье</t>
  </si>
  <si>
    <t>I_2303/15</t>
  </si>
  <si>
    <t xml:space="preserve">Строительство КТП, КЛ-6 кВ по адресу: 
143035, Московская обл, Звенигород г., Поречье п
</t>
  </si>
  <si>
    <t xml:space="preserve">Строительство ТП и КЛ-6 кВ по адресу:
Московская область, г. Звенигород, ул. Василия Фабричнова
</t>
  </si>
  <si>
    <t>Строительство 2КЛ-10 кВ от ЦРП-8 до ТП-39 по адресу: 
Московская область, г. Краснознаменск</t>
  </si>
  <si>
    <t>I_4587/18</t>
  </si>
  <si>
    <t>Строительство 2КЛ-10 кВ от ЦРП-8 до ЦРП-6 по адресу: Московская обл, г.Краснознаменск</t>
  </si>
  <si>
    <t>J_5843/19</t>
  </si>
  <si>
    <t>Строительство ТП и КЛ-6 кВ по адресу: Московская область, Красногорский район, д. Михалково</t>
  </si>
  <si>
    <t xml:space="preserve">Строительство КЛ-0,4 кВ от ТП-53 до ВРУ МКД  по адресу:
 Московская обл, г. Красногорск, ул. Октябрьская, дом №5
</t>
  </si>
  <si>
    <t>I_4585/18</t>
  </si>
  <si>
    <t xml:space="preserve">Строительство КЛ-6 кВ, КТП по адресу: 
Московская обл, Красногорский р-н, г.п. Нахабино, ул. Панфилова
</t>
  </si>
  <si>
    <t>J_5825/19</t>
  </si>
  <si>
    <t xml:space="preserve">Строительство МТП, ЛЭП-6 кВ по адресу: 
Московская обл, Красногорский район, Нахабино рп, ул. Совпартшкола
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</si>
  <si>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</si>
  <si>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</si>
  <si>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 xml:space="preserve">Строительство КТП, 2КЛ-6 кВ по адресу: 143430, Московская обл, Красногорский р-н,
Нахабино рп, Советская ул
</t>
  </si>
  <si>
    <t>J_6084/19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</si>
  <si>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</si>
  <si>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КЛ-0,4 кВ от ТП-3 по адресу: Московская область, Раменский р-н, с. Константиново</t>
  </si>
  <si>
    <t>G_1718/15</t>
  </si>
  <si>
    <t>Строительство КТП взамен ТП-195 по адресу: Московская обл, Раменский г, ул. 100-й Свирской дивизии</t>
  </si>
  <si>
    <t>J_5622/18</t>
  </si>
  <si>
    <t>Строительство КЛ-10 кВ, КТП по адресу: Московская обл, Раменский р-н</t>
  </si>
  <si>
    <t>J_5833/19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</si>
  <si>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</si>
  <si>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>Строительство РП-10 кВ, КЛ-10 кВ от ПС-366 «Донино», КЛ-10 кВ до РТП-18 по адресу: Московская обл, Раменское г</t>
  </si>
  <si>
    <t>J_5838/19</t>
  </si>
  <si>
    <t>Строительство КТП по адресу: Московская область, Раменский р-н, с.п. Гжельское, д. Трошково</t>
  </si>
  <si>
    <t>Строительство КТП по адресу: Московская область, Раменский р-н, с. Зюзино, ул.Луговая</t>
  </si>
  <si>
    <t>Строительство КТП в районе ТП-230а по адресу: Московская область, Раменский район, д. Литвиново</t>
  </si>
  <si>
    <t>Строительство КЛ-0,4 кВ от РП-2 по адресу: Московская область, Раменский р-н, с. Константиново</t>
  </si>
  <si>
    <t>G_1719/15</t>
  </si>
  <si>
    <t>Установка реклоузера по адресу: Московская область, Раменский район, с.п. Сафоновское, с. Загорново</t>
  </si>
  <si>
    <t>I_4684/18</t>
  </si>
  <si>
    <t>Установка реклоузера по адресу: Московская область, г. Раменское, Залинейный район</t>
  </si>
  <si>
    <t>I_4685/18</t>
  </si>
  <si>
    <t>Установка реклоузера по адресу: Московская область, Раменский район, с.п. Сафоновское, д. Поповка</t>
  </si>
  <si>
    <t>I_4686/18</t>
  </si>
  <si>
    <t>Установка реклоузера по адресу: Московская область, Раменский район, г.п. Раменское</t>
  </si>
  <si>
    <t>I_4687/18</t>
  </si>
  <si>
    <t>Установка реклоузера по адресу: Московская область, Раменский район, г.п. Кратово, с. Игумново</t>
  </si>
  <si>
    <t>I_4689/18</t>
  </si>
  <si>
    <t>Установка реклоузера по адресу: Московская область, Раменский район, с.п. Верейское, п. Спартак</t>
  </si>
  <si>
    <t>I_4690/18</t>
  </si>
  <si>
    <t>Установка реклоузера по адресу: Московская область, Раменский район, д. Верея</t>
  </si>
  <si>
    <t>I_4691/18</t>
  </si>
  <si>
    <t>Установка реклоузера по адресу: Московская область, Раменский район, с.п. Вялковское, с. Зюзино</t>
  </si>
  <si>
    <t>I_4692/18</t>
  </si>
  <si>
    <t>Установка реклоузера по адресу: Московская область, Раменский район, с.п. Вялковское, п. Совхоз Красковский</t>
  </si>
  <si>
    <t>I_4693/18</t>
  </si>
  <si>
    <t>Установка реклоузера по адресу: Московская область, Раменский район, с.п. Вялковское, д. Капустино, ул. Центральная</t>
  </si>
  <si>
    <t>I_4694/18</t>
  </si>
  <si>
    <t>Установка реклоузера по адресу: Московская область, Раменский район, с.п. Вялковское, д. Вялки</t>
  </si>
  <si>
    <t>I_4695/18</t>
  </si>
  <si>
    <t>Установка реклоузера по адресу: Московская область, Раменский район, с.п. Вялковское, д. Осеченки, Луговая ул.</t>
  </si>
  <si>
    <t>I_4696/18</t>
  </si>
  <si>
    <t>Установка реклоузера по адресу: Московская область, Раменский район, п. Удельная,                      ул. Горького</t>
  </si>
  <si>
    <t>I_4697/18</t>
  </si>
  <si>
    <t>Установка реклоузера по адресу: Московская область, Раменский район, д. Вялки</t>
  </si>
  <si>
    <t>I_4698/18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</si>
  <si>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</si>
  <si>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 xml:space="preserve">Строительство БКТП взамен ТП-405 по адресу: 
Московская обл., Раменский район, г.п. Кратово, д. Донино
</t>
  </si>
  <si>
    <t xml:space="preserve">Строительство МТП, ЛЭП-6 кВ по адресу: 
Московская обл, Раменский район, Новохаритоновское сп
</t>
  </si>
  <si>
    <t xml:space="preserve">Строительство КТП, 2КЛ-10 кВ по адресу: 
Московская обл, Раменский район, Удельная дп, Островского ул., вблизи Быковского шоссе
</t>
  </si>
  <si>
    <t>J_5981/19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</si>
  <si>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</si>
  <si>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Строительство ТП, ЛЭП-10 кВ по адресу:
Московская область, Раменский район, г. Раменское, ул. Берёзовая просека
</t>
  </si>
  <si>
    <t>J_6059/19</t>
  </si>
  <si>
    <t>Строительство КТП, ЛЭП-10 кВ по адресу: Московская обл, Раменский р-н, Ильинский п.,             ул. Чкалова</t>
  </si>
  <si>
    <t>Строительство КТП, ЛЭП-6 кВ, реконструкция участков ВЛ-0,4 кВ от ТП-445 и от ТП-446 по адресу: Московская обл, Раменский район, г.о. Раменское, д. Антоново</t>
  </si>
  <si>
    <t>Строительство ЛЭП-10 кВ, реклоузера и ПКУ по адресу: Московская обл,                                       Раменский р-н, снт «Аксеново</t>
  </si>
  <si>
    <t xml:space="preserve">Строительство КТП взамен ТП-412 по адресу: 
Московская обл., Раменский р-н, д. Коняшино
</t>
  </si>
  <si>
    <t>J_5890/19</t>
  </si>
  <si>
    <t xml:space="preserve">Строительство БКТП взамен ТП-423 по адресу: 
Московская обл., Раменский район, пос. Комбината Стройматериалов-2
</t>
  </si>
  <si>
    <t>J_5891/19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</si>
  <si>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</si>
  <si>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</si>
  <si>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</si>
  <si>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G_2013/15</t>
  </si>
  <si>
    <t>Строительство КТП в районе ТП-164 по адресу: Московская область, Воскресенский район, ГП Хорлово, ул. 1-я Пятилетка</t>
  </si>
  <si>
    <t>G_2061/15</t>
  </si>
  <si>
    <t>Строительство КТП в районе ТП-507 по адресу: Московская область, Воскресенский район, ГП Хорлово, ул. Зайцева</t>
  </si>
  <si>
    <t>I_2069/15</t>
  </si>
  <si>
    <t>Строительство КТП в районе ТП-76 по адресу: Московская область, г. Воскресенск, пер. 2-ой Лесной</t>
  </si>
  <si>
    <t>Строительство 2КТП в районе ТП-118 по адресу: г. Воскресенск, ул. Средняя</t>
  </si>
  <si>
    <t>G_117/11</t>
  </si>
  <si>
    <t>Строительство РТП 6/0.4 кВ в районе ФП-5 по адресу: Московская область, г. Воскресенск, ул. Суворова</t>
  </si>
  <si>
    <t>G_210/12</t>
  </si>
  <si>
    <t>Установка реклоузера по адресу: Московская область, Воскресенский район, д. Золотово</t>
  </si>
  <si>
    <t>I_4756/18</t>
  </si>
  <si>
    <t>Установка реклоузера по адресу: Московская область, Воскресенский район, п. Ашитково, с. Виноградово</t>
  </si>
  <si>
    <t>I_4763/18</t>
  </si>
  <si>
    <t>Установка реклоузера по адресу: Московская область, Воскресенский район, д. Ратмирово</t>
  </si>
  <si>
    <t>I_4764/18</t>
  </si>
  <si>
    <t>Установка реклоузера по адресу: Московсская область, г. Воскресенск</t>
  </si>
  <si>
    <t>I_4765/18</t>
  </si>
  <si>
    <t>Установка реклоузера по адресу: Московская область, Воскресенский район, д. Городище, с. Марчуги</t>
  </si>
  <si>
    <t>I_4766/18</t>
  </si>
  <si>
    <t>I_4767/18</t>
  </si>
  <si>
    <t>Установка реклоузера по адресу: Московская область, Воскресенский район, с. Ашитково, д. Расплавлево</t>
  </si>
  <si>
    <t>I_4768/18</t>
  </si>
  <si>
    <t>Установка реклоузера по адресу: Московская область, Воскресенский район, с. Барановское, д. Бессоново, с. Конобеево</t>
  </si>
  <si>
    <t>I_4769/18</t>
  </si>
  <si>
    <t>Установка реклоузера по адресу: Московская область, Воскресенский район, с.Конобеево, с. Никольское</t>
  </si>
  <si>
    <t>I_4770/18</t>
  </si>
  <si>
    <t>I_4771/18</t>
  </si>
  <si>
    <t>Установка реклоузера по адресу: Московская область, Воскресенский район, д. Белое Озеро, д. Цыбино</t>
  </si>
  <si>
    <t>I_4772/18</t>
  </si>
  <si>
    <t>Установка реклоузера по адресу: Московская область, Воскресенский район, д. Губино</t>
  </si>
  <si>
    <t>I_4773/18</t>
  </si>
  <si>
    <t>Установка реклоузера по адресу: Московская область, Воскресенский район, п. им. Цюрупы</t>
  </si>
  <si>
    <t>I_4774/18</t>
  </si>
  <si>
    <t>Установка реклоузера по адресу: Московская область, Воскресенский район, д. Ворщиково</t>
  </si>
  <si>
    <t>I_4775/18</t>
  </si>
  <si>
    <t>Установка реклоузера по адресу: Московская область, Воскресенский район, с. Ново-Черкасское</t>
  </si>
  <si>
    <t>I_4776/18</t>
  </si>
  <si>
    <t>Строительство КЛ-6 кВ от ТП-67 до ТП-281 по адресу: Московская область, г. Коломна, ул. Советская</t>
  </si>
  <si>
    <t>I_5435/18</t>
  </si>
  <si>
    <t>Строительство КТП по адресу: Московская область, г.о.Коломна, ул.Олений вражек</t>
  </si>
  <si>
    <t>Установка реклоузера по адресу: Московская область, Коломенский р-он, п. Заречный</t>
  </si>
  <si>
    <t xml:space="preserve">Строительство 2КЛ-0,4 кВ от ТП-240 до ВРУ дома по адресу: 
Московская область, г.о. Химки, ул. Спартаковская, д.11
</t>
  </si>
  <si>
    <t>G_3188/16</t>
  </si>
  <si>
    <t>Строительство МТП, ЛЭП-6 кВ по адресу: Московская обл, Химки г.о., Новоподрезково</t>
  </si>
  <si>
    <t xml:space="preserve">Строительство ТП и КЛ-10 кВ по адресу: 142718,
Московская область, Ленинский район, п. Битца, ул. Нагорная
</t>
  </si>
  <si>
    <t>J_5752/18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</si>
  <si>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</si>
  <si>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H_3830/16</t>
  </si>
  <si>
    <t xml:space="preserve">Строительство КТП, КЛ-6кВ по адресу: 142717, Московская обл., Ленинский р-н, 
Развилковское с/п, п. Развилка, Проектируемый N5541 пр-д, владение № 2
</t>
  </si>
  <si>
    <t>J_6049/19</t>
  </si>
  <si>
    <t xml:space="preserve">Строительство ТП и ЛЭП-6 кВ по адресу: 
Московская область, Ленинский район, г. Видное
</t>
  </si>
  <si>
    <t>J_6056/19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</si>
  <si>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</si>
  <si>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</si>
  <si>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 xml:space="preserve">Строительство ТП и ЛЭП-6 кВ по адресу: 
Московская область, Ленинский район, с.п. Развилковское, п. Развилка
</t>
  </si>
  <si>
    <t>J_5795/19</t>
  </si>
  <si>
    <t>Строительство КТП вблизи КТПН-259 по адресу: Московская область, д.Козлаки</t>
  </si>
  <si>
    <t>Строительство питающего центра ПС-110/10/10 кВ по адресу: Московская обл., г.о. Дубна</t>
  </si>
  <si>
    <t>J_5844/19</t>
  </si>
  <si>
    <t xml:space="preserve">Строительство РТП взамен КТП-1537 по адресу: Московская обл, г.о. Ивантеевка,
Станционный пр-д
</t>
  </si>
  <si>
    <t>Строительство РТП и ЛЭП-6 кВ по адресу: Московская область, г. Егорьевск, ул. Западная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</si>
  <si>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</si>
  <si>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>J_5822/18</t>
  </si>
  <si>
    <t xml:space="preserve">Строительство КТП, КЛ-6 кВ по адресу: 
141364, Московская обл, Сергиево-Посадский район, Скоропусковский рп
</t>
  </si>
  <si>
    <t>J_5835/19</t>
  </si>
  <si>
    <t xml:space="preserve">Строительство 2БКТП в районе ТП-4Р по адресу: Московская область, Сергиево-Посадский 
Муниципальный район, п. Реммаш
</t>
  </si>
  <si>
    <t>J_5948/19</t>
  </si>
  <si>
    <t xml:space="preserve">Строительство КТП в районе КТП-158 по адресу: 
Московская обл., Сергиево-Посадский р-н, д. Деулино
</t>
  </si>
  <si>
    <t>J_5950/19</t>
  </si>
  <si>
    <t xml:space="preserve">Строительство КТП в районе КТП-65 по адресу: 
Московская обл., г.о. Сергиев Посад, ул. Боголюбская
</t>
  </si>
  <si>
    <t>J_5951/19</t>
  </si>
  <si>
    <t xml:space="preserve">Строительство КТП в районе КТП-551 по адресу: 
Московская обл., Сергиево-Посадский р-н, п. Ферма
</t>
  </si>
  <si>
    <t>J_5952/19</t>
  </si>
  <si>
    <t xml:space="preserve">Строительство КТП взамен ТП-253 по адресу: 
Московская обл., г. Сергиев Посад, ул. Кирова
</t>
  </si>
  <si>
    <t>J_5953/19</t>
  </si>
  <si>
    <t>Строительство КТП взамен ТП-281 по адресу: Московская обл., г. Сергиев Посад</t>
  </si>
  <si>
    <t>J_5954/19</t>
  </si>
  <si>
    <t>Строительство КТП взамен ТП-199 по адресу: Московская обл., г. Сергиев Посад</t>
  </si>
  <si>
    <t>J_5955/19</t>
  </si>
  <si>
    <t>Строительство КЛ-6 кВ от ТП-429 до ТП-41 по адресу: Московская обл, г.Сергиев Посад</t>
  </si>
  <si>
    <t>J_5956/19</t>
  </si>
  <si>
    <t>Строительство КЛ-10 кВ от ТП-503 до ТП-508 по адресу: Московская обл, г.Сергиев Посад</t>
  </si>
  <si>
    <t>J_5957/19</t>
  </si>
  <si>
    <t xml:space="preserve">Строительство 2КТП взамен ТП-39 по адресу: 
141300, Московская обл, Сергиево-Посадский р-н, Московское ш.
</t>
  </si>
  <si>
    <t xml:space="preserve">Строительство МТП, ЛЭП-6 кВ (от ВЛ-6 кВ ТП-70-ТП-166–ТП-155) по адресу: 
Московская обл, Сергиево-Посадский р-н, Сергиев Посад г., Семашко ул
</t>
  </si>
  <si>
    <t xml:space="preserve">Строительство ТП, КЛ-6 кВ по адресу: 
Московская область, Сергиево-Посадский район, Сергиев Посад г, Строительная ул
</t>
  </si>
  <si>
    <t>J_6054/19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</si>
  <si>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</si>
  <si>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J_5677/19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</si>
  <si>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</si>
  <si>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 xml:space="preserve">Строительство МТП, ЛЭП-10 кВ и ЛЭП-0,4 кВ по адресу:
Московская область, г. Ступино, ул. Колхозная
</t>
  </si>
  <si>
    <t>J_5769/19</t>
  </si>
  <si>
    <t xml:space="preserve">Строительство ТП и КЛ-10 кВ по адресу:
Московская область, г. Лыткарино, Лыткаринское шоссе
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</si>
  <si>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</si>
  <si>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Реконструкция РП-216. Строительство ТП и КЛ-6 кВ
по адресу: 144000, Московская область, г. Электросталь (2 Этап)</t>
  </si>
  <si>
    <t>Строительство ЛЭП-6кВ по адресу: 144002, Московская обл., г. Электросталь, ул. Горького, д. № 38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</si>
  <si>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</si>
  <si>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</si>
  <si>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</si>
  <si>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F_141866-Р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</si>
  <si>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</si>
  <si>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I_1805881
(5254/18)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</si>
  <si>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</si>
  <si>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ЛЭП-0,4кВ от РП-73 по адресу: 140502, Московская обл., Луховицкий р-н, г. Луховицы, ул. Пушкина, уч. №170</t>
  </si>
  <si>
    <t>J_1816704(5575/18)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</si>
  <si>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</si>
  <si>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J_1814327(5548/18)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</si>
  <si>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</si>
  <si>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</si>
  <si>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</si>
  <si>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I_1713946
1714724
(4431/17)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</si>
  <si>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</si>
  <si>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</si>
  <si>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I_1717308
(5384/18)</t>
  </si>
  <si>
    <t>Строительство ТП и КЛ-6 кВ по адресу: 140010, Московская область, Люберецкий район, г. Люберцы</t>
  </si>
  <si>
    <t>I_1801949
(4733/18)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</si>
  <si>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</si>
  <si>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E_131829-Р
(902/14)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</si>
  <si>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</si>
  <si>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F_151210-Р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</si>
  <si>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</si>
  <si>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 xml:space="preserve">Строительство КРУН-10 кВ для электроснабжения заявителя по адресу: 
Московская обл, Люберцы-3, 42
</t>
  </si>
  <si>
    <t xml:space="preserve">Строительство двух КЛ-0,4 кВ по адресу: 
Московская обл., Люберецкий р-н, Люберцы г, п/о 3, дом № 50
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</si>
  <si>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</si>
  <si>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</si>
  <si>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</si>
  <si>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</si>
  <si>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</si>
  <si>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</si>
  <si>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Строительство КЛ-0,4 кВ от РУ-0,4 кВ РТП-306 до ВРУ Заявителя по адресу: 141600, Московская область, Клинский р-н, Клин г., Победы ул.</t>
  </si>
  <si>
    <t>F_141107-Р
(1196/14)</t>
  </si>
  <si>
    <t>Строительство 2ЛЭП-0,4кВ по адресу: Московская обл., Клинский р-н, г. Клин, ул. Дзержинского</t>
  </si>
  <si>
    <t>J_1821266(5802/18)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</si>
  <si>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</si>
  <si>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</si>
  <si>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2КТП, ЛЭП-6кВ, КЛ-0,4кВ по адресу: 141207, Московская обл., Пушкинский р-н., г. Пушкино, ул. Писаревская, д. 12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</si>
  <si>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</si>
  <si>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</si>
  <si>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</si>
  <si>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</si>
  <si>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</si>
  <si>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</si>
  <si>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</si>
  <si>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</si>
  <si>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</si>
  <si>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J_1703471/Р/1/ЦА(3938/17)</t>
  </si>
  <si>
    <t>Строительство ЛЭП-0,4 кВ от РП-40 до границы участка Заявителя по адресу: 143912, г. Балашиха, ул. Советская, у дома 28А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</si>
  <si>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</si>
  <si>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 xml:space="preserve">Строительство ТП и ЛЭП-10 кВ по адресу: 
Московская область, г. Балашиха, шоссе Энтузиастов, дом № 38
</t>
  </si>
  <si>
    <t>J_1900605
(5778/19)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</si>
  <si>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</si>
  <si>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</si>
  <si>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</si>
  <si>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</si>
  <si>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</si>
  <si>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</si>
  <si>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КРУН и ЛЭП-6 кВ по адресу: Московская область, Красногорский район, рп. Нахабино</t>
  </si>
  <si>
    <t>H_1714772
(4086/17)</t>
  </si>
  <si>
    <t xml:space="preserve">Строительство КЛ-20 кВ по адресу:
Московская область, Красногорский район, г. Красногорск, мкр. Опалиха
</t>
  </si>
  <si>
    <t>I_1804735
(4728/18)</t>
  </si>
  <si>
    <t>Строительство РП и ЛЭП-10 кВ по адресу: Московская область, Красногорский район, г. Красногорск, мкр. Опалиха</t>
  </si>
  <si>
    <t>I_1710860
(4731/18)</t>
  </si>
  <si>
    <t>1.1.2.1.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</si>
  <si>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</si>
  <si>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</si>
  <si>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</si>
  <si>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</si>
  <si>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</si>
  <si>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Строительство КЛ-10 кВ по адресу: Московская область, Одинцовский район, г.п. Одинцово, Одинцово-1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</si>
  <si>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</si>
  <si>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H_ТУ-05-14-484
1616654
(ТЗ-05-15-4)</t>
  </si>
  <si>
    <t>Реконструкция ТП-515024 и строительство ЛЭП-0,4 кВ по адресу:
Московская обл, Одинцовский р-н, Одинцово г, Садовая ул (2 Этап)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</si>
  <si>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</si>
  <si>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I_1716959
(ЦА-5/18)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</si>
  <si>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</si>
  <si>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</si>
  <si>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</si>
  <si>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H_1601851
(ЦА-17/17)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</si>
  <si>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</si>
  <si>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I_1701962
(ЦА-21/17)</t>
  </si>
  <si>
    <t>Строительство ТП, ЛЭП-10 кВ по адресу: 143005, Московская область,
Одинцовский район, г. Одинцово, ул. Вокзальная, 7 микрорайон</t>
  </si>
  <si>
    <t>I_1601878
(ЦА-22/17)</t>
  </si>
  <si>
    <t>ТЗ-05-13-103,ТП-1070)Стр-воРТП,КЛ-10кВУправляющаякомпанияООО"АФИРУС"г.Одинцово1этап</t>
  </si>
  <si>
    <t>I_ТУ-05-13-103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</si>
  <si>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</si>
  <si>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</si>
  <si>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</si>
  <si>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</si>
  <si>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</si>
  <si>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 xml:space="preserve">Реконструкция РТП-51085. Строительство ЛЭП-0,4 кВ
по адресу: Московская область, Одинцовский район, г. Одинцово
</t>
  </si>
  <si>
    <t>J_1804310
(ЦА-4/18)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</si>
  <si>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</si>
  <si>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</si>
  <si>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I_1615214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</si>
  <si>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</si>
  <si>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H_1708806
(3948/17)</t>
  </si>
  <si>
    <t>Строительство ЛЭП-0,4 кВ по адресу: 141420, Московская область, г. Химки, мкр. Подрезково, ул. Первомайская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</si>
  <si>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</si>
  <si>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</si>
  <si>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</si>
  <si>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>Строительство ЛЭП-0,4кВ по адресу: Московская область, Химкинский р-н, г. Химки, ул. Рабочая, д. № 3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</si>
  <si>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</si>
  <si>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</si>
  <si>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</si>
  <si>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</si>
  <si>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 xml:space="preserve">Реконструкция РТП-15. Строительство РП и ЛЭП-6 кВ
по адресу: Московская область, г. Химки, вблизи д. Кирилловка (2 этап)
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</si>
  <si>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</si>
  <si>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 xml:space="preserve">Строительство ЛЭП-0,4 кВ от ТП-262 по адресу:
Московская область, Химкинский район, г. Химки, Юбилейный пр-т
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</si>
  <si>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</si>
  <si>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 xml:space="preserve">Реконструкция ТП-186. Строительство ЛЭП-0,4 кВ от ТП-186 по адресу:
Московская область, Химкинский район, г. Химки, мкр. Подрезково (2 этап)
</t>
  </si>
  <si>
    <t>Строительство КТП, КЛ-10кВ по адресу: 141406, Московская обл., г. Химки, мкр. Левобережный, Лихачевское ш.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</si>
  <si>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</si>
  <si>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H_1710734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</si>
  <si>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</si>
  <si>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J_1805835(5249/18)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</si>
  <si>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</si>
  <si>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I_1613952
1613957
(4525/18)</t>
  </si>
  <si>
    <t>Строительство ТП и КЛ-6 кВ по адресу: 141011, Московская область, г. Мытищи, ул. Коммунистическая</t>
  </si>
  <si>
    <t>I_1800253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</si>
  <si>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</si>
  <si>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</si>
  <si>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</si>
  <si>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G_1600708-Р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</si>
  <si>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</si>
  <si>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H_1605106-Р
(3639/16)</t>
  </si>
  <si>
    <t>Строительство ТП, КЛ-10 кВ и КЛ-0,4 кВ по адресу: Московская область, Мытищинский район, г. Мытищи, Северная промзона</t>
  </si>
  <si>
    <t>H_1610766-Р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</si>
  <si>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</si>
  <si>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G_ТУ-72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</si>
  <si>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</si>
  <si>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</si>
  <si>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</si>
  <si>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H_ТУ-10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</si>
  <si>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</si>
  <si>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</si>
  <si>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J_1903531
(6042/19)</t>
  </si>
  <si>
    <t>Строительство 2ЛЭП-10 кВ по адресу: 141100, Московская обл., Щелковский р-н, рп. Монино, Новинское ш</t>
  </si>
  <si>
    <t>I_1711905
(5192/18)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</si>
  <si>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</si>
  <si>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</si>
  <si>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</si>
  <si>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</si>
  <si>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H_1702506
(3946/17)</t>
  </si>
  <si>
    <t xml:space="preserve">Строительство ЛЭП-0,4 кВ по адресу: 
Московская обл., Коломенский р-н, с/о Никульский, Радужный п
</t>
  </si>
  <si>
    <t>J_1903729
(5864/19)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</si>
  <si>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</si>
  <si>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>J_1906436
(5874/19)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</si>
  <si>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</si>
  <si>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</si>
  <si>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I_1817121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</si>
  <si>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</si>
  <si>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I_1814737
(5342/18)</t>
  </si>
  <si>
    <t>Строительство КЛ-10 кВ по адресу: г. Москва, п. Знамя Октября, Рязановское шоссе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</si>
  <si>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</si>
  <si>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J_1801870-Р
5230/18</t>
  </si>
  <si>
    <t>Строительство ТП и КЛ-10 кВ по адресу: Московская область, г. Подольск, в районе ул. 43-й Армии и ул. Кирова</t>
  </si>
  <si>
    <t xml:space="preserve">Строительство ВЛ-0,4кВ по адресу: Московская обл., г. Подольск, Львовский, ул. Горького, 
д. № 21
</t>
  </si>
  <si>
    <t xml:space="preserve">Строительство ЛЭП-0,4кВ для электроснабжения энергопринимающих устройств заявителя
 по адресу: 142117, Московская обл., г. Подольск, Октябрьский проспект, дом № 7
</t>
  </si>
  <si>
    <t>Строительство ЛЭП-0,4кВ по адресу: 142200, Московская область, г. Серпухов, ул. Фирсова, д. № 6</t>
  </si>
  <si>
    <t>I_1803119
(5025/18)</t>
  </si>
  <si>
    <t>Строительство ЛЭП-10 кВ по адресу: Московская область,
 Серпуховский район, рп. Пролетарский, ул. Центральная</t>
  </si>
  <si>
    <t>I_1707635
(4039/17)</t>
  </si>
  <si>
    <t>Реконструкция ТП-223. Строительство ЛЭП-0,4 кВ от ТП-223 по адресу: Московская обл., Серпухов г, Химиков ул, рядом с д. 1 (2  этап)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</si>
  <si>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</si>
  <si>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J_1811061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</si>
  <si>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</si>
  <si>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</si>
  <si>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</si>
  <si>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J_ТУ-1812113ПТО-17-1057(5503/18)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</si>
  <si>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</si>
  <si>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J_ТУ-1808231ПТО-17-860(5821/18)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</si>
  <si>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</si>
  <si>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I_1805372
(5382/18)</t>
  </si>
  <si>
    <t xml:space="preserve">Строительство ЛЭП-0,4 кВ по адресу: Московская обл., Сергиево-Посадский р-н, 
Сергиев-Посад г, Красной Армии пр-кт, дом № 216/11
</t>
  </si>
  <si>
    <t>J_1906243
(5877/19)</t>
  </si>
  <si>
    <t>Строительство 2БКТП, ЛЭП-6кВ по адресу: 141281, Московская обл., г. Ивантеевка, ул. Хлебозаводская, д. 10</t>
  </si>
  <si>
    <t>I_1705219
(4212/17)</t>
  </si>
  <si>
    <t>Строительство ТП и ЛЭП-10 кВ по адресу: 141280, Московская область, г. Ивантеевка, Студенческий проезд</t>
  </si>
  <si>
    <t>I_1712551
(4067/17)</t>
  </si>
  <si>
    <t xml:space="preserve"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
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</si>
  <si>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</si>
  <si>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</si>
  <si>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</si>
  <si>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ТП и ЛЭП-10 кВ по адресу: 143090, Московская область, г. Краснознаменск, ул. Строителей</t>
  </si>
  <si>
    <t>I_1802933
1803128
1905933
(4749/18)</t>
  </si>
  <si>
    <t>Строительство КЛ-6 кВ по адресу: Московская область, г. Егорьевск, улицы К. Маркса и лейтенанта Шмидта</t>
  </si>
  <si>
    <t>I_1717395
(4727/18)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</si>
  <si>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</si>
  <si>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J_1806059(5627/18)</t>
  </si>
  <si>
    <t xml:space="preserve">Строительство КРУН-10кВ, КЛ-10кВ, по адресу: Московская область, г. Домодедово, 
ул. Краснодарская, д. № 2 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</si>
  <si>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</si>
  <si>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I_1610085
(3917/17)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</si>
  <si>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</si>
  <si>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I_1617629
(3908/17)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</si>
  <si>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</si>
  <si>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2018</t>
  </si>
  <si>
    <t>2017</t>
  </si>
  <si>
    <t>Утвержденный план
2021года</t>
  </si>
  <si>
    <t>Утвержденный план
2022 года</t>
  </si>
  <si>
    <t>Утвержденный план
2023года</t>
  </si>
  <si>
    <t>Утвержденный план
2024 года</t>
  </si>
  <si>
    <t>Идентификаторинвестицион-ногопроекта</t>
  </si>
  <si>
    <t>G_2577/15</t>
  </si>
  <si>
    <t>G_2571/15</t>
  </si>
  <si>
    <t>I_2434/15</t>
  </si>
  <si>
    <t>I_5000/18</t>
  </si>
  <si>
    <t>I_5116/18</t>
  </si>
  <si>
    <t>I_4216/17</t>
  </si>
  <si>
    <t>I_4140/17</t>
  </si>
  <si>
    <t>I_2435/15</t>
  </si>
  <si>
    <t>G_2438/15</t>
  </si>
  <si>
    <t>I_2440/15</t>
  </si>
  <si>
    <t>I_2441/15</t>
  </si>
  <si>
    <t>G_2443/15</t>
  </si>
  <si>
    <t>G_2444/15</t>
  </si>
  <si>
    <t>J_6122/19</t>
  </si>
  <si>
    <t>J_6121/19</t>
  </si>
  <si>
    <t>J_6164/19</t>
  </si>
  <si>
    <t>I_5576/18</t>
  </si>
  <si>
    <t>I_4505/18</t>
  </si>
  <si>
    <t>I_5554/18</t>
  </si>
  <si>
    <t>J_6101/19</t>
  </si>
  <si>
    <t>J_6126/19</t>
  </si>
  <si>
    <t>J_6028/19</t>
  </si>
  <si>
    <t>J_6168/19</t>
  </si>
  <si>
    <t>I_5015/18</t>
  </si>
  <si>
    <t>G_2523/15</t>
  </si>
  <si>
    <t>G_2525/15</t>
  </si>
  <si>
    <t>G_2529/15</t>
  </si>
  <si>
    <t>I_2530/15</t>
  </si>
  <si>
    <t>I_2534/15</t>
  </si>
  <si>
    <t>G_2238/15</t>
  </si>
  <si>
    <t>G_2239/15</t>
  </si>
  <si>
    <t>I_2240/15</t>
  </si>
  <si>
    <t>I_1946/15</t>
  </si>
  <si>
    <t>G_1991/15</t>
  </si>
  <si>
    <t>I_1996/15</t>
  </si>
  <si>
    <t>G_2092/15</t>
  </si>
  <si>
    <t>G_4029/17</t>
  </si>
  <si>
    <t>I_5019/18</t>
  </si>
  <si>
    <t>I_5020/18</t>
  </si>
  <si>
    <t>I_5023/18</t>
  </si>
  <si>
    <t>I_5024/18</t>
  </si>
  <si>
    <t>I_5026/18</t>
  </si>
  <si>
    <t>J_6026/19</t>
  </si>
  <si>
    <t>J_6027/19</t>
  </si>
  <si>
    <t>J_5796/19</t>
  </si>
  <si>
    <t>J_6069/19</t>
  </si>
  <si>
    <t>J_6165/19</t>
  </si>
  <si>
    <t>I_2223/15</t>
  </si>
  <si>
    <t>I_4315/18</t>
  </si>
  <si>
    <t>I_5031/18</t>
  </si>
  <si>
    <t>I_5034/18</t>
  </si>
  <si>
    <t>I_5040/18</t>
  </si>
  <si>
    <t>I_5041/18</t>
  </si>
  <si>
    <t>I_5044/18</t>
  </si>
  <si>
    <t>I_5045/18</t>
  </si>
  <si>
    <t>I_5047/18</t>
  </si>
  <si>
    <t>I_5048/18</t>
  </si>
  <si>
    <t>I_5049/18</t>
  </si>
  <si>
    <t>I_5051/18</t>
  </si>
  <si>
    <t>I_5052/18</t>
  </si>
  <si>
    <t>I_5053/18</t>
  </si>
  <si>
    <t>I_5054/18</t>
  </si>
  <si>
    <t>I_5055/18</t>
  </si>
  <si>
    <t>I_5056/18</t>
  </si>
  <si>
    <t>G_2224/15</t>
  </si>
  <si>
    <t>I_4299/17</t>
  </si>
  <si>
    <t>G_2361/15</t>
  </si>
  <si>
    <t>G_2366/15</t>
  </si>
  <si>
    <t>G_2369/15</t>
  </si>
  <si>
    <t>G_2370/15</t>
  </si>
  <si>
    <t>G_2372/15</t>
  </si>
  <si>
    <t>G_2385/15</t>
  </si>
  <si>
    <t>G_2390/15</t>
  </si>
  <si>
    <t>J_6097/19</t>
  </si>
  <si>
    <t>J_5889/19</t>
  </si>
  <si>
    <t>J_5853/19</t>
  </si>
  <si>
    <t>J_ОД-44/19</t>
  </si>
  <si>
    <t>J_5679/19</t>
  </si>
  <si>
    <t>J_ОД-92/19</t>
  </si>
  <si>
    <t>J_ОД-95/19</t>
  </si>
  <si>
    <t>J_ОД-86/19</t>
  </si>
  <si>
    <t>J_ОД-78/19</t>
  </si>
  <si>
    <t>G_2289/15</t>
  </si>
  <si>
    <t>G_2287/15</t>
  </si>
  <si>
    <t>G_2352/15</t>
  </si>
  <si>
    <t>I_5065/18</t>
  </si>
  <si>
    <t>I_5066/18</t>
  </si>
  <si>
    <t>I_5067/18</t>
  </si>
  <si>
    <t>I_5453/18</t>
  </si>
  <si>
    <t>I_5001/18</t>
  </si>
  <si>
    <t>I_5002/18</t>
  </si>
  <si>
    <t>I_5003/18</t>
  </si>
  <si>
    <t>I_5213/18</t>
  </si>
  <si>
    <t>I_5216/18</t>
  </si>
  <si>
    <t>G_3888/17</t>
  </si>
  <si>
    <t>I_2105/15</t>
  </si>
  <si>
    <t>G_2106/15</t>
  </si>
  <si>
    <t>G_2107/15</t>
  </si>
  <si>
    <t>G_2111/15</t>
  </si>
  <si>
    <t>G_3915/17</t>
  </si>
  <si>
    <t>J_5784/19</t>
  </si>
  <si>
    <t>J_5868/19</t>
  </si>
  <si>
    <t>J_5671/19</t>
  </si>
  <si>
    <t>J_6058/19</t>
  </si>
  <si>
    <t>J_6151/19</t>
  </si>
  <si>
    <t>J_6181/19</t>
  </si>
  <si>
    <t>J_5852/19</t>
  </si>
  <si>
    <t>I_5069/18</t>
  </si>
  <si>
    <t>I_5070/18</t>
  </si>
  <si>
    <t>I_5071/18</t>
  </si>
  <si>
    <t>I_5072/18</t>
  </si>
  <si>
    <t>I_5073/18</t>
  </si>
  <si>
    <t>I_2169/15</t>
  </si>
  <si>
    <t>I_2170/15</t>
  </si>
  <si>
    <t>I_2171/15</t>
  </si>
  <si>
    <t>I_2172/15</t>
  </si>
  <si>
    <t>J_5788/19</t>
  </si>
  <si>
    <t>J_5887/19</t>
  </si>
  <si>
    <t>J_5886/19</t>
  </si>
  <si>
    <t>G_2204/15</t>
  </si>
  <si>
    <t>I_5075/18</t>
  </si>
  <si>
    <t>I_5076/18</t>
  </si>
  <si>
    <t>I_5077/18</t>
  </si>
  <si>
    <t>I_5079/18</t>
  </si>
  <si>
    <t>I_5080/18</t>
  </si>
  <si>
    <t>G_2205/15</t>
  </si>
  <si>
    <t>I_2207/15</t>
  </si>
  <si>
    <t>G_2259/15</t>
  </si>
  <si>
    <t>I_3653/17</t>
  </si>
  <si>
    <t>I_3656/17</t>
  </si>
  <si>
    <t>J_6166/19</t>
  </si>
  <si>
    <t>J_6134/19</t>
  </si>
  <si>
    <t>J_6100/19</t>
  </si>
  <si>
    <t>G_1837/15</t>
  </si>
  <si>
    <t>I_5257/18</t>
  </si>
  <si>
    <t>I_5062/18</t>
  </si>
  <si>
    <t>I_5338/18</t>
  </si>
  <si>
    <t>I_5063/18</t>
  </si>
  <si>
    <t>I_4276/17</t>
  </si>
  <si>
    <t>I_4277/17</t>
  </si>
  <si>
    <t>I_4295/18</t>
  </si>
  <si>
    <t>I_1839/15</t>
  </si>
  <si>
    <t>J_5884/19</t>
  </si>
  <si>
    <t>I_4724/18</t>
  </si>
  <si>
    <t>G_2405/15</t>
  </si>
  <si>
    <t>J_5905/19</t>
  </si>
  <si>
    <t>I_5425/18</t>
  </si>
  <si>
    <t>G_2132/15</t>
  </si>
  <si>
    <t>I_4455/17</t>
  </si>
  <si>
    <t>J_ОД-45/19</t>
  </si>
  <si>
    <t>J_5799/19</t>
  </si>
  <si>
    <t>G_2582/15</t>
  </si>
  <si>
    <t>I_5111/18</t>
  </si>
  <si>
    <t>I_5112/18</t>
  </si>
  <si>
    <t>I_5113/18</t>
  </si>
  <si>
    <t>I_5114/18</t>
  </si>
  <si>
    <t>I_5115/18</t>
  </si>
  <si>
    <t>I_5119/18</t>
  </si>
  <si>
    <t>I_5120/18</t>
  </si>
  <si>
    <t>I_5121/18</t>
  </si>
  <si>
    <t>I_5123/18</t>
  </si>
  <si>
    <t>I_5124/18</t>
  </si>
  <si>
    <t>I_5125/18</t>
  </si>
  <si>
    <t>I_5126/18</t>
  </si>
  <si>
    <t>I_5181/18</t>
  </si>
  <si>
    <t>I_5182/18</t>
  </si>
  <si>
    <t>I_5183/18</t>
  </si>
  <si>
    <t>I_5186/18</t>
  </si>
  <si>
    <t>I_5187/18</t>
  </si>
  <si>
    <t>G_2583/15</t>
  </si>
  <si>
    <t>G_2586/15</t>
  </si>
  <si>
    <t>G_2589/15</t>
  </si>
  <si>
    <t>I_2594/15</t>
  </si>
  <si>
    <t>G_2595/15</t>
  </si>
  <si>
    <t>G_2596/15</t>
  </si>
  <si>
    <t>I_2597/15</t>
  </si>
  <si>
    <t>G_2599/15</t>
  </si>
  <si>
    <t>G_2600/15</t>
  </si>
  <si>
    <t>G_2601/15</t>
  </si>
  <si>
    <t>G_2610/15</t>
  </si>
  <si>
    <t>G_2611/15</t>
  </si>
  <si>
    <t>G_2612/15</t>
  </si>
  <si>
    <t>G_2613/15</t>
  </si>
  <si>
    <t>G_2614/15</t>
  </si>
  <si>
    <t>G_2615/15</t>
  </si>
  <si>
    <t>G_2616/15</t>
  </si>
  <si>
    <t>J_5870/19</t>
  </si>
  <si>
    <t>J_5873/19</t>
  </si>
  <si>
    <t>J_6158/19</t>
  </si>
  <si>
    <t>G_2010/15</t>
  </si>
  <si>
    <t>I_5013/18</t>
  </si>
  <si>
    <t>G_2014/15</t>
  </si>
  <si>
    <t>G_2015/15</t>
  </si>
  <si>
    <t>G_2016/15</t>
  </si>
  <si>
    <t>G_2024/15</t>
  </si>
  <si>
    <t>G_2025/15</t>
  </si>
  <si>
    <t>G_2026/15</t>
  </si>
  <si>
    <t>I_2028/15</t>
  </si>
  <si>
    <t>I_2029/15</t>
  </si>
  <si>
    <t>I_2030/15</t>
  </si>
  <si>
    <t>I_2050/15</t>
  </si>
  <si>
    <t>I_2051/15</t>
  </si>
  <si>
    <t>G_2054/15</t>
  </si>
  <si>
    <t>G_2055/15</t>
  </si>
  <si>
    <t>G_2056/15</t>
  </si>
  <si>
    <t>G_2057/15</t>
  </si>
  <si>
    <t>G_2058/15</t>
  </si>
  <si>
    <t>I_5327/18</t>
  </si>
  <si>
    <t>J_6089/19</t>
  </si>
  <si>
    <t>I_4486/18</t>
  </si>
  <si>
    <t>I_5058/18</t>
  </si>
  <si>
    <t>I_5059/18</t>
  </si>
  <si>
    <t>I_5060/18</t>
  </si>
  <si>
    <t>I_5061/18</t>
  </si>
  <si>
    <t>G_2526/15</t>
  </si>
  <si>
    <t>I_5434/18</t>
  </si>
  <si>
    <t>G_2528/15</t>
  </si>
  <si>
    <t>I_2532/15</t>
  </si>
  <si>
    <t>J_6154/19</t>
  </si>
  <si>
    <t>J_6232/19</t>
  </si>
  <si>
    <t>I_4744/18</t>
  </si>
  <si>
    <t>J_5794/19</t>
  </si>
  <si>
    <t>J_4240/17</t>
  </si>
  <si>
    <t>I_4476/18</t>
  </si>
  <si>
    <t>I_ОД-15/18</t>
  </si>
  <si>
    <t>I_ОД-56/18</t>
  </si>
  <si>
    <t>I_5016/18</t>
  </si>
  <si>
    <t>I_5207/18</t>
  </si>
  <si>
    <t>I_5212/18</t>
  </si>
  <si>
    <t>J_ОД-17/19</t>
  </si>
  <si>
    <t>J_ОД-43/19</t>
  </si>
  <si>
    <t>J_ЦА-1/19</t>
  </si>
  <si>
    <t>J_ЦА-4/18</t>
  </si>
  <si>
    <t>J_ОД-56/19</t>
  </si>
  <si>
    <t>J_ОД-60/19</t>
  </si>
  <si>
    <t>J_ОД-65/19</t>
  </si>
  <si>
    <t>J_ОД-79/19</t>
  </si>
  <si>
    <t>J_6109/19</t>
  </si>
  <si>
    <t>J_ОД-94/19</t>
  </si>
  <si>
    <t>J_ОД-102/19</t>
  </si>
  <si>
    <t>G_2288/15</t>
  </si>
  <si>
    <t>I_4464/17</t>
  </si>
  <si>
    <t>J_6025/19</t>
  </si>
  <si>
    <t>J_5881/19</t>
  </si>
  <si>
    <t>G_3857/17</t>
  </si>
  <si>
    <t>J_5781/19</t>
  </si>
  <si>
    <t>J_5984/19</t>
  </si>
  <si>
    <t>J_6085/19</t>
  </si>
  <si>
    <t>G_3906/17</t>
  </si>
  <si>
    <t>I_5006/18</t>
  </si>
  <si>
    <t>I_5007/18</t>
  </si>
  <si>
    <t>I_5008/18</t>
  </si>
  <si>
    <t>I_5009/18</t>
  </si>
  <si>
    <t>I_5005/18</t>
  </si>
  <si>
    <t>J_6091/19</t>
  </si>
  <si>
    <t>J_6157/19</t>
  </si>
  <si>
    <t>J_6039/19</t>
  </si>
  <si>
    <t>J_6038/19</t>
  </si>
  <si>
    <t>I_5540/18</t>
  </si>
  <si>
    <t>J_6041/19</t>
  </si>
  <si>
    <t>J_6120/19</t>
  </si>
  <si>
    <t>I_5193/18</t>
  </si>
  <si>
    <t>I_5382/18</t>
  </si>
  <si>
    <t>I_5291/18</t>
  </si>
  <si>
    <t>I_5290/18</t>
  </si>
  <si>
    <t>I_5092/18</t>
  </si>
  <si>
    <t>I_5117/18</t>
  </si>
  <si>
    <t>I_5430/18</t>
  </si>
  <si>
    <t>I_С-П-491/18</t>
  </si>
  <si>
    <t>J_5961/19</t>
  </si>
  <si>
    <t>J_5663/19</t>
  </si>
  <si>
    <t>J_5871/19</t>
  </si>
  <si>
    <t>J_5876/19</t>
  </si>
  <si>
    <t>J_5875/19</t>
  </si>
  <si>
    <t>J_5872/19</t>
  </si>
  <si>
    <t>J_5878/19</t>
  </si>
  <si>
    <t>J_6105/19</t>
  </si>
  <si>
    <t>I_5438/18</t>
  </si>
  <si>
    <t>I_4747/18</t>
  </si>
  <si>
    <t>I_4745/18</t>
  </si>
  <si>
    <t>I_4748/18</t>
  </si>
  <si>
    <t>J_5669/19</t>
  </si>
  <si>
    <t>I_4146/17</t>
  </si>
  <si>
    <t>G_2575/15</t>
  </si>
  <si>
    <t>J_5405/19</t>
  </si>
  <si>
    <t>G_2431/15</t>
  </si>
  <si>
    <t>G_2433/15</t>
  </si>
  <si>
    <t>G_2471/15</t>
  </si>
  <si>
    <t>I_3704/17</t>
  </si>
  <si>
    <t>I_2474/15</t>
  </si>
  <si>
    <t>I_2475/15</t>
  </si>
  <si>
    <t>G_2477/15</t>
  </si>
  <si>
    <t>J_5407/19</t>
  </si>
  <si>
    <t>J_6034/19</t>
  </si>
  <si>
    <t>J_6175/19</t>
  </si>
  <si>
    <t>J_5410/19</t>
  </si>
  <si>
    <t>I_4255/17</t>
  </si>
  <si>
    <t>G_2521/15</t>
  </si>
  <si>
    <t>G_2522/15</t>
  </si>
  <si>
    <t>G_2535/15</t>
  </si>
  <si>
    <t>G_2536/15</t>
  </si>
  <si>
    <t>G_2537/15</t>
  </si>
  <si>
    <t>G_2538/15</t>
  </si>
  <si>
    <t>J_5994/19</t>
  </si>
  <si>
    <t>J_6155/19</t>
  </si>
  <si>
    <t>G_3972/17</t>
  </si>
  <si>
    <t>G_1993/15</t>
  </si>
  <si>
    <t>G_1994/15</t>
  </si>
  <si>
    <t>I_1995/15</t>
  </si>
  <si>
    <t>G_2091/15</t>
  </si>
  <si>
    <t>I_2093/15</t>
  </si>
  <si>
    <t>G_2094/15</t>
  </si>
  <si>
    <t>J_5785/19</t>
  </si>
  <si>
    <t>G_1749/15</t>
  </si>
  <si>
    <t>I_4714/18</t>
  </si>
  <si>
    <t>G_2222/15</t>
  </si>
  <si>
    <t>J_5665/19</t>
  </si>
  <si>
    <t>J_5683/19</t>
  </si>
  <si>
    <t>I_5524/18</t>
  </si>
  <si>
    <t>I_5341/18</t>
  </si>
  <si>
    <t>G_2355/15</t>
  </si>
  <si>
    <t>G_2358/15</t>
  </si>
  <si>
    <t>J_6202/19</t>
  </si>
  <si>
    <t>G_2272/15</t>
  </si>
  <si>
    <t>G_2273/15</t>
  </si>
  <si>
    <t>G_2274/15</t>
  </si>
  <si>
    <t>G_2276/15</t>
  </si>
  <si>
    <t>G_2290/15</t>
  </si>
  <si>
    <t>G_2271/15</t>
  </si>
  <si>
    <t>G_2275/15</t>
  </si>
  <si>
    <t>G_2277/15</t>
  </si>
  <si>
    <t>G_2286/15</t>
  </si>
  <si>
    <t>J_6045/19</t>
  </si>
  <si>
    <t>I_4047/17</t>
  </si>
  <si>
    <t>G_2097/15</t>
  </si>
  <si>
    <t>I_4078/17</t>
  </si>
  <si>
    <t>I_2098/15</t>
  </si>
  <si>
    <t>G_2099/15</t>
  </si>
  <si>
    <t>G_2211/15</t>
  </si>
  <si>
    <t>J_6128/19</t>
  </si>
  <si>
    <t>J_5883/19</t>
  </si>
  <si>
    <t>J_6167/19</t>
  </si>
  <si>
    <t>J_6102/19</t>
  </si>
  <si>
    <t>J_6044/19</t>
  </si>
  <si>
    <t>J_5678/19</t>
  </si>
  <si>
    <t>J_6093/19</t>
  </si>
  <si>
    <t>I_3657/17</t>
  </si>
  <si>
    <t>I_3658/17</t>
  </si>
  <si>
    <t>J_5978/19</t>
  </si>
  <si>
    <t>J_5985/19</t>
  </si>
  <si>
    <t>J_5986/19</t>
  </si>
  <si>
    <t>J_5982/19</t>
  </si>
  <si>
    <t>J_5672/19</t>
  </si>
  <si>
    <t>J_6160/19</t>
  </si>
  <si>
    <t>I_4739/18</t>
  </si>
  <si>
    <t>I_4465/17</t>
  </si>
  <si>
    <t>J_5963/19</t>
  </si>
  <si>
    <t>J_6103/19</t>
  </si>
  <si>
    <t>J_6173/19</t>
  </si>
  <si>
    <t>J_№6169/19</t>
  </si>
  <si>
    <t>J_5997/19</t>
  </si>
  <si>
    <t>G_2408/15</t>
  </si>
  <si>
    <t>I_2411/15</t>
  </si>
  <si>
    <t>G_2419/15</t>
  </si>
  <si>
    <t>G_2124/15</t>
  </si>
  <si>
    <t>G_2125/15</t>
  </si>
  <si>
    <t>G_2122/15</t>
  </si>
  <si>
    <t>I_4571/18</t>
  </si>
  <si>
    <t>J_5980/19</t>
  </si>
  <si>
    <t>J_5787/19</t>
  </si>
  <si>
    <t>J_5676/19</t>
  </si>
  <si>
    <t>J_6129/19</t>
  </si>
  <si>
    <t>J_6161/19</t>
  </si>
  <si>
    <t>J_6171/19</t>
  </si>
  <si>
    <t>I_5452/18</t>
  </si>
  <si>
    <t>I_ОД-86/18</t>
  </si>
  <si>
    <t>I_5208/18(быв.ТЗ-05-09-81)</t>
  </si>
  <si>
    <t>J_5780/19</t>
  </si>
  <si>
    <t>J_5992/19</t>
  </si>
  <si>
    <t>J_5996/19</t>
  </si>
  <si>
    <t>J_6023/19</t>
  </si>
  <si>
    <t>J_6024/19</t>
  </si>
  <si>
    <t>J_5664/19</t>
  </si>
  <si>
    <t>J_6043/19</t>
  </si>
  <si>
    <t>J_5670/19</t>
  </si>
  <si>
    <t>J_5684/19</t>
  </si>
  <si>
    <t>J_5688/19</t>
  </si>
  <si>
    <t>J_6201/19</t>
  </si>
  <si>
    <t>I_5337/18</t>
  </si>
  <si>
    <t>I_5476/18</t>
  </si>
  <si>
    <t>J_5988/19</t>
  </si>
  <si>
    <t>J_6163/19</t>
  </si>
  <si>
    <t>I_4729/18</t>
  </si>
  <si>
    <t>J_5983/19</t>
  </si>
  <si>
    <t>I_5848/19</t>
  </si>
  <si>
    <t>J_5668/19</t>
  </si>
  <si>
    <t>J_6090/19</t>
  </si>
  <si>
    <t>J_5836/19</t>
  </si>
  <si>
    <t>I_5280/18</t>
  </si>
  <si>
    <t>G_2592/15</t>
  </si>
  <si>
    <t>G_2602/15</t>
  </si>
  <si>
    <t>G_2618/15</t>
  </si>
  <si>
    <t>J_5849/19</t>
  </si>
  <si>
    <t>J_5880/19</t>
  </si>
  <si>
    <t>J_5958/19</t>
  </si>
  <si>
    <t>J_5860/19</t>
  </si>
  <si>
    <t>J_6088/19</t>
  </si>
  <si>
    <t>J_5888/19</t>
  </si>
  <si>
    <t>J_6174/19</t>
  </si>
  <si>
    <t>J_6172/19</t>
  </si>
  <si>
    <t>G_2012/15</t>
  </si>
  <si>
    <t>G_2066/15</t>
  </si>
  <si>
    <t>G_2067/15</t>
  </si>
  <si>
    <t>G_2068/15</t>
  </si>
  <si>
    <t>I_2071/15</t>
  </si>
  <si>
    <t>G_2074/15</t>
  </si>
  <si>
    <t>G_2075/15</t>
  </si>
  <si>
    <t>G_2539/15</t>
  </si>
  <si>
    <t>I_3928/17</t>
  </si>
  <si>
    <t>J_5995/19</t>
  </si>
  <si>
    <t>G_3462/16</t>
  </si>
  <si>
    <t>J_5965/19</t>
  </si>
  <si>
    <t>J_5966/19</t>
  </si>
  <si>
    <t>G_3907/17</t>
  </si>
  <si>
    <t>G_3905/17</t>
  </si>
  <si>
    <t>J_5687/19</t>
  </si>
  <si>
    <t>I_4743/18</t>
  </si>
  <si>
    <t>J_5968/19</t>
  </si>
  <si>
    <t>J_5666/19</t>
  </si>
  <si>
    <t>I_5523/18</t>
  </si>
  <si>
    <t>J_6170/19</t>
  </si>
  <si>
    <t>E_132407-Р(863/14)</t>
  </si>
  <si>
    <t>I_1802700(4734/18)</t>
  </si>
  <si>
    <t>J_1823828(5809/19)</t>
  </si>
  <si>
    <t>F_143498(1420/14)</t>
  </si>
  <si>
    <t>E_143078-Р(1155/14)</t>
  </si>
  <si>
    <t>I_1616348(4260/17)</t>
  </si>
  <si>
    <t>E_131828-Р(770/14)</t>
  </si>
  <si>
    <t>G_131425(2972/15)</t>
  </si>
  <si>
    <t>F_143365-Р(1464/14)</t>
  </si>
  <si>
    <t>J_1905144(5969/19)</t>
  </si>
  <si>
    <t>J_1824792(5869/19)</t>
  </si>
  <si>
    <t>J_1909924
(6125/19)</t>
  </si>
  <si>
    <t>I_1704897
(4251/17)</t>
  </si>
  <si>
    <t>I_1712379(4454/17)</t>
  </si>
  <si>
    <t>G_153676(2729/15)</t>
  </si>
  <si>
    <t>J_1908262
(6124/19)</t>
  </si>
  <si>
    <t>I_1704109
(3929/17)</t>
  </si>
  <si>
    <t>E_131045-Р(806/14)</t>
  </si>
  <si>
    <t>I_1700656(4225/17)</t>
  </si>
  <si>
    <t>H_143295-Р(1347/14)</t>
  </si>
  <si>
    <t>E_143907-Р(1427/14)</t>
  </si>
  <si>
    <t>F_145837-Р(1645/15)</t>
  </si>
  <si>
    <t>E_130245-Р(603/13)</t>
  </si>
  <si>
    <t>E_142384-Р142389-Р
(1181/14)</t>
  </si>
  <si>
    <t>E_122455(1447/14)</t>
  </si>
  <si>
    <t>F_144258/Р/1/ЦА(1492/14)</t>
  </si>
  <si>
    <t>F_145116/Р/1/ЦА(1493/14)</t>
  </si>
  <si>
    <t>G_152171,1612107(2952/16)</t>
  </si>
  <si>
    <t>G_143586(2951/15)</t>
  </si>
  <si>
    <t>F_153362-Р(2486/15)</t>
  </si>
  <si>
    <t>J_1906306
(6058/19)</t>
  </si>
  <si>
    <t>F_144679(1534/15)</t>
  </si>
  <si>
    <t>J_1814201
(5621/18)</t>
  </si>
  <si>
    <t>F_150145-Р(1784/15)</t>
  </si>
  <si>
    <t>H_ТУ-1601816
ТЗ-05-15-152-1</t>
  </si>
  <si>
    <t>I_1717853
(ЦА-3/18)</t>
  </si>
  <si>
    <t>I_ТУ05-13-252
ТЗ05-13-103-2</t>
  </si>
  <si>
    <t>I_ТУ05-13-252
ТЗ05-13-103-3</t>
  </si>
  <si>
    <t>J_1601862(ЦА-9/18)</t>
  </si>
  <si>
    <t>F_ТУкТЗ-02-15-147</t>
  </si>
  <si>
    <t>G_ТУкТЗ-05-13-171</t>
  </si>
  <si>
    <t>G_ТУкТЗ-04-14-276</t>
  </si>
  <si>
    <t>G_ТУкТЗ-04-15-35</t>
  </si>
  <si>
    <t>J_1908420
(ЦА-3/19)</t>
  </si>
  <si>
    <t>J_1822505(5803/18)</t>
  </si>
  <si>
    <t>J_1823495(5770/19)</t>
  </si>
  <si>
    <t>J_1823397(5960/19)</t>
  </si>
  <si>
    <t>J_1901453
(5790/19)</t>
  </si>
  <si>
    <t>J_1902736(5675/19)</t>
  </si>
  <si>
    <t>J_1901957
(5794/19)</t>
  </si>
  <si>
    <t>J_1908788
(6108/19)</t>
  </si>
  <si>
    <t>H_ТУ№12-2012/26-ПР
№10-2014/04-ПР
(3703/17)</t>
  </si>
  <si>
    <t>G_1613091-Р
(3701/16)</t>
  </si>
  <si>
    <t>J_1901591
(5667/19)</t>
  </si>
  <si>
    <t>E_133441(976/14)</t>
  </si>
  <si>
    <t>J_1904068
(5999/19)</t>
  </si>
  <si>
    <t>I_ТУ№31/17
(5215/18)</t>
  </si>
  <si>
    <t>I_ТУ№681/17
(5224/18)</t>
  </si>
  <si>
    <t>J_1823369(6021/19)</t>
  </si>
  <si>
    <t>J_1903588
(6107/19)</t>
  </si>
  <si>
    <t>J_1822763(5863/19)</t>
  </si>
  <si>
    <t>J_1901438(5658/19)</t>
  </si>
  <si>
    <t>J_1819577
(5975/19)</t>
  </si>
  <si>
    <t>J_1819498
(5976/19)</t>
  </si>
  <si>
    <t>D_131485-Р(43/13)</t>
  </si>
  <si>
    <t>J_1905761
(6067/19)</t>
  </si>
  <si>
    <t>J_1909479
(5881/19)</t>
  </si>
  <si>
    <t>План  01.01.2019
год</t>
  </si>
  <si>
    <t>07.2017 (2,3,4 этапы)</t>
  </si>
  <si>
    <t>08.2017</t>
  </si>
  <si>
    <t>-</t>
  </si>
  <si>
    <t>январь 2019</t>
  </si>
  <si>
    <t>февраль 2019</t>
  </si>
  <si>
    <t>октябрь 2018</t>
  </si>
  <si>
    <t>август 2018</t>
  </si>
  <si>
    <t>дек 16, янв 18</t>
  </si>
  <si>
    <t>сентябрь 2016</t>
  </si>
  <si>
    <t>июнь 2019</t>
  </si>
  <si>
    <t>март 2018</t>
  </si>
  <si>
    <t>ноябрь 2018</t>
  </si>
  <si>
    <t>июль 2019</t>
  </si>
  <si>
    <t>сентябрь 2018 (2 этап)</t>
  </si>
  <si>
    <t>апрель 2018</t>
  </si>
  <si>
    <t>июль 2015</t>
  </si>
  <si>
    <t>август 2016</t>
  </si>
  <si>
    <t>ноябрь 2017</t>
  </si>
  <si>
    <t>1 этап-5,1916, 3 этап - 1,79024</t>
  </si>
  <si>
    <t>1 этап - 27,25306, 3 этап - 9,7013</t>
  </si>
  <si>
    <t>1 этап - июль 2019, май 3 этап -2019</t>
  </si>
  <si>
    <t xml:space="preserve">текущих ценах </t>
  </si>
  <si>
    <t>декабрь 2018</t>
  </si>
  <si>
    <t>Идентификаторинвестиционногопроекта</t>
  </si>
  <si>
    <t>ВСЕГО</t>
  </si>
  <si>
    <t>Раздел 1. План принятия основных средств и нематериальных активов к бухгалтерскому учету на 2020 год с распределением по кварталам</t>
  </si>
  <si>
    <t>План ввода основных средств на 2020 год</t>
  </si>
  <si>
    <t>J_5797/19</t>
  </si>
  <si>
    <t>I_б/н</t>
  </si>
  <si>
    <t>Освоение капитальных вложений в прогнозных ценах соответствующих лет, млн.рублей (без НДС)</t>
  </si>
  <si>
    <t>14.1</t>
  </si>
  <si>
    <t>14.2</t>
  </si>
  <si>
    <t>14.3</t>
  </si>
  <si>
    <t>14.4</t>
  </si>
  <si>
    <t>14.5</t>
  </si>
  <si>
    <t>Итого план 2020-2024 гг.</t>
  </si>
  <si>
    <t>Раздел 2.  План осовоения капитальных вложений по инвестиционным проектам 2020-2024 гг</t>
  </si>
  <si>
    <t>План ввода основных средств ( Плановые показатели реализации инвестиционной программы) на 2020-2024 гг.</t>
  </si>
  <si>
    <t>млн. руб. (без НДС)</t>
  </si>
  <si>
    <t>Идентификатор инвестиционного проекта</t>
  </si>
  <si>
    <t>ИТОГО 2020-2024 годы</t>
  </si>
  <si>
    <t>I_б/н ТП</t>
  </si>
  <si>
    <t>Строительство ЛЭП-10 кВ по адресу: Московская область, Серпуховский район, рп. Пролетарский, ул. Центральная</t>
  </si>
  <si>
    <t xml:space="preserve">Строительство 2КЛ-6кВ от РП-6 кВ №23 до РТП-17 по адресу: 142712, Московская область, Ленинский район, Володарского п., Елохова Роща ул.
</t>
  </si>
  <si>
    <t xml:space="preserve">Строительство 2КЛ-0,4 кВ от ТП-240 до ВРУ дома по адресу: Московская область, г.о. Химки, ул. Спартаковская, д.11
</t>
  </si>
  <si>
    <t xml:space="preserve">Строительство ЛЭП-6 кВ, КТП-проект., ЛЭП-0,4 кВ для  электроснабжения         энергопринимающих устройств потребителей по адресу: Московская обл, Раменский р-н, Речицы с., ул Новая Слобода, ул. Центральная
</t>
  </si>
  <si>
    <t xml:space="preserve">Строительство КЛ-10 кВ направлением ТП-12 – ТП-9 по адресу: Московская область, Щёлковский район, г.п. Монино, ул. Южная - Московская
</t>
  </si>
  <si>
    <t xml:space="preserve">Строительство КЛ-10 кВ направлением ТП-46 – ТП-7 по адресу: Московская область, Щёлковский район, г.п. Монино, ул. Новинское шоссе - Московская
</t>
  </si>
  <si>
    <t xml:space="preserve">Строительство КЛ-10 кВ от ТП-7 до ТП-24«М» по адресу: Московская область, Щёлковский район, г.п. Монино, ул. Московская – ул. Депутатская
</t>
  </si>
  <si>
    <t xml:space="preserve">Строительство двух КЛ-10 кВ от РТП-8090 до РТП-730 по адресу: Московская область, г.о. Балашиха, г. Железнодорожный, мкр. Кучино
</t>
  </si>
  <si>
    <t xml:space="preserve">Строительство ТП, ЛЭП-6 кВ и ЛЭП-0,4 кВ по адресу:  Московская область, г.о. Павловский Посад, мкр. Филимоново
</t>
  </si>
  <si>
    <t>Строительство двух КЛ-6 кВ от РП-47 до РП-255 по адресу: Московская область, г. Электросталь, ул. Захарченко, ул. Октябрьская</t>
  </si>
  <si>
    <t xml:space="preserve">Реконструкция ТП-9 по адресу: Московская область, Щёлковский район, г.п. Монино, ул. Московская
</t>
  </si>
  <si>
    <t xml:space="preserve">Реконструкция ТП-7 по адресу: Московская область, Щёлковский район, г.п. Монино, ул. Московская
</t>
  </si>
  <si>
    <t>Реконструкция Ф.1, Ф.2 от ПС-239 «Пушкино» по адресу: Московская область, г. Ивантеевка, Ярославское шоссе – ул. Первомайская</t>
  </si>
  <si>
    <t>Реконструкция КТП-287 по адресу: Московская область, г. Коломна, ул. Полянка</t>
  </si>
  <si>
    <t xml:space="preserve">Реконструкция ЛЭП-6 кВ направлением РП-236 – ТП-225 по адресу: Московская область, г.о. Истра, Волоколамское шоссе
</t>
  </si>
  <si>
    <t xml:space="preserve">Реконструкция КЛ-6 кВ направлением РП-198 – ТП-41 по адресу: Московская область, г.о. Красногорск, Нахабино, ул. Горем-28
</t>
  </si>
  <si>
    <t xml:space="preserve">Реконструкция КЛ-6 кВ направлением РП-ЧЗЭМ – ТП-537 по адресу: Московская область, г. Чехов, ул. Гагарина
</t>
  </si>
  <si>
    <t xml:space="preserve">Строительство КТП, ЛЭП-6 кВ, ЛЭП-0,4 кВ по адресу: Московская область, г.о. Мытищи, д. Свиноедово
</t>
  </si>
  <si>
    <t>Строительство КТП по адресу: Московская область, г.о. Домодедово, а.о. Краснопутьский, с. Красный путь</t>
  </si>
  <si>
    <t>Строительство БКТП в районе существующей ТП-38 по адресу: Московская область, г. Луховицы, ул. Жуковского</t>
  </si>
  <si>
    <t>Реконструкция КЛ-6 кВ направлением РП-40 - ТП-428 по адресу: Московская область, г. Домодедово, мкр. Северный</t>
  </si>
  <si>
    <t>I_б/нТП</t>
  </si>
</sst>
</file>

<file path=xl/styles.xml><?xml version="1.0" encoding="utf-8"?>
<styleSheet xmlns="http://schemas.openxmlformats.org/spreadsheetml/2006/main">
  <numFmts count="23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_ ;\-#,##0\ "/>
    <numFmt numFmtId="168" formatCode="_-* #,##0.00\ _р_._-;\-* #,##0.00\ _р_._-;_-* &quot;-&quot;??\ _р_._-;_-@_-"/>
    <numFmt numFmtId="169" formatCode="[$-419]mmmm\ yyyy;@"/>
    <numFmt numFmtId="170" formatCode="#,##0.000"/>
    <numFmt numFmtId="171" formatCode="_-* #,##0.00[$€-1]_-;\-* #,##0.00[$€-1]_-;_-* &quot;-&quot;??[$€-1]_-"/>
    <numFmt numFmtId="172" formatCode="#,##0&quot;р.&quot;"/>
    <numFmt numFmtId="173" formatCode="_-* #,##0_$_-;\-* #,##0_$_-;_-* &quot;-&quot;_$_-;_-@_-"/>
    <numFmt numFmtId="174" formatCode="_-* #,##0.00_$_-;\-* #,##0.00_$_-;_-* &quot;-&quot;??_$_-;_-@_-"/>
    <numFmt numFmtId="175" formatCode="&quot;$&quot;#,##0_);[Red]\(&quot;$&quot;#,##0\)"/>
    <numFmt numFmtId="176" formatCode="_-* #,##0.00&quot;$&quot;_-;\-* #,##0.00&quot;$&quot;_-;_-* &quot;-&quot;??&quot;$&quot;_-;_-@_-"/>
    <numFmt numFmtId="177" formatCode="_-* #,##0\ _d_._-;\-* #,##0\ _d_._-;_-* &quot;-&quot;\ _d_._-;_-@_-"/>
    <numFmt numFmtId="178" formatCode="_-* #,##0.00\ _d_._-;\-* #,##0.00\ _d_._-;_-* &quot;-&quot;??\ _d_._-;_-@_-"/>
    <numFmt numFmtId="179" formatCode="General_)"/>
    <numFmt numFmtId="180" formatCode="_(* #,##0.00_);_(* \(#,##0.00\);_(* &quot;-&quot;??_);_(@_)"/>
    <numFmt numFmtId="181" formatCode="#,##0.00000"/>
    <numFmt numFmtId="182" formatCode="#,##0.000000"/>
    <numFmt numFmtId="183" formatCode="0.00000"/>
    <numFmt numFmtId="184" formatCode="#,##0.0"/>
    <numFmt numFmtId="185" formatCode="0.0"/>
  </numFmts>
  <fonts count="86">
    <font>
      <sz val="12"/>
      <name val="Times New Roman"/>
      <family val="0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Arial Cyr"/>
      <family val="0"/>
    </font>
    <font>
      <sz val="11"/>
      <color rgb="FF000000"/>
      <name val="SimSun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0"/>
      <name val="Helv"/>
      <family val="0"/>
    </font>
    <font>
      <b/>
      <sz val="14"/>
      <color rgb="FF000000"/>
      <name val="Times New Roman"/>
      <family val="1"/>
    </font>
    <font>
      <vertAlign val="superscript"/>
      <sz val="12"/>
      <name val="Times New Roman"/>
      <family val="1"/>
    </font>
    <font>
      <u val="single"/>
      <sz val="14"/>
      <color theme="1"/>
      <name val="Times New Roman"/>
      <family val="1"/>
    </font>
    <font>
      <b/>
      <sz val="11"/>
      <name val="Times New Roman"/>
      <family val="1"/>
    </font>
    <font>
      <u val="single"/>
      <sz val="14"/>
      <name val="Times New Roman"/>
      <family val="1"/>
    </font>
    <font>
      <sz val="10"/>
      <color theme="1"/>
      <name val="Arial Cyr"/>
      <family val="2"/>
    </font>
    <font>
      <sz val="10"/>
      <name val="Times New Roman Cyr"/>
      <family val="1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sz val="10"/>
      <name val="Arial CE"/>
      <family val="0"/>
    </font>
    <font>
      <b/>
      <i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62"/>
      <name val="Cambria"/>
      <family val="2"/>
    </font>
    <font>
      <sz val="11"/>
      <color indexed="50"/>
      <name val="Calibri"/>
      <family val="2"/>
    </font>
    <font>
      <b/>
      <sz val="11"/>
      <color indexed="10"/>
      <name val="Calibri"/>
      <family val="2"/>
    </font>
    <font>
      <b/>
      <sz val="15"/>
      <color indexed="45"/>
      <name val="Calibri"/>
      <family val="2"/>
    </font>
    <font>
      <b/>
      <sz val="13"/>
      <color indexed="45"/>
      <name val="Calibri"/>
      <family val="2"/>
    </font>
    <font>
      <b/>
      <sz val="11"/>
      <color indexed="45"/>
      <name val="Calibri"/>
      <family val="2"/>
    </font>
    <font>
      <b/>
      <sz val="18"/>
      <color indexed="45"/>
      <name val="Cambria"/>
      <family val="2"/>
    </font>
    <font>
      <sz val="11"/>
      <color indexed="18"/>
      <name val="Calibri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i/>
      <sz val="11"/>
      <color indexed="22"/>
      <name val="Calibri"/>
      <family val="2"/>
    </font>
    <font>
      <sz val="12"/>
      <color indexed="24"/>
      <name val="Arial"/>
      <family val="2"/>
    </font>
    <font>
      <sz val="11"/>
      <color indexed="46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MS Sans Serif"/>
      <family val="2"/>
    </font>
    <font>
      <sz val="8"/>
      <name val="Palatino"/>
      <family val="1"/>
    </font>
    <font>
      <u val="single"/>
      <sz val="10"/>
      <color indexed="36"/>
      <name val="Arial Cyr"/>
      <family val="0"/>
    </font>
    <font>
      <u val="single"/>
      <sz val="10"/>
      <color indexed="12"/>
      <name val="Arial Cyr"/>
      <family val="0"/>
    </font>
    <font>
      <sz val="12"/>
      <name val="Times New Roman Cyr"/>
      <family val="0"/>
    </font>
    <font>
      <sz val="8"/>
      <name val="Helv"/>
      <family val="0"/>
    </font>
    <font>
      <b/>
      <sz val="14"/>
      <name val="Franklin Gothic Medium"/>
      <family val="2"/>
    </font>
    <font>
      <b/>
      <sz val="9"/>
      <name val="Tahoma"/>
      <family val="2"/>
    </font>
    <font>
      <b/>
      <sz val="10"/>
      <color indexed="12"/>
      <name val="Arial Cyr"/>
      <family val="2"/>
    </font>
    <font>
      <sz val="9"/>
      <name val="Tahoma"/>
      <family val="2"/>
    </font>
    <font>
      <sz val="10"/>
      <name val="NTHarmonica"/>
      <family val="0"/>
    </font>
    <font>
      <sz val="10"/>
      <color indexed="8"/>
      <name val="Calibri"/>
      <family val="2"/>
    </font>
    <font>
      <b/>
      <sz val="12"/>
      <color theme="1"/>
      <name val="Times New Roman"/>
      <family val="1"/>
    </font>
    <font>
      <b/>
      <sz val="12"/>
      <name val="Traditional Arabic"/>
      <family val="1"/>
    </font>
    <font>
      <sz val="11"/>
      <color theme="1"/>
      <name val="Times New Roman"/>
      <family val="1"/>
    </font>
    <font>
      <sz val="16"/>
      <name val="Times New Roman"/>
      <family val="1"/>
    </font>
    <font>
      <sz val="12"/>
      <color theme="0" tint="-0.4999699890613556"/>
      <name val="Times New Roman"/>
      <family val="1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/>
      <right/>
      <top style="thin">
        <color indexed="62"/>
      </top>
      <bottom style="double">
        <color indexed="62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double">
        <color indexed="52"/>
      </bottom>
    </border>
    <border>
      <left/>
      <right/>
      <top/>
      <bottom style="thick">
        <color indexed="54"/>
      </bottom>
    </border>
    <border>
      <left/>
      <right/>
      <top/>
      <bottom style="medium">
        <color indexed="44"/>
      </bottom>
    </border>
    <border>
      <left/>
      <right/>
      <top style="thin">
        <color indexed="54"/>
      </top>
      <bottom style="double">
        <color indexed="5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 style="thick">
        <color indexed="38"/>
      </bottom>
    </border>
    <border>
      <left/>
      <right/>
      <top/>
      <bottom style="thick">
        <color indexed="27"/>
      </bottom>
    </border>
    <border>
      <left/>
      <right/>
      <top/>
      <bottom style="medium">
        <color indexed="27"/>
      </bottom>
    </border>
    <border>
      <left/>
      <right/>
      <top style="thin">
        <color indexed="38"/>
      </top>
      <bottom style="double">
        <color indexed="38"/>
      </bottom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</border>
    <border>
      <left/>
      <right/>
      <top/>
      <bottom style="double">
        <color indexed="10"/>
      </bottom>
    </border>
    <border>
      <left/>
      <right/>
      <top style="thin">
        <color auto="1"/>
      </top>
      <bottom style="double">
        <color auto="1"/>
      </bottom>
    </border>
    <border>
      <left style="hair">
        <color auto="1"/>
      </left>
      <right/>
      <top style="hair">
        <color auto="1"/>
      </top>
      <bottom style="hair">
        <color indexed="9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</borders>
  <cellStyleXfs count="3260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2" fillId="0" borderId="0">
      <alignment/>
      <protection/>
    </xf>
    <xf numFmtId="0" fontId="0" fillId="0" borderId="0">
      <alignment/>
      <protection/>
    </xf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0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0">
      <alignment/>
      <protection/>
    </xf>
    <xf numFmtId="0" fontId="23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166" fontId="0" fillId="0" borderId="0" applyFont="0" applyFill="0" applyBorder="0" applyAlignment="0" applyProtection="0"/>
    <xf numFmtId="167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7" fillId="0" borderId="0">
      <alignment/>
      <protection/>
    </xf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0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>
      <alignment/>
      <protection/>
    </xf>
    <xf numFmtId="0" fontId="0" fillId="0" borderId="0">
      <alignment/>
      <protection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4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7" fillId="0" borderId="0">
      <alignment/>
      <protection/>
    </xf>
    <xf numFmtId="0" fontId="40" fillId="0" borderId="0">
      <alignment/>
      <protection/>
    </xf>
    <xf numFmtId="0" fontId="40" fillId="0" borderId="0">
      <alignment/>
      <protection/>
    </xf>
    <xf numFmtId="4" fontId="41" fillId="0" borderId="0">
      <alignment vertical="center"/>
      <protection/>
    </xf>
    <xf numFmtId="0" fontId="34" fillId="0" borderId="0">
      <alignment/>
      <protection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4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25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2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6" borderId="0" applyNumberFormat="0" applyBorder="0" applyAlignment="0" applyProtection="0"/>
    <xf numFmtId="0" fontId="6" fillId="15" borderId="0" applyNumberFormat="0" applyBorder="0" applyAlignment="0" applyProtection="0"/>
    <xf numFmtId="0" fontId="6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7" borderId="0" applyNumberFormat="0" applyBorder="0" applyAlignment="0" applyProtection="0"/>
    <xf numFmtId="0" fontId="6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18" borderId="0" applyNumberFormat="0" applyBorder="0" applyAlignment="0" applyProtection="0"/>
    <xf numFmtId="0" fontId="6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4" borderId="0" applyNumberFormat="0" applyBorder="0" applyAlignment="0" applyProtection="0"/>
    <xf numFmtId="0" fontId="6" fillId="37" borderId="0" applyNumberFormat="0" applyBorder="0" applyAlignment="0" applyProtection="0"/>
    <xf numFmtId="0" fontId="5" fillId="31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42" fillId="39" borderId="0" applyNumberFormat="0" applyBorder="0" applyAlignment="0" applyProtection="0"/>
    <xf numFmtId="0" fontId="17" fillId="3" borderId="0" applyNumberFormat="0" applyBorder="0" applyAlignment="0" applyProtection="0"/>
    <xf numFmtId="0" fontId="43" fillId="40" borderId="1" applyNumberFormat="0" applyAlignment="0" applyProtection="0"/>
    <xf numFmtId="0" fontId="9" fillId="20" borderId="1" applyNumberFormat="0" applyAlignment="0" applyProtection="0"/>
    <xf numFmtId="0" fontId="14" fillId="33" borderId="7" applyNumberFormat="0" applyAlignment="0" applyProtection="0"/>
    <xf numFmtId="0" fontId="14" fillId="21" borderId="7" applyNumberForma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21" fillId="4" borderId="0" applyNumberFormat="0" applyBorder="0" applyAlignment="0" applyProtection="0"/>
    <xf numFmtId="0" fontId="44" fillId="0" borderId="10" applyNumberFormat="0" applyFill="0" applyAlignment="0" applyProtection="0"/>
    <xf numFmtId="0" fontId="10" fillId="0" borderId="3" applyNumberFormat="0" applyFill="0" applyAlignment="0" applyProtection="0"/>
    <xf numFmtId="0" fontId="45" fillId="0" borderId="4" applyNumberFormat="0" applyFill="0" applyAlignment="0" applyProtection="0"/>
    <xf numFmtId="0" fontId="11" fillId="0" borderId="4" applyNumberFormat="0" applyFill="0" applyAlignment="0" applyProtection="0"/>
    <xf numFmtId="0" fontId="46" fillId="0" borderId="11" applyNumberFormat="0" applyFill="0" applyAlignment="0" applyProtection="0"/>
    <xf numFmtId="0" fontId="12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38" borderId="1" applyNumberFormat="0" applyAlignment="0" applyProtection="0"/>
    <xf numFmtId="0" fontId="7" fillId="7" borderId="1" applyNumberFormat="0" applyAlignment="0" applyProtection="0"/>
    <xf numFmtId="0" fontId="47" fillId="0" borderId="9" applyNumberFormat="0" applyFill="0" applyAlignment="0" applyProtection="0"/>
    <xf numFmtId="0" fontId="19" fillId="0" borderId="9" applyNumberFormat="0" applyFill="0" applyAlignment="0" applyProtection="0"/>
    <xf numFmtId="0" fontId="16" fillId="44" borderId="0" applyNumberFormat="0" applyBorder="0" applyAlignment="0" applyProtection="0"/>
    <xf numFmtId="0" fontId="16" fillId="22" borderId="0" applyNumberFormat="0" applyBorder="0" applyAlignment="0" applyProtection="0"/>
    <xf numFmtId="0" fontId="48" fillId="0" borderId="0">
      <alignment/>
      <protection/>
    </xf>
    <xf numFmtId="0" fontId="0" fillId="31" borderId="8" applyNumberFormat="0" applyFont="0" applyAlignment="0" applyProtection="0"/>
    <xf numFmtId="0" fontId="0" fillId="23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8" fillId="40" borderId="2" applyNumberFormat="0" applyAlignment="0" applyProtection="0"/>
    <xf numFmtId="0" fontId="8" fillId="20" borderId="2" applyNumberFormat="0" applyAlignment="0" applyProtection="0"/>
    <xf numFmtId="0" fontId="49" fillId="0" borderId="0">
      <alignment horizontal="right" vertical="center"/>
      <protection/>
    </xf>
    <xf numFmtId="0" fontId="49" fillId="0" borderId="0">
      <alignment horizontal="right" vertical="center"/>
      <protection/>
    </xf>
    <xf numFmtId="0" fontId="50" fillId="0" borderId="0">
      <alignment horizontal="left" vertical="center"/>
      <protection/>
    </xf>
    <xf numFmtId="0" fontId="50" fillId="0" borderId="0">
      <alignment horizontal="left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2" fillId="0" borderId="0">
      <alignment horizontal="center" vertical="center"/>
      <protection/>
    </xf>
    <xf numFmtId="0" fontId="51" fillId="0" borderId="0">
      <alignment horizontal="left" vertical="center"/>
      <protection/>
    </xf>
    <xf numFmtId="0" fontId="52" fillId="0" borderId="0">
      <alignment horizontal="center" vertical="center"/>
      <protection/>
    </xf>
    <xf numFmtId="0" fontId="51" fillId="0" borderId="0">
      <alignment horizontal="left" vertical="center"/>
      <protection/>
    </xf>
    <xf numFmtId="0" fontId="51" fillId="0" borderId="0">
      <alignment horizontal="right" vertical="center"/>
      <protection/>
    </xf>
    <xf numFmtId="0" fontId="51" fillId="0" borderId="0">
      <alignment horizontal="left" vertical="center"/>
      <protection/>
    </xf>
    <xf numFmtId="0" fontId="51" fillId="0" borderId="0">
      <alignment horizontal="right" vertical="center"/>
      <protection/>
    </xf>
    <xf numFmtId="0" fontId="51" fillId="0" borderId="0">
      <alignment horizontal="right" vertical="center"/>
      <protection/>
    </xf>
    <xf numFmtId="0" fontId="51" fillId="0" borderId="0">
      <alignment horizontal="right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1" fillId="0" borderId="0">
      <alignment horizontal="left" vertical="top"/>
      <protection/>
    </xf>
    <xf numFmtId="0" fontId="51" fillId="0" borderId="0">
      <alignment horizontal="center" vertical="center"/>
      <protection/>
    </xf>
    <xf numFmtId="0" fontId="51" fillId="0" borderId="0">
      <alignment horizontal="left" vertical="top"/>
      <protection/>
    </xf>
    <xf numFmtId="0" fontId="51" fillId="0" borderId="0">
      <alignment horizontal="right" vertical="center"/>
      <protection/>
    </xf>
    <xf numFmtId="0" fontId="51" fillId="0" borderId="0">
      <alignment horizontal="left" vertical="top"/>
      <protection/>
    </xf>
    <xf numFmtId="0" fontId="51" fillId="0" borderId="0">
      <alignment horizontal="right" vertical="center"/>
      <protection/>
    </xf>
    <xf numFmtId="0" fontId="51" fillId="0" borderId="0">
      <alignment horizontal="right" vertical="top"/>
      <protection/>
    </xf>
    <xf numFmtId="0" fontId="51" fillId="0" borderId="0">
      <alignment horizontal="right" vertical="center"/>
      <protection/>
    </xf>
    <xf numFmtId="0" fontId="51" fillId="0" borderId="0">
      <alignment horizontal="right" vertical="top"/>
      <protection/>
    </xf>
    <xf numFmtId="0" fontId="51" fillId="0" borderId="0">
      <alignment horizontal="left" vertical="top"/>
      <protection/>
    </xf>
    <xf numFmtId="0" fontId="51" fillId="0" borderId="0">
      <alignment horizontal="right" vertical="top"/>
      <protection/>
    </xf>
    <xf numFmtId="0" fontId="51" fillId="0" borderId="0">
      <alignment horizontal="left" vertical="center"/>
      <protection/>
    </xf>
    <xf numFmtId="0" fontId="51" fillId="0" borderId="0">
      <alignment horizontal="left" vertical="center"/>
      <protection/>
    </xf>
    <xf numFmtId="0" fontId="51" fillId="0" borderId="0">
      <alignment horizontal="left" vertical="top"/>
      <protection/>
    </xf>
    <xf numFmtId="0" fontId="51" fillId="0" borderId="0">
      <alignment horizontal="left" vertical="top"/>
      <protection/>
    </xf>
    <xf numFmtId="0" fontId="51" fillId="0" borderId="0">
      <alignment horizontal="left" vertical="top"/>
      <protection/>
    </xf>
    <xf numFmtId="0" fontId="53" fillId="0" borderId="0">
      <alignment horizontal="center" vertical="center"/>
      <protection/>
    </xf>
    <xf numFmtId="0" fontId="51" fillId="0" borderId="0">
      <alignment horizontal="center" vertical="top"/>
      <protection/>
    </xf>
    <xf numFmtId="0" fontId="52" fillId="0" borderId="0">
      <alignment horizontal="left" vertical="top"/>
      <protection/>
    </xf>
    <xf numFmtId="0" fontId="51" fillId="45" borderId="0">
      <alignment horizontal="center" vertical="center"/>
      <protection/>
    </xf>
    <xf numFmtId="0" fontId="52" fillId="0" borderId="0">
      <alignment horizontal="left" vertical="top"/>
      <protection/>
    </xf>
    <xf numFmtId="0" fontId="51" fillId="0" borderId="0">
      <alignment horizontal="left" vertical="top"/>
      <protection/>
    </xf>
    <xf numFmtId="0" fontId="52" fillId="0" borderId="0">
      <alignment horizontal="left" vertical="top"/>
      <protection/>
    </xf>
    <xf numFmtId="0" fontId="52" fillId="0" borderId="0">
      <alignment horizontal="left" vertical="top"/>
      <protection/>
    </xf>
    <xf numFmtId="0" fontId="51" fillId="0" borderId="0">
      <alignment horizontal="left" vertical="top"/>
      <protection/>
    </xf>
    <xf numFmtId="0" fontId="51" fillId="45" borderId="0">
      <alignment horizontal="left" vertical="center"/>
      <protection/>
    </xf>
    <xf numFmtId="0" fontId="51" fillId="0" borderId="0">
      <alignment horizontal="left" vertical="top"/>
      <protection/>
    </xf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3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46" borderId="0" applyNumberFormat="0" applyBorder="0" applyAlignment="0" applyProtection="0"/>
    <xf numFmtId="0" fontId="6" fillId="17" borderId="0" applyNumberFormat="0" applyBorder="0" applyAlignment="0" applyProtection="0"/>
    <xf numFmtId="0" fontId="6" fillId="25" borderId="0" applyNumberFormat="0" applyBorder="0" applyAlignment="0" applyProtection="0"/>
    <xf numFmtId="0" fontId="6" fillId="18" borderId="0" applyNumberFormat="0" applyBorder="0" applyAlignment="0" applyProtection="0"/>
    <xf numFmtId="0" fontId="6" fillId="47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14" borderId="0" applyNumberFormat="0" applyBorder="0" applyAlignment="0" applyProtection="0"/>
    <xf numFmtId="0" fontId="6" fillId="46" borderId="0" applyNumberFormat="0" applyBorder="0" applyAlignment="0" applyProtection="0"/>
    <xf numFmtId="0" fontId="6" fillId="19" borderId="0" applyNumberFormat="0" applyBorder="0" applyAlignment="0" applyProtection="0"/>
    <xf numFmtId="0" fontId="6" fillId="25" borderId="0" applyNumberFormat="0" applyBorder="0" applyAlignment="0" applyProtection="0"/>
    <xf numFmtId="0" fontId="7" fillId="7" borderId="1" applyNumberFormat="0" applyAlignment="0" applyProtection="0"/>
    <xf numFmtId="0" fontId="55" fillId="9" borderId="8" applyNumberFormat="0" applyAlignment="0" applyProtection="0"/>
    <xf numFmtId="0" fontId="8" fillId="20" borderId="2" applyNumberFormat="0" applyAlignment="0" applyProtection="0"/>
    <xf numFmtId="0" fontId="13" fillId="48" borderId="13" applyNumberFormat="0" applyAlignment="0" applyProtection="0"/>
    <xf numFmtId="0" fontId="9" fillId="20" borderId="1" applyNumberFormat="0" applyAlignment="0" applyProtection="0"/>
    <xf numFmtId="0" fontId="56" fillId="48" borderId="8" applyNumberFormat="0" applyAlignment="0" applyProtection="0"/>
    <xf numFmtId="0" fontId="10" fillId="0" borderId="3" applyNumberFormat="0" applyFill="0" applyAlignment="0" applyProtection="0"/>
    <xf numFmtId="0" fontId="57" fillId="0" borderId="14" applyNumberFormat="0" applyFill="0" applyAlignment="0" applyProtection="0"/>
    <xf numFmtId="0" fontId="11" fillId="0" borderId="4" applyNumberFormat="0" applyFill="0" applyAlignment="0" applyProtection="0"/>
    <xf numFmtId="0" fontId="58" fillId="0" borderId="15" applyNumberFormat="0" applyFill="0" applyAlignment="0" applyProtection="0"/>
    <xf numFmtId="0" fontId="12" fillId="0" borderId="5" applyNumberFormat="0" applyFill="0" applyAlignment="0" applyProtection="0"/>
    <xf numFmtId="0" fontId="59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17" applyNumberFormat="0" applyFill="0" applyAlignment="0" applyProtection="0"/>
    <xf numFmtId="0" fontId="14" fillId="21" borderId="7" applyNumberFormat="0" applyAlignment="0" applyProtection="0"/>
    <xf numFmtId="0" fontId="14" fillId="49" borderId="18" applyNumberFormat="0" applyAlignment="0" applyProtection="0"/>
    <xf numFmtId="0" fontId="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61" fillId="23" borderId="0" applyNumberFormat="0" applyBorder="0" applyAlignment="0" applyProtection="0"/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62" fillId="0" borderId="0">
      <alignment/>
      <protection/>
    </xf>
    <xf numFmtId="0" fontId="2" fillId="0" borderId="0">
      <alignment/>
      <protection/>
    </xf>
    <xf numFmtId="0" fontId="62" fillId="0" borderId="0">
      <alignment/>
      <protection/>
    </xf>
    <xf numFmtId="0" fontId="2" fillId="0" borderId="0">
      <alignment/>
      <protection/>
    </xf>
    <xf numFmtId="0" fontId="63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27" fillId="0" borderId="0">
      <alignment/>
      <protection/>
    </xf>
    <xf numFmtId="0" fontId="5" fillId="0" borderId="0">
      <alignment/>
      <protection/>
    </xf>
    <xf numFmtId="0" fontId="27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17" fillId="3" borderId="0" applyNumberFormat="0" applyBorder="0" applyAlignment="0" applyProtection="0"/>
    <xf numFmtId="0" fontId="17" fillId="50" borderId="0" applyNumberFormat="0" applyBorder="0" applyAlignment="0" applyProtection="0"/>
    <xf numFmtId="0" fontId="1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1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19" applyNumberFormat="0" applyFill="0" applyAlignment="0" applyProtection="0"/>
    <xf numFmtId="0" fontId="65" fillId="0" borderId="0">
      <alignment/>
      <protection/>
    </xf>
    <xf numFmtId="0" fontId="20" fillId="0" borderId="0" applyNumberFormat="0" applyFill="0" applyBorder="0" applyAlignment="0" applyProtection="0"/>
    <xf numFmtId="164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72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1" fillId="4" borderId="0" applyNumberFormat="0" applyBorder="0" applyAlignment="0" applyProtection="0"/>
    <xf numFmtId="0" fontId="66" fillId="11" borderId="0" applyNumberFormat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  <xf numFmtId="0" fontId="27" fillId="0" borderId="0">
      <alignment/>
      <protection/>
    </xf>
    <xf numFmtId="166" fontId="0" fillId="0" borderId="0" applyFont="0" applyFill="0" applyBorder="0" applyAlignment="0" applyProtection="0"/>
    <xf numFmtId="0" fontId="34" fillId="0" borderId="0">
      <alignment/>
      <protection/>
    </xf>
    <xf numFmtId="0" fontId="34" fillId="0" borderId="0">
      <alignment/>
      <protection/>
    </xf>
    <xf numFmtId="165" fontId="67" fillId="0" borderId="0">
      <alignment/>
      <protection locked="0"/>
    </xf>
    <xf numFmtId="165" fontId="67" fillId="0" borderId="0">
      <alignment/>
      <protection locked="0"/>
    </xf>
    <xf numFmtId="165" fontId="67" fillId="0" borderId="0">
      <alignment/>
      <protection locked="0"/>
    </xf>
    <xf numFmtId="0" fontId="68" fillId="0" borderId="0">
      <alignment/>
      <protection locked="0"/>
    </xf>
    <xf numFmtId="0" fontId="68" fillId="0" borderId="0">
      <alignment/>
      <protection locked="0"/>
    </xf>
    <xf numFmtId="0" fontId="67" fillId="0" borderId="20">
      <alignment/>
      <protection locked="0"/>
    </xf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58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173" fontId="0" fillId="0" borderId="0" applyFont="0" applyFill="0" applyBorder="0" applyAlignment="0" applyProtection="0"/>
    <xf numFmtId="174" fontId="0" fillId="0" borderId="0" applyFont="0" applyFill="0" applyBorder="0" applyAlignment="0" applyProtection="0"/>
    <xf numFmtId="175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70" fillId="0" borderId="0" applyFill="0" applyBorder="0" applyProtection="0">
      <alignment vertical="center"/>
    </xf>
    <xf numFmtId="0" fontId="16" fillId="65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>
      <alignment vertical="center" wrapText="1"/>
      <protection/>
    </xf>
    <xf numFmtId="0" fontId="33" fillId="0" borderId="0" applyNumberFormat="0" applyFill="0" applyBorder="0" applyAlignment="0" applyProtection="0"/>
    <xf numFmtId="0" fontId="74" fillId="0" borderId="0">
      <alignment/>
      <protection/>
    </xf>
    <xf numFmtId="0" fontId="70" fillId="0" borderId="0" applyFill="0" applyBorder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70" fillId="0" borderId="0" applyFill="0" applyBorder="0" applyProtection="0">
      <alignment vertical="center"/>
    </xf>
    <xf numFmtId="0" fontId="74" fillId="0" borderId="0" applyNumberFormat="0">
      <alignment horizontal="left"/>
      <protection/>
    </xf>
    <xf numFmtId="0" fontId="6" fillId="66" borderId="0" applyNumberFormat="0" applyBorder="0" applyAlignment="0" applyProtection="0"/>
    <xf numFmtId="0" fontId="6" fillId="66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9" borderId="0" applyNumberFormat="0" applyBorder="0" applyAlignment="0" applyProtection="0"/>
    <xf numFmtId="0" fontId="6" fillId="69" borderId="0" applyNumberFormat="0" applyBorder="0" applyAlignment="0" applyProtection="0"/>
    <xf numFmtId="179" fontId="22" fillId="0" borderId="21">
      <alignment/>
      <protection locked="0"/>
    </xf>
    <xf numFmtId="0" fontId="7" fillId="56" borderId="1" applyNumberFormat="0" applyAlignment="0" applyProtection="0"/>
    <xf numFmtId="0" fontId="7" fillId="56" borderId="1" applyNumberFormat="0" applyAlignment="0" applyProtection="0"/>
    <xf numFmtId="0" fontId="8" fillId="70" borderId="2" applyNumberFormat="0" applyAlignment="0" applyProtection="0"/>
    <xf numFmtId="0" fontId="8" fillId="70" borderId="2" applyNumberFormat="0" applyAlignment="0" applyProtection="0"/>
    <xf numFmtId="0" fontId="9" fillId="70" borderId="1" applyNumberFormat="0" applyAlignment="0" applyProtection="0"/>
    <xf numFmtId="0" fontId="9" fillId="70" borderId="1" applyNumberFormat="0" applyAlignment="0" applyProtection="0"/>
    <xf numFmtId="0" fontId="72" fillId="0" borderId="0" applyNumberFormat="0" applyFill="0" applyBorder="0" applyAlignment="0" applyProtection="0"/>
    <xf numFmtId="0" fontId="75" fillId="0" borderId="0" applyBorder="0">
      <alignment horizontal="center" vertical="center" wrapText="1"/>
      <protection/>
    </xf>
    <xf numFmtId="0" fontId="76" fillId="0" borderId="0" applyBorder="0">
      <alignment horizontal="center" vertical="center" wrapText="1"/>
      <protection/>
    </xf>
    <xf numFmtId="179" fontId="77" fillId="6" borderId="21">
      <alignment/>
      <protection/>
    </xf>
    <xf numFmtId="4" fontId="78" fillId="22" borderId="0" applyBorder="0">
      <alignment horizontal="right"/>
      <protection/>
    </xf>
    <xf numFmtId="0" fontId="14" fillId="71" borderId="7" applyNumberFormat="0" applyAlignment="0" applyProtection="0"/>
    <xf numFmtId="0" fontId="14" fillId="71" borderId="7" applyNumberFormat="0" applyAlignment="0" applyProtection="0"/>
    <xf numFmtId="0" fontId="16" fillId="65" borderId="0" applyNumberFormat="0" applyBorder="0" applyAlignment="0" applyProtection="0"/>
    <xf numFmtId="0" fontId="16" fillId="65" borderId="0" applyNumberFormat="0" applyBorder="0" applyAlignment="0" applyProtection="0"/>
    <xf numFmtId="0" fontId="5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63" fillId="0" borderId="0">
      <alignment horizontal="left"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63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73" fillId="0" borderId="0">
      <alignment vertical="center" wrapText="1"/>
      <protection/>
    </xf>
    <xf numFmtId="0" fontId="17" fillId="52" borderId="0" applyNumberFormat="0" applyBorder="0" applyAlignment="0" applyProtection="0"/>
    <xf numFmtId="0" fontId="17" fillId="52" borderId="0" applyNumberFormat="0" applyBorder="0" applyAlignment="0" applyProtection="0"/>
    <xf numFmtId="0" fontId="27" fillId="72" borderId="8" applyNumberFormat="0" applyAlignment="0" applyProtection="0"/>
    <xf numFmtId="9" fontId="27" fillId="0" borderId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7" fillId="0" borderId="0">
      <alignment/>
      <protection/>
    </xf>
    <xf numFmtId="0" fontId="34" fillId="0" borderId="0">
      <alignment/>
      <protection/>
    </xf>
    <xf numFmtId="0" fontId="27" fillId="0" borderId="0">
      <alignment/>
      <protection/>
    </xf>
    <xf numFmtId="164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27" fillId="0" borderId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4" fontId="78" fillId="4" borderId="0" applyBorder="0">
      <alignment horizontal="right"/>
      <protection/>
    </xf>
    <xf numFmtId="4" fontId="78" fillId="4" borderId="0" applyBorder="0">
      <alignment horizontal="right"/>
      <protection/>
    </xf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165" fontId="67" fillId="0" borderId="0">
      <alignment/>
      <protection locked="0"/>
    </xf>
    <xf numFmtId="0" fontId="0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0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8" borderId="0" applyNumberFormat="0" applyBorder="0" applyAlignment="0" applyProtection="0"/>
    <xf numFmtId="0" fontId="9" fillId="20" borderId="1" applyNumberFormat="0" applyAlignment="0" applyProtection="0"/>
    <xf numFmtId="0" fontId="43" fillId="40" borderId="1" applyNumberFormat="0" applyAlignment="0" applyProtection="0"/>
    <xf numFmtId="0" fontId="7" fillId="7" borderId="1" applyNumberFormat="0" applyAlignment="0" applyProtection="0"/>
    <xf numFmtId="0" fontId="7" fillId="38" borderId="1" applyNumberForma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8" fillId="20" borderId="2" applyNumberFormat="0" applyAlignment="0" applyProtection="0"/>
    <xf numFmtId="0" fontId="8" fillId="40" borderId="2" applyNumberFormat="0" applyAlignment="0" applyProtection="0"/>
    <xf numFmtId="0" fontId="13" fillId="0" borderId="6" applyNumberFormat="0" applyFill="0" applyAlignment="0" applyProtection="0"/>
    <xf numFmtId="0" fontId="13" fillId="0" borderId="12" applyNumberFormat="0" applyFill="0" applyAlignment="0" applyProtection="0"/>
    <xf numFmtId="0" fontId="55" fillId="9" borderId="8" applyNumberFormat="0" applyAlignment="0" applyProtection="0"/>
    <xf numFmtId="0" fontId="13" fillId="48" borderId="13" applyNumberFormat="0" applyAlignment="0" applyProtection="0"/>
    <xf numFmtId="0" fontId="56" fillId="48" borderId="8" applyNumberFormat="0" applyAlignment="0" applyProtection="0"/>
    <xf numFmtId="0" fontId="13" fillId="0" borderId="6" applyNumberFormat="0" applyFill="0" applyAlignment="0" applyProtection="0"/>
    <xf numFmtId="0" fontId="13" fillId="0" borderId="17" applyNumberFormat="0" applyFill="0" applyAlignment="0" applyProtection="0"/>
    <xf numFmtId="0" fontId="13" fillId="0" borderId="6" applyNumberFormat="0" applyFill="0" applyAlignment="0" applyProtection="0"/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</cellStyleXfs>
  <cellXfs count="144">
    <xf numFmtId="0" fontId="0" fillId="0" borderId="0" xfId="0"/>
    <xf numFmtId="0" fontId="28" fillId="0" borderId="0" xfId="0" applyFont="1" applyFill="1" applyAlignment="1">
      <alignment/>
    </xf>
    <xf numFmtId="0" fontId="0" fillId="0" borderId="22" xfId="56" applyFont="1" applyFill="1" applyBorder="1" applyAlignment="1">
      <alignment horizontal="center" vertical="center" textRotation="90" wrapText="1"/>
      <protection/>
    </xf>
    <xf numFmtId="0" fontId="25" fillId="0" borderId="22" xfId="64" applyFont="1" applyFill="1" applyBorder="1" applyAlignment="1">
      <alignment horizontal="center" vertical="center" textRotation="90" wrapText="1"/>
      <protection/>
    </xf>
    <xf numFmtId="0" fontId="0" fillId="0" borderId="0" xfId="0" applyFont="1" applyFill="1"/>
    <xf numFmtId="49" fontId="0" fillId="0" borderId="22" xfId="0" applyNumberFormat="1" applyFont="1" applyFill="1" applyBorder="1" applyAlignment="1">
      <alignment horizontal="center" vertical="center" wrapText="1"/>
    </xf>
    <xf numFmtId="49" fontId="25" fillId="0" borderId="22" xfId="64" applyNumberFormat="1" applyFont="1" applyFill="1" applyBorder="1" applyAlignment="1">
      <alignment horizontal="center" vertical="center"/>
      <protection/>
    </xf>
    <xf numFmtId="0" fontId="26" fillId="0" borderId="22" xfId="74" applyFont="1" applyFill="1" applyBorder="1" applyAlignment="1">
      <alignment horizontal="left" vertical="center" wrapText="1"/>
      <protection/>
    </xf>
    <xf numFmtId="0" fontId="26" fillId="0" borderId="22" xfId="74" applyNumberFormat="1" applyFont="1" applyFill="1" applyBorder="1" applyAlignment="1">
      <alignment horizontal="center" vertical="center" wrapText="1"/>
      <protection/>
    </xf>
    <xf numFmtId="4" fontId="0" fillId="0" borderId="22" xfId="0" applyNumberFormat="1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4" fontId="0" fillId="0" borderId="23" xfId="0" applyNumberFormat="1" applyFont="1" applyFill="1" applyBorder="1" applyAlignment="1">
      <alignment horizontal="center" vertical="center"/>
    </xf>
    <xf numFmtId="0" fontId="26" fillId="0" borderId="22" xfId="74" applyFont="1" applyFill="1" applyBorder="1" applyAlignment="1">
      <alignment horizontal="center" vertical="center" wrapText="1"/>
      <protection/>
    </xf>
    <xf numFmtId="0" fontId="0" fillId="0" borderId="22" xfId="0" applyFont="1" applyFill="1" applyBorder="1" applyAlignment="1">
      <alignment horizontal="center" vertical="center" textRotation="90" wrapText="1"/>
    </xf>
    <xf numFmtId="0" fontId="0" fillId="0" borderId="24" xfId="0" applyFont="1" applyFill="1" applyBorder="1" applyAlignment="1">
      <alignment horizontal="center" vertical="center" textRotation="90" wrapText="1"/>
    </xf>
    <xf numFmtId="0" fontId="0" fillId="0" borderId="22" xfId="0" applyFont="1" applyFill="1" applyBorder="1" applyAlignment="1">
      <alignment horizontal="center" vertical="center"/>
    </xf>
    <xf numFmtId="0" fontId="0" fillId="0" borderId="0" xfId="5475" applyFont="1" applyFill="1">
      <alignment/>
      <protection/>
    </xf>
    <xf numFmtId="0" fontId="0" fillId="0" borderId="0" xfId="5475" applyFill="1">
      <alignment/>
      <protection/>
    </xf>
    <xf numFmtId="0" fontId="0" fillId="0" borderId="22" xfId="5475" applyFont="1" applyFill="1" applyBorder="1" applyAlignment="1">
      <alignment horizontal="center" vertical="center" textRotation="90" wrapText="1"/>
      <protection/>
    </xf>
    <xf numFmtId="0" fontId="0" fillId="0" borderId="22" xfId="5475" applyFont="1" applyFill="1" applyBorder="1">
      <alignment/>
      <protection/>
    </xf>
    <xf numFmtId="49" fontId="0" fillId="0" borderId="22" xfId="5475" applyNumberFormat="1" applyFont="1" applyFill="1" applyBorder="1">
      <alignment/>
      <protection/>
    </xf>
    <xf numFmtId="4" fontId="0" fillId="0" borderId="22" xfId="5475" applyNumberFormat="1" applyFont="1" applyFill="1" applyBorder="1" applyAlignment="1">
      <alignment horizontal="center" vertical="center"/>
      <protection/>
    </xf>
    <xf numFmtId="0" fontId="0" fillId="0" borderId="0" xfId="5475" applyFont="1" applyFill="1" applyBorder="1">
      <alignment/>
      <protection/>
    </xf>
    <xf numFmtId="0" fontId="29" fillId="0" borderId="0" xfId="74" applyFont="1" applyFill="1" applyAlignment="1">
      <alignment vertical="center"/>
      <protection/>
    </xf>
    <xf numFmtId="0" fontId="32" fillId="0" borderId="22" xfId="10339" applyFont="1" applyFill="1" applyBorder="1" applyAlignment="1">
      <alignment horizontal="center" vertical="center"/>
      <protection/>
    </xf>
    <xf numFmtId="4" fontId="32" fillId="0" borderId="22" xfId="10339" applyNumberFormat="1" applyFont="1" applyFill="1" applyBorder="1" applyAlignment="1">
      <alignment horizontal="center" vertical="center" wrapText="1"/>
      <protection/>
    </xf>
    <xf numFmtId="0" fontId="0" fillId="0" borderId="0" xfId="5475" applyFont="1" applyFill="1" applyBorder="1" applyAlignment="1">
      <alignment horizontal="center"/>
      <protection/>
    </xf>
    <xf numFmtId="4" fontId="0" fillId="0" borderId="22" xfId="5475" applyNumberFormat="1" applyFont="1" applyFill="1" applyBorder="1" applyAlignment="1" applyProtection="1">
      <alignment horizontal="center" vertical="center" wrapText="1"/>
      <protection/>
    </xf>
    <xf numFmtId="169" fontId="0" fillId="0" borderId="22" xfId="0" applyNumberFormat="1" applyFont="1" applyFill="1" applyBorder="1" applyAlignment="1">
      <alignment horizontal="center" vertical="center"/>
    </xf>
    <xf numFmtId="0" fontId="81" fillId="0" borderId="22" xfId="74" applyFont="1" applyFill="1" applyBorder="1" applyAlignment="1">
      <alignment horizontal="center" vertical="center" wrapText="1"/>
      <protection/>
    </xf>
    <xf numFmtId="0" fontId="3" fillId="0" borderId="22" xfId="5475" applyFont="1" applyFill="1" applyBorder="1" applyAlignment="1">
      <alignment horizontal="center" vertical="center" wrapText="1"/>
      <protection/>
    </xf>
    <xf numFmtId="49" fontId="0" fillId="0" borderId="22" xfId="5475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10339" applyFont="1" applyFill="1" applyBorder="1" applyAlignment="1">
      <alignment horizontal="left" vertical="center" wrapText="1"/>
      <protection/>
    </xf>
    <xf numFmtId="0" fontId="38" fillId="0" borderId="0" xfId="10339" applyFont="1" applyFill="1" applyBorder="1" applyAlignment="1">
      <alignment horizontal="center" vertical="center" wrapText="1"/>
      <protection/>
    </xf>
    <xf numFmtId="4" fontId="32" fillId="0" borderId="22" xfId="10339" applyNumberFormat="1" applyFont="1" applyFill="1" applyBorder="1" applyAlignment="1">
      <alignment horizontal="left" vertical="center" wrapText="1"/>
      <protection/>
    </xf>
    <xf numFmtId="0" fontId="0" fillId="0" borderId="25" xfId="5475" applyFont="1" applyFill="1" applyBorder="1" applyAlignment="1">
      <alignment horizontal="center" vertical="center"/>
      <protection/>
    </xf>
    <xf numFmtId="0" fontId="0" fillId="0" borderId="0" xfId="5475" applyFill="1" applyAlignment="1">
      <alignment horizontal="center"/>
      <protection/>
    </xf>
    <xf numFmtId="0" fontId="0" fillId="0" borderId="26" xfId="5475" applyFont="1" applyFill="1" applyBorder="1">
      <alignment/>
      <protection/>
    </xf>
    <xf numFmtId="0" fontId="0" fillId="0" borderId="22" xfId="0" applyFont="1" applyFill="1" applyBorder="1"/>
    <xf numFmtId="4" fontId="0" fillId="0" borderId="22" xfId="0" applyNumberFormat="1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84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84" fillId="0" borderId="23" xfId="0" applyNumberFormat="1" applyFont="1" applyFill="1" applyBorder="1" applyAlignment="1" applyProtection="1">
      <alignment horizontal="center" vertical="center" wrapText="1"/>
      <protection locked="0"/>
    </xf>
    <xf numFmtId="4" fontId="84" fillId="0" borderId="22" xfId="0" applyNumberFormat="1" applyFont="1" applyFill="1" applyBorder="1" applyAlignment="1" applyProtection="1">
      <alignment horizontal="center" vertical="center"/>
      <protection locked="0"/>
    </xf>
    <xf numFmtId="4" fontId="84" fillId="0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Font="1" applyFill="1" applyBorder="1" applyAlignment="1">
      <alignment horizontal="center" vertical="center" wrapText="1"/>
    </xf>
    <xf numFmtId="4" fontId="0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22" xfId="0" applyNumberFormat="1" applyFont="1" applyFill="1" applyBorder="1" applyAlignment="1" applyProtection="1">
      <alignment horizontal="center" vertical="center"/>
      <protection locked="0"/>
    </xf>
    <xf numFmtId="4" fontId="0" fillId="0" borderId="23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NumberFormat="1" applyFont="1" applyFill="1" applyBorder="1" applyAlignment="1" applyProtection="1">
      <alignment horizontal="left" vertical="top" wrapText="1"/>
      <protection locked="0"/>
    </xf>
    <xf numFmtId="2" fontId="0" fillId="0" borderId="22" xfId="0" applyNumberFormat="1" applyFont="1" applyFill="1" applyBorder="1" applyAlignment="1" applyProtection="1">
      <alignment horizontal="center" vertical="center" wrapText="1"/>
      <protection/>
    </xf>
    <xf numFmtId="49" fontId="0" fillId="0" borderId="22" xfId="0" applyNumberFormat="1" applyFont="1" applyFill="1" applyBorder="1" applyAlignment="1" applyProtection="1">
      <alignment horizontal="center" vertical="center" wrapText="1"/>
      <protection/>
    </xf>
    <xf numFmtId="0" fontId="0" fillId="0" borderId="22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 applyProtection="1">
      <alignment horizontal="center" wrapText="1"/>
      <protection/>
    </xf>
    <xf numFmtId="0" fontId="0" fillId="0" borderId="22" xfId="0" applyFont="1" applyFill="1" applyBorder="1" applyAlignment="1" applyProtection="1">
      <alignment horizontal="center" vertical="center" wrapText="1"/>
      <protection locked="0"/>
    </xf>
    <xf numFmtId="0" fontId="0" fillId="0" borderId="22" xfId="0" applyFont="1" applyFill="1" applyBorder="1" applyAlignment="1" applyProtection="1">
      <alignment horizontal="center" wrapText="1"/>
      <protection locked="0"/>
    </xf>
    <xf numFmtId="2" fontId="81" fillId="0" borderId="22" xfId="74" applyNumberFormat="1" applyFont="1" applyFill="1" applyBorder="1" applyAlignment="1">
      <alignment horizontal="center" vertical="center" wrapText="1"/>
      <protection/>
    </xf>
    <xf numFmtId="4" fontId="24" fillId="0" borderId="22" xfId="64" applyNumberFormat="1" applyFont="1" applyFill="1" applyBorder="1" applyAlignment="1">
      <alignment horizontal="center" vertical="center"/>
      <protection/>
    </xf>
    <xf numFmtId="2" fontId="0" fillId="0" borderId="22" xfId="5475" applyNumberFormat="1" applyFont="1" applyFill="1" applyBorder="1">
      <alignment/>
      <protection/>
    </xf>
    <xf numFmtId="0" fontId="85" fillId="0" borderId="22" xfId="74" applyFont="1" applyFill="1" applyBorder="1" applyAlignment="1">
      <alignment horizontal="center"/>
      <protection/>
    </xf>
    <xf numFmtId="49" fontId="26" fillId="0" borderId="22" xfId="74" applyNumberFormat="1" applyFont="1" applyFill="1" applyBorder="1" applyAlignment="1">
      <alignment horizontal="center" vertical="top" wrapText="1"/>
      <protection/>
    </xf>
    <xf numFmtId="2" fontId="26" fillId="0" borderId="22" xfId="74" applyNumberFormat="1" applyFont="1" applyFill="1" applyBorder="1" applyAlignment="1">
      <alignment horizontal="center" vertical="center" wrapText="1"/>
      <protection/>
    </xf>
    <xf numFmtId="49" fontId="0" fillId="0" borderId="22" xfId="5475" applyNumberFormat="1" applyFont="1" applyFill="1" applyBorder="1" applyAlignment="1">
      <alignment horizontal="center" vertical="center" wrapText="1"/>
      <protection/>
    </xf>
    <xf numFmtId="4" fontId="26" fillId="0" borderId="22" xfId="5475" applyNumberFormat="1" applyFont="1" applyFill="1" applyBorder="1" applyAlignment="1">
      <alignment horizontal="center" vertical="center" wrapText="1"/>
      <protection/>
    </xf>
    <xf numFmtId="0" fontId="0" fillId="0" borderId="22" xfId="0" applyFont="1" applyFill="1" applyBorder="1" applyAlignment="1" applyProtection="1">
      <alignment horizontal="center" vertical="center" wrapText="1"/>
      <protection/>
    </xf>
    <xf numFmtId="4" fontId="85" fillId="0" borderId="22" xfId="74" applyNumberFormat="1" applyFont="1" applyFill="1" applyBorder="1" applyAlignment="1">
      <alignment horizontal="center" vertical="center"/>
      <protection/>
    </xf>
    <xf numFmtId="4" fontId="81" fillId="0" borderId="22" xfId="74" applyNumberFormat="1" applyFont="1" applyFill="1" applyBorder="1" applyAlignment="1">
      <alignment horizontal="center" vertical="center" wrapText="1"/>
      <protection/>
    </xf>
    <xf numFmtId="4" fontId="0" fillId="0" borderId="22" xfId="5475" applyNumberFormat="1" applyFont="1" applyFill="1" applyBorder="1" applyAlignment="1" applyProtection="1">
      <alignment horizontal="center" vertical="center" wrapText="1"/>
      <protection locked="0"/>
    </xf>
    <xf numFmtId="0" fontId="24" fillId="0" borderId="22" xfId="64" applyFont="1" applyFill="1" applyBorder="1" applyAlignment="1">
      <alignment horizontal="center" vertical="center"/>
      <protection/>
    </xf>
    <xf numFmtId="0" fontId="26" fillId="0" borderId="22" xfId="0" applyFont="1" applyFill="1" applyBorder="1" applyAlignment="1">
      <alignment horizontal="left" vertical="top" wrapText="1"/>
    </xf>
    <xf numFmtId="4" fontId="3" fillId="0" borderId="22" xfId="5475" applyNumberFormat="1" applyFont="1" applyFill="1" applyBorder="1" applyAlignment="1">
      <alignment horizontal="center" vertical="center" wrapText="1"/>
      <protection/>
    </xf>
    <xf numFmtId="0" fontId="32" fillId="0" borderId="22" xfId="10339" applyFont="1" applyFill="1" applyBorder="1" applyAlignment="1">
      <alignment horizontal="left" vertical="center" wrapText="1"/>
      <protection/>
    </xf>
    <xf numFmtId="0" fontId="38" fillId="0" borderId="22" xfId="10339" applyFont="1" applyFill="1" applyBorder="1" applyAlignment="1">
      <alignment horizontal="center" vertical="center" wrapText="1"/>
      <protection/>
    </xf>
    <xf numFmtId="4" fontId="0" fillId="0" borderId="22" xfId="5475" applyNumberFormat="1" applyFont="1" applyFill="1" applyBorder="1" applyAlignment="1">
      <alignment horizontal="center" vertical="center" wrapText="1"/>
      <protection/>
    </xf>
    <xf numFmtId="4" fontId="0" fillId="0" borderId="22" xfId="5475" applyNumberFormat="1" applyFill="1" applyBorder="1" applyAlignment="1">
      <alignment horizontal="center" vertical="center"/>
      <protection/>
    </xf>
    <xf numFmtId="4" fontId="3" fillId="0" borderId="22" xfId="5475" applyNumberFormat="1" applyFont="1" applyFill="1" applyBorder="1" applyAlignment="1">
      <alignment horizontal="center" vertical="center"/>
      <protection/>
    </xf>
    <xf numFmtId="0" fontId="0" fillId="0" borderId="22" xfId="5475" applyFill="1" applyBorder="1">
      <alignment/>
      <protection/>
    </xf>
    <xf numFmtId="49" fontId="26" fillId="0" borderId="22" xfId="74" applyNumberFormat="1" applyFont="1" applyFill="1" applyBorder="1" applyAlignment="1">
      <alignment vertical="top" wrapText="1"/>
      <protection/>
    </xf>
    <xf numFmtId="4" fontId="26" fillId="0" borderId="22" xfId="74" applyNumberFormat="1" applyFont="1" applyFill="1" applyBorder="1" applyAlignment="1">
      <alignment horizontal="center" vertical="center"/>
      <protection/>
    </xf>
    <xf numFmtId="49" fontId="2" fillId="0" borderId="0" xfId="0" applyNumberFormat="1" applyFill="1"/>
    <xf numFmtId="0" fontId="2" fillId="0" borderId="0" xfId="0" applyFill="1"/>
    <xf numFmtId="0" fontId="26" fillId="0" borderId="0" xfId="0" applyFont="1" applyFill="1" applyAlignment="1">
      <alignment vertical="top" wrapText="1"/>
    </xf>
    <xf numFmtId="49" fontId="83" fillId="0" borderId="22" xfId="0" applyNumberFormat="1" applyFont="1" applyFill="1" applyBorder="1" applyAlignment="1">
      <alignment horizontal="center" vertical="center" wrapText="1"/>
    </xf>
    <xf numFmtId="0" fontId="83" fillId="0" borderId="22" xfId="0" applyFont="1" applyFill="1" applyBorder="1" applyAlignment="1">
      <alignment horizontal="center" vertical="center" wrapText="1"/>
    </xf>
    <xf numFmtId="4" fontId="2" fillId="0" borderId="22" xfId="0" applyNumberFormat="1" applyFill="1" applyBorder="1" applyAlignment="1">
      <alignment vertical="center" wrapText="1"/>
    </xf>
    <xf numFmtId="0" fontId="0" fillId="0" borderId="22" xfId="5475" applyFont="1" applyFill="1" applyBorder="1" applyAlignment="1">
      <alignment horizontal="center" vertical="center"/>
      <protection/>
    </xf>
    <xf numFmtId="170" fontId="3" fillId="0" borderId="22" xfId="0" applyNumberFormat="1" applyFont="1" applyFill="1" applyBorder="1" applyAlignment="1">
      <alignment horizontal="center" vertical="center" wrapText="1"/>
    </xf>
    <xf numFmtId="182" fontId="3" fillId="0" borderId="22" xfId="0" applyNumberFormat="1" applyFont="1" applyFill="1" applyBorder="1" applyAlignment="1">
      <alignment horizontal="center" vertical="center" wrapText="1"/>
    </xf>
    <xf numFmtId="183" fontId="26" fillId="0" borderId="0" xfId="74" applyNumberFormat="1" applyFont="1" applyFill="1" applyAlignment="1">
      <alignment horizontal="center" vertical="top"/>
      <protection/>
    </xf>
    <xf numFmtId="4" fontId="25" fillId="0" borderId="22" xfId="64" applyNumberFormat="1" applyFont="1" applyFill="1" applyBorder="1" applyAlignment="1">
      <alignment horizontal="center" vertical="center"/>
      <protection/>
    </xf>
    <xf numFmtId="184" fontId="3" fillId="0" borderId="22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31" fillId="0" borderId="0" xfId="5475" applyFont="1" applyFill="1" applyBorder="1" applyAlignment="1">
      <alignment horizontal="center"/>
      <protection/>
    </xf>
    <xf numFmtId="0" fontId="0" fillId="0" borderId="22" xfId="5475" applyFont="1" applyFill="1" applyBorder="1" applyAlignment="1">
      <alignment horizontal="center" vertical="center" wrapText="1"/>
      <protection/>
    </xf>
    <xf numFmtId="0" fontId="25" fillId="0" borderId="22" xfId="64" applyFont="1" applyFill="1" applyBorder="1" applyAlignment="1">
      <alignment horizontal="center" vertical="center"/>
      <protection/>
    </xf>
    <xf numFmtId="0" fontId="29" fillId="0" borderId="0" xfId="74" applyFont="1" applyFill="1" applyAlignment="1">
      <alignment horizontal="center" vertical="center"/>
      <protection/>
    </xf>
    <xf numFmtId="0" fontId="25" fillId="0" borderId="22" xfId="64" applyFont="1" applyFill="1" applyBorder="1" applyAlignment="1">
      <alignment horizontal="center" vertical="center" wrapText="1"/>
      <protection/>
    </xf>
    <xf numFmtId="0" fontId="0" fillId="0" borderId="0" xfId="5475" applyFill="1" applyAlignment="1">
      <alignment horizontal="center" vertical="top" wrapText="1"/>
      <protection/>
    </xf>
    <xf numFmtId="0" fontId="0" fillId="0" borderId="0" xfId="5475" applyFill="1" applyAlignment="1">
      <alignment horizontal="center" vertical="top"/>
      <protection/>
    </xf>
    <xf numFmtId="0" fontId="26" fillId="0" borderId="0" xfId="74" applyFont="1" applyFill="1" applyAlignment="1">
      <alignment horizontal="center" vertical="top"/>
      <protection/>
    </xf>
    <xf numFmtId="0" fontId="29" fillId="0" borderId="0" xfId="74" applyFont="1" applyFill="1" applyAlignment="1">
      <alignment horizontal="center" vertical="center" wrapText="1"/>
      <protection/>
    </xf>
    <xf numFmtId="0" fontId="0" fillId="0" borderId="25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30" fillId="0" borderId="0" xfId="74" applyFont="1" applyFill="1" applyAlignment="1">
      <alignment horizontal="center" vertical="center"/>
      <protection/>
    </xf>
    <xf numFmtId="0" fontId="39" fillId="0" borderId="0" xfId="0" applyFont="1" applyFill="1" applyAlignment="1">
      <alignment horizontal="center"/>
    </xf>
    <xf numFmtId="0" fontId="39" fillId="0" borderId="0" xfId="5475" applyFont="1" applyFill="1" applyBorder="1" applyAlignment="1">
      <alignment horizontal="center"/>
      <protection/>
    </xf>
    <xf numFmtId="0" fontId="28" fillId="0" borderId="0" xfId="5475" applyFont="1" applyFill="1" applyBorder="1" applyAlignment="1">
      <alignment horizontal="center"/>
      <protection/>
    </xf>
    <xf numFmtId="0" fontId="29" fillId="0" borderId="0" xfId="74" applyFont="1" applyFill="1" applyBorder="1" applyAlignment="1">
      <alignment horizontal="center" vertical="center"/>
      <protection/>
    </xf>
    <xf numFmtId="0" fontId="26" fillId="0" borderId="0" xfId="74" applyFont="1" applyFill="1" applyBorder="1" applyAlignment="1">
      <alignment horizontal="center" vertical="top"/>
      <protection/>
    </xf>
    <xf numFmtId="0" fontId="0" fillId="0" borderId="25" xfId="5475" applyFont="1" applyFill="1" applyBorder="1" applyAlignment="1">
      <alignment horizontal="center" vertical="center" wrapText="1"/>
      <protection/>
    </xf>
    <xf numFmtId="0" fontId="0" fillId="0" borderId="29" xfId="5475" applyFont="1" applyFill="1" applyBorder="1" applyAlignment="1">
      <alignment horizontal="center" vertical="center" wrapText="1"/>
      <protection/>
    </xf>
    <xf numFmtId="0" fontId="0" fillId="0" borderId="23" xfId="5475" applyFont="1" applyFill="1" applyBorder="1" applyAlignment="1">
      <alignment horizontal="center" vertical="center" wrapText="1"/>
      <protection/>
    </xf>
    <xf numFmtId="0" fontId="0" fillId="0" borderId="27" xfId="5475" applyFont="1" applyFill="1" applyBorder="1" applyAlignment="1">
      <alignment horizontal="center" vertical="center" wrapText="1"/>
      <protection/>
    </xf>
    <xf numFmtId="0" fontId="0" fillId="0" borderId="24" xfId="5475" applyFont="1" applyFill="1" applyBorder="1" applyAlignment="1">
      <alignment horizontal="center" vertical="center" wrapText="1"/>
      <protection/>
    </xf>
    <xf numFmtId="0" fontId="0" fillId="0" borderId="28" xfId="5475" applyFont="1" applyFill="1" applyBorder="1" applyAlignment="1">
      <alignment horizontal="center" vertical="center" wrapText="1"/>
      <protection/>
    </xf>
    <xf numFmtId="0" fontId="25" fillId="0" borderId="23" xfId="64" applyFont="1" applyFill="1" applyBorder="1" applyAlignment="1">
      <alignment horizontal="center" vertical="center" wrapText="1"/>
      <protection/>
    </xf>
    <xf numFmtId="0" fontId="25" fillId="0" borderId="24" xfId="64" applyFont="1" applyFill="1" applyBorder="1" applyAlignment="1">
      <alignment horizontal="center" vertical="center" wrapText="1"/>
      <protection/>
    </xf>
    <xf numFmtId="0" fontId="25" fillId="0" borderId="27" xfId="64" applyFont="1" applyFill="1" applyBorder="1" applyAlignment="1">
      <alignment horizontal="center" vertical="center" wrapText="1"/>
      <protection/>
    </xf>
    <xf numFmtId="0" fontId="0" fillId="0" borderId="25" xfId="65" applyFont="1" applyFill="1" applyBorder="1" applyAlignment="1">
      <alignment horizontal="center" vertical="center"/>
      <protection/>
    </xf>
    <xf numFmtId="0" fontId="0" fillId="0" borderId="28" xfId="65" applyFont="1" applyFill="1" applyBorder="1" applyAlignment="1">
      <alignment horizontal="center" vertical="center"/>
      <protection/>
    </xf>
    <xf numFmtId="0" fontId="0" fillId="0" borderId="29" xfId="65" applyFont="1" applyFill="1" applyBorder="1" applyAlignment="1">
      <alignment horizontal="center" vertical="center"/>
      <protection/>
    </xf>
    <xf numFmtId="0" fontId="35" fillId="0" borderId="0" xfId="63" applyFont="1" applyFill="1" applyBorder="1" applyAlignment="1">
      <alignment horizontal="center" wrapText="1"/>
      <protection/>
    </xf>
    <xf numFmtId="0" fontId="37" fillId="0" borderId="0" xfId="74" applyFont="1" applyFill="1" applyAlignment="1">
      <alignment horizontal="center" vertical="center"/>
      <protection/>
    </xf>
    <xf numFmtId="0" fontId="39" fillId="0" borderId="0" xfId="5475" applyFont="1" applyFill="1" applyAlignment="1">
      <alignment horizontal="center" vertical="center" wrapText="1"/>
      <protection/>
    </xf>
    <xf numFmtId="0" fontId="28" fillId="0" borderId="0" xfId="5475" applyFont="1" applyFill="1" applyAlignment="1">
      <alignment horizontal="center" vertical="center" wrapText="1"/>
      <protection/>
    </xf>
    <xf numFmtId="0" fontId="0" fillId="0" borderId="28" xfId="5475" applyFont="1" applyFill="1" applyBorder="1" applyAlignment="1">
      <alignment horizontal="center"/>
      <protection/>
    </xf>
    <xf numFmtId="0" fontId="0" fillId="0" borderId="29" xfId="5475" applyFont="1" applyFill="1" applyBorder="1" applyAlignment="1">
      <alignment horizontal="center"/>
      <protection/>
    </xf>
    <xf numFmtId="0" fontId="31" fillId="0" borderId="0" xfId="5475" applyFont="1" applyFill="1" applyAlignment="1">
      <alignment horizontal="center"/>
      <protection/>
    </xf>
    <xf numFmtId="0" fontId="35" fillId="0" borderId="0" xfId="63" applyFont="1" applyFill="1" applyBorder="1" applyAlignment="1">
      <alignment horizontal="center"/>
      <protection/>
    </xf>
    <xf numFmtId="0" fontId="28" fillId="0" borderId="0" xfId="5475" applyFont="1" applyFill="1" applyAlignment="1">
      <alignment horizontal="center"/>
      <protection/>
    </xf>
    <xf numFmtId="0" fontId="82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top" wrapText="1"/>
    </xf>
    <xf numFmtId="0" fontId="38" fillId="0" borderId="23" xfId="10339" applyFont="1" applyFill="1" applyBorder="1" applyAlignment="1">
      <alignment horizontal="center" vertical="center" wrapText="1"/>
      <protection/>
    </xf>
  </cellXfs>
  <cellStyles count="32594">
    <cellStyle name="Normal" xf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20% - Акцент1" xfId="20"/>
    <cellStyle name="20% - Акцент2" xfId="21"/>
    <cellStyle name="20% - Акцент3" xfId="22"/>
    <cellStyle name="20% - Акцент4" xfId="23"/>
    <cellStyle name="20% - Акцент5" xfId="24"/>
    <cellStyle name="20% - Акцент6" xfId="25"/>
    <cellStyle name="40% - Акцент1" xfId="26"/>
    <cellStyle name="40% - Акцент2" xfId="27"/>
    <cellStyle name="40% - Акцент3" xfId="28"/>
    <cellStyle name="40% - Акцент4" xfId="29"/>
    <cellStyle name="40% - Акцент5" xfId="30"/>
    <cellStyle name="40% - Акцент6" xfId="31"/>
    <cellStyle name="60% - Акцент1" xfId="32"/>
    <cellStyle name="60% - Акцент2" xfId="33"/>
    <cellStyle name="60% - Акцент3" xfId="34"/>
    <cellStyle name="60% - Акцент4" xfId="35"/>
    <cellStyle name="60% - Акцент5" xfId="36"/>
    <cellStyle name="60% - Акцент6" xfId="37"/>
    <cellStyle name="Акцент1" xfId="38"/>
    <cellStyle name="Акцент2" xfId="39"/>
    <cellStyle name="Акцент3" xfId="40"/>
    <cellStyle name="Акцент4" xfId="41"/>
    <cellStyle name="Акцент5" xfId="42"/>
    <cellStyle name="Акцент6" xfId="43"/>
    <cellStyle name="Ввод " xfId="44"/>
    <cellStyle name="Вывод" xfId="45"/>
    <cellStyle name="Вычисление" xfId="46"/>
    <cellStyle name="Head 1" xfId="47"/>
    <cellStyle name="Head 2" xfId="48"/>
    <cellStyle name="Head 3" xfId="49"/>
    <cellStyle name="Head 4" xfId="50"/>
    <cellStyle name="Итог" xfId="51"/>
    <cellStyle name="Контрольная ячейка" xfId="52"/>
    <cellStyle name="Title" xfId="53"/>
    <cellStyle name="Нейтральный" xfId="54"/>
    <cellStyle name="Обычный 2" xfId="55"/>
    <cellStyle name="Обычный 3" xfId="56"/>
    <cellStyle name="Плохой" xfId="57"/>
    <cellStyle name="Пояснение" xfId="58"/>
    <cellStyle name="Note" xfId="59"/>
    <cellStyle name="Связанная ячейка" xfId="60"/>
    <cellStyle name="Warning Text" xfId="61"/>
    <cellStyle name="Хороший" xfId="62"/>
    <cellStyle name="Обычный 4" xfId="63"/>
    <cellStyle name="Обычный 5" xfId="64"/>
    <cellStyle name="Обычный_Форматы по компаниям_last" xfId="65"/>
    <cellStyle name="Обычный 6" xfId="66"/>
    <cellStyle name="Обычный 12 2" xfId="67"/>
    <cellStyle name="Обычный 3 2 2 2" xfId="68"/>
    <cellStyle name="Финансовый 2" xfId="69"/>
    <cellStyle name="Финансовый 2 2 2 2 2" xfId="70"/>
    <cellStyle name="Финансовый 3" xfId="71"/>
    <cellStyle name="Обычный 6 2" xfId="72"/>
    <cellStyle name="Обычный 6 2 2" xfId="73"/>
    <cellStyle name="Обычный 7" xfId="74"/>
    <cellStyle name="Обычный 4 2" xfId="75"/>
    <cellStyle name="Обычный 3 2" xfId="76"/>
    <cellStyle name="Обычный 8" xfId="77"/>
    <cellStyle name="Обычный 7 2" xfId="78"/>
    <cellStyle name="20% - Акцент1 2" xfId="79"/>
    <cellStyle name="20% - Акцент2 2" xfId="80"/>
    <cellStyle name="20% - Акцент3 2" xfId="81"/>
    <cellStyle name="20% - Акцент4 2" xfId="82"/>
    <cellStyle name="20% - Акцент5 2" xfId="83"/>
    <cellStyle name="20% - Акцент6 2" xfId="84"/>
    <cellStyle name="40% - Акцент1 2" xfId="85"/>
    <cellStyle name="40% - Акцент2 2" xfId="86"/>
    <cellStyle name="40% - Акцент3 2" xfId="87"/>
    <cellStyle name="40% - Акцент4 2" xfId="88"/>
    <cellStyle name="40% - Акцент5 2" xfId="89"/>
    <cellStyle name="40% - Акцент6 2" xfId="90"/>
    <cellStyle name="60% - Акцент1 2" xfId="91"/>
    <cellStyle name="60% - Акцент2 2" xfId="92"/>
    <cellStyle name="60% - Акцент3 2" xfId="93"/>
    <cellStyle name="60% - Акцент4 2" xfId="94"/>
    <cellStyle name="60% - Акцент5 2" xfId="95"/>
    <cellStyle name="60% - Акцент6 2" xfId="96"/>
    <cellStyle name="Normal 2" xfId="97"/>
    <cellStyle name="Акцент1 2" xfId="98"/>
    <cellStyle name="Акцент2 2" xfId="99"/>
    <cellStyle name="Акцент3 2" xfId="100"/>
    <cellStyle name="Акцент4 2" xfId="101"/>
    <cellStyle name="Акцент5 2" xfId="102"/>
    <cellStyle name="Акцент6 2" xfId="103"/>
    <cellStyle name="Ввод  2" xfId="104"/>
    <cellStyle name="Вывод 2" xfId="105"/>
    <cellStyle name="Вычисление 2" xfId="106"/>
    <cellStyle name="Заголовок 1 2" xfId="107"/>
    <cellStyle name="Заголовок 2 2" xfId="108"/>
    <cellStyle name="Заголовок 3 2" xfId="109"/>
    <cellStyle name="Заголовок 4 2" xfId="110"/>
    <cellStyle name="Итог 2" xfId="111"/>
    <cellStyle name="Контрольная ячейка 2" xfId="112"/>
    <cellStyle name="Название 2" xfId="113"/>
    <cellStyle name="Нейтральный 2" xfId="114"/>
    <cellStyle name="Плохой 2" xfId="115"/>
    <cellStyle name="Пояснение 2" xfId="116"/>
    <cellStyle name="Примечание 2" xfId="117"/>
    <cellStyle name="Связанная ячейка 2" xfId="118"/>
    <cellStyle name="Текст предупреждения 2" xfId="119"/>
    <cellStyle name="Хороший 2" xfId="120"/>
    <cellStyle name="Обычный 6 2 3" xfId="121"/>
    <cellStyle name="Обычный 3 21" xfId="122"/>
    <cellStyle name="Процентный 2" xfId="123"/>
    <cellStyle name="Процентный 3" xfId="124"/>
    <cellStyle name="Стиль 1" xfId="125"/>
    <cellStyle name="Обычный 9" xfId="126"/>
    <cellStyle name="Обычный 2 26 2" xfId="127"/>
    <cellStyle name="Обычный 6 2 3 2" xfId="128"/>
    <cellStyle name="Обычный 6 2 2 2" xfId="129"/>
    <cellStyle name="Обычный 6 4" xfId="130"/>
    <cellStyle name="Финансовый 2 3" xfId="131"/>
    <cellStyle name="Финансовый 3 3" xfId="132"/>
    <cellStyle name="Обычный 6 2 5" xfId="133"/>
    <cellStyle name="Обычный 6 2 2 4" xfId="134"/>
    <cellStyle name="Обычный 7 2 3" xfId="135"/>
    <cellStyle name="Обычный 6 2 3 4" xfId="136"/>
    <cellStyle name="Обычный 6 3" xfId="137"/>
    <cellStyle name="Финансовый 2 2" xfId="138"/>
    <cellStyle name="Финансовый 3 2" xfId="139"/>
    <cellStyle name="Обычный 6 2 4" xfId="140"/>
    <cellStyle name="Обычный 6 2 2 3" xfId="141"/>
    <cellStyle name="Обычный 7 2 2" xfId="142"/>
    <cellStyle name="Обычный 6 2 3 3" xfId="143"/>
    <cellStyle name="Обычный 9 2" xfId="144"/>
    <cellStyle name="Обычный 6 2 3 2 2" xfId="145"/>
    <cellStyle name="Обычный 6 2 2 2 2" xfId="146"/>
    <cellStyle name="Обычный 6 2 3 2 3" xfId="147"/>
    <cellStyle name="Обычный 6 2 2 2 3" xfId="148"/>
    <cellStyle name="Обычный 9 3" xfId="149"/>
    <cellStyle name="Обычный 6 2 2 2 2 2" xfId="150"/>
    <cellStyle name="Обычный 6 2 2 2 2 2 2" xfId="151"/>
    <cellStyle name="Обычный 6 2 2 2 2 2 3" xfId="152"/>
    <cellStyle name="Обычный 6 2 2 2 2 3" xfId="153"/>
    <cellStyle name="Обычный 6 2 2 2 2 4" xfId="154"/>
    <cellStyle name="Обычный 6 2 2 2 3 2" xfId="155"/>
    <cellStyle name="Обычный 6 2 2 2 3 3" xfId="156"/>
    <cellStyle name="Обычный 6 2 2 2 4" xfId="157"/>
    <cellStyle name="Обычный 6 2 2 2 5" xfId="158"/>
    <cellStyle name="Обычный 6 2 2 3 2" xfId="159"/>
    <cellStyle name="Обычный 6 2 2 3 2 2" xfId="160"/>
    <cellStyle name="Обычный 6 2 2 3 2 3" xfId="161"/>
    <cellStyle name="Обычный 6 2 2 3 3" xfId="162"/>
    <cellStyle name="Обычный 6 2 2 3 4" xfId="163"/>
    <cellStyle name="Обычный 6 2 2 4 2" xfId="164"/>
    <cellStyle name="Обычный 6 2 2 4 2 2" xfId="165"/>
    <cellStyle name="Обычный 6 2 2 4 2 3" xfId="166"/>
    <cellStyle name="Обычный 6 2 2 4 3" xfId="167"/>
    <cellStyle name="Обычный 6 2 2 4 4" xfId="168"/>
    <cellStyle name="Обычный 6 2 2 5" xfId="169"/>
    <cellStyle name="Обычный 6 2 2 5 2" xfId="170"/>
    <cellStyle name="Обычный 6 2 2 5 3" xfId="171"/>
    <cellStyle name="Обычный 6 2 2 6" xfId="172"/>
    <cellStyle name="Обычный 6 2 2 7" xfId="173"/>
    <cellStyle name="Обычный 6 2 2 8" xfId="174"/>
    <cellStyle name="Обычный 6 2 3 2 2 2" xfId="175"/>
    <cellStyle name="Обычный 6 2 3 2 2 2 2" xfId="176"/>
    <cellStyle name="Обычный 6 2 3 2 2 2 3" xfId="177"/>
    <cellStyle name="Обычный 6 2 3 2 2 3" xfId="178"/>
    <cellStyle name="Обычный 6 2 3 2 2 4" xfId="179"/>
    <cellStyle name="Обычный 6 2 3 2 3 2" xfId="180"/>
    <cellStyle name="Обычный 6 2 3 2 3 3" xfId="181"/>
    <cellStyle name="Обычный 6 2 3 2 4" xfId="182"/>
    <cellStyle name="Обычный 6 2 3 2 5" xfId="183"/>
    <cellStyle name="Обычный 6 2 3 3 2" xfId="184"/>
    <cellStyle name="Обычный 6 2 3 3 2 2" xfId="185"/>
    <cellStyle name="Обычный 6 2 3 3 2 3" xfId="186"/>
    <cellStyle name="Обычный 6 2 3 3 3" xfId="187"/>
    <cellStyle name="Обычный 6 2 3 3 4" xfId="188"/>
    <cellStyle name="Обычный 6 2 3 4 2" xfId="189"/>
    <cellStyle name="Обычный 6 2 3 4 2 2" xfId="190"/>
    <cellStyle name="Обычный 6 2 3 4 2 3" xfId="191"/>
    <cellStyle name="Обычный 6 2 3 4 3" xfId="192"/>
    <cellStyle name="Обычный 6 2 3 4 4" xfId="193"/>
    <cellStyle name="Обычный 6 2 3 5" xfId="194"/>
    <cellStyle name="Обычный 6 2 3 5 2" xfId="195"/>
    <cellStyle name="Обычный 6 2 3 5 3" xfId="196"/>
    <cellStyle name="Обычный 6 2 3 6" xfId="197"/>
    <cellStyle name="Обычный 6 2 3 7" xfId="198"/>
    <cellStyle name="Обычный 6 2 3 8" xfId="199"/>
    <cellStyle name="Обычный 6 2 4 2" xfId="200"/>
    <cellStyle name="Обычный 6 2 4 2 2" xfId="201"/>
    <cellStyle name="Обычный 6 2 4 2 3" xfId="202"/>
    <cellStyle name="Обычный 6 2 4 3" xfId="203"/>
    <cellStyle name="Обычный 6 2 4 4" xfId="204"/>
    <cellStyle name="Обычный 6 2 5 2" xfId="205"/>
    <cellStyle name="Обычный 6 2 5 2 2" xfId="206"/>
    <cellStyle name="Обычный 6 2 5 2 3" xfId="207"/>
    <cellStyle name="Обычный 6 2 5 3" xfId="208"/>
    <cellStyle name="Обычный 6 2 5 4" xfId="209"/>
    <cellStyle name="Обычный 6 2 6" xfId="210"/>
    <cellStyle name="Обычный 6 2 6 2" xfId="211"/>
    <cellStyle name="Обычный 6 2 6 3" xfId="212"/>
    <cellStyle name="Обычный 6 2 7" xfId="213"/>
    <cellStyle name="Обычный 6 2 8" xfId="214"/>
    <cellStyle name="Обычный 6 2 9" xfId="215"/>
    <cellStyle name="Обычный 6 3 2" xfId="216"/>
    <cellStyle name="Обычный 6 3 2 2" xfId="217"/>
    <cellStyle name="Обычный 6 3 2 3" xfId="218"/>
    <cellStyle name="Обычный 6 3 3" xfId="219"/>
    <cellStyle name="Обычный 6 3 4" xfId="220"/>
    <cellStyle name="Обычный 6 4 2" xfId="221"/>
    <cellStyle name="Обычный 6 4 2 2" xfId="222"/>
    <cellStyle name="Обычный 6 4 2 3" xfId="223"/>
    <cellStyle name="Обычный 6 4 3" xfId="224"/>
    <cellStyle name="Обычный 6 4 4" xfId="225"/>
    <cellStyle name="Обычный 6 5" xfId="226"/>
    <cellStyle name="Обычный 6 5 2" xfId="227"/>
    <cellStyle name="Обычный 6 5 3" xfId="228"/>
    <cellStyle name="Обычный 6 6" xfId="229"/>
    <cellStyle name="Обычный 6 7" xfId="230"/>
    <cellStyle name="Обычный 6 8" xfId="231"/>
    <cellStyle name="Обычный 7 2 2 2" xfId="232"/>
    <cellStyle name="Обычный 7 2 2 2 2" xfId="233"/>
    <cellStyle name="Обычный 7 2 2 2 3" xfId="234"/>
    <cellStyle name="Обычный 7 2 2 3" xfId="235"/>
    <cellStyle name="Обычный 7 2 2 4" xfId="236"/>
    <cellStyle name="Обычный 7 2 3 2" xfId="237"/>
    <cellStyle name="Обычный 7 2 3 2 2" xfId="238"/>
    <cellStyle name="Обычный 7 2 3 2 3" xfId="239"/>
    <cellStyle name="Обычный 7 2 3 3" xfId="240"/>
    <cellStyle name="Обычный 7 2 3 4" xfId="241"/>
    <cellStyle name="Обычный 7 2 4" xfId="242"/>
    <cellStyle name="Обычный 7 2 4 2" xfId="243"/>
    <cellStyle name="Обычный 7 2 4 3" xfId="244"/>
    <cellStyle name="Обычный 7 2 5" xfId="245"/>
    <cellStyle name="Обычный 7 2 6" xfId="246"/>
    <cellStyle name="Обычный 7 2 7" xfId="247"/>
    <cellStyle name="Обычный 9 2 2" xfId="248"/>
    <cellStyle name="Обычный 9 2 2 2" xfId="249"/>
    <cellStyle name="Обычный 9 2 2 3" xfId="250"/>
    <cellStyle name="Обычный 9 2 2 4" xfId="251"/>
    <cellStyle name="Обычный 9 2 3" xfId="252"/>
    <cellStyle name="Обычный 9 2 4" xfId="253"/>
    <cellStyle name="Обычный 9 3 2" xfId="254"/>
    <cellStyle name="Обычный 9 3 3" xfId="255"/>
    <cellStyle name="Обычный 9 3 4" xfId="256"/>
    <cellStyle name="Обычный 9 4" xfId="257"/>
    <cellStyle name="Обычный 9 5" xfId="258"/>
    <cellStyle name="Финансовый 2 2 2" xfId="259"/>
    <cellStyle name="Финансовый 2 2 2 2" xfId="260"/>
    <cellStyle name="Финансовый 2 2 2 3" xfId="261"/>
    <cellStyle name="Финансовый 2 2 3" xfId="262"/>
    <cellStyle name="Финансовый 2 2 4" xfId="263"/>
    <cellStyle name="Финансовый 2 3 2" xfId="264"/>
    <cellStyle name="Финансовый 2 3 2 2" xfId="265"/>
    <cellStyle name="Финансовый 2 3 2 3" xfId="266"/>
    <cellStyle name="Финансовый 2 3 3" xfId="267"/>
    <cellStyle name="Финансовый 2 3 4" xfId="268"/>
    <cellStyle name="Финансовый 2 4" xfId="269"/>
    <cellStyle name="Финансовый 2 4 2" xfId="270"/>
    <cellStyle name="Финансовый 2 4 3" xfId="271"/>
    <cellStyle name="Финансовый 2 5" xfId="272"/>
    <cellStyle name="Финансовый 2 6" xfId="273"/>
    <cellStyle name="Финансовый 2 7" xfId="274"/>
    <cellStyle name="Финансовый 3 2 2" xfId="275"/>
    <cellStyle name="Финансовый 3 2 2 2" xfId="276"/>
    <cellStyle name="Финансовый 3 2 2 3" xfId="277"/>
    <cellStyle name="Финансовый 3 2 3" xfId="278"/>
    <cellStyle name="Финансовый 3 2 4" xfId="279"/>
    <cellStyle name="Финансовый 3 3 2" xfId="280"/>
    <cellStyle name="Финансовый 3 3 2 2" xfId="281"/>
    <cellStyle name="Финансовый 3 3 2 3" xfId="282"/>
    <cellStyle name="Финансовый 3 3 3" xfId="283"/>
    <cellStyle name="Финансовый 3 3 4" xfId="284"/>
    <cellStyle name="Финансовый 3 4" xfId="285"/>
    <cellStyle name="Финансовый 3 4 2" xfId="286"/>
    <cellStyle name="Финансовый 3 4 3" xfId="287"/>
    <cellStyle name="Финансовый 3 5" xfId="288"/>
    <cellStyle name="Финансовый 3 6" xfId="289"/>
    <cellStyle name="Финансовый 3 7" xfId="290"/>
    <cellStyle name="Обычный 6 9" xfId="291"/>
    <cellStyle name="Финансовый 2 8" xfId="292"/>
    <cellStyle name="Финансовый 3 8" xfId="293"/>
    <cellStyle name="Обычный 6 2 10" xfId="294"/>
    <cellStyle name="Обычный 6 2 2 9" xfId="295"/>
    <cellStyle name="Обычный 7 2 8" xfId="296"/>
    <cellStyle name="Обычный 6 2 3 9" xfId="297"/>
    <cellStyle name="Обычный 9 6" xfId="298"/>
    <cellStyle name="Обычный 6 2 3 2 6" xfId="299"/>
    <cellStyle name="Обычный 6 2 2 2 6" xfId="300"/>
    <cellStyle name="Обычный 6 4 5" xfId="301"/>
    <cellStyle name="Финансовый 2 3 5" xfId="302"/>
    <cellStyle name="Финансовый 3 3 5" xfId="303"/>
    <cellStyle name="Обычный 6 2 5 5" xfId="304"/>
    <cellStyle name="Обычный 6 2 2 4 5" xfId="305"/>
    <cellStyle name="Обычный 7 2 3 5" xfId="306"/>
    <cellStyle name="Обычный 6 2 3 4 5" xfId="307"/>
    <cellStyle name="Обычный 6 3 5" xfId="308"/>
    <cellStyle name="Финансовый 2 2 5" xfId="309"/>
    <cellStyle name="Финансовый 3 2 5" xfId="310"/>
    <cellStyle name="Обычный 6 2 4 5" xfId="311"/>
    <cellStyle name="Обычный 6 2 2 3 5" xfId="312"/>
    <cellStyle name="Обычный 7 2 2 5" xfId="313"/>
    <cellStyle name="Обычный 6 2 3 3 5" xfId="314"/>
    <cellStyle name="Обычный 9 2 5" xfId="315"/>
    <cellStyle name="Обычный 6 2 3 2 2 5" xfId="316"/>
    <cellStyle name="Обычный 6 2 2 2 2 5" xfId="317"/>
    <cellStyle name="Обычный 6 2 3 2 3 4" xfId="318"/>
    <cellStyle name="Обычный 6 2 2 2 3 4" xfId="319"/>
    <cellStyle name="Обычный 9 3 5" xfId="320"/>
    <cellStyle name="Обычный 6 2 2 2 2 2 4" xfId="321"/>
    <cellStyle name="Обычный 6 2 2 2 2 2 2 2" xfId="322"/>
    <cellStyle name="Обычный 6 2 2 2 2 2 3 2" xfId="323"/>
    <cellStyle name="Обычный 6 2 2 2 2 3 2" xfId="324"/>
    <cellStyle name="Обычный 6 2 2 2 2 4 2" xfId="325"/>
    <cellStyle name="Обычный 6 2 2 2 3 2 2" xfId="326"/>
    <cellStyle name="Обычный 6 2 2 2 3 3 2" xfId="327"/>
    <cellStyle name="Обычный 6 2 2 2 4 2" xfId="328"/>
    <cellStyle name="Обычный 6 2 2 2 5 2" xfId="329"/>
    <cellStyle name="Обычный 6 2 2 3 2 4" xfId="330"/>
    <cellStyle name="Обычный 6 2 2 3 2 2 2" xfId="331"/>
    <cellStyle name="Обычный 6 2 2 3 2 3 2" xfId="332"/>
    <cellStyle name="Обычный 6 2 2 3 3 2" xfId="333"/>
    <cellStyle name="Обычный 6 2 2 3 4 2" xfId="334"/>
    <cellStyle name="Обычный 6 2 2 4 2 4" xfId="335"/>
    <cellStyle name="Обычный 6 2 2 4 2 2 2" xfId="336"/>
    <cellStyle name="Обычный 6 2 2 4 2 3 2" xfId="337"/>
    <cellStyle name="Обычный 6 2 2 4 3 2" xfId="338"/>
    <cellStyle name="Обычный 6 2 2 4 4 2" xfId="339"/>
    <cellStyle name="Обычный 6 2 2 5 4" xfId="340"/>
    <cellStyle name="Обычный 6 2 2 5 2 2" xfId="341"/>
    <cellStyle name="Обычный 6 2 2 5 3 2" xfId="342"/>
    <cellStyle name="Обычный 6 2 2 6 2" xfId="343"/>
    <cellStyle name="Обычный 6 2 2 7 2" xfId="344"/>
    <cellStyle name="Обычный 6 2 2 8 2" xfId="345"/>
    <cellStyle name="Обычный 6 2 3 2 2 2 4" xfId="346"/>
    <cellStyle name="Обычный 6 2 3 2 2 2 2 2" xfId="347"/>
    <cellStyle name="Обычный 6 2 3 2 2 2 3 2" xfId="348"/>
    <cellStyle name="Обычный 6 2 3 2 2 3 2" xfId="349"/>
    <cellStyle name="Обычный 6 2 3 2 2 4 2" xfId="350"/>
    <cellStyle name="Обычный 6 2 3 2 3 2 2" xfId="351"/>
    <cellStyle name="Обычный 6 2 3 2 3 3 2" xfId="352"/>
    <cellStyle name="Обычный 6 2 3 2 4 2" xfId="353"/>
    <cellStyle name="Обычный 6 2 3 2 5 2" xfId="354"/>
    <cellStyle name="Обычный 6 2 3 3 2 4" xfId="355"/>
    <cellStyle name="Обычный 6 2 3 3 2 2 2" xfId="356"/>
    <cellStyle name="Обычный 6 2 3 3 2 3 2" xfId="357"/>
    <cellStyle name="Обычный 6 2 3 3 3 2" xfId="358"/>
    <cellStyle name="Обычный 6 2 3 3 4 2" xfId="359"/>
    <cellStyle name="Обычный 6 2 3 4 2 4" xfId="360"/>
    <cellStyle name="Обычный 6 2 3 4 2 2 2" xfId="361"/>
    <cellStyle name="Обычный 6 2 3 4 2 3 2" xfId="362"/>
    <cellStyle name="Обычный 6 2 3 4 3 2" xfId="363"/>
    <cellStyle name="Обычный 6 2 3 4 4 2" xfId="364"/>
    <cellStyle name="Обычный 6 2 3 5 4" xfId="365"/>
    <cellStyle name="Обычный 6 2 3 5 2 2" xfId="366"/>
    <cellStyle name="Обычный 6 2 3 5 3 2" xfId="367"/>
    <cellStyle name="Обычный 6 2 3 6 2" xfId="368"/>
    <cellStyle name="Обычный 6 2 3 7 2" xfId="369"/>
    <cellStyle name="Обычный 6 2 3 8 2" xfId="370"/>
    <cellStyle name="Обычный 6 2 4 2 4" xfId="371"/>
    <cellStyle name="Обычный 6 2 4 2 2 2" xfId="372"/>
    <cellStyle name="Обычный 6 2 4 2 3 2" xfId="373"/>
    <cellStyle name="Обычный 6 2 4 3 2" xfId="374"/>
    <cellStyle name="Обычный 6 2 4 4 2" xfId="375"/>
    <cellStyle name="Обычный 6 2 5 2 4" xfId="376"/>
    <cellStyle name="Обычный 6 2 5 2 2 2" xfId="377"/>
    <cellStyle name="Обычный 6 2 5 2 3 2" xfId="378"/>
    <cellStyle name="Обычный 6 2 5 3 2" xfId="379"/>
    <cellStyle name="Обычный 6 2 5 4 2" xfId="380"/>
    <cellStyle name="Обычный 6 2 6 4" xfId="381"/>
    <cellStyle name="Обычный 6 2 6 2 2" xfId="382"/>
    <cellStyle name="Обычный 6 2 6 3 2" xfId="383"/>
    <cellStyle name="Обычный 6 2 7 2" xfId="384"/>
    <cellStyle name="Обычный 6 2 8 2" xfId="385"/>
    <cellStyle name="Обычный 6 2 9 2" xfId="386"/>
    <cellStyle name="Обычный 6 3 2 4" xfId="387"/>
    <cellStyle name="Обычный 6 3 2 2 2" xfId="388"/>
    <cellStyle name="Обычный 6 3 2 3 2" xfId="389"/>
    <cellStyle name="Обычный 6 3 3 2" xfId="390"/>
    <cellStyle name="Обычный 6 3 4 2" xfId="391"/>
    <cellStyle name="Обычный 6 4 2 4" xfId="392"/>
    <cellStyle name="Обычный 6 4 2 2 2" xfId="393"/>
    <cellStyle name="Обычный 6 4 2 3 2" xfId="394"/>
    <cellStyle name="Обычный 6 4 3 2" xfId="395"/>
    <cellStyle name="Обычный 6 4 4 2" xfId="396"/>
    <cellStyle name="Обычный 6 5 4" xfId="397"/>
    <cellStyle name="Обычный 6 5 2 2" xfId="398"/>
    <cellStyle name="Обычный 6 5 3 2" xfId="399"/>
    <cellStyle name="Обычный 6 6 2" xfId="400"/>
    <cellStyle name="Обычный 6 7 2" xfId="401"/>
    <cellStyle name="Обычный 6 8 2" xfId="402"/>
    <cellStyle name="Обычный 7 2 2 2 4" xfId="403"/>
    <cellStyle name="Обычный 7 2 2 2 2 2" xfId="404"/>
    <cellStyle name="Обычный 7 2 2 2 3 2" xfId="405"/>
    <cellStyle name="Обычный 7 2 2 3 2" xfId="406"/>
    <cellStyle name="Обычный 7 2 2 4 2" xfId="407"/>
    <cellStyle name="Обычный 7 2 3 2 4" xfId="408"/>
    <cellStyle name="Обычный 7 2 3 2 2 2" xfId="409"/>
    <cellStyle name="Обычный 7 2 3 2 3 2" xfId="410"/>
    <cellStyle name="Обычный 7 2 3 3 2" xfId="411"/>
    <cellStyle name="Обычный 7 2 3 4 2" xfId="412"/>
    <cellStyle name="Обычный 7 2 4 4" xfId="413"/>
    <cellStyle name="Обычный 7 2 4 2 2" xfId="414"/>
    <cellStyle name="Обычный 7 2 4 3 2" xfId="415"/>
    <cellStyle name="Обычный 7 2 5 2" xfId="416"/>
    <cellStyle name="Обычный 7 2 6 2" xfId="417"/>
    <cellStyle name="Обычный 7 2 7 2" xfId="418"/>
    <cellStyle name="Обычный 9 2 2 5" xfId="419"/>
    <cellStyle name="Обычный 9 2 2 2 2" xfId="420"/>
    <cellStyle name="Обычный 9 2 2 3 2" xfId="421"/>
    <cellStyle name="Обычный 9 2 2 4 2" xfId="422"/>
    <cellStyle name="Обычный 9 2 3 2" xfId="423"/>
    <cellStyle name="Обычный 9 2 4 2" xfId="424"/>
    <cellStyle name="Обычный 9 3 2 2" xfId="425"/>
    <cellStyle name="Обычный 9 3 3 2" xfId="426"/>
    <cellStyle name="Обычный 9 3 4 2" xfId="427"/>
    <cellStyle name="Обычный 9 4 2" xfId="428"/>
    <cellStyle name="Обычный 9 5 2" xfId="429"/>
    <cellStyle name="Финансовый 2 2 2 4" xfId="430"/>
    <cellStyle name="Финансовый 2 2 2 2 3" xfId="431"/>
    <cellStyle name="Финансовый 2 2 2 3 2" xfId="432"/>
    <cellStyle name="Финансовый 2 2 3 2" xfId="433"/>
    <cellStyle name="Финансовый 2 2 4 2" xfId="434"/>
    <cellStyle name="Финансовый 2 3 2 4" xfId="435"/>
    <cellStyle name="Финансовый 2 3 2 2 2" xfId="436"/>
    <cellStyle name="Финансовый 2 3 2 3 2" xfId="437"/>
    <cellStyle name="Финансовый 2 3 3 2" xfId="438"/>
    <cellStyle name="Финансовый 2 3 4 2" xfId="439"/>
    <cellStyle name="Финансовый 2 4 4" xfId="440"/>
    <cellStyle name="Финансовый 2 4 2 2" xfId="441"/>
    <cellStyle name="Финансовый 2 4 3 2" xfId="442"/>
    <cellStyle name="Финансовый 2 5 2" xfId="443"/>
    <cellStyle name="Финансовый 2 6 2" xfId="444"/>
    <cellStyle name="Финансовый 2 7 2" xfId="445"/>
    <cellStyle name="Финансовый 3 2 2 4" xfId="446"/>
    <cellStyle name="Финансовый 3 2 2 2 2" xfId="447"/>
    <cellStyle name="Финансовый 3 2 2 3 2" xfId="448"/>
    <cellStyle name="Финансовый 3 2 3 2" xfId="449"/>
    <cellStyle name="Финансовый 3 2 4 2" xfId="450"/>
    <cellStyle name="Финансовый 3 3 2 4" xfId="451"/>
    <cellStyle name="Финансовый 3 3 2 2 2" xfId="452"/>
    <cellStyle name="Финансовый 3 3 2 3 2" xfId="453"/>
    <cellStyle name="Финансовый 3 3 3 2" xfId="454"/>
    <cellStyle name="Финансовый 3 3 4 2" xfId="455"/>
    <cellStyle name="Финансовый 3 4 4" xfId="456"/>
    <cellStyle name="Финансовый 3 4 2 2" xfId="457"/>
    <cellStyle name="Финансовый 3 4 3 2" xfId="458"/>
    <cellStyle name="Финансовый 3 5 2" xfId="459"/>
    <cellStyle name="Финансовый 3 6 2" xfId="460"/>
    <cellStyle name="Финансовый 3 7 2" xfId="461"/>
    <cellStyle name="Обычный 6 10" xfId="462"/>
    <cellStyle name="Финансовый 2 9" xfId="463"/>
    <cellStyle name="Финансовый 3 9" xfId="464"/>
    <cellStyle name="Обычный 6 2 11" xfId="465"/>
    <cellStyle name="Обычный 6 2 2 10" xfId="466"/>
    <cellStyle name="Обычный 7 2 9" xfId="467"/>
    <cellStyle name="Обычный 6 2 3 10" xfId="468"/>
    <cellStyle name="Обычный 9 7" xfId="469"/>
    <cellStyle name="Обычный 6 2 3 2 7" xfId="470"/>
    <cellStyle name="Обычный 6 2 2 2 7" xfId="471"/>
    <cellStyle name="Обычный 6 4 6" xfId="472"/>
    <cellStyle name="Финансовый 2 3 6" xfId="473"/>
    <cellStyle name="Финансовый 3 3 6" xfId="474"/>
    <cellStyle name="Обычный 6 2 5 6" xfId="475"/>
    <cellStyle name="Обычный 6 2 2 4 6" xfId="476"/>
    <cellStyle name="Обычный 7 2 3 6" xfId="477"/>
    <cellStyle name="Обычный 6 2 3 4 6" xfId="478"/>
    <cellStyle name="Обычный 6 3 6" xfId="479"/>
    <cellStyle name="Финансовый 2 2 6" xfId="480"/>
    <cellStyle name="Финансовый 3 2 6" xfId="481"/>
    <cellStyle name="Обычный 6 2 4 6" xfId="482"/>
    <cellStyle name="Обычный 6 2 2 3 6" xfId="483"/>
    <cellStyle name="Обычный 7 2 2 6" xfId="484"/>
    <cellStyle name="Обычный 6 2 3 3 6" xfId="485"/>
    <cellStyle name="Обычный 9 2 6" xfId="486"/>
    <cellStyle name="Обычный 6 2 3 2 2 6" xfId="487"/>
    <cellStyle name="Обычный 6 2 2 2 2 6" xfId="488"/>
    <cellStyle name="Обычный 6 2 3 2 3 5" xfId="489"/>
    <cellStyle name="Обычный 6 2 2 2 3 5" xfId="490"/>
    <cellStyle name="Обычный 9 3 6" xfId="491"/>
    <cellStyle name="Обычный 6 2 2 2 2 2 5" xfId="492"/>
    <cellStyle name="Обычный 6 2 2 2 2 2 2 3" xfId="493"/>
    <cellStyle name="Обычный 6 2 2 2 2 2 3 3" xfId="494"/>
    <cellStyle name="Обычный 6 2 2 2 2 3 3" xfId="495"/>
    <cellStyle name="Обычный 6 2 2 2 2 4 3" xfId="496"/>
    <cellStyle name="Обычный 6 2 2 2 3 2 3" xfId="497"/>
    <cellStyle name="Обычный 6 2 2 2 3 3 3" xfId="498"/>
    <cellStyle name="Обычный 6 2 2 2 4 3" xfId="499"/>
    <cellStyle name="Обычный 6 2 2 2 5 3" xfId="500"/>
    <cellStyle name="Обычный 6 2 2 3 2 5" xfId="501"/>
    <cellStyle name="Обычный 6 2 2 3 2 2 3" xfId="502"/>
    <cellStyle name="Обычный 6 2 2 3 2 3 3" xfId="503"/>
    <cellStyle name="Обычный 6 2 2 3 3 3" xfId="504"/>
    <cellStyle name="Обычный 6 2 2 3 4 3" xfId="505"/>
    <cellStyle name="Обычный 6 2 2 4 2 5" xfId="506"/>
    <cellStyle name="Обычный 6 2 2 4 2 2 3" xfId="507"/>
    <cellStyle name="Обычный 6 2 2 4 2 3 3" xfId="508"/>
    <cellStyle name="Обычный 6 2 2 4 3 3" xfId="509"/>
    <cellStyle name="Обычный 6 2 2 4 4 3" xfId="510"/>
    <cellStyle name="Обычный 6 2 2 5 5" xfId="511"/>
    <cellStyle name="Обычный 6 2 2 5 2 3" xfId="512"/>
    <cellStyle name="Обычный 6 2 2 5 3 3" xfId="513"/>
    <cellStyle name="Обычный 6 2 2 6 3" xfId="514"/>
    <cellStyle name="Обычный 6 2 2 7 3" xfId="515"/>
    <cellStyle name="Обычный 6 2 2 8 3" xfId="516"/>
    <cellStyle name="Обычный 6 2 3 2 2 2 5" xfId="517"/>
    <cellStyle name="Обычный 6 2 3 2 2 2 2 3" xfId="518"/>
    <cellStyle name="Обычный 6 2 3 2 2 2 3 3" xfId="519"/>
    <cellStyle name="Обычный 6 2 3 2 2 3 3" xfId="520"/>
    <cellStyle name="Обычный 6 2 3 2 2 4 3" xfId="521"/>
    <cellStyle name="Обычный 6 2 3 2 3 2 3" xfId="522"/>
    <cellStyle name="Обычный 6 2 3 2 3 3 3" xfId="523"/>
    <cellStyle name="Обычный 6 2 3 2 4 3" xfId="524"/>
    <cellStyle name="Обычный 6 2 3 2 5 3" xfId="525"/>
    <cellStyle name="Обычный 6 2 3 3 2 5" xfId="526"/>
    <cellStyle name="Обычный 6 2 3 3 2 2 3" xfId="527"/>
    <cellStyle name="Обычный 6 2 3 3 2 3 3" xfId="528"/>
    <cellStyle name="Обычный 6 2 3 3 3 3" xfId="529"/>
    <cellStyle name="Обычный 6 2 3 3 4 3" xfId="530"/>
    <cellStyle name="Обычный 6 2 3 4 2 5" xfId="531"/>
    <cellStyle name="Обычный 6 2 3 4 2 2 3" xfId="532"/>
    <cellStyle name="Обычный 6 2 3 4 2 3 3" xfId="533"/>
    <cellStyle name="Обычный 6 2 3 4 3 3" xfId="534"/>
    <cellStyle name="Обычный 6 2 3 4 4 3" xfId="535"/>
    <cellStyle name="Обычный 6 2 3 5 5" xfId="536"/>
    <cellStyle name="Обычный 6 2 3 5 2 3" xfId="537"/>
    <cellStyle name="Обычный 6 2 3 5 3 3" xfId="538"/>
    <cellStyle name="Обычный 6 2 3 6 3" xfId="539"/>
    <cellStyle name="Обычный 6 2 3 7 3" xfId="540"/>
    <cellStyle name="Обычный 6 2 3 8 3" xfId="541"/>
    <cellStyle name="Обычный 6 2 4 2 5" xfId="542"/>
    <cellStyle name="Обычный 6 2 4 2 2 3" xfId="543"/>
    <cellStyle name="Обычный 6 2 4 2 3 3" xfId="544"/>
    <cellStyle name="Обычный 6 2 4 3 3" xfId="545"/>
    <cellStyle name="Обычный 6 2 4 4 3" xfId="546"/>
    <cellStyle name="Обычный 6 2 5 2 5" xfId="547"/>
    <cellStyle name="Обычный 6 2 5 2 2 3" xfId="548"/>
    <cellStyle name="Обычный 6 2 5 2 3 3" xfId="549"/>
    <cellStyle name="Обычный 6 2 5 3 3" xfId="550"/>
    <cellStyle name="Обычный 6 2 5 4 3" xfId="551"/>
    <cellStyle name="Обычный 6 2 6 5" xfId="552"/>
    <cellStyle name="Обычный 6 2 6 2 3" xfId="553"/>
    <cellStyle name="Обычный 6 2 6 3 3" xfId="554"/>
    <cellStyle name="Обычный 6 2 7 3" xfId="555"/>
    <cellStyle name="Обычный 6 2 8 3" xfId="556"/>
    <cellStyle name="Обычный 6 2 9 3" xfId="557"/>
    <cellStyle name="Обычный 6 3 2 5" xfId="558"/>
    <cellStyle name="Обычный 6 3 2 2 3" xfId="559"/>
    <cellStyle name="Обычный 6 3 2 3 3" xfId="560"/>
    <cellStyle name="Обычный 6 3 3 3" xfId="561"/>
    <cellStyle name="Обычный 6 3 4 3" xfId="562"/>
    <cellStyle name="Обычный 6 4 2 5" xfId="563"/>
    <cellStyle name="Обычный 6 4 2 2 3" xfId="564"/>
    <cellStyle name="Обычный 6 4 2 3 3" xfId="565"/>
    <cellStyle name="Обычный 6 4 3 3" xfId="566"/>
    <cellStyle name="Обычный 6 4 4 3" xfId="567"/>
    <cellStyle name="Обычный 6 5 5" xfId="568"/>
    <cellStyle name="Обычный 6 5 2 3" xfId="569"/>
    <cellStyle name="Обычный 6 5 3 3" xfId="570"/>
    <cellStyle name="Обычный 6 6 3" xfId="571"/>
    <cellStyle name="Обычный 6 7 3" xfId="572"/>
    <cellStyle name="Обычный 6 8 3" xfId="573"/>
    <cellStyle name="Обычный 7 2 2 2 5" xfId="574"/>
    <cellStyle name="Обычный 7 2 2 2 2 3" xfId="575"/>
    <cellStyle name="Обычный 7 2 2 2 3 3" xfId="576"/>
    <cellStyle name="Обычный 7 2 2 3 3" xfId="577"/>
    <cellStyle name="Обычный 7 2 2 4 3" xfId="578"/>
    <cellStyle name="Обычный 7 2 3 2 5" xfId="579"/>
    <cellStyle name="Обычный 7 2 3 2 2 3" xfId="580"/>
    <cellStyle name="Обычный 7 2 3 2 3 3" xfId="581"/>
    <cellStyle name="Обычный 7 2 3 3 3" xfId="582"/>
    <cellStyle name="Обычный 7 2 3 4 3" xfId="583"/>
    <cellStyle name="Обычный 7 2 4 5" xfId="584"/>
    <cellStyle name="Обычный 7 2 4 2 3" xfId="585"/>
    <cellStyle name="Обычный 7 2 4 3 3" xfId="586"/>
    <cellStyle name="Обычный 7 2 5 3" xfId="587"/>
    <cellStyle name="Обычный 7 2 6 3" xfId="588"/>
    <cellStyle name="Обычный 7 2 7 3" xfId="589"/>
    <cellStyle name="Обычный 9 2 2 6" xfId="590"/>
    <cellStyle name="Обычный 9 2 2 2 3" xfId="591"/>
    <cellStyle name="Обычный 9 2 2 3 3" xfId="592"/>
    <cellStyle name="Обычный 9 2 2 4 3" xfId="593"/>
    <cellStyle name="Обычный 9 2 3 3" xfId="594"/>
    <cellStyle name="Обычный 9 2 4 3" xfId="595"/>
    <cellStyle name="Обычный 9 3 2 3" xfId="596"/>
    <cellStyle name="Обычный 9 3 3 3" xfId="597"/>
    <cellStyle name="Обычный 9 3 4 3" xfId="598"/>
    <cellStyle name="Обычный 9 4 3" xfId="599"/>
    <cellStyle name="Обычный 9 5 3" xfId="600"/>
    <cellStyle name="Финансовый 2 2 2 5" xfId="601"/>
    <cellStyle name="Финансовый 2 2 2 2 4" xfId="602"/>
    <cellStyle name="Финансовый 2 2 2 3 3" xfId="603"/>
    <cellStyle name="Финансовый 2 2 3 3" xfId="604"/>
    <cellStyle name="Финансовый 2 2 4 3" xfId="605"/>
    <cellStyle name="Финансовый 2 3 2 5" xfId="606"/>
    <cellStyle name="Финансовый 2 3 2 2 3" xfId="607"/>
    <cellStyle name="Финансовый 2 3 2 3 3" xfId="608"/>
    <cellStyle name="Финансовый 2 3 3 3" xfId="609"/>
    <cellStyle name="Финансовый 2 3 4 3" xfId="610"/>
    <cellStyle name="Финансовый 2 4 5" xfId="611"/>
    <cellStyle name="Финансовый 2 4 2 3" xfId="612"/>
    <cellStyle name="Финансовый 2 4 3 3" xfId="613"/>
    <cellStyle name="Финансовый 2 5 3" xfId="614"/>
    <cellStyle name="Финансовый 2 6 3" xfId="615"/>
    <cellStyle name="Финансовый 2 7 3" xfId="616"/>
    <cellStyle name="Финансовый 3 2 2 5" xfId="617"/>
    <cellStyle name="Финансовый 3 2 2 2 3" xfId="618"/>
    <cellStyle name="Финансовый 3 2 2 3 3" xfId="619"/>
    <cellStyle name="Финансовый 3 2 3 3" xfId="620"/>
    <cellStyle name="Финансовый 3 2 4 3" xfId="621"/>
    <cellStyle name="Финансовый 3 3 2 5" xfId="622"/>
    <cellStyle name="Финансовый 3 3 2 2 3" xfId="623"/>
    <cellStyle name="Финансовый 3 3 2 3 3" xfId="624"/>
    <cellStyle name="Финансовый 3 3 3 3" xfId="625"/>
    <cellStyle name="Финансовый 3 3 4 3" xfId="626"/>
    <cellStyle name="Финансовый 3 4 5" xfId="627"/>
    <cellStyle name="Финансовый 3 4 2 3" xfId="628"/>
    <cellStyle name="Финансовый 3 4 3 3" xfId="629"/>
    <cellStyle name="Финансовый 3 5 3" xfId="630"/>
    <cellStyle name="Финансовый 3 6 3" xfId="631"/>
    <cellStyle name="Финансовый 3 7 3" xfId="632"/>
    <cellStyle name="Обычный 6 9 2" xfId="633"/>
    <cellStyle name="Финансовый 2 8 2" xfId="634"/>
    <cellStyle name="Финансовый 3 8 2" xfId="635"/>
    <cellStyle name="Обычный 6 2 10 2" xfId="636"/>
    <cellStyle name="Обычный 6 2 2 9 2" xfId="637"/>
    <cellStyle name="Обычный 7 2 8 2" xfId="638"/>
    <cellStyle name="Обычный 6 2 3 9 2" xfId="639"/>
    <cellStyle name="Обычный 9 6 2" xfId="640"/>
    <cellStyle name="Обычный 6 2 3 2 6 2" xfId="641"/>
    <cellStyle name="Обычный 6 2 2 2 6 2" xfId="642"/>
    <cellStyle name="Обычный 6 4 5 2" xfId="643"/>
    <cellStyle name="Финансовый 2 3 5 2" xfId="644"/>
    <cellStyle name="Финансовый 3 3 5 2" xfId="645"/>
    <cellStyle name="Обычный 6 2 5 5 2" xfId="646"/>
    <cellStyle name="Обычный 6 2 2 4 5 2" xfId="647"/>
    <cellStyle name="Обычный 7 2 3 5 2" xfId="648"/>
    <cellStyle name="Обычный 6 2 3 4 5 2" xfId="649"/>
    <cellStyle name="Обычный 6 3 5 2" xfId="650"/>
    <cellStyle name="Финансовый 2 2 5 2" xfId="651"/>
    <cellStyle name="Финансовый 3 2 5 2" xfId="652"/>
    <cellStyle name="Обычный 6 2 4 5 2" xfId="653"/>
    <cellStyle name="Обычный 6 2 2 3 5 2" xfId="654"/>
    <cellStyle name="Обычный 7 2 2 5 2" xfId="655"/>
    <cellStyle name="Обычный 6 2 3 3 5 2" xfId="656"/>
    <cellStyle name="Обычный 9 2 5 2" xfId="657"/>
    <cellStyle name="Обычный 6 2 3 2 2 5 2" xfId="658"/>
    <cellStyle name="Обычный 6 2 2 2 2 5 2" xfId="659"/>
    <cellStyle name="Обычный 6 2 3 2 3 4 2" xfId="660"/>
    <cellStyle name="Обычный 6 2 2 2 3 4 2" xfId="661"/>
    <cellStyle name="Обычный 9 3 5 2" xfId="662"/>
    <cellStyle name="Обычный 6 2 2 2 2 2 4 2" xfId="663"/>
    <cellStyle name="Обычный 6 2 2 2 2 2 2 2 2" xfId="664"/>
    <cellStyle name="Обычный 6 2 2 2 2 2 3 2 2" xfId="665"/>
    <cellStyle name="Обычный 6 2 2 2 2 3 2 2" xfId="666"/>
    <cellStyle name="Обычный 6 2 2 2 2 4 2 2" xfId="667"/>
    <cellStyle name="Обычный 6 2 2 2 3 2 2 2" xfId="668"/>
    <cellStyle name="Обычный 6 2 2 2 3 3 2 2" xfId="669"/>
    <cellStyle name="Обычный 6 2 2 2 4 2 2" xfId="670"/>
    <cellStyle name="Обычный 6 2 2 2 5 2 2" xfId="671"/>
    <cellStyle name="Обычный 6 2 2 3 2 4 2" xfId="672"/>
    <cellStyle name="Обычный 6 2 2 3 2 2 2 2" xfId="673"/>
    <cellStyle name="Обычный 6 2 2 3 2 3 2 2" xfId="674"/>
    <cellStyle name="Обычный 6 2 2 3 3 2 2" xfId="675"/>
    <cellStyle name="Обычный 6 2 2 3 4 2 2" xfId="676"/>
    <cellStyle name="Обычный 6 2 2 4 2 4 2" xfId="677"/>
    <cellStyle name="Обычный 6 2 2 4 2 2 2 2" xfId="678"/>
    <cellStyle name="Обычный 6 2 2 4 2 3 2 2" xfId="679"/>
    <cellStyle name="Обычный 6 2 2 4 3 2 2" xfId="680"/>
    <cellStyle name="Обычный 6 2 2 4 4 2 2" xfId="681"/>
    <cellStyle name="Обычный 6 2 2 5 4 2" xfId="682"/>
    <cellStyle name="Обычный 6 2 2 5 2 2 2" xfId="683"/>
    <cellStyle name="Обычный 6 2 2 5 3 2 2" xfId="684"/>
    <cellStyle name="Обычный 6 2 2 6 2 2" xfId="685"/>
    <cellStyle name="Обычный 6 2 2 7 2 2" xfId="686"/>
    <cellStyle name="Обычный 6 2 2 8 2 2" xfId="687"/>
    <cellStyle name="Обычный 6 2 3 2 2 2 4 2" xfId="688"/>
    <cellStyle name="Обычный 6 2 3 2 2 2 2 2 2" xfId="689"/>
    <cellStyle name="Обычный 6 2 3 2 2 2 3 2 2" xfId="690"/>
    <cellStyle name="Обычный 6 2 3 2 2 3 2 2" xfId="691"/>
    <cellStyle name="Обычный 6 2 3 2 2 4 2 2" xfId="692"/>
    <cellStyle name="Обычный 6 2 3 2 3 2 2 2" xfId="693"/>
    <cellStyle name="Обычный 6 2 3 2 3 3 2 2" xfId="694"/>
    <cellStyle name="Обычный 6 2 3 2 4 2 2" xfId="695"/>
    <cellStyle name="Обычный 6 2 3 2 5 2 2" xfId="696"/>
    <cellStyle name="Обычный 6 2 3 3 2 4 2" xfId="697"/>
    <cellStyle name="Обычный 6 2 3 3 2 2 2 2" xfId="698"/>
    <cellStyle name="Обычный 6 2 3 3 2 3 2 2" xfId="699"/>
    <cellStyle name="Обычный 6 2 3 3 3 2 2" xfId="700"/>
    <cellStyle name="Обычный 6 2 3 3 4 2 2" xfId="701"/>
    <cellStyle name="Обычный 6 2 3 4 2 4 2" xfId="702"/>
    <cellStyle name="Обычный 6 2 3 4 2 2 2 2" xfId="703"/>
    <cellStyle name="Обычный 6 2 3 4 2 3 2 2" xfId="704"/>
    <cellStyle name="Обычный 6 2 3 4 3 2 2" xfId="705"/>
    <cellStyle name="Обычный 6 2 3 4 4 2 2" xfId="706"/>
    <cellStyle name="Обычный 6 2 3 5 4 2" xfId="707"/>
    <cellStyle name="Обычный 6 2 3 5 2 2 2" xfId="708"/>
    <cellStyle name="Обычный 6 2 3 5 3 2 2" xfId="709"/>
    <cellStyle name="Обычный 6 2 3 6 2 2" xfId="710"/>
    <cellStyle name="Обычный 6 2 3 7 2 2" xfId="711"/>
    <cellStyle name="Обычный 6 2 3 8 2 2" xfId="712"/>
    <cellStyle name="Обычный 6 2 4 2 4 2" xfId="713"/>
    <cellStyle name="Обычный 6 2 4 2 2 2 2" xfId="714"/>
    <cellStyle name="Обычный 6 2 4 2 3 2 2" xfId="715"/>
    <cellStyle name="Обычный 6 2 4 3 2 2" xfId="716"/>
    <cellStyle name="Обычный 6 2 4 4 2 2" xfId="717"/>
    <cellStyle name="Обычный 6 2 5 2 4 2" xfId="718"/>
    <cellStyle name="Обычный 6 2 5 2 2 2 2" xfId="719"/>
    <cellStyle name="Обычный 6 2 5 2 3 2 2" xfId="720"/>
    <cellStyle name="Обычный 6 2 5 3 2 2" xfId="721"/>
    <cellStyle name="Обычный 6 2 5 4 2 2" xfId="722"/>
    <cellStyle name="Обычный 6 2 6 4 2" xfId="723"/>
    <cellStyle name="Обычный 6 2 6 2 2 2" xfId="724"/>
    <cellStyle name="Обычный 6 2 6 3 2 2" xfId="725"/>
    <cellStyle name="Обычный 6 2 7 2 2" xfId="726"/>
    <cellStyle name="Обычный 6 2 8 2 2" xfId="727"/>
    <cellStyle name="Обычный 6 2 9 2 2" xfId="728"/>
    <cellStyle name="Обычный 6 3 2 4 2" xfId="729"/>
    <cellStyle name="Обычный 6 3 2 2 2 2" xfId="730"/>
    <cellStyle name="Обычный 6 3 2 3 2 2" xfId="731"/>
    <cellStyle name="Обычный 6 3 3 2 2" xfId="732"/>
    <cellStyle name="Обычный 6 3 4 2 2" xfId="733"/>
    <cellStyle name="Обычный 6 4 2 4 2" xfId="734"/>
    <cellStyle name="Обычный 6 4 2 2 2 2" xfId="735"/>
    <cellStyle name="Обычный 6 4 2 3 2 2" xfId="736"/>
    <cellStyle name="Обычный 6 4 3 2 2" xfId="737"/>
    <cellStyle name="Обычный 6 4 4 2 2" xfId="738"/>
    <cellStyle name="Обычный 6 5 4 2" xfId="739"/>
    <cellStyle name="Обычный 6 5 2 2 2" xfId="740"/>
    <cellStyle name="Обычный 6 5 3 2 2" xfId="741"/>
    <cellStyle name="Обычный 6 6 2 2" xfId="742"/>
    <cellStyle name="Обычный 6 7 2 2" xfId="743"/>
    <cellStyle name="Обычный 6 8 2 2" xfId="744"/>
    <cellStyle name="Обычный 7 2 2 2 4 2" xfId="745"/>
    <cellStyle name="Обычный 7 2 2 2 2 2 2" xfId="746"/>
    <cellStyle name="Обычный 7 2 2 2 3 2 2" xfId="747"/>
    <cellStyle name="Обычный 7 2 2 3 2 2" xfId="748"/>
    <cellStyle name="Обычный 7 2 2 4 2 2" xfId="749"/>
    <cellStyle name="Обычный 7 2 3 2 4 2" xfId="750"/>
    <cellStyle name="Обычный 7 2 3 2 2 2 2" xfId="751"/>
    <cellStyle name="Обычный 7 2 3 2 3 2 2" xfId="752"/>
    <cellStyle name="Обычный 7 2 3 3 2 2" xfId="753"/>
    <cellStyle name="Обычный 7 2 3 4 2 2" xfId="754"/>
    <cellStyle name="Обычный 7 2 4 4 2" xfId="755"/>
    <cellStyle name="Обычный 7 2 4 2 2 2" xfId="756"/>
    <cellStyle name="Обычный 7 2 4 3 2 2" xfId="757"/>
    <cellStyle name="Обычный 7 2 5 2 2" xfId="758"/>
    <cellStyle name="Обычный 7 2 6 2 2" xfId="759"/>
    <cellStyle name="Обычный 7 2 7 2 2" xfId="760"/>
    <cellStyle name="Обычный 9 2 2 5 2" xfId="761"/>
    <cellStyle name="Обычный 9 2 2 2 2 2" xfId="762"/>
    <cellStyle name="Обычный 9 2 2 3 2 2" xfId="763"/>
    <cellStyle name="Обычный 9 2 2 4 2 2" xfId="764"/>
    <cellStyle name="Обычный 9 2 3 2 2" xfId="765"/>
    <cellStyle name="Обычный 9 2 4 2 2" xfId="766"/>
    <cellStyle name="Обычный 9 3 2 2 2" xfId="767"/>
    <cellStyle name="Обычный 9 3 3 2 2" xfId="768"/>
    <cellStyle name="Обычный 9 3 4 2 2" xfId="769"/>
    <cellStyle name="Обычный 9 4 2 2" xfId="770"/>
    <cellStyle name="Обычный 9 5 2 2" xfId="771"/>
    <cellStyle name="Финансовый 2 2 2 4 2" xfId="772"/>
    <cellStyle name="Финансовый 2 2 2 2 3 2" xfId="773"/>
    <cellStyle name="Финансовый 2 2 2 3 2 2" xfId="774"/>
    <cellStyle name="Финансовый 2 2 3 2 2" xfId="775"/>
    <cellStyle name="Финансовый 2 2 4 2 2" xfId="776"/>
    <cellStyle name="Финансовый 2 3 2 4 2" xfId="777"/>
    <cellStyle name="Финансовый 2 3 2 2 2 2" xfId="778"/>
    <cellStyle name="Финансовый 2 3 2 3 2 2" xfId="779"/>
    <cellStyle name="Финансовый 2 3 3 2 2" xfId="780"/>
    <cellStyle name="Финансовый 2 3 4 2 2" xfId="781"/>
    <cellStyle name="Финансовый 2 4 4 2" xfId="782"/>
    <cellStyle name="Финансовый 2 4 2 2 2" xfId="783"/>
    <cellStyle name="Финансовый 2 4 3 2 2" xfId="784"/>
    <cellStyle name="Финансовый 2 5 2 2" xfId="785"/>
    <cellStyle name="Финансовый 2 6 2 2" xfId="786"/>
    <cellStyle name="Финансовый 2 7 2 2" xfId="787"/>
    <cellStyle name="Финансовый 3 2 2 4 2" xfId="788"/>
    <cellStyle name="Финансовый 3 2 2 2 2 2" xfId="789"/>
    <cellStyle name="Финансовый 3 2 2 3 2 2" xfId="790"/>
    <cellStyle name="Финансовый 3 2 3 2 2" xfId="791"/>
    <cellStyle name="Финансовый 3 2 4 2 2" xfId="792"/>
    <cellStyle name="Финансовый 3 3 2 4 2" xfId="793"/>
    <cellStyle name="Финансовый 3 3 2 2 2 2" xfId="794"/>
    <cellStyle name="Финансовый 3 3 2 3 2 2" xfId="795"/>
    <cellStyle name="Финансовый 3 3 3 2 2" xfId="796"/>
    <cellStyle name="Финансовый 3 3 4 2 2" xfId="797"/>
    <cellStyle name="Финансовый 3 4 4 2" xfId="798"/>
    <cellStyle name="Финансовый 3 4 2 2 2" xfId="799"/>
    <cellStyle name="Финансовый 3 4 3 2 2" xfId="800"/>
    <cellStyle name="Финансовый 3 5 2 2" xfId="801"/>
    <cellStyle name="Финансовый 3 6 2 2" xfId="802"/>
    <cellStyle name="Финансовый 3 7 2 2" xfId="803"/>
    <cellStyle name="Обычный 6 11" xfId="804"/>
    <cellStyle name="Финансовый 2 10" xfId="805"/>
    <cellStyle name="Финансовый 3 10" xfId="806"/>
    <cellStyle name="Обычный 6 2 12" xfId="807"/>
    <cellStyle name="Обычный 6 2 2 11" xfId="808"/>
    <cellStyle name="Обычный 7 2 10" xfId="809"/>
    <cellStyle name="Обычный 6 2 3 11" xfId="810"/>
    <cellStyle name="Обычный 9 8" xfId="811"/>
    <cellStyle name="Обычный 6 2 3 2 8" xfId="812"/>
    <cellStyle name="Обычный 6 2 2 2 8" xfId="813"/>
    <cellStyle name="Обычный 6 4 7" xfId="814"/>
    <cellStyle name="Финансовый 2 3 7" xfId="815"/>
    <cellStyle name="Финансовый 3 3 7" xfId="816"/>
    <cellStyle name="Обычный 6 2 5 7" xfId="817"/>
    <cellStyle name="Обычный 6 2 2 4 7" xfId="818"/>
    <cellStyle name="Обычный 7 2 3 7" xfId="819"/>
    <cellStyle name="Обычный 6 2 3 4 7" xfId="820"/>
    <cellStyle name="Обычный 6 3 7" xfId="821"/>
    <cellStyle name="Финансовый 2 2 7" xfId="822"/>
    <cellStyle name="Финансовый 3 2 7" xfId="823"/>
    <cellStyle name="Обычный 6 2 4 7" xfId="824"/>
    <cellStyle name="Обычный 6 2 2 3 7" xfId="825"/>
    <cellStyle name="Обычный 7 2 2 7" xfId="826"/>
    <cellStyle name="Обычный 6 2 3 3 7" xfId="827"/>
    <cellStyle name="Обычный 9 2 7" xfId="828"/>
    <cellStyle name="Обычный 6 2 3 2 2 7" xfId="829"/>
    <cellStyle name="Обычный 6 2 2 2 2 7" xfId="830"/>
    <cellStyle name="Обычный 6 2 3 2 3 6" xfId="831"/>
    <cellStyle name="Обычный 6 2 2 2 3 6" xfId="832"/>
    <cellStyle name="Обычный 9 3 7" xfId="833"/>
    <cellStyle name="Обычный 6 2 2 2 2 2 6" xfId="834"/>
    <cellStyle name="Обычный 6 2 2 2 2 2 2 4" xfId="835"/>
    <cellStyle name="Обычный 6 2 2 2 2 2 3 4" xfId="836"/>
    <cellStyle name="Обычный 6 2 2 2 2 3 4" xfId="837"/>
    <cellStyle name="Обычный 6 2 2 2 2 4 4" xfId="838"/>
    <cellStyle name="Обычный 6 2 2 2 3 2 4" xfId="839"/>
    <cellStyle name="Обычный 6 2 2 2 3 3 4" xfId="840"/>
    <cellStyle name="Обычный 6 2 2 2 4 4" xfId="841"/>
    <cellStyle name="Обычный 6 2 2 2 5 4" xfId="842"/>
    <cellStyle name="Обычный 6 2 2 3 2 6" xfId="843"/>
    <cellStyle name="Обычный 6 2 2 3 2 2 4" xfId="844"/>
    <cellStyle name="Обычный 6 2 2 3 2 3 4" xfId="845"/>
    <cellStyle name="Обычный 6 2 2 3 3 4" xfId="846"/>
    <cellStyle name="Обычный 6 2 2 3 4 4" xfId="847"/>
    <cellStyle name="Обычный 6 2 2 4 2 6" xfId="848"/>
    <cellStyle name="Обычный 6 2 2 4 2 2 4" xfId="849"/>
    <cellStyle name="Обычный 6 2 2 4 2 3 4" xfId="850"/>
    <cellStyle name="Обычный 6 2 2 4 3 4" xfId="851"/>
    <cellStyle name="Обычный 6 2 2 4 4 4" xfId="852"/>
    <cellStyle name="Обычный 6 2 2 5 6" xfId="853"/>
    <cellStyle name="Обычный 6 2 2 5 2 4" xfId="854"/>
    <cellStyle name="Обычный 6 2 2 5 3 4" xfId="855"/>
    <cellStyle name="Обычный 6 2 2 6 4" xfId="856"/>
    <cellStyle name="Обычный 6 2 2 7 4" xfId="857"/>
    <cellStyle name="Обычный 6 2 2 8 4" xfId="858"/>
    <cellStyle name="Обычный 6 2 3 2 2 2 6" xfId="859"/>
    <cellStyle name="Обычный 6 2 3 2 2 2 2 4" xfId="860"/>
    <cellStyle name="Обычный 6 2 3 2 2 2 3 4" xfId="861"/>
    <cellStyle name="Обычный 6 2 3 2 2 3 4" xfId="862"/>
    <cellStyle name="Обычный 6 2 3 2 2 4 4" xfId="863"/>
    <cellStyle name="Обычный 6 2 3 2 3 2 4" xfId="864"/>
    <cellStyle name="Обычный 6 2 3 2 3 3 4" xfId="865"/>
    <cellStyle name="Обычный 6 2 3 2 4 4" xfId="866"/>
    <cellStyle name="Обычный 6 2 3 2 5 4" xfId="867"/>
    <cellStyle name="Обычный 6 2 3 3 2 6" xfId="868"/>
    <cellStyle name="Обычный 6 2 3 3 2 2 4" xfId="869"/>
    <cellStyle name="Обычный 6 2 3 3 2 3 4" xfId="870"/>
    <cellStyle name="Обычный 6 2 3 3 3 4" xfId="871"/>
    <cellStyle name="Обычный 6 2 3 3 4 4" xfId="872"/>
    <cellStyle name="Обычный 6 2 3 4 2 6" xfId="873"/>
    <cellStyle name="Обычный 6 2 3 4 2 2 4" xfId="874"/>
    <cellStyle name="Обычный 6 2 3 4 2 3 4" xfId="875"/>
    <cellStyle name="Обычный 6 2 3 4 3 4" xfId="876"/>
    <cellStyle name="Обычный 6 2 3 4 4 4" xfId="877"/>
    <cellStyle name="Обычный 6 2 3 5 6" xfId="878"/>
    <cellStyle name="Обычный 6 2 3 5 2 4" xfId="879"/>
    <cellStyle name="Обычный 6 2 3 5 3 4" xfId="880"/>
    <cellStyle name="Обычный 6 2 3 6 4" xfId="881"/>
    <cellStyle name="Обычный 6 2 3 7 4" xfId="882"/>
    <cellStyle name="Обычный 6 2 3 8 4" xfId="883"/>
    <cellStyle name="Обычный 6 2 4 2 6" xfId="884"/>
    <cellStyle name="Обычный 6 2 4 2 2 4" xfId="885"/>
    <cellStyle name="Обычный 6 2 4 2 3 4" xfId="886"/>
    <cellStyle name="Обычный 6 2 4 3 4" xfId="887"/>
    <cellStyle name="Обычный 6 2 4 4 4" xfId="888"/>
    <cellStyle name="Обычный 6 2 5 2 6" xfId="889"/>
    <cellStyle name="Обычный 6 2 5 2 2 4" xfId="890"/>
    <cellStyle name="Обычный 6 2 5 2 3 4" xfId="891"/>
    <cellStyle name="Обычный 6 2 5 3 4" xfId="892"/>
    <cellStyle name="Обычный 6 2 5 4 4" xfId="893"/>
    <cellStyle name="Обычный 6 2 6 6" xfId="894"/>
    <cellStyle name="Обычный 6 2 6 2 4" xfId="895"/>
    <cellStyle name="Обычный 6 2 6 3 4" xfId="896"/>
    <cellStyle name="Обычный 6 2 7 4" xfId="897"/>
    <cellStyle name="Обычный 6 2 8 4" xfId="898"/>
    <cellStyle name="Обычный 6 2 9 4" xfId="899"/>
    <cellStyle name="Обычный 6 3 2 6" xfId="900"/>
    <cellStyle name="Обычный 6 3 2 2 4" xfId="901"/>
    <cellStyle name="Обычный 6 3 2 3 4" xfId="902"/>
    <cellStyle name="Обычный 6 3 3 4" xfId="903"/>
    <cellStyle name="Обычный 6 3 4 4" xfId="904"/>
    <cellStyle name="Обычный 6 4 2 6" xfId="905"/>
    <cellStyle name="Обычный 6 4 2 2 4" xfId="906"/>
    <cellStyle name="Обычный 6 4 2 3 4" xfId="907"/>
    <cellStyle name="Обычный 6 4 3 4" xfId="908"/>
    <cellStyle name="Обычный 6 4 4 4" xfId="909"/>
    <cellStyle name="Обычный 6 5 6" xfId="910"/>
    <cellStyle name="Обычный 6 5 2 4" xfId="911"/>
    <cellStyle name="Обычный 6 5 3 4" xfId="912"/>
    <cellStyle name="Обычный 6 6 4" xfId="913"/>
    <cellStyle name="Обычный 6 7 4" xfId="914"/>
    <cellStyle name="Обычный 6 8 4" xfId="915"/>
    <cellStyle name="Обычный 7 2 2 2 6" xfId="916"/>
    <cellStyle name="Обычный 7 2 2 2 2 4" xfId="917"/>
    <cellStyle name="Обычный 7 2 2 2 3 4" xfId="918"/>
    <cellStyle name="Обычный 7 2 2 3 4" xfId="919"/>
    <cellStyle name="Обычный 7 2 2 4 4" xfId="920"/>
    <cellStyle name="Обычный 7 2 3 2 6" xfId="921"/>
    <cellStyle name="Обычный 7 2 3 2 2 4" xfId="922"/>
    <cellStyle name="Обычный 7 2 3 2 3 4" xfId="923"/>
    <cellStyle name="Обычный 7 2 3 3 4" xfId="924"/>
    <cellStyle name="Обычный 7 2 3 4 4" xfId="925"/>
    <cellStyle name="Обычный 7 2 4 6" xfId="926"/>
    <cellStyle name="Обычный 7 2 4 2 4" xfId="927"/>
    <cellStyle name="Обычный 7 2 4 3 4" xfId="928"/>
    <cellStyle name="Обычный 7 2 5 4" xfId="929"/>
    <cellStyle name="Обычный 7 2 6 4" xfId="930"/>
    <cellStyle name="Обычный 7 2 7 4" xfId="931"/>
    <cellStyle name="Обычный 9 2 2 7" xfId="932"/>
    <cellStyle name="Обычный 9 2 2 2 4" xfId="933"/>
    <cellStyle name="Обычный 9 2 2 3 4" xfId="934"/>
    <cellStyle name="Обычный 9 2 2 4 4" xfId="935"/>
    <cellStyle name="Обычный 9 2 3 4" xfId="936"/>
    <cellStyle name="Обычный 9 2 4 4" xfId="937"/>
    <cellStyle name="Обычный 9 3 2 4" xfId="938"/>
    <cellStyle name="Обычный 9 3 3 4" xfId="939"/>
    <cellStyle name="Обычный 9 3 4 4" xfId="940"/>
    <cellStyle name="Обычный 9 4 4" xfId="941"/>
    <cellStyle name="Обычный 9 5 4" xfId="942"/>
    <cellStyle name="Финансовый 2 2 2 6" xfId="943"/>
    <cellStyle name="Финансовый 2 2 2 2 5" xfId="944"/>
    <cellStyle name="Финансовый 2 2 2 3 4" xfId="945"/>
    <cellStyle name="Финансовый 2 2 3 4" xfId="946"/>
    <cellStyle name="Финансовый 2 2 4 4" xfId="947"/>
    <cellStyle name="Финансовый 2 3 2 6" xfId="948"/>
    <cellStyle name="Финансовый 2 3 2 2 4" xfId="949"/>
    <cellStyle name="Финансовый 2 3 2 3 4" xfId="950"/>
    <cellStyle name="Финансовый 2 3 3 4" xfId="951"/>
    <cellStyle name="Финансовый 2 3 4 4" xfId="952"/>
    <cellStyle name="Финансовый 2 4 6" xfId="953"/>
    <cellStyle name="Финансовый 2 4 2 4" xfId="954"/>
    <cellStyle name="Финансовый 2 4 3 4" xfId="955"/>
    <cellStyle name="Финансовый 2 5 4" xfId="956"/>
    <cellStyle name="Финансовый 2 6 4" xfId="957"/>
    <cellStyle name="Финансовый 2 7 4" xfId="958"/>
    <cellStyle name="Финансовый 3 2 2 6" xfId="959"/>
    <cellStyle name="Финансовый 3 2 2 2 4" xfId="960"/>
    <cellStyle name="Финансовый 3 2 2 3 4" xfId="961"/>
    <cellStyle name="Финансовый 3 2 3 4" xfId="962"/>
    <cellStyle name="Финансовый 3 2 4 4" xfId="963"/>
    <cellStyle name="Финансовый 3 3 2 6" xfId="964"/>
    <cellStyle name="Финансовый 3 3 2 2 4" xfId="965"/>
    <cellStyle name="Финансовый 3 3 2 3 4" xfId="966"/>
    <cellStyle name="Финансовый 3 3 3 4" xfId="967"/>
    <cellStyle name="Финансовый 3 3 4 4" xfId="968"/>
    <cellStyle name="Финансовый 3 4 6" xfId="969"/>
    <cellStyle name="Финансовый 3 4 2 4" xfId="970"/>
    <cellStyle name="Финансовый 3 4 3 4" xfId="971"/>
    <cellStyle name="Финансовый 3 5 4" xfId="972"/>
    <cellStyle name="Финансовый 3 6 4" xfId="973"/>
    <cellStyle name="Финансовый 3 7 4" xfId="974"/>
    <cellStyle name="Обычный 6 9 3" xfId="975"/>
    <cellStyle name="Финансовый 2 8 3" xfId="976"/>
    <cellStyle name="Финансовый 3 8 3" xfId="977"/>
    <cellStyle name="Обычный 6 2 10 3" xfId="978"/>
    <cellStyle name="Обычный 6 2 2 9 3" xfId="979"/>
    <cellStyle name="Обычный 7 2 8 3" xfId="980"/>
    <cellStyle name="Обычный 6 2 3 9 3" xfId="981"/>
    <cellStyle name="Обычный 9 6 3" xfId="982"/>
    <cellStyle name="Обычный 6 2 3 2 6 3" xfId="983"/>
    <cellStyle name="Обычный 6 2 2 2 6 3" xfId="984"/>
    <cellStyle name="Обычный 6 4 5 3" xfId="985"/>
    <cellStyle name="Финансовый 2 3 5 3" xfId="986"/>
    <cellStyle name="Финансовый 3 3 5 3" xfId="987"/>
    <cellStyle name="Обычный 6 2 5 5 3" xfId="988"/>
    <cellStyle name="Обычный 6 2 2 4 5 3" xfId="989"/>
    <cellStyle name="Обычный 7 2 3 5 3" xfId="990"/>
    <cellStyle name="Обычный 6 2 3 4 5 3" xfId="991"/>
    <cellStyle name="Обычный 6 3 5 3" xfId="992"/>
    <cellStyle name="Финансовый 2 2 5 3" xfId="993"/>
    <cellStyle name="Финансовый 3 2 5 3" xfId="994"/>
    <cellStyle name="Обычный 6 2 4 5 3" xfId="995"/>
    <cellStyle name="Обычный 6 2 2 3 5 3" xfId="996"/>
    <cellStyle name="Обычный 7 2 2 5 3" xfId="997"/>
    <cellStyle name="Обычный 6 2 3 3 5 3" xfId="998"/>
    <cellStyle name="Обычный 9 2 5 3" xfId="999"/>
    <cellStyle name="Обычный 6 2 3 2 2 5 3" xfId="1000"/>
    <cellStyle name="Обычный 6 2 2 2 2 5 3" xfId="1001"/>
    <cellStyle name="Обычный 6 2 3 2 3 4 3" xfId="1002"/>
    <cellStyle name="Обычный 6 2 2 2 3 4 3" xfId="1003"/>
    <cellStyle name="Обычный 9 3 5 3" xfId="1004"/>
    <cellStyle name="Обычный 6 2 2 2 2 2 4 3" xfId="1005"/>
    <cellStyle name="Обычный 6 2 2 2 2 2 2 2 3" xfId="1006"/>
    <cellStyle name="Обычный 6 2 2 2 2 2 3 2 3" xfId="1007"/>
    <cellStyle name="Обычный 6 2 2 2 2 3 2 3" xfId="1008"/>
    <cellStyle name="Обычный 6 2 2 2 2 4 2 3" xfId="1009"/>
    <cellStyle name="Обычный 6 2 2 2 3 2 2 3" xfId="1010"/>
    <cellStyle name="Обычный 6 2 2 2 3 3 2 3" xfId="1011"/>
    <cellStyle name="Обычный 6 2 2 2 4 2 3" xfId="1012"/>
    <cellStyle name="Обычный 6 2 2 2 5 2 3" xfId="1013"/>
    <cellStyle name="Обычный 6 2 2 3 2 4 3" xfId="1014"/>
    <cellStyle name="Обычный 6 2 2 3 2 2 2 3" xfId="1015"/>
    <cellStyle name="Обычный 6 2 2 3 2 3 2 3" xfId="1016"/>
    <cellStyle name="Обычный 6 2 2 3 3 2 3" xfId="1017"/>
    <cellStyle name="Обычный 6 2 2 3 4 2 3" xfId="1018"/>
    <cellStyle name="Обычный 6 2 2 4 2 4 3" xfId="1019"/>
    <cellStyle name="Обычный 6 2 2 4 2 2 2 3" xfId="1020"/>
    <cellStyle name="Обычный 6 2 2 4 2 3 2 3" xfId="1021"/>
    <cellStyle name="Обычный 6 2 2 4 3 2 3" xfId="1022"/>
    <cellStyle name="Обычный 6 2 2 4 4 2 3" xfId="1023"/>
    <cellStyle name="Обычный 6 2 2 5 4 3" xfId="1024"/>
    <cellStyle name="Обычный 6 2 2 5 2 2 3" xfId="1025"/>
    <cellStyle name="Обычный 6 2 2 5 3 2 3" xfId="1026"/>
    <cellStyle name="Обычный 6 2 2 6 2 3" xfId="1027"/>
    <cellStyle name="Обычный 6 2 2 7 2 3" xfId="1028"/>
    <cellStyle name="Обычный 6 2 2 8 2 3" xfId="1029"/>
    <cellStyle name="Обычный 6 2 3 2 2 2 4 3" xfId="1030"/>
    <cellStyle name="Обычный 6 2 3 2 2 2 2 2 3" xfId="1031"/>
    <cellStyle name="Обычный 6 2 3 2 2 2 3 2 3" xfId="1032"/>
    <cellStyle name="Обычный 6 2 3 2 2 3 2 3" xfId="1033"/>
    <cellStyle name="Обычный 6 2 3 2 2 4 2 3" xfId="1034"/>
    <cellStyle name="Обычный 6 2 3 2 3 2 2 3" xfId="1035"/>
    <cellStyle name="Обычный 6 2 3 2 3 3 2 3" xfId="1036"/>
    <cellStyle name="Обычный 6 2 3 2 4 2 3" xfId="1037"/>
    <cellStyle name="Обычный 6 2 3 2 5 2 3" xfId="1038"/>
    <cellStyle name="Обычный 6 2 3 3 2 4 3" xfId="1039"/>
    <cellStyle name="Обычный 6 2 3 3 2 2 2 3" xfId="1040"/>
    <cellStyle name="Обычный 6 2 3 3 2 3 2 3" xfId="1041"/>
    <cellStyle name="Обычный 6 2 3 3 3 2 3" xfId="1042"/>
    <cellStyle name="Обычный 6 2 3 3 4 2 3" xfId="1043"/>
    <cellStyle name="Обычный 6 2 3 4 2 4 3" xfId="1044"/>
    <cellStyle name="Обычный 6 2 3 4 2 2 2 3" xfId="1045"/>
    <cellStyle name="Обычный 6 2 3 4 2 3 2 3" xfId="1046"/>
    <cellStyle name="Обычный 6 2 3 4 3 2 3" xfId="1047"/>
    <cellStyle name="Обычный 6 2 3 4 4 2 3" xfId="1048"/>
    <cellStyle name="Обычный 6 2 3 5 4 3" xfId="1049"/>
    <cellStyle name="Обычный 6 2 3 5 2 2 3" xfId="1050"/>
    <cellStyle name="Обычный 6 2 3 5 3 2 3" xfId="1051"/>
    <cellStyle name="Обычный 6 2 3 6 2 3" xfId="1052"/>
    <cellStyle name="Обычный 6 2 3 7 2 3" xfId="1053"/>
    <cellStyle name="Обычный 6 2 3 8 2 3" xfId="1054"/>
    <cellStyle name="Обычный 6 2 4 2 4 3" xfId="1055"/>
    <cellStyle name="Обычный 6 2 4 2 2 2 3" xfId="1056"/>
    <cellStyle name="Обычный 6 2 4 2 3 2 3" xfId="1057"/>
    <cellStyle name="Обычный 6 2 4 3 2 3" xfId="1058"/>
    <cellStyle name="Обычный 6 2 4 4 2 3" xfId="1059"/>
    <cellStyle name="Обычный 6 2 5 2 4 3" xfId="1060"/>
    <cellStyle name="Обычный 6 2 5 2 2 2 3" xfId="1061"/>
    <cellStyle name="Обычный 6 2 5 2 3 2 3" xfId="1062"/>
    <cellStyle name="Обычный 6 2 5 3 2 3" xfId="1063"/>
    <cellStyle name="Обычный 6 2 5 4 2 3" xfId="1064"/>
    <cellStyle name="Обычный 6 2 6 4 3" xfId="1065"/>
    <cellStyle name="Обычный 6 2 6 2 2 3" xfId="1066"/>
    <cellStyle name="Обычный 6 2 6 3 2 3" xfId="1067"/>
    <cellStyle name="Обычный 6 2 7 2 3" xfId="1068"/>
    <cellStyle name="Обычный 6 2 8 2 3" xfId="1069"/>
    <cellStyle name="Обычный 6 2 9 2 3" xfId="1070"/>
    <cellStyle name="Обычный 6 3 2 4 3" xfId="1071"/>
    <cellStyle name="Обычный 6 3 2 2 2 3" xfId="1072"/>
    <cellStyle name="Обычный 6 3 2 3 2 3" xfId="1073"/>
    <cellStyle name="Обычный 6 3 3 2 3" xfId="1074"/>
    <cellStyle name="Обычный 6 3 4 2 3" xfId="1075"/>
    <cellStyle name="Обычный 6 4 2 4 3" xfId="1076"/>
    <cellStyle name="Обычный 6 4 2 2 2 3" xfId="1077"/>
    <cellStyle name="Обычный 6 4 2 3 2 3" xfId="1078"/>
    <cellStyle name="Обычный 6 4 3 2 3" xfId="1079"/>
    <cellStyle name="Обычный 6 4 4 2 3" xfId="1080"/>
    <cellStyle name="Обычный 6 5 4 3" xfId="1081"/>
    <cellStyle name="Обычный 6 5 2 2 3" xfId="1082"/>
    <cellStyle name="Обычный 6 5 3 2 3" xfId="1083"/>
    <cellStyle name="Обычный 6 6 2 3" xfId="1084"/>
    <cellStyle name="Обычный 6 7 2 3" xfId="1085"/>
    <cellStyle name="Обычный 6 8 2 3" xfId="1086"/>
    <cellStyle name="Обычный 7 2 2 2 4 3" xfId="1087"/>
    <cellStyle name="Обычный 7 2 2 2 2 2 3" xfId="1088"/>
    <cellStyle name="Обычный 7 2 2 2 3 2 3" xfId="1089"/>
    <cellStyle name="Обычный 7 2 2 3 2 3" xfId="1090"/>
    <cellStyle name="Обычный 7 2 2 4 2 3" xfId="1091"/>
    <cellStyle name="Обычный 7 2 3 2 4 3" xfId="1092"/>
    <cellStyle name="Обычный 7 2 3 2 2 2 3" xfId="1093"/>
    <cellStyle name="Обычный 7 2 3 2 3 2 3" xfId="1094"/>
    <cellStyle name="Обычный 7 2 3 3 2 3" xfId="1095"/>
    <cellStyle name="Обычный 7 2 3 4 2 3" xfId="1096"/>
    <cellStyle name="Обычный 7 2 4 4 3" xfId="1097"/>
    <cellStyle name="Обычный 7 2 4 2 2 3" xfId="1098"/>
    <cellStyle name="Обычный 7 2 4 3 2 3" xfId="1099"/>
    <cellStyle name="Обычный 7 2 5 2 3" xfId="1100"/>
    <cellStyle name="Обычный 7 2 6 2 3" xfId="1101"/>
    <cellStyle name="Обычный 7 2 7 2 3" xfId="1102"/>
    <cellStyle name="Обычный 9 2 2 5 3" xfId="1103"/>
    <cellStyle name="Обычный 9 2 2 2 2 3" xfId="1104"/>
    <cellStyle name="Обычный 9 2 2 3 2 3" xfId="1105"/>
    <cellStyle name="Обычный 9 2 2 4 2 3" xfId="1106"/>
    <cellStyle name="Обычный 9 2 3 2 3" xfId="1107"/>
    <cellStyle name="Обычный 9 2 4 2 3" xfId="1108"/>
    <cellStyle name="Обычный 9 3 2 2 3" xfId="1109"/>
    <cellStyle name="Обычный 9 3 3 2 3" xfId="1110"/>
    <cellStyle name="Обычный 9 3 4 2 3" xfId="1111"/>
    <cellStyle name="Обычный 9 4 2 3" xfId="1112"/>
    <cellStyle name="Обычный 9 5 2 3" xfId="1113"/>
    <cellStyle name="Финансовый 2 2 2 4 3" xfId="1114"/>
    <cellStyle name="Финансовый 2 2 2 2 3 3" xfId="1115"/>
    <cellStyle name="Финансовый 2 2 2 3 2 3" xfId="1116"/>
    <cellStyle name="Финансовый 2 2 3 2 3" xfId="1117"/>
    <cellStyle name="Финансовый 2 2 4 2 3" xfId="1118"/>
    <cellStyle name="Финансовый 2 3 2 4 3" xfId="1119"/>
    <cellStyle name="Финансовый 2 3 2 2 2 3" xfId="1120"/>
    <cellStyle name="Финансовый 2 3 2 3 2 3" xfId="1121"/>
    <cellStyle name="Финансовый 2 3 3 2 3" xfId="1122"/>
    <cellStyle name="Финансовый 2 3 4 2 3" xfId="1123"/>
    <cellStyle name="Финансовый 2 4 4 3" xfId="1124"/>
    <cellStyle name="Финансовый 2 4 2 2 3" xfId="1125"/>
    <cellStyle name="Финансовый 2 4 3 2 3" xfId="1126"/>
    <cellStyle name="Финансовый 2 5 2 3" xfId="1127"/>
    <cellStyle name="Финансовый 2 6 2 3" xfId="1128"/>
    <cellStyle name="Финансовый 2 7 2 3" xfId="1129"/>
    <cellStyle name="Финансовый 3 2 2 4 3" xfId="1130"/>
    <cellStyle name="Финансовый 3 2 2 2 2 3" xfId="1131"/>
    <cellStyle name="Финансовый 3 2 2 3 2 3" xfId="1132"/>
    <cellStyle name="Финансовый 3 2 3 2 3" xfId="1133"/>
    <cellStyle name="Финансовый 3 2 4 2 3" xfId="1134"/>
    <cellStyle name="Финансовый 3 3 2 4 3" xfId="1135"/>
    <cellStyle name="Финансовый 3 3 2 2 2 3" xfId="1136"/>
    <cellStyle name="Финансовый 3 3 2 3 2 3" xfId="1137"/>
    <cellStyle name="Финансовый 3 3 3 2 3" xfId="1138"/>
    <cellStyle name="Финансовый 3 3 4 2 3" xfId="1139"/>
    <cellStyle name="Финансовый 3 4 4 3" xfId="1140"/>
    <cellStyle name="Финансовый 3 4 2 2 3" xfId="1141"/>
    <cellStyle name="Финансовый 3 4 3 2 3" xfId="1142"/>
    <cellStyle name="Финансовый 3 5 2 3" xfId="1143"/>
    <cellStyle name="Финансовый 3 6 2 3" xfId="1144"/>
    <cellStyle name="Финансовый 3 7 2 3" xfId="1145"/>
    <cellStyle name="Обычный 6 13" xfId="1146"/>
    <cellStyle name="Финансовый 2 12" xfId="1147"/>
    <cellStyle name="Финансовый 3 12" xfId="1148"/>
    <cellStyle name="Обычный 6 2 14" xfId="1149"/>
    <cellStyle name="Обычный 6 2 2 13" xfId="1150"/>
    <cellStyle name="Обычный 7 2 12" xfId="1151"/>
    <cellStyle name="Обычный 6 2 3 13" xfId="1152"/>
    <cellStyle name="Обычный 9 10" xfId="1153"/>
    <cellStyle name="Обычный 6 2 3 2 10" xfId="1154"/>
    <cellStyle name="Обычный 6 2 2 2 10" xfId="1155"/>
    <cellStyle name="Обычный 6 4 9" xfId="1156"/>
    <cellStyle name="Финансовый 2 3 9" xfId="1157"/>
    <cellStyle name="Финансовый 3 3 9" xfId="1158"/>
    <cellStyle name="Обычный 6 2 5 9" xfId="1159"/>
    <cellStyle name="Обычный 6 2 2 4 9" xfId="1160"/>
    <cellStyle name="Обычный 7 2 3 9" xfId="1161"/>
    <cellStyle name="Обычный 6 2 3 4 9" xfId="1162"/>
    <cellStyle name="Обычный 6 3 9" xfId="1163"/>
    <cellStyle name="Финансовый 2 2 9" xfId="1164"/>
    <cellStyle name="Финансовый 3 2 9" xfId="1165"/>
    <cellStyle name="Обычный 6 2 4 9" xfId="1166"/>
    <cellStyle name="Обычный 6 2 2 3 9" xfId="1167"/>
    <cellStyle name="Обычный 7 2 2 9" xfId="1168"/>
    <cellStyle name="Обычный 6 2 3 3 9" xfId="1169"/>
    <cellStyle name="Обычный 9 2 9" xfId="1170"/>
    <cellStyle name="Обычный 6 2 3 2 2 9" xfId="1171"/>
    <cellStyle name="Обычный 6 2 2 2 2 9" xfId="1172"/>
    <cellStyle name="Обычный 6 2 3 2 3 8" xfId="1173"/>
    <cellStyle name="Обычный 6 2 2 2 3 8" xfId="1174"/>
    <cellStyle name="Обычный 9 3 9" xfId="1175"/>
    <cellStyle name="Обычный 6 2 2 2 2 2 8" xfId="1176"/>
    <cellStyle name="Обычный 6 2 2 2 2 2 2 6" xfId="1177"/>
    <cellStyle name="Обычный 6 2 2 2 2 2 3 6" xfId="1178"/>
    <cellStyle name="Обычный 6 2 2 2 2 3 6" xfId="1179"/>
    <cellStyle name="Обычный 6 2 2 2 2 4 6" xfId="1180"/>
    <cellStyle name="Обычный 6 2 2 2 3 2 6" xfId="1181"/>
    <cellStyle name="Обычный 6 2 2 2 3 3 6" xfId="1182"/>
    <cellStyle name="Обычный 6 2 2 2 4 6" xfId="1183"/>
    <cellStyle name="Обычный 6 2 2 2 5 6" xfId="1184"/>
    <cellStyle name="Обычный 6 2 2 3 2 8" xfId="1185"/>
    <cellStyle name="Обычный 6 2 2 3 2 2 6" xfId="1186"/>
    <cellStyle name="Обычный 6 2 2 3 2 3 6" xfId="1187"/>
    <cellStyle name="Обычный 6 2 2 3 3 6" xfId="1188"/>
    <cellStyle name="Обычный 6 2 2 3 4 6" xfId="1189"/>
    <cellStyle name="Обычный 6 2 2 4 2 8" xfId="1190"/>
    <cellStyle name="Обычный 6 2 2 4 2 2 6" xfId="1191"/>
    <cellStyle name="Обычный 6 2 2 4 2 3 6" xfId="1192"/>
    <cellStyle name="Обычный 6 2 2 4 3 6" xfId="1193"/>
    <cellStyle name="Обычный 6 2 2 4 4 6" xfId="1194"/>
    <cellStyle name="Обычный 6 2 2 5 8" xfId="1195"/>
    <cellStyle name="Обычный 6 2 2 5 2 6" xfId="1196"/>
    <cellStyle name="Обычный 6 2 2 5 3 6" xfId="1197"/>
    <cellStyle name="Обычный 6 2 2 6 6" xfId="1198"/>
    <cellStyle name="Обычный 6 2 2 7 6" xfId="1199"/>
    <cellStyle name="Обычный 6 2 2 8 6" xfId="1200"/>
    <cellStyle name="Обычный 6 2 3 2 2 2 8" xfId="1201"/>
    <cellStyle name="Обычный 6 2 3 2 2 2 2 6" xfId="1202"/>
    <cellStyle name="Обычный 6 2 3 2 2 2 3 6" xfId="1203"/>
    <cellStyle name="Обычный 6 2 3 2 2 3 6" xfId="1204"/>
    <cellStyle name="Обычный 6 2 3 2 2 4 6" xfId="1205"/>
    <cellStyle name="Обычный 6 2 3 2 3 2 6" xfId="1206"/>
    <cellStyle name="Обычный 6 2 3 2 3 3 6" xfId="1207"/>
    <cellStyle name="Обычный 6 2 3 2 4 6" xfId="1208"/>
    <cellStyle name="Обычный 6 2 3 2 5 6" xfId="1209"/>
    <cellStyle name="Обычный 6 2 3 3 2 8" xfId="1210"/>
    <cellStyle name="Обычный 6 2 3 3 2 2 6" xfId="1211"/>
    <cellStyle name="Обычный 6 2 3 3 2 3 6" xfId="1212"/>
    <cellStyle name="Обычный 6 2 3 3 3 6" xfId="1213"/>
    <cellStyle name="Обычный 6 2 3 3 4 6" xfId="1214"/>
    <cellStyle name="Обычный 6 2 3 4 2 8" xfId="1215"/>
    <cellStyle name="Обычный 6 2 3 4 2 2 6" xfId="1216"/>
    <cellStyle name="Обычный 6 2 3 4 2 3 6" xfId="1217"/>
    <cellStyle name="Обычный 6 2 3 4 3 6" xfId="1218"/>
    <cellStyle name="Обычный 6 2 3 4 4 6" xfId="1219"/>
    <cellStyle name="Обычный 6 2 3 5 8" xfId="1220"/>
    <cellStyle name="Обычный 6 2 3 5 2 6" xfId="1221"/>
    <cellStyle name="Обычный 6 2 3 5 3 6" xfId="1222"/>
    <cellStyle name="Обычный 6 2 3 6 6" xfId="1223"/>
    <cellStyle name="Обычный 6 2 3 7 6" xfId="1224"/>
    <cellStyle name="Обычный 6 2 3 8 6" xfId="1225"/>
    <cellStyle name="Обычный 6 2 4 2 8" xfId="1226"/>
    <cellStyle name="Обычный 6 2 4 2 2 6" xfId="1227"/>
    <cellStyle name="Обычный 6 2 4 2 3 6" xfId="1228"/>
    <cellStyle name="Обычный 6 2 4 3 6" xfId="1229"/>
    <cellStyle name="Обычный 6 2 4 4 6" xfId="1230"/>
    <cellStyle name="Обычный 6 2 5 2 8" xfId="1231"/>
    <cellStyle name="Обычный 6 2 5 2 2 6" xfId="1232"/>
    <cellStyle name="Обычный 6 2 5 2 3 6" xfId="1233"/>
    <cellStyle name="Обычный 6 2 5 3 6" xfId="1234"/>
    <cellStyle name="Обычный 6 2 5 4 6" xfId="1235"/>
    <cellStyle name="Обычный 6 2 6 8" xfId="1236"/>
    <cellStyle name="Обычный 6 2 6 2 6" xfId="1237"/>
    <cellStyle name="Обычный 6 2 6 3 6" xfId="1238"/>
    <cellStyle name="Обычный 6 2 7 6" xfId="1239"/>
    <cellStyle name="Обычный 6 2 8 6" xfId="1240"/>
    <cellStyle name="Обычный 6 2 9 6" xfId="1241"/>
    <cellStyle name="Обычный 6 3 2 8" xfId="1242"/>
    <cellStyle name="Обычный 6 3 2 2 6" xfId="1243"/>
    <cellStyle name="Обычный 6 3 2 3 6" xfId="1244"/>
    <cellStyle name="Обычный 6 3 3 6" xfId="1245"/>
    <cellStyle name="Обычный 6 3 4 6" xfId="1246"/>
    <cellStyle name="Обычный 6 4 2 8" xfId="1247"/>
    <cellStyle name="Обычный 6 4 2 2 6" xfId="1248"/>
    <cellStyle name="Обычный 6 4 2 3 6" xfId="1249"/>
    <cellStyle name="Обычный 6 4 3 6" xfId="1250"/>
    <cellStyle name="Обычный 6 4 4 6" xfId="1251"/>
    <cellStyle name="Обычный 6 5 8" xfId="1252"/>
    <cellStyle name="Обычный 6 5 2 6" xfId="1253"/>
    <cellStyle name="Обычный 6 5 3 6" xfId="1254"/>
    <cellStyle name="Обычный 6 6 6" xfId="1255"/>
    <cellStyle name="Обычный 6 7 6" xfId="1256"/>
    <cellStyle name="Обычный 6 8 6" xfId="1257"/>
    <cellStyle name="Обычный 7 2 2 2 8" xfId="1258"/>
    <cellStyle name="Обычный 7 2 2 2 2 6" xfId="1259"/>
    <cellStyle name="Обычный 7 2 2 2 3 6" xfId="1260"/>
    <cellStyle name="Обычный 7 2 2 3 6" xfId="1261"/>
    <cellStyle name="Обычный 7 2 2 4 6" xfId="1262"/>
    <cellStyle name="Обычный 7 2 3 2 8" xfId="1263"/>
    <cellStyle name="Обычный 7 2 3 2 2 6" xfId="1264"/>
    <cellStyle name="Обычный 7 2 3 2 3 6" xfId="1265"/>
    <cellStyle name="Обычный 7 2 3 3 6" xfId="1266"/>
    <cellStyle name="Обычный 7 2 3 4 6" xfId="1267"/>
    <cellStyle name="Обычный 7 2 4 8" xfId="1268"/>
    <cellStyle name="Обычный 7 2 4 2 6" xfId="1269"/>
    <cellStyle name="Обычный 7 2 4 3 6" xfId="1270"/>
    <cellStyle name="Обычный 7 2 5 6" xfId="1271"/>
    <cellStyle name="Обычный 7 2 6 6" xfId="1272"/>
    <cellStyle name="Обычный 7 2 7 6" xfId="1273"/>
    <cellStyle name="Обычный 9 2 2 9" xfId="1274"/>
    <cellStyle name="Обычный 9 2 2 2 6" xfId="1275"/>
    <cellStyle name="Обычный 9 2 2 3 6" xfId="1276"/>
    <cellStyle name="Обычный 9 2 2 4 6" xfId="1277"/>
    <cellStyle name="Обычный 9 2 3 6" xfId="1278"/>
    <cellStyle name="Обычный 9 2 4 6" xfId="1279"/>
    <cellStyle name="Обычный 9 3 2 6" xfId="1280"/>
    <cellStyle name="Обычный 9 3 3 6" xfId="1281"/>
    <cellStyle name="Обычный 9 3 4 6" xfId="1282"/>
    <cellStyle name="Обычный 9 4 6" xfId="1283"/>
    <cellStyle name="Обычный 9 5 6" xfId="1284"/>
    <cellStyle name="Финансовый 2 2 2 8" xfId="1285"/>
    <cellStyle name="Финансовый 2 2 2 2 7" xfId="1286"/>
    <cellStyle name="Финансовый 2 2 2 3 6" xfId="1287"/>
    <cellStyle name="Финансовый 2 2 3 6" xfId="1288"/>
    <cellStyle name="Финансовый 2 2 4 6" xfId="1289"/>
    <cellStyle name="Финансовый 2 3 2 8" xfId="1290"/>
    <cellStyle name="Финансовый 2 3 2 2 6" xfId="1291"/>
    <cellStyle name="Финансовый 2 3 2 3 6" xfId="1292"/>
    <cellStyle name="Финансовый 2 3 3 6" xfId="1293"/>
    <cellStyle name="Финансовый 2 3 4 6" xfId="1294"/>
    <cellStyle name="Финансовый 2 4 8" xfId="1295"/>
    <cellStyle name="Финансовый 2 4 2 6" xfId="1296"/>
    <cellStyle name="Финансовый 2 4 3 6" xfId="1297"/>
    <cellStyle name="Финансовый 2 5 6" xfId="1298"/>
    <cellStyle name="Финансовый 2 6 6" xfId="1299"/>
    <cellStyle name="Финансовый 2 7 6" xfId="1300"/>
    <cellStyle name="Финансовый 3 2 2 8" xfId="1301"/>
    <cellStyle name="Финансовый 3 2 2 2 6" xfId="1302"/>
    <cellStyle name="Финансовый 3 2 2 3 6" xfId="1303"/>
    <cellStyle name="Финансовый 3 2 3 6" xfId="1304"/>
    <cellStyle name="Финансовый 3 2 4 6" xfId="1305"/>
    <cellStyle name="Финансовый 3 3 2 8" xfId="1306"/>
    <cellStyle name="Финансовый 3 3 2 2 6" xfId="1307"/>
    <cellStyle name="Финансовый 3 3 2 3 6" xfId="1308"/>
    <cellStyle name="Финансовый 3 3 3 6" xfId="1309"/>
    <cellStyle name="Финансовый 3 3 4 6" xfId="1310"/>
    <cellStyle name="Финансовый 3 4 8" xfId="1311"/>
    <cellStyle name="Финансовый 3 4 2 6" xfId="1312"/>
    <cellStyle name="Финансовый 3 4 3 6" xfId="1313"/>
    <cellStyle name="Финансовый 3 5 6" xfId="1314"/>
    <cellStyle name="Финансовый 3 6 6" xfId="1315"/>
    <cellStyle name="Финансовый 3 7 6" xfId="1316"/>
    <cellStyle name="Обычный 6 9 5" xfId="1317"/>
    <cellStyle name="Финансовый 2 8 5" xfId="1318"/>
    <cellStyle name="Финансовый 3 8 5" xfId="1319"/>
    <cellStyle name="Обычный 6 2 10 5" xfId="1320"/>
    <cellStyle name="Обычный 6 2 2 9 5" xfId="1321"/>
    <cellStyle name="Обычный 7 2 8 5" xfId="1322"/>
    <cellStyle name="Обычный 6 2 3 9 5" xfId="1323"/>
    <cellStyle name="Обычный 9 6 5" xfId="1324"/>
    <cellStyle name="Обычный 6 2 3 2 6 5" xfId="1325"/>
    <cellStyle name="Обычный 6 2 2 2 6 5" xfId="1326"/>
    <cellStyle name="Обычный 6 4 5 5" xfId="1327"/>
    <cellStyle name="Финансовый 2 3 5 5" xfId="1328"/>
    <cellStyle name="Финансовый 3 3 5 5" xfId="1329"/>
    <cellStyle name="Обычный 6 2 5 5 5" xfId="1330"/>
    <cellStyle name="Обычный 6 2 2 4 5 5" xfId="1331"/>
    <cellStyle name="Обычный 7 2 3 5 5" xfId="1332"/>
    <cellStyle name="Обычный 6 2 3 4 5 5" xfId="1333"/>
    <cellStyle name="Обычный 6 3 5 5" xfId="1334"/>
    <cellStyle name="Финансовый 2 2 5 5" xfId="1335"/>
    <cellStyle name="Финансовый 3 2 5 5" xfId="1336"/>
    <cellStyle name="Обычный 6 2 4 5 5" xfId="1337"/>
    <cellStyle name="Обычный 6 2 2 3 5 5" xfId="1338"/>
    <cellStyle name="Обычный 7 2 2 5 5" xfId="1339"/>
    <cellStyle name="Обычный 6 2 3 3 5 5" xfId="1340"/>
    <cellStyle name="Обычный 9 2 5 5" xfId="1341"/>
    <cellStyle name="Обычный 6 2 3 2 2 5 5" xfId="1342"/>
    <cellStyle name="Обычный 6 2 2 2 2 5 5" xfId="1343"/>
    <cellStyle name="Обычный 6 2 3 2 3 4 5" xfId="1344"/>
    <cellStyle name="Обычный 6 2 2 2 3 4 5" xfId="1345"/>
    <cellStyle name="Обычный 9 3 5 5" xfId="1346"/>
    <cellStyle name="Обычный 6 2 2 2 2 2 4 5" xfId="1347"/>
    <cellStyle name="Обычный 6 2 2 2 2 2 2 2 5" xfId="1348"/>
    <cellStyle name="Обычный 6 2 2 2 2 2 3 2 5" xfId="1349"/>
    <cellStyle name="Обычный 6 2 2 2 2 3 2 5" xfId="1350"/>
    <cellStyle name="Обычный 6 2 2 2 2 4 2 5" xfId="1351"/>
    <cellStyle name="Обычный 6 2 2 2 3 2 2 5" xfId="1352"/>
    <cellStyle name="Обычный 6 2 2 2 3 3 2 5" xfId="1353"/>
    <cellStyle name="Обычный 6 2 2 2 4 2 5" xfId="1354"/>
    <cellStyle name="Обычный 6 2 2 2 5 2 5" xfId="1355"/>
    <cellStyle name="Обычный 6 2 2 3 2 4 5" xfId="1356"/>
    <cellStyle name="Обычный 6 2 2 3 2 2 2 5" xfId="1357"/>
    <cellStyle name="Обычный 6 2 2 3 2 3 2 5" xfId="1358"/>
    <cellStyle name="Обычный 6 2 2 3 3 2 5" xfId="1359"/>
    <cellStyle name="Обычный 6 2 2 3 4 2 5" xfId="1360"/>
    <cellStyle name="Обычный 6 2 2 4 2 4 5" xfId="1361"/>
    <cellStyle name="Обычный 6 2 2 4 2 2 2 5" xfId="1362"/>
    <cellStyle name="Обычный 6 2 2 4 2 3 2 5" xfId="1363"/>
    <cellStyle name="Обычный 6 2 2 4 3 2 5" xfId="1364"/>
    <cellStyle name="Обычный 6 2 2 4 4 2 5" xfId="1365"/>
    <cellStyle name="Обычный 6 2 2 5 4 5" xfId="1366"/>
    <cellStyle name="Обычный 6 2 2 5 2 2 5" xfId="1367"/>
    <cellStyle name="Обычный 6 2 2 5 3 2 5" xfId="1368"/>
    <cellStyle name="Обычный 6 2 2 6 2 5" xfId="1369"/>
    <cellStyle name="Обычный 6 2 2 7 2 5" xfId="1370"/>
    <cellStyle name="Обычный 6 2 2 8 2 5" xfId="1371"/>
    <cellStyle name="Обычный 6 2 3 2 2 2 4 5" xfId="1372"/>
    <cellStyle name="Обычный 6 2 3 2 2 2 2 2 5" xfId="1373"/>
    <cellStyle name="Обычный 6 2 3 2 2 2 3 2 5" xfId="1374"/>
    <cellStyle name="Обычный 6 2 3 2 2 3 2 5" xfId="1375"/>
    <cellStyle name="Обычный 6 2 3 2 2 4 2 5" xfId="1376"/>
    <cellStyle name="Обычный 6 2 3 2 3 2 2 5" xfId="1377"/>
    <cellStyle name="Обычный 6 2 3 2 3 3 2 5" xfId="1378"/>
    <cellStyle name="Обычный 6 2 3 2 4 2 5" xfId="1379"/>
    <cellStyle name="Обычный 6 2 3 2 5 2 5" xfId="1380"/>
    <cellStyle name="Обычный 6 2 3 3 2 4 5" xfId="1381"/>
    <cellStyle name="Обычный 6 2 3 3 2 2 2 5" xfId="1382"/>
    <cellStyle name="Обычный 6 2 3 3 2 3 2 5" xfId="1383"/>
    <cellStyle name="Обычный 6 2 3 3 3 2 5" xfId="1384"/>
    <cellStyle name="Обычный 6 2 3 3 4 2 5" xfId="1385"/>
    <cellStyle name="Обычный 6 2 3 4 2 4 5" xfId="1386"/>
    <cellStyle name="Обычный 6 2 3 4 2 2 2 5" xfId="1387"/>
    <cellStyle name="Обычный 6 2 3 4 2 3 2 5" xfId="1388"/>
    <cellStyle name="Обычный 6 2 3 4 3 2 5" xfId="1389"/>
    <cellStyle name="Обычный 6 2 3 4 4 2 5" xfId="1390"/>
    <cellStyle name="Обычный 6 2 3 5 4 5" xfId="1391"/>
    <cellStyle name="Обычный 6 2 3 5 2 2 5" xfId="1392"/>
    <cellStyle name="Обычный 6 2 3 5 3 2 5" xfId="1393"/>
    <cellStyle name="Обычный 6 2 3 6 2 5" xfId="1394"/>
    <cellStyle name="Обычный 6 2 3 7 2 5" xfId="1395"/>
    <cellStyle name="Обычный 6 2 3 8 2 5" xfId="1396"/>
    <cellStyle name="Обычный 6 2 4 2 4 5" xfId="1397"/>
    <cellStyle name="Обычный 6 2 4 2 2 2 5" xfId="1398"/>
    <cellStyle name="Обычный 6 2 4 2 3 2 5" xfId="1399"/>
    <cellStyle name="Обычный 6 2 4 3 2 5" xfId="1400"/>
    <cellStyle name="Обычный 6 2 4 4 2 5" xfId="1401"/>
    <cellStyle name="Обычный 6 2 5 2 4 5" xfId="1402"/>
    <cellStyle name="Обычный 6 2 5 2 2 2 5" xfId="1403"/>
    <cellStyle name="Обычный 6 2 5 2 3 2 5" xfId="1404"/>
    <cellStyle name="Обычный 6 2 5 3 2 5" xfId="1405"/>
    <cellStyle name="Обычный 6 2 5 4 2 5" xfId="1406"/>
    <cellStyle name="Обычный 6 2 6 4 5" xfId="1407"/>
    <cellStyle name="Обычный 6 2 6 2 2 5" xfId="1408"/>
    <cellStyle name="Обычный 6 2 6 3 2 5" xfId="1409"/>
    <cellStyle name="Обычный 6 2 7 2 5" xfId="1410"/>
    <cellStyle name="Обычный 6 2 8 2 5" xfId="1411"/>
    <cellStyle name="Обычный 6 2 9 2 5" xfId="1412"/>
    <cellStyle name="Обычный 6 3 2 4 5" xfId="1413"/>
    <cellStyle name="Обычный 6 3 2 2 2 5" xfId="1414"/>
    <cellStyle name="Обычный 6 3 2 3 2 5" xfId="1415"/>
    <cellStyle name="Обычный 6 3 3 2 5" xfId="1416"/>
    <cellStyle name="Обычный 6 3 4 2 5" xfId="1417"/>
    <cellStyle name="Обычный 6 4 2 4 5" xfId="1418"/>
    <cellStyle name="Обычный 6 4 2 2 2 5" xfId="1419"/>
    <cellStyle name="Обычный 6 4 2 3 2 5" xfId="1420"/>
    <cellStyle name="Обычный 6 4 3 2 5" xfId="1421"/>
    <cellStyle name="Обычный 6 4 4 2 5" xfId="1422"/>
    <cellStyle name="Обычный 6 5 4 5" xfId="1423"/>
    <cellStyle name="Обычный 6 5 2 2 5" xfId="1424"/>
    <cellStyle name="Обычный 6 5 3 2 5" xfId="1425"/>
    <cellStyle name="Обычный 6 6 2 5" xfId="1426"/>
    <cellStyle name="Обычный 6 7 2 5" xfId="1427"/>
    <cellStyle name="Обычный 6 8 2 5" xfId="1428"/>
    <cellStyle name="Обычный 7 2 2 2 4 5" xfId="1429"/>
    <cellStyle name="Обычный 7 2 2 2 2 2 5" xfId="1430"/>
    <cellStyle name="Обычный 7 2 2 2 3 2 5" xfId="1431"/>
    <cellStyle name="Обычный 7 2 2 3 2 5" xfId="1432"/>
    <cellStyle name="Обычный 7 2 2 4 2 5" xfId="1433"/>
    <cellStyle name="Обычный 7 2 3 2 4 5" xfId="1434"/>
    <cellStyle name="Обычный 7 2 3 2 2 2 5" xfId="1435"/>
    <cellStyle name="Обычный 7 2 3 2 3 2 5" xfId="1436"/>
    <cellStyle name="Обычный 7 2 3 3 2 5" xfId="1437"/>
    <cellStyle name="Обычный 7 2 3 4 2 5" xfId="1438"/>
    <cellStyle name="Обычный 7 2 4 4 5" xfId="1439"/>
    <cellStyle name="Обычный 7 2 4 2 2 5" xfId="1440"/>
    <cellStyle name="Обычный 7 2 4 3 2 5" xfId="1441"/>
    <cellStyle name="Обычный 7 2 5 2 5" xfId="1442"/>
    <cellStyle name="Обычный 7 2 6 2 5" xfId="1443"/>
    <cellStyle name="Обычный 7 2 7 2 5" xfId="1444"/>
    <cellStyle name="Обычный 9 2 2 5 5" xfId="1445"/>
    <cellStyle name="Обычный 9 2 2 2 2 5" xfId="1446"/>
    <cellStyle name="Обычный 9 2 2 3 2 5" xfId="1447"/>
    <cellStyle name="Обычный 9 2 2 4 2 5" xfId="1448"/>
    <cellStyle name="Обычный 9 2 3 2 5" xfId="1449"/>
    <cellStyle name="Обычный 9 2 4 2 5" xfId="1450"/>
    <cellStyle name="Обычный 9 3 2 2 5" xfId="1451"/>
    <cellStyle name="Обычный 9 3 3 2 5" xfId="1452"/>
    <cellStyle name="Обычный 9 3 4 2 5" xfId="1453"/>
    <cellStyle name="Обычный 9 4 2 5" xfId="1454"/>
    <cellStyle name="Обычный 9 5 2 5" xfId="1455"/>
    <cellStyle name="Финансовый 2 2 2 4 5" xfId="1456"/>
    <cellStyle name="Финансовый 2 2 2 2 3 5" xfId="1457"/>
    <cellStyle name="Финансовый 2 2 2 3 2 5" xfId="1458"/>
    <cellStyle name="Финансовый 2 2 3 2 5" xfId="1459"/>
    <cellStyle name="Финансовый 2 2 4 2 5" xfId="1460"/>
    <cellStyle name="Финансовый 2 3 2 4 5" xfId="1461"/>
    <cellStyle name="Финансовый 2 3 2 2 2 5" xfId="1462"/>
    <cellStyle name="Финансовый 2 3 2 3 2 5" xfId="1463"/>
    <cellStyle name="Финансовый 2 3 3 2 5" xfId="1464"/>
    <cellStyle name="Финансовый 2 3 4 2 5" xfId="1465"/>
    <cellStyle name="Финансовый 2 4 4 5" xfId="1466"/>
    <cellStyle name="Финансовый 2 4 2 2 5" xfId="1467"/>
    <cellStyle name="Финансовый 2 4 3 2 5" xfId="1468"/>
    <cellStyle name="Финансовый 2 5 2 5" xfId="1469"/>
    <cellStyle name="Финансовый 2 6 2 5" xfId="1470"/>
    <cellStyle name="Финансовый 2 7 2 5" xfId="1471"/>
    <cellStyle name="Финансовый 3 2 2 4 5" xfId="1472"/>
    <cellStyle name="Финансовый 3 2 2 2 2 5" xfId="1473"/>
    <cellStyle name="Финансовый 3 2 2 3 2 5" xfId="1474"/>
    <cellStyle name="Финансовый 3 2 3 2 5" xfId="1475"/>
    <cellStyle name="Финансовый 3 2 4 2 5" xfId="1476"/>
    <cellStyle name="Финансовый 3 3 2 4 5" xfId="1477"/>
    <cellStyle name="Финансовый 3 3 2 2 2 5" xfId="1478"/>
    <cellStyle name="Финансовый 3 3 2 3 2 5" xfId="1479"/>
    <cellStyle name="Финансовый 3 3 3 2 5" xfId="1480"/>
    <cellStyle name="Финансовый 3 3 4 2 5" xfId="1481"/>
    <cellStyle name="Финансовый 3 4 4 5" xfId="1482"/>
    <cellStyle name="Финансовый 3 4 2 2 5" xfId="1483"/>
    <cellStyle name="Финансовый 3 4 3 2 5" xfId="1484"/>
    <cellStyle name="Финансовый 3 5 2 5" xfId="1485"/>
    <cellStyle name="Финансовый 3 6 2 5" xfId="1486"/>
    <cellStyle name="Финансовый 3 7 2 5" xfId="1487"/>
    <cellStyle name="Обычный 6 10 2" xfId="1488"/>
    <cellStyle name="Финансовый 2 9 2" xfId="1489"/>
    <cellStyle name="Финансовый 3 9 2" xfId="1490"/>
    <cellStyle name="Обычный 6 2 11 2" xfId="1491"/>
    <cellStyle name="Обычный 6 2 2 10 2" xfId="1492"/>
    <cellStyle name="Обычный 7 2 9 2" xfId="1493"/>
    <cellStyle name="Обычный 6 2 3 10 2" xfId="1494"/>
    <cellStyle name="Обычный 9 7 2" xfId="1495"/>
    <cellStyle name="Обычный 6 2 3 2 7 2" xfId="1496"/>
    <cellStyle name="Обычный 6 2 2 2 7 2" xfId="1497"/>
    <cellStyle name="Обычный 6 4 6 2" xfId="1498"/>
    <cellStyle name="Финансовый 2 3 6 2" xfId="1499"/>
    <cellStyle name="Финансовый 3 3 6 2" xfId="1500"/>
    <cellStyle name="Обычный 6 2 5 6 2" xfId="1501"/>
    <cellStyle name="Обычный 6 2 2 4 6 2" xfId="1502"/>
    <cellStyle name="Обычный 7 2 3 6 2" xfId="1503"/>
    <cellStyle name="Обычный 6 2 3 4 6 2" xfId="1504"/>
    <cellStyle name="Обычный 6 3 6 2" xfId="1505"/>
    <cellStyle name="Финансовый 2 2 6 2" xfId="1506"/>
    <cellStyle name="Финансовый 3 2 6 2" xfId="1507"/>
    <cellStyle name="Обычный 6 2 4 6 2" xfId="1508"/>
    <cellStyle name="Обычный 6 2 2 3 6 2" xfId="1509"/>
    <cellStyle name="Обычный 7 2 2 6 2" xfId="1510"/>
    <cellStyle name="Обычный 6 2 3 3 6 2" xfId="1511"/>
    <cellStyle name="Обычный 9 2 6 2" xfId="1512"/>
    <cellStyle name="Обычный 6 2 3 2 2 6 2" xfId="1513"/>
    <cellStyle name="Обычный 6 2 2 2 2 6 2" xfId="1514"/>
    <cellStyle name="Обычный 6 2 3 2 3 5 2" xfId="1515"/>
    <cellStyle name="Обычный 6 2 2 2 3 5 2" xfId="1516"/>
    <cellStyle name="Обычный 9 3 6 2" xfId="1517"/>
    <cellStyle name="Обычный 6 2 2 2 2 2 5 2" xfId="1518"/>
    <cellStyle name="Обычный 6 2 2 2 2 2 2 3 2" xfId="1519"/>
    <cellStyle name="Обычный 6 2 2 2 2 2 3 3 2" xfId="1520"/>
    <cellStyle name="Обычный 6 2 2 2 2 3 3 2" xfId="1521"/>
    <cellStyle name="Обычный 6 2 2 2 2 4 3 2" xfId="1522"/>
    <cellStyle name="Обычный 6 2 2 2 3 2 3 2" xfId="1523"/>
    <cellStyle name="Обычный 6 2 2 2 3 3 3 2" xfId="1524"/>
    <cellStyle name="Обычный 6 2 2 2 4 3 2" xfId="1525"/>
    <cellStyle name="Обычный 6 2 2 2 5 3 2" xfId="1526"/>
    <cellStyle name="Обычный 6 2 2 3 2 5 2" xfId="1527"/>
    <cellStyle name="Обычный 6 2 2 3 2 2 3 2" xfId="1528"/>
    <cellStyle name="Обычный 6 2 2 3 2 3 3 2" xfId="1529"/>
    <cellStyle name="Обычный 6 2 2 3 3 3 2" xfId="1530"/>
    <cellStyle name="Обычный 6 2 2 3 4 3 2" xfId="1531"/>
    <cellStyle name="Обычный 6 2 2 4 2 5 2" xfId="1532"/>
    <cellStyle name="Обычный 6 2 2 4 2 2 3 2" xfId="1533"/>
    <cellStyle name="Обычный 6 2 2 4 2 3 3 2" xfId="1534"/>
    <cellStyle name="Обычный 6 2 2 4 3 3 2" xfId="1535"/>
    <cellStyle name="Обычный 6 2 2 4 4 3 2" xfId="1536"/>
    <cellStyle name="Обычный 6 2 2 5 5 2" xfId="1537"/>
    <cellStyle name="Обычный 6 2 2 5 2 3 2" xfId="1538"/>
    <cellStyle name="Обычный 6 2 2 5 3 3 2" xfId="1539"/>
    <cellStyle name="Обычный 6 2 2 6 3 2" xfId="1540"/>
    <cellStyle name="Обычный 6 2 2 7 3 2" xfId="1541"/>
    <cellStyle name="Обычный 6 2 2 8 3 2" xfId="1542"/>
    <cellStyle name="Обычный 6 2 3 2 2 2 5 2" xfId="1543"/>
    <cellStyle name="Обычный 6 2 3 2 2 2 2 3 2" xfId="1544"/>
    <cellStyle name="Обычный 6 2 3 2 2 2 3 3 2" xfId="1545"/>
    <cellStyle name="Обычный 6 2 3 2 2 3 3 2" xfId="1546"/>
    <cellStyle name="Обычный 6 2 3 2 2 4 3 2" xfId="1547"/>
    <cellStyle name="Обычный 6 2 3 2 3 2 3 2" xfId="1548"/>
    <cellStyle name="Обычный 6 2 3 2 3 3 3 2" xfId="1549"/>
    <cellStyle name="Обычный 6 2 3 2 4 3 2" xfId="1550"/>
    <cellStyle name="Обычный 6 2 3 2 5 3 2" xfId="1551"/>
    <cellStyle name="Обычный 6 2 3 3 2 5 2" xfId="1552"/>
    <cellStyle name="Обычный 6 2 3 3 2 2 3 2" xfId="1553"/>
    <cellStyle name="Обычный 6 2 3 3 2 3 3 2" xfId="1554"/>
    <cellStyle name="Обычный 6 2 3 3 3 3 2" xfId="1555"/>
    <cellStyle name="Обычный 6 2 3 3 4 3 2" xfId="1556"/>
    <cellStyle name="Обычный 6 2 3 4 2 5 2" xfId="1557"/>
    <cellStyle name="Обычный 6 2 3 4 2 2 3 2" xfId="1558"/>
    <cellStyle name="Обычный 6 2 3 4 2 3 3 2" xfId="1559"/>
    <cellStyle name="Обычный 6 2 3 4 3 3 2" xfId="1560"/>
    <cellStyle name="Обычный 6 2 3 4 4 3 2" xfId="1561"/>
    <cellStyle name="Обычный 6 2 3 5 5 2" xfId="1562"/>
    <cellStyle name="Обычный 6 2 3 5 2 3 2" xfId="1563"/>
    <cellStyle name="Обычный 6 2 3 5 3 3 2" xfId="1564"/>
    <cellStyle name="Обычный 6 2 3 6 3 2" xfId="1565"/>
    <cellStyle name="Обычный 6 2 3 7 3 2" xfId="1566"/>
    <cellStyle name="Обычный 6 2 3 8 3 2" xfId="1567"/>
    <cellStyle name="Обычный 6 2 4 2 5 2" xfId="1568"/>
    <cellStyle name="Обычный 6 2 4 2 2 3 2" xfId="1569"/>
    <cellStyle name="Обычный 6 2 4 2 3 3 2" xfId="1570"/>
    <cellStyle name="Обычный 6 2 4 3 3 2" xfId="1571"/>
    <cellStyle name="Обычный 6 2 4 4 3 2" xfId="1572"/>
    <cellStyle name="Обычный 6 2 5 2 5 2" xfId="1573"/>
    <cellStyle name="Обычный 6 2 5 2 2 3 2" xfId="1574"/>
    <cellStyle name="Обычный 6 2 5 2 3 3 2" xfId="1575"/>
    <cellStyle name="Обычный 6 2 5 3 3 2" xfId="1576"/>
    <cellStyle name="Обычный 6 2 5 4 3 2" xfId="1577"/>
    <cellStyle name="Обычный 6 2 6 5 2" xfId="1578"/>
    <cellStyle name="Обычный 6 2 6 2 3 2" xfId="1579"/>
    <cellStyle name="Обычный 6 2 6 3 3 2" xfId="1580"/>
    <cellStyle name="Обычный 6 2 7 3 2" xfId="1581"/>
    <cellStyle name="Обычный 6 2 8 3 2" xfId="1582"/>
    <cellStyle name="Обычный 6 2 9 3 2" xfId="1583"/>
    <cellStyle name="Обычный 6 3 2 5 2" xfId="1584"/>
    <cellStyle name="Обычный 6 3 2 2 3 2" xfId="1585"/>
    <cellStyle name="Обычный 6 3 2 3 3 2" xfId="1586"/>
    <cellStyle name="Обычный 6 3 3 3 2" xfId="1587"/>
    <cellStyle name="Обычный 6 3 4 3 2" xfId="1588"/>
    <cellStyle name="Обычный 6 4 2 5 2" xfId="1589"/>
    <cellStyle name="Обычный 6 4 2 2 3 2" xfId="1590"/>
    <cellStyle name="Обычный 6 4 2 3 3 2" xfId="1591"/>
    <cellStyle name="Обычный 6 4 3 3 2" xfId="1592"/>
    <cellStyle name="Обычный 6 4 4 3 2" xfId="1593"/>
    <cellStyle name="Обычный 6 5 5 2" xfId="1594"/>
    <cellStyle name="Обычный 6 5 2 3 2" xfId="1595"/>
    <cellStyle name="Обычный 6 5 3 3 2" xfId="1596"/>
    <cellStyle name="Обычный 6 6 3 2" xfId="1597"/>
    <cellStyle name="Обычный 6 7 3 2" xfId="1598"/>
    <cellStyle name="Обычный 6 8 3 2" xfId="1599"/>
    <cellStyle name="Обычный 7 2 2 2 5 2" xfId="1600"/>
    <cellStyle name="Обычный 7 2 2 2 2 3 2" xfId="1601"/>
    <cellStyle name="Обычный 7 2 2 2 3 3 2" xfId="1602"/>
    <cellStyle name="Обычный 7 2 2 3 3 2" xfId="1603"/>
    <cellStyle name="Обычный 7 2 2 4 3 2" xfId="1604"/>
    <cellStyle name="Обычный 7 2 3 2 5 2" xfId="1605"/>
    <cellStyle name="Обычный 7 2 3 2 2 3 2" xfId="1606"/>
    <cellStyle name="Обычный 7 2 3 2 3 3 2" xfId="1607"/>
    <cellStyle name="Обычный 7 2 3 3 3 2" xfId="1608"/>
    <cellStyle name="Обычный 7 2 3 4 3 2" xfId="1609"/>
    <cellStyle name="Обычный 7 2 4 5 2" xfId="1610"/>
    <cellStyle name="Обычный 7 2 4 2 3 2" xfId="1611"/>
    <cellStyle name="Обычный 7 2 4 3 3 2" xfId="1612"/>
    <cellStyle name="Обычный 7 2 5 3 2" xfId="1613"/>
    <cellStyle name="Обычный 7 2 6 3 2" xfId="1614"/>
    <cellStyle name="Обычный 7 2 7 3 2" xfId="1615"/>
    <cellStyle name="Обычный 9 2 2 6 2" xfId="1616"/>
    <cellStyle name="Обычный 9 2 2 2 3 2" xfId="1617"/>
    <cellStyle name="Обычный 9 2 2 3 3 2" xfId="1618"/>
    <cellStyle name="Обычный 9 2 2 4 3 2" xfId="1619"/>
    <cellStyle name="Обычный 9 2 3 3 2" xfId="1620"/>
    <cellStyle name="Обычный 9 2 4 3 2" xfId="1621"/>
    <cellStyle name="Обычный 9 3 2 3 2" xfId="1622"/>
    <cellStyle name="Обычный 9 3 3 3 2" xfId="1623"/>
    <cellStyle name="Обычный 9 3 4 3 2" xfId="1624"/>
    <cellStyle name="Обычный 9 4 3 2" xfId="1625"/>
    <cellStyle name="Обычный 9 5 3 2" xfId="1626"/>
    <cellStyle name="Финансовый 2 2 2 5 2" xfId="1627"/>
    <cellStyle name="Финансовый 2 2 2 2 4 2" xfId="1628"/>
    <cellStyle name="Финансовый 2 2 2 3 3 2" xfId="1629"/>
    <cellStyle name="Финансовый 2 2 3 3 2" xfId="1630"/>
    <cellStyle name="Финансовый 2 2 4 3 2" xfId="1631"/>
    <cellStyle name="Финансовый 2 3 2 5 2" xfId="1632"/>
    <cellStyle name="Финансовый 2 3 2 2 3 2" xfId="1633"/>
    <cellStyle name="Финансовый 2 3 2 3 3 2" xfId="1634"/>
    <cellStyle name="Финансовый 2 3 3 3 2" xfId="1635"/>
    <cellStyle name="Финансовый 2 3 4 3 2" xfId="1636"/>
    <cellStyle name="Финансовый 2 4 5 2" xfId="1637"/>
    <cellStyle name="Финансовый 2 4 2 3 2" xfId="1638"/>
    <cellStyle name="Финансовый 2 4 3 3 2" xfId="1639"/>
    <cellStyle name="Финансовый 2 5 3 2" xfId="1640"/>
    <cellStyle name="Финансовый 2 6 3 2" xfId="1641"/>
    <cellStyle name="Финансовый 2 7 3 2" xfId="1642"/>
    <cellStyle name="Финансовый 3 2 2 5 2" xfId="1643"/>
    <cellStyle name="Финансовый 3 2 2 2 3 2" xfId="1644"/>
    <cellStyle name="Финансовый 3 2 2 3 3 2" xfId="1645"/>
    <cellStyle name="Финансовый 3 2 3 3 2" xfId="1646"/>
    <cellStyle name="Финансовый 3 2 4 3 2" xfId="1647"/>
    <cellStyle name="Финансовый 3 3 2 5 2" xfId="1648"/>
    <cellStyle name="Финансовый 3 3 2 2 3 2" xfId="1649"/>
    <cellStyle name="Финансовый 3 3 2 3 3 2" xfId="1650"/>
    <cellStyle name="Финансовый 3 3 3 3 2" xfId="1651"/>
    <cellStyle name="Финансовый 3 3 4 3 2" xfId="1652"/>
    <cellStyle name="Финансовый 3 4 5 2" xfId="1653"/>
    <cellStyle name="Финансовый 3 4 2 3 2" xfId="1654"/>
    <cellStyle name="Финансовый 3 4 3 3 2" xfId="1655"/>
    <cellStyle name="Финансовый 3 5 3 2" xfId="1656"/>
    <cellStyle name="Финансовый 3 6 3 2" xfId="1657"/>
    <cellStyle name="Финансовый 3 7 3 2" xfId="1658"/>
    <cellStyle name="Обычный 6 9 2 2" xfId="1659"/>
    <cellStyle name="Финансовый 2 8 2 2" xfId="1660"/>
    <cellStyle name="Финансовый 3 8 2 2" xfId="1661"/>
    <cellStyle name="Обычный 6 2 10 2 2" xfId="1662"/>
    <cellStyle name="Обычный 6 2 2 9 2 2" xfId="1663"/>
    <cellStyle name="Обычный 7 2 8 2 2" xfId="1664"/>
    <cellStyle name="Обычный 6 2 3 9 2 2" xfId="1665"/>
    <cellStyle name="Обычный 9 6 2 2" xfId="1666"/>
    <cellStyle name="Обычный 6 2 3 2 6 2 2" xfId="1667"/>
    <cellStyle name="Обычный 6 2 2 2 6 2 2" xfId="1668"/>
    <cellStyle name="Обычный 6 4 5 2 2" xfId="1669"/>
    <cellStyle name="Финансовый 2 3 5 2 2" xfId="1670"/>
    <cellStyle name="Финансовый 3 3 5 2 2" xfId="1671"/>
    <cellStyle name="Обычный 6 2 5 5 2 2" xfId="1672"/>
    <cellStyle name="Обычный 6 2 2 4 5 2 2" xfId="1673"/>
    <cellStyle name="Обычный 7 2 3 5 2 2" xfId="1674"/>
    <cellStyle name="Обычный 6 2 3 4 5 2 2" xfId="1675"/>
    <cellStyle name="Обычный 6 3 5 2 2" xfId="1676"/>
    <cellStyle name="Финансовый 2 2 5 2 2" xfId="1677"/>
    <cellStyle name="Финансовый 3 2 5 2 2" xfId="1678"/>
    <cellStyle name="Обычный 6 2 4 5 2 2" xfId="1679"/>
    <cellStyle name="Обычный 6 2 2 3 5 2 2" xfId="1680"/>
    <cellStyle name="Обычный 7 2 2 5 2 2" xfId="1681"/>
    <cellStyle name="Обычный 6 2 3 3 5 2 2" xfId="1682"/>
    <cellStyle name="Обычный 9 2 5 2 2" xfId="1683"/>
    <cellStyle name="Обычный 6 2 3 2 2 5 2 2" xfId="1684"/>
    <cellStyle name="Обычный 6 2 2 2 2 5 2 2" xfId="1685"/>
    <cellStyle name="Обычный 6 2 3 2 3 4 2 2" xfId="1686"/>
    <cellStyle name="Обычный 6 2 2 2 3 4 2 2" xfId="1687"/>
    <cellStyle name="Обычный 9 3 5 2 2" xfId="1688"/>
    <cellStyle name="Обычный 6 2 2 2 2 2 4 2 2" xfId="1689"/>
    <cellStyle name="Обычный 6 2 2 2 2 2 2 2 2 2" xfId="1690"/>
    <cellStyle name="Обычный 6 2 2 2 2 2 3 2 2 2" xfId="1691"/>
    <cellStyle name="Обычный 6 2 2 2 2 3 2 2 2" xfId="1692"/>
    <cellStyle name="Обычный 6 2 2 2 2 4 2 2 2" xfId="1693"/>
    <cellStyle name="Обычный 6 2 2 2 3 2 2 2 2" xfId="1694"/>
    <cellStyle name="Обычный 6 2 2 2 3 3 2 2 2" xfId="1695"/>
    <cellStyle name="Обычный 6 2 2 2 4 2 2 2" xfId="1696"/>
    <cellStyle name="Обычный 6 2 2 2 5 2 2 2" xfId="1697"/>
    <cellStyle name="Обычный 6 2 2 3 2 4 2 2" xfId="1698"/>
    <cellStyle name="Обычный 6 2 2 3 2 2 2 2 2" xfId="1699"/>
    <cellStyle name="Обычный 6 2 2 3 2 3 2 2 2" xfId="1700"/>
    <cellStyle name="Обычный 6 2 2 3 3 2 2 2" xfId="1701"/>
    <cellStyle name="Обычный 6 2 2 3 4 2 2 2" xfId="1702"/>
    <cellStyle name="Обычный 6 2 2 4 2 4 2 2" xfId="1703"/>
    <cellStyle name="Обычный 6 2 2 4 2 2 2 2 2" xfId="1704"/>
    <cellStyle name="Обычный 6 2 2 4 2 3 2 2 2" xfId="1705"/>
    <cellStyle name="Обычный 6 2 2 4 3 2 2 2" xfId="1706"/>
    <cellStyle name="Обычный 6 2 2 4 4 2 2 2" xfId="1707"/>
    <cellStyle name="Обычный 6 2 2 5 4 2 2" xfId="1708"/>
    <cellStyle name="Обычный 6 2 2 5 2 2 2 2" xfId="1709"/>
    <cellStyle name="Обычный 6 2 2 5 3 2 2 2" xfId="1710"/>
    <cellStyle name="Обычный 6 2 2 6 2 2 2" xfId="1711"/>
    <cellStyle name="Обычный 6 2 2 7 2 2 2" xfId="1712"/>
    <cellStyle name="Обычный 6 2 2 8 2 2 2" xfId="1713"/>
    <cellStyle name="Обычный 6 2 3 2 2 2 4 2 2" xfId="1714"/>
    <cellStyle name="Обычный 6 2 3 2 2 2 2 2 2 2" xfId="1715"/>
    <cellStyle name="Обычный 6 2 3 2 2 2 3 2 2 2" xfId="1716"/>
    <cellStyle name="Обычный 6 2 3 2 2 3 2 2 2" xfId="1717"/>
    <cellStyle name="Обычный 6 2 3 2 2 4 2 2 2" xfId="1718"/>
    <cellStyle name="Обычный 6 2 3 2 3 2 2 2 2" xfId="1719"/>
    <cellStyle name="Обычный 6 2 3 2 3 3 2 2 2" xfId="1720"/>
    <cellStyle name="Обычный 6 2 3 2 4 2 2 2" xfId="1721"/>
    <cellStyle name="Обычный 6 2 3 2 5 2 2 2" xfId="1722"/>
    <cellStyle name="Обычный 6 2 3 3 2 4 2 2" xfId="1723"/>
    <cellStyle name="Обычный 6 2 3 3 2 2 2 2 2" xfId="1724"/>
    <cellStyle name="Обычный 6 2 3 3 2 3 2 2 2" xfId="1725"/>
    <cellStyle name="Обычный 6 2 3 3 3 2 2 2" xfId="1726"/>
    <cellStyle name="Обычный 6 2 3 3 4 2 2 2" xfId="1727"/>
    <cellStyle name="Обычный 6 2 3 4 2 4 2 2" xfId="1728"/>
    <cellStyle name="Обычный 6 2 3 4 2 2 2 2 2" xfId="1729"/>
    <cellStyle name="Обычный 6 2 3 4 2 3 2 2 2" xfId="1730"/>
    <cellStyle name="Обычный 6 2 3 4 3 2 2 2" xfId="1731"/>
    <cellStyle name="Обычный 6 2 3 4 4 2 2 2" xfId="1732"/>
    <cellStyle name="Обычный 6 2 3 5 4 2 2" xfId="1733"/>
    <cellStyle name="Обычный 6 2 3 5 2 2 2 2" xfId="1734"/>
    <cellStyle name="Обычный 6 2 3 5 3 2 2 2" xfId="1735"/>
    <cellStyle name="Обычный 6 2 3 6 2 2 2" xfId="1736"/>
    <cellStyle name="Обычный 6 2 3 7 2 2 2" xfId="1737"/>
    <cellStyle name="Обычный 6 2 3 8 2 2 2" xfId="1738"/>
    <cellStyle name="Обычный 6 2 4 2 4 2 2" xfId="1739"/>
    <cellStyle name="Обычный 6 2 4 2 2 2 2 2" xfId="1740"/>
    <cellStyle name="Обычный 6 2 4 2 3 2 2 2" xfId="1741"/>
    <cellStyle name="Обычный 6 2 4 3 2 2 2" xfId="1742"/>
    <cellStyle name="Обычный 6 2 4 4 2 2 2" xfId="1743"/>
    <cellStyle name="Обычный 6 2 5 2 4 2 2" xfId="1744"/>
    <cellStyle name="Обычный 6 2 5 2 2 2 2 2" xfId="1745"/>
    <cellStyle name="Обычный 6 2 5 2 3 2 2 2" xfId="1746"/>
    <cellStyle name="Обычный 6 2 5 3 2 2 2" xfId="1747"/>
    <cellStyle name="Обычный 6 2 5 4 2 2 2" xfId="1748"/>
    <cellStyle name="Обычный 6 2 6 4 2 2" xfId="1749"/>
    <cellStyle name="Обычный 6 2 6 2 2 2 2" xfId="1750"/>
    <cellStyle name="Обычный 6 2 6 3 2 2 2" xfId="1751"/>
    <cellStyle name="Обычный 6 2 7 2 2 2" xfId="1752"/>
    <cellStyle name="Обычный 6 2 8 2 2 2" xfId="1753"/>
    <cellStyle name="Обычный 6 2 9 2 2 2" xfId="1754"/>
    <cellStyle name="Обычный 6 3 2 4 2 2" xfId="1755"/>
    <cellStyle name="Обычный 6 3 2 2 2 2 2" xfId="1756"/>
    <cellStyle name="Обычный 6 3 2 3 2 2 2" xfId="1757"/>
    <cellStyle name="Обычный 6 3 3 2 2 2" xfId="1758"/>
    <cellStyle name="Обычный 6 3 4 2 2 2" xfId="1759"/>
    <cellStyle name="Обычный 6 4 2 4 2 2" xfId="1760"/>
    <cellStyle name="Обычный 6 4 2 2 2 2 2" xfId="1761"/>
    <cellStyle name="Обычный 6 4 2 3 2 2 2" xfId="1762"/>
    <cellStyle name="Обычный 6 4 3 2 2 2" xfId="1763"/>
    <cellStyle name="Обычный 6 4 4 2 2 2" xfId="1764"/>
    <cellStyle name="Обычный 6 5 4 2 2" xfId="1765"/>
    <cellStyle name="Обычный 6 5 2 2 2 2" xfId="1766"/>
    <cellStyle name="Обычный 6 5 3 2 2 2" xfId="1767"/>
    <cellStyle name="Обычный 6 6 2 2 2" xfId="1768"/>
    <cellStyle name="Обычный 6 7 2 2 2" xfId="1769"/>
    <cellStyle name="Обычный 6 8 2 2 2" xfId="1770"/>
    <cellStyle name="Обычный 7 2 2 2 4 2 2" xfId="1771"/>
    <cellStyle name="Обычный 7 2 2 2 2 2 2 2" xfId="1772"/>
    <cellStyle name="Обычный 7 2 2 2 3 2 2 2" xfId="1773"/>
    <cellStyle name="Обычный 7 2 2 3 2 2 2" xfId="1774"/>
    <cellStyle name="Обычный 7 2 2 4 2 2 2" xfId="1775"/>
    <cellStyle name="Обычный 7 2 3 2 4 2 2" xfId="1776"/>
    <cellStyle name="Обычный 7 2 3 2 2 2 2 2" xfId="1777"/>
    <cellStyle name="Обычный 7 2 3 2 3 2 2 2" xfId="1778"/>
    <cellStyle name="Обычный 7 2 3 3 2 2 2" xfId="1779"/>
    <cellStyle name="Обычный 7 2 3 4 2 2 2" xfId="1780"/>
    <cellStyle name="Обычный 7 2 4 4 2 2" xfId="1781"/>
    <cellStyle name="Обычный 7 2 4 2 2 2 2" xfId="1782"/>
    <cellStyle name="Обычный 7 2 4 3 2 2 2" xfId="1783"/>
    <cellStyle name="Обычный 7 2 5 2 2 2" xfId="1784"/>
    <cellStyle name="Обычный 7 2 6 2 2 2" xfId="1785"/>
    <cellStyle name="Обычный 7 2 7 2 2 2" xfId="1786"/>
    <cellStyle name="Обычный 9 2 2 5 2 2" xfId="1787"/>
    <cellStyle name="Обычный 9 2 2 2 2 2 2" xfId="1788"/>
    <cellStyle name="Обычный 9 2 2 3 2 2 2" xfId="1789"/>
    <cellStyle name="Обычный 9 2 2 4 2 2 2" xfId="1790"/>
    <cellStyle name="Обычный 9 2 3 2 2 2" xfId="1791"/>
    <cellStyle name="Обычный 9 2 4 2 2 2" xfId="1792"/>
    <cellStyle name="Обычный 9 3 2 2 2 2" xfId="1793"/>
    <cellStyle name="Обычный 9 3 3 2 2 2" xfId="1794"/>
    <cellStyle name="Обычный 9 3 4 2 2 2" xfId="1795"/>
    <cellStyle name="Обычный 9 4 2 2 2" xfId="1796"/>
    <cellStyle name="Обычный 9 5 2 2 2" xfId="1797"/>
    <cellStyle name="Финансовый 2 2 2 4 2 2" xfId="1798"/>
    <cellStyle name="Финансовый 2 2 2 2 3 2 2" xfId="1799"/>
    <cellStyle name="Финансовый 2 2 2 3 2 2 2" xfId="1800"/>
    <cellStyle name="Финансовый 2 2 3 2 2 2" xfId="1801"/>
    <cellStyle name="Финансовый 2 2 4 2 2 2" xfId="1802"/>
    <cellStyle name="Финансовый 2 3 2 4 2 2" xfId="1803"/>
    <cellStyle name="Финансовый 2 3 2 2 2 2 2" xfId="1804"/>
    <cellStyle name="Финансовый 2 3 2 3 2 2 2" xfId="1805"/>
    <cellStyle name="Финансовый 2 3 3 2 2 2" xfId="1806"/>
    <cellStyle name="Финансовый 2 3 4 2 2 2" xfId="1807"/>
    <cellStyle name="Финансовый 2 4 4 2 2" xfId="1808"/>
    <cellStyle name="Финансовый 2 4 2 2 2 2" xfId="1809"/>
    <cellStyle name="Финансовый 2 4 3 2 2 2" xfId="1810"/>
    <cellStyle name="Финансовый 2 5 2 2 2" xfId="1811"/>
    <cellStyle name="Финансовый 2 6 2 2 2" xfId="1812"/>
    <cellStyle name="Финансовый 2 7 2 2 2" xfId="1813"/>
    <cellStyle name="Финансовый 3 2 2 4 2 2" xfId="1814"/>
    <cellStyle name="Финансовый 3 2 2 2 2 2 2" xfId="1815"/>
    <cellStyle name="Финансовый 3 2 2 3 2 2 2" xfId="1816"/>
    <cellStyle name="Финансовый 3 2 3 2 2 2" xfId="1817"/>
    <cellStyle name="Финансовый 3 2 4 2 2 2" xfId="1818"/>
    <cellStyle name="Финансовый 3 3 2 4 2 2" xfId="1819"/>
    <cellStyle name="Финансовый 3 3 2 2 2 2 2" xfId="1820"/>
    <cellStyle name="Финансовый 3 3 2 3 2 2 2" xfId="1821"/>
    <cellStyle name="Финансовый 3 3 3 2 2 2" xfId="1822"/>
    <cellStyle name="Финансовый 3 3 4 2 2 2" xfId="1823"/>
    <cellStyle name="Финансовый 3 4 4 2 2" xfId="1824"/>
    <cellStyle name="Финансовый 3 4 2 2 2 2" xfId="1825"/>
    <cellStyle name="Финансовый 3 4 3 2 2 2" xfId="1826"/>
    <cellStyle name="Финансовый 3 5 2 2 2" xfId="1827"/>
    <cellStyle name="Финансовый 3 6 2 2 2" xfId="1828"/>
    <cellStyle name="Финансовый 3 7 2 2 2" xfId="1829"/>
    <cellStyle name="Обычный 6 11 2" xfId="1830"/>
    <cellStyle name="Финансовый 2 10 2" xfId="1831"/>
    <cellStyle name="Финансовый 3 10 2" xfId="1832"/>
    <cellStyle name="Обычный 6 2 12 2" xfId="1833"/>
    <cellStyle name="Обычный 6 2 2 11 2" xfId="1834"/>
    <cellStyle name="Обычный 7 2 10 2" xfId="1835"/>
    <cellStyle name="Обычный 6 2 3 11 2" xfId="1836"/>
    <cellStyle name="Обычный 9 8 2" xfId="1837"/>
    <cellStyle name="Обычный 6 2 3 2 8 2" xfId="1838"/>
    <cellStyle name="Обычный 6 2 2 2 8 2" xfId="1839"/>
    <cellStyle name="Обычный 6 4 7 2" xfId="1840"/>
    <cellStyle name="Финансовый 2 3 7 2" xfId="1841"/>
    <cellStyle name="Финансовый 3 3 7 2" xfId="1842"/>
    <cellStyle name="Обычный 6 2 5 7 2" xfId="1843"/>
    <cellStyle name="Обычный 6 2 2 4 7 2" xfId="1844"/>
    <cellStyle name="Обычный 7 2 3 7 2" xfId="1845"/>
    <cellStyle name="Обычный 6 2 3 4 7 2" xfId="1846"/>
    <cellStyle name="Обычный 6 3 7 2" xfId="1847"/>
    <cellStyle name="Финансовый 2 2 7 2" xfId="1848"/>
    <cellStyle name="Финансовый 3 2 7 2" xfId="1849"/>
    <cellStyle name="Обычный 6 2 4 7 2" xfId="1850"/>
    <cellStyle name="Обычный 6 2 2 3 7 2" xfId="1851"/>
    <cellStyle name="Обычный 7 2 2 7 2" xfId="1852"/>
    <cellStyle name="Обычный 6 2 3 3 7 2" xfId="1853"/>
    <cellStyle name="Обычный 9 2 7 2" xfId="1854"/>
    <cellStyle name="Обычный 6 2 3 2 2 7 2" xfId="1855"/>
    <cellStyle name="Обычный 6 2 2 2 2 7 2" xfId="1856"/>
    <cellStyle name="Обычный 6 2 3 2 3 6 2" xfId="1857"/>
    <cellStyle name="Обычный 6 2 2 2 3 6 2" xfId="1858"/>
    <cellStyle name="Обычный 9 3 7 2" xfId="1859"/>
    <cellStyle name="Обычный 6 2 2 2 2 2 6 2" xfId="1860"/>
    <cellStyle name="Обычный 6 2 2 2 2 2 2 4 2" xfId="1861"/>
    <cellStyle name="Обычный 6 2 2 2 2 2 3 4 2" xfId="1862"/>
    <cellStyle name="Обычный 6 2 2 2 2 3 4 2" xfId="1863"/>
    <cellStyle name="Обычный 6 2 2 2 2 4 4 2" xfId="1864"/>
    <cellStyle name="Обычный 6 2 2 2 3 2 4 2" xfId="1865"/>
    <cellStyle name="Обычный 6 2 2 2 3 3 4 2" xfId="1866"/>
    <cellStyle name="Обычный 6 2 2 2 4 4 2" xfId="1867"/>
    <cellStyle name="Обычный 6 2 2 2 5 4 2" xfId="1868"/>
    <cellStyle name="Обычный 6 2 2 3 2 6 2" xfId="1869"/>
    <cellStyle name="Обычный 6 2 2 3 2 2 4 2" xfId="1870"/>
    <cellStyle name="Обычный 6 2 2 3 2 3 4 2" xfId="1871"/>
    <cellStyle name="Обычный 6 2 2 3 3 4 2" xfId="1872"/>
    <cellStyle name="Обычный 6 2 2 3 4 4 2" xfId="1873"/>
    <cellStyle name="Обычный 6 2 2 4 2 6 2" xfId="1874"/>
    <cellStyle name="Обычный 6 2 2 4 2 2 4 2" xfId="1875"/>
    <cellStyle name="Обычный 6 2 2 4 2 3 4 2" xfId="1876"/>
    <cellStyle name="Обычный 6 2 2 4 3 4 2" xfId="1877"/>
    <cellStyle name="Обычный 6 2 2 4 4 4 2" xfId="1878"/>
    <cellStyle name="Обычный 6 2 2 5 6 2" xfId="1879"/>
    <cellStyle name="Обычный 6 2 2 5 2 4 2" xfId="1880"/>
    <cellStyle name="Обычный 6 2 2 5 3 4 2" xfId="1881"/>
    <cellStyle name="Обычный 6 2 2 6 4 2" xfId="1882"/>
    <cellStyle name="Обычный 6 2 2 7 4 2" xfId="1883"/>
    <cellStyle name="Обычный 6 2 2 8 4 2" xfId="1884"/>
    <cellStyle name="Обычный 6 2 3 2 2 2 6 2" xfId="1885"/>
    <cellStyle name="Обычный 6 2 3 2 2 2 2 4 2" xfId="1886"/>
    <cellStyle name="Обычный 6 2 3 2 2 2 3 4 2" xfId="1887"/>
    <cellStyle name="Обычный 6 2 3 2 2 3 4 2" xfId="1888"/>
    <cellStyle name="Обычный 6 2 3 2 2 4 4 2" xfId="1889"/>
    <cellStyle name="Обычный 6 2 3 2 3 2 4 2" xfId="1890"/>
    <cellStyle name="Обычный 6 2 3 2 3 3 4 2" xfId="1891"/>
    <cellStyle name="Обычный 6 2 3 2 4 4 2" xfId="1892"/>
    <cellStyle name="Обычный 6 2 3 2 5 4 2" xfId="1893"/>
    <cellStyle name="Обычный 6 2 3 3 2 6 2" xfId="1894"/>
    <cellStyle name="Обычный 6 2 3 3 2 2 4 2" xfId="1895"/>
    <cellStyle name="Обычный 6 2 3 3 2 3 4 2" xfId="1896"/>
    <cellStyle name="Обычный 6 2 3 3 3 4 2" xfId="1897"/>
    <cellStyle name="Обычный 6 2 3 3 4 4 2" xfId="1898"/>
    <cellStyle name="Обычный 6 2 3 4 2 6 2" xfId="1899"/>
    <cellStyle name="Обычный 6 2 3 4 2 2 4 2" xfId="1900"/>
    <cellStyle name="Обычный 6 2 3 4 2 3 4 2" xfId="1901"/>
    <cellStyle name="Обычный 6 2 3 4 3 4 2" xfId="1902"/>
    <cellStyle name="Обычный 6 2 3 4 4 4 2" xfId="1903"/>
    <cellStyle name="Обычный 6 2 3 5 6 2" xfId="1904"/>
    <cellStyle name="Обычный 6 2 3 5 2 4 2" xfId="1905"/>
    <cellStyle name="Обычный 6 2 3 5 3 4 2" xfId="1906"/>
    <cellStyle name="Обычный 6 2 3 6 4 2" xfId="1907"/>
    <cellStyle name="Обычный 6 2 3 7 4 2" xfId="1908"/>
    <cellStyle name="Обычный 6 2 3 8 4 2" xfId="1909"/>
    <cellStyle name="Обычный 6 2 4 2 6 2" xfId="1910"/>
    <cellStyle name="Обычный 6 2 4 2 2 4 2" xfId="1911"/>
    <cellStyle name="Обычный 6 2 4 2 3 4 2" xfId="1912"/>
    <cellStyle name="Обычный 6 2 4 3 4 2" xfId="1913"/>
    <cellStyle name="Обычный 6 2 4 4 4 2" xfId="1914"/>
    <cellStyle name="Обычный 6 2 5 2 6 2" xfId="1915"/>
    <cellStyle name="Обычный 6 2 5 2 2 4 2" xfId="1916"/>
    <cellStyle name="Обычный 6 2 5 2 3 4 2" xfId="1917"/>
    <cellStyle name="Обычный 6 2 5 3 4 2" xfId="1918"/>
    <cellStyle name="Обычный 6 2 5 4 4 2" xfId="1919"/>
    <cellStyle name="Обычный 6 2 6 6 2" xfId="1920"/>
    <cellStyle name="Обычный 6 2 6 2 4 2" xfId="1921"/>
    <cellStyle name="Обычный 6 2 6 3 4 2" xfId="1922"/>
    <cellStyle name="Обычный 6 2 7 4 2" xfId="1923"/>
    <cellStyle name="Обычный 6 2 8 4 2" xfId="1924"/>
    <cellStyle name="Обычный 6 2 9 4 2" xfId="1925"/>
    <cellStyle name="Обычный 6 3 2 6 2" xfId="1926"/>
    <cellStyle name="Обычный 6 3 2 2 4 2" xfId="1927"/>
    <cellStyle name="Обычный 6 3 2 3 4 2" xfId="1928"/>
    <cellStyle name="Обычный 6 3 3 4 2" xfId="1929"/>
    <cellStyle name="Обычный 6 3 4 4 2" xfId="1930"/>
    <cellStyle name="Обычный 6 4 2 6 2" xfId="1931"/>
    <cellStyle name="Обычный 6 4 2 2 4 2" xfId="1932"/>
    <cellStyle name="Обычный 6 4 2 3 4 2" xfId="1933"/>
    <cellStyle name="Обычный 6 4 3 4 2" xfId="1934"/>
    <cellStyle name="Обычный 6 4 4 4 2" xfId="1935"/>
    <cellStyle name="Обычный 6 5 6 2" xfId="1936"/>
    <cellStyle name="Обычный 6 5 2 4 2" xfId="1937"/>
    <cellStyle name="Обычный 6 5 3 4 2" xfId="1938"/>
    <cellStyle name="Обычный 6 6 4 2" xfId="1939"/>
    <cellStyle name="Обычный 6 7 4 2" xfId="1940"/>
    <cellStyle name="Обычный 6 8 4 2" xfId="1941"/>
    <cellStyle name="Обычный 7 2 2 2 6 2" xfId="1942"/>
    <cellStyle name="Обычный 7 2 2 2 2 4 2" xfId="1943"/>
    <cellStyle name="Обычный 7 2 2 2 3 4 2" xfId="1944"/>
    <cellStyle name="Обычный 7 2 2 3 4 2" xfId="1945"/>
    <cellStyle name="Обычный 7 2 2 4 4 2" xfId="1946"/>
    <cellStyle name="Обычный 7 2 3 2 6 2" xfId="1947"/>
    <cellStyle name="Обычный 7 2 3 2 2 4 2" xfId="1948"/>
    <cellStyle name="Обычный 7 2 3 2 3 4 2" xfId="1949"/>
    <cellStyle name="Обычный 7 2 3 3 4 2" xfId="1950"/>
    <cellStyle name="Обычный 7 2 3 4 4 2" xfId="1951"/>
    <cellStyle name="Обычный 7 2 4 6 2" xfId="1952"/>
    <cellStyle name="Обычный 7 2 4 2 4 2" xfId="1953"/>
    <cellStyle name="Обычный 7 2 4 3 4 2" xfId="1954"/>
    <cellStyle name="Обычный 7 2 5 4 2" xfId="1955"/>
    <cellStyle name="Обычный 7 2 6 4 2" xfId="1956"/>
    <cellStyle name="Обычный 7 2 7 4 2" xfId="1957"/>
    <cellStyle name="Обычный 9 2 2 7 2" xfId="1958"/>
    <cellStyle name="Обычный 9 2 2 2 4 2" xfId="1959"/>
    <cellStyle name="Обычный 9 2 2 3 4 2" xfId="1960"/>
    <cellStyle name="Обычный 9 2 2 4 4 2" xfId="1961"/>
    <cellStyle name="Обычный 9 2 3 4 2" xfId="1962"/>
    <cellStyle name="Обычный 9 2 4 4 2" xfId="1963"/>
    <cellStyle name="Обычный 9 3 2 4 2" xfId="1964"/>
    <cellStyle name="Обычный 9 3 3 4 2" xfId="1965"/>
    <cellStyle name="Обычный 9 3 4 4 2" xfId="1966"/>
    <cellStyle name="Обычный 9 4 4 2" xfId="1967"/>
    <cellStyle name="Обычный 9 5 4 2" xfId="1968"/>
    <cellStyle name="Финансовый 2 2 2 6 2" xfId="1969"/>
    <cellStyle name="Финансовый 2 2 2 2 5 2" xfId="1970"/>
    <cellStyle name="Финансовый 2 2 2 3 4 2" xfId="1971"/>
    <cellStyle name="Финансовый 2 2 3 4 2" xfId="1972"/>
    <cellStyle name="Финансовый 2 2 4 4 2" xfId="1973"/>
    <cellStyle name="Финансовый 2 3 2 6 2" xfId="1974"/>
    <cellStyle name="Финансовый 2 3 2 2 4 2" xfId="1975"/>
    <cellStyle name="Финансовый 2 3 2 3 4 2" xfId="1976"/>
    <cellStyle name="Финансовый 2 3 3 4 2" xfId="1977"/>
    <cellStyle name="Финансовый 2 3 4 4 2" xfId="1978"/>
    <cellStyle name="Финансовый 2 4 6 2" xfId="1979"/>
    <cellStyle name="Финансовый 2 4 2 4 2" xfId="1980"/>
    <cellStyle name="Финансовый 2 4 3 4 2" xfId="1981"/>
    <cellStyle name="Финансовый 2 5 4 2" xfId="1982"/>
    <cellStyle name="Финансовый 2 6 4 2" xfId="1983"/>
    <cellStyle name="Финансовый 2 7 4 2" xfId="1984"/>
    <cellStyle name="Финансовый 3 2 2 6 2" xfId="1985"/>
    <cellStyle name="Финансовый 3 2 2 2 4 2" xfId="1986"/>
    <cellStyle name="Финансовый 3 2 2 3 4 2" xfId="1987"/>
    <cellStyle name="Финансовый 3 2 3 4 2" xfId="1988"/>
    <cellStyle name="Финансовый 3 2 4 4 2" xfId="1989"/>
    <cellStyle name="Финансовый 3 3 2 6 2" xfId="1990"/>
    <cellStyle name="Финансовый 3 3 2 2 4 2" xfId="1991"/>
    <cellStyle name="Финансовый 3 3 2 3 4 2" xfId="1992"/>
    <cellStyle name="Финансовый 3 3 3 4 2" xfId="1993"/>
    <cellStyle name="Финансовый 3 3 4 4 2" xfId="1994"/>
    <cellStyle name="Финансовый 3 4 6 2" xfId="1995"/>
    <cellStyle name="Финансовый 3 4 2 4 2" xfId="1996"/>
    <cellStyle name="Финансовый 3 4 3 4 2" xfId="1997"/>
    <cellStyle name="Финансовый 3 5 4 2" xfId="1998"/>
    <cellStyle name="Финансовый 3 6 4 2" xfId="1999"/>
    <cellStyle name="Финансовый 3 7 4 2" xfId="2000"/>
    <cellStyle name="Обычный 6 9 3 2" xfId="2001"/>
    <cellStyle name="Финансовый 2 8 3 2" xfId="2002"/>
    <cellStyle name="Финансовый 3 8 3 2" xfId="2003"/>
    <cellStyle name="Обычный 6 2 10 3 2" xfId="2004"/>
    <cellStyle name="Обычный 6 2 2 9 3 2" xfId="2005"/>
    <cellStyle name="Обычный 7 2 8 3 2" xfId="2006"/>
    <cellStyle name="Обычный 6 2 3 9 3 2" xfId="2007"/>
    <cellStyle name="Обычный 9 6 3 2" xfId="2008"/>
    <cellStyle name="Обычный 6 2 3 2 6 3 2" xfId="2009"/>
    <cellStyle name="Обычный 6 2 2 2 6 3 2" xfId="2010"/>
    <cellStyle name="Обычный 6 4 5 3 2" xfId="2011"/>
    <cellStyle name="Финансовый 2 3 5 3 2" xfId="2012"/>
    <cellStyle name="Финансовый 3 3 5 3 2" xfId="2013"/>
    <cellStyle name="Обычный 6 2 5 5 3 2" xfId="2014"/>
    <cellStyle name="Обычный 6 2 2 4 5 3 2" xfId="2015"/>
    <cellStyle name="Обычный 7 2 3 5 3 2" xfId="2016"/>
    <cellStyle name="Обычный 6 2 3 4 5 3 2" xfId="2017"/>
    <cellStyle name="Обычный 6 3 5 3 2" xfId="2018"/>
    <cellStyle name="Финансовый 2 2 5 3 2" xfId="2019"/>
    <cellStyle name="Финансовый 3 2 5 3 2" xfId="2020"/>
    <cellStyle name="Обычный 6 2 4 5 3 2" xfId="2021"/>
    <cellStyle name="Обычный 6 2 2 3 5 3 2" xfId="2022"/>
    <cellStyle name="Обычный 7 2 2 5 3 2" xfId="2023"/>
    <cellStyle name="Обычный 6 2 3 3 5 3 2" xfId="2024"/>
    <cellStyle name="Обычный 9 2 5 3 2" xfId="2025"/>
    <cellStyle name="Обычный 6 2 3 2 2 5 3 2" xfId="2026"/>
    <cellStyle name="Обычный 6 2 2 2 2 5 3 2" xfId="2027"/>
    <cellStyle name="Обычный 6 2 3 2 3 4 3 2" xfId="2028"/>
    <cellStyle name="Обычный 6 2 2 2 3 4 3 2" xfId="2029"/>
    <cellStyle name="Обычный 9 3 5 3 2" xfId="2030"/>
    <cellStyle name="Обычный 6 2 2 2 2 2 4 3 2" xfId="2031"/>
    <cellStyle name="Обычный 6 2 2 2 2 2 2 2 3 2" xfId="2032"/>
    <cellStyle name="Обычный 6 2 2 2 2 2 3 2 3 2" xfId="2033"/>
    <cellStyle name="Обычный 6 2 2 2 2 3 2 3 2" xfId="2034"/>
    <cellStyle name="Обычный 6 2 2 2 2 4 2 3 2" xfId="2035"/>
    <cellStyle name="Обычный 6 2 2 2 3 2 2 3 2" xfId="2036"/>
    <cellStyle name="Обычный 6 2 2 2 3 3 2 3 2" xfId="2037"/>
    <cellStyle name="Обычный 6 2 2 2 4 2 3 2" xfId="2038"/>
    <cellStyle name="Обычный 6 2 2 2 5 2 3 2" xfId="2039"/>
    <cellStyle name="Обычный 6 2 2 3 2 4 3 2" xfId="2040"/>
    <cellStyle name="Обычный 6 2 2 3 2 2 2 3 2" xfId="2041"/>
    <cellStyle name="Обычный 6 2 2 3 2 3 2 3 2" xfId="2042"/>
    <cellStyle name="Обычный 6 2 2 3 3 2 3 2" xfId="2043"/>
    <cellStyle name="Обычный 6 2 2 3 4 2 3 2" xfId="2044"/>
    <cellStyle name="Обычный 6 2 2 4 2 4 3 2" xfId="2045"/>
    <cellStyle name="Обычный 6 2 2 4 2 2 2 3 2" xfId="2046"/>
    <cellStyle name="Обычный 6 2 2 4 2 3 2 3 2" xfId="2047"/>
    <cellStyle name="Обычный 6 2 2 4 3 2 3 2" xfId="2048"/>
    <cellStyle name="Обычный 6 2 2 4 4 2 3 2" xfId="2049"/>
    <cellStyle name="Обычный 6 2 2 5 4 3 2" xfId="2050"/>
    <cellStyle name="Обычный 6 2 2 5 2 2 3 2" xfId="2051"/>
    <cellStyle name="Обычный 6 2 2 5 3 2 3 2" xfId="2052"/>
    <cellStyle name="Обычный 6 2 2 6 2 3 2" xfId="2053"/>
    <cellStyle name="Обычный 6 2 2 7 2 3 2" xfId="2054"/>
    <cellStyle name="Обычный 6 2 2 8 2 3 2" xfId="2055"/>
    <cellStyle name="Обычный 6 2 3 2 2 2 4 3 2" xfId="2056"/>
    <cellStyle name="Обычный 6 2 3 2 2 2 2 2 3 2" xfId="2057"/>
    <cellStyle name="Обычный 6 2 3 2 2 2 3 2 3 2" xfId="2058"/>
    <cellStyle name="Обычный 6 2 3 2 2 3 2 3 2" xfId="2059"/>
    <cellStyle name="Обычный 6 2 3 2 2 4 2 3 2" xfId="2060"/>
    <cellStyle name="Обычный 6 2 3 2 3 2 2 3 2" xfId="2061"/>
    <cellStyle name="Обычный 6 2 3 2 3 3 2 3 2" xfId="2062"/>
    <cellStyle name="Обычный 6 2 3 2 4 2 3 2" xfId="2063"/>
    <cellStyle name="Обычный 6 2 3 2 5 2 3 2" xfId="2064"/>
    <cellStyle name="Обычный 6 2 3 3 2 4 3 2" xfId="2065"/>
    <cellStyle name="Обычный 6 2 3 3 2 2 2 3 2" xfId="2066"/>
    <cellStyle name="Обычный 6 2 3 3 2 3 2 3 2" xfId="2067"/>
    <cellStyle name="Обычный 6 2 3 3 3 2 3 2" xfId="2068"/>
    <cellStyle name="Обычный 6 2 3 3 4 2 3 2" xfId="2069"/>
    <cellStyle name="Обычный 6 2 3 4 2 4 3 2" xfId="2070"/>
    <cellStyle name="Обычный 6 2 3 4 2 2 2 3 2" xfId="2071"/>
    <cellStyle name="Обычный 6 2 3 4 2 3 2 3 2" xfId="2072"/>
    <cellStyle name="Обычный 6 2 3 4 3 2 3 2" xfId="2073"/>
    <cellStyle name="Обычный 6 2 3 4 4 2 3 2" xfId="2074"/>
    <cellStyle name="Обычный 6 2 3 5 4 3 2" xfId="2075"/>
    <cellStyle name="Обычный 6 2 3 5 2 2 3 2" xfId="2076"/>
    <cellStyle name="Обычный 6 2 3 5 3 2 3 2" xfId="2077"/>
    <cellStyle name="Обычный 6 2 3 6 2 3 2" xfId="2078"/>
    <cellStyle name="Обычный 6 2 3 7 2 3 2" xfId="2079"/>
    <cellStyle name="Обычный 6 2 3 8 2 3 2" xfId="2080"/>
    <cellStyle name="Обычный 6 2 4 2 4 3 2" xfId="2081"/>
    <cellStyle name="Обычный 6 2 4 2 2 2 3 2" xfId="2082"/>
    <cellStyle name="Обычный 6 2 4 2 3 2 3 2" xfId="2083"/>
    <cellStyle name="Обычный 6 2 4 3 2 3 2" xfId="2084"/>
    <cellStyle name="Обычный 6 2 4 4 2 3 2" xfId="2085"/>
    <cellStyle name="Обычный 6 2 5 2 4 3 2" xfId="2086"/>
    <cellStyle name="Обычный 6 2 5 2 2 2 3 2" xfId="2087"/>
    <cellStyle name="Обычный 6 2 5 2 3 2 3 2" xfId="2088"/>
    <cellStyle name="Обычный 6 2 5 3 2 3 2" xfId="2089"/>
    <cellStyle name="Обычный 6 2 5 4 2 3 2" xfId="2090"/>
    <cellStyle name="Обычный 6 2 6 4 3 2" xfId="2091"/>
    <cellStyle name="Обычный 6 2 6 2 2 3 2" xfId="2092"/>
    <cellStyle name="Обычный 6 2 6 3 2 3 2" xfId="2093"/>
    <cellStyle name="Обычный 6 2 7 2 3 2" xfId="2094"/>
    <cellStyle name="Обычный 6 2 8 2 3 2" xfId="2095"/>
    <cellStyle name="Обычный 6 2 9 2 3 2" xfId="2096"/>
    <cellStyle name="Обычный 6 3 2 4 3 2" xfId="2097"/>
    <cellStyle name="Обычный 6 3 2 2 2 3 2" xfId="2098"/>
    <cellStyle name="Обычный 6 3 2 3 2 3 2" xfId="2099"/>
    <cellStyle name="Обычный 6 3 3 2 3 2" xfId="2100"/>
    <cellStyle name="Обычный 6 3 4 2 3 2" xfId="2101"/>
    <cellStyle name="Обычный 6 4 2 4 3 2" xfId="2102"/>
    <cellStyle name="Обычный 6 4 2 2 2 3 2" xfId="2103"/>
    <cellStyle name="Обычный 6 4 2 3 2 3 2" xfId="2104"/>
    <cellStyle name="Обычный 6 4 3 2 3 2" xfId="2105"/>
    <cellStyle name="Обычный 6 4 4 2 3 2" xfId="2106"/>
    <cellStyle name="Обычный 6 5 4 3 2" xfId="2107"/>
    <cellStyle name="Обычный 6 5 2 2 3 2" xfId="2108"/>
    <cellStyle name="Обычный 6 5 3 2 3 2" xfId="2109"/>
    <cellStyle name="Обычный 6 6 2 3 2" xfId="2110"/>
    <cellStyle name="Обычный 6 7 2 3 2" xfId="2111"/>
    <cellStyle name="Обычный 6 8 2 3 2" xfId="2112"/>
    <cellStyle name="Обычный 7 2 2 2 4 3 2" xfId="2113"/>
    <cellStyle name="Обычный 7 2 2 2 2 2 3 2" xfId="2114"/>
    <cellStyle name="Обычный 7 2 2 2 3 2 3 2" xfId="2115"/>
    <cellStyle name="Обычный 7 2 2 3 2 3 2" xfId="2116"/>
    <cellStyle name="Обычный 7 2 2 4 2 3 2" xfId="2117"/>
    <cellStyle name="Обычный 7 2 3 2 4 3 2" xfId="2118"/>
    <cellStyle name="Обычный 7 2 3 2 2 2 3 2" xfId="2119"/>
    <cellStyle name="Обычный 7 2 3 2 3 2 3 2" xfId="2120"/>
    <cellStyle name="Обычный 7 2 3 3 2 3 2" xfId="2121"/>
    <cellStyle name="Обычный 7 2 3 4 2 3 2" xfId="2122"/>
    <cellStyle name="Обычный 7 2 4 4 3 2" xfId="2123"/>
    <cellStyle name="Обычный 7 2 4 2 2 3 2" xfId="2124"/>
    <cellStyle name="Обычный 7 2 4 3 2 3 2" xfId="2125"/>
    <cellStyle name="Обычный 7 2 5 2 3 2" xfId="2126"/>
    <cellStyle name="Обычный 7 2 6 2 3 2" xfId="2127"/>
    <cellStyle name="Обычный 7 2 7 2 3 2" xfId="2128"/>
    <cellStyle name="Обычный 9 2 2 5 3 2" xfId="2129"/>
    <cellStyle name="Обычный 9 2 2 2 2 3 2" xfId="2130"/>
    <cellStyle name="Обычный 9 2 2 3 2 3 2" xfId="2131"/>
    <cellStyle name="Обычный 9 2 2 4 2 3 2" xfId="2132"/>
    <cellStyle name="Обычный 9 2 3 2 3 2" xfId="2133"/>
    <cellStyle name="Обычный 9 2 4 2 3 2" xfId="2134"/>
    <cellStyle name="Обычный 9 3 2 2 3 2" xfId="2135"/>
    <cellStyle name="Обычный 9 3 3 2 3 2" xfId="2136"/>
    <cellStyle name="Обычный 9 3 4 2 3 2" xfId="2137"/>
    <cellStyle name="Обычный 9 4 2 3 2" xfId="2138"/>
    <cellStyle name="Обычный 9 5 2 3 2" xfId="2139"/>
    <cellStyle name="Финансовый 2 2 2 4 3 2" xfId="2140"/>
    <cellStyle name="Финансовый 2 2 2 2 3 3 2" xfId="2141"/>
    <cellStyle name="Финансовый 2 2 2 3 2 3 2" xfId="2142"/>
    <cellStyle name="Финансовый 2 2 3 2 3 2" xfId="2143"/>
    <cellStyle name="Финансовый 2 2 4 2 3 2" xfId="2144"/>
    <cellStyle name="Финансовый 2 3 2 4 3 2" xfId="2145"/>
    <cellStyle name="Финансовый 2 3 2 2 2 3 2" xfId="2146"/>
    <cellStyle name="Финансовый 2 3 2 3 2 3 2" xfId="2147"/>
    <cellStyle name="Финансовый 2 3 3 2 3 2" xfId="2148"/>
    <cellStyle name="Финансовый 2 3 4 2 3 2" xfId="2149"/>
    <cellStyle name="Финансовый 2 4 4 3 2" xfId="2150"/>
    <cellStyle name="Финансовый 2 4 2 2 3 2" xfId="2151"/>
    <cellStyle name="Финансовый 2 4 3 2 3 2" xfId="2152"/>
    <cellStyle name="Финансовый 2 5 2 3 2" xfId="2153"/>
    <cellStyle name="Финансовый 2 6 2 3 2" xfId="2154"/>
    <cellStyle name="Финансовый 2 7 2 3 2" xfId="2155"/>
    <cellStyle name="Финансовый 3 2 2 4 3 2" xfId="2156"/>
    <cellStyle name="Финансовый 3 2 2 2 2 3 2" xfId="2157"/>
    <cellStyle name="Финансовый 3 2 2 3 2 3 2" xfId="2158"/>
    <cellStyle name="Финансовый 3 2 3 2 3 2" xfId="2159"/>
    <cellStyle name="Финансовый 3 2 4 2 3 2" xfId="2160"/>
    <cellStyle name="Финансовый 3 3 2 4 3 2" xfId="2161"/>
    <cellStyle name="Финансовый 3 3 2 2 2 3 2" xfId="2162"/>
    <cellStyle name="Финансовый 3 3 2 3 2 3 2" xfId="2163"/>
    <cellStyle name="Финансовый 3 3 3 2 3 2" xfId="2164"/>
    <cellStyle name="Финансовый 3 3 4 2 3 2" xfId="2165"/>
    <cellStyle name="Финансовый 3 4 4 3 2" xfId="2166"/>
    <cellStyle name="Финансовый 3 4 2 2 3 2" xfId="2167"/>
    <cellStyle name="Финансовый 3 4 3 2 3 2" xfId="2168"/>
    <cellStyle name="Финансовый 3 5 2 3 2" xfId="2169"/>
    <cellStyle name="Финансовый 3 6 2 3 2" xfId="2170"/>
    <cellStyle name="Финансовый 3 7 2 3 2" xfId="2171"/>
    <cellStyle name="Обычный 6 12" xfId="2172"/>
    <cellStyle name="Финансовый 2 11" xfId="2173"/>
    <cellStyle name="Финансовый 3 11" xfId="2174"/>
    <cellStyle name="Обычный 6 2 13" xfId="2175"/>
    <cellStyle name="Обычный 6 2 2 12" xfId="2176"/>
    <cellStyle name="Обычный 7 2 11" xfId="2177"/>
    <cellStyle name="Обычный 6 2 3 12" xfId="2178"/>
    <cellStyle name="Обычный 9 9" xfId="2179"/>
    <cellStyle name="Обычный 6 2 3 2 9" xfId="2180"/>
    <cellStyle name="Обычный 6 2 2 2 9" xfId="2181"/>
    <cellStyle name="Обычный 6 4 8" xfId="2182"/>
    <cellStyle name="Финансовый 2 3 8" xfId="2183"/>
    <cellStyle name="Финансовый 3 3 8" xfId="2184"/>
    <cellStyle name="Обычный 6 2 5 8" xfId="2185"/>
    <cellStyle name="Обычный 6 2 2 4 8" xfId="2186"/>
    <cellStyle name="Обычный 7 2 3 8" xfId="2187"/>
    <cellStyle name="Обычный 6 2 3 4 8" xfId="2188"/>
    <cellStyle name="Обычный 6 3 8" xfId="2189"/>
    <cellStyle name="Финансовый 2 2 8" xfId="2190"/>
    <cellStyle name="Финансовый 3 2 8" xfId="2191"/>
    <cellStyle name="Обычный 6 2 4 8" xfId="2192"/>
    <cellStyle name="Обычный 6 2 2 3 8" xfId="2193"/>
    <cellStyle name="Обычный 7 2 2 8" xfId="2194"/>
    <cellStyle name="Обычный 6 2 3 3 8" xfId="2195"/>
    <cellStyle name="Обычный 9 2 8" xfId="2196"/>
    <cellStyle name="Обычный 6 2 3 2 2 8" xfId="2197"/>
    <cellStyle name="Обычный 6 2 2 2 2 8" xfId="2198"/>
    <cellStyle name="Обычный 6 2 3 2 3 7" xfId="2199"/>
    <cellStyle name="Обычный 6 2 2 2 3 7" xfId="2200"/>
    <cellStyle name="Обычный 9 3 8" xfId="2201"/>
    <cellStyle name="Обычный 6 2 2 2 2 2 7" xfId="2202"/>
    <cellStyle name="Обычный 6 2 2 2 2 2 2 5" xfId="2203"/>
    <cellStyle name="Обычный 6 2 2 2 2 2 3 5" xfId="2204"/>
    <cellStyle name="Обычный 6 2 2 2 2 3 5" xfId="2205"/>
    <cellStyle name="Обычный 6 2 2 2 2 4 5" xfId="2206"/>
    <cellStyle name="Обычный 6 2 2 2 3 2 5" xfId="2207"/>
    <cellStyle name="Обычный 6 2 2 2 3 3 5" xfId="2208"/>
    <cellStyle name="Обычный 6 2 2 2 4 5" xfId="2209"/>
    <cellStyle name="Обычный 6 2 2 2 5 5" xfId="2210"/>
    <cellStyle name="Обычный 6 2 2 3 2 7" xfId="2211"/>
    <cellStyle name="Обычный 6 2 2 3 2 2 5" xfId="2212"/>
    <cellStyle name="Обычный 6 2 2 3 2 3 5" xfId="2213"/>
    <cellStyle name="Обычный 6 2 2 3 3 5" xfId="2214"/>
    <cellStyle name="Обычный 6 2 2 3 4 5" xfId="2215"/>
    <cellStyle name="Обычный 6 2 2 4 2 7" xfId="2216"/>
    <cellStyle name="Обычный 6 2 2 4 2 2 5" xfId="2217"/>
    <cellStyle name="Обычный 6 2 2 4 2 3 5" xfId="2218"/>
    <cellStyle name="Обычный 6 2 2 4 3 5" xfId="2219"/>
    <cellStyle name="Обычный 6 2 2 4 4 5" xfId="2220"/>
    <cellStyle name="Обычный 6 2 2 5 7" xfId="2221"/>
    <cellStyle name="Обычный 6 2 2 5 2 5" xfId="2222"/>
    <cellStyle name="Обычный 6 2 2 5 3 5" xfId="2223"/>
    <cellStyle name="Обычный 6 2 2 6 5" xfId="2224"/>
    <cellStyle name="Обычный 6 2 2 7 5" xfId="2225"/>
    <cellStyle name="Обычный 6 2 2 8 5" xfId="2226"/>
    <cellStyle name="Обычный 6 2 3 2 2 2 7" xfId="2227"/>
    <cellStyle name="Обычный 6 2 3 2 2 2 2 5" xfId="2228"/>
    <cellStyle name="Обычный 6 2 3 2 2 2 3 5" xfId="2229"/>
    <cellStyle name="Обычный 6 2 3 2 2 3 5" xfId="2230"/>
    <cellStyle name="Обычный 6 2 3 2 2 4 5" xfId="2231"/>
    <cellStyle name="Обычный 6 2 3 2 3 2 5" xfId="2232"/>
    <cellStyle name="Обычный 6 2 3 2 3 3 5" xfId="2233"/>
    <cellStyle name="Обычный 6 2 3 2 4 5" xfId="2234"/>
    <cellStyle name="Обычный 6 2 3 2 5 5" xfId="2235"/>
    <cellStyle name="Обычный 6 2 3 3 2 7" xfId="2236"/>
    <cellStyle name="Обычный 6 2 3 3 2 2 5" xfId="2237"/>
    <cellStyle name="Обычный 6 2 3 3 2 3 5" xfId="2238"/>
    <cellStyle name="Обычный 6 2 3 3 3 5" xfId="2239"/>
    <cellStyle name="Обычный 6 2 3 3 4 5" xfId="2240"/>
    <cellStyle name="Обычный 6 2 3 4 2 7" xfId="2241"/>
    <cellStyle name="Обычный 6 2 3 4 2 2 5" xfId="2242"/>
    <cellStyle name="Обычный 6 2 3 4 2 3 5" xfId="2243"/>
    <cellStyle name="Обычный 6 2 3 4 3 5" xfId="2244"/>
    <cellStyle name="Обычный 6 2 3 4 4 5" xfId="2245"/>
    <cellStyle name="Обычный 6 2 3 5 7" xfId="2246"/>
    <cellStyle name="Обычный 6 2 3 5 2 5" xfId="2247"/>
    <cellStyle name="Обычный 6 2 3 5 3 5" xfId="2248"/>
    <cellStyle name="Обычный 6 2 3 6 5" xfId="2249"/>
    <cellStyle name="Обычный 6 2 3 7 5" xfId="2250"/>
    <cellStyle name="Обычный 6 2 3 8 5" xfId="2251"/>
    <cellStyle name="Обычный 6 2 4 2 7" xfId="2252"/>
    <cellStyle name="Обычный 6 2 4 2 2 5" xfId="2253"/>
    <cellStyle name="Обычный 6 2 4 2 3 5" xfId="2254"/>
    <cellStyle name="Обычный 6 2 4 3 5" xfId="2255"/>
    <cellStyle name="Обычный 6 2 4 4 5" xfId="2256"/>
    <cellStyle name="Обычный 6 2 5 2 7" xfId="2257"/>
    <cellStyle name="Обычный 6 2 5 2 2 5" xfId="2258"/>
    <cellStyle name="Обычный 6 2 5 2 3 5" xfId="2259"/>
    <cellStyle name="Обычный 6 2 5 3 5" xfId="2260"/>
    <cellStyle name="Обычный 6 2 5 4 5" xfId="2261"/>
    <cellStyle name="Обычный 6 2 6 7" xfId="2262"/>
    <cellStyle name="Обычный 6 2 6 2 5" xfId="2263"/>
    <cellStyle name="Обычный 6 2 6 3 5" xfId="2264"/>
    <cellStyle name="Обычный 6 2 7 5" xfId="2265"/>
    <cellStyle name="Обычный 6 2 8 5" xfId="2266"/>
    <cellStyle name="Обычный 6 2 9 5" xfId="2267"/>
    <cellStyle name="Обычный 6 3 2 7" xfId="2268"/>
    <cellStyle name="Обычный 6 3 2 2 5" xfId="2269"/>
    <cellStyle name="Обычный 6 3 2 3 5" xfId="2270"/>
    <cellStyle name="Обычный 6 3 3 5" xfId="2271"/>
    <cellStyle name="Обычный 6 3 4 5" xfId="2272"/>
    <cellStyle name="Обычный 6 4 2 7" xfId="2273"/>
    <cellStyle name="Обычный 6 4 2 2 5" xfId="2274"/>
    <cellStyle name="Обычный 6 4 2 3 5" xfId="2275"/>
    <cellStyle name="Обычный 6 4 3 5" xfId="2276"/>
    <cellStyle name="Обычный 6 4 4 5" xfId="2277"/>
    <cellStyle name="Обычный 6 5 7" xfId="2278"/>
    <cellStyle name="Обычный 6 5 2 5" xfId="2279"/>
    <cellStyle name="Обычный 6 5 3 5" xfId="2280"/>
    <cellStyle name="Обычный 6 6 5" xfId="2281"/>
    <cellStyle name="Обычный 6 7 5" xfId="2282"/>
    <cellStyle name="Обычный 6 8 5" xfId="2283"/>
    <cellStyle name="Обычный 7 2 2 2 7" xfId="2284"/>
    <cellStyle name="Обычный 7 2 2 2 2 5" xfId="2285"/>
    <cellStyle name="Обычный 7 2 2 2 3 5" xfId="2286"/>
    <cellStyle name="Обычный 7 2 2 3 5" xfId="2287"/>
    <cellStyle name="Обычный 7 2 2 4 5" xfId="2288"/>
    <cellStyle name="Обычный 7 2 3 2 7" xfId="2289"/>
    <cellStyle name="Обычный 7 2 3 2 2 5" xfId="2290"/>
    <cellStyle name="Обычный 7 2 3 2 3 5" xfId="2291"/>
    <cellStyle name="Обычный 7 2 3 3 5" xfId="2292"/>
    <cellStyle name="Обычный 7 2 3 4 5" xfId="2293"/>
    <cellStyle name="Обычный 7 2 4 7" xfId="2294"/>
    <cellStyle name="Обычный 7 2 4 2 5" xfId="2295"/>
    <cellStyle name="Обычный 7 2 4 3 5" xfId="2296"/>
    <cellStyle name="Обычный 7 2 5 5" xfId="2297"/>
    <cellStyle name="Обычный 7 2 6 5" xfId="2298"/>
    <cellStyle name="Обычный 7 2 7 5" xfId="2299"/>
    <cellStyle name="Обычный 9 2 2 8" xfId="2300"/>
    <cellStyle name="Обычный 9 2 2 2 5" xfId="2301"/>
    <cellStyle name="Обычный 9 2 2 3 5" xfId="2302"/>
    <cellStyle name="Обычный 9 2 2 4 5" xfId="2303"/>
    <cellStyle name="Обычный 9 2 3 5" xfId="2304"/>
    <cellStyle name="Обычный 9 2 4 5" xfId="2305"/>
    <cellStyle name="Обычный 9 3 2 5" xfId="2306"/>
    <cellStyle name="Обычный 9 3 3 5" xfId="2307"/>
    <cellStyle name="Обычный 9 3 4 5" xfId="2308"/>
    <cellStyle name="Обычный 9 4 5" xfId="2309"/>
    <cellStyle name="Обычный 9 5 5" xfId="2310"/>
    <cellStyle name="Финансовый 2 2 2 7" xfId="2311"/>
    <cellStyle name="Финансовый 2 2 2 2 6" xfId="2312"/>
    <cellStyle name="Финансовый 2 2 2 3 5" xfId="2313"/>
    <cellStyle name="Финансовый 2 2 3 5" xfId="2314"/>
    <cellStyle name="Финансовый 2 2 4 5" xfId="2315"/>
    <cellStyle name="Финансовый 2 3 2 7" xfId="2316"/>
    <cellStyle name="Финансовый 2 3 2 2 5" xfId="2317"/>
    <cellStyle name="Финансовый 2 3 2 3 5" xfId="2318"/>
    <cellStyle name="Финансовый 2 3 3 5" xfId="2319"/>
    <cellStyle name="Финансовый 2 3 4 5" xfId="2320"/>
    <cellStyle name="Финансовый 2 4 7" xfId="2321"/>
    <cellStyle name="Финансовый 2 4 2 5" xfId="2322"/>
    <cellStyle name="Финансовый 2 4 3 5" xfId="2323"/>
    <cellStyle name="Финансовый 2 5 5" xfId="2324"/>
    <cellStyle name="Финансовый 2 6 5" xfId="2325"/>
    <cellStyle name="Финансовый 2 7 5" xfId="2326"/>
    <cellStyle name="Финансовый 3 2 2 7" xfId="2327"/>
    <cellStyle name="Финансовый 3 2 2 2 5" xfId="2328"/>
    <cellStyle name="Финансовый 3 2 2 3 5" xfId="2329"/>
    <cellStyle name="Финансовый 3 2 3 5" xfId="2330"/>
    <cellStyle name="Финансовый 3 2 4 5" xfId="2331"/>
    <cellStyle name="Финансовый 3 3 2 7" xfId="2332"/>
    <cellStyle name="Финансовый 3 3 2 2 5" xfId="2333"/>
    <cellStyle name="Финансовый 3 3 2 3 5" xfId="2334"/>
    <cellStyle name="Финансовый 3 3 3 5" xfId="2335"/>
    <cellStyle name="Финансовый 3 3 4 5" xfId="2336"/>
    <cellStyle name="Финансовый 3 4 7" xfId="2337"/>
    <cellStyle name="Финансовый 3 4 2 5" xfId="2338"/>
    <cellStyle name="Финансовый 3 4 3 5" xfId="2339"/>
    <cellStyle name="Финансовый 3 5 5" xfId="2340"/>
    <cellStyle name="Финансовый 3 6 5" xfId="2341"/>
    <cellStyle name="Финансовый 3 7 5" xfId="2342"/>
    <cellStyle name="Обычный 6 9 4" xfId="2343"/>
    <cellStyle name="Финансовый 2 8 4" xfId="2344"/>
    <cellStyle name="Финансовый 3 8 4" xfId="2345"/>
    <cellStyle name="Обычный 6 2 10 4" xfId="2346"/>
    <cellStyle name="Обычный 6 2 2 9 4" xfId="2347"/>
    <cellStyle name="Обычный 7 2 8 4" xfId="2348"/>
    <cellStyle name="Обычный 6 2 3 9 4" xfId="2349"/>
    <cellStyle name="Обычный 9 6 4" xfId="2350"/>
    <cellStyle name="Обычный 6 2 3 2 6 4" xfId="2351"/>
    <cellStyle name="Обычный 6 2 2 2 6 4" xfId="2352"/>
    <cellStyle name="Обычный 6 4 5 4" xfId="2353"/>
    <cellStyle name="Финансовый 2 3 5 4" xfId="2354"/>
    <cellStyle name="Финансовый 3 3 5 4" xfId="2355"/>
    <cellStyle name="Обычный 6 2 5 5 4" xfId="2356"/>
    <cellStyle name="Обычный 6 2 2 4 5 4" xfId="2357"/>
    <cellStyle name="Обычный 7 2 3 5 4" xfId="2358"/>
    <cellStyle name="Обычный 6 2 3 4 5 4" xfId="2359"/>
    <cellStyle name="Обычный 6 3 5 4" xfId="2360"/>
    <cellStyle name="Финансовый 2 2 5 4" xfId="2361"/>
    <cellStyle name="Финансовый 3 2 5 4" xfId="2362"/>
    <cellStyle name="Обычный 6 2 4 5 4" xfId="2363"/>
    <cellStyle name="Обычный 6 2 2 3 5 4" xfId="2364"/>
    <cellStyle name="Обычный 7 2 2 5 4" xfId="2365"/>
    <cellStyle name="Обычный 6 2 3 3 5 4" xfId="2366"/>
    <cellStyle name="Обычный 9 2 5 4" xfId="2367"/>
    <cellStyle name="Обычный 6 2 3 2 2 5 4" xfId="2368"/>
    <cellStyle name="Обычный 6 2 2 2 2 5 4" xfId="2369"/>
    <cellStyle name="Обычный 6 2 3 2 3 4 4" xfId="2370"/>
    <cellStyle name="Обычный 6 2 2 2 3 4 4" xfId="2371"/>
    <cellStyle name="Обычный 9 3 5 4" xfId="2372"/>
    <cellStyle name="Обычный 6 2 2 2 2 2 4 4" xfId="2373"/>
    <cellStyle name="Обычный 6 2 2 2 2 2 2 2 4" xfId="2374"/>
    <cellStyle name="Обычный 6 2 2 2 2 2 3 2 4" xfId="2375"/>
    <cellStyle name="Обычный 6 2 2 2 2 3 2 4" xfId="2376"/>
    <cellStyle name="Обычный 6 2 2 2 2 4 2 4" xfId="2377"/>
    <cellStyle name="Обычный 6 2 2 2 3 2 2 4" xfId="2378"/>
    <cellStyle name="Обычный 6 2 2 2 3 3 2 4" xfId="2379"/>
    <cellStyle name="Обычный 6 2 2 2 4 2 4" xfId="2380"/>
    <cellStyle name="Обычный 6 2 2 2 5 2 4" xfId="2381"/>
    <cellStyle name="Обычный 6 2 2 3 2 4 4" xfId="2382"/>
    <cellStyle name="Обычный 6 2 2 3 2 2 2 4" xfId="2383"/>
    <cellStyle name="Обычный 6 2 2 3 2 3 2 4" xfId="2384"/>
    <cellStyle name="Обычный 6 2 2 3 3 2 4" xfId="2385"/>
    <cellStyle name="Обычный 6 2 2 3 4 2 4" xfId="2386"/>
    <cellStyle name="Обычный 6 2 2 4 2 4 4" xfId="2387"/>
    <cellStyle name="Обычный 6 2 2 4 2 2 2 4" xfId="2388"/>
    <cellStyle name="Обычный 6 2 2 4 2 3 2 4" xfId="2389"/>
    <cellStyle name="Обычный 6 2 2 4 3 2 4" xfId="2390"/>
    <cellStyle name="Обычный 6 2 2 4 4 2 4" xfId="2391"/>
    <cellStyle name="Обычный 6 2 2 5 4 4" xfId="2392"/>
    <cellStyle name="Обычный 6 2 2 5 2 2 4" xfId="2393"/>
    <cellStyle name="Обычный 6 2 2 5 3 2 4" xfId="2394"/>
    <cellStyle name="Обычный 6 2 2 6 2 4" xfId="2395"/>
    <cellStyle name="Обычный 6 2 2 7 2 4" xfId="2396"/>
    <cellStyle name="Обычный 6 2 2 8 2 4" xfId="2397"/>
    <cellStyle name="Обычный 6 2 3 2 2 2 4 4" xfId="2398"/>
    <cellStyle name="Обычный 6 2 3 2 2 2 2 2 4" xfId="2399"/>
    <cellStyle name="Обычный 6 2 3 2 2 2 3 2 4" xfId="2400"/>
    <cellStyle name="Обычный 6 2 3 2 2 3 2 4" xfId="2401"/>
    <cellStyle name="Обычный 6 2 3 2 2 4 2 4" xfId="2402"/>
    <cellStyle name="Обычный 6 2 3 2 3 2 2 4" xfId="2403"/>
    <cellStyle name="Обычный 6 2 3 2 3 3 2 4" xfId="2404"/>
    <cellStyle name="Обычный 6 2 3 2 4 2 4" xfId="2405"/>
    <cellStyle name="Обычный 6 2 3 2 5 2 4" xfId="2406"/>
    <cellStyle name="Обычный 6 2 3 3 2 4 4" xfId="2407"/>
    <cellStyle name="Обычный 6 2 3 3 2 2 2 4" xfId="2408"/>
    <cellStyle name="Обычный 6 2 3 3 2 3 2 4" xfId="2409"/>
    <cellStyle name="Обычный 6 2 3 3 3 2 4" xfId="2410"/>
    <cellStyle name="Обычный 6 2 3 3 4 2 4" xfId="2411"/>
    <cellStyle name="Обычный 6 2 3 4 2 4 4" xfId="2412"/>
    <cellStyle name="Обычный 6 2 3 4 2 2 2 4" xfId="2413"/>
    <cellStyle name="Обычный 6 2 3 4 2 3 2 4" xfId="2414"/>
    <cellStyle name="Обычный 6 2 3 4 3 2 4" xfId="2415"/>
    <cellStyle name="Обычный 6 2 3 4 4 2 4" xfId="2416"/>
    <cellStyle name="Обычный 6 2 3 5 4 4" xfId="2417"/>
    <cellStyle name="Обычный 6 2 3 5 2 2 4" xfId="2418"/>
    <cellStyle name="Обычный 6 2 3 5 3 2 4" xfId="2419"/>
    <cellStyle name="Обычный 6 2 3 6 2 4" xfId="2420"/>
    <cellStyle name="Обычный 6 2 3 7 2 4" xfId="2421"/>
    <cellStyle name="Обычный 6 2 3 8 2 4" xfId="2422"/>
    <cellStyle name="Обычный 6 2 4 2 4 4" xfId="2423"/>
    <cellStyle name="Обычный 6 2 4 2 2 2 4" xfId="2424"/>
    <cellStyle name="Обычный 6 2 4 2 3 2 4" xfId="2425"/>
    <cellStyle name="Обычный 6 2 4 3 2 4" xfId="2426"/>
    <cellStyle name="Обычный 6 2 4 4 2 4" xfId="2427"/>
    <cellStyle name="Обычный 6 2 5 2 4 4" xfId="2428"/>
    <cellStyle name="Обычный 6 2 5 2 2 2 4" xfId="2429"/>
    <cellStyle name="Обычный 6 2 5 2 3 2 4" xfId="2430"/>
    <cellStyle name="Обычный 6 2 5 3 2 4" xfId="2431"/>
    <cellStyle name="Обычный 6 2 5 4 2 4" xfId="2432"/>
    <cellStyle name="Обычный 6 2 6 4 4" xfId="2433"/>
    <cellStyle name="Обычный 6 2 6 2 2 4" xfId="2434"/>
    <cellStyle name="Обычный 6 2 6 3 2 4" xfId="2435"/>
    <cellStyle name="Обычный 6 2 7 2 4" xfId="2436"/>
    <cellStyle name="Обычный 6 2 8 2 4" xfId="2437"/>
    <cellStyle name="Обычный 6 2 9 2 4" xfId="2438"/>
    <cellStyle name="Обычный 6 3 2 4 4" xfId="2439"/>
    <cellStyle name="Обычный 6 3 2 2 2 4" xfId="2440"/>
    <cellStyle name="Обычный 6 3 2 3 2 4" xfId="2441"/>
    <cellStyle name="Обычный 6 3 3 2 4" xfId="2442"/>
    <cellStyle name="Обычный 6 3 4 2 4" xfId="2443"/>
    <cellStyle name="Обычный 6 4 2 4 4" xfId="2444"/>
    <cellStyle name="Обычный 6 4 2 2 2 4" xfId="2445"/>
    <cellStyle name="Обычный 6 4 2 3 2 4" xfId="2446"/>
    <cellStyle name="Обычный 6 4 3 2 4" xfId="2447"/>
    <cellStyle name="Обычный 6 4 4 2 4" xfId="2448"/>
    <cellStyle name="Обычный 6 5 4 4" xfId="2449"/>
    <cellStyle name="Обычный 6 5 2 2 4" xfId="2450"/>
    <cellStyle name="Обычный 6 5 3 2 4" xfId="2451"/>
    <cellStyle name="Обычный 6 6 2 4" xfId="2452"/>
    <cellStyle name="Обычный 6 7 2 4" xfId="2453"/>
    <cellStyle name="Обычный 6 8 2 4" xfId="2454"/>
    <cellStyle name="Обычный 7 2 2 2 4 4" xfId="2455"/>
    <cellStyle name="Обычный 7 2 2 2 2 2 4" xfId="2456"/>
    <cellStyle name="Обычный 7 2 2 2 3 2 4" xfId="2457"/>
    <cellStyle name="Обычный 7 2 2 3 2 4" xfId="2458"/>
    <cellStyle name="Обычный 7 2 2 4 2 4" xfId="2459"/>
    <cellStyle name="Обычный 7 2 3 2 4 4" xfId="2460"/>
    <cellStyle name="Обычный 7 2 3 2 2 2 4" xfId="2461"/>
    <cellStyle name="Обычный 7 2 3 2 3 2 4" xfId="2462"/>
    <cellStyle name="Обычный 7 2 3 3 2 4" xfId="2463"/>
    <cellStyle name="Обычный 7 2 3 4 2 4" xfId="2464"/>
    <cellStyle name="Обычный 7 2 4 4 4" xfId="2465"/>
    <cellStyle name="Обычный 7 2 4 2 2 4" xfId="2466"/>
    <cellStyle name="Обычный 7 2 4 3 2 4" xfId="2467"/>
    <cellStyle name="Обычный 7 2 5 2 4" xfId="2468"/>
    <cellStyle name="Обычный 7 2 6 2 4" xfId="2469"/>
    <cellStyle name="Обычный 7 2 7 2 4" xfId="2470"/>
    <cellStyle name="Обычный 9 2 2 5 4" xfId="2471"/>
    <cellStyle name="Обычный 9 2 2 2 2 4" xfId="2472"/>
    <cellStyle name="Обычный 9 2 2 3 2 4" xfId="2473"/>
    <cellStyle name="Обычный 9 2 2 4 2 4" xfId="2474"/>
    <cellStyle name="Обычный 9 2 3 2 4" xfId="2475"/>
    <cellStyle name="Обычный 9 2 4 2 4" xfId="2476"/>
    <cellStyle name="Обычный 9 3 2 2 4" xfId="2477"/>
    <cellStyle name="Обычный 9 3 3 2 4" xfId="2478"/>
    <cellStyle name="Обычный 9 3 4 2 4" xfId="2479"/>
    <cellStyle name="Обычный 9 4 2 4" xfId="2480"/>
    <cellStyle name="Обычный 9 5 2 4" xfId="2481"/>
    <cellStyle name="Финансовый 2 2 2 4 4" xfId="2482"/>
    <cellStyle name="Финансовый 2 2 2 2 3 4" xfId="2483"/>
    <cellStyle name="Финансовый 2 2 2 3 2 4" xfId="2484"/>
    <cellStyle name="Финансовый 2 2 3 2 4" xfId="2485"/>
    <cellStyle name="Финансовый 2 2 4 2 4" xfId="2486"/>
    <cellStyle name="Финансовый 2 3 2 4 4" xfId="2487"/>
    <cellStyle name="Финансовый 2 3 2 2 2 4" xfId="2488"/>
    <cellStyle name="Финансовый 2 3 2 3 2 4" xfId="2489"/>
    <cellStyle name="Финансовый 2 3 3 2 4" xfId="2490"/>
    <cellStyle name="Финансовый 2 3 4 2 4" xfId="2491"/>
    <cellStyle name="Финансовый 2 4 4 4" xfId="2492"/>
    <cellStyle name="Финансовый 2 4 2 2 4" xfId="2493"/>
    <cellStyle name="Финансовый 2 4 3 2 4" xfId="2494"/>
    <cellStyle name="Финансовый 2 5 2 4" xfId="2495"/>
    <cellStyle name="Финансовый 2 6 2 4" xfId="2496"/>
    <cellStyle name="Финансовый 2 7 2 4" xfId="2497"/>
    <cellStyle name="Финансовый 3 2 2 4 4" xfId="2498"/>
    <cellStyle name="Финансовый 3 2 2 2 2 4" xfId="2499"/>
    <cellStyle name="Финансовый 3 2 2 3 2 4" xfId="2500"/>
    <cellStyle name="Финансовый 3 2 3 2 4" xfId="2501"/>
    <cellStyle name="Финансовый 3 2 4 2 4" xfId="2502"/>
    <cellStyle name="Финансовый 3 3 2 4 4" xfId="2503"/>
    <cellStyle name="Финансовый 3 3 2 2 2 4" xfId="2504"/>
    <cellStyle name="Финансовый 3 3 2 3 2 4" xfId="2505"/>
    <cellStyle name="Финансовый 3 3 3 2 4" xfId="2506"/>
    <cellStyle name="Финансовый 3 3 4 2 4" xfId="2507"/>
    <cellStyle name="Финансовый 3 4 4 4" xfId="2508"/>
    <cellStyle name="Финансовый 3 4 2 2 4" xfId="2509"/>
    <cellStyle name="Финансовый 3 4 3 2 4" xfId="2510"/>
    <cellStyle name="Финансовый 3 5 2 4" xfId="2511"/>
    <cellStyle name="Финансовый 3 6 2 4" xfId="2512"/>
    <cellStyle name="Финансовый 3 7 2 4" xfId="2513"/>
    <cellStyle name="Обычный 6 14" xfId="2514"/>
    <cellStyle name="Финансовый 2 13" xfId="2515"/>
    <cellStyle name="Финансовый 3 13" xfId="2516"/>
    <cellStyle name="Обычный 6 2 15" xfId="2517"/>
    <cellStyle name="Обычный 6 2 2 14" xfId="2518"/>
    <cellStyle name="Обычный 7 2 13" xfId="2519"/>
    <cellStyle name="Обычный 6 2 3 14" xfId="2520"/>
    <cellStyle name="Обычный 9 11" xfId="2521"/>
    <cellStyle name="Обычный 6 2 3 2 11" xfId="2522"/>
    <cellStyle name="Обычный 6 2 2 2 11" xfId="2523"/>
    <cellStyle name="Обычный 6 4 10" xfId="2524"/>
    <cellStyle name="Финансовый 2 3 10" xfId="2525"/>
    <cellStyle name="Финансовый 3 3 10" xfId="2526"/>
    <cellStyle name="Обычный 6 2 5 10" xfId="2527"/>
    <cellStyle name="Обычный 6 2 2 4 10" xfId="2528"/>
    <cellStyle name="Обычный 7 2 3 10" xfId="2529"/>
    <cellStyle name="Обычный 6 2 3 4 10" xfId="2530"/>
    <cellStyle name="Обычный 6 3 10" xfId="2531"/>
    <cellStyle name="Финансовый 2 2 10" xfId="2532"/>
    <cellStyle name="Финансовый 3 2 10" xfId="2533"/>
    <cellStyle name="Обычный 6 2 4 10" xfId="2534"/>
    <cellStyle name="Обычный 6 2 2 3 10" xfId="2535"/>
    <cellStyle name="Обычный 7 2 2 10" xfId="2536"/>
    <cellStyle name="Обычный 6 2 3 3 10" xfId="2537"/>
    <cellStyle name="Обычный 9 2 10" xfId="2538"/>
    <cellStyle name="Обычный 6 2 3 2 2 10" xfId="2539"/>
    <cellStyle name="Обычный 6 2 2 2 2 10" xfId="2540"/>
    <cellStyle name="Обычный 6 2 3 2 3 9" xfId="2541"/>
    <cellStyle name="Обычный 6 2 2 2 3 9" xfId="2542"/>
    <cellStyle name="Обычный 9 3 10" xfId="2543"/>
    <cellStyle name="Обычный 6 2 2 2 2 2 9" xfId="2544"/>
    <cellStyle name="Обычный 6 2 2 2 2 2 2 7" xfId="2545"/>
    <cellStyle name="Обычный 6 2 2 2 2 2 3 7" xfId="2546"/>
    <cellStyle name="Обычный 6 2 2 2 2 3 7" xfId="2547"/>
    <cellStyle name="Обычный 6 2 2 2 2 4 7" xfId="2548"/>
    <cellStyle name="Обычный 6 2 2 2 3 2 7" xfId="2549"/>
    <cellStyle name="Обычный 6 2 2 2 3 3 7" xfId="2550"/>
    <cellStyle name="Обычный 6 2 2 2 4 7" xfId="2551"/>
    <cellStyle name="Обычный 6 2 2 2 5 7" xfId="2552"/>
    <cellStyle name="Обычный 6 2 2 3 2 9" xfId="2553"/>
    <cellStyle name="Обычный 6 2 2 3 2 2 7" xfId="2554"/>
    <cellStyle name="Обычный 6 2 2 3 2 3 7" xfId="2555"/>
    <cellStyle name="Обычный 6 2 2 3 3 7" xfId="2556"/>
    <cellStyle name="Обычный 6 2 2 3 4 7" xfId="2557"/>
    <cellStyle name="Обычный 6 2 2 4 2 9" xfId="2558"/>
    <cellStyle name="Обычный 6 2 2 4 2 2 7" xfId="2559"/>
    <cellStyle name="Обычный 6 2 2 4 2 3 7" xfId="2560"/>
    <cellStyle name="Обычный 6 2 2 4 3 7" xfId="2561"/>
    <cellStyle name="Обычный 6 2 2 4 4 7" xfId="2562"/>
    <cellStyle name="Обычный 6 2 2 5 9" xfId="2563"/>
    <cellStyle name="Обычный 6 2 2 5 2 7" xfId="2564"/>
    <cellStyle name="Обычный 6 2 2 5 3 7" xfId="2565"/>
    <cellStyle name="Обычный 6 2 2 6 7" xfId="2566"/>
    <cellStyle name="Обычный 6 2 2 7 7" xfId="2567"/>
    <cellStyle name="Обычный 6 2 2 8 7" xfId="2568"/>
    <cellStyle name="Обычный 6 2 3 2 2 2 9" xfId="2569"/>
    <cellStyle name="Обычный 6 2 3 2 2 2 2 7" xfId="2570"/>
    <cellStyle name="Обычный 6 2 3 2 2 2 3 7" xfId="2571"/>
    <cellStyle name="Обычный 6 2 3 2 2 3 7" xfId="2572"/>
    <cellStyle name="Обычный 6 2 3 2 2 4 7" xfId="2573"/>
    <cellStyle name="Обычный 6 2 3 2 3 2 7" xfId="2574"/>
    <cellStyle name="Обычный 6 2 3 2 3 3 7" xfId="2575"/>
    <cellStyle name="Обычный 6 2 3 2 4 7" xfId="2576"/>
    <cellStyle name="Обычный 6 2 3 2 5 7" xfId="2577"/>
    <cellStyle name="Обычный 6 2 3 3 2 9" xfId="2578"/>
    <cellStyle name="Обычный 6 2 3 3 2 2 7" xfId="2579"/>
    <cellStyle name="Обычный 6 2 3 3 2 3 7" xfId="2580"/>
    <cellStyle name="Обычный 6 2 3 3 3 7" xfId="2581"/>
    <cellStyle name="Обычный 6 2 3 3 4 7" xfId="2582"/>
    <cellStyle name="Обычный 6 2 3 4 2 9" xfId="2583"/>
    <cellStyle name="Обычный 6 2 3 4 2 2 7" xfId="2584"/>
    <cellStyle name="Обычный 6 2 3 4 2 3 7" xfId="2585"/>
    <cellStyle name="Обычный 6 2 3 4 3 7" xfId="2586"/>
    <cellStyle name="Обычный 6 2 3 4 4 7" xfId="2587"/>
    <cellStyle name="Обычный 6 2 3 5 9" xfId="2588"/>
    <cellStyle name="Обычный 6 2 3 5 2 7" xfId="2589"/>
    <cellStyle name="Обычный 6 2 3 5 3 7" xfId="2590"/>
    <cellStyle name="Обычный 6 2 3 6 7" xfId="2591"/>
    <cellStyle name="Обычный 6 2 3 7 7" xfId="2592"/>
    <cellStyle name="Обычный 6 2 3 8 7" xfId="2593"/>
    <cellStyle name="Обычный 6 2 4 2 9" xfId="2594"/>
    <cellStyle name="Обычный 6 2 4 2 2 7" xfId="2595"/>
    <cellStyle name="Обычный 6 2 4 2 3 7" xfId="2596"/>
    <cellStyle name="Обычный 6 2 4 3 7" xfId="2597"/>
    <cellStyle name="Обычный 6 2 4 4 7" xfId="2598"/>
    <cellStyle name="Обычный 6 2 5 2 9" xfId="2599"/>
    <cellStyle name="Обычный 6 2 5 2 2 7" xfId="2600"/>
    <cellStyle name="Обычный 6 2 5 2 3 7" xfId="2601"/>
    <cellStyle name="Обычный 6 2 5 3 7" xfId="2602"/>
    <cellStyle name="Обычный 6 2 5 4 7" xfId="2603"/>
    <cellStyle name="Обычный 6 2 6 9" xfId="2604"/>
    <cellStyle name="Обычный 6 2 6 2 7" xfId="2605"/>
    <cellStyle name="Обычный 6 2 6 3 7" xfId="2606"/>
    <cellStyle name="Обычный 6 2 7 7" xfId="2607"/>
    <cellStyle name="Обычный 6 2 8 7" xfId="2608"/>
    <cellStyle name="Обычный 6 2 9 7" xfId="2609"/>
    <cellStyle name="Обычный 6 3 2 9" xfId="2610"/>
    <cellStyle name="Обычный 6 3 2 2 7" xfId="2611"/>
    <cellStyle name="Обычный 6 3 2 3 7" xfId="2612"/>
    <cellStyle name="Обычный 6 3 3 7" xfId="2613"/>
    <cellStyle name="Обычный 6 3 4 7" xfId="2614"/>
    <cellStyle name="Обычный 6 4 2 9" xfId="2615"/>
    <cellStyle name="Обычный 6 4 2 2 7" xfId="2616"/>
    <cellStyle name="Обычный 6 4 2 3 7" xfId="2617"/>
    <cellStyle name="Обычный 6 4 3 7" xfId="2618"/>
    <cellStyle name="Обычный 6 4 4 7" xfId="2619"/>
    <cellStyle name="Обычный 6 5 9" xfId="2620"/>
    <cellStyle name="Обычный 6 5 2 7" xfId="2621"/>
    <cellStyle name="Обычный 6 5 3 7" xfId="2622"/>
    <cellStyle name="Обычный 6 6 7" xfId="2623"/>
    <cellStyle name="Обычный 6 7 7" xfId="2624"/>
    <cellStyle name="Обычный 6 8 7" xfId="2625"/>
    <cellStyle name="Обычный 7 2 2 2 9" xfId="2626"/>
    <cellStyle name="Обычный 7 2 2 2 2 7" xfId="2627"/>
    <cellStyle name="Обычный 7 2 2 2 3 7" xfId="2628"/>
    <cellStyle name="Обычный 7 2 2 3 7" xfId="2629"/>
    <cellStyle name="Обычный 7 2 2 4 7" xfId="2630"/>
    <cellStyle name="Обычный 7 2 3 2 9" xfId="2631"/>
    <cellStyle name="Обычный 7 2 3 2 2 7" xfId="2632"/>
    <cellStyle name="Обычный 7 2 3 2 3 7" xfId="2633"/>
    <cellStyle name="Обычный 7 2 3 3 7" xfId="2634"/>
    <cellStyle name="Обычный 7 2 3 4 7" xfId="2635"/>
    <cellStyle name="Обычный 7 2 4 9" xfId="2636"/>
    <cellStyle name="Обычный 7 2 4 2 7" xfId="2637"/>
    <cellStyle name="Обычный 7 2 4 3 7" xfId="2638"/>
    <cellStyle name="Обычный 7 2 5 7" xfId="2639"/>
    <cellStyle name="Обычный 7 2 6 7" xfId="2640"/>
    <cellStyle name="Обычный 7 2 7 7" xfId="2641"/>
    <cellStyle name="Обычный 9 2 2 10" xfId="2642"/>
    <cellStyle name="Обычный 9 2 2 2 7" xfId="2643"/>
    <cellStyle name="Обычный 9 2 2 3 7" xfId="2644"/>
    <cellStyle name="Обычный 9 2 2 4 7" xfId="2645"/>
    <cellStyle name="Обычный 9 2 3 7" xfId="2646"/>
    <cellStyle name="Обычный 9 2 4 7" xfId="2647"/>
    <cellStyle name="Обычный 9 3 2 7" xfId="2648"/>
    <cellStyle name="Обычный 9 3 3 7" xfId="2649"/>
    <cellStyle name="Обычный 9 3 4 7" xfId="2650"/>
    <cellStyle name="Обычный 9 4 7" xfId="2651"/>
    <cellStyle name="Обычный 9 5 7" xfId="2652"/>
    <cellStyle name="Финансовый 2 2 2 9" xfId="2653"/>
    <cellStyle name="Финансовый 2 2 2 2 8" xfId="2654"/>
    <cellStyle name="Финансовый 2 2 2 3 7" xfId="2655"/>
    <cellStyle name="Финансовый 2 2 3 7" xfId="2656"/>
    <cellStyle name="Финансовый 2 2 4 7" xfId="2657"/>
    <cellStyle name="Финансовый 2 3 2 9" xfId="2658"/>
    <cellStyle name="Финансовый 2 3 2 2 7" xfId="2659"/>
    <cellStyle name="Финансовый 2 3 2 3 7" xfId="2660"/>
    <cellStyle name="Финансовый 2 3 3 7" xfId="2661"/>
    <cellStyle name="Финансовый 2 3 4 7" xfId="2662"/>
    <cellStyle name="Финансовый 2 4 9" xfId="2663"/>
    <cellStyle name="Финансовый 2 4 2 7" xfId="2664"/>
    <cellStyle name="Финансовый 2 4 3 7" xfId="2665"/>
    <cellStyle name="Финансовый 2 5 7" xfId="2666"/>
    <cellStyle name="Финансовый 2 6 7" xfId="2667"/>
    <cellStyle name="Финансовый 2 7 7" xfId="2668"/>
    <cellStyle name="Финансовый 3 2 2 9" xfId="2669"/>
    <cellStyle name="Финансовый 3 2 2 2 7" xfId="2670"/>
    <cellStyle name="Финансовый 3 2 2 3 7" xfId="2671"/>
    <cellStyle name="Финансовый 3 2 3 7" xfId="2672"/>
    <cellStyle name="Финансовый 3 2 4 7" xfId="2673"/>
    <cellStyle name="Финансовый 3 3 2 9" xfId="2674"/>
    <cellStyle name="Финансовый 3 3 2 2 7" xfId="2675"/>
    <cellStyle name="Финансовый 3 3 2 3 7" xfId="2676"/>
    <cellStyle name="Финансовый 3 3 3 7" xfId="2677"/>
    <cellStyle name="Финансовый 3 3 4 7" xfId="2678"/>
    <cellStyle name="Финансовый 3 4 9" xfId="2679"/>
    <cellStyle name="Финансовый 3 4 2 7" xfId="2680"/>
    <cellStyle name="Финансовый 3 4 3 7" xfId="2681"/>
    <cellStyle name="Финансовый 3 5 7" xfId="2682"/>
    <cellStyle name="Финансовый 3 6 7" xfId="2683"/>
    <cellStyle name="Финансовый 3 7 7" xfId="2684"/>
    <cellStyle name="Обычный 6 9 6" xfId="2685"/>
    <cellStyle name="Финансовый 2 8 6" xfId="2686"/>
    <cellStyle name="Финансовый 3 8 6" xfId="2687"/>
    <cellStyle name="Обычный 6 2 10 6" xfId="2688"/>
    <cellStyle name="Обычный 6 2 2 9 6" xfId="2689"/>
    <cellStyle name="Обычный 7 2 8 6" xfId="2690"/>
    <cellStyle name="Обычный 6 2 3 9 6" xfId="2691"/>
    <cellStyle name="Обычный 9 6 6" xfId="2692"/>
    <cellStyle name="Обычный 6 2 3 2 6 6" xfId="2693"/>
    <cellStyle name="Обычный 6 2 2 2 6 6" xfId="2694"/>
    <cellStyle name="Обычный 6 4 5 6" xfId="2695"/>
    <cellStyle name="Финансовый 2 3 5 6" xfId="2696"/>
    <cellStyle name="Финансовый 3 3 5 6" xfId="2697"/>
    <cellStyle name="Обычный 6 2 5 5 6" xfId="2698"/>
    <cellStyle name="Обычный 6 2 2 4 5 6" xfId="2699"/>
    <cellStyle name="Обычный 7 2 3 5 6" xfId="2700"/>
    <cellStyle name="Обычный 6 2 3 4 5 6" xfId="2701"/>
    <cellStyle name="Обычный 6 3 5 6" xfId="2702"/>
    <cellStyle name="Финансовый 2 2 5 6" xfId="2703"/>
    <cellStyle name="Финансовый 3 2 5 6" xfId="2704"/>
    <cellStyle name="Обычный 6 2 4 5 6" xfId="2705"/>
    <cellStyle name="Обычный 6 2 2 3 5 6" xfId="2706"/>
    <cellStyle name="Обычный 7 2 2 5 6" xfId="2707"/>
    <cellStyle name="Обычный 6 2 3 3 5 6" xfId="2708"/>
    <cellStyle name="Обычный 9 2 5 6" xfId="2709"/>
    <cellStyle name="Обычный 6 2 3 2 2 5 6" xfId="2710"/>
    <cellStyle name="Обычный 6 2 2 2 2 5 6" xfId="2711"/>
    <cellStyle name="Обычный 6 2 3 2 3 4 6" xfId="2712"/>
    <cellStyle name="Обычный 6 2 2 2 3 4 6" xfId="2713"/>
    <cellStyle name="Обычный 9 3 5 6" xfId="2714"/>
    <cellStyle name="Обычный 6 2 2 2 2 2 4 6" xfId="2715"/>
    <cellStyle name="Обычный 6 2 2 2 2 2 2 2 6" xfId="2716"/>
    <cellStyle name="Обычный 6 2 2 2 2 2 3 2 6" xfId="2717"/>
    <cellStyle name="Обычный 6 2 2 2 2 3 2 6" xfId="2718"/>
    <cellStyle name="Обычный 6 2 2 2 2 4 2 6" xfId="2719"/>
    <cellStyle name="Обычный 6 2 2 2 3 2 2 6" xfId="2720"/>
    <cellStyle name="Обычный 6 2 2 2 3 3 2 6" xfId="2721"/>
    <cellStyle name="Обычный 6 2 2 2 4 2 6" xfId="2722"/>
    <cellStyle name="Обычный 6 2 2 2 5 2 6" xfId="2723"/>
    <cellStyle name="Обычный 6 2 2 3 2 4 6" xfId="2724"/>
    <cellStyle name="Обычный 6 2 2 3 2 2 2 6" xfId="2725"/>
    <cellStyle name="Обычный 6 2 2 3 2 3 2 6" xfId="2726"/>
    <cellStyle name="Обычный 6 2 2 3 3 2 6" xfId="2727"/>
    <cellStyle name="Обычный 6 2 2 3 4 2 6" xfId="2728"/>
    <cellStyle name="Обычный 6 2 2 4 2 4 6" xfId="2729"/>
    <cellStyle name="Обычный 6 2 2 4 2 2 2 6" xfId="2730"/>
    <cellStyle name="Обычный 6 2 2 4 2 3 2 6" xfId="2731"/>
    <cellStyle name="Обычный 6 2 2 4 3 2 6" xfId="2732"/>
    <cellStyle name="Обычный 6 2 2 4 4 2 6" xfId="2733"/>
    <cellStyle name="Обычный 6 2 2 5 4 6" xfId="2734"/>
    <cellStyle name="Обычный 6 2 2 5 2 2 6" xfId="2735"/>
    <cellStyle name="Обычный 6 2 2 5 3 2 6" xfId="2736"/>
    <cellStyle name="Обычный 6 2 2 6 2 6" xfId="2737"/>
    <cellStyle name="Обычный 6 2 2 7 2 6" xfId="2738"/>
    <cellStyle name="Обычный 6 2 2 8 2 6" xfId="2739"/>
    <cellStyle name="Обычный 6 2 3 2 2 2 4 6" xfId="2740"/>
    <cellStyle name="Обычный 6 2 3 2 2 2 2 2 6" xfId="2741"/>
    <cellStyle name="Обычный 6 2 3 2 2 2 3 2 6" xfId="2742"/>
    <cellStyle name="Обычный 6 2 3 2 2 3 2 6" xfId="2743"/>
    <cellStyle name="Обычный 6 2 3 2 2 4 2 6" xfId="2744"/>
    <cellStyle name="Обычный 6 2 3 2 3 2 2 6" xfId="2745"/>
    <cellStyle name="Обычный 6 2 3 2 3 3 2 6" xfId="2746"/>
    <cellStyle name="Обычный 6 2 3 2 4 2 6" xfId="2747"/>
    <cellStyle name="Обычный 6 2 3 2 5 2 6" xfId="2748"/>
    <cellStyle name="Обычный 6 2 3 3 2 4 6" xfId="2749"/>
    <cellStyle name="Обычный 6 2 3 3 2 2 2 6" xfId="2750"/>
    <cellStyle name="Обычный 6 2 3 3 2 3 2 6" xfId="2751"/>
    <cellStyle name="Обычный 6 2 3 3 3 2 6" xfId="2752"/>
    <cellStyle name="Обычный 6 2 3 3 4 2 6" xfId="2753"/>
    <cellStyle name="Обычный 6 2 3 4 2 4 6" xfId="2754"/>
    <cellStyle name="Обычный 6 2 3 4 2 2 2 6" xfId="2755"/>
    <cellStyle name="Обычный 6 2 3 4 2 3 2 6" xfId="2756"/>
    <cellStyle name="Обычный 6 2 3 4 3 2 6" xfId="2757"/>
    <cellStyle name="Обычный 6 2 3 4 4 2 6" xfId="2758"/>
    <cellStyle name="Обычный 6 2 3 5 4 6" xfId="2759"/>
    <cellStyle name="Обычный 6 2 3 5 2 2 6" xfId="2760"/>
    <cellStyle name="Обычный 6 2 3 5 3 2 6" xfId="2761"/>
    <cellStyle name="Обычный 6 2 3 6 2 6" xfId="2762"/>
    <cellStyle name="Обычный 6 2 3 7 2 6" xfId="2763"/>
    <cellStyle name="Обычный 6 2 3 8 2 6" xfId="2764"/>
    <cellStyle name="Обычный 6 2 4 2 4 6" xfId="2765"/>
    <cellStyle name="Обычный 6 2 4 2 2 2 6" xfId="2766"/>
    <cellStyle name="Обычный 6 2 4 2 3 2 6" xfId="2767"/>
    <cellStyle name="Обычный 6 2 4 3 2 6" xfId="2768"/>
    <cellStyle name="Обычный 6 2 4 4 2 6" xfId="2769"/>
    <cellStyle name="Обычный 6 2 5 2 4 6" xfId="2770"/>
    <cellStyle name="Обычный 6 2 5 2 2 2 6" xfId="2771"/>
    <cellStyle name="Обычный 6 2 5 2 3 2 6" xfId="2772"/>
    <cellStyle name="Обычный 6 2 5 3 2 6" xfId="2773"/>
    <cellStyle name="Обычный 6 2 5 4 2 6" xfId="2774"/>
    <cellStyle name="Обычный 6 2 6 4 6" xfId="2775"/>
    <cellStyle name="Обычный 6 2 6 2 2 6" xfId="2776"/>
    <cellStyle name="Обычный 6 2 6 3 2 6" xfId="2777"/>
    <cellStyle name="Обычный 6 2 7 2 6" xfId="2778"/>
    <cellStyle name="Обычный 6 2 8 2 6" xfId="2779"/>
    <cellStyle name="Обычный 6 2 9 2 6" xfId="2780"/>
    <cellStyle name="Обычный 6 3 2 4 6" xfId="2781"/>
    <cellStyle name="Обычный 6 3 2 2 2 6" xfId="2782"/>
    <cellStyle name="Обычный 6 3 2 3 2 6" xfId="2783"/>
    <cellStyle name="Обычный 6 3 3 2 6" xfId="2784"/>
    <cellStyle name="Обычный 6 3 4 2 6" xfId="2785"/>
    <cellStyle name="Обычный 6 4 2 4 6" xfId="2786"/>
    <cellStyle name="Обычный 6 4 2 2 2 6" xfId="2787"/>
    <cellStyle name="Обычный 6 4 2 3 2 6" xfId="2788"/>
    <cellStyle name="Обычный 6 4 3 2 6" xfId="2789"/>
    <cellStyle name="Обычный 6 4 4 2 6" xfId="2790"/>
    <cellStyle name="Обычный 6 5 4 6" xfId="2791"/>
    <cellStyle name="Обычный 6 5 2 2 6" xfId="2792"/>
    <cellStyle name="Обычный 6 5 3 2 6" xfId="2793"/>
    <cellStyle name="Обычный 6 6 2 6" xfId="2794"/>
    <cellStyle name="Обычный 6 7 2 6" xfId="2795"/>
    <cellStyle name="Обычный 6 8 2 6" xfId="2796"/>
    <cellStyle name="Обычный 7 2 2 2 4 6" xfId="2797"/>
    <cellStyle name="Обычный 7 2 2 2 2 2 6" xfId="2798"/>
    <cellStyle name="Обычный 7 2 2 2 3 2 6" xfId="2799"/>
    <cellStyle name="Обычный 7 2 2 3 2 6" xfId="2800"/>
    <cellStyle name="Обычный 7 2 2 4 2 6" xfId="2801"/>
    <cellStyle name="Обычный 7 2 3 2 4 6" xfId="2802"/>
    <cellStyle name="Обычный 7 2 3 2 2 2 6" xfId="2803"/>
    <cellStyle name="Обычный 7 2 3 2 3 2 6" xfId="2804"/>
    <cellStyle name="Обычный 7 2 3 3 2 6" xfId="2805"/>
    <cellStyle name="Обычный 7 2 3 4 2 6" xfId="2806"/>
    <cellStyle name="Обычный 7 2 4 4 6" xfId="2807"/>
    <cellStyle name="Обычный 7 2 4 2 2 6" xfId="2808"/>
    <cellStyle name="Обычный 7 2 4 3 2 6" xfId="2809"/>
    <cellStyle name="Обычный 7 2 5 2 6" xfId="2810"/>
    <cellStyle name="Обычный 7 2 6 2 6" xfId="2811"/>
    <cellStyle name="Обычный 7 2 7 2 6" xfId="2812"/>
    <cellStyle name="Обычный 9 2 2 5 6" xfId="2813"/>
    <cellStyle name="Обычный 9 2 2 2 2 6" xfId="2814"/>
    <cellStyle name="Обычный 9 2 2 3 2 6" xfId="2815"/>
    <cellStyle name="Обычный 9 2 2 4 2 6" xfId="2816"/>
    <cellStyle name="Обычный 9 2 3 2 6" xfId="2817"/>
    <cellStyle name="Обычный 9 2 4 2 6" xfId="2818"/>
    <cellStyle name="Обычный 9 3 2 2 6" xfId="2819"/>
    <cellStyle name="Обычный 9 3 3 2 6" xfId="2820"/>
    <cellStyle name="Обычный 9 3 4 2 6" xfId="2821"/>
    <cellStyle name="Обычный 9 4 2 6" xfId="2822"/>
    <cellStyle name="Обычный 9 5 2 6" xfId="2823"/>
    <cellStyle name="Финансовый 2 2 2 4 6" xfId="2824"/>
    <cellStyle name="Финансовый 2 2 2 2 3 6" xfId="2825"/>
    <cellStyle name="Финансовый 2 2 2 3 2 6" xfId="2826"/>
    <cellStyle name="Финансовый 2 2 3 2 6" xfId="2827"/>
    <cellStyle name="Финансовый 2 2 4 2 6" xfId="2828"/>
    <cellStyle name="Финансовый 2 3 2 4 6" xfId="2829"/>
    <cellStyle name="Финансовый 2 3 2 2 2 6" xfId="2830"/>
    <cellStyle name="Финансовый 2 3 2 3 2 6" xfId="2831"/>
    <cellStyle name="Финансовый 2 3 3 2 6" xfId="2832"/>
    <cellStyle name="Финансовый 2 3 4 2 6" xfId="2833"/>
    <cellStyle name="Финансовый 2 4 4 6" xfId="2834"/>
    <cellStyle name="Финансовый 2 4 2 2 6" xfId="2835"/>
    <cellStyle name="Финансовый 2 4 3 2 6" xfId="2836"/>
    <cellStyle name="Финансовый 2 5 2 6" xfId="2837"/>
    <cellStyle name="Финансовый 2 6 2 6" xfId="2838"/>
    <cellStyle name="Финансовый 2 7 2 6" xfId="2839"/>
    <cellStyle name="Финансовый 3 2 2 4 6" xfId="2840"/>
    <cellStyle name="Финансовый 3 2 2 2 2 6" xfId="2841"/>
    <cellStyle name="Финансовый 3 2 2 3 2 6" xfId="2842"/>
    <cellStyle name="Финансовый 3 2 3 2 6" xfId="2843"/>
    <cellStyle name="Финансовый 3 2 4 2 6" xfId="2844"/>
    <cellStyle name="Финансовый 3 3 2 4 6" xfId="2845"/>
    <cellStyle name="Финансовый 3 3 2 2 2 6" xfId="2846"/>
    <cellStyle name="Финансовый 3 3 2 3 2 6" xfId="2847"/>
    <cellStyle name="Финансовый 3 3 3 2 6" xfId="2848"/>
    <cellStyle name="Финансовый 3 3 4 2 6" xfId="2849"/>
    <cellStyle name="Финансовый 3 4 4 6" xfId="2850"/>
    <cellStyle name="Финансовый 3 4 2 2 6" xfId="2851"/>
    <cellStyle name="Финансовый 3 4 3 2 6" xfId="2852"/>
    <cellStyle name="Финансовый 3 5 2 6" xfId="2853"/>
    <cellStyle name="Финансовый 3 6 2 6" xfId="2854"/>
    <cellStyle name="Финансовый 3 7 2 6" xfId="2855"/>
    <cellStyle name="Обычный 6 10 3" xfId="2856"/>
    <cellStyle name="Финансовый 2 9 3" xfId="2857"/>
    <cellStyle name="Финансовый 3 9 3" xfId="2858"/>
    <cellStyle name="Обычный 6 2 11 3" xfId="2859"/>
    <cellStyle name="Обычный 6 2 2 10 3" xfId="2860"/>
    <cellStyle name="Обычный 7 2 9 3" xfId="2861"/>
    <cellStyle name="Обычный 6 2 3 10 3" xfId="2862"/>
    <cellStyle name="Обычный 9 7 3" xfId="2863"/>
    <cellStyle name="Обычный 6 2 3 2 7 3" xfId="2864"/>
    <cellStyle name="Обычный 6 2 2 2 7 3" xfId="2865"/>
    <cellStyle name="Обычный 6 4 6 3" xfId="2866"/>
    <cellStyle name="Финансовый 2 3 6 3" xfId="2867"/>
    <cellStyle name="Финансовый 3 3 6 3" xfId="2868"/>
    <cellStyle name="Обычный 6 2 5 6 3" xfId="2869"/>
    <cellStyle name="Обычный 6 2 2 4 6 3" xfId="2870"/>
    <cellStyle name="Обычный 7 2 3 6 3" xfId="2871"/>
    <cellStyle name="Обычный 6 2 3 4 6 3" xfId="2872"/>
    <cellStyle name="Обычный 6 3 6 3" xfId="2873"/>
    <cellStyle name="Финансовый 2 2 6 3" xfId="2874"/>
    <cellStyle name="Финансовый 3 2 6 3" xfId="2875"/>
    <cellStyle name="Обычный 6 2 4 6 3" xfId="2876"/>
    <cellStyle name="Обычный 6 2 2 3 6 3" xfId="2877"/>
    <cellStyle name="Обычный 7 2 2 6 3" xfId="2878"/>
    <cellStyle name="Обычный 6 2 3 3 6 3" xfId="2879"/>
    <cellStyle name="Обычный 9 2 6 3" xfId="2880"/>
    <cellStyle name="Обычный 6 2 3 2 2 6 3" xfId="2881"/>
    <cellStyle name="Обычный 6 2 2 2 2 6 3" xfId="2882"/>
    <cellStyle name="Обычный 6 2 3 2 3 5 3" xfId="2883"/>
    <cellStyle name="Обычный 6 2 2 2 3 5 3" xfId="2884"/>
    <cellStyle name="Обычный 9 3 6 3" xfId="2885"/>
    <cellStyle name="Обычный 6 2 2 2 2 2 5 3" xfId="2886"/>
    <cellStyle name="Обычный 6 2 2 2 2 2 2 3 3" xfId="2887"/>
    <cellStyle name="Обычный 6 2 2 2 2 2 3 3 3" xfId="2888"/>
    <cellStyle name="Обычный 6 2 2 2 2 3 3 3" xfId="2889"/>
    <cellStyle name="Обычный 6 2 2 2 2 4 3 3" xfId="2890"/>
    <cellStyle name="Обычный 6 2 2 2 3 2 3 3" xfId="2891"/>
    <cellStyle name="Обычный 6 2 2 2 3 3 3 3" xfId="2892"/>
    <cellStyle name="Обычный 6 2 2 2 4 3 3" xfId="2893"/>
    <cellStyle name="Обычный 6 2 2 2 5 3 3" xfId="2894"/>
    <cellStyle name="Обычный 6 2 2 3 2 5 3" xfId="2895"/>
    <cellStyle name="Обычный 6 2 2 3 2 2 3 3" xfId="2896"/>
    <cellStyle name="Обычный 6 2 2 3 2 3 3 3" xfId="2897"/>
    <cellStyle name="Обычный 6 2 2 3 3 3 3" xfId="2898"/>
    <cellStyle name="Обычный 6 2 2 3 4 3 3" xfId="2899"/>
    <cellStyle name="Обычный 6 2 2 4 2 5 3" xfId="2900"/>
    <cellStyle name="Обычный 6 2 2 4 2 2 3 3" xfId="2901"/>
    <cellStyle name="Обычный 6 2 2 4 2 3 3 3" xfId="2902"/>
    <cellStyle name="Обычный 6 2 2 4 3 3 3" xfId="2903"/>
    <cellStyle name="Обычный 6 2 2 4 4 3 3" xfId="2904"/>
    <cellStyle name="Обычный 6 2 2 5 5 3" xfId="2905"/>
    <cellStyle name="Обычный 6 2 2 5 2 3 3" xfId="2906"/>
    <cellStyle name="Обычный 6 2 2 5 3 3 3" xfId="2907"/>
    <cellStyle name="Обычный 6 2 2 6 3 3" xfId="2908"/>
    <cellStyle name="Обычный 6 2 2 7 3 3" xfId="2909"/>
    <cellStyle name="Обычный 6 2 2 8 3 3" xfId="2910"/>
    <cellStyle name="Обычный 6 2 3 2 2 2 5 3" xfId="2911"/>
    <cellStyle name="Обычный 6 2 3 2 2 2 2 3 3" xfId="2912"/>
    <cellStyle name="Обычный 6 2 3 2 2 2 3 3 3" xfId="2913"/>
    <cellStyle name="Обычный 6 2 3 2 2 3 3 3" xfId="2914"/>
    <cellStyle name="Обычный 6 2 3 2 2 4 3 3" xfId="2915"/>
    <cellStyle name="Обычный 6 2 3 2 3 2 3 3" xfId="2916"/>
    <cellStyle name="Обычный 6 2 3 2 3 3 3 3" xfId="2917"/>
    <cellStyle name="Обычный 6 2 3 2 4 3 3" xfId="2918"/>
    <cellStyle name="Обычный 6 2 3 2 5 3 3" xfId="2919"/>
    <cellStyle name="Обычный 6 2 3 3 2 5 3" xfId="2920"/>
    <cellStyle name="Обычный 6 2 3 3 2 2 3 3" xfId="2921"/>
    <cellStyle name="Обычный 6 2 3 3 2 3 3 3" xfId="2922"/>
    <cellStyle name="Обычный 6 2 3 3 3 3 3" xfId="2923"/>
    <cellStyle name="Обычный 6 2 3 3 4 3 3" xfId="2924"/>
    <cellStyle name="Обычный 6 2 3 4 2 5 3" xfId="2925"/>
    <cellStyle name="Обычный 6 2 3 4 2 2 3 3" xfId="2926"/>
    <cellStyle name="Обычный 6 2 3 4 2 3 3 3" xfId="2927"/>
    <cellStyle name="Обычный 6 2 3 4 3 3 3" xfId="2928"/>
    <cellStyle name="Обычный 6 2 3 4 4 3 3" xfId="2929"/>
    <cellStyle name="Обычный 6 2 3 5 5 3" xfId="2930"/>
    <cellStyle name="Обычный 6 2 3 5 2 3 3" xfId="2931"/>
    <cellStyle name="Обычный 6 2 3 5 3 3 3" xfId="2932"/>
    <cellStyle name="Обычный 6 2 3 6 3 3" xfId="2933"/>
    <cellStyle name="Обычный 6 2 3 7 3 3" xfId="2934"/>
    <cellStyle name="Обычный 6 2 3 8 3 3" xfId="2935"/>
    <cellStyle name="Обычный 6 2 4 2 5 3" xfId="2936"/>
    <cellStyle name="Обычный 6 2 4 2 2 3 3" xfId="2937"/>
    <cellStyle name="Обычный 6 2 4 2 3 3 3" xfId="2938"/>
    <cellStyle name="Обычный 6 2 4 3 3 3" xfId="2939"/>
    <cellStyle name="Обычный 6 2 4 4 3 3" xfId="2940"/>
    <cellStyle name="Обычный 6 2 5 2 5 3" xfId="2941"/>
    <cellStyle name="Обычный 6 2 5 2 2 3 3" xfId="2942"/>
    <cellStyle name="Обычный 6 2 5 2 3 3 3" xfId="2943"/>
    <cellStyle name="Обычный 6 2 5 3 3 3" xfId="2944"/>
    <cellStyle name="Обычный 6 2 5 4 3 3" xfId="2945"/>
    <cellStyle name="Обычный 6 2 6 5 3" xfId="2946"/>
    <cellStyle name="Обычный 6 2 6 2 3 3" xfId="2947"/>
    <cellStyle name="Обычный 6 2 6 3 3 3" xfId="2948"/>
    <cellStyle name="Обычный 6 2 7 3 3" xfId="2949"/>
    <cellStyle name="Обычный 6 2 8 3 3" xfId="2950"/>
    <cellStyle name="Обычный 6 2 9 3 3" xfId="2951"/>
    <cellStyle name="Обычный 6 3 2 5 3" xfId="2952"/>
    <cellStyle name="Обычный 6 3 2 2 3 3" xfId="2953"/>
    <cellStyle name="Обычный 6 3 2 3 3 3" xfId="2954"/>
    <cellStyle name="Обычный 6 3 3 3 3" xfId="2955"/>
    <cellStyle name="Обычный 6 3 4 3 3" xfId="2956"/>
    <cellStyle name="Обычный 6 4 2 5 3" xfId="2957"/>
    <cellStyle name="Обычный 6 4 2 2 3 3" xfId="2958"/>
    <cellStyle name="Обычный 6 4 2 3 3 3" xfId="2959"/>
    <cellStyle name="Обычный 6 4 3 3 3" xfId="2960"/>
    <cellStyle name="Обычный 6 4 4 3 3" xfId="2961"/>
    <cellStyle name="Обычный 6 5 5 3" xfId="2962"/>
    <cellStyle name="Обычный 6 5 2 3 3" xfId="2963"/>
    <cellStyle name="Обычный 6 5 3 3 3" xfId="2964"/>
    <cellStyle name="Обычный 6 6 3 3" xfId="2965"/>
    <cellStyle name="Обычный 6 7 3 3" xfId="2966"/>
    <cellStyle name="Обычный 6 8 3 3" xfId="2967"/>
    <cellStyle name="Обычный 7 2 2 2 5 3" xfId="2968"/>
    <cellStyle name="Обычный 7 2 2 2 2 3 3" xfId="2969"/>
    <cellStyle name="Обычный 7 2 2 2 3 3 3" xfId="2970"/>
    <cellStyle name="Обычный 7 2 2 3 3 3" xfId="2971"/>
    <cellStyle name="Обычный 7 2 2 4 3 3" xfId="2972"/>
    <cellStyle name="Обычный 7 2 3 2 5 3" xfId="2973"/>
    <cellStyle name="Обычный 7 2 3 2 2 3 3" xfId="2974"/>
    <cellStyle name="Обычный 7 2 3 2 3 3 3" xfId="2975"/>
    <cellStyle name="Обычный 7 2 3 3 3 3" xfId="2976"/>
    <cellStyle name="Обычный 7 2 3 4 3 3" xfId="2977"/>
    <cellStyle name="Обычный 7 2 4 5 3" xfId="2978"/>
    <cellStyle name="Обычный 7 2 4 2 3 3" xfId="2979"/>
    <cellStyle name="Обычный 7 2 4 3 3 3" xfId="2980"/>
    <cellStyle name="Обычный 7 2 5 3 3" xfId="2981"/>
    <cellStyle name="Обычный 7 2 6 3 3" xfId="2982"/>
    <cellStyle name="Обычный 7 2 7 3 3" xfId="2983"/>
    <cellStyle name="Обычный 9 2 2 6 3" xfId="2984"/>
    <cellStyle name="Обычный 9 2 2 2 3 3" xfId="2985"/>
    <cellStyle name="Обычный 9 2 2 3 3 3" xfId="2986"/>
    <cellStyle name="Обычный 9 2 2 4 3 3" xfId="2987"/>
    <cellStyle name="Обычный 9 2 3 3 3" xfId="2988"/>
    <cellStyle name="Обычный 9 2 4 3 3" xfId="2989"/>
    <cellStyle name="Обычный 9 3 2 3 3" xfId="2990"/>
    <cellStyle name="Обычный 9 3 3 3 3" xfId="2991"/>
    <cellStyle name="Обычный 9 3 4 3 3" xfId="2992"/>
    <cellStyle name="Обычный 9 4 3 3" xfId="2993"/>
    <cellStyle name="Обычный 9 5 3 3" xfId="2994"/>
    <cellStyle name="Финансовый 2 2 2 5 3" xfId="2995"/>
    <cellStyle name="Финансовый 2 2 2 2 4 3" xfId="2996"/>
    <cellStyle name="Финансовый 2 2 2 3 3 3" xfId="2997"/>
    <cellStyle name="Финансовый 2 2 3 3 3" xfId="2998"/>
    <cellStyle name="Финансовый 2 2 4 3 3" xfId="2999"/>
    <cellStyle name="Финансовый 2 3 2 5 3" xfId="3000"/>
    <cellStyle name="Финансовый 2 3 2 2 3 3" xfId="3001"/>
    <cellStyle name="Финансовый 2 3 2 3 3 3" xfId="3002"/>
    <cellStyle name="Финансовый 2 3 3 3 3" xfId="3003"/>
    <cellStyle name="Финансовый 2 3 4 3 3" xfId="3004"/>
    <cellStyle name="Финансовый 2 4 5 3" xfId="3005"/>
    <cellStyle name="Финансовый 2 4 2 3 3" xfId="3006"/>
    <cellStyle name="Финансовый 2 4 3 3 3" xfId="3007"/>
    <cellStyle name="Финансовый 2 5 3 3" xfId="3008"/>
    <cellStyle name="Финансовый 2 6 3 3" xfId="3009"/>
    <cellStyle name="Финансовый 2 7 3 3" xfId="3010"/>
    <cellStyle name="Финансовый 3 2 2 5 3" xfId="3011"/>
    <cellStyle name="Финансовый 3 2 2 2 3 3" xfId="3012"/>
    <cellStyle name="Финансовый 3 2 2 3 3 3" xfId="3013"/>
    <cellStyle name="Финансовый 3 2 3 3 3" xfId="3014"/>
    <cellStyle name="Финансовый 3 2 4 3 3" xfId="3015"/>
    <cellStyle name="Финансовый 3 3 2 5 3" xfId="3016"/>
    <cellStyle name="Финансовый 3 3 2 2 3 3" xfId="3017"/>
    <cellStyle name="Финансовый 3 3 2 3 3 3" xfId="3018"/>
    <cellStyle name="Финансовый 3 3 3 3 3" xfId="3019"/>
    <cellStyle name="Финансовый 3 3 4 3 3" xfId="3020"/>
    <cellStyle name="Финансовый 3 4 5 3" xfId="3021"/>
    <cellStyle name="Финансовый 3 4 2 3 3" xfId="3022"/>
    <cellStyle name="Финансовый 3 4 3 3 3" xfId="3023"/>
    <cellStyle name="Финансовый 3 5 3 3" xfId="3024"/>
    <cellStyle name="Финансовый 3 6 3 3" xfId="3025"/>
    <cellStyle name="Финансовый 3 7 3 3" xfId="3026"/>
    <cellStyle name="Обычный 6 9 2 3" xfId="3027"/>
    <cellStyle name="Финансовый 2 8 2 3" xfId="3028"/>
    <cellStyle name="Финансовый 3 8 2 3" xfId="3029"/>
    <cellStyle name="Обычный 6 2 10 2 3" xfId="3030"/>
    <cellStyle name="Обычный 6 2 2 9 2 3" xfId="3031"/>
    <cellStyle name="Обычный 7 2 8 2 3" xfId="3032"/>
    <cellStyle name="Обычный 6 2 3 9 2 3" xfId="3033"/>
    <cellStyle name="Обычный 9 6 2 3" xfId="3034"/>
    <cellStyle name="Обычный 6 2 3 2 6 2 3" xfId="3035"/>
    <cellStyle name="Обычный 6 2 2 2 6 2 3" xfId="3036"/>
    <cellStyle name="Обычный 6 4 5 2 3" xfId="3037"/>
    <cellStyle name="Финансовый 2 3 5 2 3" xfId="3038"/>
    <cellStyle name="Финансовый 3 3 5 2 3" xfId="3039"/>
    <cellStyle name="Обычный 6 2 5 5 2 3" xfId="3040"/>
    <cellStyle name="Обычный 6 2 2 4 5 2 3" xfId="3041"/>
    <cellStyle name="Обычный 7 2 3 5 2 3" xfId="3042"/>
    <cellStyle name="Обычный 6 2 3 4 5 2 3" xfId="3043"/>
    <cellStyle name="Обычный 6 3 5 2 3" xfId="3044"/>
    <cellStyle name="Финансовый 2 2 5 2 3" xfId="3045"/>
    <cellStyle name="Финансовый 3 2 5 2 3" xfId="3046"/>
    <cellStyle name="Обычный 6 2 4 5 2 3" xfId="3047"/>
    <cellStyle name="Обычный 6 2 2 3 5 2 3" xfId="3048"/>
    <cellStyle name="Обычный 7 2 2 5 2 3" xfId="3049"/>
    <cellStyle name="Обычный 6 2 3 3 5 2 3" xfId="3050"/>
    <cellStyle name="Обычный 9 2 5 2 3" xfId="3051"/>
    <cellStyle name="Обычный 6 2 3 2 2 5 2 3" xfId="3052"/>
    <cellStyle name="Обычный 6 2 2 2 2 5 2 3" xfId="3053"/>
    <cellStyle name="Обычный 6 2 3 2 3 4 2 3" xfId="3054"/>
    <cellStyle name="Обычный 6 2 2 2 3 4 2 3" xfId="3055"/>
    <cellStyle name="Обычный 9 3 5 2 3" xfId="3056"/>
    <cellStyle name="Обычный 6 2 2 2 2 2 4 2 3" xfId="3057"/>
    <cellStyle name="Обычный 6 2 2 2 2 2 2 2 2 3" xfId="3058"/>
    <cellStyle name="Обычный 6 2 2 2 2 2 3 2 2 3" xfId="3059"/>
    <cellStyle name="Обычный 6 2 2 2 2 3 2 2 3" xfId="3060"/>
    <cellStyle name="Обычный 6 2 2 2 2 4 2 2 3" xfId="3061"/>
    <cellStyle name="Обычный 6 2 2 2 3 2 2 2 3" xfId="3062"/>
    <cellStyle name="Обычный 6 2 2 2 3 3 2 2 3" xfId="3063"/>
    <cellStyle name="Обычный 6 2 2 2 4 2 2 3" xfId="3064"/>
    <cellStyle name="Обычный 6 2 2 2 5 2 2 3" xfId="3065"/>
    <cellStyle name="Обычный 6 2 2 3 2 4 2 3" xfId="3066"/>
    <cellStyle name="Обычный 6 2 2 3 2 2 2 2 3" xfId="3067"/>
    <cellStyle name="Обычный 6 2 2 3 2 3 2 2 3" xfId="3068"/>
    <cellStyle name="Обычный 6 2 2 3 3 2 2 3" xfId="3069"/>
    <cellStyle name="Обычный 6 2 2 3 4 2 2 3" xfId="3070"/>
    <cellStyle name="Обычный 6 2 2 4 2 4 2 3" xfId="3071"/>
    <cellStyle name="Обычный 6 2 2 4 2 2 2 2 3" xfId="3072"/>
    <cellStyle name="Обычный 6 2 2 4 2 3 2 2 3" xfId="3073"/>
    <cellStyle name="Обычный 6 2 2 4 3 2 2 3" xfId="3074"/>
    <cellStyle name="Обычный 6 2 2 4 4 2 2 3" xfId="3075"/>
    <cellStyle name="Обычный 6 2 2 5 4 2 3" xfId="3076"/>
    <cellStyle name="Обычный 6 2 2 5 2 2 2 3" xfId="3077"/>
    <cellStyle name="Обычный 6 2 2 5 3 2 2 3" xfId="3078"/>
    <cellStyle name="Обычный 6 2 2 6 2 2 3" xfId="3079"/>
    <cellStyle name="Обычный 6 2 2 7 2 2 3" xfId="3080"/>
    <cellStyle name="Обычный 6 2 2 8 2 2 3" xfId="3081"/>
    <cellStyle name="Обычный 6 2 3 2 2 2 4 2 3" xfId="3082"/>
    <cellStyle name="Обычный 6 2 3 2 2 2 2 2 2 3" xfId="3083"/>
    <cellStyle name="Обычный 6 2 3 2 2 2 3 2 2 3" xfId="3084"/>
    <cellStyle name="Обычный 6 2 3 2 2 3 2 2 3" xfId="3085"/>
    <cellStyle name="Обычный 6 2 3 2 2 4 2 2 3" xfId="3086"/>
    <cellStyle name="Обычный 6 2 3 2 3 2 2 2 3" xfId="3087"/>
    <cellStyle name="Обычный 6 2 3 2 3 3 2 2 3" xfId="3088"/>
    <cellStyle name="Обычный 6 2 3 2 4 2 2 3" xfId="3089"/>
    <cellStyle name="Обычный 6 2 3 2 5 2 2 3" xfId="3090"/>
    <cellStyle name="Обычный 6 2 3 3 2 4 2 3" xfId="3091"/>
    <cellStyle name="Обычный 6 2 3 3 2 2 2 2 3" xfId="3092"/>
    <cellStyle name="Обычный 6 2 3 3 2 3 2 2 3" xfId="3093"/>
    <cellStyle name="Обычный 6 2 3 3 3 2 2 3" xfId="3094"/>
    <cellStyle name="Обычный 6 2 3 3 4 2 2 3" xfId="3095"/>
    <cellStyle name="Обычный 6 2 3 4 2 4 2 3" xfId="3096"/>
    <cellStyle name="Обычный 6 2 3 4 2 2 2 2 3" xfId="3097"/>
    <cellStyle name="Обычный 6 2 3 4 2 3 2 2 3" xfId="3098"/>
    <cellStyle name="Обычный 6 2 3 4 3 2 2 3" xfId="3099"/>
    <cellStyle name="Обычный 6 2 3 4 4 2 2 3" xfId="3100"/>
    <cellStyle name="Обычный 6 2 3 5 4 2 3" xfId="3101"/>
    <cellStyle name="Обычный 6 2 3 5 2 2 2 3" xfId="3102"/>
    <cellStyle name="Обычный 6 2 3 5 3 2 2 3" xfId="3103"/>
    <cellStyle name="Обычный 6 2 3 6 2 2 3" xfId="3104"/>
    <cellStyle name="Обычный 6 2 3 7 2 2 3" xfId="3105"/>
    <cellStyle name="Обычный 6 2 3 8 2 2 3" xfId="3106"/>
    <cellStyle name="Обычный 6 2 4 2 4 2 3" xfId="3107"/>
    <cellStyle name="Обычный 6 2 4 2 2 2 2 3" xfId="3108"/>
    <cellStyle name="Обычный 6 2 4 2 3 2 2 3" xfId="3109"/>
    <cellStyle name="Обычный 6 2 4 3 2 2 3" xfId="3110"/>
    <cellStyle name="Обычный 6 2 4 4 2 2 3" xfId="3111"/>
    <cellStyle name="Обычный 6 2 5 2 4 2 3" xfId="3112"/>
    <cellStyle name="Обычный 6 2 5 2 2 2 2 3" xfId="3113"/>
    <cellStyle name="Обычный 6 2 5 2 3 2 2 3" xfId="3114"/>
    <cellStyle name="Обычный 6 2 5 3 2 2 3" xfId="3115"/>
    <cellStyle name="Обычный 6 2 5 4 2 2 3" xfId="3116"/>
    <cellStyle name="Обычный 6 2 6 4 2 3" xfId="3117"/>
    <cellStyle name="Обычный 6 2 6 2 2 2 3" xfId="3118"/>
    <cellStyle name="Обычный 6 2 6 3 2 2 3" xfId="3119"/>
    <cellStyle name="Обычный 6 2 7 2 2 3" xfId="3120"/>
    <cellStyle name="Обычный 6 2 8 2 2 3" xfId="3121"/>
    <cellStyle name="Обычный 6 2 9 2 2 3" xfId="3122"/>
    <cellStyle name="Обычный 6 3 2 4 2 3" xfId="3123"/>
    <cellStyle name="Обычный 6 3 2 2 2 2 3" xfId="3124"/>
    <cellStyle name="Обычный 6 3 2 3 2 2 3" xfId="3125"/>
    <cellStyle name="Обычный 6 3 3 2 2 3" xfId="3126"/>
    <cellStyle name="Обычный 6 3 4 2 2 3" xfId="3127"/>
    <cellStyle name="Обычный 6 4 2 4 2 3" xfId="3128"/>
    <cellStyle name="Обычный 6 4 2 2 2 2 3" xfId="3129"/>
    <cellStyle name="Обычный 6 4 2 3 2 2 3" xfId="3130"/>
    <cellStyle name="Обычный 6 4 3 2 2 3" xfId="3131"/>
    <cellStyle name="Обычный 6 4 4 2 2 3" xfId="3132"/>
    <cellStyle name="Обычный 6 5 4 2 3" xfId="3133"/>
    <cellStyle name="Обычный 6 5 2 2 2 3" xfId="3134"/>
    <cellStyle name="Обычный 6 5 3 2 2 3" xfId="3135"/>
    <cellStyle name="Обычный 6 6 2 2 3" xfId="3136"/>
    <cellStyle name="Обычный 6 7 2 2 3" xfId="3137"/>
    <cellStyle name="Обычный 6 8 2 2 3" xfId="3138"/>
    <cellStyle name="Обычный 7 2 2 2 4 2 3" xfId="3139"/>
    <cellStyle name="Обычный 7 2 2 2 2 2 2 3" xfId="3140"/>
    <cellStyle name="Обычный 7 2 2 2 3 2 2 3" xfId="3141"/>
    <cellStyle name="Обычный 7 2 2 3 2 2 3" xfId="3142"/>
    <cellStyle name="Обычный 7 2 2 4 2 2 3" xfId="3143"/>
    <cellStyle name="Обычный 7 2 3 2 4 2 3" xfId="3144"/>
    <cellStyle name="Обычный 7 2 3 2 2 2 2 3" xfId="3145"/>
    <cellStyle name="Обычный 7 2 3 2 3 2 2 3" xfId="3146"/>
    <cellStyle name="Обычный 7 2 3 3 2 2 3" xfId="3147"/>
    <cellStyle name="Обычный 7 2 3 4 2 2 3" xfId="3148"/>
    <cellStyle name="Обычный 7 2 4 4 2 3" xfId="3149"/>
    <cellStyle name="Обычный 7 2 4 2 2 2 3" xfId="3150"/>
    <cellStyle name="Обычный 7 2 4 3 2 2 3" xfId="3151"/>
    <cellStyle name="Обычный 7 2 5 2 2 3" xfId="3152"/>
    <cellStyle name="Обычный 7 2 6 2 2 3" xfId="3153"/>
    <cellStyle name="Обычный 7 2 7 2 2 3" xfId="3154"/>
    <cellStyle name="Обычный 9 2 2 5 2 3" xfId="3155"/>
    <cellStyle name="Обычный 9 2 2 2 2 2 3" xfId="3156"/>
    <cellStyle name="Обычный 9 2 2 3 2 2 3" xfId="3157"/>
    <cellStyle name="Обычный 9 2 2 4 2 2 3" xfId="3158"/>
    <cellStyle name="Обычный 9 2 3 2 2 3" xfId="3159"/>
    <cellStyle name="Обычный 9 2 4 2 2 3" xfId="3160"/>
    <cellStyle name="Обычный 9 3 2 2 2 3" xfId="3161"/>
    <cellStyle name="Обычный 9 3 3 2 2 3" xfId="3162"/>
    <cellStyle name="Обычный 9 3 4 2 2 3" xfId="3163"/>
    <cellStyle name="Обычный 9 4 2 2 3" xfId="3164"/>
    <cellStyle name="Обычный 9 5 2 2 3" xfId="3165"/>
    <cellStyle name="Финансовый 2 2 2 4 2 3" xfId="3166"/>
    <cellStyle name="Финансовый 2 2 2 2 3 2 3" xfId="3167"/>
    <cellStyle name="Финансовый 2 2 2 3 2 2 3" xfId="3168"/>
    <cellStyle name="Финансовый 2 2 3 2 2 3" xfId="3169"/>
    <cellStyle name="Финансовый 2 2 4 2 2 3" xfId="3170"/>
    <cellStyle name="Финансовый 2 3 2 4 2 3" xfId="3171"/>
    <cellStyle name="Финансовый 2 3 2 2 2 2 3" xfId="3172"/>
    <cellStyle name="Финансовый 2 3 2 3 2 2 3" xfId="3173"/>
    <cellStyle name="Финансовый 2 3 3 2 2 3" xfId="3174"/>
    <cellStyle name="Финансовый 2 3 4 2 2 3" xfId="3175"/>
    <cellStyle name="Финансовый 2 4 4 2 3" xfId="3176"/>
    <cellStyle name="Финансовый 2 4 2 2 2 3" xfId="3177"/>
    <cellStyle name="Финансовый 2 4 3 2 2 3" xfId="3178"/>
    <cellStyle name="Финансовый 2 5 2 2 3" xfId="3179"/>
    <cellStyle name="Финансовый 2 6 2 2 3" xfId="3180"/>
    <cellStyle name="Финансовый 2 7 2 2 3" xfId="3181"/>
    <cellStyle name="Финансовый 3 2 2 4 2 3" xfId="3182"/>
    <cellStyle name="Финансовый 3 2 2 2 2 2 3" xfId="3183"/>
    <cellStyle name="Финансовый 3 2 2 3 2 2 3" xfId="3184"/>
    <cellStyle name="Финансовый 3 2 3 2 2 3" xfId="3185"/>
    <cellStyle name="Финансовый 3 2 4 2 2 3" xfId="3186"/>
    <cellStyle name="Финансовый 3 3 2 4 2 3" xfId="3187"/>
    <cellStyle name="Финансовый 3 3 2 2 2 2 3" xfId="3188"/>
    <cellStyle name="Финансовый 3 3 2 3 2 2 3" xfId="3189"/>
    <cellStyle name="Финансовый 3 3 3 2 2 3" xfId="3190"/>
    <cellStyle name="Финансовый 3 3 4 2 2 3" xfId="3191"/>
    <cellStyle name="Финансовый 3 4 4 2 3" xfId="3192"/>
    <cellStyle name="Финансовый 3 4 2 2 2 3" xfId="3193"/>
    <cellStyle name="Финансовый 3 4 3 2 2 3" xfId="3194"/>
    <cellStyle name="Финансовый 3 5 2 2 3" xfId="3195"/>
    <cellStyle name="Финансовый 3 6 2 2 3" xfId="3196"/>
    <cellStyle name="Финансовый 3 7 2 2 3" xfId="3197"/>
    <cellStyle name="Обычный 6 11 3" xfId="3198"/>
    <cellStyle name="Финансовый 2 10 3" xfId="3199"/>
    <cellStyle name="Финансовый 3 10 3" xfId="3200"/>
    <cellStyle name="Обычный 6 2 12 3" xfId="3201"/>
    <cellStyle name="Обычный 6 2 2 11 3" xfId="3202"/>
    <cellStyle name="Обычный 7 2 10 3" xfId="3203"/>
    <cellStyle name="Обычный 6 2 3 11 3" xfId="3204"/>
    <cellStyle name="Обычный 9 8 3" xfId="3205"/>
    <cellStyle name="Обычный 6 2 3 2 8 3" xfId="3206"/>
    <cellStyle name="Обычный 6 2 2 2 8 3" xfId="3207"/>
    <cellStyle name="Обычный 6 4 7 3" xfId="3208"/>
    <cellStyle name="Финансовый 2 3 7 3" xfId="3209"/>
    <cellStyle name="Финансовый 3 3 7 3" xfId="3210"/>
    <cellStyle name="Обычный 6 2 5 7 3" xfId="3211"/>
    <cellStyle name="Обычный 6 2 2 4 7 3" xfId="3212"/>
    <cellStyle name="Обычный 7 2 3 7 3" xfId="3213"/>
    <cellStyle name="Обычный 6 2 3 4 7 3" xfId="3214"/>
    <cellStyle name="Обычный 6 3 7 3" xfId="3215"/>
    <cellStyle name="Финансовый 2 2 7 3" xfId="3216"/>
    <cellStyle name="Финансовый 3 2 7 3" xfId="3217"/>
    <cellStyle name="Обычный 6 2 4 7 3" xfId="3218"/>
    <cellStyle name="Обычный 6 2 2 3 7 3" xfId="3219"/>
    <cellStyle name="Обычный 7 2 2 7 3" xfId="3220"/>
    <cellStyle name="Обычный 6 2 3 3 7 3" xfId="3221"/>
    <cellStyle name="Обычный 9 2 7 3" xfId="3222"/>
    <cellStyle name="Обычный 6 2 3 2 2 7 3" xfId="3223"/>
    <cellStyle name="Обычный 6 2 2 2 2 7 3" xfId="3224"/>
    <cellStyle name="Обычный 6 2 3 2 3 6 3" xfId="3225"/>
    <cellStyle name="Обычный 6 2 2 2 3 6 3" xfId="3226"/>
    <cellStyle name="Обычный 9 3 7 3" xfId="3227"/>
    <cellStyle name="Обычный 6 2 2 2 2 2 6 3" xfId="3228"/>
    <cellStyle name="Обычный 6 2 2 2 2 2 2 4 3" xfId="3229"/>
    <cellStyle name="Обычный 6 2 2 2 2 2 3 4 3" xfId="3230"/>
    <cellStyle name="Обычный 6 2 2 2 2 3 4 3" xfId="3231"/>
    <cellStyle name="Обычный 6 2 2 2 2 4 4 3" xfId="3232"/>
    <cellStyle name="Обычный 6 2 2 2 3 2 4 3" xfId="3233"/>
    <cellStyle name="Обычный 6 2 2 2 3 3 4 3" xfId="3234"/>
    <cellStyle name="Обычный 6 2 2 2 4 4 3" xfId="3235"/>
    <cellStyle name="Обычный 6 2 2 2 5 4 3" xfId="3236"/>
    <cellStyle name="Обычный 6 2 2 3 2 6 3" xfId="3237"/>
    <cellStyle name="Обычный 6 2 2 3 2 2 4 3" xfId="3238"/>
    <cellStyle name="Обычный 6 2 2 3 2 3 4 3" xfId="3239"/>
    <cellStyle name="Обычный 6 2 2 3 3 4 3" xfId="3240"/>
    <cellStyle name="Обычный 6 2 2 3 4 4 3" xfId="3241"/>
    <cellStyle name="Обычный 6 2 2 4 2 6 3" xfId="3242"/>
    <cellStyle name="Обычный 6 2 2 4 2 2 4 3" xfId="3243"/>
    <cellStyle name="Обычный 6 2 2 4 2 3 4 3" xfId="3244"/>
    <cellStyle name="Обычный 6 2 2 4 3 4 3" xfId="3245"/>
    <cellStyle name="Обычный 6 2 2 4 4 4 3" xfId="3246"/>
    <cellStyle name="Обычный 6 2 2 5 6 3" xfId="3247"/>
    <cellStyle name="Обычный 6 2 2 5 2 4 3" xfId="3248"/>
    <cellStyle name="Обычный 6 2 2 5 3 4 3" xfId="3249"/>
    <cellStyle name="Обычный 6 2 2 6 4 3" xfId="3250"/>
    <cellStyle name="Обычный 6 2 2 7 4 3" xfId="3251"/>
    <cellStyle name="Обычный 6 2 2 8 4 3" xfId="3252"/>
    <cellStyle name="Обычный 6 2 3 2 2 2 6 3" xfId="3253"/>
    <cellStyle name="Обычный 6 2 3 2 2 2 2 4 3" xfId="3254"/>
    <cellStyle name="Обычный 6 2 3 2 2 2 3 4 3" xfId="3255"/>
    <cellStyle name="Обычный 6 2 3 2 2 3 4 3" xfId="3256"/>
    <cellStyle name="Обычный 6 2 3 2 2 4 4 3" xfId="3257"/>
    <cellStyle name="Обычный 6 2 3 2 3 2 4 3" xfId="3258"/>
    <cellStyle name="Обычный 6 2 3 2 3 3 4 3" xfId="3259"/>
    <cellStyle name="Обычный 6 2 3 2 4 4 3" xfId="3260"/>
    <cellStyle name="Обычный 6 2 3 2 5 4 3" xfId="3261"/>
    <cellStyle name="Обычный 6 2 3 3 2 6 3" xfId="3262"/>
    <cellStyle name="Обычный 6 2 3 3 2 2 4 3" xfId="3263"/>
    <cellStyle name="Обычный 6 2 3 3 2 3 4 3" xfId="3264"/>
    <cellStyle name="Обычный 6 2 3 3 3 4 3" xfId="3265"/>
    <cellStyle name="Обычный 6 2 3 3 4 4 3" xfId="3266"/>
    <cellStyle name="Обычный 6 2 3 4 2 6 3" xfId="3267"/>
    <cellStyle name="Обычный 6 2 3 4 2 2 4 3" xfId="3268"/>
    <cellStyle name="Обычный 6 2 3 4 2 3 4 3" xfId="3269"/>
    <cellStyle name="Обычный 6 2 3 4 3 4 3" xfId="3270"/>
    <cellStyle name="Обычный 6 2 3 4 4 4 3" xfId="3271"/>
    <cellStyle name="Обычный 6 2 3 5 6 3" xfId="3272"/>
    <cellStyle name="Обычный 6 2 3 5 2 4 3" xfId="3273"/>
    <cellStyle name="Обычный 6 2 3 5 3 4 3" xfId="3274"/>
    <cellStyle name="Обычный 6 2 3 6 4 3" xfId="3275"/>
    <cellStyle name="Обычный 6 2 3 7 4 3" xfId="3276"/>
    <cellStyle name="Обычный 6 2 3 8 4 3" xfId="3277"/>
    <cellStyle name="Обычный 6 2 4 2 6 3" xfId="3278"/>
    <cellStyle name="Обычный 6 2 4 2 2 4 3" xfId="3279"/>
    <cellStyle name="Обычный 6 2 4 2 3 4 3" xfId="3280"/>
    <cellStyle name="Обычный 6 2 4 3 4 3" xfId="3281"/>
    <cellStyle name="Обычный 6 2 4 4 4 3" xfId="3282"/>
    <cellStyle name="Обычный 6 2 5 2 6 3" xfId="3283"/>
    <cellStyle name="Обычный 6 2 5 2 2 4 3" xfId="3284"/>
    <cellStyle name="Обычный 6 2 5 2 3 4 3" xfId="3285"/>
    <cellStyle name="Обычный 6 2 5 3 4 3" xfId="3286"/>
    <cellStyle name="Обычный 6 2 5 4 4 3" xfId="3287"/>
    <cellStyle name="Обычный 6 2 6 6 3" xfId="3288"/>
    <cellStyle name="Обычный 6 2 6 2 4 3" xfId="3289"/>
    <cellStyle name="Обычный 6 2 6 3 4 3" xfId="3290"/>
    <cellStyle name="Обычный 6 2 7 4 3" xfId="3291"/>
    <cellStyle name="Обычный 6 2 8 4 3" xfId="3292"/>
    <cellStyle name="Обычный 6 2 9 4 3" xfId="3293"/>
    <cellStyle name="Обычный 6 3 2 6 3" xfId="3294"/>
    <cellStyle name="Обычный 6 3 2 2 4 3" xfId="3295"/>
    <cellStyle name="Обычный 6 3 2 3 4 3" xfId="3296"/>
    <cellStyle name="Обычный 6 3 3 4 3" xfId="3297"/>
    <cellStyle name="Обычный 6 3 4 4 3" xfId="3298"/>
    <cellStyle name="Обычный 6 4 2 6 3" xfId="3299"/>
    <cellStyle name="Обычный 6 4 2 2 4 3" xfId="3300"/>
    <cellStyle name="Обычный 6 4 2 3 4 3" xfId="3301"/>
    <cellStyle name="Обычный 6 4 3 4 3" xfId="3302"/>
    <cellStyle name="Обычный 6 4 4 4 3" xfId="3303"/>
    <cellStyle name="Обычный 6 5 6 3" xfId="3304"/>
    <cellStyle name="Обычный 6 5 2 4 3" xfId="3305"/>
    <cellStyle name="Обычный 6 5 3 4 3" xfId="3306"/>
    <cellStyle name="Обычный 6 6 4 3" xfId="3307"/>
    <cellStyle name="Обычный 6 7 4 3" xfId="3308"/>
    <cellStyle name="Обычный 6 8 4 3" xfId="3309"/>
    <cellStyle name="Обычный 7 2 2 2 6 3" xfId="3310"/>
    <cellStyle name="Обычный 7 2 2 2 2 4 3" xfId="3311"/>
    <cellStyle name="Обычный 7 2 2 2 3 4 3" xfId="3312"/>
    <cellStyle name="Обычный 7 2 2 3 4 3" xfId="3313"/>
    <cellStyle name="Обычный 7 2 2 4 4 3" xfId="3314"/>
    <cellStyle name="Обычный 7 2 3 2 6 3" xfId="3315"/>
    <cellStyle name="Обычный 7 2 3 2 2 4 3" xfId="3316"/>
    <cellStyle name="Обычный 7 2 3 2 3 4 3" xfId="3317"/>
    <cellStyle name="Обычный 7 2 3 3 4 3" xfId="3318"/>
    <cellStyle name="Обычный 7 2 3 4 4 3" xfId="3319"/>
    <cellStyle name="Обычный 7 2 4 6 3" xfId="3320"/>
    <cellStyle name="Обычный 7 2 4 2 4 3" xfId="3321"/>
    <cellStyle name="Обычный 7 2 4 3 4 3" xfId="3322"/>
    <cellStyle name="Обычный 7 2 5 4 3" xfId="3323"/>
    <cellStyle name="Обычный 7 2 6 4 3" xfId="3324"/>
    <cellStyle name="Обычный 7 2 7 4 3" xfId="3325"/>
    <cellStyle name="Обычный 9 2 2 7 3" xfId="3326"/>
    <cellStyle name="Обычный 9 2 2 2 4 3" xfId="3327"/>
    <cellStyle name="Обычный 9 2 2 3 4 3" xfId="3328"/>
    <cellStyle name="Обычный 9 2 2 4 4 3" xfId="3329"/>
    <cellStyle name="Обычный 9 2 3 4 3" xfId="3330"/>
    <cellStyle name="Обычный 9 2 4 4 3" xfId="3331"/>
    <cellStyle name="Обычный 9 3 2 4 3" xfId="3332"/>
    <cellStyle name="Обычный 9 3 3 4 3" xfId="3333"/>
    <cellStyle name="Обычный 9 3 4 4 3" xfId="3334"/>
    <cellStyle name="Обычный 9 4 4 3" xfId="3335"/>
    <cellStyle name="Обычный 9 5 4 3" xfId="3336"/>
    <cellStyle name="Финансовый 2 2 2 6 3" xfId="3337"/>
    <cellStyle name="Финансовый 2 2 2 2 5 3" xfId="3338"/>
    <cellStyle name="Финансовый 2 2 2 3 4 3" xfId="3339"/>
    <cellStyle name="Финансовый 2 2 3 4 3" xfId="3340"/>
    <cellStyle name="Финансовый 2 2 4 4 3" xfId="3341"/>
    <cellStyle name="Финансовый 2 3 2 6 3" xfId="3342"/>
    <cellStyle name="Финансовый 2 3 2 2 4 3" xfId="3343"/>
    <cellStyle name="Финансовый 2 3 2 3 4 3" xfId="3344"/>
    <cellStyle name="Финансовый 2 3 3 4 3" xfId="3345"/>
    <cellStyle name="Финансовый 2 3 4 4 3" xfId="3346"/>
    <cellStyle name="Финансовый 2 4 6 3" xfId="3347"/>
    <cellStyle name="Финансовый 2 4 2 4 3" xfId="3348"/>
    <cellStyle name="Финансовый 2 4 3 4 3" xfId="3349"/>
    <cellStyle name="Финансовый 2 5 4 3" xfId="3350"/>
    <cellStyle name="Финансовый 2 6 4 3" xfId="3351"/>
    <cellStyle name="Финансовый 2 7 4 3" xfId="3352"/>
    <cellStyle name="Финансовый 3 2 2 6 3" xfId="3353"/>
    <cellStyle name="Финансовый 3 2 2 2 4 3" xfId="3354"/>
    <cellStyle name="Финансовый 3 2 2 3 4 3" xfId="3355"/>
    <cellStyle name="Финансовый 3 2 3 4 3" xfId="3356"/>
    <cellStyle name="Финансовый 3 2 4 4 3" xfId="3357"/>
    <cellStyle name="Финансовый 3 3 2 6 3" xfId="3358"/>
    <cellStyle name="Финансовый 3 3 2 2 4 3" xfId="3359"/>
    <cellStyle name="Финансовый 3 3 2 3 4 3" xfId="3360"/>
    <cellStyle name="Финансовый 3 3 3 4 3" xfId="3361"/>
    <cellStyle name="Финансовый 3 3 4 4 3" xfId="3362"/>
    <cellStyle name="Финансовый 3 4 6 3" xfId="3363"/>
    <cellStyle name="Финансовый 3 4 2 4 3" xfId="3364"/>
    <cellStyle name="Финансовый 3 4 3 4 3" xfId="3365"/>
    <cellStyle name="Финансовый 3 5 4 3" xfId="3366"/>
    <cellStyle name="Финансовый 3 6 4 3" xfId="3367"/>
    <cellStyle name="Финансовый 3 7 4 3" xfId="3368"/>
    <cellStyle name="Обычный 6 9 3 3" xfId="3369"/>
    <cellStyle name="Финансовый 2 8 3 3" xfId="3370"/>
    <cellStyle name="Финансовый 3 8 3 3" xfId="3371"/>
    <cellStyle name="Обычный 6 2 10 3 3" xfId="3372"/>
    <cellStyle name="Обычный 6 2 2 9 3 3" xfId="3373"/>
    <cellStyle name="Обычный 7 2 8 3 3" xfId="3374"/>
    <cellStyle name="Обычный 6 2 3 9 3 3" xfId="3375"/>
    <cellStyle name="Обычный 9 6 3 3" xfId="3376"/>
    <cellStyle name="Обычный 6 2 3 2 6 3 3" xfId="3377"/>
    <cellStyle name="Обычный 6 2 2 2 6 3 3" xfId="3378"/>
    <cellStyle name="Обычный 6 4 5 3 3" xfId="3379"/>
    <cellStyle name="Финансовый 2 3 5 3 3" xfId="3380"/>
    <cellStyle name="Финансовый 3 3 5 3 3" xfId="3381"/>
    <cellStyle name="Обычный 6 2 5 5 3 3" xfId="3382"/>
    <cellStyle name="Обычный 6 2 2 4 5 3 3" xfId="3383"/>
    <cellStyle name="Обычный 7 2 3 5 3 3" xfId="3384"/>
    <cellStyle name="Обычный 6 2 3 4 5 3 3" xfId="3385"/>
    <cellStyle name="Обычный 6 3 5 3 3" xfId="3386"/>
    <cellStyle name="Финансовый 2 2 5 3 3" xfId="3387"/>
    <cellStyle name="Финансовый 3 2 5 3 3" xfId="3388"/>
    <cellStyle name="Обычный 6 2 4 5 3 3" xfId="3389"/>
    <cellStyle name="Обычный 6 2 2 3 5 3 3" xfId="3390"/>
    <cellStyle name="Обычный 7 2 2 5 3 3" xfId="3391"/>
    <cellStyle name="Обычный 6 2 3 3 5 3 3" xfId="3392"/>
    <cellStyle name="Обычный 9 2 5 3 3" xfId="3393"/>
    <cellStyle name="Обычный 6 2 3 2 2 5 3 3" xfId="3394"/>
    <cellStyle name="Обычный 6 2 2 2 2 5 3 3" xfId="3395"/>
    <cellStyle name="Обычный 6 2 3 2 3 4 3 3" xfId="3396"/>
    <cellStyle name="Обычный 6 2 2 2 3 4 3 3" xfId="3397"/>
    <cellStyle name="Обычный 9 3 5 3 3" xfId="3398"/>
    <cellStyle name="Обычный 6 2 2 2 2 2 4 3 3" xfId="3399"/>
    <cellStyle name="Обычный 6 2 2 2 2 2 2 2 3 3" xfId="3400"/>
    <cellStyle name="Обычный 6 2 2 2 2 2 3 2 3 3" xfId="3401"/>
    <cellStyle name="Обычный 6 2 2 2 2 3 2 3 3" xfId="3402"/>
    <cellStyle name="Обычный 6 2 2 2 2 4 2 3 3" xfId="3403"/>
    <cellStyle name="Обычный 6 2 2 2 3 2 2 3 3" xfId="3404"/>
    <cellStyle name="Обычный 6 2 2 2 3 3 2 3 3" xfId="3405"/>
    <cellStyle name="Обычный 6 2 2 2 4 2 3 3" xfId="3406"/>
    <cellStyle name="Обычный 6 2 2 2 5 2 3 3" xfId="3407"/>
    <cellStyle name="Обычный 6 2 2 3 2 4 3 3" xfId="3408"/>
    <cellStyle name="Обычный 6 2 2 3 2 2 2 3 3" xfId="3409"/>
    <cellStyle name="Обычный 6 2 2 3 2 3 2 3 3" xfId="3410"/>
    <cellStyle name="Обычный 6 2 2 3 3 2 3 3" xfId="3411"/>
    <cellStyle name="Обычный 6 2 2 3 4 2 3 3" xfId="3412"/>
    <cellStyle name="Обычный 6 2 2 4 2 4 3 3" xfId="3413"/>
    <cellStyle name="Обычный 6 2 2 4 2 2 2 3 3" xfId="3414"/>
    <cellStyle name="Обычный 6 2 2 4 2 3 2 3 3" xfId="3415"/>
    <cellStyle name="Обычный 6 2 2 4 3 2 3 3" xfId="3416"/>
    <cellStyle name="Обычный 6 2 2 4 4 2 3 3" xfId="3417"/>
    <cellStyle name="Обычный 6 2 2 5 4 3 3" xfId="3418"/>
    <cellStyle name="Обычный 6 2 2 5 2 2 3 3" xfId="3419"/>
    <cellStyle name="Обычный 6 2 2 5 3 2 3 3" xfId="3420"/>
    <cellStyle name="Обычный 6 2 2 6 2 3 3" xfId="3421"/>
    <cellStyle name="Обычный 6 2 2 7 2 3 3" xfId="3422"/>
    <cellStyle name="Обычный 6 2 2 8 2 3 3" xfId="3423"/>
    <cellStyle name="Обычный 6 2 3 2 2 2 4 3 3" xfId="3424"/>
    <cellStyle name="Обычный 6 2 3 2 2 2 2 2 3 3" xfId="3425"/>
    <cellStyle name="Обычный 6 2 3 2 2 2 3 2 3 3" xfId="3426"/>
    <cellStyle name="Обычный 6 2 3 2 2 3 2 3 3" xfId="3427"/>
    <cellStyle name="Обычный 6 2 3 2 2 4 2 3 3" xfId="3428"/>
    <cellStyle name="Обычный 6 2 3 2 3 2 2 3 3" xfId="3429"/>
    <cellStyle name="Обычный 6 2 3 2 3 3 2 3 3" xfId="3430"/>
    <cellStyle name="Обычный 6 2 3 2 4 2 3 3" xfId="3431"/>
    <cellStyle name="Обычный 6 2 3 2 5 2 3 3" xfId="3432"/>
    <cellStyle name="Обычный 6 2 3 3 2 4 3 3" xfId="3433"/>
    <cellStyle name="Обычный 6 2 3 3 2 2 2 3 3" xfId="3434"/>
    <cellStyle name="Обычный 6 2 3 3 2 3 2 3 3" xfId="3435"/>
    <cellStyle name="Обычный 6 2 3 3 3 2 3 3" xfId="3436"/>
    <cellStyle name="Обычный 6 2 3 3 4 2 3 3" xfId="3437"/>
    <cellStyle name="Обычный 6 2 3 4 2 4 3 3" xfId="3438"/>
    <cellStyle name="Обычный 6 2 3 4 2 2 2 3 3" xfId="3439"/>
    <cellStyle name="Обычный 6 2 3 4 2 3 2 3 3" xfId="3440"/>
    <cellStyle name="Обычный 6 2 3 4 3 2 3 3" xfId="3441"/>
    <cellStyle name="Обычный 6 2 3 4 4 2 3 3" xfId="3442"/>
    <cellStyle name="Обычный 6 2 3 5 4 3 3" xfId="3443"/>
    <cellStyle name="Обычный 6 2 3 5 2 2 3 3" xfId="3444"/>
    <cellStyle name="Обычный 6 2 3 5 3 2 3 3" xfId="3445"/>
    <cellStyle name="Обычный 6 2 3 6 2 3 3" xfId="3446"/>
    <cellStyle name="Обычный 6 2 3 7 2 3 3" xfId="3447"/>
    <cellStyle name="Обычный 6 2 3 8 2 3 3" xfId="3448"/>
    <cellStyle name="Обычный 6 2 4 2 4 3 3" xfId="3449"/>
    <cellStyle name="Обычный 6 2 4 2 2 2 3 3" xfId="3450"/>
    <cellStyle name="Обычный 6 2 4 2 3 2 3 3" xfId="3451"/>
    <cellStyle name="Обычный 6 2 4 3 2 3 3" xfId="3452"/>
    <cellStyle name="Обычный 6 2 4 4 2 3 3" xfId="3453"/>
    <cellStyle name="Обычный 6 2 5 2 4 3 3" xfId="3454"/>
    <cellStyle name="Обычный 6 2 5 2 2 2 3 3" xfId="3455"/>
    <cellStyle name="Обычный 6 2 5 2 3 2 3 3" xfId="3456"/>
    <cellStyle name="Обычный 6 2 5 3 2 3 3" xfId="3457"/>
    <cellStyle name="Обычный 6 2 5 4 2 3 3" xfId="3458"/>
    <cellStyle name="Обычный 6 2 6 4 3 3" xfId="3459"/>
    <cellStyle name="Обычный 6 2 6 2 2 3 3" xfId="3460"/>
    <cellStyle name="Обычный 6 2 6 3 2 3 3" xfId="3461"/>
    <cellStyle name="Обычный 6 2 7 2 3 3" xfId="3462"/>
    <cellStyle name="Обычный 6 2 8 2 3 3" xfId="3463"/>
    <cellStyle name="Обычный 6 2 9 2 3 3" xfId="3464"/>
    <cellStyle name="Обычный 6 3 2 4 3 3" xfId="3465"/>
    <cellStyle name="Обычный 6 3 2 2 2 3 3" xfId="3466"/>
    <cellStyle name="Обычный 6 3 2 3 2 3 3" xfId="3467"/>
    <cellStyle name="Обычный 6 3 3 2 3 3" xfId="3468"/>
    <cellStyle name="Обычный 6 3 4 2 3 3" xfId="3469"/>
    <cellStyle name="Обычный 6 4 2 4 3 3" xfId="3470"/>
    <cellStyle name="Обычный 6 4 2 2 2 3 3" xfId="3471"/>
    <cellStyle name="Обычный 6 4 2 3 2 3 3" xfId="3472"/>
    <cellStyle name="Обычный 6 4 3 2 3 3" xfId="3473"/>
    <cellStyle name="Обычный 6 4 4 2 3 3" xfId="3474"/>
    <cellStyle name="Обычный 6 5 4 3 3" xfId="3475"/>
    <cellStyle name="Обычный 6 5 2 2 3 3" xfId="3476"/>
    <cellStyle name="Обычный 6 5 3 2 3 3" xfId="3477"/>
    <cellStyle name="Обычный 6 6 2 3 3" xfId="3478"/>
    <cellStyle name="Обычный 6 7 2 3 3" xfId="3479"/>
    <cellStyle name="Обычный 6 8 2 3 3" xfId="3480"/>
    <cellStyle name="Обычный 7 2 2 2 4 3 3" xfId="3481"/>
    <cellStyle name="Обычный 7 2 2 2 2 2 3 3" xfId="3482"/>
    <cellStyle name="Обычный 7 2 2 2 3 2 3 3" xfId="3483"/>
    <cellStyle name="Обычный 7 2 2 3 2 3 3" xfId="3484"/>
    <cellStyle name="Обычный 7 2 2 4 2 3 3" xfId="3485"/>
    <cellStyle name="Обычный 7 2 3 2 4 3 3" xfId="3486"/>
    <cellStyle name="Обычный 7 2 3 2 2 2 3 3" xfId="3487"/>
    <cellStyle name="Обычный 7 2 3 2 3 2 3 3" xfId="3488"/>
    <cellStyle name="Обычный 7 2 3 3 2 3 3" xfId="3489"/>
    <cellStyle name="Обычный 7 2 3 4 2 3 3" xfId="3490"/>
    <cellStyle name="Обычный 7 2 4 4 3 3" xfId="3491"/>
    <cellStyle name="Обычный 7 2 4 2 2 3 3" xfId="3492"/>
    <cellStyle name="Обычный 7 2 4 3 2 3 3" xfId="3493"/>
    <cellStyle name="Обычный 7 2 5 2 3 3" xfId="3494"/>
    <cellStyle name="Обычный 7 2 6 2 3 3" xfId="3495"/>
    <cellStyle name="Обычный 7 2 7 2 3 3" xfId="3496"/>
    <cellStyle name="Обычный 9 2 2 5 3 3" xfId="3497"/>
    <cellStyle name="Обычный 9 2 2 2 2 3 3" xfId="3498"/>
    <cellStyle name="Обычный 9 2 2 3 2 3 3" xfId="3499"/>
    <cellStyle name="Обычный 9 2 2 4 2 3 3" xfId="3500"/>
    <cellStyle name="Обычный 9 2 3 2 3 3" xfId="3501"/>
    <cellStyle name="Обычный 9 2 4 2 3 3" xfId="3502"/>
    <cellStyle name="Обычный 9 3 2 2 3 3" xfId="3503"/>
    <cellStyle name="Обычный 9 3 3 2 3 3" xfId="3504"/>
    <cellStyle name="Обычный 9 3 4 2 3 3" xfId="3505"/>
    <cellStyle name="Обычный 9 4 2 3 3" xfId="3506"/>
    <cellStyle name="Обычный 9 5 2 3 3" xfId="3507"/>
    <cellStyle name="Финансовый 2 2 2 4 3 3" xfId="3508"/>
    <cellStyle name="Финансовый 2 2 2 2 3 3 3" xfId="3509"/>
    <cellStyle name="Финансовый 2 2 2 3 2 3 3" xfId="3510"/>
    <cellStyle name="Финансовый 2 2 3 2 3 3" xfId="3511"/>
    <cellStyle name="Финансовый 2 2 4 2 3 3" xfId="3512"/>
    <cellStyle name="Финансовый 2 3 2 4 3 3" xfId="3513"/>
    <cellStyle name="Финансовый 2 3 2 2 2 3 3" xfId="3514"/>
    <cellStyle name="Финансовый 2 3 2 3 2 3 3" xfId="3515"/>
    <cellStyle name="Финансовый 2 3 3 2 3 3" xfId="3516"/>
    <cellStyle name="Финансовый 2 3 4 2 3 3" xfId="3517"/>
    <cellStyle name="Финансовый 2 4 4 3 3" xfId="3518"/>
    <cellStyle name="Финансовый 2 4 2 2 3 3" xfId="3519"/>
    <cellStyle name="Финансовый 2 4 3 2 3 3" xfId="3520"/>
    <cellStyle name="Финансовый 2 5 2 3 3" xfId="3521"/>
    <cellStyle name="Финансовый 2 6 2 3 3" xfId="3522"/>
    <cellStyle name="Финансовый 2 7 2 3 3" xfId="3523"/>
    <cellStyle name="Финансовый 3 2 2 4 3 3" xfId="3524"/>
    <cellStyle name="Финансовый 3 2 2 2 2 3 3" xfId="3525"/>
    <cellStyle name="Финансовый 3 2 2 3 2 3 3" xfId="3526"/>
    <cellStyle name="Финансовый 3 2 3 2 3 3" xfId="3527"/>
    <cellStyle name="Финансовый 3 2 4 2 3 3" xfId="3528"/>
    <cellStyle name="Финансовый 3 3 2 4 3 3" xfId="3529"/>
    <cellStyle name="Финансовый 3 3 2 2 2 3 3" xfId="3530"/>
    <cellStyle name="Финансовый 3 3 2 3 2 3 3" xfId="3531"/>
    <cellStyle name="Финансовый 3 3 3 2 3 3" xfId="3532"/>
    <cellStyle name="Финансовый 3 3 4 2 3 3" xfId="3533"/>
    <cellStyle name="Финансовый 3 4 4 3 3" xfId="3534"/>
    <cellStyle name="Финансовый 3 4 2 2 3 3" xfId="3535"/>
    <cellStyle name="Финансовый 3 4 3 2 3 3" xfId="3536"/>
    <cellStyle name="Финансовый 3 5 2 3 3" xfId="3537"/>
    <cellStyle name="Финансовый 3 6 2 3 3" xfId="3538"/>
    <cellStyle name="Финансовый 3 7 2 3 3" xfId="3539"/>
    <cellStyle name="Обычный 6 13 2" xfId="3540"/>
    <cellStyle name="Финансовый 2 12 2" xfId="3541"/>
    <cellStyle name="Финансовый 3 12 2" xfId="3542"/>
    <cellStyle name="Обычный 6 2 14 2" xfId="3543"/>
    <cellStyle name="Обычный 6 2 2 13 2" xfId="3544"/>
    <cellStyle name="Обычный 7 2 12 2" xfId="3545"/>
    <cellStyle name="Обычный 6 2 3 13 2" xfId="3546"/>
    <cellStyle name="Обычный 9 10 2" xfId="3547"/>
    <cellStyle name="Обычный 6 2 3 2 10 2" xfId="3548"/>
    <cellStyle name="Обычный 6 2 2 2 10 2" xfId="3549"/>
    <cellStyle name="Обычный 6 4 9 2" xfId="3550"/>
    <cellStyle name="Финансовый 2 3 9 2" xfId="3551"/>
    <cellStyle name="Финансовый 3 3 9 2" xfId="3552"/>
    <cellStyle name="Обычный 6 2 5 9 2" xfId="3553"/>
    <cellStyle name="Обычный 6 2 2 4 9 2" xfId="3554"/>
    <cellStyle name="Обычный 7 2 3 9 2" xfId="3555"/>
    <cellStyle name="Обычный 6 2 3 4 9 2" xfId="3556"/>
    <cellStyle name="Обычный 6 3 9 2" xfId="3557"/>
    <cellStyle name="Финансовый 2 2 9 2" xfId="3558"/>
    <cellStyle name="Финансовый 3 2 9 2" xfId="3559"/>
    <cellStyle name="Обычный 6 2 4 9 2" xfId="3560"/>
    <cellStyle name="Обычный 6 2 2 3 9 2" xfId="3561"/>
    <cellStyle name="Обычный 7 2 2 9 2" xfId="3562"/>
    <cellStyle name="Обычный 6 2 3 3 9 2" xfId="3563"/>
    <cellStyle name="Обычный 9 2 9 2" xfId="3564"/>
    <cellStyle name="Обычный 6 2 3 2 2 9 2" xfId="3565"/>
    <cellStyle name="Обычный 6 2 2 2 2 9 2" xfId="3566"/>
    <cellStyle name="Обычный 6 2 3 2 3 8 2" xfId="3567"/>
    <cellStyle name="Обычный 6 2 2 2 3 8 2" xfId="3568"/>
    <cellStyle name="Обычный 9 3 9 2" xfId="3569"/>
    <cellStyle name="Обычный 6 2 2 2 2 2 8 2" xfId="3570"/>
    <cellStyle name="Обычный 6 2 2 2 2 2 2 6 2" xfId="3571"/>
    <cellStyle name="Обычный 6 2 2 2 2 2 3 6 2" xfId="3572"/>
    <cellStyle name="Обычный 6 2 2 2 2 3 6 2" xfId="3573"/>
    <cellStyle name="Обычный 6 2 2 2 2 4 6 2" xfId="3574"/>
    <cellStyle name="Обычный 6 2 2 2 3 2 6 2" xfId="3575"/>
    <cellStyle name="Обычный 6 2 2 2 3 3 6 2" xfId="3576"/>
    <cellStyle name="Обычный 6 2 2 2 4 6 2" xfId="3577"/>
    <cellStyle name="Обычный 6 2 2 2 5 6 2" xfId="3578"/>
    <cellStyle name="Обычный 6 2 2 3 2 8 2" xfId="3579"/>
    <cellStyle name="Обычный 6 2 2 3 2 2 6 2" xfId="3580"/>
    <cellStyle name="Обычный 6 2 2 3 2 3 6 2" xfId="3581"/>
    <cellStyle name="Обычный 6 2 2 3 3 6 2" xfId="3582"/>
    <cellStyle name="Обычный 6 2 2 3 4 6 2" xfId="3583"/>
    <cellStyle name="Обычный 6 2 2 4 2 8 2" xfId="3584"/>
    <cellStyle name="Обычный 6 2 2 4 2 2 6 2" xfId="3585"/>
    <cellStyle name="Обычный 6 2 2 4 2 3 6 2" xfId="3586"/>
    <cellStyle name="Обычный 6 2 2 4 3 6 2" xfId="3587"/>
    <cellStyle name="Обычный 6 2 2 4 4 6 2" xfId="3588"/>
    <cellStyle name="Обычный 6 2 2 5 8 2" xfId="3589"/>
    <cellStyle name="Обычный 6 2 2 5 2 6 2" xfId="3590"/>
    <cellStyle name="Обычный 6 2 2 5 3 6 2" xfId="3591"/>
    <cellStyle name="Обычный 6 2 2 6 6 2" xfId="3592"/>
    <cellStyle name="Обычный 6 2 2 7 6 2" xfId="3593"/>
    <cellStyle name="Обычный 6 2 2 8 6 2" xfId="3594"/>
    <cellStyle name="Обычный 6 2 3 2 2 2 8 2" xfId="3595"/>
    <cellStyle name="Обычный 6 2 3 2 2 2 2 6 2" xfId="3596"/>
    <cellStyle name="Обычный 6 2 3 2 2 2 3 6 2" xfId="3597"/>
    <cellStyle name="Обычный 6 2 3 2 2 3 6 2" xfId="3598"/>
    <cellStyle name="Обычный 6 2 3 2 2 4 6 2" xfId="3599"/>
    <cellStyle name="Обычный 6 2 3 2 3 2 6 2" xfId="3600"/>
    <cellStyle name="Обычный 6 2 3 2 3 3 6 2" xfId="3601"/>
    <cellStyle name="Обычный 6 2 3 2 4 6 2" xfId="3602"/>
    <cellStyle name="Обычный 6 2 3 2 5 6 2" xfId="3603"/>
    <cellStyle name="Обычный 6 2 3 3 2 8 2" xfId="3604"/>
    <cellStyle name="Обычный 6 2 3 3 2 2 6 2" xfId="3605"/>
    <cellStyle name="Обычный 6 2 3 3 2 3 6 2" xfId="3606"/>
    <cellStyle name="Обычный 6 2 3 3 3 6 2" xfId="3607"/>
    <cellStyle name="Обычный 6 2 3 3 4 6 2" xfId="3608"/>
    <cellStyle name="Обычный 6 2 3 4 2 8 2" xfId="3609"/>
    <cellStyle name="Обычный 6 2 3 4 2 2 6 2" xfId="3610"/>
    <cellStyle name="Обычный 6 2 3 4 2 3 6 2" xfId="3611"/>
    <cellStyle name="Обычный 6 2 3 4 3 6 2" xfId="3612"/>
    <cellStyle name="Обычный 6 2 3 4 4 6 2" xfId="3613"/>
    <cellStyle name="Обычный 6 2 3 5 8 2" xfId="3614"/>
    <cellStyle name="Обычный 6 2 3 5 2 6 2" xfId="3615"/>
    <cellStyle name="Обычный 6 2 3 5 3 6 2" xfId="3616"/>
    <cellStyle name="Обычный 6 2 3 6 6 2" xfId="3617"/>
    <cellStyle name="Обычный 6 2 3 7 6 2" xfId="3618"/>
    <cellStyle name="Обычный 6 2 3 8 6 2" xfId="3619"/>
    <cellStyle name="Обычный 6 2 4 2 8 2" xfId="3620"/>
    <cellStyle name="Обычный 6 2 4 2 2 6 2" xfId="3621"/>
    <cellStyle name="Обычный 6 2 4 2 3 6 2" xfId="3622"/>
    <cellStyle name="Обычный 6 2 4 3 6 2" xfId="3623"/>
    <cellStyle name="Обычный 6 2 4 4 6 2" xfId="3624"/>
    <cellStyle name="Обычный 6 2 5 2 8 2" xfId="3625"/>
    <cellStyle name="Обычный 6 2 5 2 2 6 2" xfId="3626"/>
    <cellStyle name="Обычный 6 2 5 2 3 6 2" xfId="3627"/>
    <cellStyle name="Обычный 6 2 5 3 6 2" xfId="3628"/>
    <cellStyle name="Обычный 6 2 5 4 6 2" xfId="3629"/>
    <cellStyle name="Обычный 6 2 6 8 2" xfId="3630"/>
    <cellStyle name="Обычный 6 2 6 2 6 2" xfId="3631"/>
    <cellStyle name="Обычный 6 2 6 3 6 2" xfId="3632"/>
    <cellStyle name="Обычный 6 2 7 6 2" xfId="3633"/>
    <cellStyle name="Обычный 6 2 8 6 2" xfId="3634"/>
    <cellStyle name="Обычный 6 2 9 6 2" xfId="3635"/>
    <cellStyle name="Обычный 6 3 2 8 2" xfId="3636"/>
    <cellStyle name="Обычный 6 3 2 2 6 2" xfId="3637"/>
    <cellStyle name="Обычный 6 3 2 3 6 2" xfId="3638"/>
    <cellStyle name="Обычный 6 3 3 6 2" xfId="3639"/>
    <cellStyle name="Обычный 6 3 4 6 2" xfId="3640"/>
    <cellStyle name="Обычный 6 4 2 8 2" xfId="3641"/>
    <cellStyle name="Обычный 6 4 2 2 6 2" xfId="3642"/>
    <cellStyle name="Обычный 6 4 2 3 6 2" xfId="3643"/>
    <cellStyle name="Обычный 6 4 3 6 2" xfId="3644"/>
    <cellStyle name="Обычный 6 4 4 6 2" xfId="3645"/>
    <cellStyle name="Обычный 6 5 8 2" xfId="3646"/>
    <cellStyle name="Обычный 6 5 2 6 2" xfId="3647"/>
    <cellStyle name="Обычный 6 5 3 6 2" xfId="3648"/>
    <cellStyle name="Обычный 6 6 6 2" xfId="3649"/>
    <cellStyle name="Обычный 6 7 6 2" xfId="3650"/>
    <cellStyle name="Обычный 6 8 6 2" xfId="3651"/>
    <cellStyle name="Обычный 7 2 2 2 8 2" xfId="3652"/>
    <cellStyle name="Обычный 7 2 2 2 2 6 2" xfId="3653"/>
    <cellStyle name="Обычный 7 2 2 2 3 6 2" xfId="3654"/>
    <cellStyle name="Обычный 7 2 2 3 6 2" xfId="3655"/>
    <cellStyle name="Обычный 7 2 2 4 6 2" xfId="3656"/>
    <cellStyle name="Обычный 7 2 3 2 8 2" xfId="3657"/>
    <cellStyle name="Обычный 7 2 3 2 2 6 2" xfId="3658"/>
    <cellStyle name="Обычный 7 2 3 2 3 6 2" xfId="3659"/>
    <cellStyle name="Обычный 7 2 3 3 6 2" xfId="3660"/>
    <cellStyle name="Обычный 7 2 3 4 6 2" xfId="3661"/>
    <cellStyle name="Обычный 7 2 4 8 2" xfId="3662"/>
    <cellStyle name="Обычный 7 2 4 2 6 2" xfId="3663"/>
    <cellStyle name="Обычный 7 2 4 3 6 2" xfId="3664"/>
    <cellStyle name="Обычный 7 2 5 6 2" xfId="3665"/>
    <cellStyle name="Обычный 7 2 6 6 2" xfId="3666"/>
    <cellStyle name="Обычный 7 2 7 6 2" xfId="3667"/>
    <cellStyle name="Обычный 9 2 2 9 2" xfId="3668"/>
    <cellStyle name="Обычный 9 2 2 2 6 2" xfId="3669"/>
    <cellStyle name="Обычный 9 2 2 3 6 2" xfId="3670"/>
    <cellStyle name="Обычный 9 2 2 4 6 2" xfId="3671"/>
    <cellStyle name="Обычный 9 2 3 6 2" xfId="3672"/>
    <cellStyle name="Обычный 9 2 4 6 2" xfId="3673"/>
    <cellStyle name="Обычный 9 3 2 6 2" xfId="3674"/>
    <cellStyle name="Обычный 9 3 3 6 2" xfId="3675"/>
    <cellStyle name="Обычный 9 3 4 6 2" xfId="3676"/>
    <cellStyle name="Обычный 9 4 6 2" xfId="3677"/>
    <cellStyle name="Обычный 9 5 6 2" xfId="3678"/>
    <cellStyle name="Финансовый 2 2 2 8 2" xfId="3679"/>
    <cellStyle name="Финансовый 2 2 2 2 7 2" xfId="3680"/>
    <cellStyle name="Финансовый 2 2 2 3 6 2" xfId="3681"/>
    <cellStyle name="Финансовый 2 2 3 6 2" xfId="3682"/>
    <cellStyle name="Финансовый 2 2 4 6 2" xfId="3683"/>
    <cellStyle name="Финансовый 2 3 2 8 2" xfId="3684"/>
    <cellStyle name="Финансовый 2 3 2 2 6 2" xfId="3685"/>
    <cellStyle name="Финансовый 2 3 2 3 6 2" xfId="3686"/>
    <cellStyle name="Финансовый 2 3 3 6 2" xfId="3687"/>
    <cellStyle name="Финансовый 2 3 4 6 2" xfId="3688"/>
    <cellStyle name="Финансовый 2 4 8 2" xfId="3689"/>
    <cellStyle name="Финансовый 2 4 2 6 2" xfId="3690"/>
    <cellStyle name="Финансовый 2 4 3 6 2" xfId="3691"/>
    <cellStyle name="Финансовый 2 5 6 2" xfId="3692"/>
    <cellStyle name="Финансовый 2 6 6 2" xfId="3693"/>
    <cellStyle name="Финансовый 2 7 6 2" xfId="3694"/>
    <cellStyle name="Финансовый 3 2 2 8 2" xfId="3695"/>
    <cellStyle name="Финансовый 3 2 2 2 6 2" xfId="3696"/>
    <cellStyle name="Финансовый 3 2 2 3 6 2" xfId="3697"/>
    <cellStyle name="Финансовый 3 2 3 6 2" xfId="3698"/>
    <cellStyle name="Финансовый 3 2 4 6 2" xfId="3699"/>
    <cellStyle name="Финансовый 3 3 2 8 2" xfId="3700"/>
    <cellStyle name="Финансовый 3 3 2 2 6 2" xfId="3701"/>
    <cellStyle name="Финансовый 3 3 2 3 6 2" xfId="3702"/>
    <cellStyle name="Финансовый 3 3 3 6 2" xfId="3703"/>
    <cellStyle name="Финансовый 3 3 4 6 2" xfId="3704"/>
    <cellStyle name="Финансовый 3 4 8 2" xfId="3705"/>
    <cellStyle name="Финансовый 3 4 2 6 2" xfId="3706"/>
    <cellStyle name="Финансовый 3 4 3 6 2" xfId="3707"/>
    <cellStyle name="Финансовый 3 5 6 2" xfId="3708"/>
    <cellStyle name="Финансовый 3 6 6 2" xfId="3709"/>
    <cellStyle name="Финансовый 3 7 6 2" xfId="3710"/>
    <cellStyle name="Обычный 6 9 5 2" xfId="3711"/>
    <cellStyle name="Финансовый 2 8 5 2" xfId="3712"/>
    <cellStyle name="Финансовый 3 8 5 2" xfId="3713"/>
    <cellStyle name="Обычный 6 2 10 5 2" xfId="3714"/>
    <cellStyle name="Обычный 6 2 2 9 5 2" xfId="3715"/>
    <cellStyle name="Обычный 7 2 8 5 2" xfId="3716"/>
    <cellStyle name="Обычный 6 2 3 9 5 2" xfId="3717"/>
    <cellStyle name="Обычный 9 6 5 2" xfId="3718"/>
    <cellStyle name="Обычный 6 2 3 2 6 5 2" xfId="3719"/>
    <cellStyle name="Обычный 6 2 2 2 6 5 2" xfId="3720"/>
    <cellStyle name="Обычный 6 4 5 5 2" xfId="3721"/>
    <cellStyle name="Финансовый 2 3 5 5 2" xfId="3722"/>
    <cellStyle name="Финансовый 3 3 5 5 2" xfId="3723"/>
    <cellStyle name="Обычный 6 2 5 5 5 2" xfId="3724"/>
    <cellStyle name="Обычный 6 2 2 4 5 5 2" xfId="3725"/>
    <cellStyle name="Обычный 7 2 3 5 5 2" xfId="3726"/>
    <cellStyle name="Обычный 6 2 3 4 5 5 2" xfId="3727"/>
    <cellStyle name="Обычный 6 3 5 5 2" xfId="3728"/>
    <cellStyle name="Финансовый 2 2 5 5 2" xfId="3729"/>
    <cellStyle name="Финансовый 3 2 5 5 2" xfId="3730"/>
    <cellStyle name="Обычный 6 2 4 5 5 2" xfId="3731"/>
    <cellStyle name="Обычный 6 2 2 3 5 5 2" xfId="3732"/>
    <cellStyle name="Обычный 7 2 2 5 5 2" xfId="3733"/>
    <cellStyle name="Обычный 6 2 3 3 5 5 2" xfId="3734"/>
    <cellStyle name="Обычный 9 2 5 5 2" xfId="3735"/>
    <cellStyle name="Обычный 6 2 3 2 2 5 5 2" xfId="3736"/>
    <cellStyle name="Обычный 6 2 2 2 2 5 5 2" xfId="3737"/>
    <cellStyle name="Обычный 6 2 3 2 3 4 5 2" xfId="3738"/>
    <cellStyle name="Обычный 6 2 2 2 3 4 5 2" xfId="3739"/>
    <cellStyle name="Обычный 9 3 5 5 2" xfId="3740"/>
    <cellStyle name="Обычный 6 2 2 2 2 2 4 5 2" xfId="3741"/>
    <cellStyle name="Обычный 6 2 2 2 2 2 2 2 5 2" xfId="3742"/>
    <cellStyle name="Обычный 6 2 2 2 2 2 3 2 5 2" xfId="3743"/>
    <cellStyle name="Обычный 6 2 2 2 2 3 2 5 2" xfId="3744"/>
    <cellStyle name="Обычный 6 2 2 2 2 4 2 5 2" xfId="3745"/>
    <cellStyle name="Обычный 6 2 2 2 3 2 2 5 2" xfId="3746"/>
    <cellStyle name="Обычный 6 2 2 2 3 3 2 5 2" xfId="3747"/>
    <cellStyle name="Обычный 6 2 2 2 4 2 5 2" xfId="3748"/>
    <cellStyle name="Обычный 6 2 2 2 5 2 5 2" xfId="3749"/>
    <cellStyle name="Обычный 6 2 2 3 2 4 5 2" xfId="3750"/>
    <cellStyle name="Обычный 6 2 2 3 2 2 2 5 2" xfId="3751"/>
    <cellStyle name="Обычный 6 2 2 3 2 3 2 5 2" xfId="3752"/>
    <cellStyle name="Обычный 6 2 2 3 3 2 5 2" xfId="3753"/>
    <cellStyle name="Обычный 6 2 2 3 4 2 5 2" xfId="3754"/>
    <cellStyle name="Обычный 6 2 2 4 2 4 5 2" xfId="3755"/>
    <cellStyle name="Обычный 6 2 2 4 2 2 2 5 2" xfId="3756"/>
    <cellStyle name="Обычный 6 2 2 4 2 3 2 5 2" xfId="3757"/>
    <cellStyle name="Обычный 6 2 2 4 3 2 5 2" xfId="3758"/>
    <cellStyle name="Обычный 6 2 2 4 4 2 5 2" xfId="3759"/>
    <cellStyle name="Обычный 6 2 2 5 4 5 2" xfId="3760"/>
    <cellStyle name="Обычный 6 2 2 5 2 2 5 2" xfId="3761"/>
    <cellStyle name="Обычный 6 2 2 5 3 2 5 2" xfId="3762"/>
    <cellStyle name="Обычный 6 2 2 6 2 5 2" xfId="3763"/>
    <cellStyle name="Обычный 6 2 2 7 2 5 2" xfId="3764"/>
    <cellStyle name="Обычный 6 2 2 8 2 5 2" xfId="3765"/>
    <cellStyle name="Обычный 6 2 3 2 2 2 4 5 2" xfId="3766"/>
    <cellStyle name="Обычный 6 2 3 2 2 2 2 2 5 2" xfId="3767"/>
    <cellStyle name="Обычный 6 2 3 2 2 2 3 2 5 2" xfId="3768"/>
    <cellStyle name="Обычный 6 2 3 2 2 3 2 5 2" xfId="3769"/>
    <cellStyle name="Обычный 6 2 3 2 2 4 2 5 2" xfId="3770"/>
    <cellStyle name="Обычный 6 2 3 2 3 2 2 5 2" xfId="3771"/>
    <cellStyle name="Обычный 6 2 3 2 3 3 2 5 2" xfId="3772"/>
    <cellStyle name="Обычный 6 2 3 2 4 2 5 2" xfId="3773"/>
    <cellStyle name="Обычный 6 2 3 2 5 2 5 2" xfId="3774"/>
    <cellStyle name="Обычный 6 2 3 3 2 4 5 2" xfId="3775"/>
    <cellStyle name="Обычный 6 2 3 3 2 2 2 5 2" xfId="3776"/>
    <cellStyle name="Обычный 6 2 3 3 2 3 2 5 2" xfId="3777"/>
    <cellStyle name="Обычный 6 2 3 3 3 2 5 2" xfId="3778"/>
    <cellStyle name="Обычный 6 2 3 3 4 2 5 2" xfId="3779"/>
    <cellStyle name="Обычный 6 2 3 4 2 4 5 2" xfId="3780"/>
    <cellStyle name="Обычный 6 2 3 4 2 2 2 5 2" xfId="3781"/>
    <cellStyle name="Обычный 6 2 3 4 2 3 2 5 2" xfId="3782"/>
    <cellStyle name="Обычный 6 2 3 4 3 2 5 2" xfId="3783"/>
    <cellStyle name="Обычный 6 2 3 4 4 2 5 2" xfId="3784"/>
    <cellStyle name="Обычный 6 2 3 5 4 5 2" xfId="3785"/>
    <cellStyle name="Обычный 6 2 3 5 2 2 5 2" xfId="3786"/>
    <cellStyle name="Обычный 6 2 3 5 3 2 5 2" xfId="3787"/>
    <cellStyle name="Обычный 6 2 3 6 2 5 2" xfId="3788"/>
    <cellStyle name="Обычный 6 2 3 7 2 5 2" xfId="3789"/>
    <cellStyle name="Обычный 6 2 3 8 2 5 2" xfId="3790"/>
    <cellStyle name="Обычный 6 2 4 2 4 5 2" xfId="3791"/>
    <cellStyle name="Обычный 6 2 4 2 2 2 5 2" xfId="3792"/>
    <cellStyle name="Обычный 6 2 4 2 3 2 5 2" xfId="3793"/>
    <cellStyle name="Обычный 6 2 4 3 2 5 2" xfId="3794"/>
    <cellStyle name="Обычный 6 2 4 4 2 5 2" xfId="3795"/>
    <cellStyle name="Обычный 6 2 5 2 4 5 2" xfId="3796"/>
    <cellStyle name="Обычный 6 2 5 2 2 2 5 2" xfId="3797"/>
    <cellStyle name="Обычный 6 2 5 2 3 2 5 2" xfId="3798"/>
    <cellStyle name="Обычный 6 2 5 3 2 5 2" xfId="3799"/>
    <cellStyle name="Обычный 6 2 5 4 2 5 2" xfId="3800"/>
    <cellStyle name="Обычный 6 2 6 4 5 2" xfId="3801"/>
    <cellStyle name="Обычный 6 2 6 2 2 5 2" xfId="3802"/>
    <cellStyle name="Обычный 6 2 6 3 2 5 2" xfId="3803"/>
    <cellStyle name="Обычный 6 2 7 2 5 2" xfId="3804"/>
    <cellStyle name="Обычный 6 2 8 2 5 2" xfId="3805"/>
    <cellStyle name="Обычный 6 2 9 2 5 2" xfId="3806"/>
    <cellStyle name="Обычный 6 3 2 4 5 2" xfId="3807"/>
    <cellStyle name="Обычный 6 3 2 2 2 5 2" xfId="3808"/>
    <cellStyle name="Обычный 6 3 2 3 2 5 2" xfId="3809"/>
    <cellStyle name="Обычный 6 3 3 2 5 2" xfId="3810"/>
    <cellStyle name="Обычный 6 3 4 2 5 2" xfId="3811"/>
    <cellStyle name="Обычный 6 4 2 4 5 2" xfId="3812"/>
    <cellStyle name="Обычный 6 4 2 2 2 5 2" xfId="3813"/>
    <cellStyle name="Обычный 6 4 2 3 2 5 2" xfId="3814"/>
    <cellStyle name="Обычный 6 4 3 2 5 2" xfId="3815"/>
    <cellStyle name="Обычный 6 4 4 2 5 2" xfId="3816"/>
    <cellStyle name="Обычный 6 5 4 5 2" xfId="3817"/>
    <cellStyle name="Обычный 6 5 2 2 5 2" xfId="3818"/>
    <cellStyle name="Обычный 6 5 3 2 5 2" xfId="3819"/>
    <cellStyle name="Обычный 6 6 2 5 2" xfId="3820"/>
    <cellStyle name="Обычный 6 7 2 5 2" xfId="3821"/>
    <cellStyle name="Обычный 6 8 2 5 2" xfId="3822"/>
    <cellStyle name="Обычный 7 2 2 2 4 5 2" xfId="3823"/>
    <cellStyle name="Обычный 7 2 2 2 2 2 5 2" xfId="3824"/>
    <cellStyle name="Обычный 7 2 2 2 3 2 5 2" xfId="3825"/>
    <cellStyle name="Обычный 7 2 2 3 2 5 2" xfId="3826"/>
    <cellStyle name="Обычный 7 2 2 4 2 5 2" xfId="3827"/>
    <cellStyle name="Обычный 7 2 3 2 4 5 2" xfId="3828"/>
    <cellStyle name="Обычный 7 2 3 2 2 2 5 2" xfId="3829"/>
    <cellStyle name="Обычный 7 2 3 2 3 2 5 2" xfId="3830"/>
    <cellStyle name="Обычный 7 2 3 3 2 5 2" xfId="3831"/>
    <cellStyle name="Обычный 7 2 3 4 2 5 2" xfId="3832"/>
    <cellStyle name="Обычный 7 2 4 4 5 2" xfId="3833"/>
    <cellStyle name="Обычный 7 2 4 2 2 5 2" xfId="3834"/>
    <cellStyle name="Обычный 7 2 4 3 2 5 2" xfId="3835"/>
    <cellStyle name="Обычный 7 2 5 2 5 2" xfId="3836"/>
    <cellStyle name="Обычный 7 2 6 2 5 2" xfId="3837"/>
    <cellStyle name="Обычный 7 2 7 2 5 2" xfId="3838"/>
    <cellStyle name="Обычный 9 2 2 5 5 2" xfId="3839"/>
    <cellStyle name="Обычный 9 2 2 2 2 5 2" xfId="3840"/>
    <cellStyle name="Обычный 9 2 2 3 2 5 2" xfId="3841"/>
    <cellStyle name="Обычный 9 2 2 4 2 5 2" xfId="3842"/>
    <cellStyle name="Обычный 9 2 3 2 5 2" xfId="3843"/>
    <cellStyle name="Обычный 9 2 4 2 5 2" xfId="3844"/>
    <cellStyle name="Обычный 9 3 2 2 5 2" xfId="3845"/>
    <cellStyle name="Обычный 9 3 3 2 5 2" xfId="3846"/>
    <cellStyle name="Обычный 9 3 4 2 5 2" xfId="3847"/>
    <cellStyle name="Обычный 9 4 2 5 2" xfId="3848"/>
    <cellStyle name="Обычный 9 5 2 5 2" xfId="3849"/>
    <cellStyle name="Финансовый 2 2 2 4 5 2" xfId="3850"/>
    <cellStyle name="Финансовый 2 2 2 2 3 5 2" xfId="3851"/>
    <cellStyle name="Финансовый 2 2 2 3 2 5 2" xfId="3852"/>
    <cellStyle name="Финансовый 2 2 3 2 5 2" xfId="3853"/>
    <cellStyle name="Финансовый 2 2 4 2 5 2" xfId="3854"/>
    <cellStyle name="Финансовый 2 3 2 4 5 2" xfId="3855"/>
    <cellStyle name="Финансовый 2 3 2 2 2 5 2" xfId="3856"/>
    <cellStyle name="Финансовый 2 3 2 3 2 5 2" xfId="3857"/>
    <cellStyle name="Финансовый 2 3 3 2 5 2" xfId="3858"/>
    <cellStyle name="Финансовый 2 3 4 2 5 2" xfId="3859"/>
    <cellStyle name="Финансовый 2 4 4 5 2" xfId="3860"/>
    <cellStyle name="Финансовый 2 4 2 2 5 2" xfId="3861"/>
    <cellStyle name="Финансовый 2 4 3 2 5 2" xfId="3862"/>
    <cellStyle name="Финансовый 2 5 2 5 2" xfId="3863"/>
    <cellStyle name="Финансовый 2 6 2 5 2" xfId="3864"/>
    <cellStyle name="Финансовый 2 7 2 5 2" xfId="3865"/>
    <cellStyle name="Финансовый 3 2 2 4 5 2" xfId="3866"/>
    <cellStyle name="Финансовый 3 2 2 2 2 5 2" xfId="3867"/>
    <cellStyle name="Финансовый 3 2 2 3 2 5 2" xfId="3868"/>
    <cellStyle name="Финансовый 3 2 3 2 5 2" xfId="3869"/>
    <cellStyle name="Финансовый 3 2 4 2 5 2" xfId="3870"/>
    <cellStyle name="Финансовый 3 3 2 4 5 2" xfId="3871"/>
    <cellStyle name="Финансовый 3 3 2 2 2 5 2" xfId="3872"/>
    <cellStyle name="Финансовый 3 3 2 3 2 5 2" xfId="3873"/>
    <cellStyle name="Финансовый 3 3 3 2 5 2" xfId="3874"/>
    <cellStyle name="Финансовый 3 3 4 2 5 2" xfId="3875"/>
    <cellStyle name="Финансовый 3 4 4 5 2" xfId="3876"/>
    <cellStyle name="Финансовый 3 4 2 2 5 2" xfId="3877"/>
    <cellStyle name="Финансовый 3 4 3 2 5 2" xfId="3878"/>
    <cellStyle name="Финансовый 3 5 2 5 2" xfId="3879"/>
    <cellStyle name="Финансовый 3 6 2 5 2" xfId="3880"/>
    <cellStyle name="Финансовый 3 7 2 5 2" xfId="3881"/>
    <cellStyle name="Обычный 6 10 2 2" xfId="3882"/>
    <cellStyle name="Финансовый 2 9 2 2" xfId="3883"/>
    <cellStyle name="Финансовый 3 9 2 2" xfId="3884"/>
    <cellStyle name="Обычный 6 2 11 2 2" xfId="3885"/>
    <cellStyle name="Обычный 6 2 2 10 2 2" xfId="3886"/>
    <cellStyle name="Обычный 7 2 9 2 2" xfId="3887"/>
    <cellStyle name="Обычный 6 2 3 10 2 2" xfId="3888"/>
    <cellStyle name="Обычный 9 7 2 2" xfId="3889"/>
    <cellStyle name="Обычный 6 2 3 2 7 2 2" xfId="3890"/>
    <cellStyle name="Обычный 6 2 2 2 7 2 2" xfId="3891"/>
    <cellStyle name="Обычный 6 4 6 2 2" xfId="3892"/>
    <cellStyle name="Финансовый 2 3 6 2 2" xfId="3893"/>
    <cellStyle name="Финансовый 3 3 6 2 2" xfId="3894"/>
    <cellStyle name="Обычный 6 2 5 6 2 2" xfId="3895"/>
    <cellStyle name="Обычный 6 2 2 4 6 2 2" xfId="3896"/>
    <cellStyle name="Обычный 7 2 3 6 2 2" xfId="3897"/>
    <cellStyle name="Обычный 6 2 3 4 6 2 2" xfId="3898"/>
    <cellStyle name="Обычный 6 3 6 2 2" xfId="3899"/>
    <cellStyle name="Финансовый 2 2 6 2 2" xfId="3900"/>
    <cellStyle name="Финансовый 3 2 6 2 2" xfId="3901"/>
    <cellStyle name="Обычный 6 2 4 6 2 2" xfId="3902"/>
    <cellStyle name="Обычный 6 2 2 3 6 2 2" xfId="3903"/>
    <cellStyle name="Обычный 7 2 2 6 2 2" xfId="3904"/>
    <cellStyle name="Обычный 6 2 3 3 6 2 2" xfId="3905"/>
    <cellStyle name="Обычный 9 2 6 2 2" xfId="3906"/>
    <cellStyle name="Обычный 6 2 3 2 2 6 2 2" xfId="3907"/>
    <cellStyle name="Обычный 6 2 2 2 2 6 2 2" xfId="3908"/>
    <cellStyle name="Обычный 6 2 3 2 3 5 2 2" xfId="3909"/>
    <cellStyle name="Обычный 6 2 2 2 3 5 2 2" xfId="3910"/>
    <cellStyle name="Обычный 9 3 6 2 2" xfId="3911"/>
    <cellStyle name="Обычный 6 2 2 2 2 2 5 2 2" xfId="3912"/>
    <cellStyle name="Обычный 6 2 2 2 2 2 2 3 2 2" xfId="3913"/>
    <cellStyle name="Обычный 6 2 2 2 2 2 3 3 2 2" xfId="3914"/>
    <cellStyle name="Обычный 6 2 2 2 2 3 3 2 2" xfId="3915"/>
    <cellStyle name="Обычный 6 2 2 2 2 4 3 2 2" xfId="3916"/>
    <cellStyle name="Обычный 6 2 2 2 3 2 3 2 2" xfId="3917"/>
    <cellStyle name="Обычный 6 2 2 2 3 3 3 2 2" xfId="3918"/>
    <cellStyle name="Обычный 6 2 2 2 4 3 2 2" xfId="3919"/>
    <cellStyle name="Обычный 6 2 2 2 5 3 2 2" xfId="3920"/>
    <cellStyle name="Обычный 6 2 2 3 2 5 2 2" xfId="3921"/>
    <cellStyle name="Обычный 6 2 2 3 2 2 3 2 2" xfId="3922"/>
    <cellStyle name="Обычный 6 2 2 3 2 3 3 2 2" xfId="3923"/>
    <cellStyle name="Обычный 6 2 2 3 3 3 2 2" xfId="3924"/>
    <cellStyle name="Обычный 6 2 2 3 4 3 2 2" xfId="3925"/>
    <cellStyle name="Обычный 6 2 2 4 2 5 2 2" xfId="3926"/>
    <cellStyle name="Обычный 6 2 2 4 2 2 3 2 2" xfId="3927"/>
    <cellStyle name="Обычный 6 2 2 4 2 3 3 2 2" xfId="3928"/>
    <cellStyle name="Обычный 6 2 2 4 3 3 2 2" xfId="3929"/>
    <cellStyle name="Обычный 6 2 2 4 4 3 2 2" xfId="3930"/>
    <cellStyle name="Обычный 6 2 2 5 5 2 2" xfId="3931"/>
    <cellStyle name="Обычный 6 2 2 5 2 3 2 2" xfId="3932"/>
    <cellStyle name="Обычный 6 2 2 5 3 3 2 2" xfId="3933"/>
    <cellStyle name="Обычный 6 2 2 6 3 2 2" xfId="3934"/>
    <cellStyle name="Обычный 6 2 2 7 3 2 2" xfId="3935"/>
    <cellStyle name="Обычный 6 2 2 8 3 2 2" xfId="3936"/>
    <cellStyle name="Обычный 6 2 3 2 2 2 5 2 2" xfId="3937"/>
    <cellStyle name="Обычный 6 2 3 2 2 2 2 3 2 2" xfId="3938"/>
    <cellStyle name="Обычный 6 2 3 2 2 2 3 3 2 2" xfId="3939"/>
    <cellStyle name="Обычный 6 2 3 2 2 3 3 2 2" xfId="3940"/>
    <cellStyle name="Обычный 6 2 3 2 2 4 3 2 2" xfId="3941"/>
    <cellStyle name="Обычный 6 2 3 2 3 2 3 2 2" xfId="3942"/>
    <cellStyle name="Обычный 6 2 3 2 3 3 3 2 2" xfId="3943"/>
    <cellStyle name="Обычный 6 2 3 2 4 3 2 2" xfId="3944"/>
    <cellStyle name="Обычный 6 2 3 2 5 3 2 2" xfId="3945"/>
    <cellStyle name="Обычный 6 2 3 3 2 5 2 2" xfId="3946"/>
    <cellStyle name="Обычный 6 2 3 3 2 2 3 2 2" xfId="3947"/>
    <cellStyle name="Обычный 6 2 3 3 2 3 3 2 2" xfId="3948"/>
    <cellStyle name="Обычный 6 2 3 3 3 3 2 2" xfId="3949"/>
    <cellStyle name="Обычный 6 2 3 3 4 3 2 2" xfId="3950"/>
    <cellStyle name="Обычный 6 2 3 4 2 5 2 2" xfId="3951"/>
    <cellStyle name="Обычный 6 2 3 4 2 2 3 2 2" xfId="3952"/>
    <cellStyle name="Обычный 6 2 3 4 2 3 3 2 2" xfId="3953"/>
    <cellStyle name="Обычный 6 2 3 4 3 3 2 2" xfId="3954"/>
    <cellStyle name="Обычный 6 2 3 4 4 3 2 2" xfId="3955"/>
    <cellStyle name="Обычный 6 2 3 5 5 2 2" xfId="3956"/>
    <cellStyle name="Обычный 6 2 3 5 2 3 2 2" xfId="3957"/>
    <cellStyle name="Обычный 6 2 3 5 3 3 2 2" xfId="3958"/>
    <cellStyle name="Обычный 6 2 3 6 3 2 2" xfId="3959"/>
    <cellStyle name="Обычный 6 2 3 7 3 2 2" xfId="3960"/>
    <cellStyle name="Обычный 6 2 3 8 3 2 2" xfId="3961"/>
    <cellStyle name="Обычный 6 2 4 2 5 2 2" xfId="3962"/>
    <cellStyle name="Обычный 6 2 4 2 2 3 2 2" xfId="3963"/>
    <cellStyle name="Обычный 6 2 4 2 3 3 2 2" xfId="3964"/>
    <cellStyle name="Обычный 6 2 4 3 3 2 2" xfId="3965"/>
    <cellStyle name="Обычный 6 2 4 4 3 2 2" xfId="3966"/>
    <cellStyle name="Обычный 6 2 5 2 5 2 2" xfId="3967"/>
    <cellStyle name="Обычный 6 2 5 2 2 3 2 2" xfId="3968"/>
    <cellStyle name="Обычный 6 2 5 2 3 3 2 2" xfId="3969"/>
    <cellStyle name="Обычный 6 2 5 3 3 2 2" xfId="3970"/>
    <cellStyle name="Обычный 6 2 5 4 3 2 2" xfId="3971"/>
    <cellStyle name="Обычный 6 2 6 5 2 2" xfId="3972"/>
    <cellStyle name="Обычный 6 2 6 2 3 2 2" xfId="3973"/>
    <cellStyle name="Обычный 6 2 6 3 3 2 2" xfId="3974"/>
    <cellStyle name="Обычный 6 2 7 3 2 2" xfId="3975"/>
    <cellStyle name="Обычный 6 2 8 3 2 2" xfId="3976"/>
    <cellStyle name="Обычный 6 2 9 3 2 2" xfId="3977"/>
    <cellStyle name="Обычный 6 3 2 5 2 2" xfId="3978"/>
    <cellStyle name="Обычный 6 3 2 2 3 2 2" xfId="3979"/>
    <cellStyle name="Обычный 6 3 2 3 3 2 2" xfId="3980"/>
    <cellStyle name="Обычный 6 3 3 3 2 2" xfId="3981"/>
    <cellStyle name="Обычный 6 3 4 3 2 2" xfId="3982"/>
    <cellStyle name="Обычный 6 4 2 5 2 2" xfId="3983"/>
    <cellStyle name="Обычный 6 4 2 2 3 2 2" xfId="3984"/>
    <cellStyle name="Обычный 6 4 2 3 3 2 2" xfId="3985"/>
    <cellStyle name="Обычный 6 4 3 3 2 2" xfId="3986"/>
    <cellStyle name="Обычный 6 4 4 3 2 2" xfId="3987"/>
    <cellStyle name="Обычный 6 5 5 2 2" xfId="3988"/>
    <cellStyle name="Обычный 6 5 2 3 2 2" xfId="3989"/>
    <cellStyle name="Обычный 6 5 3 3 2 2" xfId="3990"/>
    <cellStyle name="Обычный 6 6 3 2 2" xfId="3991"/>
    <cellStyle name="Обычный 6 7 3 2 2" xfId="3992"/>
    <cellStyle name="Обычный 6 8 3 2 2" xfId="3993"/>
    <cellStyle name="Обычный 7 2 2 2 5 2 2" xfId="3994"/>
    <cellStyle name="Обычный 7 2 2 2 2 3 2 2" xfId="3995"/>
    <cellStyle name="Обычный 7 2 2 2 3 3 2 2" xfId="3996"/>
    <cellStyle name="Обычный 7 2 2 3 3 2 2" xfId="3997"/>
    <cellStyle name="Обычный 7 2 2 4 3 2 2" xfId="3998"/>
    <cellStyle name="Обычный 7 2 3 2 5 2 2" xfId="3999"/>
    <cellStyle name="Обычный 7 2 3 2 2 3 2 2" xfId="4000"/>
    <cellStyle name="Обычный 7 2 3 2 3 3 2 2" xfId="4001"/>
    <cellStyle name="Обычный 7 2 3 3 3 2 2" xfId="4002"/>
    <cellStyle name="Обычный 7 2 3 4 3 2 2" xfId="4003"/>
    <cellStyle name="Обычный 7 2 4 5 2 2" xfId="4004"/>
    <cellStyle name="Обычный 7 2 4 2 3 2 2" xfId="4005"/>
    <cellStyle name="Обычный 7 2 4 3 3 2 2" xfId="4006"/>
    <cellStyle name="Обычный 7 2 5 3 2 2" xfId="4007"/>
    <cellStyle name="Обычный 7 2 6 3 2 2" xfId="4008"/>
    <cellStyle name="Обычный 7 2 7 3 2 2" xfId="4009"/>
    <cellStyle name="Обычный 9 2 2 6 2 2" xfId="4010"/>
    <cellStyle name="Обычный 9 2 2 2 3 2 2" xfId="4011"/>
    <cellStyle name="Обычный 9 2 2 3 3 2 2" xfId="4012"/>
    <cellStyle name="Обычный 9 2 2 4 3 2 2" xfId="4013"/>
    <cellStyle name="Обычный 9 2 3 3 2 2" xfId="4014"/>
    <cellStyle name="Обычный 9 2 4 3 2 2" xfId="4015"/>
    <cellStyle name="Обычный 9 3 2 3 2 2" xfId="4016"/>
    <cellStyle name="Обычный 9 3 3 3 2 2" xfId="4017"/>
    <cellStyle name="Обычный 9 3 4 3 2 2" xfId="4018"/>
    <cellStyle name="Обычный 9 4 3 2 2" xfId="4019"/>
    <cellStyle name="Обычный 9 5 3 2 2" xfId="4020"/>
    <cellStyle name="Финансовый 2 2 2 5 2 2" xfId="4021"/>
    <cellStyle name="Финансовый 2 2 2 2 4 2 2" xfId="4022"/>
    <cellStyle name="Финансовый 2 2 2 3 3 2 2" xfId="4023"/>
    <cellStyle name="Финансовый 2 2 3 3 2 2" xfId="4024"/>
    <cellStyle name="Финансовый 2 2 4 3 2 2" xfId="4025"/>
    <cellStyle name="Финансовый 2 3 2 5 2 2" xfId="4026"/>
    <cellStyle name="Финансовый 2 3 2 2 3 2 2" xfId="4027"/>
    <cellStyle name="Финансовый 2 3 2 3 3 2 2" xfId="4028"/>
    <cellStyle name="Финансовый 2 3 3 3 2 2" xfId="4029"/>
    <cellStyle name="Финансовый 2 3 4 3 2 2" xfId="4030"/>
    <cellStyle name="Финансовый 2 4 5 2 2" xfId="4031"/>
    <cellStyle name="Финансовый 2 4 2 3 2 2" xfId="4032"/>
    <cellStyle name="Финансовый 2 4 3 3 2 2" xfId="4033"/>
    <cellStyle name="Финансовый 2 5 3 2 2" xfId="4034"/>
    <cellStyle name="Финансовый 2 6 3 2 2" xfId="4035"/>
    <cellStyle name="Финансовый 2 7 3 2 2" xfId="4036"/>
    <cellStyle name="Финансовый 3 2 2 5 2 2" xfId="4037"/>
    <cellStyle name="Финансовый 3 2 2 2 3 2 2" xfId="4038"/>
    <cellStyle name="Финансовый 3 2 2 3 3 2 2" xfId="4039"/>
    <cellStyle name="Финансовый 3 2 3 3 2 2" xfId="4040"/>
    <cellStyle name="Финансовый 3 2 4 3 2 2" xfId="4041"/>
    <cellStyle name="Финансовый 3 3 2 5 2 2" xfId="4042"/>
    <cellStyle name="Финансовый 3 3 2 2 3 2 2" xfId="4043"/>
    <cellStyle name="Финансовый 3 3 2 3 3 2 2" xfId="4044"/>
    <cellStyle name="Финансовый 3 3 3 3 2 2" xfId="4045"/>
    <cellStyle name="Финансовый 3 3 4 3 2 2" xfId="4046"/>
    <cellStyle name="Финансовый 3 4 5 2 2" xfId="4047"/>
    <cellStyle name="Финансовый 3 4 2 3 2 2" xfId="4048"/>
    <cellStyle name="Финансовый 3 4 3 3 2 2" xfId="4049"/>
    <cellStyle name="Финансовый 3 5 3 2 2" xfId="4050"/>
    <cellStyle name="Финансовый 3 6 3 2 2" xfId="4051"/>
    <cellStyle name="Финансовый 3 7 3 2 2" xfId="4052"/>
    <cellStyle name="Обычный 6 9 2 2 2" xfId="4053"/>
    <cellStyle name="Финансовый 2 8 2 2 2" xfId="4054"/>
    <cellStyle name="Финансовый 3 8 2 2 2" xfId="4055"/>
    <cellStyle name="Обычный 6 2 10 2 2 2" xfId="4056"/>
    <cellStyle name="Обычный 6 2 2 9 2 2 2" xfId="4057"/>
    <cellStyle name="Обычный 7 2 8 2 2 2" xfId="4058"/>
    <cellStyle name="Обычный 6 2 3 9 2 2 2" xfId="4059"/>
    <cellStyle name="Обычный 9 6 2 2 2" xfId="4060"/>
    <cellStyle name="Обычный 6 2 3 2 6 2 2 2" xfId="4061"/>
    <cellStyle name="Обычный 6 2 2 2 6 2 2 2" xfId="4062"/>
    <cellStyle name="Обычный 6 4 5 2 2 2" xfId="4063"/>
    <cellStyle name="Финансовый 2 3 5 2 2 2" xfId="4064"/>
    <cellStyle name="Финансовый 3 3 5 2 2 2" xfId="4065"/>
    <cellStyle name="Обычный 6 2 5 5 2 2 2" xfId="4066"/>
    <cellStyle name="Обычный 6 2 2 4 5 2 2 2" xfId="4067"/>
    <cellStyle name="Обычный 7 2 3 5 2 2 2" xfId="4068"/>
    <cellStyle name="Обычный 6 2 3 4 5 2 2 2" xfId="4069"/>
    <cellStyle name="Обычный 6 3 5 2 2 2" xfId="4070"/>
    <cellStyle name="Финансовый 2 2 5 2 2 2" xfId="4071"/>
    <cellStyle name="Финансовый 3 2 5 2 2 2" xfId="4072"/>
    <cellStyle name="Обычный 6 2 4 5 2 2 2" xfId="4073"/>
    <cellStyle name="Обычный 6 2 2 3 5 2 2 2" xfId="4074"/>
    <cellStyle name="Обычный 7 2 2 5 2 2 2" xfId="4075"/>
    <cellStyle name="Обычный 6 2 3 3 5 2 2 2" xfId="4076"/>
    <cellStyle name="Обычный 9 2 5 2 2 2" xfId="4077"/>
    <cellStyle name="Обычный 6 2 3 2 2 5 2 2 2" xfId="4078"/>
    <cellStyle name="Обычный 6 2 2 2 2 5 2 2 2" xfId="4079"/>
    <cellStyle name="Обычный 6 2 3 2 3 4 2 2 2" xfId="4080"/>
    <cellStyle name="Обычный 6 2 2 2 3 4 2 2 2" xfId="4081"/>
    <cellStyle name="Обычный 9 3 5 2 2 2" xfId="4082"/>
    <cellStyle name="Обычный 6 2 2 2 2 2 4 2 2 2" xfId="4083"/>
    <cellStyle name="Обычный 6 2 2 2 2 2 2 2 2 2 2" xfId="4084"/>
    <cellStyle name="Обычный 6 2 2 2 2 2 3 2 2 2 2" xfId="4085"/>
    <cellStyle name="Обычный 6 2 2 2 2 3 2 2 2 2" xfId="4086"/>
    <cellStyle name="Обычный 6 2 2 2 2 4 2 2 2 2" xfId="4087"/>
    <cellStyle name="Обычный 6 2 2 2 3 2 2 2 2 2" xfId="4088"/>
    <cellStyle name="Обычный 6 2 2 2 3 3 2 2 2 2" xfId="4089"/>
    <cellStyle name="Обычный 6 2 2 2 4 2 2 2 2" xfId="4090"/>
    <cellStyle name="Обычный 6 2 2 2 5 2 2 2 2" xfId="4091"/>
    <cellStyle name="Обычный 6 2 2 3 2 4 2 2 2" xfId="4092"/>
    <cellStyle name="Обычный 6 2 2 3 2 2 2 2 2 2" xfId="4093"/>
    <cellStyle name="Обычный 6 2 2 3 2 3 2 2 2 2" xfId="4094"/>
    <cellStyle name="Обычный 6 2 2 3 3 2 2 2 2" xfId="4095"/>
    <cellStyle name="Обычный 6 2 2 3 4 2 2 2 2" xfId="4096"/>
    <cellStyle name="Обычный 6 2 2 4 2 4 2 2 2" xfId="4097"/>
    <cellStyle name="Обычный 6 2 2 4 2 2 2 2 2 2" xfId="4098"/>
    <cellStyle name="Обычный 6 2 2 4 2 3 2 2 2 2" xfId="4099"/>
    <cellStyle name="Обычный 6 2 2 4 3 2 2 2 2" xfId="4100"/>
    <cellStyle name="Обычный 6 2 2 4 4 2 2 2 2" xfId="4101"/>
    <cellStyle name="Обычный 6 2 2 5 4 2 2 2" xfId="4102"/>
    <cellStyle name="Обычный 6 2 2 5 2 2 2 2 2" xfId="4103"/>
    <cellStyle name="Обычный 6 2 2 5 3 2 2 2 2" xfId="4104"/>
    <cellStyle name="Обычный 6 2 2 6 2 2 2 2" xfId="4105"/>
    <cellStyle name="Обычный 6 2 2 7 2 2 2 2" xfId="4106"/>
    <cellStyle name="Обычный 6 2 2 8 2 2 2 2" xfId="4107"/>
    <cellStyle name="Обычный 6 2 3 2 2 2 4 2 2 2" xfId="4108"/>
    <cellStyle name="Обычный 6 2 3 2 2 2 2 2 2 2 2" xfId="4109"/>
    <cellStyle name="Обычный 6 2 3 2 2 2 3 2 2 2 2" xfId="4110"/>
    <cellStyle name="Обычный 6 2 3 2 2 3 2 2 2 2" xfId="4111"/>
    <cellStyle name="Обычный 6 2 3 2 2 4 2 2 2 2" xfId="4112"/>
    <cellStyle name="Обычный 6 2 3 2 3 2 2 2 2 2" xfId="4113"/>
    <cellStyle name="Обычный 6 2 3 2 3 3 2 2 2 2" xfId="4114"/>
    <cellStyle name="Обычный 6 2 3 2 4 2 2 2 2" xfId="4115"/>
    <cellStyle name="Обычный 6 2 3 2 5 2 2 2 2" xfId="4116"/>
    <cellStyle name="Обычный 6 2 3 3 2 4 2 2 2" xfId="4117"/>
    <cellStyle name="Обычный 6 2 3 3 2 2 2 2 2 2" xfId="4118"/>
    <cellStyle name="Обычный 6 2 3 3 2 3 2 2 2 2" xfId="4119"/>
    <cellStyle name="Обычный 6 2 3 3 3 2 2 2 2" xfId="4120"/>
    <cellStyle name="Обычный 6 2 3 3 4 2 2 2 2" xfId="4121"/>
    <cellStyle name="Обычный 6 2 3 4 2 4 2 2 2" xfId="4122"/>
    <cellStyle name="Обычный 6 2 3 4 2 2 2 2 2 2" xfId="4123"/>
    <cellStyle name="Обычный 6 2 3 4 2 3 2 2 2 2" xfId="4124"/>
    <cellStyle name="Обычный 6 2 3 4 3 2 2 2 2" xfId="4125"/>
    <cellStyle name="Обычный 6 2 3 4 4 2 2 2 2" xfId="4126"/>
    <cellStyle name="Обычный 6 2 3 5 4 2 2 2" xfId="4127"/>
    <cellStyle name="Обычный 6 2 3 5 2 2 2 2 2" xfId="4128"/>
    <cellStyle name="Обычный 6 2 3 5 3 2 2 2 2" xfId="4129"/>
    <cellStyle name="Обычный 6 2 3 6 2 2 2 2" xfId="4130"/>
    <cellStyle name="Обычный 6 2 3 7 2 2 2 2" xfId="4131"/>
    <cellStyle name="Обычный 6 2 3 8 2 2 2 2" xfId="4132"/>
    <cellStyle name="Обычный 6 2 4 2 4 2 2 2" xfId="4133"/>
    <cellStyle name="Обычный 6 2 4 2 2 2 2 2 2" xfId="4134"/>
    <cellStyle name="Обычный 6 2 4 2 3 2 2 2 2" xfId="4135"/>
    <cellStyle name="Обычный 6 2 4 3 2 2 2 2" xfId="4136"/>
    <cellStyle name="Обычный 6 2 4 4 2 2 2 2" xfId="4137"/>
    <cellStyle name="Обычный 6 2 5 2 4 2 2 2" xfId="4138"/>
    <cellStyle name="Обычный 6 2 5 2 2 2 2 2 2" xfId="4139"/>
    <cellStyle name="Обычный 6 2 5 2 3 2 2 2 2" xfId="4140"/>
    <cellStyle name="Обычный 6 2 5 3 2 2 2 2" xfId="4141"/>
    <cellStyle name="Обычный 6 2 5 4 2 2 2 2" xfId="4142"/>
    <cellStyle name="Обычный 6 2 6 4 2 2 2" xfId="4143"/>
    <cellStyle name="Обычный 6 2 6 2 2 2 2 2" xfId="4144"/>
    <cellStyle name="Обычный 6 2 6 3 2 2 2 2" xfId="4145"/>
    <cellStyle name="Обычный 6 2 7 2 2 2 2" xfId="4146"/>
    <cellStyle name="Обычный 6 2 8 2 2 2 2" xfId="4147"/>
    <cellStyle name="Обычный 6 2 9 2 2 2 2" xfId="4148"/>
    <cellStyle name="Обычный 6 3 2 4 2 2 2" xfId="4149"/>
    <cellStyle name="Обычный 6 3 2 2 2 2 2 2" xfId="4150"/>
    <cellStyle name="Обычный 6 3 2 3 2 2 2 2" xfId="4151"/>
    <cellStyle name="Обычный 6 3 3 2 2 2 2" xfId="4152"/>
    <cellStyle name="Обычный 6 3 4 2 2 2 2" xfId="4153"/>
    <cellStyle name="Обычный 6 4 2 4 2 2 2" xfId="4154"/>
    <cellStyle name="Обычный 6 4 2 2 2 2 2 2" xfId="4155"/>
    <cellStyle name="Обычный 6 4 2 3 2 2 2 2" xfId="4156"/>
    <cellStyle name="Обычный 6 4 3 2 2 2 2" xfId="4157"/>
    <cellStyle name="Обычный 6 4 4 2 2 2 2" xfId="4158"/>
    <cellStyle name="Обычный 6 5 4 2 2 2" xfId="4159"/>
    <cellStyle name="Обычный 6 5 2 2 2 2 2" xfId="4160"/>
    <cellStyle name="Обычный 6 5 3 2 2 2 2" xfId="4161"/>
    <cellStyle name="Обычный 6 6 2 2 2 2" xfId="4162"/>
    <cellStyle name="Обычный 6 7 2 2 2 2" xfId="4163"/>
    <cellStyle name="Обычный 6 8 2 2 2 2" xfId="4164"/>
    <cellStyle name="Обычный 7 2 2 2 4 2 2 2" xfId="4165"/>
    <cellStyle name="Обычный 7 2 2 2 2 2 2 2 2" xfId="4166"/>
    <cellStyle name="Обычный 7 2 2 2 3 2 2 2 2" xfId="4167"/>
    <cellStyle name="Обычный 7 2 2 3 2 2 2 2" xfId="4168"/>
    <cellStyle name="Обычный 7 2 2 4 2 2 2 2" xfId="4169"/>
    <cellStyle name="Обычный 7 2 3 2 4 2 2 2" xfId="4170"/>
    <cellStyle name="Обычный 7 2 3 2 2 2 2 2 2" xfId="4171"/>
    <cellStyle name="Обычный 7 2 3 2 3 2 2 2 2" xfId="4172"/>
    <cellStyle name="Обычный 7 2 3 3 2 2 2 2" xfId="4173"/>
    <cellStyle name="Обычный 7 2 3 4 2 2 2 2" xfId="4174"/>
    <cellStyle name="Обычный 7 2 4 4 2 2 2" xfId="4175"/>
    <cellStyle name="Обычный 7 2 4 2 2 2 2 2" xfId="4176"/>
    <cellStyle name="Обычный 7 2 4 3 2 2 2 2" xfId="4177"/>
    <cellStyle name="Обычный 7 2 5 2 2 2 2" xfId="4178"/>
    <cellStyle name="Обычный 7 2 6 2 2 2 2" xfId="4179"/>
    <cellStyle name="Обычный 7 2 7 2 2 2 2" xfId="4180"/>
    <cellStyle name="Обычный 9 2 2 5 2 2 2" xfId="4181"/>
    <cellStyle name="Обычный 9 2 2 2 2 2 2 2" xfId="4182"/>
    <cellStyle name="Обычный 9 2 2 3 2 2 2 2" xfId="4183"/>
    <cellStyle name="Обычный 9 2 2 4 2 2 2 2" xfId="4184"/>
    <cellStyle name="Обычный 9 2 3 2 2 2 2" xfId="4185"/>
    <cellStyle name="Обычный 9 2 4 2 2 2 2" xfId="4186"/>
    <cellStyle name="Обычный 9 3 2 2 2 2 2" xfId="4187"/>
    <cellStyle name="Обычный 9 3 3 2 2 2 2" xfId="4188"/>
    <cellStyle name="Обычный 9 3 4 2 2 2 2" xfId="4189"/>
    <cellStyle name="Обычный 9 4 2 2 2 2" xfId="4190"/>
    <cellStyle name="Обычный 9 5 2 2 2 2" xfId="4191"/>
    <cellStyle name="Финансовый 2 2 2 4 2 2 2" xfId="4192"/>
    <cellStyle name="Финансовый 2 2 2 2 3 2 2 2" xfId="4193"/>
    <cellStyle name="Финансовый 2 2 2 3 2 2 2 2" xfId="4194"/>
    <cellStyle name="Финансовый 2 2 3 2 2 2 2" xfId="4195"/>
    <cellStyle name="Финансовый 2 2 4 2 2 2 2" xfId="4196"/>
    <cellStyle name="Финансовый 2 3 2 4 2 2 2" xfId="4197"/>
    <cellStyle name="Финансовый 2 3 2 2 2 2 2 2" xfId="4198"/>
    <cellStyle name="Финансовый 2 3 2 3 2 2 2 2" xfId="4199"/>
    <cellStyle name="Финансовый 2 3 3 2 2 2 2" xfId="4200"/>
    <cellStyle name="Финансовый 2 3 4 2 2 2 2" xfId="4201"/>
    <cellStyle name="Финансовый 2 4 4 2 2 2" xfId="4202"/>
    <cellStyle name="Финансовый 2 4 2 2 2 2 2" xfId="4203"/>
    <cellStyle name="Финансовый 2 4 3 2 2 2 2" xfId="4204"/>
    <cellStyle name="Финансовый 2 5 2 2 2 2" xfId="4205"/>
    <cellStyle name="Финансовый 2 6 2 2 2 2" xfId="4206"/>
    <cellStyle name="Финансовый 2 7 2 2 2 2" xfId="4207"/>
    <cellStyle name="Финансовый 3 2 2 4 2 2 2" xfId="4208"/>
    <cellStyle name="Финансовый 3 2 2 2 2 2 2 2" xfId="4209"/>
    <cellStyle name="Финансовый 3 2 2 3 2 2 2 2" xfId="4210"/>
    <cellStyle name="Финансовый 3 2 3 2 2 2 2" xfId="4211"/>
    <cellStyle name="Финансовый 3 2 4 2 2 2 2" xfId="4212"/>
    <cellStyle name="Финансовый 3 3 2 4 2 2 2" xfId="4213"/>
    <cellStyle name="Финансовый 3 3 2 2 2 2 2 2" xfId="4214"/>
    <cellStyle name="Финансовый 3 3 2 3 2 2 2 2" xfId="4215"/>
    <cellStyle name="Финансовый 3 3 3 2 2 2 2" xfId="4216"/>
    <cellStyle name="Финансовый 3 3 4 2 2 2 2" xfId="4217"/>
    <cellStyle name="Финансовый 3 4 4 2 2 2" xfId="4218"/>
    <cellStyle name="Финансовый 3 4 2 2 2 2 2" xfId="4219"/>
    <cellStyle name="Финансовый 3 4 3 2 2 2 2" xfId="4220"/>
    <cellStyle name="Финансовый 3 5 2 2 2 2" xfId="4221"/>
    <cellStyle name="Финансовый 3 6 2 2 2 2" xfId="4222"/>
    <cellStyle name="Финансовый 3 7 2 2 2 2" xfId="4223"/>
    <cellStyle name="Обычный 6 11 2 2" xfId="4224"/>
    <cellStyle name="Финансовый 2 10 2 2" xfId="4225"/>
    <cellStyle name="Финансовый 3 10 2 2" xfId="4226"/>
    <cellStyle name="Обычный 6 2 12 2 2" xfId="4227"/>
    <cellStyle name="Обычный 6 2 2 11 2 2" xfId="4228"/>
    <cellStyle name="Обычный 7 2 10 2 2" xfId="4229"/>
    <cellStyle name="Обычный 6 2 3 11 2 2" xfId="4230"/>
    <cellStyle name="Обычный 9 8 2 2" xfId="4231"/>
    <cellStyle name="Обычный 6 2 3 2 8 2 2" xfId="4232"/>
    <cellStyle name="Обычный 6 2 2 2 8 2 2" xfId="4233"/>
    <cellStyle name="Обычный 6 4 7 2 2" xfId="4234"/>
    <cellStyle name="Финансовый 2 3 7 2 2" xfId="4235"/>
    <cellStyle name="Финансовый 3 3 7 2 2" xfId="4236"/>
    <cellStyle name="Обычный 6 2 5 7 2 2" xfId="4237"/>
    <cellStyle name="Обычный 6 2 2 4 7 2 2" xfId="4238"/>
    <cellStyle name="Обычный 7 2 3 7 2 2" xfId="4239"/>
    <cellStyle name="Обычный 6 2 3 4 7 2 2" xfId="4240"/>
    <cellStyle name="Обычный 6 3 7 2 2" xfId="4241"/>
    <cellStyle name="Финансовый 2 2 7 2 2" xfId="4242"/>
    <cellStyle name="Финансовый 3 2 7 2 2" xfId="4243"/>
    <cellStyle name="Обычный 6 2 4 7 2 2" xfId="4244"/>
    <cellStyle name="Обычный 6 2 2 3 7 2 2" xfId="4245"/>
    <cellStyle name="Обычный 7 2 2 7 2 2" xfId="4246"/>
    <cellStyle name="Обычный 6 2 3 3 7 2 2" xfId="4247"/>
    <cellStyle name="Обычный 9 2 7 2 2" xfId="4248"/>
    <cellStyle name="Обычный 6 2 3 2 2 7 2 2" xfId="4249"/>
    <cellStyle name="Обычный 6 2 2 2 2 7 2 2" xfId="4250"/>
    <cellStyle name="Обычный 6 2 3 2 3 6 2 2" xfId="4251"/>
    <cellStyle name="Обычный 6 2 2 2 3 6 2 2" xfId="4252"/>
    <cellStyle name="Обычный 9 3 7 2 2" xfId="4253"/>
    <cellStyle name="Обычный 6 2 2 2 2 2 6 2 2" xfId="4254"/>
    <cellStyle name="Обычный 6 2 2 2 2 2 2 4 2 2" xfId="4255"/>
    <cellStyle name="Обычный 6 2 2 2 2 2 3 4 2 2" xfId="4256"/>
    <cellStyle name="Обычный 6 2 2 2 2 3 4 2 2" xfId="4257"/>
    <cellStyle name="Обычный 6 2 2 2 2 4 4 2 2" xfId="4258"/>
    <cellStyle name="Обычный 6 2 2 2 3 2 4 2 2" xfId="4259"/>
    <cellStyle name="Обычный 6 2 2 2 3 3 4 2 2" xfId="4260"/>
    <cellStyle name="Обычный 6 2 2 2 4 4 2 2" xfId="4261"/>
    <cellStyle name="Обычный 6 2 2 2 5 4 2 2" xfId="4262"/>
    <cellStyle name="Обычный 6 2 2 3 2 6 2 2" xfId="4263"/>
    <cellStyle name="Обычный 6 2 2 3 2 2 4 2 2" xfId="4264"/>
    <cellStyle name="Обычный 6 2 2 3 2 3 4 2 2" xfId="4265"/>
    <cellStyle name="Обычный 6 2 2 3 3 4 2 2" xfId="4266"/>
    <cellStyle name="Обычный 6 2 2 3 4 4 2 2" xfId="4267"/>
    <cellStyle name="Обычный 6 2 2 4 2 6 2 2" xfId="4268"/>
    <cellStyle name="Обычный 6 2 2 4 2 2 4 2 2" xfId="4269"/>
    <cellStyle name="Обычный 6 2 2 4 2 3 4 2 2" xfId="4270"/>
    <cellStyle name="Обычный 6 2 2 4 3 4 2 2" xfId="4271"/>
    <cellStyle name="Обычный 6 2 2 4 4 4 2 2" xfId="4272"/>
    <cellStyle name="Обычный 6 2 2 5 6 2 2" xfId="4273"/>
    <cellStyle name="Обычный 6 2 2 5 2 4 2 2" xfId="4274"/>
    <cellStyle name="Обычный 6 2 2 5 3 4 2 2" xfId="4275"/>
    <cellStyle name="Обычный 6 2 2 6 4 2 2" xfId="4276"/>
    <cellStyle name="Обычный 6 2 2 7 4 2 2" xfId="4277"/>
    <cellStyle name="Обычный 6 2 2 8 4 2 2" xfId="4278"/>
    <cellStyle name="Обычный 6 2 3 2 2 2 6 2 2" xfId="4279"/>
    <cellStyle name="Обычный 6 2 3 2 2 2 2 4 2 2" xfId="4280"/>
    <cellStyle name="Обычный 6 2 3 2 2 2 3 4 2 2" xfId="4281"/>
    <cellStyle name="Обычный 6 2 3 2 2 3 4 2 2" xfId="4282"/>
    <cellStyle name="Обычный 6 2 3 2 2 4 4 2 2" xfId="4283"/>
    <cellStyle name="Обычный 6 2 3 2 3 2 4 2 2" xfId="4284"/>
    <cellStyle name="Обычный 6 2 3 2 3 3 4 2 2" xfId="4285"/>
    <cellStyle name="Обычный 6 2 3 2 4 4 2 2" xfId="4286"/>
    <cellStyle name="Обычный 6 2 3 2 5 4 2 2" xfId="4287"/>
    <cellStyle name="Обычный 6 2 3 3 2 6 2 2" xfId="4288"/>
    <cellStyle name="Обычный 6 2 3 3 2 2 4 2 2" xfId="4289"/>
    <cellStyle name="Обычный 6 2 3 3 2 3 4 2 2" xfId="4290"/>
    <cellStyle name="Обычный 6 2 3 3 3 4 2 2" xfId="4291"/>
    <cellStyle name="Обычный 6 2 3 3 4 4 2 2" xfId="4292"/>
    <cellStyle name="Обычный 6 2 3 4 2 6 2 2" xfId="4293"/>
    <cellStyle name="Обычный 6 2 3 4 2 2 4 2 2" xfId="4294"/>
    <cellStyle name="Обычный 6 2 3 4 2 3 4 2 2" xfId="4295"/>
    <cellStyle name="Обычный 6 2 3 4 3 4 2 2" xfId="4296"/>
    <cellStyle name="Обычный 6 2 3 4 4 4 2 2" xfId="4297"/>
    <cellStyle name="Обычный 6 2 3 5 6 2 2" xfId="4298"/>
    <cellStyle name="Обычный 6 2 3 5 2 4 2 2" xfId="4299"/>
    <cellStyle name="Обычный 6 2 3 5 3 4 2 2" xfId="4300"/>
    <cellStyle name="Обычный 6 2 3 6 4 2 2" xfId="4301"/>
    <cellStyle name="Обычный 6 2 3 7 4 2 2" xfId="4302"/>
    <cellStyle name="Обычный 6 2 3 8 4 2 2" xfId="4303"/>
    <cellStyle name="Обычный 6 2 4 2 6 2 2" xfId="4304"/>
    <cellStyle name="Обычный 6 2 4 2 2 4 2 2" xfId="4305"/>
    <cellStyle name="Обычный 6 2 4 2 3 4 2 2" xfId="4306"/>
    <cellStyle name="Обычный 6 2 4 3 4 2 2" xfId="4307"/>
    <cellStyle name="Обычный 6 2 4 4 4 2 2" xfId="4308"/>
    <cellStyle name="Обычный 6 2 5 2 6 2 2" xfId="4309"/>
    <cellStyle name="Обычный 6 2 5 2 2 4 2 2" xfId="4310"/>
    <cellStyle name="Обычный 6 2 5 2 3 4 2 2" xfId="4311"/>
    <cellStyle name="Обычный 6 2 5 3 4 2 2" xfId="4312"/>
    <cellStyle name="Обычный 6 2 5 4 4 2 2" xfId="4313"/>
    <cellStyle name="Обычный 6 2 6 6 2 2" xfId="4314"/>
    <cellStyle name="Обычный 6 2 6 2 4 2 2" xfId="4315"/>
    <cellStyle name="Обычный 6 2 6 3 4 2 2" xfId="4316"/>
    <cellStyle name="Обычный 6 2 7 4 2 2" xfId="4317"/>
    <cellStyle name="Обычный 6 2 8 4 2 2" xfId="4318"/>
    <cellStyle name="Обычный 6 2 9 4 2 2" xfId="4319"/>
    <cellStyle name="Обычный 6 3 2 6 2 2" xfId="4320"/>
    <cellStyle name="Обычный 6 3 2 2 4 2 2" xfId="4321"/>
    <cellStyle name="Обычный 6 3 2 3 4 2 2" xfId="4322"/>
    <cellStyle name="Обычный 6 3 3 4 2 2" xfId="4323"/>
    <cellStyle name="Обычный 6 3 4 4 2 2" xfId="4324"/>
    <cellStyle name="Обычный 6 4 2 6 2 2" xfId="4325"/>
    <cellStyle name="Обычный 6 4 2 2 4 2 2" xfId="4326"/>
    <cellStyle name="Обычный 6 4 2 3 4 2 2" xfId="4327"/>
    <cellStyle name="Обычный 6 4 3 4 2 2" xfId="4328"/>
    <cellStyle name="Обычный 6 4 4 4 2 2" xfId="4329"/>
    <cellStyle name="Обычный 6 5 6 2 2" xfId="4330"/>
    <cellStyle name="Обычный 6 5 2 4 2 2" xfId="4331"/>
    <cellStyle name="Обычный 6 5 3 4 2 2" xfId="4332"/>
    <cellStyle name="Обычный 6 6 4 2 2" xfId="4333"/>
    <cellStyle name="Обычный 6 7 4 2 2" xfId="4334"/>
    <cellStyle name="Обычный 6 8 4 2 2" xfId="4335"/>
    <cellStyle name="Обычный 7 2 2 2 6 2 2" xfId="4336"/>
    <cellStyle name="Обычный 7 2 2 2 2 4 2 2" xfId="4337"/>
    <cellStyle name="Обычный 7 2 2 2 3 4 2 2" xfId="4338"/>
    <cellStyle name="Обычный 7 2 2 3 4 2 2" xfId="4339"/>
    <cellStyle name="Обычный 7 2 2 4 4 2 2" xfId="4340"/>
    <cellStyle name="Обычный 7 2 3 2 6 2 2" xfId="4341"/>
    <cellStyle name="Обычный 7 2 3 2 2 4 2 2" xfId="4342"/>
    <cellStyle name="Обычный 7 2 3 2 3 4 2 2" xfId="4343"/>
    <cellStyle name="Обычный 7 2 3 3 4 2 2" xfId="4344"/>
    <cellStyle name="Обычный 7 2 3 4 4 2 2" xfId="4345"/>
    <cellStyle name="Обычный 7 2 4 6 2 2" xfId="4346"/>
    <cellStyle name="Обычный 7 2 4 2 4 2 2" xfId="4347"/>
    <cellStyle name="Обычный 7 2 4 3 4 2 2" xfId="4348"/>
    <cellStyle name="Обычный 7 2 5 4 2 2" xfId="4349"/>
    <cellStyle name="Обычный 7 2 6 4 2 2" xfId="4350"/>
    <cellStyle name="Обычный 7 2 7 4 2 2" xfId="4351"/>
    <cellStyle name="Обычный 9 2 2 7 2 2" xfId="4352"/>
    <cellStyle name="Обычный 9 2 2 2 4 2 2" xfId="4353"/>
    <cellStyle name="Обычный 9 2 2 3 4 2 2" xfId="4354"/>
    <cellStyle name="Обычный 9 2 2 4 4 2 2" xfId="4355"/>
    <cellStyle name="Обычный 9 2 3 4 2 2" xfId="4356"/>
    <cellStyle name="Обычный 9 2 4 4 2 2" xfId="4357"/>
    <cellStyle name="Обычный 9 3 2 4 2 2" xfId="4358"/>
    <cellStyle name="Обычный 9 3 3 4 2 2" xfId="4359"/>
    <cellStyle name="Обычный 9 3 4 4 2 2" xfId="4360"/>
    <cellStyle name="Обычный 9 4 4 2 2" xfId="4361"/>
    <cellStyle name="Обычный 9 5 4 2 2" xfId="4362"/>
    <cellStyle name="Финансовый 2 2 2 6 2 2" xfId="4363"/>
    <cellStyle name="Финансовый 2 2 2 2 5 2 2" xfId="4364"/>
    <cellStyle name="Финансовый 2 2 2 3 4 2 2" xfId="4365"/>
    <cellStyle name="Финансовый 2 2 3 4 2 2" xfId="4366"/>
    <cellStyle name="Финансовый 2 2 4 4 2 2" xfId="4367"/>
    <cellStyle name="Финансовый 2 3 2 6 2 2" xfId="4368"/>
    <cellStyle name="Финансовый 2 3 2 2 4 2 2" xfId="4369"/>
    <cellStyle name="Финансовый 2 3 2 3 4 2 2" xfId="4370"/>
    <cellStyle name="Финансовый 2 3 3 4 2 2" xfId="4371"/>
    <cellStyle name="Финансовый 2 3 4 4 2 2" xfId="4372"/>
    <cellStyle name="Финансовый 2 4 6 2 2" xfId="4373"/>
    <cellStyle name="Финансовый 2 4 2 4 2 2" xfId="4374"/>
    <cellStyle name="Финансовый 2 4 3 4 2 2" xfId="4375"/>
    <cellStyle name="Финансовый 2 5 4 2 2" xfId="4376"/>
    <cellStyle name="Финансовый 2 6 4 2 2" xfId="4377"/>
    <cellStyle name="Финансовый 2 7 4 2 2" xfId="4378"/>
    <cellStyle name="Финансовый 3 2 2 6 2 2" xfId="4379"/>
    <cellStyle name="Финансовый 3 2 2 2 4 2 2" xfId="4380"/>
    <cellStyle name="Финансовый 3 2 2 3 4 2 2" xfId="4381"/>
    <cellStyle name="Финансовый 3 2 3 4 2 2" xfId="4382"/>
    <cellStyle name="Финансовый 3 2 4 4 2 2" xfId="4383"/>
    <cellStyle name="Финансовый 3 3 2 6 2 2" xfId="4384"/>
    <cellStyle name="Финансовый 3 3 2 2 4 2 2" xfId="4385"/>
    <cellStyle name="Финансовый 3 3 2 3 4 2 2" xfId="4386"/>
    <cellStyle name="Финансовый 3 3 3 4 2 2" xfId="4387"/>
    <cellStyle name="Финансовый 3 3 4 4 2 2" xfId="4388"/>
    <cellStyle name="Финансовый 3 4 6 2 2" xfId="4389"/>
    <cellStyle name="Финансовый 3 4 2 4 2 2" xfId="4390"/>
    <cellStyle name="Финансовый 3 4 3 4 2 2" xfId="4391"/>
    <cellStyle name="Финансовый 3 5 4 2 2" xfId="4392"/>
    <cellStyle name="Финансовый 3 6 4 2 2" xfId="4393"/>
    <cellStyle name="Финансовый 3 7 4 2 2" xfId="4394"/>
    <cellStyle name="Обычный 6 9 3 2 2" xfId="4395"/>
    <cellStyle name="Финансовый 2 8 3 2 2" xfId="4396"/>
    <cellStyle name="Финансовый 3 8 3 2 2" xfId="4397"/>
    <cellStyle name="Обычный 6 2 10 3 2 2" xfId="4398"/>
    <cellStyle name="Обычный 6 2 2 9 3 2 2" xfId="4399"/>
    <cellStyle name="Обычный 7 2 8 3 2 2" xfId="4400"/>
    <cellStyle name="Обычный 6 2 3 9 3 2 2" xfId="4401"/>
    <cellStyle name="Обычный 9 6 3 2 2" xfId="4402"/>
    <cellStyle name="Обычный 6 2 3 2 6 3 2 2" xfId="4403"/>
    <cellStyle name="Обычный 6 2 2 2 6 3 2 2" xfId="4404"/>
    <cellStyle name="Обычный 6 4 5 3 2 2" xfId="4405"/>
    <cellStyle name="Финансовый 2 3 5 3 2 2" xfId="4406"/>
    <cellStyle name="Финансовый 3 3 5 3 2 2" xfId="4407"/>
    <cellStyle name="Обычный 6 2 5 5 3 2 2" xfId="4408"/>
    <cellStyle name="Обычный 6 2 2 4 5 3 2 2" xfId="4409"/>
    <cellStyle name="Обычный 7 2 3 5 3 2 2" xfId="4410"/>
    <cellStyle name="Обычный 6 2 3 4 5 3 2 2" xfId="4411"/>
    <cellStyle name="Обычный 6 3 5 3 2 2" xfId="4412"/>
    <cellStyle name="Финансовый 2 2 5 3 2 2" xfId="4413"/>
    <cellStyle name="Финансовый 3 2 5 3 2 2" xfId="4414"/>
    <cellStyle name="Обычный 6 2 4 5 3 2 2" xfId="4415"/>
    <cellStyle name="Обычный 6 2 2 3 5 3 2 2" xfId="4416"/>
    <cellStyle name="Обычный 7 2 2 5 3 2 2" xfId="4417"/>
    <cellStyle name="Обычный 6 2 3 3 5 3 2 2" xfId="4418"/>
    <cellStyle name="Обычный 9 2 5 3 2 2" xfId="4419"/>
    <cellStyle name="Обычный 6 2 3 2 2 5 3 2 2" xfId="4420"/>
    <cellStyle name="Обычный 6 2 2 2 2 5 3 2 2" xfId="4421"/>
    <cellStyle name="Обычный 6 2 3 2 3 4 3 2 2" xfId="4422"/>
    <cellStyle name="Обычный 6 2 2 2 3 4 3 2 2" xfId="4423"/>
    <cellStyle name="Обычный 9 3 5 3 2 2" xfId="4424"/>
    <cellStyle name="Обычный 6 2 2 2 2 2 4 3 2 2" xfId="4425"/>
    <cellStyle name="Обычный 6 2 2 2 2 2 2 2 3 2 2" xfId="4426"/>
    <cellStyle name="Обычный 6 2 2 2 2 2 3 2 3 2 2" xfId="4427"/>
    <cellStyle name="Обычный 6 2 2 2 2 3 2 3 2 2" xfId="4428"/>
    <cellStyle name="Обычный 6 2 2 2 2 4 2 3 2 2" xfId="4429"/>
    <cellStyle name="Обычный 6 2 2 2 3 2 2 3 2 2" xfId="4430"/>
    <cellStyle name="Обычный 6 2 2 2 3 3 2 3 2 2" xfId="4431"/>
    <cellStyle name="Обычный 6 2 2 2 4 2 3 2 2" xfId="4432"/>
    <cellStyle name="Обычный 6 2 2 2 5 2 3 2 2" xfId="4433"/>
    <cellStyle name="Обычный 6 2 2 3 2 4 3 2 2" xfId="4434"/>
    <cellStyle name="Обычный 6 2 2 3 2 2 2 3 2 2" xfId="4435"/>
    <cellStyle name="Обычный 6 2 2 3 2 3 2 3 2 2" xfId="4436"/>
    <cellStyle name="Обычный 6 2 2 3 3 2 3 2 2" xfId="4437"/>
    <cellStyle name="Обычный 6 2 2 3 4 2 3 2 2" xfId="4438"/>
    <cellStyle name="Обычный 6 2 2 4 2 4 3 2 2" xfId="4439"/>
    <cellStyle name="Обычный 6 2 2 4 2 2 2 3 2 2" xfId="4440"/>
    <cellStyle name="Обычный 6 2 2 4 2 3 2 3 2 2" xfId="4441"/>
    <cellStyle name="Обычный 6 2 2 4 3 2 3 2 2" xfId="4442"/>
    <cellStyle name="Обычный 6 2 2 4 4 2 3 2 2" xfId="4443"/>
    <cellStyle name="Обычный 6 2 2 5 4 3 2 2" xfId="4444"/>
    <cellStyle name="Обычный 6 2 2 5 2 2 3 2 2" xfId="4445"/>
    <cellStyle name="Обычный 6 2 2 5 3 2 3 2 2" xfId="4446"/>
    <cellStyle name="Обычный 6 2 2 6 2 3 2 2" xfId="4447"/>
    <cellStyle name="Обычный 6 2 2 7 2 3 2 2" xfId="4448"/>
    <cellStyle name="Обычный 6 2 2 8 2 3 2 2" xfId="4449"/>
    <cellStyle name="Обычный 6 2 3 2 2 2 4 3 2 2" xfId="4450"/>
    <cellStyle name="Обычный 6 2 3 2 2 2 2 2 3 2 2" xfId="4451"/>
    <cellStyle name="Обычный 6 2 3 2 2 2 3 2 3 2 2" xfId="4452"/>
    <cellStyle name="Обычный 6 2 3 2 2 3 2 3 2 2" xfId="4453"/>
    <cellStyle name="Обычный 6 2 3 2 2 4 2 3 2 2" xfId="4454"/>
    <cellStyle name="Обычный 6 2 3 2 3 2 2 3 2 2" xfId="4455"/>
    <cellStyle name="Обычный 6 2 3 2 3 3 2 3 2 2" xfId="4456"/>
    <cellStyle name="Обычный 6 2 3 2 4 2 3 2 2" xfId="4457"/>
    <cellStyle name="Обычный 6 2 3 2 5 2 3 2 2" xfId="4458"/>
    <cellStyle name="Обычный 6 2 3 3 2 4 3 2 2" xfId="4459"/>
    <cellStyle name="Обычный 6 2 3 3 2 2 2 3 2 2" xfId="4460"/>
    <cellStyle name="Обычный 6 2 3 3 2 3 2 3 2 2" xfId="4461"/>
    <cellStyle name="Обычный 6 2 3 3 3 2 3 2 2" xfId="4462"/>
    <cellStyle name="Обычный 6 2 3 3 4 2 3 2 2" xfId="4463"/>
    <cellStyle name="Обычный 6 2 3 4 2 4 3 2 2" xfId="4464"/>
    <cellStyle name="Обычный 6 2 3 4 2 2 2 3 2 2" xfId="4465"/>
    <cellStyle name="Обычный 6 2 3 4 2 3 2 3 2 2" xfId="4466"/>
    <cellStyle name="Обычный 6 2 3 4 3 2 3 2 2" xfId="4467"/>
    <cellStyle name="Обычный 6 2 3 4 4 2 3 2 2" xfId="4468"/>
    <cellStyle name="Обычный 6 2 3 5 4 3 2 2" xfId="4469"/>
    <cellStyle name="Обычный 6 2 3 5 2 2 3 2 2" xfId="4470"/>
    <cellStyle name="Обычный 6 2 3 5 3 2 3 2 2" xfId="4471"/>
    <cellStyle name="Обычный 6 2 3 6 2 3 2 2" xfId="4472"/>
    <cellStyle name="Обычный 6 2 3 7 2 3 2 2" xfId="4473"/>
    <cellStyle name="Обычный 6 2 3 8 2 3 2 2" xfId="4474"/>
    <cellStyle name="Обычный 6 2 4 2 4 3 2 2" xfId="4475"/>
    <cellStyle name="Обычный 6 2 4 2 2 2 3 2 2" xfId="4476"/>
    <cellStyle name="Обычный 6 2 4 2 3 2 3 2 2" xfId="4477"/>
    <cellStyle name="Обычный 6 2 4 3 2 3 2 2" xfId="4478"/>
    <cellStyle name="Обычный 6 2 4 4 2 3 2 2" xfId="4479"/>
    <cellStyle name="Обычный 6 2 5 2 4 3 2 2" xfId="4480"/>
    <cellStyle name="Обычный 6 2 5 2 2 2 3 2 2" xfId="4481"/>
    <cellStyle name="Обычный 6 2 5 2 3 2 3 2 2" xfId="4482"/>
    <cellStyle name="Обычный 6 2 5 3 2 3 2 2" xfId="4483"/>
    <cellStyle name="Обычный 6 2 5 4 2 3 2 2" xfId="4484"/>
    <cellStyle name="Обычный 6 2 6 4 3 2 2" xfId="4485"/>
    <cellStyle name="Обычный 6 2 6 2 2 3 2 2" xfId="4486"/>
    <cellStyle name="Обычный 6 2 6 3 2 3 2 2" xfId="4487"/>
    <cellStyle name="Обычный 6 2 7 2 3 2 2" xfId="4488"/>
    <cellStyle name="Обычный 6 2 8 2 3 2 2" xfId="4489"/>
    <cellStyle name="Обычный 6 2 9 2 3 2 2" xfId="4490"/>
    <cellStyle name="Обычный 6 3 2 4 3 2 2" xfId="4491"/>
    <cellStyle name="Обычный 6 3 2 2 2 3 2 2" xfId="4492"/>
    <cellStyle name="Обычный 6 3 2 3 2 3 2 2" xfId="4493"/>
    <cellStyle name="Обычный 6 3 3 2 3 2 2" xfId="4494"/>
    <cellStyle name="Обычный 6 3 4 2 3 2 2" xfId="4495"/>
    <cellStyle name="Обычный 6 4 2 4 3 2 2" xfId="4496"/>
    <cellStyle name="Обычный 6 4 2 2 2 3 2 2" xfId="4497"/>
    <cellStyle name="Обычный 6 4 2 3 2 3 2 2" xfId="4498"/>
    <cellStyle name="Обычный 6 4 3 2 3 2 2" xfId="4499"/>
    <cellStyle name="Обычный 6 4 4 2 3 2 2" xfId="4500"/>
    <cellStyle name="Обычный 6 5 4 3 2 2" xfId="4501"/>
    <cellStyle name="Обычный 6 5 2 2 3 2 2" xfId="4502"/>
    <cellStyle name="Обычный 6 5 3 2 3 2 2" xfId="4503"/>
    <cellStyle name="Обычный 6 6 2 3 2 2" xfId="4504"/>
    <cellStyle name="Обычный 6 7 2 3 2 2" xfId="4505"/>
    <cellStyle name="Обычный 6 8 2 3 2 2" xfId="4506"/>
    <cellStyle name="Обычный 7 2 2 2 4 3 2 2" xfId="4507"/>
    <cellStyle name="Обычный 7 2 2 2 2 2 3 2 2" xfId="4508"/>
    <cellStyle name="Обычный 7 2 2 2 3 2 3 2 2" xfId="4509"/>
    <cellStyle name="Обычный 7 2 2 3 2 3 2 2" xfId="4510"/>
    <cellStyle name="Обычный 7 2 2 4 2 3 2 2" xfId="4511"/>
    <cellStyle name="Обычный 7 2 3 2 4 3 2 2" xfId="4512"/>
    <cellStyle name="Обычный 7 2 3 2 2 2 3 2 2" xfId="4513"/>
    <cellStyle name="Обычный 7 2 3 2 3 2 3 2 2" xfId="4514"/>
    <cellStyle name="Обычный 7 2 3 3 2 3 2 2" xfId="4515"/>
    <cellStyle name="Обычный 7 2 3 4 2 3 2 2" xfId="4516"/>
    <cellStyle name="Обычный 7 2 4 4 3 2 2" xfId="4517"/>
    <cellStyle name="Обычный 7 2 4 2 2 3 2 2" xfId="4518"/>
    <cellStyle name="Обычный 7 2 4 3 2 3 2 2" xfId="4519"/>
    <cellStyle name="Обычный 7 2 5 2 3 2 2" xfId="4520"/>
    <cellStyle name="Обычный 7 2 6 2 3 2 2" xfId="4521"/>
    <cellStyle name="Обычный 7 2 7 2 3 2 2" xfId="4522"/>
    <cellStyle name="Обычный 9 2 2 5 3 2 2" xfId="4523"/>
    <cellStyle name="Обычный 9 2 2 2 2 3 2 2" xfId="4524"/>
    <cellStyle name="Обычный 9 2 2 3 2 3 2 2" xfId="4525"/>
    <cellStyle name="Обычный 9 2 2 4 2 3 2 2" xfId="4526"/>
    <cellStyle name="Обычный 9 2 3 2 3 2 2" xfId="4527"/>
    <cellStyle name="Обычный 9 2 4 2 3 2 2" xfId="4528"/>
    <cellStyle name="Обычный 9 3 2 2 3 2 2" xfId="4529"/>
    <cellStyle name="Обычный 9 3 3 2 3 2 2" xfId="4530"/>
    <cellStyle name="Обычный 9 3 4 2 3 2 2" xfId="4531"/>
    <cellStyle name="Обычный 9 4 2 3 2 2" xfId="4532"/>
    <cellStyle name="Обычный 9 5 2 3 2 2" xfId="4533"/>
    <cellStyle name="Финансовый 2 2 2 4 3 2 2" xfId="4534"/>
    <cellStyle name="Финансовый 2 2 2 2 3 3 2 2" xfId="4535"/>
    <cellStyle name="Финансовый 2 2 2 3 2 3 2 2" xfId="4536"/>
    <cellStyle name="Финансовый 2 2 3 2 3 2 2" xfId="4537"/>
    <cellStyle name="Финансовый 2 2 4 2 3 2 2" xfId="4538"/>
    <cellStyle name="Финансовый 2 3 2 4 3 2 2" xfId="4539"/>
    <cellStyle name="Финансовый 2 3 2 2 2 3 2 2" xfId="4540"/>
    <cellStyle name="Финансовый 2 3 2 3 2 3 2 2" xfId="4541"/>
    <cellStyle name="Финансовый 2 3 3 2 3 2 2" xfId="4542"/>
    <cellStyle name="Финансовый 2 3 4 2 3 2 2" xfId="4543"/>
    <cellStyle name="Финансовый 2 4 4 3 2 2" xfId="4544"/>
    <cellStyle name="Финансовый 2 4 2 2 3 2 2" xfId="4545"/>
    <cellStyle name="Финансовый 2 4 3 2 3 2 2" xfId="4546"/>
    <cellStyle name="Финансовый 2 5 2 3 2 2" xfId="4547"/>
    <cellStyle name="Финансовый 2 6 2 3 2 2" xfId="4548"/>
    <cellStyle name="Финансовый 2 7 2 3 2 2" xfId="4549"/>
    <cellStyle name="Финансовый 3 2 2 4 3 2 2" xfId="4550"/>
    <cellStyle name="Финансовый 3 2 2 2 2 3 2 2" xfId="4551"/>
    <cellStyle name="Финансовый 3 2 2 3 2 3 2 2" xfId="4552"/>
    <cellStyle name="Финансовый 3 2 3 2 3 2 2" xfId="4553"/>
    <cellStyle name="Финансовый 3 2 4 2 3 2 2" xfId="4554"/>
    <cellStyle name="Финансовый 3 3 2 4 3 2 2" xfId="4555"/>
    <cellStyle name="Финансовый 3 3 2 2 2 3 2 2" xfId="4556"/>
    <cellStyle name="Финансовый 3 3 2 3 2 3 2 2" xfId="4557"/>
    <cellStyle name="Финансовый 3 3 3 2 3 2 2" xfId="4558"/>
    <cellStyle name="Финансовый 3 3 4 2 3 2 2" xfId="4559"/>
    <cellStyle name="Финансовый 3 4 4 3 2 2" xfId="4560"/>
    <cellStyle name="Финансовый 3 4 2 2 3 2 2" xfId="4561"/>
    <cellStyle name="Финансовый 3 4 3 2 3 2 2" xfId="4562"/>
    <cellStyle name="Финансовый 3 5 2 3 2 2" xfId="4563"/>
    <cellStyle name="Финансовый 3 6 2 3 2 2" xfId="4564"/>
    <cellStyle name="Финансовый 3 7 2 3 2 2" xfId="4565"/>
    <cellStyle name="Обычный 6 12 2" xfId="4566"/>
    <cellStyle name="Финансовый 2 11 2" xfId="4567"/>
    <cellStyle name="Финансовый 3 11 2" xfId="4568"/>
    <cellStyle name="Обычный 6 2 13 2" xfId="4569"/>
    <cellStyle name="Обычный 6 2 2 12 2" xfId="4570"/>
    <cellStyle name="Обычный 7 2 11 2" xfId="4571"/>
    <cellStyle name="Обычный 6 2 3 12 2" xfId="4572"/>
    <cellStyle name="Обычный 9 9 2" xfId="4573"/>
    <cellStyle name="Обычный 6 2 3 2 9 2" xfId="4574"/>
    <cellStyle name="Обычный 6 2 2 2 9 2" xfId="4575"/>
    <cellStyle name="Обычный 6 4 8 2" xfId="4576"/>
    <cellStyle name="Финансовый 2 3 8 2" xfId="4577"/>
    <cellStyle name="Финансовый 3 3 8 2" xfId="4578"/>
    <cellStyle name="Обычный 6 2 5 8 2" xfId="4579"/>
    <cellStyle name="Обычный 6 2 2 4 8 2" xfId="4580"/>
    <cellStyle name="Обычный 7 2 3 8 2" xfId="4581"/>
    <cellStyle name="Обычный 6 2 3 4 8 2" xfId="4582"/>
    <cellStyle name="Обычный 6 3 8 2" xfId="4583"/>
    <cellStyle name="Финансовый 2 2 8 2" xfId="4584"/>
    <cellStyle name="Финансовый 3 2 8 2" xfId="4585"/>
    <cellStyle name="Обычный 6 2 4 8 2" xfId="4586"/>
    <cellStyle name="Обычный 6 2 2 3 8 2" xfId="4587"/>
    <cellStyle name="Обычный 7 2 2 8 2" xfId="4588"/>
    <cellStyle name="Обычный 6 2 3 3 8 2" xfId="4589"/>
    <cellStyle name="Обычный 9 2 8 2" xfId="4590"/>
    <cellStyle name="Обычный 6 2 3 2 2 8 2" xfId="4591"/>
    <cellStyle name="Обычный 6 2 2 2 2 8 2" xfId="4592"/>
    <cellStyle name="Обычный 6 2 3 2 3 7 2" xfId="4593"/>
    <cellStyle name="Обычный 6 2 2 2 3 7 2" xfId="4594"/>
    <cellStyle name="Обычный 9 3 8 2" xfId="4595"/>
    <cellStyle name="Обычный 6 2 2 2 2 2 7 2" xfId="4596"/>
    <cellStyle name="Обычный 6 2 2 2 2 2 2 5 2" xfId="4597"/>
    <cellStyle name="Обычный 6 2 2 2 2 2 3 5 2" xfId="4598"/>
    <cellStyle name="Обычный 6 2 2 2 2 3 5 2" xfId="4599"/>
    <cellStyle name="Обычный 6 2 2 2 2 4 5 2" xfId="4600"/>
    <cellStyle name="Обычный 6 2 2 2 3 2 5 2" xfId="4601"/>
    <cellStyle name="Обычный 6 2 2 2 3 3 5 2" xfId="4602"/>
    <cellStyle name="Обычный 6 2 2 2 4 5 2" xfId="4603"/>
    <cellStyle name="Обычный 6 2 2 2 5 5 2" xfId="4604"/>
    <cellStyle name="Обычный 6 2 2 3 2 7 2" xfId="4605"/>
    <cellStyle name="Обычный 6 2 2 3 2 2 5 2" xfId="4606"/>
    <cellStyle name="Обычный 6 2 2 3 2 3 5 2" xfId="4607"/>
    <cellStyle name="Обычный 6 2 2 3 3 5 2" xfId="4608"/>
    <cellStyle name="Обычный 6 2 2 3 4 5 2" xfId="4609"/>
    <cellStyle name="Обычный 6 2 2 4 2 7 2" xfId="4610"/>
    <cellStyle name="Обычный 6 2 2 4 2 2 5 2" xfId="4611"/>
    <cellStyle name="Обычный 6 2 2 4 2 3 5 2" xfId="4612"/>
    <cellStyle name="Обычный 6 2 2 4 3 5 2" xfId="4613"/>
    <cellStyle name="Обычный 6 2 2 4 4 5 2" xfId="4614"/>
    <cellStyle name="Обычный 6 2 2 5 7 2" xfId="4615"/>
    <cellStyle name="Обычный 6 2 2 5 2 5 2" xfId="4616"/>
    <cellStyle name="Обычный 6 2 2 5 3 5 2" xfId="4617"/>
    <cellStyle name="Обычный 6 2 2 6 5 2" xfId="4618"/>
    <cellStyle name="Обычный 6 2 2 7 5 2" xfId="4619"/>
    <cellStyle name="Обычный 6 2 2 8 5 2" xfId="4620"/>
    <cellStyle name="Обычный 6 2 3 2 2 2 7 2" xfId="4621"/>
    <cellStyle name="Обычный 6 2 3 2 2 2 2 5 2" xfId="4622"/>
    <cellStyle name="Обычный 6 2 3 2 2 2 3 5 2" xfId="4623"/>
    <cellStyle name="Обычный 6 2 3 2 2 3 5 2" xfId="4624"/>
    <cellStyle name="Обычный 6 2 3 2 2 4 5 2" xfId="4625"/>
    <cellStyle name="Обычный 6 2 3 2 3 2 5 2" xfId="4626"/>
    <cellStyle name="Обычный 6 2 3 2 3 3 5 2" xfId="4627"/>
    <cellStyle name="Обычный 6 2 3 2 4 5 2" xfId="4628"/>
    <cellStyle name="Обычный 6 2 3 2 5 5 2" xfId="4629"/>
    <cellStyle name="Обычный 6 2 3 3 2 7 2" xfId="4630"/>
    <cellStyle name="Обычный 6 2 3 3 2 2 5 2" xfId="4631"/>
    <cellStyle name="Обычный 6 2 3 3 2 3 5 2" xfId="4632"/>
    <cellStyle name="Обычный 6 2 3 3 3 5 2" xfId="4633"/>
    <cellStyle name="Обычный 6 2 3 3 4 5 2" xfId="4634"/>
    <cellStyle name="Обычный 6 2 3 4 2 7 2" xfId="4635"/>
    <cellStyle name="Обычный 6 2 3 4 2 2 5 2" xfId="4636"/>
    <cellStyle name="Обычный 6 2 3 4 2 3 5 2" xfId="4637"/>
    <cellStyle name="Обычный 6 2 3 4 3 5 2" xfId="4638"/>
    <cellStyle name="Обычный 6 2 3 4 4 5 2" xfId="4639"/>
    <cellStyle name="Обычный 6 2 3 5 7 2" xfId="4640"/>
    <cellStyle name="Обычный 6 2 3 5 2 5 2" xfId="4641"/>
    <cellStyle name="Обычный 6 2 3 5 3 5 2" xfId="4642"/>
    <cellStyle name="Обычный 6 2 3 6 5 2" xfId="4643"/>
    <cellStyle name="Обычный 6 2 3 7 5 2" xfId="4644"/>
    <cellStyle name="Обычный 6 2 3 8 5 2" xfId="4645"/>
    <cellStyle name="Обычный 6 2 4 2 7 2" xfId="4646"/>
    <cellStyle name="Обычный 6 2 4 2 2 5 2" xfId="4647"/>
    <cellStyle name="Обычный 6 2 4 2 3 5 2" xfId="4648"/>
    <cellStyle name="Обычный 6 2 4 3 5 2" xfId="4649"/>
    <cellStyle name="Обычный 6 2 4 4 5 2" xfId="4650"/>
    <cellStyle name="Обычный 6 2 5 2 7 2" xfId="4651"/>
    <cellStyle name="Обычный 6 2 5 2 2 5 2" xfId="4652"/>
    <cellStyle name="Обычный 6 2 5 2 3 5 2" xfId="4653"/>
    <cellStyle name="Обычный 6 2 5 3 5 2" xfId="4654"/>
    <cellStyle name="Обычный 6 2 5 4 5 2" xfId="4655"/>
    <cellStyle name="Обычный 6 2 6 7 2" xfId="4656"/>
    <cellStyle name="Обычный 6 2 6 2 5 2" xfId="4657"/>
    <cellStyle name="Обычный 6 2 6 3 5 2" xfId="4658"/>
    <cellStyle name="Обычный 6 2 7 5 2" xfId="4659"/>
    <cellStyle name="Обычный 6 2 8 5 2" xfId="4660"/>
    <cellStyle name="Обычный 6 2 9 5 2" xfId="4661"/>
    <cellStyle name="Обычный 6 3 2 7 2" xfId="4662"/>
    <cellStyle name="Обычный 6 3 2 2 5 2" xfId="4663"/>
    <cellStyle name="Обычный 6 3 2 3 5 2" xfId="4664"/>
    <cellStyle name="Обычный 6 3 3 5 2" xfId="4665"/>
    <cellStyle name="Обычный 6 3 4 5 2" xfId="4666"/>
    <cellStyle name="Обычный 6 4 2 7 2" xfId="4667"/>
    <cellStyle name="Обычный 6 4 2 2 5 2" xfId="4668"/>
    <cellStyle name="Обычный 6 4 2 3 5 2" xfId="4669"/>
    <cellStyle name="Обычный 6 4 3 5 2" xfId="4670"/>
    <cellStyle name="Обычный 6 4 4 5 2" xfId="4671"/>
    <cellStyle name="Обычный 6 5 7 2" xfId="4672"/>
    <cellStyle name="Обычный 6 5 2 5 2" xfId="4673"/>
    <cellStyle name="Обычный 6 5 3 5 2" xfId="4674"/>
    <cellStyle name="Обычный 6 6 5 2" xfId="4675"/>
    <cellStyle name="Обычный 6 7 5 2" xfId="4676"/>
    <cellStyle name="Обычный 6 8 5 2" xfId="4677"/>
    <cellStyle name="Обычный 7 2 2 2 7 2" xfId="4678"/>
    <cellStyle name="Обычный 7 2 2 2 2 5 2" xfId="4679"/>
    <cellStyle name="Обычный 7 2 2 2 3 5 2" xfId="4680"/>
    <cellStyle name="Обычный 7 2 2 3 5 2" xfId="4681"/>
    <cellStyle name="Обычный 7 2 2 4 5 2" xfId="4682"/>
    <cellStyle name="Обычный 7 2 3 2 7 2" xfId="4683"/>
    <cellStyle name="Обычный 7 2 3 2 2 5 2" xfId="4684"/>
    <cellStyle name="Обычный 7 2 3 2 3 5 2" xfId="4685"/>
    <cellStyle name="Обычный 7 2 3 3 5 2" xfId="4686"/>
    <cellStyle name="Обычный 7 2 3 4 5 2" xfId="4687"/>
    <cellStyle name="Обычный 7 2 4 7 2" xfId="4688"/>
    <cellStyle name="Обычный 7 2 4 2 5 2" xfId="4689"/>
    <cellStyle name="Обычный 7 2 4 3 5 2" xfId="4690"/>
    <cellStyle name="Обычный 7 2 5 5 2" xfId="4691"/>
    <cellStyle name="Обычный 7 2 6 5 2" xfId="4692"/>
    <cellStyle name="Обычный 7 2 7 5 2" xfId="4693"/>
    <cellStyle name="Обычный 9 2 2 8 2" xfId="4694"/>
    <cellStyle name="Обычный 9 2 2 2 5 2" xfId="4695"/>
    <cellStyle name="Обычный 9 2 2 3 5 2" xfId="4696"/>
    <cellStyle name="Обычный 9 2 2 4 5 2" xfId="4697"/>
    <cellStyle name="Обычный 9 2 3 5 2" xfId="4698"/>
    <cellStyle name="Обычный 9 2 4 5 2" xfId="4699"/>
    <cellStyle name="Обычный 9 3 2 5 2" xfId="4700"/>
    <cellStyle name="Обычный 9 3 3 5 2" xfId="4701"/>
    <cellStyle name="Обычный 9 3 4 5 2" xfId="4702"/>
    <cellStyle name="Обычный 9 4 5 2" xfId="4703"/>
    <cellStyle name="Обычный 9 5 5 2" xfId="4704"/>
    <cellStyle name="Финансовый 2 2 2 7 2" xfId="4705"/>
    <cellStyle name="Финансовый 2 2 2 2 6 2" xfId="4706"/>
    <cellStyle name="Финансовый 2 2 2 3 5 2" xfId="4707"/>
    <cellStyle name="Финансовый 2 2 3 5 2" xfId="4708"/>
    <cellStyle name="Финансовый 2 2 4 5 2" xfId="4709"/>
    <cellStyle name="Финансовый 2 3 2 7 2" xfId="4710"/>
    <cellStyle name="Финансовый 2 3 2 2 5 2" xfId="4711"/>
    <cellStyle name="Финансовый 2 3 2 3 5 2" xfId="4712"/>
    <cellStyle name="Финансовый 2 3 3 5 2" xfId="4713"/>
    <cellStyle name="Финансовый 2 3 4 5 2" xfId="4714"/>
    <cellStyle name="Финансовый 2 4 7 2" xfId="4715"/>
    <cellStyle name="Финансовый 2 4 2 5 2" xfId="4716"/>
    <cellStyle name="Финансовый 2 4 3 5 2" xfId="4717"/>
    <cellStyle name="Финансовый 2 5 5 2" xfId="4718"/>
    <cellStyle name="Финансовый 2 6 5 2" xfId="4719"/>
    <cellStyle name="Финансовый 2 7 5 2" xfId="4720"/>
    <cellStyle name="Финансовый 3 2 2 7 2" xfId="4721"/>
    <cellStyle name="Финансовый 3 2 2 2 5 2" xfId="4722"/>
    <cellStyle name="Финансовый 3 2 2 3 5 2" xfId="4723"/>
    <cellStyle name="Финансовый 3 2 3 5 2" xfId="4724"/>
    <cellStyle name="Финансовый 3 2 4 5 2" xfId="4725"/>
    <cellStyle name="Финансовый 3 3 2 7 2" xfId="4726"/>
    <cellStyle name="Финансовый 3 3 2 2 5 2" xfId="4727"/>
    <cellStyle name="Финансовый 3 3 2 3 5 2" xfId="4728"/>
    <cellStyle name="Финансовый 3 3 3 5 2" xfId="4729"/>
    <cellStyle name="Финансовый 3 3 4 5 2" xfId="4730"/>
    <cellStyle name="Финансовый 3 4 7 2" xfId="4731"/>
    <cellStyle name="Финансовый 3 4 2 5 2" xfId="4732"/>
    <cellStyle name="Финансовый 3 4 3 5 2" xfId="4733"/>
    <cellStyle name="Финансовый 3 5 5 2" xfId="4734"/>
    <cellStyle name="Финансовый 3 6 5 2" xfId="4735"/>
    <cellStyle name="Финансовый 3 7 5 2" xfId="4736"/>
    <cellStyle name="Обычный 6 9 4 2" xfId="4737"/>
    <cellStyle name="Финансовый 2 8 4 2" xfId="4738"/>
    <cellStyle name="Финансовый 3 8 4 2" xfId="4739"/>
    <cellStyle name="Обычный 6 2 10 4 2" xfId="4740"/>
    <cellStyle name="Обычный 6 2 2 9 4 2" xfId="4741"/>
    <cellStyle name="Обычный 7 2 8 4 2" xfId="4742"/>
    <cellStyle name="Обычный 6 2 3 9 4 2" xfId="4743"/>
    <cellStyle name="Обычный 9 6 4 2" xfId="4744"/>
    <cellStyle name="Обычный 6 2 3 2 6 4 2" xfId="4745"/>
    <cellStyle name="Обычный 6 2 2 2 6 4 2" xfId="4746"/>
    <cellStyle name="Обычный 6 4 5 4 2" xfId="4747"/>
    <cellStyle name="Финансовый 2 3 5 4 2" xfId="4748"/>
    <cellStyle name="Финансовый 3 3 5 4 2" xfId="4749"/>
    <cellStyle name="Обычный 6 2 5 5 4 2" xfId="4750"/>
    <cellStyle name="Обычный 6 2 2 4 5 4 2" xfId="4751"/>
    <cellStyle name="Обычный 7 2 3 5 4 2" xfId="4752"/>
    <cellStyle name="Обычный 6 2 3 4 5 4 2" xfId="4753"/>
    <cellStyle name="Обычный 6 3 5 4 2" xfId="4754"/>
    <cellStyle name="Финансовый 2 2 5 4 2" xfId="4755"/>
    <cellStyle name="Финансовый 3 2 5 4 2" xfId="4756"/>
    <cellStyle name="Обычный 6 2 4 5 4 2" xfId="4757"/>
    <cellStyle name="Обычный 6 2 2 3 5 4 2" xfId="4758"/>
    <cellStyle name="Обычный 7 2 2 5 4 2" xfId="4759"/>
    <cellStyle name="Обычный 6 2 3 3 5 4 2" xfId="4760"/>
    <cellStyle name="Обычный 9 2 5 4 2" xfId="4761"/>
    <cellStyle name="Обычный 6 2 3 2 2 5 4 2" xfId="4762"/>
    <cellStyle name="Обычный 6 2 2 2 2 5 4 2" xfId="4763"/>
    <cellStyle name="Обычный 6 2 3 2 3 4 4 2" xfId="4764"/>
    <cellStyle name="Обычный 6 2 2 2 3 4 4 2" xfId="4765"/>
    <cellStyle name="Обычный 9 3 5 4 2" xfId="4766"/>
    <cellStyle name="Обычный 6 2 2 2 2 2 4 4 2" xfId="4767"/>
    <cellStyle name="Обычный 6 2 2 2 2 2 2 2 4 2" xfId="4768"/>
    <cellStyle name="Обычный 6 2 2 2 2 2 3 2 4 2" xfId="4769"/>
    <cellStyle name="Обычный 6 2 2 2 2 3 2 4 2" xfId="4770"/>
    <cellStyle name="Обычный 6 2 2 2 2 4 2 4 2" xfId="4771"/>
    <cellStyle name="Обычный 6 2 2 2 3 2 2 4 2" xfId="4772"/>
    <cellStyle name="Обычный 6 2 2 2 3 3 2 4 2" xfId="4773"/>
    <cellStyle name="Обычный 6 2 2 2 4 2 4 2" xfId="4774"/>
    <cellStyle name="Обычный 6 2 2 2 5 2 4 2" xfId="4775"/>
    <cellStyle name="Обычный 6 2 2 3 2 4 4 2" xfId="4776"/>
    <cellStyle name="Обычный 6 2 2 3 2 2 2 4 2" xfId="4777"/>
    <cellStyle name="Обычный 6 2 2 3 2 3 2 4 2" xfId="4778"/>
    <cellStyle name="Обычный 6 2 2 3 3 2 4 2" xfId="4779"/>
    <cellStyle name="Обычный 6 2 2 3 4 2 4 2" xfId="4780"/>
    <cellStyle name="Обычный 6 2 2 4 2 4 4 2" xfId="4781"/>
    <cellStyle name="Обычный 6 2 2 4 2 2 2 4 2" xfId="4782"/>
    <cellStyle name="Обычный 6 2 2 4 2 3 2 4 2" xfId="4783"/>
    <cellStyle name="Обычный 6 2 2 4 3 2 4 2" xfId="4784"/>
    <cellStyle name="Обычный 6 2 2 4 4 2 4 2" xfId="4785"/>
    <cellStyle name="Обычный 6 2 2 5 4 4 2" xfId="4786"/>
    <cellStyle name="Обычный 6 2 2 5 2 2 4 2" xfId="4787"/>
    <cellStyle name="Обычный 6 2 2 5 3 2 4 2" xfId="4788"/>
    <cellStyle name="Обычный 6 2 2 6 2 4 2" xfId="4789"/>
    <cellStyle name="Обычный 6 2 2 7 2 4 2" xfId="4790"/>
    <cellStyle name="Обычный 6 2 2 8 2 4 2" xfId="4791"/>
    <cellStyle name="Обычный 6 2 3 2 2 2 4 4 2" xfId="4792"/>
    <cellStyle name="Обычный 6 2 3 2 2 2 2 2 4 2" xfId="4793"/>
    <cellStyle name="Обычный 6 2 3 2 2 2 3 2 4 2" xfId="4794"/>
    <cellStyle name="Обычный 6 2 3 2 2 3 2 4 2" xfId="4795"/>
    <cellStyle name="Обычный 6 2 3 2 2 4 2 4 2" xfId="4796"/>
    <cellStyle name="Обычный 6 2 3 2 3 2 2 4 2" xfId="4797"/>
    <cellStyle name="Обычный 6 2 3 2 3 3 2 4 2" xfId="4798"/>
    <cellStyle name="Обычный 6 2 3 2 4 2 4 2" xfId="4799"/>
    <cellStyle name="Обычный 6 2 3 2 5 2 4 2" xfId="4800"/>
    <cellStyle name="Обычный 6 2 3 3 2 4 4 2" xfId="4801"/>
    <cellStyle name="Обычный 6 2 3 3 2 2 2 4 2" xfId="4802"/>
    <cellStyle name="Обычный 6 2 3 3 2 3 2 4 2" xfId="4803"/>
    <cellStyle name="Обычный 6 2 3 3 3 2 4 2" xfId="4804"/>
    <cellStyle name="Обычный 6 2 3 3 4 2 4 2" xfId="4805"/>
    <cellStyle name="Обычный 6 2 3 4 2 4 4 2" xfId="4806"/>
    <cellStyle name="Обычный 6 2 3 4 2 2 2 4 2" xfId="4807"/>
    <cellStyle name="Обычный 6 2 3 4 2 3 2 4 2" xfId="4808"/>
    <cellStyle name="Обычный 6 2 3 4 3 2 4 2" xfId="4809"/>
    <cellStyle name="Обычный 6 2 3 4 4 2 4 2" xfId="4810"/>
    <cellStyle name="Обычный 6 2 3 5 4 4 2" xfId="4811"/>
    <cellStyle name="Обычный 6 2 3 5 2 2 4 2" xfId="4812"/>
    <cellStyle name="Обычный 6 2 3 5 3 2 4 2" xfId="4813"/>
    <cellStyle name="Обычный 6 2 3 6 2 4 2" xfId="4814"/>
    <cellStyle name="Обычный 6 2 3 7 2 4 2" xfId="4815"/>
    <cellStyle name="Обычный 6 2 3 8 2 4 2" xfId="4816"/>
    <cellStyle name="Обычный 6 2 4 2 4 4 2" xfId="4817"/>
    <cellStyle name="Обычный 6 2 4 2 2 2 4 2" xfId="4818"/>
    <cellStyle name="Обычный 6 2 4 2 3 2 4 2" xfId="4819"/>
    <cellStyle name="Обычный 6 2 4 3 2 4 2" xfId="4820"/>
    <cellStyle name="Обычный 6 2 4 4 2 4 2" xfId="4821"/>
    <cellStyle name="Обычный 6 2 5 2 4 4 2" xfId="4822"/>
    <cellStyle name="Обычный 6 2 5 2 2 2 4 2" xfId="4823"/>
    <cellStyle name="Обычный 6 2 5 2 3 2 4 2" xfId="4824"/>
    <cellStyle name="Обычный 6 2 5 3 2 4 2" xfId="4825"/>
    <cellStyle name="Обычный 6 2 5 4 2 4 2" xfId="4826"/>
    <cellStyle name="Обычный 6 2 6 4 4 2" xfId="4827"/>
    <cellStyle name="Обычный 6 2 6 2 2 4 2" xfId="4828"/>
    <cellStyle name="Обычный 6 2 6 3 2 4 2" xfId="4829"/>
    <cellStyle name="Обычный 6 2 7 2 4 2" xfId="4830"/>
    <cellStyle name="Обычный 6 2 8 2 4 2" xfId="4831"/>
    <cellStyle name="Обычный 6 2 9 2 4 2" xfId="4832"/>
    <cellStyle name="Обычный 6 3 2 4 4 2" xfId="4833"/>
    <cellStyle name="Обычный 6 3 2 2 2 4 2" xfId="4834"/>
    <cellStyle name="Обычный 6 3 2 3 2 4 2" xfId="4835"/>
    <cellStyle name="Обычный 6 3 3 2 4 2" xfId="4836"/>
    <cellStyle name="Обычный 6 3 4 2 4 2" xfId="4837"/>
    <cellStyle name="Обычный 6 4 2 4 4 2" xfId="4838"/>
    <cellStyle name="Обычный 6 4 2 2 2 4 2" xfId="4839"/>
    <cellStyle name="Обычный 6 4 2 3 2 4 2" xfId="4840"/>
    <cellStyle name="Обычный 6 4 3 2 4 2" xfId="4841"/>
    <cellStyle name="Обычный 6 4 4 2 4 2" xfId="4842"/>
    <cellStyle name="Обычный 6 5 4 4 2" xfId="4843"/>
    <cellStyle name="Обычный 6 5 2 2 4 2" xfId="4844"/>
    <cellStyle name="Обычный 6 5 3 2 4 2" xfId="4845"/>
    <cellStyle name="Обычный 6 6 2 4 2" xfId="4846"/>
    <cellStyle name="Обычный 6 7 2 4 2" xfId="4847"/>
    <cellStyle name="Обычный 6 8 2 4 2" xfId="4848"/>
    <cellStyle name="Обычный 7 2 2 2 4 4 2" xfId="4849"/>
    <cellStyle name="Обычный 7 2 2 2 2 2 4 2" xfId="4850"/>
    <cellStyle name="Обычный 7 2 2 2 3 2 4 2" xfId="4851"/>
    <cellStyle name="Обычный 7 2 2 3 2 4 2" xfId="4852"/>
    <cellStyle name="Обычный 7 2 2 4 2 4 2" xfId="4853"/>
    <cellStyle name="Обычный 7 2 3 2 4 4 2" xfId="4854"/>
    <cellStyle name="Обычный 7 2 3 2 2 2 4 2" xfId="4855"/>
    <cellStyle name="Обычный 7 2 3 2 3 2 4 2" xfId="4856"/>
    <cellStyle name="Обычный 7 2 3 3 2 4 2" xfId="4857"/>
    <cellStyle name="Обычный 7 2 3 4 2 4 2" xfId="4858"/>
    <cellStyle name="Обычный 7 2 4 4 4 2" xfId="4859"/>
    <cellStyle name="Обычный 7 2 4 2 2 4 2" xfId="4860"/>
    <cellStyle name="Обычный 7 2 4 3 2 4 2" xfId="4861"/>
    <cellStyle name="Обычный 7 2 5 2 4 2" xfId="4862"/>
    <cellStyle name="Обычный 7 2 6 2 4 2" xfId="4863"/>
    <cellStyle name="Обычный 7 2 7 2 4 2" xfId="4864"/>
    <cellStyle name="Обычный 9 2 2 5 4 2" xfId="4865"/>
    <cellStyle name="Обычный 9 2 2 2 2 4 2" xfId="4866"/>
    <cellStyle name="Обычный 9 2 2 3 2 4 2" xfId="4867"/>
    <cellStyle name="Обычный 9 2 2 4 2 4 2" xfId="4868"/>
    <cellStyle name="Обычный 9 2 3 2 4 2" xfId="4869"/>
    <cellStyle name="Обычный 9 2 4 2 4 2" xfId="4870"/>
    <cellStyle name="Обычный 9 3 2 2 4 2" xfId="4871"/>
    <cellStyle name="Обычный 9 3 3 2 4 2" xfId="4872"/>
    <cellStyle name="Обычный 9 3 4 2 4 2" xfId="4873"/>
    <cellStyle name="Обычный 9 4 2 4 2" xfId="4874"/>
    <cellStyle name="Обычный 9 5 2 4 2" xfId="4875"/>
    <cellStyle name="Финансовый 2 2 2 4 4 2" xfId="4876"/>
    <cellStyle name="Финансовый 2 2 2 2 3 4 2" xfId="4877"/>
    <cellStyle name="Финансовый 2 2 2 3 2 4 2" xfId="4878"/>
    <cellStyle name="Финансовый 2 2 3 2 4 2" xfId="4879"/>
    <cellStyle name="Финансовый 2 2 4 2 4 2" xfId="4880"/>
    <cellStyle name="Финансовый 2 3 2 4 4 2" xfId="4881"/>
    <cellStyle name="Финансовый 2 3 2 2 2 4 2" xfId="4882"/>
    <cellStyle name="Финансовый 2 3 2 3 2 4 2" xfId="4883"/>
    <cellStyle name="Финансовый 2 3 3 2 4 2" xfId="4884"/>
    <cellStyle name="Финансовый 2 3 4 2 4 2" xfId="4885"/>
    <cellStyle name="Финансовый 2 4 4 4 2" xfId="4886"/>
    <cellStyle name="Финансовый 2 4 2 2 4 2" xfId="4887"/>
    <cellStyle name="Финансовый 2 4 3 2 4 2" xfId="4888"/>
    <cellStyle name="Финансовый 2 5 2 4 2" xfId="4889"/>
    <cellStyle name="Финансовый 2 6 2 4 2" xfId="4890"/>
    <cellStyle name="Финансовый 2 7 2 4 2" xfId="4891"/>
    <cellStyle name="Финансовый 3 2 2 4 4 2" xfId="4892"/>
    <cellStyle name="Финансовый 3 2 2 2 2 4 2" xfId="4893"/>
    <cellStyle name="Финансовый 3 2 2 3 2 4 2" xfId="4894"/>
    <cellStyle name="Финансовый 3 2 3 2 4 2" xfId="4895"/>
    <cellStyle name="Финансовый 3 2 4 2 4 2" xfId="4896"/>
    <cellStyle name="Финансовый 3 3 2 4 4 2" xfId="4897"/>
    <cellStyle name="Финансовый 3 3 2 2 2 4 2" xfId="4898"/>
    <cellStyle name="Финансовый 3 3 2 3 2 4 2" xfId="4899"/>
    <cellStyle name="Финансовый 3 3 3 2 4 2" xfId="4900"/>
    <cellStyle name="Финансовый 3 3 4 2 4 2" xfId="4901"/>
    <cellStyle name="Финансовый 3 4 4 4 2" xfId="4902"/>
    <cellStyle name="Финансовый 3 4 2 2 4 2" xfId="4903"/>
    <cellStyle name="Финансовый 3 4 3 2 4 2" xfId="4904"/>
    <cellStyle name="Финансовый 3 5 2 4 2" xfId="4905"/>
    <cellStyle name="Финансовый 3 6 2 4 2" xfId="4906"/>
    <cellStyle name="Финансовый 3 7 2 4 2" xfId="4907"/>
    <cellStyle name="Обычный 10" xfId="4908"/>
    <cellStyle name="Обычный 2 2 2 2" xfId="4909"/>
    <cellStyle name="Обычный 21" xfId="4910"/>
    <cellStyle name="Обычный 22" xfId="4911"/>
    <cellStyle name="_Сметы ВНИИСТ" xfId="4912"/>
    <cellStyle name="_Японское море_РД - ВНИИСТ" xfId="4913"/>
    <cellStyle name="20% - Accent1" xfId="4914"/>
    <cellStyle name="20% - Accent2" xfId="4915"/>
    <cellStyle name="20% - Accent3" xfId="4916"/>
    <cellStyle name="20% - Accent4" xfId="4917"/>
    <cellStyle name="20% - Accent5" xfId="4918"/>
    <cellStyle name="20% - Accent6" xfId="4919"/>
    <cellStyle name="20% - Акцент1 2 2" xfId="4920"/>
    <cellStyle name="20% - Акцент2 2 2" xfId="4921"/>
    <cellStyle name="20% - Акцент3 2 2" xfId="4922"/>
    <cellStyle name="20% - Акцент4 2 2" xfId="4923"/>
    <cellStyle name="20% - Акцент5 2 2" xfId="4924"/>
    <cellStyle name="20% - Акцент6 2 2" xfId="4925"/>
    <cellStyle name="20% - Акцент6 2 3" xfId="4926"/>
    <cellStyle name="40% - Accent1" xfId="4927"/>
    <cellStyle name="40% - Accent2" xfId="4928"/>
    <cellStyle name="40% - Accent3" xfId="4929"/>
    <cellStyle name="40% - Accent4" xfId="4930"/>
    <cellStyle name="40% - Accent5" xfId="4931"/>
    <cellStyle name="40% - Accent6" xfId="4932"/>
    <cellStyle name="40% - Акцент1 2 2" xfId="4933"/>
    <cellStyle name="40% - Акцент1 2 3" xfId="4934"/>
    <cellStyle name="40% - Акцент2 2 2" xfId="4935"/>
    <cellStyle name="40% - Акцент2 2 3" xfId="4936"/>
    <cellStyle name="40% - Акцент3 2 2" xfId="4937"/>
    <cellStyle name="40% - Акцент4 2 2" xfId="4938"/>
    <cellStyle name="40% - Акцент4 2 3" xfId="4939"/>
    <cellStyle name="40% - Акцент5 2 2" xfId="4940"/>
    <cellStyle name="40% - Акцент5 2 3" xfId="4941"/>
    <cellStyle name="40% - Акцент6 2 2" xfId="4942"/>
    <cellStyle name="40% - Акцент6 2 3" xfId="4943"/>
    <cellStyle name="60% - Accent1" xfId="4944"/>
    <cellStyle name="60% - Accent2" xfId="4945"/>
    <cellStyle name="60% - Accent3" xfId="4946"/>
    <cellStyle name="60% - Accent4" xfId="4947"/>
    <cellStyle name="60% - Accent5" xfId="4948"/>
    <cellStyle name="60% - Accent6" xfId="4949"/>
    <cellStyle name="60% - Акцент1 2 2" xfId="4950"/>
    <cellStyle name="60% - Акцент1 2 3" xfId="4951"/>
    <cellStyle name="60% - Акцент2 2 2" xfId="4952"/>
    <cellStyle name="60% - Акцент2 2 3" xfId="4953"/>
    <cellStyle name="60% - Акцент3 2 2" xfId="4954"/>
    <cellStyle name="60% - Акцент4 2 2" xfId="4955"/>
    <cellStyle name="60% - Акцент5 2 2" xfId="4956"/>
    <cellStyle name="60% - Акцент5 2 3" xfId="4957"/>
    <cellStyle name="60% - Акцент6 2 2" xfId="4958"/>
    <cellStyle name="Accent1" xfId="4959"/>
    <cellStyle name="Accent1 - 20%" xfId="4960"/>
    <cellStyle name="Accent1 - 40%" xfId="4961"/>
    <cellStyle name="Accent1 - 60%" xfId="4962"/>
    <cellStyle name="Accent1 2" xfId="4963"/>
    <cellStyle name="Accent2" xfId="4964"/>
    <cellStyle name="Accent2 - 20%" xfId="4965"/>
    <cellStyle name="Accent2 - 40%" xfId="4966"/>
    <cellStyle name="Accent2 - 60%" xfId="4967"/>
    <cellStyle name="Accent2 2" xfId="4968"/>
    <cellStyle name="Accent3" xfId="4969"/>
    <cellStyle name="Accent3 - 20%" xfId="4970"/>
    <cellStyle name="Accent3 - 40%" xfId="4971"/>
    <cellStyle name="Accent3 - 60%" xfId="4972"/>
    <cellStyle name="Accent3 2" xfId="4973"/>
    <cellStyle name="Accent4" xfId="4974"/>
    <cellStyle name="Accent4 - 20%" xfId="4975"/>
    <cellStyle name="Accent4 - 40%" xfId="4976"/>
    <cellStyle name="Accent4 - 60%" xfId="4977"/>
    <cellStyle name="Accent4 2" xfId="4978"/>
    <cellStyle name="Accent5" xfId="4979"/>
    <cellStyle name="Accent5 - 20%" xfId="4980"/>
    <cellStyle name="Accent5 - 40%" xfId="4981"/>
    <cellStyle name="Accent5 - 60%" xfId="4982"/>
    <cellStyle name="Accent5 2" xfId="4983"/>
    <cellStyle name="Accent6" xfId="4984"/>
    <cellStyle name="Accent6 - 20%" xfId="4985"/>
    <cellStyle name="Accent6 - 40%" xfId="4986"/>
    <cellStyle name="Accent6 - 60%" xfId="4987"/>
    <cellStyle name="Accent6 2" xfId="4988"/>
    <cellStyle name="Bad" xfId="4989"/>
    <cellStyle name="Bad 2" xfId="4990"/>
    <cellStyle name="Calculation" xfId="4991"/>
    <cellStyle name="Calculation 2" xfId="4992"/>
    <cellStyle name="Check Cell" xfId="4993"/>
    <cellStyle name="Check Cell 2" xfId="4994"/>
    <cellStyle name="Emphasis 1" xfId="4995"/>
    <cellStyle name="Emphasis 2" xfId="4996"/>
    <cellStyle name="Emphasis 3" xfId="4997"/>
    <cellStyle name="Euro" xfId="4998"/>
    <cellStyle name="Euro 2" xfId="4999"/>
    <cellStyle name="Euro 3" xfId="5000"/>
    <cellStyle name="Euro 4" xfId="5001"/>
    <cellStyle name="Euro 5" xfId="5002"/>
    <cellStyle name="Euro 6" xfId="5003"/>
    <cellStyle name="Euro 7" xfId="5004"/>
    <cellStyle name="Euro 8" xfId="5005"/>
    <cellStyle name="Euro 9" xfId="5006"/>
    <cellStyle name="Explanatory Text" xfId="5007"/>
    <cellStyle name="Good" xfId="5008"/>
    <cellStyle name="Good 2" xfId="5009"/>
    <cellStyle name="Heading 1" xfId="5010"/>
    <cellStyle name="Heading 1 2" xfId="5011"/>
    <cellStyle name="Heading 2" xfId="5012"/>
    <cellStyle name="Heading 2 2" xfId="5013"/>
    <cellStyle name="Heading 3" xfId="5014"/>
    <cellStyle name="Heading 3 2" xfId="5015"/>
    <cellStyle name="Heading 4" xfId="5016"/>
    <cellStyle name="Heading 4 2" xfId="5017"/>
    <cellStyle name="Input" xfId="5018"/>
    <cellStyle name="Input 2" xfId="5019"/>
    <cellStyle name="Linked Cell" xfId="5020"/>
    <cellStyle name="Linked Cell 2" xfId="5021"/>
    <cellStyle name="Neutral" xfId="5022"/>
    <cellStyle name="Neutral 2" xfId="5023"/>
    <cellStyle name="Normalny_R98-010all_rozdz" xfId="5024"/>
    <cellStyle name="Note" xfId="5025"/>
    <cellStyle name="Note 10" xfId="5026"/>
    <cellStyle name="Note 2" xfId="5027"/>
    <cellStyle name="Note 3" xfId="5028"/>
    <cellStyle name="Note 4" xfId="5029"/>
    <cellStyle name="Note 5" xfId="5030"/>
    <cellStyle name="Note 6" xfId="5031"/>
    <cellStyle name="Note 7" xfId="5032"/>
    <cellStyle name="Note 8" xfId="5033"/>
    <cellStyle name="Note 9" xfId="5034"/>
    <cellStyle name="Output" xfId="5035"/>
    <cellStyle name="Output 2" xfId="5036"/>
    <cellStyle name="S0" xfId="5037"/>
    <cellStyle name="S0 2" xfId="5038"/>
    <cellStyle name="S1" xfId="5039"/>
    <cellStyle name="S1 2" xfId="5040"/>
    <cellStyle name="S10" xfId="5041"/>
    <cellStyle name="S10 2" xfId="5042"/>
    <cellStyle name="S11" xfId="5043"/>
    <cellStyle name="S11 2" xfId="5044"/>
    <cellStyle name="S12" xfId="5045"/>
    <cellStyle name="S12 2" xfId="5046"/>
    <cellStyle name="S13" xfId="5047"/>
    <cellStyle name="S13 2" xfId="5048"/>
    <cellStyle name="S13 3" xfId="5049"/>
    <cellStyle name="S14" xfId="5050"/>
    <cellStyle name="S14 2" xfId="5051"/>
    <cellStyle name="S14 3" xfId="5052"/>
    <cellStyle name="S15" xfId="5053"/>
    <cellStyle name="S15 2" xfId="5054"/>
    <cellStyle name="S15 3" xfId="5055"/>
    <cellStyle name="S15 4" xfId="5056"/>
    <cellStyle name="S16" xfId="5057"/>
    <cellStyle name="S16 2" xfId="5058"/>
    <cellStyle name="S16 3" xfId="5059"/>
    <cellStyle name="S17" xfId="5060"/>
    <cellStyle name="S17 2" xfId="5061"/>
    <cellStyle name="S17 3" xfId="5062"/>
    <cellStyle name="S18" xfId="5063"/>
    <cellStyle name="S18 2" xfId="5064"/>
    <cellStyle name="S18 3" xfId="5065"/>
    <cellStyle name="S19" xfId="5066"/>
    <cellStyle name="S19 2" xfId="5067"/>
    <cellStyle name="S19 3" xfId="5068"/>
    <cellStyle name="S2" xfId="5069"/>
    <cellStyle name="S2 2" xfId="5070"/>
    <cellStyle name="S20" xfId="5071"/>
    <cellStyle name="S3" xfId="5072"/>
    <cellStyle name="S3 2" xfId="5073"/>
    <cellStyle name="S4" xfId="5074"/>
    <cellStyle name="S5" xfId="5075"/>
    <cellStyle name="S6" xfId="5076"/>
    <cellStyle name="S6 2" xfId="5077"/>
    <cellStyle name="S6 3" xfId="5078"/>
    <cellStyle name="S7" xfId="5079"/>
    <cellStyle name="S8" xfId="5080"/>
    <cellStyle name="S8 2" xfId="5081"/>
    <cellStyle name="S9" xfId="5082"/>
    <cellStyle name="S9 2" xfId="5083"/>
    <cellStyle name="S9 3" xfId="5084"/>
    <cellStyle name="Sheet Title" xfId="5085"/>
    <cellStyle name="Title" xfId="5086"/>
    <cellStyle name="Total" xfId="5087"/>
    <cellStyle name="Total 2" xfId="5088"/>
    <cellStyle name="Warning Text" xfId="5089"/>
    <cellStyle name="Акцент1 2 2" xfId="5090"/>
    <cellStyle name="Акцент1 2 3" xfId="5091"/>
    <cellStyle name="Акцент2 2 2" xfId="5092"/>
    <cellStyle name="Акцент2 2 3" xfId="5093"/>
    <cellStyle name="Акцент3 2 2" xfId="5094"/>
    <cellStyle name="Акцент3 2 3" xfId="5095"/>
    <cellStyle name="Акцент4 2 2" xfId="5096"/>
    <cellStyle name="Акцент4 2 3" xfId="5097"/>
    <cellStyle name="Акцент5 2 2" xfId="5098"/>
    <cellStyle name="Акцент5 2 3" xfId="5099"/>
    <cellStyle name="Акцент6 2 2" xfId="5100"/>
    <cellStyle name="Акцент6 2 3" xfId="5101"/>
    <cellStyle name="Ввод  2 2" xfId="5102"/>
    <cellStyle name="Ввод  2 3" xfId="5103"/>
    <cellStyle name="Вывод 2 2" xfId="5104"/>
    <cellStyle name="Вывод 2 3" xfId="5105"/>
    <cellStyle name="Вычисление 2 2" xfId="5106"/>
    <cellStyle name="Вычисление 2 3" xfId="5107"/>
    <cellStyle name="Заголовок 1 2 2" xfId="5108"/>
    <cellStyle name="Заголовок 1 2 3" xfId="5109"/>
    <cellStyle name="Заголовок 2 2 2" xfId="5110"/>
    <cellStyle name="Заголовок 2 2 3" xfId="5111"/>
    <cellStyle name="Заголовок 3 2 2" xfId="5112"/>
    <cellStyle name="Заголовок 3 2 3" xfId="5113"/>
    <cellStyle name="Заголовок 4 2 2" xfId="5114"/>
    <cellStyle name="Заголовок 4 2 3" xfId="5115"/>
    <cellStyle name="Итог 2 2" xfId="5116"/>
    <cellStyle name="Итог 2 3" xfId="5117"/>
    <cellStyle name="Контрольная ячейка 2 2" xfId="5118"/>
    <cellStyle name="Контрольная ячейка 2 3" xfId="5119"/>
    <cellStyle name="Название 2 2" xfId="5120"/>
    <cellStyle name="Название 2 3" xfId="5121"/>
    <cellStyle name="Нейтральный 2 2" xfId="5122"/>
    <cellStyle name="Нейтральный 2 3" xfId="5123"/>
    <cellStyle name="Обычный 10 2" xfId="5124"/>
    <cellStyle name="Обычный 10 3" xfId="5125"/>
    <cellStyle name="Обычный 10 3 2" xfId="5126"/>
    <cellStyle name="Обычный 10 4" xfId="5127"/>
    <cellStyle name="Обычный 11" xfId="5128"/>
    <cellStyle name="Обычный 11 2" xfId="5129"/>
    <cellStyle name="Обычный 12" xfId="5130"/>
    <cellStyle name="Обычный 13" xfId="5131"/>
    <cellStyle name="Обычный 14" xfId="5132"/>
    <cellStyle name="Обычный 15" xfId="5133"/>
    <cellStyle name="Обычный 16" xfId="5134"/>
    <cellStyle name="Обычный 17" xfId="5135"/>
    <cellStyle name="Обычный 17 2" xfId="5136"/>
    <cellStyle name="Обычный 17 3" xfId="5137"/>
    <cellStyle name="Обычный 18" xfId="5138"/>
    <cellStyle name="Обычный 19" xfId="5139"/>
    <cellStyle name="Обычный 2 10" xfId="5140"/>
    <cellStyle name="Обычный 2 10 2" xfId="5141"/>
    <cellStyle name="Обычный 2 11" xfId="5142"/>
    <cellStyle name="Обычный 2 12" xfId="5143"/>
    <cellStyle name="Обычный 2 2" xfId="5144"/>
    <cellStyle name="Обычный 2 2 2" xfId="5145"/>
    <cellStyle name="Обычный 2 2 3" xfId="5146"/>
    <cellStyle name="Обычный 2 2 3 2" xfId="5147"/>
    <cellStyle name="Обычный 2 2 4" xfId="5148"/>
    <cellStyle name="Обычный 2 2 5" xfId="5149"/>
    <cellStyle name="Обычный 2 2 5 2" xfId="5150"/>
    <cellStyle name="Обычный 2 2 6" xfId="5151"/>
    <cellStyle name="Обычный 2 2 6 2" xfId="5152"/>
    <cellStyle name="Обычный 2 2 7" xfId="5153"/>
    <cellStyle name="Обычный 2 2 8" xfId="5154"/>
    <cellStyle name="Обычный 2 2 9" xfId="5155"/>
    <cellStyle name="Обычный 2 3" xfId="5156"/>
    <cellStyle name="Обычный 2 3 2" xfId="5157"/>
    <cellStyle name="Обычный 2 3 3" xfId="5158"/>
    <cellStyle name="Обычный 2 4" xfId="5159"/>
    <cellStyle name="Обычный 2 4 2" xfId="5160"/>
    <cellStyle name="Обычный 2 4 2 2" xfId="5161"/>
    <cellStyle name="Обычный 2 4 3" xfId="5162"/>
    <cellStyle name="Обычный 2 4 4" xfId="5163"/>
    <cellStyle name="Обычный 2 5" xfId="5164"/>
    <cellStyle name="Обычный 2 5 2" xfId="5165"/>
    <cellStyle name="Обычный 2 5 3" xfId="5166"/>
    <cellStyle name="Обычный 2 6" xfId="5167"/>
    <cellStyle name="Обычный 2 6 2" xfId="5168"/>
    <cellStyle name="Обычный 2 6 3" xfId="5169"/>
    <cellStyle name="Обычный 2 7" xfId="5170"/>
    <cellStyle name="Обычный 2 7 2" xfId="5171"/>
    <cellStyle name="Обычный 2 7 3" xfId="5172"/>
    <cellStyle name="Обычный 2 8" xfId="5173"/>
    <cellStyle name="Обычный 2 8 2" xfId="5174"/>
    <cellStyle name="Обычный 2 8 3" xfId="5175"/>
    <cellStyle name="Обычный 2 9" xfId="5176"/>
    <cellStyle name="Обычный 2 9 2" xfId="5177"/>
    <cellStyle name="Обычный 2 9 3" xfId="5178"/>
    <cellStyle name="Обычный 20" xfId="5179"/>
    <cellStyle name="Обычный 3 2 2" xfId="5180"/>
    <cellStyle name="Обычный 3 3" xfId="5181"/>
    <cellStyle name="Обычный 3 3 2" xfId="5182"/>
    <cellStyle name="Обычный 3 3 2 2" xfId="5183"/>
    <cellStyle name="Обычный 3 3 3" xfId="5184"/>
    <cellStyle name="Обычный 3 3_ИП 2011г от 01 06 11" xfId="5185"/>
    <cellStyle name="Обычный 3 4" xfId="5186"/>
    <cellStyle name="Обычный 3 4 2" xfId="5187"/>
    <cellStyle name="Обычный 3 5" xfId="5188"/>
    <cellStyle name="Обычный 3 6" xfId="5189"/>
    <cellStyle name="Обычный 3 7" xfId="5190"/>
    <cellStyle name="Обычный 3_Отчет Минэнерго 7.1. 3 кв. 2011" xfId="5191"/>
    <cellStyle name="Обычный 4 3" xfId="5192"/>
    <cellStyle name="Обычный 5 2" xfId="5193"/>
    <cellStyle name="Обычный 5 3" xfId="5194"/>
    <cellStyle name="Обычный 8 2" xfId="5195"/>
    <cellStyle name="Плохой 2 2" xfId="5196"/>
    <cellStyle name="Плохой 2 3" xfId="5197"/>
    <cellStyle name="Пояснение 2 2" xfId="5198"/>
    <cellStyle name="Пояснение 2 3" xfId="5199"/>
    <cellStyle name="Примечание 2 2" xfId="5200"/>
    <cellStyle name="Примечание 2 3" xfId="5201"/>
    <cellStyle name="Примечание 2 4" xfId="5202"/>
    <cellStyle name="Примечание 2 5" xfId="5203"/>
    <cellStyle name="Примечание 3" xfId="5204"/>
    <cellStyle name="Примечание 3 2" xfId="5205"/>
    <cellStyle name="Примечание 3 3" xfId="5206"/>
    <cellStyle name="Примечание 3 4" xfId="5207"/>
    <cellStyle name="Процентный 2 10" xfId="5208"/>
    <cellStyle name="Процентный 2 11" xfId="5209"/>
    <cellStyle name="Процентный 2 12" xfId="5210"/>
    <cellStyle name="Процентный 2 13" xfId="5211"/>
    <cellStyle name="Процентный 2 2" xfId="5212"/>
    <cellStyle name="Процентный 2 2 2" xfId="5213"/>
    <cellStyle name="Процентный 2 2 3" xfId="5214"/>
    <cellStyle name="Процентный 2 2 4" xfId="5215"/>
    <cellStyle name="Процентный 2 2 5" xfId="5216"/>
    <cellStyle name="Процентный 2 2 6" xfId="5217"/>
    <cellStyle name="Процентный 2 2 7" xfId="5218"/>
    <cellStyle name="Процентный 2 2 8" xfId="5219"/>
    <cellStyle name="Процентный 2 2 9" xfId="5220"/>
    <cellStyle name="Процентный 2 3" xfId="5221"/>
    <cellStyle name="Процентный 2 3 2" xfId="5222"/>
    <cellStyle name="Процентный 2 3 3" xfId="5223"/>
    <cellStyle name="Процентный 2 3 4" xfId="5224"/>
    <cellStyle name="Процентный 2 3 5" xfId="5225"/>
    <cellStyle name="Процентный 2 3 6" xfId="5226"/>
    <cellStyle name="Процентный 2 3 7" xfId="5227"/>
    <cellStyle name="Процентный 2 3 8" xfId="5228"/>
    <cellStyle name="Процентный 2 3 9" xfId="5229"/>
    <cellStyle name="Процентный 2 4" xfId="5230"/>
    <cellStyle name="Процентный 2 4 10" xfId="5231"/>
    <cellStyle name="Процентный 2 4 2" xfId="5232"/>
    <cellStyle name="Процентный 2 4 3" xfId="5233"/>
    <cellStyle name="Процентный 2 4 4" xfId="5234"/>
    <cellStyle name="Процентный 2 4 5" xfId="5235"/>
    <cellStyle name="Процентный 2 4 6" xfId="5236"/>
    <cellStyle name="Процентный 2 4 7" xfId="5237"/>
    <cellStyle name="Процентный 2 4 8" xfId="5238"/>
    <cellStyle name="Процентный 2 4 9" xfId="5239"/>
    <cellStyle name="Процентный 2 5" xfId="5240"/>
    <cellStyle name="Процентный 2 6" xfId="5241"/>
    <cellStyle name="Процентный 2 7" xfId="5242"/>
    <cellStyle name="Процентный 2 8" xfId="5243"/>
    <cellStyle name="Процентный 2 9" xfId="5244"/>
    <cellStyle name="Процентный 3 2" xfId="5245"/>
    <cellStyle name="Процентный 3 3" xfId="5246"/>
    <cellStyle name="Процентный 3 4" xfId="5247"/>
    <cellStyle name="Процентный 3 5" xfId="5248"/>
    <cellStyle name="Процентный 3 6" xfId="5249"/>
    <cellStyle name="Процентный 3 7" xfId="5250"/>
    <cellStyle name="Процентный 3 8" xfId="5251"/>
    <cellStyle name="Процентный 3 9" xfId="5252"/>
    <cellStyle name="Процентный 4" xfId="5253"/>
    <cellStyle name="Процентный 4 2" xfId="5254"/>
    <cellStyle name="Процентный 4 3" xfId="5255"/>
    <cellStyle name="Процентный 4 4" xfId="5256"/>
    <cellStyle name="Процентный 4 5" xfId="5257"/>
    <cellStyle name="Процентный 4 6" xfId="5258"/>
    <cellStyle name="Процентный 4 7" xfId="5259"/>
    <cellStyle name="Процентный 4 8" xfId="5260"/>
    <cellStyle name="Процентный 4 9" xfId="5261"/>
    <cellStyle name="Процентный 5" xfId="5262"/>
    <cellStyle name="Процентный 5 2" xfId="5263"/>
    <cellStyle name="Процентный 5 3" xfId="5264"/>
    <cellStyle name="Процентный 5 4" xfId="5265"/>
    <cellStyle name="Процентный 5 5" xfId="5266"/>
    <cellStyle name="Процентный 5 6" xfId="5267"/>
    <cellStyle name="Процентный 5 7" xfId="5268"/>
    <cellStyle name="Процентный 5 8" xfId="5269"/>
    <cellStyle name="Процентный 5 9" xfId="5270"/>
    <cellStyle name="Процентный 6" xfId="5271"/>
    <cellStyle name="Связанная ячейка 2 2" xfId="5272"/>
    <cellStyle name="Связанная ячейка 2 3" xfId="5273"/>
    <cellStyle name="ТЕКСТ" xfId="5274"/>
    <cellStyle name="Текст предупреждения 2 2" xfId="5275"/>
    <cellStyle name="Финансовый [0] 2" xfId="5276"/>
    <cellStyle name="Финансовый 10" xfId="5277"/>
    <cellStyle name="Финансовый 11" xfId="5278"/>
    <cellStyle name="Финансовый 12" xfId="5279"/>
    <cellStyle name="Финансовый 13" xfId="5280"/>
    <cellStyle name="Финансовый 14" xfId="5281"/>
    <cellStyle name="Финансовый 4" xfId="5282"/>
    <cellStyle name="Финансовый 4 2" xfId="5283"/>
    <cellStyle name="Финансовый 5" xfId="5284"/>
    <cellStyle name="Финансовый 6" xfId="5285"/>
    <cellStyle name="Финансовый 7" xfId="5286"/>
    <cellStyle name="Финансовый 8" xfId="5287"/>
    <cellStyle name="Финансовый 9" xfId="5288"/>
    <cellStyle name="Хороший 2 2" xfId="5289"/>
    <cellStyle name="Хороший 2 3" xfId="5290"/>
    <cellStyle name="Обычный 2 13" xfId="5291"/>
    <cellStyle name="Обычный 23" xfId="5292"/>
    <cellStyle name="Процентный 7" xfId="5293"/>
    <cellStyle name="Обычный 2 2 3 3" xfId="5294"/>
    <cellStyle name="Финансовый 12 4" xfId="5295"/>
    <cellStyle name=" 1" xfId="5296"/>
    <cellStyle name="_Инвестпрограмма на 2007 г." xfId="5297"/>
    <cellStyle name="”ќђќ‘ћ‚›‰" xfId="5298"/>
    <cellStyle name="”љ‘ђћ‚ђќќ›‰" xfId="5299"/>
    <cellStyle name="„…ќ…†ќ›‰" xfId="5300"/>
    <cellStyle name="‡ђѓћ‹ћ‚ћљ1" xfId="5301"/>
    <cellStyle name="‡ђѓћ‹ћ‚ћљ2" xfId="5302"/>
    <cellStyle name="’ћѓћ‚›‰" xfId="5303"/>
    <cellStyle name="20% - Акцент1 2 4" xfId="5304"/>
    <cellStyle name="20% - Акцент1 2 2 3" xfId="5305"/>
    <cellStyle name="20% - Акцент1 2 2 2" xfId="5306"/>
    <cellStyle name="20% - Акцент1 2 3" xfId="5307"/>
    <cellStyle name="20% - Акцент2 2 4" xfId="5308"/>
    <cellStyle name="20% - Акцент2 2 2 3" xfId="5309"/>
    <cellStyle name="20% - Акцент2 2 2 2" xfId="5310"/>
    <cellStyle name="20% - Акцент2 2 3" xfId="5311"/>
    <cellStyle name="20% - Акцент3 2 4" xfId="5312"/>
    <cellStyle name="20% - Акцент3 2 2 3" xfId="5313"/>
    <cellStyle name="20% - Акцент3 2 2 2" xfId="5314"/>
    <cellStyle name="20% - Акцент3 2 3" xfId="5315"/>
    <cellStyle name="20% - Акцент4 2 4" xfId="5316"/>
    <cellStyle name="20% - Акцент4 2 2 3" xfId="5317"/>
    <cellStyle name="20% - Акцент4 2 2 2" xfId="5318"/>
    <cellStyle name="20% - Акцент4 2 3" xfId="5319"/>
    <cellStyle name="20% - Акцент5 2 4" xfId="5320"/>
    <cellStyle name="20% - Акцент5 2 2 3" xfId="5321"/>
    <cellStyle name="20% - Акцент5 2 2 2" xfId="5322"/>
    <cellStyle name="20% - Акцент5 2 3" xfId="5323"/>
    <cellStyle name="20% - Акцент6 2 4" xfId="5324"/>
    <cellStyle name="20% - Акцент6 2 2 3" xfId="5325"/>
    <cellStyle name="20% - Акцент6 2 2 2" xfId="5326"/>
    <cellStyle name="20% - Акцент6 2 3 2" xfId="5327"/>
    <cellStyle name="40% - Акцент1 2 4" xfId="5328"/>
    <cellStyle name="40% - Акцент1 2 2 3" xfId="5329"/>
    <cellStyle name="40% - Акцент1 2 2 2" xfId="5330"/>
    <cellStyle name="40% - Акцент1 2 3 2" xfId="5331"/>
    <cellStyle name="40% - Акцент2 2 4" xfId="5332"/>
    <cellStyle name="40% - Акцент2 2 2 3" xfId="5333"/>
    <cellStyle name="40% - Акцент2 2 2 2" xfId="5334"/>
    <cellStyle name="40% - Акцент2 2 3 2" xfId="5335"/>
    <cellStyle name="40% - Акцент3 2 4" xfId="5336"/>
    <cellStyle name="40% - Акцент3 2 2 3" xfId="5337"/>
    <cellStyle name="40% - Акцент3 2 2 2" xfId="5338"/>
    <cellStyle name="40% - Акцент3 2 3" xfId="5339"/>
    <cellStyle name="40% - Акцент4 2 4" xfId="5340"/>
    <cellStyle name="40% - Акцент4 2 2 3" xfId="5341"/>
    <cellStyle name="40% - Акцент4 2 2 2" xfId="5342"/>
    <cellStyle name="40% - Акцент4 2 3 2" xfId="5343"/>
    <cellStyle name="40% - Акцент5 2 4" xfId="5344"/>
    <cellStyle name="40% - Акцент5 2 2 3" xfId="5345"/>
    <cellStyle name="40% - Акцент5 2 2 2" xfId="5346"/>
    <cellStyle name="40% - Акцент5 2 3 2" xfId="5347"/>
    <cellStyle name="40% - Акцент6 2 4" xfId="5348"/>
    <cellStyle name="40% - Акцент6 2 2 3" xfId="5349"/>
    <cellStyle name="40% - Акцент6 2 2 2" xfId="5350"/>
    <cellStyle name="40% - Акцент6 2 3 2" xfId="5351"/>
    <cellStyle name="60% - Акцент1 2 4" xfId="5352"/>
    <cellStyle name="60% - Акцент1 2 2 2" xfId="5353"/>
    <cellStyle name="60% - Акцент2 2 4" xfId="5354"/>
    <cellStyle name="60% - Акцент2 2 2 2" xfId="5355"/>
    <cellStyle name="60% - Акцент3 2 3" xfId="5356"/>
    <cellStyle name="60% - Акцент3 2 2 2" xfId="5357"/>
    <cellStyle name="60% - Акцент4 2 3" xfId="5358"/>
    <cellStyle name="60% - Акцент4 2 2 2" xfId="5359"/>
    <cellStyle name="60% - Акцент4 6" xfId="5360"/>
    <cellStyle name="60% - Акцент4 6 2" xfId="5361"/>
    <cellStyle name="60% - Акцент5 2 4" xfId="5362"/>
    <cellStyle name="60% - Акцент5 2 2 2" xfId="5363"/>
    <cellStyle name="60% - Акцент6 2 3" xfId="5364"/>
    <cellStyle name="60% - Акцент6 2 2 2" xfId="5365"/>
    <cellStyle name="Comma [0]_laroux" xfId="5366"/>
    <cellStyle name="Comma_laroux" xfId="5367"/>
    <cellStyle name="Currency [0]" xfId="5368"/>
    <cellStyle name="Currency_laroux" xfId="5369"/>
    <cellStyle name="Currency2" xfId="5370"/>
    <cellStyle name="Excel_BuiltIn_Нейтральный" xfId="5371"/>
    <cellStyle name="Followed Hyperlink" xfId="5372"/>
    <cellStyle name="Hyperlink" xfId="5373"/>
    <cellStyle name="Iau?iue1" xfId="5374"/>
    <cellStyle name="normal" xfId="5375"/>
    <cellStyle name="Normal1" xfId="5376"/>
    <cellStyle name="Normal2" xfId="5377"/>
    <cellStyle name="Ociriniaue [0]_5-C" xfId="5378"/>
    <cellStyle name="Ociriniaue_5-C" xfId="5379"/>
    <cellStyle name="oft Excel]_x000d__x000a_Comment=Строки open=/f добавляют пользовательские функции к списку Вставить функцию._x000d__x000a_Maximized=3_x000d__x000a_Basi" xfId="5380"/>
    <cellStyle name="oft Excel]_x000d__x000a_Comment=Строки open=/f добавляют пользовательские функции к списку Вставить функцию._x000d__x000a_Maximized=3_x000d__x000a_Basi 2" xfId="5381"/>
    <cellStyle name="oft Excel]_x000d__x000a_Comment=Строки open=/f добавляют пользовательские функции к списку Вставить функцию._x000d__x000a_Maximized=3_x000d__x000a_Basi_БЮДЖЕТ 2010 ОАО МОЭСК" xfId="5382"/>
    <cellStyle name="Percent1" xfId="5383"/>
    <cellStyle name="Price_Body" xfId="5384"/>
    <cellStyle name="Акцент1 2 4" xfId="5385"/>
    <cellStyle name="Акцент1 2 2 2" xfId="5386"/>
    <cellStyle name="Акцент2 2 4" xfId="5387"/>
    <cellStyle name="Акцент2 2 2 2" xfId="5388"/>
    <cellStyle name="Акцент3 2 4" xfId="5389"/>
    <cellStyle name="Акцент3 2 2 2" xfId="5390"/>
    <cellStyle name="Акцент4 2 4" xfId="5391"/>
    <cellStyle name="Акцент4 2 2 2" xfId="5392"/>
    <cellStyle name="Акцент5 2 4" xfId="5393"/>
    <cellStyle name="Акцент5 2 2 2" xfId="5394"/>
    <cellStyle name="Акцент6 2 4" xfId="5395"/>
    <cellStyle name="Акцент6 2 2 2" xfId="5396"/>
    <cellStyle name="Беззащитный" xfId="5397"/>
    <cellStyle name="Ввод  2 4" xfId="5398"/>
    <cellStyle name="Ввод  2 2 2" xfId="5399"/>
    <cellStyle name="Вывод 2 4" xfId="5400"/>
    <cellStyle name="Вывод 2 2 2" xfId="5401"/>
    <cellStyle name="Вычисление 2 4" xfId="5402"/>
    <cellStyle name="Вычисление 2 2 2" xfId="5403"/>
    <cellStyle name="Гиперссылка 2" xfId="5404"/>
    <cellStyle name="Заголовок" xfId="5405"/>
    <cellStyle name="ЗаголовокСтолбца" xfId="5406"/>
    <cellStyle name="Защитный" xfId="5407"/>
    <cellStyle name="Значение" xfId="5408"/>
    <cellStyle name="Контрольная ячейка 2 4" xfId="5409"/>
    <cellStyle name="Контрольная ячейка 2 2 2" xfId="5410"/>
    <cellStyle name="Нейтральный 2 4" xfId="5411"/>
    <cellStyle name="Нейтральный 2 2 2" xfId="5412"/>
    <cellStyle name="Обычный 12 2 3" xfId="5413"/>
    <cellStyle name="Обычный 12 2 2" xfId="5414"/>
    <cellStyle name="Обычный 2 2 10" xfId="5415"/>
    <cellStyle name="Обычный 2 2 19" xfId="5416"/>
    <cellStyle name="Обычный 2 2 2 4" xfId="5417"/>
    <cellStyle name="Обычный 2 2 2 2 2" xfId="5418"/>
    <cellStyle name="Обычный 2 2 2 3" xfId="5419"/>
    <cellStyle name="Обычный 2 2 4 2" xfId="5420"/>
    <cellStyle name="Обычный 2 3 4" xfId="5421"/>
    <cellStyle name="Обычный 2 3 2 2" xfId="5422"/>
    <cellStyle name="Обычный 2 3 3 2" xfId="5423"/>
    <cellStyle name="Обычный 2_наш последний RAB (28.09.10)" xfId="5424"/>
    <cellStyle name="Обычный 4 4" xfId="5425"/>
    <cellStyle name="Обычный 4 2 3" xfId="5426"/>
    <cellStyle name="Обычный 4 2 2" xfId="5427"/>
    <cellStyle name="Обычный 4 2 2 2" xfId="5428"/>
    <cellStyle name="Обычный 6 15" xfId="5429"/>
    <cellStyle name="Обычный 7 3" xfId="5430"/>
    <cellStyle name="Обычный 8 3" xfId="5431"/>
    <cellStyle name="Обычный 8 2 2" xfId="5432"/>
    <cellStyle name="Обычный1" xfId="5433"/>
    <cellStyle name="Плохой 2 4" xfId="5434"/>
    <cellStyle name="Плохой 2 2 2" xfId="5435"/>
    <cellStyle name="Примечание 2 6" xfId="5436"/>
    <cellStyle name="Процентный 2 14" xfId="5437"/>
    <cellStyle name="Процентный 3 10" xfId="5438"/>
    <cellStyle name="Процентный 3 2 2" xfId="5439"/>
    <cellStyle name="Процентный 4 10" xfId="5440"/>
    <cellStyle name="Процентный 5 10" xfId="5441"/>
    <cellStyle name="Стиль 1 2" xfId="5442"/>
    <cellStyle name="Стиль 1 3" xfId="5443"/>
    <cellStyle name="Стиль 1_БЮДЖЕТ 2010 ОАО МОЭСК" xfId="5444"/>
    <cellStyle name="Тысячи [0]_3Com" xfId="5445"/>
    <cellStyle name="Тысячи_3Com" xfId="5446"/>
    <cellStyle name="Финансовый 10 2" xfId="5447"/>
    <cellStyle name="Финансовый 11 2" xfId="5448"/>
    <cellStyle name="Финансовый 12 5" xfId="5449"/>
    <cellStyle name="Финансовый 12 2" xfId="5450"/>
    <cellStyle name="Финансовый 12 3" xfId="5451"/>
    <cellStyle name="Финансовый 2 14" xfId="5452"/>
    <cellStyle name="Финансовый 2 2 11" xfId="5453"/>
    <cellStyle name="Финансовый 2 2 2 10" xfId="5454"/>
    <cellStyle name="Финансовый 2 2 2 2 9" xfId="5455"/>
    <cellStyle name="Финансовый 2 2 3 8" xfId="5456"/>
    <cellStyle name="Финансовый 3 14" xfId="5457"/>
    <cellStyle name="Финансовый 3 2 11" xfId="5458"/>
    <cellStyle name="Финансовый 3 2 2 10" xfId="5459"/>
    <cellStyle name="Финансовый 3 3 11" xfId="5460"/>
    <cellStyle name="Финансовый 4 3" xfId="5461"/>
    <cellStyle name="Финансовый 5 2" xfId="5462"/>
    <cellStyle name="Финансовый 6 3" xfId="5463"/>
    <cellStyle name="Финансовый 6 2" xfId="5464"/>
    <cellStyle name="Финансовый 7 2" xfId="5465"/>
    <cellStyle name="Финансовый 8 3" xfId="5466"/>
    <cellStyle name="Финансовый 8 2" xfId="5467"/>
    <cellStyle name="Финансовый 9 3" xfId="5468"/>
    <cellStyle name="Финансовый 9 2" xfId="5469"/>
    <cellStyle name="Формула" xfId="5470"/>
    <cellStyle name="ФормулаВБ" xfId="5471"/>
    <cellStyle name="Хороший 2 4" xfId="5472"/>
    <cellStyle name="Хороший 2 2 2" xfId="5473"/>
    <cellStyle name="Џђћ–…ќ’ќ›‰" xfId="5474"/>
    <cellStyle name="Обычный 24" xfId="5475"/>
    <cellStyle name="Обычный 6 16" xfId="5476"/>
    <cellStyle name="Финансовый 2 15" xfId="5477"/>
    <cellStyle name="Финансовый 3 15" xfId="5478"/>
    <cellStyle name="Обычный 6 2 16" xfId="5479"/>
    <cellStyle name="Обычный 6 2 2 15" xfId="5480"/>
    <cellStyle name="Обычный 7 2 14" xfId="5481"/>
    <cellStyle name="Обычный 6 2 3 15" xfId="5482"/>
    <cellStyle name="Обычный 9 12" xfId="5483"/>
    <cellStyle name="Обычный 6 2 3 2 12" xfId="5484"/>
    <cellStyle name="Обычный 6 2 2 2 12" xfId="5485"/>
    <cellStyle name="Обычный 6 4 11" xfId="5486"/>
    <cellStyle name="Финансовый 2 3 11" xfId="5487"/>
    <cellStyle name="Финансовый 3 3 12" xfId="5488"/>
    <cellStyle name="Обычный 6 2 5 11" xfId="5489"/>
    <cellStyle name="Обычный 6 2 2 4 11" xfId="5490"/>
    <cellStyle name="Обычный 7 2 3 11" xfId="5491"/>
    <cellStyle name="Обычный 6 2 3 4 11" xfId="5492"/>
    <cellStyle name="Обычный 6 3 11" xfId="5493"/>
    <cellStyle name="Финансовый 2 2 12" xfId="5494"/>
    <cellStyle name="Финансовый 3 2 12" xfId="5495"/>
    <cellStyle name="Обычный 6 2 4 11" xfId="5496"/>
    <cellStyle name="Обычный 6 2 2 3 11" xfId="5497"/>
    <cellStyle name="Обычный 7 2 2 11" xfId="5498"/>
    <cellStyle name="Обычный 6 2 3 3 11" xfId="5499"/>
    <cellStyle name="Обычный 9 2 11" xfId="5500"/>
    <cellStyle name="Обычный 6 2 3 2 2 11" xfId="5501"/>
    <cellStyle name="Обычный 6 2 2 2 2 11" xfId="5502"/>
    <cellStyle name="Обычный 6 2 3 2 3 10" xfId="5503"/>
    <cellStyle name="Обычный 6 2 2 2 3 10" xfId="5504"/>
    <cellStyle name="Обычный 9 3 11" xfId="5505"/>
    <cellStyle name="Обычный 6 2 2 2 2 2 10" xfId="5506"/>
    <cellStyle name="Обычный 6 2 2 2 2 2 2 8" xfId="5507"/>
    <cellStyle name="Обычный 6 2 2 2 2 2 3 8" xfId="5508"/>
    <cellStyle name="Обычный 6 2 2 2 2 3 8" xfId="5509"/>
    <cellStyle name="Обычный 6 2 2 2 2 4 8" xfId="5510"/>
    <cellStyle name="Обычный 6 2 2 2 3 2 8" xfId="5511"/>
    <cellStyle name="Обычный 6 2 2 2 3 3 8" xfId="5512"/>
    <cellStyle name="Обычный 6 2 2 2 4 8" xfId="5513"/>
    <cellStyle name="Обычный 6 2 2 2 5 8" xfId="5514"/>
    <cellStyle name="Обычный 6 2 2 3 2 10" xfId="5515"/>
    <cellStyle name="Обычный 6 2 2 3 2 2 8" xfId="5516"/>
    <cellStyle name="Обычный 6 2 2 3 2 3 8" xfId="5517"/>
    <cellStyle name="Обычный 6 2 2 3 3 8" xfId="5518"/>
    <cellStyle name="Обычный 6 2 2 3 4 8" xfId="5519"/>
    <cellStyle name="Обычный 6 2 2 4 2 10" xfId="5520"/>
    <cellStyle name="Обычный 6 2 2 4 2 2 8" xfId="5521"/>
    <cellStyle name="Обычный 6 2 2 4 2 3 8" xfId="5522"/>
    <cellStyle name="Обычный 6 2 2 4 3 8" xfId="5523"/>
    <cellStyle name="Обычный 6 2 2 4 4 8" xfId="5524"/>
    <cellStyle name="Обычный 6 2 2 5 10" xfId="5525"/>
    <cellStyle name="Обычный 6 2 2 5 2 8" xfId="5526"/>
    <cellStyle name="Обычный 6 2 2 5 3 8" xfId="5527"/>
    <cellStyle name="Обычный 6 2 2 6 8" xfId="5528"/>
    <cellStyle name="Обычный 6 2 2 7 8" xfId="5529"/>
    <cellStyle name="Обычный 6 2 2 8 8" xfId="5530"/>
    <cellStyle name="Обычный 6 2 3 2 2 2 10" xfId="5531"/>
    <cellStyle name="Обычный 6 2 3 2 2 2 2 8" xfId="5532"/>
    <cellStyle name="Обычный 6 2 3 2 2 2 3 8" xfId="5533"/>
    <cellStyle name="Обычный 6 2 3 2 2 3 8" xfId="5534"/>
    <cellStyle name="Обычный 6 2 3 2 2 4 8" xfId="5535"/>
    <cellStyle name="Обычный 6 2 3 2 3 2 8" xfId="5536"/>
    <cellStyle name="Обычный 6 2 3 2 3 3 8" xfId="5537"/>
    <cellStyle name="Обычный 6 2 3 2 4 8" xfId="5538"/>
    <cellStyle name="Обычный 6 2 3 2 5 8" xfId="5539"/>
    <cellStyle name="Обычный 6 2 3 3 2 10" xfId="5540"/>
    <cellStyle name="Обычный 6 2 3 3 2 2 8" xfId="5541"/>
    <cellStyle name="Обычный 6 2 3 3 2 3 8" xfId="5542"/>
    <cellStyle name="Обычный 6 2 3 3 3 8" xfId="5543"/>
    <cellStyle name="Обычный 6 2 3 3 4 8" xfId="5544"/>
    <cellStyle name="Обычный 6 2 3 4 2 10" xfId="5545"/>
    <cellStyle name="Обычный 6 2 3 4 2 2 8" xfId="5546"/>
    <cellStyle name="Обычный 6 2 3 4 2 3 8" xfId="5547"/>
    <cellStyle name="Обычный 6 2 3 4 3 8" xfId="5548"/>
    <cellStyle name="Обычный 6 2 3 4 4 8" xfId="5549"/>
    <cellStyle name="Обычный 6 2 3 5 10" xfId="5550"/>
    <cellStyle name="Обычный 6 2 3 5 2 8" xfId="5551"/>
    <cellStyle name="Обычный 6 2 3 5 3 8" xfId="5552"/>
    <cellStyle name="Обычный 6 2 3 6 8" xfId="5553"/>
    <cellStyle name="Обычный 6 2 3 7 8" xfId="5554"/>
    <cellStyle name="Обычный 6 2 3 8 8" xfId="5555"/>
    <cellStyle name="Обычный 6 2 4 2 10" xfId="5556"/>
    <cellStyle name="Обычный 6 2 4 2 2 8" xfId="5557"/>
    <cellStyle name="Обычный 6 2 4 2 3 8" xfId="5558"/>
    <cellStyle name="Обычный 6 2 4 3 8" xfId="5559"/>
    <cellStyle name="Обычный 6 2 4 4 8" xfId="5560"/>
    <cellStyle name="Обычный 6 2 5 2 10" xfId="5561"/>
    <cellStyle name="Обычный 6 2 5 2 2 8" xfId="5562"/>
    <cellStyle name="Обычный 6 2 5 2 3 8" xfId="5563"/>
    <cellStyle name="Обычный 6 2 5 3 8" xfId="5564"/>
    <cellStyle name="Обычный 6 2 5 4 8" xfId="5565"/>
    <cellStyle name="Обычный 6 2 6 10" xfId="5566"/>
    <cellStyle name="Обычный 6 2 6 2 8" xfId="5567"/>
    <cellStyle name="Обычный 6 2 6 3 8" xfId="5568"/>
    <cellStyle name="Обычный 6 2 7 8" xfId="5569"/>
    <cellStyle name="Обычный 6 2 8 8" xfId="5570"/>
    <cellStyle name="Обычный 6 2 9 8" xfId="5571"/>
    <cellStyle name="Обычный 6 3 2 10" xfId="5572"/>
    <cellStyle name="Обычный 6 3 2 2 8" xfId="5573"/>
    <cellStyle name="Обычный 6 3 2 3 8" xfId="5574"/>
    <cellStyle name="Обычный 6 3 3 8" xfId="5575"/>
    <cellStyle name="Обычный 6 3 4 8" xfId="5576"/>
    <cellStyle name="Обычный 6 4 2 10" xfId="5577"/>
    <cellStyle name="Обычный 6 4 2 2 8" xfId="5578"/>
    <cellStyle name="Обычный 6 4 2 3 8" xfId="5579"/>
    <cellStyle name="Обычный 6 4 3 8" xfId="5580"/>
    <cellStyle name="Обычный 6 4 4 8" xfId="5581"/>
    <cellStyle name="Обычный 6 5 10" xfId="5582"/>
    <cellStyle name="Обычный 6 5 2 8" xfId="5583"/>
    <cellStyle name="Обычный 6 5 3 8" xfId="5584"/>
    <cellStyle name="Обычный 6 6 8" xfId="5585"/>
    <cellStyle name="Обычный 6 7 8" xfId="5586"/>
    <cellStyle name="Обычный 6 8 8" xfId="5587"/>
    <cellStyle name="Обычный 7 2 2 2 10" xfId="5588"/>
    <cellStyle name="Обычный 7 2 2 2 2 8" xfId="5589"/>
    <cellStyle name="Обычный 7 2 2 2 3 8" xfId="5590"/>
    <cellStyle name="Обычный 7 2 2 3 8" xfId="5591"/>
    <cellStyle name="Обычный 7 2 2 4 8" xfId="5592"/>
    <cellStyle name="Обычный 7 2 3 2 10" xfId="5593"/>
    <cellStyle name="Обычный 7 2 3 2 2 8" xfId="5594"/>
    <cellStyle name="Обычный 7 2 3 2 3 8" xfId="5595"/>
    <cellStyle name="Обычный 7 2 3 3 8" xfId="5596"/>
    <cellStyle name="Обычный 7 2 3 4 8" xfId="5597"/>
    <cellStyle name="Обычный 7 2 4 10" xfId="5598"/>
    <cellStyle name="Обычный 7 2 4 2 8" xfId="5599"/>
    <cellStyle name="Обычный 7 2 4 3 8" xfId="5600"/>
    <cellStyle name="Обычный 7 2 5 8" xfId="5601"/>
    <cellStyle name="Обычный 7 2 6 8" xfId="5602"/>
    <cellStyle name="Обычный 7 2 7 8" xfId="5603"/>
    <cellStyle name="Обычный 9 2 2 11" xfId="5604"/>
    <cellStyle name="Обычный 9 2 2 2 8" xfId="5605"/>
    <cellStyle name="Обычный 9 2 2 3 8" xfId="5606"/>
    <cellStyle name="Обычный 9 2 2 4 8" xfId="5607"/>
    <cellStyle name="Обычный 9 2 3 8" xfId="5608"/>
    <cellStyle name="Обычный 9 2 4 8" xfId="5609"/>
    <cellStyle name="Обычный 9 3 2 8" xfId="5610"/>
    <cellStyle name="Обычный 9 3 3 8" xfId="5611"/>
    <cellStyle name="Обычный 9 3 4 8" xfId="5612"/>
    <cellStyle name="Обычный 9 4 8" xfId="5613"/>
    <cellStyle name="Обычный 9 5 8" xfId="5614"/>
    <cellStyle name="Финансовый 2 2 2 11" xfId="5615"/>
    <cellStyle name="Финансовый 2 2 2 2 10" xfId="5616"/>
    <cellStyle name="Финансовый 2 2 2 3 8" xfId="5617"/>
    <cellStyle name="Финансовый 2 2 3 9" xfId="5618"/>
    <cellStyle name="Финансовый 2 2 4 8" xfId="5619"/>
    <cellStyle name="Финансовый 2 3 2 10" xfId="5620"/>
    <cellStyle name="Финансовый 2 3 2 2 8" xfId="5621"/>
    <cellStyle name="Финансовый 2 3 2 3 8" xfId="5622"/>
    <cellStyle name="Финансовый 2 3 3 8" xfId="5623"/>
    <cellStyle name="Финансовый 2 3 4 8" xfId="5624"/>
    <cellStyle name="Финансовый 2 4 10" xfId="5625"/>
    <cellStyle name="Финансовый 2 4 2 8" xfId="5626"/>
    <cellStyle name="Финансовый 2 4 3 8" xfId="5627"/>
    <cellStyle name="Финансовый 2 5 8" xfId="5628"/>
    <cellStyle name="Финансовый 2 6 8" xfId="5629"/>
    <cellStyle name="Финансовый 2 7 8" xfId="5630"/>
    <cellStyle name="Финансовый 3 2 2 11" xfId="5631"/>
    <cellStyle name="Финансовый 3 2 2 2 8" xfId="5632"/>
    <cellStyle name="Финансовый 3 2 2 3 8" xfId="5633"/>
    <cellStyle name="Финансовый 3 2 3 8" xfId="5634"/>
    <cellStyle name="Финансовый 3 2 4 8" xfId="5635"/>
    <cellStyle name="Финансовый 3 3 2 10" xfId="5636"/>
    <cellStyle name="Финансовый 3 3 2 2 8" xfId="5637"/>
    <cellStyle name="Финансовый 3 3 2 3 8" xfId="5638"/>
    <cellStyle name="Финансовый 3 3 3 8" xfId="5639"/>
    <cellStyle name="Финансовый 3 3 4 8" xfId="5640"/>
    <cellStyle name="Финансовый 3 4 10" xfId="5641"/>
    <cellStyle name="Финансовый 3 4 2 8" xfId="5642"/>
    <cellStyle name="Финансовый 3 4 3 8" xfId="5643"/>
    <cellStyle name="Финансовый 3 5 8" xfId="5644"/>
    <cellStyle name="Финансовый 3 6 8" xfId="5645"/>
    <cellStyle name="Финансовый 3 7 8" xfId="5646"/>
    <cellStyle name="Обычный 6 9 7" xfId="5647"/>
    <cellStyle name="Финансовый 2 8 7" xfId="5648"/>
    <cellStyle name="Финансовый 3 8 7" xfId="5649"/>
    <cellStyle name="Обычный 6 2 10 7" xfId="5650"/>
    <cellStyle name="Обычный 6 2 2 9 7" xfId="5651"/>
    <cellStyle name="Обычный 7 2 8 7" xfId="5652"/>
    <cellStyle name="Обычный 6 2 3 9 7" xfId="5653"/>
    <cellStyle name="Обычный 9 6 7" xfId="5654"/>
    <cellStyle name="Обычный 6 2 3 2 6 7" xfId="5655"/>
    <cellStyle name="Обычный 6 2 2 2 6 7" xfId="5656"/>
    <cellStyle name="Обычный 6 4 5 7" xfId="5657"/>
    <cellStyle name="Финансовый 2 3 5 7" xfId="5658"/>
    <cellStyle name="Финансовый 3 3 5 7" xfId="5659"/>
    <cellStyle name="Обычный 6 2 5 5 7" xfId="5660"/>
    <cellStyle name="Обычный 6 2 2 4 5 7" xfId="5661"/>
    <cellStyle name="Обычный 7 2 3 5 7" xfId="5662"/>
    <cellStyle name="Обычный 6 2 3 4 5 7" xfId="5663"/>
    <cellStyle name="Обычный 6 3 5 7" xfId="5664"/>
    <cellStyle name="Финансовый 2 2 5 7" xfId="5665"/>
    <cellStyle name="Финансовый 3 2 5 7" xfId="5666"/>
    <cellStyle name="Обычный 6 2 4 5 7" xfId="5667"/>
    <cellStyle name="Обычный 6 2 2 3 5 7" xfId="5668"/>
    <cellStyle name="Обычный 7 2 2 5 7" xfId="5669"/>
    <cellStyle name="Обычный 6 2 3 3 5 7" xfId="5670"/>
    <cellStyle name="Обычный 9 2 5 7" xfId="5671"/>
    <cellStyle name="Обычный 6 2 3 2 2 5 7" xfId="5672"/>
    <cellStyle name="Обычный 6 2 2 2 2 5 7" xfId="5673"/>
    <cellStyle name="Обычный 6 2 3 2 3 4 7" xfId="5674"/>
    <cellStyle name="Обычный 6 2 2 2 3 4 7" xfId="5675"/>
    <cellStyle name="Обычный 9 3 5 7" xfId="5676"/>
    <cellStyle name="Обычный 6 2 2 2 2 2 4 7" xfId="5677"/>
    <cellStyle name="Обычный 6 2 2 2 2 2 2 2 7" xfId="5678"/>
    <cellStyle name="Обычный 6 2 2 2 2 2 3 2 7" xfId="5679"/>
    <cellStyle name="Обычный 6 2 2 2 2 3 2 7" xfId="5680"/>
    <cellStyle name="Обычный 6 2 2 2 2 4 2 7" xfId="5681"/>
    <cellStyle name="Обычный 6 2 2 2 3 2 2 7" xfId="5682"/>
    <cellStyle name="Обычный 6 2 2 2 3 3 2 7" xfId="5683"/>
    <cellStyle name="Обычный 6 2 2 2 4 2 7" xfId="5684"/>
    <cellStyle name="Обычный 6 2 2 2 5 2 7" xfId="5685"/>
    <cellStyle name="Обычный 6 2 2 3 2 4 7" xfId="5686"/>
    <cellStyle name="Обычный 6 2 2 3 2 2 2 7" xfId="5687"/>
    <cellStyle name="Обычный 6 2 2 3 2 3 2 7" xfId="5688"/>
    <cellStyle name="Обычный 6 2 2 3 3 2 7" xfId="5689"/>
    <cellStyle name="Обычный 6 2 2 3 4 2 7" xfId="5690"/>
    <cellStyle name="Обычный 6 2 2 4 2 4 7" xfId="5691"/>
    <cellStyle name="Обычный 6 2 2 4 2 2 2 7" xfId="5692"/>
    <cellStyle name="Обычный 6 2 2 4 2 3 2 7" xfId="5693"/>
    <cellStyle name="Обычный 6 2 2 4 3 2 7" xfId="5694"/>
    <cellStyle name="Обычный 6 2 2 4 4 2 7" xfId="5695"/>
    <cellStyle name="Обычный 6 2 2 5 4 7" xfId="5696"/>
    <cellStyle name="Обычный 6 2 2 5 2 2 7" xfId="5697"/>
    <cellStyle name="Обычный 6 2 2 5 3 2 7" xfId="5698"/>
    <cellStyle name="Обычный 6 2 2 6 2 7" xfId="5699"/>
    <cellStyle name="Обычный 6 2 2 7 2 7" xfId="5700"/>
    <cellStyle name="Обычный 6 2 2 8 2 7" xfId="5701"/>
    <cellStyle name="Обычный 6 2 3 2 2 2 4 7" xfId="5702"/>
    <cellStyle name="Обычный 6 2 3 2 2 2 2 2 7" xfId="5703"/>
    <cellStyle name="Обычный 6 2 3 2 2 2 3 2 7" xfId="5704"/>
    <cellStyle name="Обычный 6 2 3 2 2 3 2 7" xfId="5705"/>
    <cellStyle name="Обычный 6 2 3 2 2 4 2 7" xfId="5706"/>
    <cellStyle name="Обычный 6 2 3 2 3 2 2 7" xfId="5707"/>
    <cellStyle name="Обычный 6 2 3 2 3 3 2 7" xfId="5708"/>
    <cellStyle name="Обычный 6 2 3 2 4 2 7" xfId="5709"/>
    <cellStyle name="Обычный 6 2 3 2 5 2 7" xfId="5710"/>
    <cellStyle name="Обычный 6 2 3 3 2 4 7" xfId="5711"/>
    <cellStyle name="Обычный 6 2 3 3 2 2 2 7" xfId="5712"/>
    <cellStyle name="Обычный 6 2 3 3 2 3 2 7" xfId="5713"/>
    <cellStyle name="Обычный 6 2 3 3 3 2 7" xfId="5714"/>
    <cellStyle name="Обычный 6 2 3 3 4 2 7" xfId="5715"/>
    <cellStyle name="Обычный 6 2 3 4 2 4 7" xfId="5716"/>
    <cellStyle name="Обычный 6 2 3 4 2 2 2 7" xfId="5717"/>
    <cellStyle name="Обычный 6 2 3 4 2 3 2 7" xfId="5718"/>
    <cellStyle name="Обычный 6 2 3 4 3 2 7" xfId="5719"/>
    <cellStyle name="Обычный 6 2 3 4 4 2 7" xfId="5720"/>
    <cellStyle name="Обычный 6 2 3 5 4 7" xfId="5721"/>
    <cellStyle name="Обычный 6 2 3 5 2 2 7" xfId="5722"/>
    <cellStyle name="Обычный 6 2 3 5 3 2 7" xfId="5723"/>
    <cellStyle name="Обычный 6 2 3 6 2 7" xfId="5724"/>
    <cellStyle name="Обычный 6 2 3 7 2 7" xfId="5725"/>
    <cellStyle name="Обычный 6 2 3 8 2 7" xfId="5726"/>
    <cellStyle name="Обычный 6 2 4 2 4 7" xfId="5727"/>
    <cellStyle name="Обычный 6 2 4 2 2 2 7" xfId="5728"/>
    <cellStyle name="Обычный 6 2 4 2 3 2 7" xfId="5729"/>
    <cellStyle name="Обычный 6 2 4 3 2 7" xfId="5730"/>
    <cellStyle name="Обычный 6 2 4 4 2 7" xfId="5731"/>
    <cellStyle name="Обычный 6 2 5 2 4 7" xfId="5732"/>
    <cellStyle name="Обычный 6 2 5 2 2 2 7" xfId="5733"/>
    <cellStyle name="Обычный 6 2 5 2 3 2 7" xfId="5734"/>
    <cellStyle name="Обычный 6 2 5 3 2 7" xfId="5735"/>
    <cellStyle name="Обычный 6 2 5 4 2 7" xfId="5736"/>
    <cellStyle name="Обычный 6 2 6 4 7" xfId="5737"/>
    <cellStyle name="Обычный 6 2 6 2 2 7" xfId="5738"/>
    <cellStyle name="Обычный 6 2 6 3 2 7" xfId="5739"/>
    <cellStyle name="Обычный 6 2 7 2 7" xfId="5740"/>
    <cellStyle name="Обычный 6 2 8 2 7" xfId="5741"/>
    <cellStyle name="Обычный 6 2 9 2 7" xfId="5742"/>
    <cellStyle name="Обычный 6 3 2 4 7" xfId="5743"/>
    <cellStyle name="Обычный 6 3 2 2 2 7" xfId="5744"/>
    <cellStyle name="Обычный 6 3 2 3 2 7" xfId="5745"/>
    <cellStyle name="Обычный 6 3 3 2 7" xfId="5746"/>
    <cellStyle name="Обычный 6 3 4 2 7" xfId="5747"/>
    <cellStyle name="Обычный 6 4 2 4 7" xfId="5748"/>
    <cellStyle name="Обычный 6 4 2 2 2 7" xfId="5749"/>
    <cellStyle name="Обычный 6 4 2 3 2 7" xfId="5750"/>
    <cellStyle name="Обычный 6 4 3 2 7" xfId="5751"/>
    <cellStyle name="Обычный 6 4 4 2 7" xfId="5752"/>
    <cellStyle name="Обычный 6 5 4 7" xfId="5753"/>
    <cellStyle name="Обычный 6 5 2 2 7" xfId="5754"/>
    <cellStyle name="Обычный 6 5 3 2 7" xfId="5755"/>
    <cellStyle name="Обычный 6 6 2 7" xfId="5756"/>
    <cellStyle name="Обычный 6 7 2 7" xfId="5757"/>
    <cellStyle name="Обычный 6 8 2 7" xfId="5758"/>
    <cellStyle name="Обычный 7 2 2 2 4 7" xfId="5759"/>
    <cellStyle name="Обычный 7 2 2 2 2 2 7" xfId="5760"/>
    <cellStyle name="Обычный 7 2 2 2 3 2 7" xfId="5761"/>
    <cellStyle name="Обычный 7 2 2 3 2 7" xfId="5762"/>
    <cellStyle name="Обычный 7 2 2 4 2 7" xfId="5763"/>
    <cellStyle name="Обычный 7 2 3 2 4 7" xfId="5764"/>
    <cellStyle name="Обычный 7 2 3 2 2 2 7" xfId="5765"/>
    <cellStyle name="Обычный 7 2 3 2 3 2 7" xfId="5766"/>
    <cellStyle name="Обычный 7 2 3 3 2 7" xfId="5767"/>
    <cellStyle name="Обычный 7 2 3 4 2 7" xfId="5768"/>
    <cellStyle name="Обычный 7 2 4 4 7" xfId="5769"/>
    <cellStyle name="Обычный 7 2 4 2 2 7" xfId="5770"/>
    <cellStyle name="Обычный 7 2 4 3 2 7" xfId="5771"/>
    <cellStyle name="Обычный 7 2 5 2 7" xfId="5772"/>
    <cellStyle name="Обычный 7 2 6 2 7" xfId="5773"/>
    <cellStyle name="Обычный 7 2 7 2 7" xfId="5774"/>
    <cellStyle name="Обычный 9 2 2 5 7" xfId="5775"/>
    <cellStyle name="Обычный 9 2 2 2 2 7" xfId="5776"/>
    <cellStyle name="Обычный 9 2 2 3 2 7" xfId="5777"/>
    <cellStyle name="Обычный 9 2 2 4 2 7" xfId="5778"/>
    <cellStyle name="Обычный 9 2 3 2 7" xfId="5779"/>
    <cellStyle name="Обычный 9 2 4 2 7" xfId="5780"/>
    <cellStyle name="Обычный 9 3 2 2 7" xfId="5781"/>
    <cellStyle name="Обычный 9 3 3 2 7" xfId="5782"/>
    <cellStyle name="Обычный 9 3 4 2 7" xfId="5783"/>
    <cellStyle name="Обычный 9 4 2 7" xfId="5784"/>
    <cellStyle name="Обычный 9 5 2 7" xfId="5785"/>
    <cellStyle name="Финансовый 2 2 2 4 7" xfId="5786"/>
    <cellStyle name="Финансовый 2 2 2 2 3 7" xfId="5787"/>
    <cellStyle name="Финансовый 2 2 2 3 2 7" xfId="5788"/>
    <cellStyle name="Финансовый 2 2 3 2 7" xfId="5789"/>
    <cellStyle name="Финансовый 2 2 4 2 7" xfId="5790"/>
    <cellStyle name="Финансовый 2 3 2 4 7" xfId="5791"/>
    <cellStyle name="Финансовый 2 3 2 2 2 7" xfId="5792"/>
    <cellStyle name="Финансовый 2 3 2 3 2 7" xfId="5793"/>
    <cellStyle name="Финансовый 2 3 3 2 7" xfId="5794"/>
    <cellStyle name="Финансовый 2 3 4 2 7" xfId="5795"/>
    <cellStyle name="Финансовый 2 4 4 7" xfId="5796"/>
    <cellStyle name="Финансовый 2 4 2 2 7" xfId="5797"/>
    <cellStyle name="Финансовый 2 4 3 2 7" xfId="5798"/>
    <cellStyle name="Финансовый 2 5 2 7" xfId="5799"/>
    <cellStyle name="Финансовый 2 6 2 7" xfId="5800"/>
    <cellStyle name="Финансовый 2 7 2 7" xfId="5801"/>
    <cellStyle name="Финансовый 3 2 2 4 7" xfId="5802"/>
    <cellStyle name="Финансовый 3 2 2 2 2 7" xfId="5803"/>
    <cellStyle name="Финансовый 3 2 2 3 2 7" xfId="5804"/>
    <cellStyle name="Финансовый 3 2 3 2 7" xfId="5805"/>
    <cellStyle name="Финансовый 3 2 4 2 7" xfId="5806"/>
    <cellStyle name="Финансовый 3 3 2 4 7" xfId="5807"/>
    <cellStyle name="Финансовый 3 3 2 2 2 7" xfId="5808"/>
    <cellStyle name="Финансовый 3 3 2 3 2 7" xfId="5809"/>
    <cellStyle name="Финансовый 3 3 3 2 7" xfId="5810"/>
    <cellStyle name="Финансовый 3 3 4 2 7" xfId="5811"/>
    <cellStyle name="Финансовый 3 4 4 7" xfId="5812"/>
    <cellStyle name="Финансовый 3 4 2 2 7" xfId="5813"/>
    <cellStyle name="Финансовый 3 4 3 2 7" xfId="5814"/>
    <cellStyle name="Финансовый 3 5 2 7" xfId="5815"/>
    <cellStyle name="Финансовый 3 6 2 7" xfId="5816"/>
    <cellStyle name="Финансовый 3 7 2 7" xfId="5817"/>
    <cellStyle name="Обычный 6 10 4" xfId="5818"/>
    <cellStyle name="Финансовый 2 9 4" xfId="5819"/>
    <cellStyle name="Финансовый 3 9 4" xfId="5820"/>
    <cellStyle name="Обычный 6 2 11 4" xfId="5821"/>
    <cellStyle name="Обычный 6 2 2 10 4" xfId="5822"/>
    <cellStyle name="Обычный 7 2 9 4" xfId="5823"/>
    <cellStyle name="Обычный 6 2 3 10 4" xfId="5824"/>
    <cellStyle name="Обычный 9 7 4" xfId="5825"/>
    <cellStyle name="Обычный 6 2 3 2 7 4" xfId="5826"/>
    <cellStyle name="Обычный 6 2 2 2 7 4" xfId="5827"/>
    <cellStyle name="Обычный 6 4 6 4" xfId="5828"/>
    <cellStyle name="Финансовый 2 3 6 4" xfId="5829"/>
    <cellStyle name="Финансовый 3 3 6 4" xfId="5830"/>
    <cellStyle name="Обычный 6 2 5 6 4" xfId="5831"/>
    <cellStyle name="Обычный 6 2 2 4 6 4" xfId="5832"/>
    <cellStyle name="Обычный 7 2 3 6 4" xfId="5833"/>
    <cellStyle name="Обычный 6 2 3 4 6 4" xfId="5834"/>
    <cellStyle name="Обычный 6 3 6 4" xfId="5835"/>
    <cellStyle name="Финансовый 2 2 6 4" xfId="5836"/>
    <cellStyle name="Финансовый 3 2 6 4" xfId="5837"/>
    <cellStyle name="Обычный 6 2 4 6 4" xfId="5838"/>
    <cellStyle name="Обычный 6 2 2 3 6 4" xfId="5839"/>
    <cellStyle name="Обычный 7 2 2 6 4" xfId="5840"/>
    <cellStyle name="Обычный 6 2 3 3 6 4" xfId="5841"/>
    <cellStyle name="Обычный 9 2 6 4" xfId="5842"/>
    <cellStyle name="Обычный 6 2 3 2 2 6 4" xfId="5843"/>
    <cellStyle name="Обычный 6 2 2 2 2 6 4" xfId="5844"/>
    <cellStyle name="Обычный 6 2 3 2 3 5 4" xfId="5845"/>
    <cellStyle name="Обычный 6 2 2 2 3 5 4" xfId="5846"/>
    <cellStyle name="Обычный 9 3 6 4" xfId="5847"/>
    <cellStyle name="Обычный 6 2 2 2 2 2 5 4" xfId="5848"/>
    <cellStyle name="Обычный 6 2 2 2 2 2 2 3 4" xfId="5849"/>
    <cellStyle name="Обычный 6 2 2 2 2 2 3 3 4" xfId="5850"/>
    <cellStyle name="Обычный 6 2 2 2 2 3 3 4" xfId="5851"/>
    <cellStyle name="Обычный 6 2 2 2 2 4 3 4" xfId="5852"/>
    <cellStyle name="Обычный 6 2 2 2 3 2 3 4" xfId="5853"/>
    <cellStyle name="Обычный 6 2 2 2 3 3 3 4" xfId="5854"/>
    <cellStyle name="Обычный 6 2 2 2 4 3 4" xfId="5855"/>
    <cellStyle name="Обычный 6 2 2 2 5 3 4" xfId="5856"/>
    <cellStyle name="Обычный 6 2 2 3 2 5 4" xfId="5857"/>
    <cellStyle name="Обычный 6 2 2 3 2 2 3 4" xfId="5858"/>
    <cellStyle name="Обычный 6 2 2 3 2 3 3 4" xfId="5859"/>
    <cellStyle name="Обычный 6 2 2 3 3 3 4" xfId="5860"/>
    <cellStyle name="Обычный 6 2 2 3 4 3 4" xfId="5861"/>
    <cellStyle name="Обычный 6 2 2 4 2 5 4" xfId="5862"/>
    <cellStyle name="Обычный 6 2 2 4 2 2 3 4" xfId="5863"/>
    <cellStyle name="Обычный 6 2 2 4 2 3 3 4" xfId="5864"/>
    <cellStyle name="Обычный 6 2 2 4 3 3 4" xfId="5865"/>
    <cellStyle name="Обычный 6 2 2 4 4 3 4" xfId="5866"/>
    <cellStyle name="Обычный 6 2 2 5 5 4" xfId="5867"/>
    <cellStyle name="Обычный 6 2 2 5 2 3 4" xfId="5868"/>
    <cellStyle name="Обычный 6 2 2 5 3 3 4" xfId="5869"/>
    <cellStyle name="Обычный 6 2 2 6 3 4" xfId="5870"/>
    <cellStyle name="Обычный 6 2 2 7 3 4" xfId="5871"/>
    <cellStyle name="Обычный 6 2 2 8 3 4" xfId="5872"/>
    <cellStyle name="Обычный 6 2 3 2 2 2 5 4" xfId="5873"/>
    <cellStyle name="Обычный 6 2 3 2 2 2 2 3 4" xfId="5874"/>
    <cellStyle name="Обычный 6 2 3 2 2 2 3 3 4" xfId="5875"/>
    <cellStyle name="Обычный 6 2 3 2 2 3 3 4" xfId="5876"/>
    <cellStyle name="Обычный 6 2 3 2 2 4 3 4" xfId="5877"/>
    <cellStyle name="Обычный 6 2 3 2 3 2 3 4" xfId="5878"/>
    <cellStyle name="Обычный 6 2 3 2 3 3 3 4" xfId="5879"/>
    <cellStyle name="Обычный 6 2 3 2 4 3 4" xfId="5880"/>
    <cellStyle name="Обычный 6 2 3 2 5 3 4" xfId="5881"/>
    <cellStyle name="Обычный 6 2 3 3 2 5 4" xfId="5882"/>
    <cellStyle name="Обычный 6 2 3 3 2 2 3 4" xfId="5883"/>
    <cellStyle name="Обычный 6 2 3 3 2 3 3 4" xfId="5884"/>
    <cellStyle name="Обычный 6 2 3 3 3 3 4" xfId="5885"/>
    <cellStyle name="Обычный 6 2 3 3 4 3 4" xfId="5886"/>
    <cellStyle name="Обычный 6 2 3 4 2 5 4" xfId="5887"/>
    <cellStyle name="Обычный 6 2 3 4 2 2 3 4" xfId="5888"/>
    <cellStyle name="Обычный 6 2 3 4 2 3 3 4" xfId="5889"/>
    <cellStyle name="Обычный 6 2 3 4 3 3 4" xfId="5890"/>
    <cellStyle name="Обычный 6 2 3 4 4 3 4" xfId="5891"/>
    <cellStyle name="Обычный 6 2 3 5 5 4" xfId="5892"/>
    <cellStyle name="Обычный 6 2 3 5 2 3 4" xfId="5893"/>
    <cellStyle name="Обычный 6 2 3 5 3 3 4" xfId="5894"/>
    <cellStyle name="Обычный 6 2 3 6 3 4" xfId="5895"/>
    <cellStyle name="Обычный 6 2 3 7 3 4" xfId="5896"/>
    <cellStyle name="Обычный 6 2 3 8 3 4" xfId="5897"/>
    <cellStyle name="Обычный 6 2 4 2 5 4" xfId="5898"/>
    <cellStyle name="Обычный 6 2 4 2 2 3 4" xfId="5899"/>
    <cellStyle name="Обычный 6 2 4 2 3 3 4" xfId="5900"/>
    <cellStyle name="Обычный 6 2 4 3 3 4" xfId="5901"/>
    <cellStyle name="Обычный 6 2 4 4 3 4" xfId="5902"/>
    <cellStyle name="Обычный 6 2 5 2 5 4" xfId="5903"/>
    <cellStyle name="Обычный 6 2 5 2 2 3 4" xfId="5904"/>
    <cellStyle name="Обычный 6 2 5 2 3 3 4" xfId="5905"/>
    <cellStyle name="Обычный 6 2 5 3 3 4" xfId="5906"/>
    <cellStyle name="Обычный 6 2 5 4 3 4" xfId="5907"/>
    <cellStyle name="Обычный 6 2 6 5 4" xfId="5908"/>
    <cellStyle name="Обычный 6 2 6 2 3 4" xfId="5909"/>
    <cellStyle name="Обычный 6 2 6 3 3 4" xfId="5910"/>
    <cellStyle name="Обычный 6 2 7 3 4" xfId="5911"/>
    <cellStyle name="Обычный 6 2 8 3 4" xfId="5912"/>
    <cellStyle name="Обычный 6 2 9 3 4" xfId="5913"/>
    <cellStyle name="Обычный 6 3 2 5 4" xfId="5914"/>
    <cellStyle name="Обычный 6 3 2 2 3 4" xfId="5915"/>
    <cellStyle name="Обычный 6 3 2 3 3 4" xfId="5916"/>
    <cellStyle name="Обычный 6 3 3 3 4" xfId="5917"/>
    <cellStyle name="Обычный 6 3 4 3 4" xfId="5918"/>
    <cellStyle name="Обычный 6 4 2 5 4" xfId="5919"/>
    <cellStyle name="Обычный 6 4 2 2 3 4" xfId="5920"/>
    <cellStyle name="Обычный 6 4 2 3 3 4" xfId="5921"/>
    <cellStyle name="Обычный 6 4 3 3 4" xfId="5922"/>
    <cellStyle name="Обычный 6 4 4 3 4" xfId="5923"/>
    <cellStyle name="Обычный 6 5 5 4" xfId="5924"/>
    <cellStyle name="Обычный 6 5 2 3 4" xfId="5925"/>
    <cellStyle name="Обычный 6 5 3 3 4" xfId="5926"/>
    <cellStyle name="Обычный 6 6 3 4" xfId="5927"/>
    <cellStyle name="Обычный 6 7 3 4" xfId="5928"/>
    <cellStyle name="Обычный 6 8 3 4" xfId="5929"/>
    <cellStyle name="Обычный 7 2 2 2 5 4" xfId="5930"/>
    <cellStyle name="Обычный 7 2 2 2 2 3 4" xfId="5931"/>
    <cellStyle name="Обычный 7 2 2 2 3 3 4" xfId="5932"/>
    <cellStyle name="Обычный 7 2 2 3 3 4" xfId="5933"/>
    <cellStyle name="Обычный 7 2 2 4 3 4" xfId="5934"/>
    <cellStyle name="Обычный 7 2 3 2 5 4" xfId="5935"/>
    <cellStyle name="Обычный 7 2 3 2 2 3 4" xfId="5936"/>
    <cellStyle name="Обычный 7 2 3 2 3 3 4" xfId="5937"/>
    <cellStyle name="Обычный 7 2 3 3 3 4" xfId="5938"/>
    <cellStyle name="Обычный 7 2 3 4 3 4" xfId="5939"/>
    <cellStyle name="Обычный 7 2 4 5 4" xfId="5940"/>
    <cellStyle name="Обычный 7 2 4 2 3 4" xfId="5941"/>
    <cellStyle name="Обычный 7 2 4 3 3 4" xfId="5942"/>
    <cellStyle name="Обычный 7 2 5 3 4" xfId="5943"/>
    <cellStyle name="Обычный 7 2 6 3 4" xfId="5944"/>
    <cellStyle name="Обычный 7 2 7 3 4" xfId="5945"/>
    <cellStyle name="Обычный 9 2 2 6 4" xfId="5946"/>
    <cellStyle name="Обычный 9 2 2 2 3 4" xfId="5947"/>
    <cellStyle name="Обычный 9 2 2 3 3 4" xfId="5948"/>
    <cellStyle name="Обычный 9 2 2 4 3 4" xfId="5949"/>
    <cellStyle name="Обычный 9 2 3 3 4" xfId="5950"/>
    <cellStyle name="Обычный 9 2 4 3 4" xfId="5951"/>
    <cellStyle name="Обычный 9 3 2 3 4" xfId="5952"/>
    <cellStyle name="Обычный 9 3 3 3 4" xfId="5953"/>
    <cellStyle name="Обычный 9 3 4 3 4" xfId="5954"/>
    <cellStyle name="Обычный 9 4 3 4" xfId="5955"/>
    <cellStyle name="Обычный 9 5 3 4" xfId="5956"/>
    <cellStyle name="Финансовый 2 2 2 5 4" xfId="5957"/>
    <cellStyle name="Финансовый 2 2 2 2 4 4" xfId="5958"/>
    <cellStyle name="Финансовый 2 2 2 3 3 4" xfId="5959"/>
    <cellStyle name="Финансовый 2 2 3 3 4" xfId="5960"/>
    <cellStyle name="Финансовый 2 2 4 3 4" xfId="5961"/>
    <cellStyle name="Финансовый 2 3 2 5 4" xfId="5962"/>
    <cellStyle name="Финансовый 2 3 2 2 3 4" xfId="5963"/>
    <cellStyle name="Финансовый 2 3 2 3 3 4" xfId="5964"/>
    <cellStyle name="Финансовый 2 3 3 3 4" xfId="5965"/>
    <cellStyle name="Финансовый 2 3 4 3 4" xfId="5966"/>
    <cellStyle name="Финансовый 2 4 5 4" xfId="5967"/>
    <cellStyle name="Финансовый 2 4 2 3 4" xfId="5968"/>
    <cellStyle name="Финансовый 2 4 3 3 4" xfId="5969"/>
    <cellStyle name="Финансовый 2 5 3 4" xfId="5970"/>
    <cellStyle name="Финансовый 2 6 3 4" xfId="5971"/>
    <cellStyle name="Финансовый 2 7 3 4" xfId="5972"/>
    <cellStyle name="Финансовый 3 2 2 5 4" xfId="5973"/>
    <cellStyle name="Финансовый 3 2 2 2 3 4" xfId="5974"/>
    <cellStyle name="Финансовый 3 2 2 3 3 4" xfId="5975"/>
    <cellStyle name="Финансовый 3 2 3 3 4" xfId="5976"/>
    <cellStyle name="Финансовый 3 2 4 3 4" xfId="5977"/>
    <cellStyle name="Финансовый 3 3 2 5 4" xfId="5978"/>
    <cellStyle name="Финансовый 3 3 2 2 3 4" xfId="5979"/>
    <cellStyle name="Финансовый 3 3 2 3 3 4" xfId="5980"/>
    <cellStyle name="Финансовый 3 3 3 3 4" xfId="5981"/>
    <cellStyle name="Финансовый 3 3 4 3 4" xfId="5982"/>
    <cellStyle name="Финансовый 3 4 5 4" xfId="5983"/>
    <cellStyle name="Финансовый 3 4 2 3 4" xfId="5984"/>
    <cellStyle name="Финансовый 3 4 3 3 4" xfId="5985"/>
    <cellStyle name="Финансовый 3 5 3 4" xfId="5986"/>
    <cellStyle name="Финансовый 3 6 3 4" xfId="5987"/>
    <cellStyle name="Финансовый 3 7 3 4" xfId="5988"/>
    <cellStyle name="Обычный 6 9 2 4" xfId="5989"/>
    <cellStyle name="Финансовый 2 8 2 4" xfId="5990"/>
    <cellStyle name="Финансовый 3 8 2 4" xfId="5991"/>
    <cellStyle name="Обычный 6 2 10 2 4" xfId="5992"/>
    <cellStyle name="Обычный 6 2 2 9 2 4" xfId="5993"/>
    <cellStyle name="Обычный 7 2 8 2 4" xfId="5994"/>
    <cellStyle name="Обычный 6 2 3 9 2 4" xfId="5995"/>
    <cellStyle name="Обычный 9 6 2 4" xfId="5996"/>
    <cellStyle name="Обычный 6 2 3 2 6 2 4" xfId="5997"/>
    <cellStyle name="Обычный 6 2 2 2 6 2 4" xfId="5998"/>
    <cellStyle name="Обычный 6 4 5 2 4" xfId="5999"/>
    <cellStyle name="Финансовый 2 3 5 2 4" xfId="6000"/>
    <cellStyle name="Финансовый 3 3 5 2 4" xfId="6001"/>
    <cellStyle name="Обычный 6 2 5 5 2 4" xfId="6002"/>
    <cellStyle name="Обычный 6 2 2 4 5 2 4" xfId="6003"/>
    <cellStyle name="Обычный 7 2 3 5 2 4" xfId="6004"/>
    <cellStyle name="Обычный 6 2 3 4 5 2 4" xfId="6005"/>
    <cellStyle name="Обычный 6 3 5 2 4" xfId="6006"/>
    <cellStyle name="Финансовый 2 2 5 2 4" xfId="6007"/>
    <cellStyle name="Финансовый 3 2 5 2 4" xfId="6008"/>
    <cellStyle name="Обычный 6 2 4 5 2 4" xfId="6009"/>
    <cellStyle name="Обычный 6 2 2 3 5 2 4" xfId="6010"/>
    <cellStyle name="Обычный 7 2 2 5 2 4" xfId="6011"/>
    <cellStyle name="Обычный 6 2 3 3 5 2 4" xfId="6012"/>
    <cellStyle name="Обычный 9 2 5 2 4" xfId="6013"/>
    <cellStyle name="Обычный 6 2 3 2 2 5 2 4" xfId="6014"/>
    <cellStyle name="Обычный 6 2 2 2 2 5 2 4" xfId="6015"/>
    <cellStyle name="Обычный 6 2 3 2 3 4 2 4" xfId="6016"/>
    <cellStyle name="Обычный 6 2 2 2 3 4 2 4" xfId="6017"/>
    <cellStyle name="Обычный 9 3 5 2 4" xfId="6018"/>
    <cellStyle name="Обычный 6 2 2 2 2 2 4 2 4" xfId="6019"/>
    <cellStyle name="Обычный 6 2 2 2 2 2 2 2 2 4" xfId="6020"/>
    <cellStyle name="Обычный 6 2 2 2 2 2 3 2 2 4" xfId="6021"/>
    <cellStyle name="Обычный 6 2 2 2 2 3 2 2 4" xfId="6022"/>
    <cellStyle name="Обычный 6 2 2 2 2 4 2 2 4" xfId="6023"/>
    <cellStyle name="Обычный 6 2 2 2 3 2 2 2 4" xfId="6024"/>
    <cellStyle name="Обычный 6 2 2 2 3 3 2 2 4" xfId="6025"/>
    <cellStyle name="Обычный 6 2 2 2 4 2 2 4" xfId="6026"/>
    <cellStyle name="Обычный 6 2 2 2 5 2 2 4" xfId="6027"/>
    <cellStyle name="Обычный 6 2 2 3 2 4 2 4" xfId="6028"/>
    <cellStyle name="Обычный 6 2 2 3 2 2 2 2 4" xfId="6029"/>
    <cellStyle name="Обычный 6 2 2 3 2 3 2 2 4" xfId="6030"/>
    <cellStyle name="Обычный 6 2 2 3 3 2 2 4" xfId="6031"/>
    <cellStyle name="Обычный 6 2 2 3 4 2 2 4" xfId="6032"/>
    <cellStyle name="Обычный 6 2 2 4 2 4 2 4" xfId="6033"/>
    <cellStyle name="Обычный 6 2 2 4 2 2 2 2 4" xfId="6034"/>
    <cellStyle name="Обычный 6 2 2 4 2 3 2 2 4" xfId="6035"/>
    <cellStyle name="Обычный 6 2 2 4 3 2 2 4" xfId="6036"/>
    <cellStyle name="Обычный 6 2 2 4 4 2 2 4" xfId="6037"/>
    <cellStyle name="Обычный 6 2 2 5 4 2 4" xfId="6038"/>
    <cellStyle name="Обычный 6 2 2 5 2 2 2 4" xfId="6039"/>
    <cellStyle name="Обычный 6 2 2 5 3 2 2 4" xfId="6040"/>
    <cellStyle name="Обычный 6 2 2 6 2 2 4" xfId="6041"/>
    <cellStyle name="Обычный 6 2 2 7 2 2 4" xfId="6042"/>
    <cellStyle name="Обычный 6 2 2 8 2 2 4" xfId="6043"/>
    <cellStyle name="Обычный 6 2 3 2 2 2 4 2 4" xfId="6044"/>
    <cellStyle name="Обычный 6 2 3 2 2 2 2 2 2 4" xfId="6045"/>
    <cellStyle name="Обычный 6 2 3 2 2 2 3 2 2 4" xfId="6046"/>
    <cellStyle name="Обычный 6 2 3 2 2 3 2 2 4" xfId="6047"/>
    <cellStyle name="Обычный 6 2 3 2 2 4 2 2 4" xfId="6048"/>
    <cellStyle name="Обычный 6 2 3 2 3 2 2 2 4" xfId="6049"/>
    <cellStyle name="Обычный 6 2 3 2 3 3 2 2 4" xfId="6050"/>
    <cellStyle name="Обычный 6 2 3 2 4 2 2 4" xfId="6051"/>
    <cellStyle name="Обычный 6 2 3 2 5 2 2 4" xfId="6052"/>
    <cellStyle name="Обычный 6 2 3 3 2 4 2 4" xfId="6053"/>
    <cellStyle name="Обычный 6 2 3 3 2 2 2 2 4" xfId="6054"/>
    <cellStyle name="Обычный 6 2 3 3 2 3 2 2 4" xfId="6055"/>
    <cellStyle name="Обычный 6 2 3 3 3 2 2 4" xfId="6056"/>
    <cellStyle name="Обычный 6 2 3 3 4 2 2 4" xfId="6057"/>
    <cellStyle name="Обычный 6 2 3 4 2 4 2 4" xfId="6058"/>
    <cellStyle name="Обычный 6 2 3 4 2 2 2 2 4" xfId="6059"/>
    <cellStyle name="Обычный 6 2 3 4 2 3 2 2 4" xfId="6060"/>
    <cellStyle name="Обычный 6 2 3 4 3 2 2 4" xfId="6061"/>
    <cellStyle name="Обычный 6 2 3 4 4 2 2 4" xfId="6062"/>
    <cellStyle name="Обычный 6 2 3 5 4 2 4" xfId="6063"/>
    <cellStyle name="Обычный 6 2 3 5 2 2 2 4" xfId="6064"/>
    <cellStyle name="Обычный 6 2 3 5 3 2 2 4" xfId="6065"/>
    <cellStyle name="Обычный 6 2 3 6 2 2 4" xfId="6066"/>
    <cellStyle name="Обычный 6 2 3 7 2 2 4" xfId="6067"/>
    <cellStyle name="Обычный 6 2 3 8 2 2 4" xfId="6068"/>
    <cellStyle name="Обычный 6 2 4 2 4 2 4" xfId="6069"/>
    <cellStyle name="Обычный 6 2 4 2 2 2 2 4" xfId="6070"/>
    <cellStyle name="Обычный 6 2 4 2 3 2 2 4" xfId="6071"/>
    <cellStyle name="Обычный 6 2 4 3 2 2 4" xfId="6072"/>
    <cellStyle name="Обычный 6 2 4 4 2 2 4" xfId="6073"/>
    <cellStyle name="Обычный 6 2 5 2 4 2 4" xfId="6074"/>
    <cellStyle name="Обычный 6 2 5 2 2 2 2 4" xfId="6075"/>
    <cellStyle name="Обычный 6 2 5 2 3 2 2 4" xfId="6076"/>
    <cellStyle name="Обычный 6 2 5 3 2 2 4" xfId="6077"/>
    <cellStyle name="Обычный 6 2 5 4 2 2 4" xfId="6078"/>
    <cellStyle name="Обычный 6 2 6 4 2 4" xfId="6079"/>
    <cellStyle name="Обычный 6 2 6 2 2 2 4" xfId="6080"/>
    <cellStyle name="Обычный 6 2 6 3 2 2 4" xfId="6081"/>
    <cellStyle name="Обычный 6 2 7 2 2 4" xfId="6082"/>
    <cellStyle name="Обычный 6 2 8 2 2 4" xfId="6083"/>
    <cellStyle name="Обычный 6 2 9 2 2 4" xfId="6084"/>
    <cellStyle name="Обычный 6 3 2 4 2 4" xfId="6085"/>
    <cellStyle name="Обычный 6 3 2 2 2 2 4" xfId="6086"/>
    <cellStyle name="Обычный 6 3 2 3 2 2 4" xfId="6087"/>
    <cellStyle name="Обычный 6 3 3 2 2 4" xfId="6088"/>
    <cellStyle name="Обычный 6 3 4 2 2 4" xfId="6089"/>
    <cellStyle name="Обычный 6 4 2 4 2 4" xfId="6090"/>
    <cellStyle name="Обычный 6 4 2 2 2 2 4" xfId="6091"/>
    <cellStyle name="Обычный 6 4 2 3 2 2 4" xfId="6092"/>
    <cellStyle name="Обычный 6 4 3 2 2 4" xfId="6093"/>
    <cellStyle name="Обычный 6 4 4 2 2 4" xfId="6094"/>
    <cellStyle name="Обычный 6 5 4 2 4" xfId="6095"/>
    <cellStyle name="Обычный 6 5 2 2 2 4" xfId="6096"/>
    <cellStyle name="Обычный 6 5 3 2 2 4" xfId="6097"/>
    <cellStyle name="Обычный 6 6 2 2 4" xfId="6098"/>
    <cellStyle name="Обычный 6 7 2 2 4" xfId="6099"/>
    <cellStyle name="Обычный 6 8 2 2 4" xfId="6100"/>
    <cellStyle name="Обычный 7 2 2 2 4 2 4" xfId="6101"/>
    <cellStyle name="Обычный 7 2 2 2 2 2 2 4" xfId="6102"/>
    <cellStyle name="Обычный 7 2 2 2 3 2 2 4" xfId="6103"/>
    <cellStyle name="Обычный 7 2 2 3 2 2 4" xfId="6104"/>
    <cellStyle name="Обычный 7 2 2 4 2 2 4" xfId="6105"/>
    <cellStyle name="Обычный 7 2 3 2 4 2 4" xfId="6106"/>
    <cellStyle name="Обычный 7 2 3 2 2 2 2 4" xfId="6107"/>
    <cellStyle name="Обычный 7 2 3 2 3 2 2 4" xfId="6108"/>
    <cellStyle name="Обычный 7 2 3 3 2 2 4" xfId="6109"/>
    <cellStyle name="Обычный 7 2 3 4 2 2 4" xfId="6110"/>
    <cellStyle name="Обычный 7 2 4 4 2 4" xfId="6111"/>
    <cellStyle name="Обычный 7 2 4 2 2 2 4" xfId="6112"/>
    <cellStyle name="Обычный 7 2 4 3 2 2 4" xfId="6113"/>
    <cellStyle name="Обычный 7 2 5 2 2 4" xfId="6114"/>
    <cellStyle name="Обычный 7 2 6 2 2 4" xfId="6115"/>
    <cellStyle name="Обычный 7 2 7 2 2 4" xfId="6116"/>
    <cellStyle name="Обычный 9 2 2 5 2 4" xfId="6117"/>
    <cellStyle name="Обычный 9 2 2 2 2 2 4" xfId="6118"/>
    <cellStyle name="Обычный 9 2 2 3 2 2 4" xfId="6119"/>
    <cellStyle name="Обычный 9 2 2 4 2 2 4" xfId="6120"/>
    <cellStyle name="Обычный 9 2 3 2 2 4" xfId="6121"/>
    <cellStyle name="Обычный 9 2 4 2 2 4" xfId="6122"/>
    <cellStyle name="Обычный 9 3 2 2 2 4" xfId="6123"/>
    <cellStyle name="Обычный 9 3 3 2 2 4" xfId="6124"/>
    <cellStyle name="Обычный 9 3 4 2 2 4" xfId="6125"/>
    <cellStyle name="Обычный 9 4 2 2 4" xfId="6126"/>
    <cellStyle name="Обычный 9 5 2 2 4" xfId="6127"/>
    <cellStyle name="Финансовый 2 2 2 4 2 4" xfId="6128"/>
    <cellStyle name="Финансовый 2 2 2 2 3 2 4" xfId="6129"/>
    <cellStyle name="Финансовый 2 2 2 3 2 2 4" xfId="6130"/>
    <cellStyle name="Финансовый 2 2 3 2 2 4" xfId="6131"/>
    <cellStyle name="Финансовый 2 2 4 2 2 4" xfId="6132"/>
    <cellStyle name="Финансовый 2 3 2 4 2 4" xfId="6133"/>
    <cellStyle name="Финансовый 2 3 2 2 2 2 4" xfId="6134"/>
    <cellStyle name="Финансовый 2 3 2 3 2 2 4" xfId="6135"/>
    <cellStyle name="Финансовый 2 3 3 2 2 4" xfId="6136"/>
    <cellStyle name="Финансовый 2 3 4 2 2 4" xfId="6137"/>
    <cellStyle name="Финансовый 2 4 4 2 4" xfId="6138"/>
    <cellStyle name="Финансовый 2 4 2 2 2 4" xfId="6139"/>
    <cellStyle name="Финансовый 2 4 3 2 2 4" xfId="6140"/>
    <cellStyle name="Финансовый 2 5 2 2 4" xfId="6141"/>
    <cellStyle name="Финансовый 2 6 2 2 4" xfId="6142"/>
    <cellStyle name="Финансовый 2 7 2 2 4" xfId="6143"/>
    <cellStyle name="Финансовый 3 2 2 4 2 4" xfId="6144"/>
    <cellStyle name="Финансовый 3 2 2 2 2 2 4" xfId="6145"/>
    <cellStyle name="Финансовый 3 2 2 3 2 2 4" xfId="6146"/>
    <cellStyle name="Финансовый 3 2 3 2 2 4" xfId="6147"/>
    <cellStyle name="Финансовый 3 2 4 2 2 4" xfId="6148"/>
    <cellStyle name="Финансовый 3 3 2 4 2 4" xfId="6149"/>
    <cellStyle name="Финансовый 3 3 2 2 2 2 4" xfId="6150"/>
    <cellStyle name="Финансовый 3 3 2 3 2 2 4" xfId="6151"/>
    <cellStyle name="Финансовый 3 3 3 2 2 4" xfId="6152"/>
    <cellStyle name="Финансовый 3 3 4 2 2 4" xfId="6153"/>
    <cellStyle name="Финансовый 3 4 4 2 4" xfId="6154"/>
    <cellStyle name="Финансовый 3 4 2 2 2 4" xfId="6155"/>
    <cellStyle name="Финансовый 3 4 3 2 2 4" xfId="6156"/>
    <cellStyle name="Финансовый 3 5 2 2 4" xfId="6157"/>
    <cellStyle name="Финансовый 3 6 2 2 4" xfId="6158"/>
    <cellStyle name="Финансовый 3 7 2 2 4" xfId="6159"/>
    <cellStyle name="Обычный 6 11 4" xfId="6160"/>
    <cellStyle name="Финансовый 2 10 4" xfId="6161"/>
    <cellStyle name="Финансовый 3 10 4" xfId="6162"/>
    <cellStyle name="Обычный 6 2 12 4" xfId="6163"/>
    <cellStyle name="Обычный 6 2 2 11 4" xfId="6164"/>
    <cellStyle name="Обычный 7 2 10 4" xfId="6165"/>
    <cellStyle name="Обычный 6 2 3 11 4" xfId="6166"/>
    <cellStyle name="Обычный 9 8 4" xfId="6167"/>
    <cellStyle name="Обычный 6 2 3 2 8 4" xfId="6168"/>
    <cellStyle name="Обычный 6 2 2 2 8 4" xfId="6169"/>
    <cellStyle name="Обычный 6 4 7 4" xfId="6170"/>
    <cellStyle name="Финансовый 2 3 7 4" xfId="6171"/>
    <cellStyle name="Финансовый 3 3 7 4" xfId="6172"/>
    <cellStyle name="Обычный 6 2 5 7 4" xfId="6173"/>
    <cellStyle name="Обычный 6 2 2 4 7 4" xfId="6174"/>
    <cellStyle name="Обычный 7 2 3 7 4" xfId="6175"/>
    <cellStyle name="Обычный 6 2 3 4 7 4" xfId="6176"/>
    <cellStyle name="Обычный 6 3 7 4" xfId="6177"/>
    <cellStyle name="Финансовый 2 2 7 4" xfId="6178"/>
    <cellStyle name="Финансовый 3 2 7 4" xfId="6179"/>
    <cellStyle name="Обычный 6 2 4 7 4" xfId="6180"/>
    <cellStyle name="Обычный 6 2 2 3 7 4" xfId="6181"/>
    <cellStyle name="Обычный 7 2 2 7 4" xfId="6182"/>
    <cellStyle name="Обычный 6 2 3 3 7 4" xfId="6183"/>
    <cellStyle name="Обычный 9 2 7 4" xfId="6184"/>
    <cellStyle name="Обычный 6 2 3 2 2 7 4" xfId="6185"/>
    <cellStyle name="Обычный 6 2 2 2 2 7 4" xfId="6186"/>
    <cellStyle name="Обычный 6 2 3 2 3 6 4" xfId="6187"/>
    <cellStyle name="Обычный 6 2 2 2 3 6 4" xfId="6188"/>
    <cellStyle name="Обычный 9 3 7 4" xfId="6189"/>
    <cellStyle name="Обычный 6 2 2 2 2 2 6 4" xfId="6190"/>
    <cellStyle name="Обычный 6 2 2 2 2 2 2 4 4" xfId="6191"/>
    <cellStyle name="Обычный 6 2 2 2 2 2 3 4 4" xfId="6192"/>
    <cellStyle name="Обычный 6 2 2 2 2 3 4 4" xfId="6193"/>
    <cellStyle name="Обычный 6 2 2 2 2 4 4 4" xfId="6194"/>
    <cellStyle name="Обычный 6 2 2 2 3 2 4 4" xfId="6195"/>
    <cellStyle name="Обычный 6 2 2 2 3 3 4 4" xfId="6196"/>
    <cellStyle name="Обычный 6 2 2 2 4 4 4" xfId="6197"/>
    <cellStyle name="Обычный 6 2 2 2 5 4 4" xfId="6198"/>
    <cellStyle name="Обычный 6 2 2 3 2 6 4" xfId="6199"/>
    <cellStyle name="Обычный 6 2 2 3 2 2 4 4" xfId="6200"/>
    <cellStyle name="Обычный 6 2 2 3 2 3 4 4" xfId="6201"/>
    <cellStyle name="Обычный 6 2 2 3 3 4 4" xfId="6202"/>
    <cellStyle name="Обычный 6 2 2 3 4 4 4" xfId="6203"/>
    <cellStyle name="Обычный 6 2 2 4 2 6 4" xfId="6204"/>
    <cellStyle name="Обычный 6 2 2 4 2 2 4 4" xfId="6205"/>
    <cellStyle name="Обычный 6 2 2 4 2 3 4 4" xfId="6206"/>
    <cellStyle name="Обычный 6 2 2 4 3 4 4" xfId="6207"/>
    <cellStyle name="Обычный 6 2 2 4 4 4 4" xfId="6208"/>
    <cellStyle name="Обычный 6 2 2 5 6 4" xfId="6209"/>
    <cellStyle name="Обычный 6 2 2 5 2 4 4" xfId="6210"/>
    <cellStyle name="Обычный 6 2 2 5 3 4 4" xfId="6211"/>
    <cellStyle name="Обычный 6 2 2 6 4 4" xfId="6212"/>
    <cellStyle name="Обычный 6 2 2 7 4 4" xfId="6213"/>
    <cellStyle name="Обычный 6 2 2 8 4 4" xfId="6214"/>
    <cellStyle name="Обычный 6 2 3 2 2 2 6 4" xfId="6215"/>
    <cellStyle name="Обычный 6 2 3 2 2 2 2 4 4" xfId="6216"/>
    <cellStyle name="Обычный 6 2 3 2 2 2 3 4 4" xfId="6217"/>
    <cellStyle name="Обычный 6 2 3 2 2 3 4 4" xfId="6218"/>
    <cellStyle name="Обычный 6 2 3 2 2 4 4 4" xfId="6219"/>
    <cellStyle name="Обычный 6 2 3 2 3 2 4 4" xfId="6220"/>
    <cellStyle name="Обычный 6 2 3 2 3 3 4 4" xfId="6221"/>
    <cellStyle name="Обычный 6 2 3 2 4 4 4" xfId="6222"/>
    <cellStyle name="Обычный 6 2 3 2 5 4 4" xfId="6223"/>
    <cellStyle name="Обычный 6 2 3 3 2 6 4" xfId="6224"/>
    <cellStyle name="Обычный 6 2 3 3 2 2 4 4" xfId="6225"/>
    <cellStyle name="Обычный 6 2 3 3 2 3 4 4" xfId="6226"/>
    <cellStyle name="Обычный 6 2 3 3 3 4 4" xfId="6227"/>
    <cellStyle name="Обычный 6 2 3 3 4 4 4" xfId="6228"/>
    <cellStyle name="Обычный 6 2 3 4 2 6 4" xfId="6229"/>
    <cellStyle name="Обычный 6 2 3 4 2 2 4 4" xfId="6230"/>
    <cellStyle name="Обычный 6 2 3 4 2 3 4 4" xfId="6231"/>
    <cellStyle name="Обычный 6 2 3 4 3 4 4" xfId="6232"/>
    <cellStyle name="Обычный 6 2 3 4 4 4 4" xfId="6233"/>
    <cellStyle name="Обычный 6 2 3 5 6 4" xfId="6234"/>
    <cellStyle name="Обычный 6 2 3 5 2 4 4" xfId="6235"/>
    <cellStyle name="Обычный 6 2 3 5 3 4 4" xfId="6236"/>
    <cellStyle name="Обычный 6 2 3 6 4 4" xfId="6237"/>
    <cellStyle name="Обычный 6 2 3 7 4 4" xfId="6238"/>
    <cellStyle name="Обычный 6 2 3 8 4 4" xfId="6239"/>
    <cellStyle name="Обычный 6 2 4 2 6 4" xfId="6240"/>
    <cellStyle name="Обычный 6 2 4 2 2 4 4" xfId="6241"/>
    <cellStyle name="Обычный 6 2 4 2 3 4 4" xfId="6242"/>
    <cellStyle name="Обычный 6 2 4 3 4 4" xfId="6243"/>
    <cellStyle name="Обычный 6 2 4 4 4 4" xfId="6244"/>
    <cellStyle name="Обычный 6 2 5 2 6 4" xfId="6245"/>
    <cellStyle name="Обычный 6 2 5 2 2 4 4" xfId="6246"/>
    <cellStyle name="Обычный 6 2 5 2 3 4 4" xfId="6247"/>
    <cellStyle name="Обычный 6 2 5 3 4 4" xfId="6248"/>
    <cellStyle name="Обычный 6 2 5 4 4 4" xfId="6249"/>
    <cellStyle name="Обычный 6 2 6 6 4" xfId="6250"/>
    <cellStyle name="Обычный 6 2 6 2 4 4" xfId="6251"/>
    <cellStyle name="Обычный 6 2 6 3 4 4" xfId="6252"/>
    <cellStyle name="Обычный 6 2 7 4 4" xfId="6253"/>
    <cellStyle name="Обычный 6 2 8 4 4" xfId="6254"/>
    <cellStyle name="Обычный 6 2 9 4 4" xfId="6255"/>
    <cellStyle name="Обычный 6 3 2 6 4" xfId="6256"/>
    <cellStyle name="Обычный 6 3 2 2 4 4" xfId="6257"/>
    <cellStyle name="Обычный 6 3 2 3 4 4" xfId="6258"/>
    <cellStyle name="Обычный 6 3 3 4 4" xfId="6259"/>
    <cellStyle name="Обычный 6 3 4 4 4" xfId="6260"/>
    <cellStyle name="Обычный 6 4 2 6 4" xfId="6261"/>
    <cellStyle name="Обычный 6 4 2 2 4 4" xfId="6262"/>
    <cellStyle name="Обычный 6 4 2 3 4 4" xfId="6263"/>
    <cellStyle name="Обычный 6 4 3 4 4" xfId="6264"/>
    <cellStyle name="Обычный 6 4 4 4 4" xfId="6265"/>
    <cellStyle name="Обычный 6 5 6 4" xfId="6266"/>
    <cellStyle name="Обычный 6 5 2 4 4" xfId="6267"/>
    <cellStyle name="Обычный 6 5 3 4 4" xfId="6268"/>
    <cellStyle name="Обычный 6 6 4 4" xfId="6269"/>
    <cellStyle name="Обычный 6 7 4 4" xfId="6270"/>
    <cellStyle name="Обычный 6 8 4 4" xfId="6271"/>
    <cellStyle name="Обычный 7 2 2 2 6 4" xfId="6272"/>
    <cellStyle name="Обычный 7 2 2 2 2 4 4" xfId="6273"/>
    <cellStyle name="Обычный 7 2 2 2 3 4 4" xfId="6274"/>
    <cellStyle name="Обычный 7 2 2 3 4 4" xfId="6275"/>
    <cellStyle name="Обычный 7 2 2 4 4 4" xfId="6276"/>
    <cellStyle name="Обычный 7 2 3 2 6 4" xfId="6277"/>
    <cellStyle name="Обычный 7 2 3 2 2 4 4" xfId="6278"/>
    <cellStyle name="Обычный 7 2 3 2 3 4 4" xfId="6279"/>
    <cellStyle name="Обычный 7 2 3 3 4 4" xfId="6280"/>
    <cellStyle name="Обычный 7 2 3 4 4 4" xfId="6281"/>
    <cellStyle name="Обычный 7 2 4 6 4" xfId="6282"/>
    <cellStyle name="Обычный 7 2 4 2 4 4" xfId="6283"/>
    <cellStyle name="Обычный 7 2 4 3 4 4" xfId="6284"/>
    <cellStyle name="Обычный 7 2 5 4 4" xfId="6285"/>
    <cellStyle name="Обычный 7 2 6 4 4" xfId="6286"/>
    <cellStyle name="Обычный 7 2 7 4 4" xfId="6287"/>
    <cellStyle name="Обычный 9 2 2 7 4" xfId="6288"/>
    <cellStyle name="Обычный 9 2 2 2 4 4" xfId="6289"/>
    <cellStyle name="Обычный 9 2 2 3 4 4" xfId="6290"/>
    <cellStyle name="Обычный 9 2 2 4 4 4" xfId="6291"/>
    <cellStyle name="Обычный 9 2 3 4 4" xfId="6292"/>
    <cellStyle name="Обычный 9 2 4 4 4" xfId="6293"/>
    <cellStyle name="Обычный 9 3 2 4 4" xfId="6294"/>
    <cellStyle name="Обычный 9 3 3 4 4" xfId="6295"/>
    <cellStyle name="Обычный 9 3 4 4 4" xfId="6296"/>
    <cellStyle name="Обычный 9 4 4 4" xfId="6297"/>
    <cellStyle name="Обычный 9 5 4 4" xfId="6298"/>
    <cellStyle name="Финансовый 2 2 2 6 4" xfId="6299"/>
    <cellStyle name="Финансовый 2 2 2 2 5 4" xfId="6300"/>
    <cellStyle name="Финансовый 2 2 2 3 4 4" xfId="6301"/>
    <cellStyle name="Финансовый 2 2 3 4 4" xfId="6302"/>
    <cellStyle name="Финансовый 2 2 4 4 4" xfId="6303"/>
    <cellStyle name="Финансовый 2 3 2 6 4" xfId="6304"/>
    <cellStyle name="Финансовый 2 3 2 2 4 4" xfId="6305"/>
    <cellStyle name="Финансовый 2 3 2 3 4 4" xfId="6306"/>
    <cellStyle name="Финансовый 2 3 3 4 4" xfId="6307"/>
    <cellStyle name="Финансовый 2 3 4 4 4" xfId="6308"/>
    <cellStyle name="Финансовый 2 4 6 4" xfId="6309"/>
    <cellStyle name="Финансовый 2 4 2 4 4" xfId="6310"/>
    <cellStyle name="Финансовый 2 4 3 4 4" xfId="6311"/>
    <cellStyle name="Финансовый 2 5 4 4" xfId="6312"/>
    <cellStyle name="Финансовый 2 6 4 4" xfId="6313"/>
    <cellStyle name="Финансовый 2 7 4 4" xfId="6314"/>
    <cellStyle name="Финансовый 3 2 2 6 4" xfId="6315"/>
    <cellStyle name="Финансовый 3 2 2 2 4 4" xfId="6316"/>
    <cellStyle name="Финансовый 3 2 2 3 4 4" xfId="6317"/>
    <cellStyle name="Финансовый 3 2 3 4 4" xfId="6318"/>
    <cellStyle name="Финансовый 3 2 4 4 4" xfId="6319"/>
    <cellStyle name="Финансовый 3 3 2 6 4" xfId="6320"/>
    <cellStyle name="Финансовый 3 3 2 2 4 4" xfId="6321"/>
    <cellStyle name="Финансовый 3 3 2 3 4 4" xfId="6322"/>
    <cellStyle name="Финансовый 3 3 3 4 4" xfId="6323"/>
    <cellStyle name="Финансовый 3 3 4 4 4" xfId="6324"/>
    <cellStyle name="Финансовый 3 4 6 4" xfId="6325"/>
    <cellStyle name="Финансовый 3 4 2 4 4" xfId="6326"/>
    <cellStyle name="Финансовый 3 4 3 4 4" xfId="6327"/>
    <cellStyle name="Финансовый 3 5 4 4" xfId="6328"/>
    <cellStyle name="Финансовый 3 6 4 4" xfId="6329"/>
    <cellStyle name="Финансовый 3 7 4 4" xfId="6330"/>
    <cellStyle name="Обычный 6 9 3 4" xfId="6331"/>
    <cellStyle name="Финансовый 2 8 3 4" xfId="6332"/>
    <cellStyle name="Финансовый 3 8 3 4" xfId="6333"/>
    <cellStyle name="Обычный 6 2 10 3 4" xfId="6334"/>
    <cellStyle name="Обычный 6 2 2 9 3 4" xfId="6335"/>
    <cellStyle name="Обычный 7 2 8 3 4" xfId="6336"/>
    <cellStyle name="Обычный 6 2 3 9 3 4" xfId="6337"/>
    <cellStyle name="Обычный 9 6 3 4" xfId="6338"/>
    <cellStyle name="Обычный 6 2 3 2 6 3 4" xfId="6339"/>
    <cellStyle name="Обычный 6 2 2 2 6 3 4" xfId="6340"/>
    <cellStyle name="Обычный 6 4 5 3 4" xfId="6341"/>
    <cellStyle name="Финансовый 2 3 5 3 4" xfId="6342"/>
    <cellStyle name="Финансовый 3 3 5 3 4" xfId="6343"/>
    <cellStyle name="Обычный 6 2 5 5 3 4" xfId="6344"/>
    <cellStyle name="Обычный 6 2 2 4 5 3 4" xfId="6345"/>
    <cellStyle name="Обычный 7 2 3 5 3 4" xfId="6346"/>
    <cellStyle name="Обычный 6 2 3 4 5 3 4" xfId="6347"/>
    <cellStyle name="Обычный 6 3 5 3 4" xfId="6348"/>
    <cellStyle name="Финансовый 2 2 5 3 4" xfId="6349"/>
    <cellStyle name="Финансовый 3 2 5 3 4" xfId="6350"/>
    <cellStyle name="Обычный 6 2 4 5 3 4" xfId="6351"/>
    <cellStyle name="Обычный 6 2 2 3 5 3 4" xfId="6352"/>
    <cellStyle name="Обычный 7 2 2 5 3 4" xfId="6353"/>
    <cellStyle name="Обычный 6 2 3 3 5 3 4" xfId="6354"/>
    <cellStyle name="Обычный 9 2 5 3 4" xfId="6355"/>
    <cellStyle name="Обычный 6 2 3 2 2 5 3 4" xfId="6356"/>
    <cellStyle name="Обычный 6 2 2 2 2 5 3 4" xfId="6357"/>
    <cellStyle name="Обычный 6 2 3 2 3 4 3 4" xfId="6358"/>
    <cellStyle name="Обычный 6 2 2 2 3 4 3 4" xfId="6359"/>
    <cellStyle name="Обычный 9 3 5 3 4" xfId="6360"/>
    <cellStyle name="Обычный 6 2 2 2 2 2 4 3 4" xfId="6361"/>
    <cellStyle name="Обычный 6 2 2 2 2 2 2 2 3 4" xfId="6362"/>
    <cellStyle name="Обычный 6 2 2 2 2 2 3 2 3 4" xfId="6363"/>
    <cellStyle name="Обычный 6 2 2 2 2 3 2 3 4" xfId="6364"/>
    <cellStyle name="Обычный 6 2 2 2 2 4 2 3 4" xfId="6365"/>
    <cellStyle name="Обычный 6 2 2 2 3 2 2 3 4" xfId="6366"/>
    <cellStyle name="Обычный 6 2 2 2 3 3 2 3 4" xfId="6367"/>
    <cellStyle name="Обычный 6 2 2 2 4 2 3 4" xfId="6368"/>
    <cellStyle name="Обычный 6 2 2 2 5 2 3 4" xfId="6369"/>
    <cellStyle name="Обычный 6 2 2 3 2 4 3 4" xfId="6370"/>
    <cellStyle name="Обычный 6 2 2 3 2 2 2 3 4" xfId="6371"/>
    <cellStyle name="Обычный 6 2 2 3 2 3 2 3 4" xfId="6372"/>
    <cellStyle name="Обычный 6 2 2 3 3 2 3 4" xfId="6373"/>
    <cellStyle name="Обычный 6 2 2 3 4 2 3 4" xfId="6374"/>
    <cellStyle name="Обычный 6 2 2 4 2 4 3 4" xfId="6375"/>
    <cellStyle name="Обычный 6 2 2 4 2 2 2 3 4" xfId="6376"/>
    <cellStyle name="Обычный 6 2 2 4 2 3 2 3 4" xfId="6377"/>
    <cellStyle name="Обычный 6 2 2 4 3 2 3 4" xfId="6378"/>
    <cellStyle name="Обычный 6 2 2 4 4 2 3 4" xfId="6379"/>
    <cellStyle name="Обычный 6 2 2 5 4 3 4" xfId="6380"/>
    <cellStyle name="Обычный 6 2 2 5 2 2 3 4" xfId="6381"/>
    <cellStyle name="Обычный 6 2 2 5 3 2 3 4" xfId="6382"/>
    <cellStyle name="Обычный 6 2 2 6 2 3 4" xfId="6383"/>
    <cellStyle name="Обычный 6 2 2 7 2 3 4" xfId="6384"/>
    <cellStyle name="Обычный 6 2 2 8 2 3 4" xfId="6385"/>
    <cellStyle name="Обычный 6 2 3 2 2 2 4 3 4" xfId="6386"/>
    <cellStyle name="Обычный 6 2 3 2 2 2 2 2 3 4" xfId="6387"/>
    <cellStyle name="Обычный 6 2 3 2 2 2 3 2 3 4" xfId="6388"/>
    <cellStyle name="Обычный 6 2 3 2 2 3 2 3 4" xfId="6389"/>
    <cellStyle name="Обычный 6 2 3 2 2 4 2 3 4" xfId="6390"/>
    <cellStyle name="Обычный 6 2 3 2 3 2 2 3 4" xfId="6391"/>
    <cellStyle name="Обычный 6 2 3 2 3 3 2 3 4" xfId="6392"/>
    <cellStyle name="Обычный 6 2 3 2 4 2 3 4" xfId="6393"/>
    <cellStyle name="Обычный 6 2 3 2 5 2 3 4" xfId="6394"/>
    <cellStyle name="Обычный 6 2 3 3 2 4 3 4" xfId="6395"/>
    <cellStyle name="Обычный 6 2 3 3 2 2 2 3 4" xfId="6396"/>
    <cellStyle name="Обычный 6 2 3 3 2 3 2 3 4" xfId="6397"/>
    <cellStyle name="Обычный 6 2 3 3 3 2 3 4" xfId="6398"/>
    <cellStyle name="Обычный 6 2 3 3 4 2 3 4" xfId="6399"/>
    <cellStyle name="Обычный 6 2 3 4 2 4 3 4" xfId="6400"/>
    <cellStyle name="Обычный 6 2 3 4 2 2 2 3 4" xfId="6401"/>
    <cellStyle name="Обычный 6 2 3 4 2 3 2 3 4" xfId="6402"/>
    <cellStyle name="Обычный 6 2 3 4 3 2 3 4" xfId="6403"/>
    <cellStyle name="Обычный 6 2 3 4 4 2 3 4" xfId="6404"/>
    <cellStyle name="Обычный 6 2 3 5 4 3 4" xfId="6405"/>
    <cellStyle name="Обычный 6 2 3 5 2 2 3 4" xfId="6406"/>
    <cellStyle name="Обычный 6 2 3 5 3 2 3 4" xfId="6407"/>
    <cellStyle name="Обычный 6 2 3 6 2 3 4" xfId="6408"/>
    <cellStyle name="Обычный 6 2 3 7 2 3 4" xfId="6409"/>
    <cellStyle name="Обычный 6 2 3 8 2 3 4" xfId="6410"/>
    <cellStyle name="Обычный 6 2 4 2 4 3 4" xfId="6411"/>
    <cellStyle name="Обычный 6 2 4 2 2 2 3 4" xfId="6412"/>
    <cellStyle name="Обычный 6 2 4 2 3 2 3 4" xfId="6413"/>
    <cellStyle name="Обычный 6 2 4 3 2 3 4" xfId="6414"/>
    <cellStyle name="Обычный 6 2 4 4 2 3 4" xfId="6415"/>
    <cellStyle name="Обычный 6 2 5 2 4 3 4" xfId="6416"/>
    <cellStyle name="Обычный 6 2 5 2 2 2 3 4" xfId="6417"/>
    <cellStyle name="Обычный 6 2 5 2 3 2 3 4" xfId="6418"/>
    <cellStyle name="Обычный 6 2 5 3 2 3 4" xfId="6419"/>
    <cellStyle name="Обычный 6 2 5 4 2 3 4" xfId="6420"/>
    <cellStyle name="Обычный 6 2 6 4 3 4" xfId="6421"/>
    <cellStyle name="Обычный 6 2 6 2 2 3 4" xfId="6422"/>
    <cellStyle name="Обычный 6 2 6 3 2 3 4" xfId="6423"/>
    <cellStyle name="Обычный 6 2 7 2 3 4" xfId="6424"/>
    <cellStyle name="Обычный 6 2 8 2 3 4" xfId="6425"/>
    <cellStyle name="Обычный 6 2 9 2 3 4" xfId="6426"/>
    <cellStyle name="Обычный 6 3 2 4 3 4" xfId="6427"/>
    <cellStyle name="Обычный 6 3 2 2 2 3 4" xfId="6428"/>
    <cellStyle name="Обычный 6 3 2 3 2 3 4" xfId="6429"/>
    <cellStyle name="Обычный 6 3 3 2 3 4" xfId="6430"/>
    <cellStyle name="Обычный 6 3 4 2 3 4" xfId="6431"/>
    <cellStyle name="Обычный 6 4 2 4 3 4" xfId="6432"/>
    <cellStyle name="Обычный 6 4 2 2 2 3 4" xfId="6433"/>
    <cellStyle name="Обычный 6 4 2 3 2 3 4" xfId="6434"/>
    <cellStyle name="Обычный 6 4 3 2 3 4" xfId="6435"/>
    <cellStyle name="Обычный 6 4 4 2 3 4" xfId="6436"/>
    <cellStyle name="Обычный 6 5 4 3 4" xfId="6437"/>
    <cellStyle name="Обычный 6 5 2 2 3 4" xfId="6438"/>
    <cellStyle name="Обычный 6 5 3 2 3 4" xfId="6439"/>
    <cellStyle name="Обычный 6 6 2 3 4" xfId="6440"/>
    <cellStyle name="Обычный 6 7 2 3 4" xfId="6441"/>
    <cellStyle name="Обычный 6 8 2 3 4" xfId="6442"/>
    <cellStyle name="Обычный 7 2 2 2 4 3 4" xfId="6443"/>
    <cellStyle name="Обычный 7 2 2 2 2 2 3 4" xfId="6444"/>
    <cellStyle name="Обычный 7 2 2 2 3 2 3 4" xfId="6445"/>
    <cellStyle name="Обычный 7 2 2 3 2 3 4" xfId="6446"/>
    <cellStyle name="Обычный 7 2 2 4 2 3 4" xfId="6447"/>
    <cellStyle name="Обычный 7 2 3 2 4 3 4" xfId="6448"/>
    <cellStyle name="Обычный 7 2 3 2 2 2 3 4" xfId="6449"/>
    <cellStyle name="Обычный 7 2 3 2 3 2 3 4" xfId="6450"/>
    <cellStyle name="Обычный 7 2 3 3 2 3 4" xfId="6451"/>
    <cellStyle name="Обычный 7 2 3 4 2 3 4" xfId="6452"/>
    <cellStyle name="Обычный 7 2 4 4 3 4" xfId="6453"/>
    <cellStyle name="Обычный 7 2 4 2 2 3 4" xfId="6454"/>
    <cellStyle name="Обычный 7 2 4 3 2 3 4" xfId="6455"/>
    <cellStyle name="Обычный 7 2 5 2 3 4" xfId="6456"/>
    <cellStyle name="Обычный 7 2 6 2 3 4" xfId="6457"/>
    <cellStyle name="Обычный 7 2 7 2 3 4" xfId="6458"/>
    <cellStyle name="Обычный 9 2 2 5 3 4" xfId="6459"/>
    <cellStyle name="Обычный 9 2 2 2 2 3 4" xfId="6460"/>
    <cellStyle name="Обычный 9 2 2 3 2 3 4" xfId="6461"/>
    <cellStyle name="Обычный 9 2 2 4 2 3 4" xfId="6462"/>
    <cellStyle name="Обычный 9 2 3 2 3 4" xfId="6463"/>
    <cellStyle name="Обычный 9 2 4 2 3 4" xfId="6464"/>
    <cellStyle name="Обычный 9 3 2 2 3 4" xfId="6465"/>
    <cellStyle name="Обычный 9 3 3 2 3 4" xfId="6466"/>
    <cellStyle name="Обычный 9 3 4 2 3 4" xfId="6467"/>
    <cellStyle name="Обычный 9 4 2 3 4" xfId="6468"/>
    <cellStyle name="Обычный 9 5 2 3 4" xfId="6469"/>
    <cellStyle name="Финансовый 2 2 2 4 3 4" xfId="6470"/>
    <cellStyle name="Финансовый 2 2 2 2 3 3 4" xfId="6471"/>
    <cellStyle name="Финансовый 2 2 2 3 2 3 4" xfId="6472"/>
    <cellStyle name="Финансовый 2 2 3 2 3 4" xfId="6473"/>
    <cellStyle name="Финансовый 2 2 4 2 3 4" xfId="6474"/>
    <cellStyle name="Финансовый 2 3 2 4 3 4" xfId="6475"/>
    <cellStyle name="Финансовый 2 3 2 2 2 3 4" xfId="6476"/>
    <cellStyle name="Финансовый 2 3 2 3 2 3 4" xfId="6477"/>
    <cellStyle name="Финансовый 2 3 3 2 3 4" xfId="6478"/>
    <cellStyle name="Финансовый 2 3 4 2 3 4" xfId="6479"/>
    <cellStyle name="Финансовый 2 4 4 3 4" xfId="6480"/>
    <cellStyle name="Финансовый 2 4 2 2 3 4" xfId="6481"/>
    <cellStyle name="Финансовый 2 4 3 2 3 4" xfId="6482"/>
    <cellStyle name="Финансовый 2 5 2 3 4" xfId="6483"/>
    <cellStyle name="Финансовый 2 6 2 3 4" xfId="6484"/>
    <cellStyle name="Финансовый 2 7 2 3 4" xfId="6485"/>
    <cellStyle name="Финансовый 3 2 2 4 3 4" xfId="6486"/>
    <cellStyle name="Финансовый 3 2 2 2 2 3 4" xfId="6487"/>
    <cellStyle name="Финансовый 3 2 2 3 2 3 4" xfId="6488"/>
    <cellStyle name="Финансовый 3 2 3 2 3 4" xfId="6489"/>
    <cellStyle name="Финансовый 3 2 4 2 3 4" xfId="6490"/>
    <cellStyle name="Финансовый 3 3 2 4 3 4" xfId="6491"/>
    <cellStyle name="Финансовый 3 3 2 2 2 3 4" xfId="6492"/>
    <cellStyle name="Финансовый 3 3 2 3 2 3 4" xfId="6493"/>
    <cellStyle name="Финансовый 3 3 3 2 3 4" xfId="6494"/>
    <cellStyle name="Финансовый 3 3 4 2 3 4" xfId="6495"/>
    <cellStyle name="Финансовый 3 4 4 3 4" xfId="6496"/>
    <cellStyle name="Финансовый 3 4 2 2 3 4" xfId="6497"/>
    <cellStyle name="Финансовый 3 4 3 2 3 4" xfId="6498"/>
    <cellStyle name="Финансовый 3 5 2 3 4" xfId="6499"/>
    <cellStyle name="Финансовый 3 6 2 3 4" xfId="6500"/>
    <cellStyle name="Финансовый 3 7 2 3 4" xfId="6501"/>
    <cellStyle name="Обычный 6 13 3" xfId="6502"/>
    <cellStyle name="Финансовый 2 12 3" xfId="6503"/>
    <cellStyle name="Финансовый 3 12 3" xfId="6504"/>
    <cellStyle name="Обычный 6 2 14 3" xfId="6505"/>
    <cellStyle name="Обычный 6 2 2 13 3" xfId="6506"/>
    <cellStyle name="Обычный 7 2 12 3" xfId="6507"/>
    <cellStyle name="Обычный 6 2 3 13 3" xfId="6508"/>
    <cellStyle name="Обычный 9 10 3" xfId="6509"/>
    <cellStyle name="Обычный 6 2 3 2 10 3" xfId="6510"/>
    <cellStyle name="Обычный 6 2 2 2 10 3" xfId="6511"/>
    <cellStyle name="Обычный 6 4 9 3" xfId="6512"/>
    <cellStyle name="Финансовый 2 3 9 3" xfId="6513"/>
    <cellStyle name="Финансовый 3 3 9 3" xfId="6514"/>
    <cellStyle name="Обычный 6 2 5 9 3" xfId="6515"/>
    <cellStyle name="Обычный 6 2 2 4 9 3" xfId="6516"/>
    <cellStyle name="Обычный 7 2 3 9 3" xfId="6517"/>
    <cellStyle name="Обычный 6 2 3 4 9 3" xfId="6518"/>
    <cellStyle name="Обычный 6 3 9 3" xfId="6519"/>
    <cellStyle name="Финансовый 2 2 9 3" xfId="6520"/>
    <cellStyle name="Финансовый 3 2 9 3" xfId="6521"/>
    <cellStyle name="Обычный 6 2 4 9 3" xfId="6522"/>
    <cellStyle name="Обычный 6 2 2 3 9 3" xfId="6523"/>
    <cellStyle name="Обычный 7 2 2 9 3" xfId="6524"/>
    <cellStyle name="Обычный 6 2 3 3 9 3" xfId="6525"/>
    <cellStyle name="Обычный 9 2 9 3" xfId="6526"/>
    <cellStyle name="Обычный 6 2 3 2 2 9 3" xfId="6527"/>
    <cellStyle name="Обычный 6 2 2 2 2 9 3" xfId="6528"/>
    <cellStyle name="Обычный 6 2 3 2 3 8 3" xfId="6529"/>
    <cellStyle name="Обычный 6 2 2 2 3 8 3" xfId="6530"/>
    <cellStyle name="Обычный 9 3 9 3" xfId="6531"/>
    <cellStyle name="Обычный 6 2 2 2 2 2 8 3" xfId="6532"/>
    <cellStyle name="Обычный 6 2 2 2 2 2 2 6 3" xfId="6533"/>
    <cellStyle name="Обычный 6 2 2 2 2 2 3 6 3" xfId="6534"/>
    <cellStyle name="Обычный 6 2 2 2 2 3 6 3" xfId="6535"/>
    <cellStyle name="Обычный 6 2 2 2 2 4 6 3" xfId="6536"/>
    <cellStyle name="Обычный 6 2 2 2 3 2 6 3" xfId="6537"/>
    <cellStyle name="Обычный 6 2 2 2 3 3 6 3" xfId="6538"/>
    <cellStyle name="Обычный 6 2 2 2 4 6 3" xfId="6539"/>
    <cellStyle name="Обычный 6 2 2 2 5 6 3" xfId="6540"/>
    <cellStyle name="Обычный 6 2 2 3 2 8 3" xfId="6541"/>
    <cellStyle name="Обычный 6 2 2 3 2 2 6 3" xfId="6542"/>
    <cellStyle name="Обычный 6 2 2 3 2 3 6 3" xfId="6543"/>
    <cellStyle name="Обычный 6 2 2 3 3 6 3" xfId="6544"/>
    <cellStyle name="Обычный 6 2 2 3 4 6 3" xfId="6545"/>
    <cellStyle name="Обычный 6 2 2 4 2 8 3" xfId="6546"/>
    <cellStyle name="Обычный 6 2 2 4 2 2 6 3" xfId="6547"/>
    <cellStyle name="Обычный 6 2 2 4 2 3 6 3" xfId="6548"/>
    <cellStyle name="Обычный 6 2 2 4 3 6 3" xfId="6549"/>
    <cellStyle name="Обычный 6 2 2 4 4 6 3" xfId="6550"/>
    <cellStyle name="Обычный 6 2 2 5 8 3" xfId="6551"/>
    <cellStyle name="Обычный 6 2 2 5 2 6 3" xfId="6552"/>
    <cellStyle name="Обычный 6 2 2 5 3 6 3" xfId="6553"/>
    <cellStyle name="Обычный 6 2 2 6 6 3" xfId="6554"/>
    <cellStyle name="Обычный 6 2 2 7 6 3" xfId="6555"/>
    <cellStyle name="Обычный 6 2 2 8 6 3" xfId="6556"/>
    <cellStyle name="Обычный 6 2 3 2 2 2 8 3" xfId="6557"/>
    <cellStyle name="Обычный 6 2 3 2 2 2 2 6 3" xfId="6558"/>
    <cellStyle name="Обычный 6 2 3 2 2 2 3 6 3" xfId="6559"/>
    <cellStyle name="Обычный 6 2 3 2 2 3 6 3" xfId="6560"/>
    <cellStyle name="Обычный 6 2 3 2 2 4 6 3" xfId="6561"/>
    <cellStyle name="Обычный 6 2 3 2 3 2 6 3" xfId="6562"/>
    <cellStyle name="Обычный 6 2 3 2 3 3 6 3" xfId="6563"/>
    <cellStyle name="Обычный 6 2 3 2 4 6 3" xfId="6564"/>
    <cellStyle name="Обычный 6 2 3 2 5 6 3" xfId="6565"/>
    <cellStyle name="Обычный 6 2 3 3 2 8 3" xfId="6566"/>
    <cellStyle name="Обычный 6 2 3 3 2 2 6 3" xfId="6567"/>
    <cellStyle name="Обычный 6 2 3 3 2 3 6 3" xfId="6568"/>
    <cellStyle name="Обычный 6 2 3 3 3 6 3" xfId="6569"/>
    <cellStyle name="Обычный 6 2 3 3 4 6 3" xfId="6570"/>
    <cellStyle name="Обычный 6 2 3 4 2 8 3" xfId="6571"/>
    <cellStyle name="Обычный 6 2 3 4 2 2 6 3" xfId="6572"/>
    <cellStyle name="Обычный 6 2 3 4 2 3 6 3" xfId="6573"/>
    <cellStyle name="Обычный 6 2 3 4 3 6 3" xfId="6574"/>
    <cellStyle name="Обычный 6 2 3 4 4 6 3" xfId="6575"/>
    <cellStyle name="Обычный 6 2 3 5 8 3" xfId="6576"/>
    <cellStyle name="Обычный 6 2 3 5 2 6 3" xfId="6577"/>
    <cellStyle name="Обычный 6 2 3 5 3 6 3" xfId="6578"/>
    <cellStyle name="Обычный 6 2 3 6 6 3" xfId="6579"/>
    <cellStyle name="Обычный 6 2 3 7 6 3" xfId="6580"/>
    <cellStyle name="Обычный 6 2 3 8 6 3" xfId="6581"/>
    <cellStyle name="Обычный 6 2 4 2 8 3" xfId="6582"/>
    <cellStyle name="Обычный 6 2 4 2 2 6 3" xfId="6583"/>
    <cellStyle name="Обычный 6 2 4 2 3 6 3" xfId="6584"/>
    <cellStyle name="Обычный 6 2 4 3 6 3" xfId="6585"/>
    <cellStyle name="Обычный 6 2 4 4 6 3" xfId="6586"/>
    <cellStyle name="Обычный 6 2 5 2 8 3" xfId="6587"/>
    <cellStyle name="Обычный 6 2 5 2 2 6 3" xfId="6588"/>
    <cellStyle name="Обычный 6 2 5 2 3 6 3" xfId="6589"/>
    <cellStyle name="Обычный 6 2 5 3 6 3" xfId="6590"/>
    <cellStyle name="Обычный 6 2 5 4 6 3" xfId="6591"/>
    <cellStyle name="Обычный 6 2 6 8 3" xfId="6592"/>
    <cellStyle name="Обычный 6 2 6 2 6 3" xfId="6593"/>
    <cellStyle name="Обычный 6 2 6 3 6 3" xfId="6594"/>
    <cellStyle name="Обычный 6 2 7 6 3" xfId="6595"/>
    <cellStyle name="Обычный 6 2 8 6 3" xfId="6596"/>
    <cellStyle name="Обычный 6 2 9 6 3" xfId="6597"/>
    <cellStyle name="Обычный 6 3 2 8 3" xfId="6598"/>
    <cellStyle name="Обычный 6 3 2 2 6 3" xfId="6599"/>
    <cellStyle name="Обычный 6 3 2 3 6 3" xfId="6600"/>
    <cellStyle name="Обычный 6 3 3 6 3" xfId="6601"/>
    <cellStyle name="Обычный 6 3 4 6 3" xfId="6602"/>
    <cellStyle name="Обычный 6 4 2 8 3" xfId="6603"/>
    <cellStyle name="Обычный 6 4 2 2 6 3" xfId="6604"/>
    <cellStyle name="Обычный 6 4 2 3 6 3" xfId="6605"/>
    <cellStyle name="Обычный 6 4 3 6 3" xfId="6606"/>
    <cellStyle name="Обычный 6 4 4 6 3" xfId="6607"/>
    <cellStyle name="Обычный 6 5 8 3" xfId="6608"/>
    <cellStyle name="Обычный 6 5 2 6 3" xfId="6609"/>
    <cellStyle name="Обычный 6 5 3 6 3" xfId="6610"/>
    <cellStyle name="Обычный 6 6 6 3" xfId="6611"/>
    <cellStyle name="Обычный 6 7 6 3" xfId="6612"/>
    <cellStyle name="Обычный 6 8 6 3" xfId="6613"/>
    <cellStyle name="Обычный 7 2 2 2 8 3" xfId="6614"/>
    <cellStyle name="Обычный 7 2 2 2 2 6 3" xfId="6615"/>
    <cellStyle name="Обычный 7 2 2 2 3 6 3" xfId="6616"/>
    <cellStyle name="Обычный 7 2 2 3 6 3" xfId="6617"/>
    <cellStyle name="Обычный 7 2 2 4 6 3" xfId="6618"/>
    <cellStyle name="Обычный 7 2 3 2 8 3" xfId="6619"/>
    <cellStyle name="Обычный 7 2 3 2 2 6 3" xfId="6620"/>
    <cellStyle name="Обычный 7 2 3 2 3 6 3" xfId="6621"/>
    <cellStyle name="Обычный 7 2 3 3 6 3" xfId="6622"/>
    <cellStyle name="Обычный 7 2 3 4 6 3" xfId="6623"/>
    <cellStyle name="Обычный 7 2 4 8 3" xfId="6624"/>
    <cellStyle name="Обычный 7 2 4 2 6 3" xfId="6625"/>
    <cellStyle name="Обычный 7 2 4 3 6 3" xfId="6626"/>
    <cellStyle name="Обычный 7 2 5 6 3" xfId="6627"/>
    <cellStyle name="Обычный 7 2 6 6 3" xfId="6628"/>
    <cellStyle name="Обычный 7 2 7 6 3" xfId="6629"/>
    <cellStyle name="Обычный 9 2 2 9 3" xfId="6630"/>
    <cellStyle name="Обычный 9 2 2 2 6 3" xfId="6631"/>
    <cellStyle name="Обычный 9 2 2 3 6 3" xfId="6632"/>
    <cellStyle name="Обычный 9 2 2 4 6 3" xfId="6633"/>
    <cellStyle name="Обычный 9 2 3 6 3" xfId="6634"/>
    <cellStyle name="Обычный 9 2 4 6 3" xfId="6635"/>
    <cellStyle name="Обычный 9 3 2 6 3" xfId="6636"/>
    <cellStyle name="Обычный 9 3 3 6 3" xfId="6637"/>
    <cellStyle name="Обычный 9 3 4 6 3" xfId="6638"/>
    <cellStyle name="Обычный 9 4 6 3" xfId="6639"/>
    <cellStyle name="Обычный 9 5 6 3" xfId="6640"/>
    <cellStyle name="Финансовый 2 2 2 8 3" xfId="6641"/>
    <cellStyle name="Финансовый 2 2 2 2 7 3" xfId="6642"/>
    <cellStyle name="Финансовый 2 2 2 3 6 3" xfId="6643"/>
    <cellStyle name="Финансовый 2 2 3 6 3" xfId="6644"/>
    <cellStyle name="Финансовый 2 2 4 6 3" xfId="6645"/>
    <cellStyle name="Финансовый 2 3 2 8 3" xfId="6646"/>
    <cellStyle name="Финансовый 2 3 2 2 6 3" xfId="6647"/>
    <cellStyle name="Финансовый 2 3 2 3 6 3" xfId="6648"/>
    <cellStyle name="Финансовый 2 3 3 6 3" xfId="6649"/>
    <cellStyle name="Финансовый 2 3 4 6 3" xfId="6650"/>
    <cellStyle name="Финансовый 2 4 8 3" xfId="6651"/>
    <cellStyle name="Финансовый 2 4 2 6 3" xfId="6652"/>
    <cellStyle name="Финансовый 2 4 3 6 3" xfId="6653"/>
    <cellStyle name="Финансовый 2 5 6 3" xfId="6654"/>
    <cellStyle name="Финансовый 2 6 6 3" xfId="6655"/>
    <cellStyle name="Финансовый 2 7 6 3" xfId="6656"/>
    <cellStyle name="Финансовый 3 2 2 8 3" xfId="6657"/>
    <cellStyle name="Финансовый 3 2 2 2 6 3" xfId="6658"/>
    <cellStyle name="Финансовый 3 2 2 3 6 3" xfId="6659"/>
    <cellStyle name="Финансовый 3 2 3 6 3" xfId="6660"/>
    <cellStyle name="Финансовый 3 2 4 6 3" xfId="6661"/>
    <cellStyle name="Финансовый 3 3 2 8 3" xfId="6662"/>
    <cellStyle name="Финансовый 3 3 2 2 6 3" xfId="6663"/>
    <cellStyle name="Финансовый 3 3 2 3 6 3" xfId="6664"/>
    <cellStyle name="Финансовый 3 3 3 6 3" xfId="6665"/>
    <cellStyle name="Финансовый 3 3 4 6 3" xfId="6666"/>
    <cellStyle name="Финансовый 3 4 8 3" xfId="6667"/>
    <cellStyle name="Финансовый 3 4 2 6 3" xfId="6668"/>
    <cellStyle name="Финансовый 3 4 3 6 3" xfId="6669"/>
    <cellStyle name="Финансовый 3 5 6 3" xfId="6670"/>
    <cellStyle name="Финансовый 3 6 6 3" xfId="6671"/>
    <cellStyle name="Финансовый 3 7 6 3" xfId="6672"/>
    <cellStyle name="Обычный 6 9 5 3" xfId="6673"/>
    <cellStyle name="Финансовый 2 8 5 3" xfId="6674"/>
    <cellStyle name="Финансовый 3 8 5 3" xfId="6675"/>
    <cellStyle name="Обычный 6 2 10 5 3" xfId="6676"/>
    <cellStyle name="Обычный 6 2 2 9 5 3" xfId="6677"/>
    <cellStyle name="Обычный 7 2 8 5 3" xfId="6678"/>
    <cellStyle name="Обычный 6 2 3 9 5 3" xfId="6679"/>
    <cellStyle name="Обычный 9 6 5 3" xfId="6680"/>
    <cellStyle name="Обычный 6 2 3 2 6 5 3" xfId="6681"/>
    <cellStyle name="Обычный 6 2 2 2 6 5 3" xfId="6682"/>
    <cellStyle name="Обычный 6 4 5 5 3" xfId="6683"/>
    <cellStyle name="Финансовый 2 3 5 5 3" xfId="6684"/>
    <cellStyle name="Финансовый 3 3 5 5 3" xfId="6685"/>
    <cellStyle name="Обычный 6 2 5 5 5 3" xfId="6686"/>
    <cellStyle name="Обычный 6 2 2 4 5 5 3" xfId="6687"/>
    <cellStyle name="Обычный 7 2 3 5 5 3" xfId="6688"/>
    <cellStyle name="Обычный 6 2 3 4 5 5 3" xfId="6689"/>
    <cellStyle name="Обычный 6 3 5 5 3" xfId="6690"/>
    <cellStyle name="Финансовый 2 2 5 5 3" xfId="6691"/>
    <cellStyle name="Финансовый 3 2 5 5 3" xfId="6692"/>
    <cellStyle name="Обычный 6 2 4 5 5 3" xfId="6693"/>
    <cellStyle name="Обычный 6 2 2 3 5 5 3" xfId="6694"/>
    <cellStyle name="Обычный 7 2 2 5 5 3" xfId="6695"/>
    <cellStyle name="Обычный 6 2 3 3 5 5 3" xfId="6696"/>
    <cellStyle name="Обычный 9 2 5 5 3" xfId="6697"/>
    <cellStyle name="Обычный 6 2 3 2 2 5 5 3" xfId="6698"/>
    <cellStyle name="Обычный 6 2 2 2 2 5 5 3" xfId="6699"/>
    <cellStyle name="Обычный 6 2 3 2 3 4 5 3" xfId="6700"/>
    <cellStyle name="Обычный 6 2 2 2 3 4 5 3" xfId="6701"/>
    <cellStyle name="Обычный 9 3 5 5 3" xfId="6702"/>
    <cellStyle name="Обычный 6 2 2 2 2 2 4 5 3" xfId="6703"/>
    <cellStyle name="Обычный 6 2 2 2 2 2 2 2 5 3" xfId="6704"/>
    <cellStyle name="Обычный 6 2 2 2 2 2 3 2 5 3" xfId="6705"/>
    <cellStyle name="Обычный 6 2 2 2 2 3 2 5 3" xfId="6706"/>
    <cellStyle name="Обычный 6 2 2 2 2 4 2 5 3" xfId="6707"/>
    <cellStyle name="Обычный 6 2 2 2 3 2 2 5 3" xfId="6708"/>
    <cellStyle name="Обычный 6 2 2 2 3 3 2 5 3" xfId="6709"/>
    <cellStyle name="Обычный 6 2 2 2 4 2 5 3" xfId="6710"/>
    <cellStyle name="Обычный 6 2 2 2 5 2 5 3" xfId="6711"/>
    <cellStyle name="Обычный 6 2 2 3 2 4 5 3" xfId="6712"/>
    <cellStyle name="Обычный 6 2 2 3 2 2 2 5 3" xfId="6713"/>
    <cellStyle name="Обычный 6 2 2 3 2 3 2 5 3" xfId="6714"/>
    <cellStyle name="Обычный 6 2 2 3 3 2 5 3" xfId="6715"/>
    <cellStyle name="Обычный 6 2 2 3 4 2 5 3" xfId="6716"/>
    <cellStyle name="Обычный 6 2 2 4 2 4 5 3" xfId="6717"/>
    <cellStyle name="Обычный 6 2 2 4 2 2 2 5 3" xfId="6718"/>
    <cellStyle name="Обычный 6 2 2 4 2 3 2 5 3" xfId="6719"/>
    <cellStyle name="Обычный 6 2 2 4 3 2 5 3" xfId="6720"/>
    <cellStyle name="Обычный 6 2 2 4 4 2 5 3" xfId="6721"/>
    <cellStyle name="Обычный 6 2 2 5 4 5 3" xfId="6722"/>
    <cellStyle name="Обычный 6 2 2 5 2 2 5 3" xfId="6723"/>
    <cellStyle name="Обычный 6 2 2 5 3 2 5 3" xfId="6724"/>
    <cellStyle name="Обычный 6 2 2 6 2 5 3" xfId="6725"/>
    <cellStyle name="Обычный 6 2 2 7 2 5 3" xfId="6726"/>
    <cellStyle name="Обычный 6 2 2 8 2 5 3" xfId="6727"/>
    <cellStyle name="Обычный 6 2 3 2 2 2 4 5 3" xfId="6728"/>
    <cellStyle name="Обычный 6 2 3 2 2 2 2 2 5 3" xfId="6729"/>
    <cellStyle name="Обычный 6 2 3 2 2 2 3 2 5 3" xfId="6730"/>
    <cellStyle name="Обычный 6 2 3 2 2 3 2 5 3" xfId="6731"/>
    <cellStyle name="Обычный 6 2 3 2 2 4 2 5 3" xfId="6732"/>
    <cellStyle name="Обычный 6 2 3 2 3 2 2 5 3" xfId="6733"/>
    <cellStyle name="Обычный 6 2 3 2 3 3 2 5 3" xfId="6734"/>
    <cellStyle name="Обычный 6 2 3 2 4 2 5 3" xfId="6735"/>
    <cellStyle name="Обычный 6 2 3 2 5 2 5 3" xfId="6736"/>
    <cellStyle name="Обычный 6 2 3 3 2 4 5 3" xfId="6737"/>
    <cellStyle name="Обычный 6 2 3 3 2 2 2 5 3" xfId="6738"/>
    <cellStyle name="Обычный 6 2 3 3 2 3 2 5 3" xfId="6739"/>
    <cellStyle name="Обычный 6 2 3 3 3 2 5 3" xfId="6740"/>
    <cellStyle name="Обычный 6 2 3 3 4 2 5 3" xfId="6741"/>
    <cellStyle name="Обычный 6 2 3 4 2 4 5 3" xfId="6742"/>
    <cellStyle name="Обычный 6 2 3 4 2 2 2 5 3" xfId="6743"/>
    <cellStyle name="Обычный 6 2 3 4 2 3 2 5 3" xfId="6744"/>
    <cellStyle name="Обычный 6 2 3 4 3 2 5 3" xfId="6745"/>
    <cellStyle name="Обычный 6 2 3 4 4 2 5 3" xfId="6746"/>
    <cellStyle name="Обычный 6 2 3 5 4 5 3" xfId="6747"/>
    <cellStyle name="Обычный 6 2 3 5 2 2 5 3" xfId="6748"/>
    <cellStyle name="Обычный 6 2 3 5 3 2 5 3" xfId="6749"/>
    <cellStyle name="Обычный 6 2 3 6 2 5 3" xfId="6750"/>
    <cellStyle name="Обычный 6 2 3 7 2 5 3" xfId="6751"/>
    <cellStyle name="Обычный 6 2 3 8 2 5 3" xfId="6752"/>
    <cellStyle name="Обычный 6 2 4 2 4 5 3" xfId="6753"/>
    <cellStyle name="Обычный 6 2 4 2 2 2 5 3" xfId="6754"/>
    <cellStyle name="Обычный 6 2 4 2 3 2 5 3" xfId="6755"/>
    <cellStyle name="Обычный 6 2 4 3 2 5 3" xfId="6756"/>
    <cellStyle name="Обычный 6 2 4 4 2 5 3" xfId="6757"/>
    <cellStyle name="Обычный 6 2 5 2 4 5 3" xfId="6758"/>
    <cellStyle name="Обычный 6 2 5 2 2 2 5 3" xfId="6759"/>
    <cellStyle name="Обычный 6 2 5 2 3 2 5 3" xfId="6760"/>
    <cellStyle name="Обычный 6 2 5 3 2 5 3" xfId="6761"/>
    <cellStyle name="Обычный 6 2 5 4 2 5 3" xfId="6762"/>
    <cellStyle name="Обычный 6 2 6 4 5 3" xfId="6763"/>
    <cellStyle name="Обычный 6 2 6 2 2 5 3" xfId="6764"/>
    <cellStyle name="Обычный 6 2 6 3 2 5 3" xfId="6765"/>
    <cellStyle name="Обычный 6 2 7 2 5 3" xfId="6766"/>
    <cellStyle name="Обычный 6 2 8 2 5 3" xfId="6767"/>
    <cellStyle name="Обычный 6 2 9 2 5 3" xfId="6768"/>
    <cellStyle name="Обычный 6 3 2 4 5 3" xfId="6769"/>
    <cellStyle name="Обычный 6 3 2 2 2 5 3" xfId="6770"/>
    <cellStyle name="Обычный 6 3 2 3 2 5 3" xfId="6771"/>
    <cellStyle name="Обычный 6 3 3 2 5 3" xfId="6772"/>
    <cellStyle name="Обычный 6 3 4 2 5 3" xfId="6773"/>
    <cellStyle name="Обычный 6 4 2 4 5 3" xfId="6774"/>
    <cellStyle name="Обычный 6 4 2 2 2 5 3" xfId="6775"/>
    <cellStyle name="Обычный 6 4 2 3 2 5 3" xfId="6776"/>
    <cellStyle name="Обычный 6 4 3 2 5 3" xfId="6777"/>
    <cellStyle name="Обычный 6 4 4 2 5 3" xfId="6778"/>
    <cellStyle name="Обычный 6 5 4 5 3" xfId="6779"/>
    <cellStyle name="Обычный 6 5 2 2 5 3" xfId="6780"/>
    <cellStyle name="Обычный 6 5 3 2 5 3" xfId="6781"/>
    <cellStyle name="Обычный 6 6 2 5 3" xfId="6782"/>
    <cellStyle name="Обычный 6 7 2 5 3" xfId="6783"/>
    <cellStyle name="Обычный 6 8 2 5 3" xfId="6784"/>
    <cellStyle name="Обычный 7 2 2 2 4 5 3" xfId="6785"/>
    <cellStyle name="Обычный 7 2 2 2 2 2 5 3" xfId="6786"/>
    <cellStyle name="Обычный 7 2 2 2 3 2 5 3" xfId="6787"/>
    <cellStyle name="Обычный 7 2 2 3 2 5 3" xfId="6788"/>
    <cellStyle name="Обычный 7 2 2 4 2 5 3" xfId="6789"/>
    <cellStyle name="Обычный 7 2 3 2 4 5 3" xfId="6790"/>
    <cellStyle name="Обычный 7 2 3 2 2 2 5 3" xfId="6791"/>
    <cellStyle name="Обычный 7 2 3 2 3 2 5 3" xfId="6792"/>
    <cellStyle name="Обычный 7 2 3 3 2 5 3" xfId="6793"/>
    <cellStyle name="Обычный 7 2 3 4 2 5 3" xfId="6794"/>
    <cellStyle name="Обычный 7 2 4 4 5 3" xfId="6795"/>
    <cellStyle name="Обычный 7 2 4 2 2 5 3" xfId="6796"/>
    <cellStyle name="Обычный 7 2 4 3 2 5 3" xfId="6797"/>
    <cellStyle name="Обычный 7 2 5 2 5 3" xfId="6798"/>
    <cellStyle name="Обычный 7 2 6 2 5 3" xfId="6799"/>
    <cellStyle name="Обычный 7 2 7 2 5 3" xfId="6800"/>
    <cellStyle name="Обычный 9 2 2 5 5 3" xfId="6801"/>
    <cellStyle name="Обычный 9 2 2 2 2 5 3" xfId="6802"/>
    <cellStyle name="Обычный 9 2 2 3 2 5 3" xfId="6803"/>
    <cellStyle name="Обычный 9 2 2 4 2 5 3" xfId="6804"/>
    <cellStyle name="Обычный 9 2 3 2 5 3" xfId="6805"/>
    <cellStyle name="Обычный 9 2 4 2 5 3" xfId="6806"/>
    <cellStyle name="Обычный 9 3 2 2 5 3" xfId="6807"/>
    <cellStyle name="Обычный 9 3 3 2 5 3" xfId="6808"/>
    <cellStyle name="Обычный 9 3 4 2 5 3" xfId="6809"/>
    <cellStyle name="Обычный 9 4 2 5 3" xfId="6810"/>
    <cellStyle name="Обычный 9 5 2 5 3" xfId="6811"/>
    <cellStyle name="Финансовый 2 2 2 4 5 3" xfId="6812"/>
    <cellStyle name="Финансовый 2 2 2 2 3 5 3" xfId="6813"/>
    <cellStyle name="Финансовый 2 2 2 3 2 5 3" xfId="6814"/>
    <cellStyle name="Финансовый 2 2 3 2 5 3" xfId="6815"/>
    <cellStyle name="Финансовый 2 2 4 2 5 3" xfId="6816"/>
    <cellStyle name="Финансовый 2 3 2 4 5 3" xfId="6817"/>
    <cellStyle name="Финансовый 2 3 2 2 2 5 3" xfId="6818"/>
    <cellStyle name="Финансовый 2 3 2 3 2 5 3" xfId="6819"/>
    <cellStyle name="Финансовый 2 3 3 2 5 3" xfId="6820"/>
    <cellStyle name="Финансовый 2 3 4 2 5 3" xfId="6821"/>
    <cellStyle name="Финансовый 2 4 4 5 3" xfId="6822"/>
    <cellStyle name="Финансовый 2 4 2 2 5 3" xfId="6823"/>
    <cellStyle name="Финансовый 2 4 3 2 5 3" xfId="6824"/>
    <cellStyle name="Финансовый 2 5 2 5 3" xfId="6825"/>
    <cellStyle name="Финансовый 2 6 2 5 3" xfId="6826"/>
    <cellStyle name="Финансовый 2 7 2 5 3" xfId="6827"/>
    <cellStyle name="Финансовый 3 2 2 4 5 3" xfId="6828"/>
    <cellStyle name="Финансовый 3 2 2 2 2 5 3" xfId="6829"/>
    <cellStyle name="Финансовый 3 2 2 3 2 5 3" xfId="6830"/>
    <cellStyle name="Финансовый 3 2 3 2 5 3" xfId="6831"/>
    <cellStyle name="Финансовый 3 2 4 2 5 3" xfId="6832"/>
    <cellStyle name="Финансовый 3 3 2 4 5 3" xfId="6833"/>
    <cellStyle name="Финансовый 3 3 2 2 2 5 3" xfId="6834"/>
    <cellStyle name="Финансовый 3 3 2 3 2 5 3" xfId="6835"/>
    <cellStyle name="Финансовый 3 3 3 2 5 3" xfId="6836"/>
    <cellStyle name="Финансовый 3 3 4 2 5 3" xfId="6837"/>
    <cellStyle name="Финансовый 3 4 4 5 3" xfId="6838"/>
    <cellStyle name="Финансовый 3 4 2 2 5 3" xfId="6839"/>
    <cellStyle name="Финансовый 3 4 3 2 5 3" xfId="6840"/>
    <cellStyle name="Финансовый 3 5 2 5 3" xfId="6841"/>
    <cellStyle name="Финансовый 3 6 2 5 3" xfId="6842"/>
    <cellStyle name="Финансовый 3 7 2 5 3" xfId="6843"/>
    <cellStyle name="Обычный 6 10 2 3" xfId="6844"/>
    <cellStyle name="Финансовый 2 9 2 3" xfId="6845"/>
    <cellStyle name="Финансовый 3 9 2 3" xfId="6846"/>
    <cellStyle name="Обычный 6 2 11 2 3" xfId="6847"/>
    <cellStyle name="Обычный 6 2 2 10 2 3" xfId="6848"/>
    <cellStyle name="Обычный 7 2 9 2 3" xfId="6849"/>
    <cellStyle name="Обычный 6 2 3 10 2 3" xfId="6850"/>
    <cellStyle name="Обычный 9 7 2 3" xfId="6851"/>
    <cellStyle name="Обычный 6 2 3 2 7 2 3" xfId="6852"/>
    <cellStyle name="Обычный 6 2 2 2 7 2 3" xfId="6853"/>
    <cellStyle name="Обычный 6 4 6 2 3" xfId="6854"/>
    <cellStyle name="Финансовый 2 3 6 2 3" xfId="6855"/>
    <cellStyle name="Финансовый 3 3 6 2 3" xfId="6856"/>
    <cellStyle name="Обычный 6 2 5 6 2 3" xfId="6857"/>
    <cellStyle name="Обычный 6 2 2 4 6 2 3" xfId="6858"/>
    <cellStyle name="Обычный 7 2 3 6 2 3" xfId="6859"/>
    <cellStyle name="Обычный 6 2 3 4 6 2 3" xfId="6860"/>
    <cellStyle name="Обычный 6 3 6 2 3" xfId="6861"/>
    <cellStyle name="Финансовый 2 2 6 2 3" xfId="6862"/>
    <cellStyle name="Финансовый 3 2 6 2 3" xfId="6863"/>
    <cellStyle name="Обычный 6 2 4 6 2 3" xfId="6864"/>
    <cellStyle name="Обычный 6 2 2 3 6 2 3" xfId="6865"/>
    <cellStyle name="Обычный 7 2 2 6 2 3" xfId="6866"/>
    <cellStyle name="Обычный 6 2 3 3 6 2 3" xfId="6867"/>
    <cellStyle name="Обычный 9 2 6 2 3" xfId="6868"/>
    <cellStyle name="Обычный 6 2 3 2 2 6 2 3" xfId="6869"/>
    <cellStyle name="Обычный 6 2 2 2 2 6 2 3" xfId="6870"/>
    <cellStyle name="Обычный 6 2 3 2 3 5 2 3" xfId="6871"/>
    <cellStyle name="Обычный 6 2 2 2 3 5 2 3" xfId="6872"/>
    <cellStyle name="Обычный 9 3 6 2 3" xfId="6873"/>
    <cellStyle name="Обычный 6 2 2 2 2 2 5 2 3" xfId="6874"/>
    <cellStyle name="Обычный 6 2 2 2 2 2 2 3 2 3" xfId="6875"/>
    <cellStyle name="Обычный 6 2 2 2 2 2 3 3 2 3" xfId="6876"/>
    <cellStyle name="Обычный 6 2 2 2 2 3 3 2 3" xfId="6877"/>
    <cellStyle name="Обычный 6 2 2 2 2 4 3 2 3" xfId="6878"/>
    <cellStyle name="Обычный 6 2 2 2 3 2 3 2 3" xfId="6879"/>
    <cellStyle name="Обычный 6 2 2 2 3 3 3 2 3" xfId="6880"/>
    <cellStyle name="Обычный 6 2 2 2 4 3 2 3" xfId="6881"/>
    <cellStyle name="Обычный 6 2 2 2 5 3 2 3" xfId="6882"/>
    <cellStyle name="Обычный 6 2 2 3 2 5 2 3" xfId="6883"/>
    <cellStyle name="Обычный 6 2 2 3 2 2 3 2 3" xfId="6884"/>
    <cellStyle name="Обычный 6 2 2 3 2 3 3 2 3" xfId="6885"/>
    <cellStyle name="Обычный 6 2 2 3 3 3 2 3" xfId="6886"/>
    <cellStyle name="Обычный 6 2 2 3 4 3 2 3" xfId="6887"/>
    <cellStyle name="Обычный 6 2 2 4 2 5 2 3" xfId="6888"/>
    <cellStyle name="Обычный 6 2 2 4 2 2 3 2 3" xfId="6889"/>
    <cellStyle name="Обычный 6 2 2 4 2 3 3 2 3" xfId="6890"/>
    <cellStyle name="Обычный 6 2 2 4 3 3 2 3" xfId="6891"/>
    <cellStyle name="Обычный 6 2 2 4 4 3 2 3" xfId="6892"/>
    <cellStyle name="Обычный 6 2 2 5 5 2 3" xfId="6893"/>
    <cellStyle name="Обычный 6 2 2 5 2 3 2 3" xfId="6894"/>
    <cellStyle name="Обычный 6 2 2 5 3 3 2 3" xfId="6895"/>
    <cellStyle name="Обычный 6 2 2 6 3 2 3" xfId="6896"/>
    <cellStyle name="Обычный 6 2 2 7 3 2 3" xfId="6897"/>
    <cellStyle name="Обычный 6 2 2 8 3 2 3" xfId="6898"/>
    <cellStyle name="Обычный 6 2 3 2 2 2 5 2 3" xfId="6899"/>
    <cellStyle name="Обычный 6 2 3 2 2 2 2 3 2 3" xfId="6900"/>
    <cellStyle name="Обычный 6 2 3 2 2 2 3 3 2 3" xfId="6901"/>
    <cellStyle name="Обычный 6 2 3 2 2 3 3 2 3" xfId="6902"/>
    <cellStyle name="Обычный 6 2 3 2 2 4 3 2 3" xfId="6903"/>
    <cellStyle name="Обычный 6 2 3 2 3 2 3 2 3" xfId="6904"/>
    <cellStyle name="Обычный 6 2 3 2 3 3 3 2 3" xfId="6905"/>
    <cellStyle name="Обычный 6 2 3 2 4 3 2 3" xfId="6906"/>
    <cellStyle name="Обычный 6 2 3 2 5 3 2 3" xfId="6907"/>
    <cellStyle name="Обычный 6 2 3 3 2 5 2 3" xfId="6908"/>
    <cellStyle name="Обычный 6 2 3 3 2 2 3 2 3" xfId="6909"/>
    <cellStyle name="Обычный 6 2 3 3 2 3 3 2 3" xfId="6910"/>
    <cellStyle name="Обычный 6 2 3 3 3 3 2 3" xfId="6911"/>
    <cellStyle name="Обычный 6 2 3 3 4 3 2 3" xfId="6912"/>
    <cellStyle name="Обычный 6 2 3 4 2 5 2 3" xfId="6913"/>
    <cellStyle name="Обычный 6 2 3 4 2 2 3 2 3" xfId="6914"/>
    <cellStyle name="Обычный 6 2 3 4 2 3 3 2 3" xfId="6915"/>
    <cellStyle name="Обычный 6 2 3 4 3 3 2 3" xfId="6916"/>
    <cellStyle name="Обычный 6 2 3 4 4 3 2 3" xfId="6917"/>
    <cellStyle name="Обычный 6 2 3 5 5 2 3" xfId="6918"/>
    <cellStyle name="Обычный 6 2 3 5 2 3 2 3" xfId="6919"/>
    <cellStyle name="Обычный 6 2 3 5 3 3 2 3" xfId="6920"/>
    <cellStyle name="Обычный 6 2 3 6 3 2 3" xfId="6921"/>
    <cellStyle name="Обычный 6 2 3 7 3 2 3" xfId="6922"/>
    <cellStyle name="Обычный 6 2 3 8 3 2 3" xfId="6923"/>
    <cellStyle name="Обычный 6 2 4 2 5 2 3" xfId="6924"/>
    <cellStyle name="Обычный 6 2 4 2 2 3 2 3" xfId="6925"/>
    <cellStyle name="Обычный 6 2 4 2 3 3 2 3" xfId="6926"/>
    <cellStyle name="Обычный 6 2 4 3 3 2 3" xfId="6927"/>
    <cellStyle name="Обычный 6 2 4 4 3 2 3" xfId="6928"/>
    <cellStyle name="Обычный 6 2 5 2 5 2 3" xfId="6929"/>
    <cellStyle name="Обычный 6 2 5 2 2 3 2 3" xfId="6930"/>
    <cellStyle name="Обычный 6 2 5 2 3 3 2 3" xfId="6931"/>
    <cellStyle name="Обычный 6 2 5 3 3 2 3" xfId="6932"/>
    <cellStyle name="Обычный 6 2 5 4 3 2 3" xfId="6933"/>
    <cellStyle name="Обычный 6 2 6 5 2 3" xfId="6934"/>
    <cellStyle name="Обычный 6 2 6 2 3 2 3" xfId="6935"/>
    <cellStyle name="Обычный 6 2 6 3 3 2 3" xfId="6936"/>
    <cellStyle name="Обычный 6 2 7 3 2 3" xfId="6937"/>
    <cellStyle name="Обычный 6 2 8 3 2 3" xfId="6938"/>
    <cellStyle name="Обычный 6 2 9 3 2 3" xfId="6939"/>
    <cellStyle name="Обычный 6 3 2 5 2 3" xfId="6940"/>
    <cellStyle name="Обычный 6 3 2 2 3 2 3" xfId="6941"/>
    <cellStyle name="Обычный 6 3 2 3 3 2 3" xfId="6942"/>
    <cellStyle name="Обычный 6 3 3 3 2 3" xfId="6943"/>
    <cellStyle name="Обычный 6 3 4 3 2 3" xfId="6944"/>
    <cellStyle name="Обычный 6 4 2 5 2 3" xfId="6945"/>
    <cellStyle name="Обычный 6 4 2 2 3 2 3" xfId="6946"/>
    <cellStyle name="Обычный 6 4 2 3 3 2 3" xfId="6947"/>
    <cellStyle name="Обычный 6 4 3 3 2 3" xfId="6948"/>
    <cellStyle name="Обычный 6 4 4 3 2 3" xfId="6949"/>
    <cellStyle name="Обычный 6 5 5 2 3" xfId="6950"/>
    <cellStyle name="Обычный 6 5 2 3 2 3" xfId="6951"/>
    <cellStyle name="Обычный 6 5 3 3 2 3" xfId="6952"/>
    <cellStyle name="Обычный 6 6 3 2 3" xfId="6953"/>
    <cellStyle name="Обычный 6 7 3 2 3" xfId="6954"/>
    <cellStyle name="Обычный 6 8 3 2 3" xfId="6955"/>
    <cellStyle name="Обычный 7 2 2 2 5 2 3" xfId="6956"/>
    <cellStyle name="Обычный 7 2 2 2 2 3 2 3" xfId="6957"/>
    <cellStyle name="Обычный 7 2 2 2 3 3 2 3" xfId="6958"/>
    <cellStyle name="Обычный 7 2 2 3 3 2 3" xfId="6959"/>
    <cellStyle name="Обычный 7 2 2 4 3 2 3" xfId="6960"/>
    <cellStyle name="Обычный 7 2 3 2 5 2 3" xfId="6961"/>
    <cellStyle name="Обычный 7 2 3 2 2 3 2 3" xfId="6962"/>
    <cellStyle name="Обычный 7 2 3 2 3 3 2 3" xfId="6963"/>
    <cellStyle name="Обычный 7 2 3 3 3 2 3" xfId="6964"/>
    <cellStyle name="Обычный 7 2 3 4 3 2 3" xfId="6965"/>
    <cellStyle name="Обычный 7 2 4 5 2 3" xfId="6966"/>
    <cellStyle name="Обычный 7 2 4 2 3 2 3" xfId="6967"/>
    <cellStyle name="Обычный 7 2 4 3 3 2 3" xfId="6968"/>
    <cellStyle name="Обычный 7 2 5 3 2 3" xfId="6969"/>
    <cellStyle name="Обычный 7 2 6 3 2 3" xfId="6970"/>
    <cellStyle name="Обычный 7 2 7 3 2 3" xfId="6971"/>
    <cellStyle name="Обычный 9 2 2 6 2 3" xfId="6972"/>
    <cellStyle name="Обычный 9 2 2 2 3 2 3" xfId="6973"/>
    <cellStyle name="Обычный 9 2 2 3 3 2 3" xfId="6974"/>
    <cellStyle name="Обычный 9 2 2 4 3 2 3" xfId="6975"/>
    <cellStyle name="Обычный 9 2 3 3 2 3" xfId="6976"/>
    <cellStyle name="Обычный 9 2 4 3 2 3" xfId="6977"/>
    <cellStyle name="Обычный 9 3 2 3 2 3" xfId="6978"/>
    <cellStyle name="Обычный 9 3 3 3 2 3" xfId="6979"/>
    <cellStyle name="Обычный 9 3 4 3 2 3" xfId="6980"/>
    <cellStyle name="Обычный 9 4 3 2 3" xfId="6981"/>
    <cellStyle name="Обычный 9 5 3 2 3" xfId="6982"/>
    <cellStyle name="Финансовый 2 2 2 5 2 3" xfId="6983"/>
    <cellStyle name="Финансовый 2 2 2 2 4 2 3" xfId="6984"/>
    <cellStyle name="Финансовый 2 2 2 3 3 2 3" xfId="6985"/>
    <cellStyle name="Финансовый 2 2 3 3 2 3" xfId="6986"/>
    <cellStyle name="Финансовый 2 2 4 3 2 3" xfId="6987"/>
    <cellStyle name="Финансовый 2 3 2 5 2 3" xfId="6988"/>
    <cellStyle name="Финансовый 2 3 2 2 3 2 3" xfId="6989"/>
    <cellStyle name="Финансовый 2 3 2 3 3 2 3" xfId="6990"/>
    <cellStyle name="Финансовый 2 3 3 3 2 3" xfId="6991"/>
    <cellStyle name="Финансовый 2 3 4 3 2 3" xfId="6992"/>
    <cellStyle name="Финансовый 2 4 5 2 3" xfId="6993"/>
    <cellStyle name="Финансовый 2 4 2 3 2 3" xfId="6994"/>
    <cellStyle name="Финансовый 2 4 3 3 2 3" xfId="6995"/>
    <cellStyle name="Финансовый 2 5 3 2 3" xfId="6996"/>
    <cellStyle name="Финансовый 2 6 3 2 3" xfId="6997"/>
    <cellStyle name="Финансовый 2 7 3 2 3" xfId="6998"/>
    <cellStyle name="Финансовый 3 2 2 5 2 3" xfId="6999"/>
    <cellStyle name="Финансовый 3 2 2 2 3 2 3" xfId="7000"/>
    <cellStyle name="Финансовый 3 2 2 3 3 2 3" xfId="7001"/>
    <cellStyle name="Финансовый 3 2 3 3 2 3" xfId="7002"/>
    <cellStyle name="Финансовый 3 2 4 3 2 3" xfId="7003"/>
    <cellStyle name="Финансовый 3 3 2 5 2 3" xfId="7004"/>
    <cellStyle name="Финансовый 3 3 2 2 3 2 3" xfId="7005"/>
    <cellStyle name="Финансовый 3 3 2 3 3 2 3" xfId="7006"/>
    <cellStyle name="Финансовый 3 3 3 3 2 3" xfId="7007"/>
    <cellStyle name="Финансовый 3 3 4 3 2 3" xfId="7008"/>
    <cellStyle name="Финансовый 3 4 5 2 3" xfId="7009"/>
    <cellStyle name="Финансовый 3 4 2 3 2 3" xfId="7010"/>
    <cellStyle name="Финансовый 3 4 3 3 2 3" xfId="7011"/>
    <cellStyle name="Финансовый 3 5 3 2 3" xfId="7012"/>
    <cellStyle name="Финансовый 3 6 3 2 3" xfId="7013"/>
    <cellStyle name="Финансовый 3 7 3 2 3" xfId="7014"/>
    <cellStyle name="Обычный 6 9 2 2 3" xfId="7015"/>
    <cellStyle name="Финансовый 2 8 2 2 3" xfId="7016"/>
    <cellStyle name="Финансовый 3 8 2 2 3" xfId="7017"/>
    <cellStyle name="Обычный 6 2 10 2 2 3" xfId="7018"/>
    <cellStyle name="Обычный 6 2 2 9 2 2 3" xfId="7019"/>
    <cellStyle name="Обычный 7 2 8 2 2 3" xfId="7020"/>
    <cellStyle name="Обычный 6 2 3 9 2 2 3" xfId="7021"/>
    <cellStyle name="Обычный 9 6 2 2 3" xfId="7022"/>
    <cellStyle name="Обычный 6 2 3 2 6 2 2 3" xfId="7023"/>
    <cellStyle name="Обычный 6 2 2 2 6 2 2 3" xfId="7024"/>
    <cellStyle name="Обычный 6 4 5 2 2 3" xfId="7025"/>
    <cellStyle name="Финансовый 2 3 5 2 2 3" xfId="7026"/>
    <cellStyle name="Финансовый 3 3 5 2 2 3" xfId="7027"/>
    <cellStyle name="Обычный 6 2 5 5 2 2 3" xfId="7028"/>
    <cellStyle name="Обычный 6 2 2 4 5 2 2 3" xfId="7029"/>
    <cellStyle name="Обычный 7 2 3 5 2 2 3" xfId="7030"/>
    <cellStyle name="Обычный 6 2 3 4 5 2 2 3" xfId="7031"/>
    <cellStyle name="Обычный 6 3 5 2 2 3" xfId="7032"/>
    <cellStyle name="Финансовый 2 2 5 2 2 3" xfId="7033"/>
    <cellStyle name="Финансовый 3 2 5 2 2 3" xfId="7034"/>
    <cellStyle name="Обычный 6 2 4 5 2 2 3" xfId="7035"/>
    <cellStyle name="Обычный 6 2 2 3 5 2 2 3" xfId="7036"/>
    <cellStyle name="Обычный 7 2 2 5 2 2 3" xfId="7037"/>
    <cellStyle name="Обычный 6 2 3 3 5 2 2 3" xfId="7038"/>
    <cellStyle name="Обычный 9 2 5 2 2 3" xfId="7039"/>
    <cellStyle name="Обычный 6 2 3 2 2 5 2 2 3" xfId="7040"/>
    <cellStyle name="Обычный 6 2 2 2 2 5 2 2 3" xfId="7041"/>
    <cellStyle name="Обычный 6 2 3 2 3 4 2 2 3" xfId="7042"/>
    <cellStyle name="Обычный 6 2 2 2 3 4 2 2 3" xfId="7043"/>
    <cellStyle name="Обычный 9 3 5 2 2 3" xfId="7044"/>
    <cellStyle name="Обычный 6 2 2 2 2 2 4 2 2 3" xfId="7045"/>
    <cellStyle name="Обычный 6 2 2 2 2 2 2 2 2 2 3" xfId="7046"/>
    <cellStyle name="Обычный 6 2 2 2 2 2 3 2 2 2 3" xfId="7047"/>
    <cellStyle name="Обычный 6 2 2 2 2 3 2 2 2 3" xfId="7048"/>
    <cellStyle name="Обычный 6 2 2 2 2 4 2 2 2 3" xfId="7049"/>
    <cellStyle name="Обычный 6 2 2 2 3 2 2 2 2 3" xfId="7050"/>
    <cellStyle name="Обычный 6 2 2 2 3 3 2 2 2 3" xfId="7051"/>
    <cellStyle name="Обычный 6 2 2 2 4 2 2 2 3" xfId="7052"/>
    <cellStyle name="Обычный 6 2 2 2 5 2 2 2 3" xfId="7053"/>
    <cellStyle name="Обычный 6 2 2 3 2 4 2 2 3" xfId="7054"/>
    <cellStyle name="Обычный 6 2 2 3 2 2 2 2 2 3" xfId="7055"/>
    <cellStyle name="Обычный 6 2 2 3 2 3 2 2 2 3" xfId="7056"/>
    <cellStyle name="Обычный 6 2 2 3 3 2 2 2 3" xfId="7057"/>
    <cellStyle name="Обычный 6 2 2 3 4 2 2 2 3" xfId="7058"/>
    <cellStyle name="Обычный 6 2 2 4 2 4 2 2 3" xfId="7059"/>
    <cellStyle name="Обычный 6 2 2 4 2 2 2 2 2 3" xfId="7060"/>
    <cellStyle name="Обычный 6 2 2 4 2 3 2 2 2 3" xfId="7061"/>
    <cellStyle name="Обычный 6 2 2 4 3 2 2 2 3" xfId="7062"/>
    <cellStyle name="Обычный 6 2 2 4 4 2 2 2 3" xfId="7063"/>
    <cellStyle name="Обычный 6 2 2 5 4 2 2 3" xfId="7064"/>
    <cellStyle name="Обычный 6 2 2 5 2 2 2 2 3" xfId="7065"/>
    <cellStyle name="Обычный 6 2 2 5 3 2 2 2 3" xfId="7066"/>
    <cellStyle name="Обычный 6 2 2 6 2 2 2 3" xfId="7067"/>
    <cellStyle name="Обычный 6 2 2 7 2 2 2 3" xfId="7068"/>
    <cellStyle name="Обычный 6 2 2 8 2 2 2 3" xfId="7069"/>
    <cellStyle name="Обычный 6 2 3 2 2 2 4 2 2 3" xfId="7070"/>
    <cellStyle name="Обычный 6 2 3 2 2 2 2 2 2 2 3" xfId="7071"/>
    <cellStyle name="Обычный 6 2 3 2 2 2 3 2 2 2 3" xfId="7072"/>
    <cellStyle name="Обычный 6 2 3 2 2 3 2 2 2 3" xfId="7073"/>
    <cellStyle name="Обычный 6 2 3 2 2 4 2 2 2 3" xfId="7074"/>
    <cellStyle name="Обычный 6 2 3 2 3 2 2 2 2 3" xfId="7075"/>
    <cellStyle name="Обычный 6 2 3 2 3 3 2 2 2 3" xfId="7076"/>
    <cellStyle name="Обычный 6 2 3 2 4 2 2 2 3" xfId="7077"/>
    <cellStyle name="Обычный 6 2 3 2 5 2 2 2 3" xfId="7078"/>
    <cellStyle name="Обычный 6 2 3 3 2 4 2 2 3" xfId="7079"/>
    <cellStyle name="Обычный 6 2 3 3 2 2 2 2 2 3" xfId="7080"/>
    <cellStyle name="Обычный 6 2 3 3 2 3 2 2 2 3" xfId="7081"/>
    <cellStyle name="Обычный 6 2 3 3 3 2 2 2 3" xfId="7082"/>
    <cellStyle name="Обычный 6 2 3 3 4 2 2 2 3" xfId="7083"/>
    <cellStyle name="Обычный 6 2 3 4 2 4 2 2 3" xfId="7084"/>
    <cellStyle name="Обычный 6 2 3 4 2 2 2 2 2 3" xfId="7085"/>
    <cellStyle name="Обычный 6 2 3 4 2 3 2 2 2 3" xfId="7086"/>
    <cellStyle name="Обычный 6 2 3 4 3 2 2 2 3" xfId="7087"/>
    <cellStyle name="Обычный 6 2 3 4 4 2 2 2 3" xfId="7088"/>
    <cellStyle name="Обычный 6 2 3 5 4 2 2 3" xfId="7089"/>
    <cellStyle name="Обычный 6 2 3 5 2 2 2 2 3" xfId="7090"/>
    <cellStyle name="Обычный 6 2 3 5 3 2 2 2 3" xfId="7091"/>
    <cellStyle name="Обычный 6 2 3 6 2 2 2 3" xfId="7092"/>
    <cellStyle name="Обычный 6 2 3 7 2 2 2 3" xfId="7093"/>
    <cellStyle name="Обычный 6 2 3 8 2 2 2 3" xfId="7094"/>
    <cellStyle name="Обычный 6 2 4 2 4 2 2 3" xfId="7095"/>
    <cellStyle name="Обычный 6 2 4 2 2 2 2 2 3" xfId="7096"/>
    <cellStyle name="Обычный 6 2 4 2 3 2 2 2 3" xfId="7097"/>
    <cellStyle name="Обычный 6 2 4 3 2 2 2 3" xfId="7098"/>
    <cellStyle name="Обычный 6 2 4 4 2 2 2 3" xfId="7099"/>
    <cellStyle name="Обычный 6 2 5 2 4 2 2 3" xfId="7100"/>
    <cellStyle name="Обычный 6 2 5 2 2 2 2 2 3" xfId="7101"/>
    <cellStyle name="Обычный 6 2 5 2 3 2 2 2 3" xfId="7102"/>
    <cellStyle name="Обычный 6 2 5 3 2 2 2 3" xfId="7103"/>
    <cellStyle name="Обычный 6 2 5 4 2 2 2 3" xfId="7104"/>
    <cellStyle name="Обычный 6 2 6 4 2 2 3" xfId="7105"/>
    <cellStyle name="Обычный 6 2 6 2 2 2 2 3" xfId="7106"/>
    <cellStyle name="Обычный 6 2 6 3 2 2 2 3" xfId="7107"/>
    <cellStyle name="Обычный 6 2 7 2 2 2 3" xfId="7108"/>
    <cellStyle name="Обычный 6 2 8 2 2 2 3" xfId="7109"/>
    <cellStyle name="Обычный 6 2 9 2 2 2 3" xfId="7110"/>
    <cellStyle name="Обычный 6 3 2 4 2 2 3" xfId="7111"/>
    <cellStyle name="Обычный 6 3 2 2 2 2 2 3" xfId="7112"/>
    <cellStyle name="Обычный 6 3 2 3 2 2 2 3" xfId="7113"/>
    <cellStyle name="Обычный 6 3 3 2 2 2 3" xfId="7114"/>
    <cellStyle name="Обычный 6 3 4 2 2 2 3" xfId="7115"/>
    <cellStyle name="Обычный 6 4 2 4 2 2 3" xfId="7116"/>
    <cellStyle name="Обычный 6 4 2 2 2 2 2 3" xfId="7117"/>
    <cellStyle name="Обычный 6 4 2 3 2 2 2 3" xfId="7118"/>
    <cellStyle name="Обычный 6 4 3 2 2 2 3" xfId="7119"/>
    <cellStyle name="Обычный 6 4 4 2 2 2 3" xfId="7120"/>
    <cellStyle name="Обычный 6 5 4 2 2 3" xfId="7121"/>
    <cellStyle name="Обычный 6 5 2 2 2 2 3" xfId="7122"/>
    <cellStyle name="Обычный 6 5 3 2 2 2 3" xfId="7123"/>
    <cellStyle name="Обычный 6 6 2 2 2 3" xfId="7124"/>
    <cellStyle name="Обычный 6 7 2 2 2 3" xfId="7125"/>
    <cellStyle name="Обычный 6 8 2 2 2 3" xfId="7126"/>
    <cellStyle name="Обычный 7 2 2 2 4 2 2 3" xfId="7127"/>
    <cellStyle name="Обычный 7 2 2 2 2 2 2 2 3" xfId="7128"/>
    <cellStyle name="Обычный 7 2 2 2 3 2 2 2 3" xfId="7129"/>
    <cellStyle name="Обычный 7 2 2 3 2 2 2 3" xfId="7130"/>
    <cellStyle name="Обычный 7 2 2 4 2 2 2 3" xfId="7131"/>
    <cellStyle name="Обычный 7 2 3 2 4 2 2 3" xfId="7132"/>
    <cellStyle name="Обычный 7 2 3 2 2 2 2 2 3" xfId="7133"/>
    <cellStyle name="Обычный 7 2 3 2 3 2 2 2 3" xfId="7134"/>
    <cellStyle name="Обычный 7 2 3 3 2 2 2 3" xfId="7135"/>
    <cellStyle name="Обычный 7 2 3 4 2 2 2 3" xfId="7136"/>
    <cellStyle name="Обычный 7 2 4 4 2 2 3" xfId="7137"/>
    <cellStyle name="Обычный 7 2 4 2 2 2 2 3" xfId="7138"/>
    <cellStyle name="Обычный 7 2 4 3 2 2 2 3" xfId="7139"/>
    <cellStyle name="Обычный 7 2 5 2 2 2 3" xfId="7140"/>
    <cellStyle name="Обычный 7 2 6 2 2 2 3" xfId="7141"/>
    <cellStyle name="Обычный 7 2 7 2 2 2 3" xfId="7142"/>
    <cellStyle name="Обычный 9 2 2 5 2 2 3" xfId="7143"/>
    <cellStyle name="Обычный 9 2 2 2 2 2 2 3" xfId="7144"/>
    <cellStyle name="Обычный 9 2 2 3 2 2 2 3" xfId="7145"/>
    <cellStyle name="Обычный 9 2 2 4 2 2 2 3" xfId="7146"/>
    <cellStyle name="Обычный 9 2 3 2 2 2 3" xfId="7147"/>
    <cellStyle name="Обычный 9 2 4 2 2 2 3" xfId="7148"/>
    <cellStyle name="Обычный 9 3 2 2 2 2 3" xfId="7149"/>
    <cellStyle name="Обычный 9 3 3 2 2 2 3" xfId="7150"/>
    <cellStyle name="Обычный 9 3 4 2 2 2 3" xfId="7151"/>
    <cellStyle name="Обычный 9 4 2 2 2 3" xfId="7152"/>
    <cellStyle name="Обычный 9 5 2 2 2 3" xfId="7153"/>
    <cellStyle name="Финансовый 2 2 2 4 2 2 3" xfId="7154"/>
    <cellStyle name="Финансовый 2 2 2 2 3 2 2 3" xfId="7155"/>
    <cellStyle name="Финансовый 2 2 2 3 2 2 2 3" xfId="7156"/>
    <cellStyle name="Финансовый 2 2 3 2 2 2 3" xfId="7157"/>
    <cellStyle name="Финансовый 2 2 4 2 2 2 3" xfId="7158"/>
    <cellStyle name="Финансовый 2 3 2 4 2 2 3" xfId="7159"/>
    <cellStyle name="Финансовый 2 3 2 2 2 2 2 3" xfId="7160"/>
    <cellStyle name="Финансовый 2 3 2 3 2 2 2 3" xfId="7161"/>
    <cellStyle name="Финансовый 2 3 3 2 2 2 3" xfId="7162"/>
    <cellStyle name="Финансовый 2 3 4 2 2 2 3" xfId="7163"/>
    <cellStyle name="Финансовый 2 4 4 2 2 3" xfId="7164"/>
    <cellStyle name="Финансовый 2 4 2 2 2 2 3" xfId="7165"/>
    <cellStyle name="Финансовый 2 4 3 2 2 2 3" xfId="7166"/>
    <cellStyle name="Финансовый 2 5 2 2 2 3" xfId="7167"/>
    <cellStyle name="Финансовый 2 6 2 2 2 3" xfId="7168"/>
    <cellStyle name="Финансовый 2 7 2 2 2 3" xfId="7169"/>
    <cellStyle name="Финансовый 3 2 2 4 2 2 3" xfId="7170"/>
    <cellStyle name="Финансовый 3 2 2 2 2 2 2 3" xfId="7171"/>
    <cellStyle name="Финансовый 3 2 2 3 2 2 2 3" xfId="7172"/>
    <cellStyle name="Финансовый 3 2 3 2 2 2 3" xfId="7173"/>
    <cellStyle name="Финансовый 3 2 4 2 2 2 3" xfId="7174"/>
    <cellStyle name="Финансовый 3 3 2 4 2 2 3" xfId="7175"/>
    <cellStyle name="Финансовый 3 3 2 2 2 2 2 3" xfId="7176"/>
    <cellStyle name="Финансовый 3 3 2 3 2 2 2 3" xfId="7177"/>
    <cellStyle name="Финансовый 3 3 3 2 2 2 3" xfId="7178"/>
    <cellStyle name="Финансовый 3 3 4 2 2 2 3" xfId="7179"/>
    <cellStyle name="Финансовый 3 4 4 2 2 3" xfId="7180"/>
    <cellStyle name="Финансовый 3 4 2 2 2 2 3" xfId="7181"/>
    <cellStyle name="Финансовый 3 4 3 2 2 2 3" xfId="7182"/>
    <cellStyle name="Финансовый 3 5 2 2 2 3" xfId="7183"/>
    <cellStyle name="Финансовый 3 6 2 2 2 3" xfId="7184"/>
    <cellStyle name="Финансовый 3 7 2 2 2 3" xfId="7185"/>
    <cellStyle name="Обычный 6 11 2 3" xfId="7186"/>
    <cellStyle name="Финансовый 2 10 2 3" xfId="7187"/>
    <cellStyle name="Финансовый 3 10 2 3" xfId="7188"/>
    <cellStyle name="Обычный 6 2 12 2 3" xfId="7189"/>
    <cellStyle name="Обычный 6 2 2 11 2 3" xfId="7190"/>
    <cellStyle name="Обычный 7 2 10 2 3" xfId="7191"/>
    <cellStyle name="Обычный 6 2 3 11 2 3" xfId="7192"/>
    <cellStyle name="Обычный 9 8 2 3" xfId="7193"/>
    <cellStyle name="Обычный 6 2 3 2 8 2 3" xfId="7194"/>
    <cellStyle name="Обычный 6 2 2 2 8 2 3" xfId="7195"/>
    <cellStyle name="Обычный 6 4 7 2 3" xfId="7196"/>
    <cellStyle name="Финансовый 2 3 7 2 3" xfId="7197"/>
    <cellStyle name="Финансовый 3 3 7 2 3" xfId="7198"/>
    <cellStyle name="Обычный 6 2 5 7 2 3" xfId="7199"/>
    <cellStyle name="Обычный 6 2 2 4 7 2 3" xfId="7200"/>
    <cellStyle name="Обычный 7 2 3 7 2 3" xfId="7201"/>
    <cellStyle name="Обычный 6 2 3 4 7 2 3" xfId="7202"/>
    <cellStyle name="Обычный 6 3 7 2 3" xfId="7203"/>
    <cellStyle name="Финансовый 2 2 7 2 3" xfId="7204"/>
    <cellStyle name="Финансовый 3 2 7 2 3" xfId="7205"/>
    <cellStyle name="Обычный 6 2 4 7 2 3" xfId="7206"/>
    <cellStyle name="Обычный 6 2 2 3 7 2 3" xfId="7207"/>
    <cellStyle name="Обычный 7 2 2 7 2 3" xfId="7208"/>
    <cellStyle name="Обычный 6 2 3 3 7 2 3" xfId="7209"/>
    <cellStyle name="Обычный 9 2 7 2 3" xfId="7210"/>
    <cellStyle name="Обычный 6 2 3 2 2 7 2 3" xfId="7211"/>
    <cellStyle name="Обычный 6 2 2 2 2 7 2 3" xfId="7212"/>
    <cellStyle name="Обычный 6 2 3 2 3 6 2 3" xfId="7213"/>
    <cellStyle name="Обычный 6 2 2 2 3 6 2 3" xfId="7214"/>
    <cellStyle name="Обычный 9 3 7 2 3" xfId="7215"/>
    <cellStyle name="Обычный 6 2 2 2 2 2 6 2 3" xfId="7216"/>
    <cellStyle name="Обычный 6 2 2 2 2 2 2 4 2 3" xfId="7217"/>
    <cellStyle name="Обычный 6 2 2 2 2 2 3 4 2 3" xfId="7218"/>
    <cellStyle name="Обычный 6 2 2 2 2 3 4 2 3" xfId="7219"/>
    <cellStyle name="Обычный 6 2 2 2 2 4 4 2 3" xfId="7220"/>
    <cellStyle name="Обычный 6 2 2 2 3 2 4 2 3" xfId="7221"/>
    <cellStyle name="Обычный 6 2 2 2 3 3 4 2 3" xfId="7222"/>
    <cellStyle name="Обычный 6 2 2 2 4 4 2 3" xfId="7223"/>
    <cellStyle name="Обычный 6 2 2 2 5 4 2 3" xfId="7224"/>
    <cellStyle name="Обычный 6 2 2 3 2 6 2 3" xfId="7225"/>
    <cellStyle name="Обычный 6 2 2 3 2 2 4 2 3" xfId="7226"/>
    <cellStyle name="Обычный 6 2 2 3 2 3 4 2 3" xfId="7227"/>
    <cellStyle name="Обычный 6 2 2 3 3 4 2 3" xfId="7228"/>
    <cellStyle name="Обычный 6 2 2 3 4 4 2 3" xfId="7229"/>
    <cellStyle name="Обычный 6 2 2 4 2 6 2 3" xfId="7230"/>
    <cellStyle name="Обычный 6 2 2 4 2 2 4 2 3" xfId="7231"/>
    <cellStyle name="Обычный 6 2 2 4 2 3 4 2 3" xfId="7232"/>
    <cellStyle name="Обычный 6 2 2 4 3 4 2 3" xfId="7233"/>
    <cellStyle name="Обычный 6 2 2 4 4 4 2 3" xfId="7234"/>
    <cellStyle name="Обычный 6 2 2 5 6 2 3" xfId="7235"/>
    <cellStyle name="Обычный 6 2 2 5 2 4 2 3" xfId="7236"/>
    <cellStyle name="Обычный 6 2 2 5 3 4 2 3" xfId="7237"/>
    <cellStyle name="Обычный 6 2 2 6 4 2 3" xfId="7238"/>
    <cellStyle name="Обычный 6 2 2 7 4 2 3" xfId="7239"/>
    <cellStyle name="Обычный 6 2 2 8 4 2 3" xfId="7240"/>
    <cellStyle name="Обычный 6 2 3 2 2 2 6 2 3" xfId="7241"/>
    <cellStyle name="Обычный 6 2 3 2 2 2 2 4 2 3" xfId="7242"/>
    <cellStyle name="Обычный 6 2 3 2 2 2 3 4 2 3" xfId="7243"/>
    <cellStyle name="Обычный 6 2 3 2 2 3 4 2 3" xfId="7244"/>
    <cellStyle name="Обычный 6 2 3 2 2 4 4 2 3" xfId="7245"/>
    <cellStyle name="Обычный 6 2 3 2 3 2 4 2 3" xfId="7246"/>
    <cellStyle name="Обычный 6 2 3 2 3 3 4 2 3" xfId="7247"/>
    <cellStyle name="Обычный 6 2 3 2 4 4 2 3" xfId="7248"/>
    <cellStyle name="Обычный 6 2 3 2 5 4 2 3" xfId="7249"/>
    <cellStyle name="Обычный 6 2 3 3 2 6 2 3" xfId="7250"/>
    <cellStyle name="Обычный 6 2 3 3 2 2 4 2 3" xfId="7251"/>
    <cellStyle name="Обычный 6 2 3 3 2 3 4 2 3" xfId="7252"/>
    <cellStyle name="Обычный 6 2 3 3 3 4 2 3" xfId="7253"/>
    <cellStyle name="Обычный 6 2 3 3 4 4 2 3" xfId="7254"/>
    <cellStyle name="Обычный 6 2 3 4 2 6 2 3" xfId="7255"/>
    <cellStyle name="Обычный 6 2 3 4 2 2 4 2 3" xfId="7256"/>
    <cellStyle name="Обычный 6 2 3 4 2 3 4 2 3" xfId="7257"/>
    <cellStyle name="Обычный 6 2 3 4 3 4 2 3" xfId="7258"/>
    <cellStyle name="Обычный 6 2 3 4 4 4 2 3" xfId="7259"/>
    <cellStyle name="Обычный 6 2 3 5 6 2 3" xfId="7260"/>
    <cellStyle name="Обычный 6 2 3 5 2 4 2 3" xfId="7261"/>
    <cellStyle name="Обычный 6 2 3 5 3 4 2 3" xfId="7262"/>
    <cellStyle name="Обычный 6 2 3 6 4 2 3" xfId="7263"/>
    <cellStyle name="Обычный 6 2 3 7 4 2 3" xfId="7264"/>
    <cellStyle name="Обычный 6 2 3 8 4 2 3" xfId="7265"/>
    <cellStyle name="Обычный 6 2 4 2 6 2 3" xfId="7266"/>
    <cellStyle name="Обычный 6 2 4 2 2 4 2 3" xfId="7267"/>
    <cellStyle name="Обычный 6 2 4 2 3 4 2 3" xfId="7268"/>
    <cellStyle name="Обычный 6 2 4 3 4 2 3" xfId="7269"/>
    <cellStyle name="Обычный 6 2 4 4 4 2 3" xfId="7270"/>
    <cellStyle name="Обычный 6 2 5 2 6 2 3" xfId="7271"/>
    <cellStyle name="Обычный 6 2 5 2 2 4 2 3" xfId="7272"/>
    <cellStyle name="Обычный 6 2 5 2 3 4 2 3" xfId="7273"/>
    <cellStyle name="Обычный 6 2 5 3 4 2 3" xfId="7274"/>
    <cellStyle name="Обычный 6 2 5 4 4 2 3" xfId="7275"/>
    <cellStyle name="Обычный 6 2 6 6 2 3" xfId="7276"/>
    <cellStyle name="Обычный 6 2 6 2 4 2 3" xfId="7277"/>
    <cellStyle name="Обычный 6 2 6 3 4 2 3" xfId="7278"/>
    <cellStyle name="Обычный 6 2 7 4 2 3" xfId="7279"/>
    <cellStyle name="Обычный 6 2 8 4 2 3" xfId="7280"/>
    <cellStyle name="Обычный 6 2 9 4 2 3" xfId="7281"/>
    <cellStyle name="Обычный 6 3 2 6 2 3" xfId="7282"/>
    <cellStyle name="Обычный 6 3 2 2 4 2 3" xfId="7283"/>
    <cellStyle name="Обычный 6 3 2 3 4 2 3" xfId="7284"/>
    <cellStyle name="Обычный 6 3 3 4 2 3" xfId="7285"/>
    <cellStyle name="Обычный 6 3 4 4 2 3" xfId="7286"/>
    <cellStyle name="Обычный 6 4 2 6 2 3" xfId="7287"/>
    <cellStyle name="Обычный 6 4 2 2 4 2 3" xfId="7288"/>
    <cellStyle name="Обычный 6 4 2 3 4 2 3" xfId="7289"/>
    <cellStyle name="Обычный 6 4 3 4 2 3" xfId="7290"/>
    <cellStyle name="Обычный 6 4 4 4 2 3" xfId="7291"/>
    <cellStyle name="Обычный 6 5 6 2 3" xfId="7292"/>
    <cellStyle name="Обычный 6 5 2 4 2 3" xfId="7293"/>
    <cellStyle name="Обычный 6 5 3 4 2 3" xfId="7294"/>
    <cellStyle name="Обычный 6 6 4 2 3" xfId="7295"/>
    <cellStyle name="Обычный 6 7 4 2 3" xfId="7296"/>
    <cellStyle name="Обычный 6 8 4 2 3" xfId="7297"/>
    <cellStyle name="Обычный 7 2 2 2 6 2 3" xfId="7298"/>
    <cellStyle name="Обычный 7 2 2 2 2 4 2 3" xfId="7299"/>
    <cellStyle name="Обычный 7 2 2 2 3 4 2 3" xfId="7300"/>
    <cellStyle name="Обычный 7 2 2 3 4 2 3" xfId="7301"/>
    <cellStyle name="Обычный 7 2 2 4 4 2 3" xfId="7302"/>
    <cellStyle name="Обычный 7 2 3 2 6 2 3" xfId="7303"/>
    <cellStyle name="Обычный 7 2 3 2 2 4 2 3" xfId="7304"/>
    <cellStyle name="Обычный 7 2 3 2 3 4 2 3" xfId="7305"/>
    <cellStyle name="Обычный 7 2 3 3 4 2 3" xfId="7306"/>
    <cellStyle name="Обычный 7 2 3 4 4 2 3" xfId="7307"/>
    <cellStyle name="Обычный 7 2 4 6 2 3" xfId="7308"/>
    <cellStyle name="Обычный 7 2 4 2 4 2 3" xfId="7309"/>
    <cellStyle name="Обычный 7 2 4 3 4 2 3" xfId="7310"/>
    <cellStyle name="Обычный 7 2 5 4 2 3" xfId="7311"/>
    <cellStyle name="Обычный 7 2 6 4 2 3" xfId="7312"/>
    <cellStyle name="Обычный 7 2 7 4 2 3" xfId="7313"/>
    <cellStyle name="Обычный 9 2 2 7 2 3" xfId="7314"/>
    <cellStyle name="Обычный 9 2 2 2 4 2 3" xfId="7315"/>
    <cellStyle name="Обычный 9 2 2 3 4 2 3" xfId="7316"/>
    <cellStyle name="Обычный 9 2 2 4 4 2 3" xfId="7317"/>
    <cellStyle name="Обычный 9 2 3 4 2 3" xfId="7318"/>
    <cellStyle name="Обычный 9 2 4 4 2 3" xfId="7319"/>
    <cellStyle name="Обычный 9 3 2 4 2 3" xfId="7320"/>
    <cellStyle name="Обычный 9 3 3 4 2 3" xfId="7321"/>
    <cellStyle name="Обычный 9 3 4 4 2 3" xfId="7322"/>
    <cellStyle name="Обычный 9 4 4 2 3" xfId="7323"/>
    <cellStyle name="Обычный 9 5 4 2 3" xfId="7324"/>
    <cellStyle name="Финансовый 2 2 2 6 2 3" xfId="7325"/>
    <cellStyle name="Финансовый 2 2 2 2 5 2 3" xfId="7326"/>
    <cellStyle name="Финансовый 2 2 2 3 4 2 3" xfId="7327"/>
    <cellStyle name="Финансовый 2 2 3 4 2 3" xfId="7328"/>
    <cellStyle name="Финансовый 2 2 4 4 2 3" xfId="7329"/>
    <cellStyle name="Финансовый 2 3 2 6 2 3" xfId="7330"/>
    <cellStyle name="Финансовый 2 3 2 2 4 2 3" xfId="7331"/>
    <cellStyle name="Финансовый 2 3 2 3 4 2 3" xfId="7332"/>
    <cellStyle name="Финансовый 2 3 3 4 2 3" xfId="7333"/>
    <cellStyle name="Финансовый 2 3 4 4 2 3" xfId="7334"/>
    <cellStyle name="Финансовый 2 4 6 2 3" xfId="7335"/>
    <cellStyle name="Финансовый 2 4 2 4 2 3" xfId="7336"/>
    <cellStyle name="Финансовый 2 4 3 4 2 3" xfId="7337"/>
    <cellStyle name="Финансовый 2 5 4 2 3" xfId="7338"/>
    <cellStyle name="Финансовый 2 6 4 2 3" xfId="7339"/>
    <cellStyle name="Финансовый 2 7 4 2 3" xfId="7340"/>
    <cellStyle name="Финансовый 3 2 2 6 2 3" xfId="7341"/>
    <cellStyle name="Финансовый 3 2 2 2 4 2 3" xfId="7342"/>
    <cellStyle name="Финансовый 3 2 2 3 4 2 3" xfId="7343"/>
    <cellStyle name="Финансовый 3 2 3 4 2 3" xfId="7344"/>
    <cellStyle name="Финансовый 3 2 4 4 2 3" xfId="7345"/>
    <cellStyle name="Финансовый 3 3 2 6 2 3" xfId="7346"/>
    <cellStyle name="Финансовый 3 3 2 2 4 2 3" xfId="7347"/>
    <cellStyle name="Финансовый 3 3 2 3 4 2 3" xfId="7348"/>
    <cellStyle name="Финансовый 3 3 3 4 2 3" xfId="7349"/>
    <cellStyle name="Финансовый 3 3 4 4 2 3" xfId="7350"/>
    <cellStyle name="Финансовый 3 4 6 2 3" xfId="7351"/>
    <cellStyle name="Финансовый 3 4 2 4 2 3" xfId="7352"/>
    <cellStyle name="Финансовый 3 4 3 4 2 3" xfId="7353"/>
    <cellStyle name="Финансовый 3 5 4 2 3" xfId="7354"/>
    <cellStyle name="Финансовый 3 6 4 2 3" xfId="7355"/>
    <cellStyle name="Финансовый 3 7 4 2 3" xfId="7356"/>
    <cellStyle name="Обычный 6 9 3 2 3" xfId="7357"/>
    <cellStyle name="Финансовый 2 8 3 2 3" xfId="7358"/>
    <cellStyle name="Финансовый 3 8 3 2 3" xfId="7359"/>
    <cellStyle name="Обычный 6 2 10 3 2 3" xfId="7360"/>
    <cellStyle name="Обычный 6 2 2 9 3 2 3" xfId="7361"/>
    <cellStyle name="Обычный 7 2 8 3 2 3" xfId="7362"/>
    <cellStyle name="Обычный 6 2 3 9 3 2 3" xfId="7363"/>
    <cellStyle name="Обычный 9 6 3 2 3" xfId="7364"/>
    <cellStyle name="Обычный 6 2 3 2 6 3 2 3" xfId="7365"/>
    <cellStyle name="Обычный 6 2 2 2 6 3 2 3" xfId="7366"/>
    <cellStyle name="Обычный 6 4 5 3 2 3" xfId="7367"/>
    <cellStyle name="Финансовый 2 3 5 3 2 3" xfId="7368"/>
    <cellStyle name="Финансовый 3 3 5 3 2 3" xfId="7369"/>
    <cellStyle name="Обычный 6 2 5 5 3 2 3" xfId="7370"/>
    <cellStyle name="Обычный 6 2 2 4 5 3 2 3" xfId="7371"/>
    <cellStyle name="Обычный 7 2 3 5 3 2 3" xfId="7372"/>
    <cellStyle name="Обычный 6 2 3 4 5 3 2 3" xfId="7373"/>
    <cellStyle name="Обычный 6 3 5 3 2 3" xfId="7374"/>
    <cellStyle name="Финансовый 2 2 5 3 2 3" xfId="7375"/>
    <cellStyle name="Финансовый 3 2 5 3 2 3" xfId="7376"/>
    <cellStyle name="Обычный 6 2 4 5 3 2 3" xfId="7377"/>
    <cellStyle name="Обычный 6 2 2 3 5 3 2 3" xfId="7378"/>
    <cellStyle name="Обычный 7 2 2 5 3 2 3" xfId="7379"/>
    <cellStyle name="Обычный 6 2 3 3 5 3 2 3" xfId="7380"/>
    <cellStyle name="Обычный 9 2 5 3 2 3" xfId="7381"/>
    <cellStyle name="Обычный 6 2 3 2 2 5 3 2 3" xfId="7382"/>
    <cellStyle name="Обычный 6 2 2 2 2 5 3 2 3" xfId="7383"/>
    <cellStyle name="Обычный 6 2 3 2 3 4 3 2 3" xfId="7384"/>
    <cellStyle name="Обычный 6 2 2 2 3 4 3 2 3" xfId="7385"/>
    <cellStyle name="Обычный 9 3 5 3 2 3" xfId="7386"/>
    <cellStyle name="Обычный 6 2 2 2 2 2 4 3 2 3" xfId="7387"/>
    <cellStyle name="Обычный 6 2 2 2 2 2 2 2 3 2 3" xfId="7388"/>
    <cellStyle name="Обычный 6 2 2 2 2 2 3 2 3 2 3" xfId="7389"/>
    <cellStyle name="Обычный 6 2 2 2 2 3 2 3 2 3" xfId="7390"/>
    <cellStyle name="Обычный 6 2 2 2 2 4 2 3 2 3" xfId="7391"/>
    <cellStyle name="Обычный 6 2 2 2 3 2 2 3 2 3" xfId="7392"/>
    <cellStyle name="Обычный 6 2 2 2 3 3 2 3 2 3" xfId="7393"/>
    <cellStyle name="Обычный 6 2 2 2 4 2 3 2 3" xfId="7394"/>
    <cellStyle name="Обычный 6 2 2 2 5 2 3 2 3" xfId="7395"/>
    <cellStyle name="Обычный 6 2 2 3 2 4 3 2 3" xfId="7396"/>
    <cellStyle name="Обычный 6 2 2 3 2 2 2 3 2 3" xfId="7397"/>
    <cellStyle name="Обычный 6 2 2 3 2 3 2 3 2 3" xfId="7398"/>
    <cellStyle name="Обычный 6 2 2 3 3 2 3 2 3" xfId="7399"/>
    <cellStyle name="Обычный 6 2 2 3 4 2 3 2 3" xfId="7400"/>
    <cellStyle name="Обычный 6 2 2 4 2 4 3 2 3" xfId="7401"/>
    <cellStyle name="Обычный 6 2 2 4 2 2 2 3 2 3" xfId="7402"/>
    <cellStyle name="Обычный 6 2 2 4 2 3 2 3 2 3" xfId="7403"/>
    <cellStyle name="Обычный 6 2 2 4 3 2 3 2 3" xfId="7404"/>
    <cellStyle name="Обычный 6 2 2 4 4 2 3 2 3" xfId="7405"/>
    <cellStyle name="Обычный 6 2 2 5 4 3 2 3" xfId="7406"/>
    <cellStyle name="Обычный 6 2 2 5 2 2 3 2 3" xfId="7407"/>
    <cellStyle name="Обычный 6 2 2 5 3 2 3 2 3" xfId="7408"/>
    <cellStyle name="Обычный 6 2 2 6 2 3 2 3" xfId="7409"/>
    <cellStyle name="Обычный 6 2 2 7 2 3 2 3" xfId="7410"/>
    <cellStyle name="Обычный 6 2 2 8 2 3 2 3" xfId="7411"/>
    <cellStyle name="Обычный 6 2 3 2 2 2 4 3 2 3" xfId="7412"/>
    <cellStyle name="Обычный 6 2 3 2 2 2 2 2 3 2 3" xfId="7413"/>
    <cellStyle name="Обычный 6 2 3 2 2 2 3 2 3 2 3" xfId="7414"/>
    <cellStyle name="Обычный 6 2 3 2 2 3 2 3 2 3" xfId="7415"/>
    <cellStyle name="Обычный 6 2 3 2 2 4 2 3 2 3" xfId="7416"/>
    <cellStyle name="Обычный 6 2 3 2 3 2 2 3 2 3" xfId="7417"/>
    <cellStyle name="Обычный 6 2 3 2 3 3 2 3 2 3" xfId="7418"/>
    <cellStyle name="Обычный 6 2 3 2 4 2 3 2 3" xfId="7419"/>
    <cellStyle name="Обычный 6 2 3 2 5 2 3 2 3" xfId="7420"/>
    <cellStyle name="Обычный 6 2 3 3 2 4 3 2 3" xfId="7421"/>
    <cellStyle name="Обычный 6 2 3 3 2 2 2 3 2 3" xfId="7422"/>
    <cellStyle name="Обычный 6 2 3 3 2 3 2 3 2 3" xfId="7423"/>
    <cellStyle name="Обычный 6 2 3 3 3 2 3 2 3" xfId="7424"/>
    <cellStyle name="Обычный 6 2 3 3 4 2 3 2 3" xfId="7425"/>
    <cellStyle name="Обычный 6 2 3 4 2 4 3 2 3" xfId="7426"/>
    <cellStyle name="Обычный 6 2 3 4 2 2 2 3 2 3" xfId="7427"/>
    <cellStyle name="Обычный 6 2 3 4 2 3 2 3 2 3" xfId="7428"/>
    <cellStyle name="Обычный 6 2 3 4 3 2 3 2 3" xfId="7429"/>
    <cellStyle name="Обычный 6 2 3 4 4 2 3 2 3" xfId="7430"/>
    <cellStyle name="Обычный 6 2 3 5 4 3 2 3" xfId="7431"/>
    <cellStyle name="Обычный 6 2 3 5 2 2 3 2 3" xfId="7432"/>
    <cellStyle name="Обычный 6 2 3 5 3 2 3 2 3" xfId="7433"/>
    <cellStyle name="Обычный 6 2 3 6 2 3 2 3" xfId="7434"/>
    <cellStyle name="Обычный 6 2 3 7 2 3 2 3" xfId="7435"/>
    <cellStyle name="Обычный 6 2 3 8 2 3 2 3" xfId="7436"/>
    <cellStyle name="Обычный 6 2 4 2 4 3 2 3" xfId="7437"/>
    <cellStyle name="Обычный 6 2 4 2 2 2 3 2 3" xfId="7438"/>
    <cellStyle name="Обычный 6 2 4 2 3 2 3 2 3" xfId="7439"/>
    <cellStyle name="Обычный 6 2 4 3 2 3 2 3" xfId="7440"/>
    <cellStyle name="Обычный 6 2 4 4 2 3 2 3" xfId="7441"/>
    <cellStyle name="Обычный 6 2 5 2 4 3 2 3" xfId="7442"/>
    <cellStyle name="Обычный 6 2 5 2 2 2 3 2 3" xfId="7443"/>
    <cellStyle name="Обычный 6 2 5 2 3 2 3 2 3" xfId="7444"/>
    <cellStyle name="Обычный 6 2 5 3 2 3 2 3" xfId="7445"/>
    <cellStyle name="Обычный 6 2 5 4 2 3 2 3" xfId="7446"/>
    <cellStyle name="Обычный 6 2 6 4 3 2 3" xfId="7447"/>
    <cellStyle name="Обычный 6 2 6 2 2 3 2 3" xfId="7448"/>
    <cellStyle name="Обычный 6 2 6 3 2 3 2 3" xfId="7449"/>
    <cellStyle name="Обычный 6 2 7 2 3 2 3" xfId="7450"/>
    <cellStyle name="Обычный 6 2 8 2 3 2 3" xfId="7451"/>
    <cellStyle name="Обычный 6 2 9 2 3 2 3" xfId="7452"/>
    <cellStyle name="Обычный 6 3 2 4 3 2 3" xfId="7453"/>
    <cellStyle name="Обычный 6 3 2 2 2 3 2 3" xfId="7454"/>
    <cellStyle name="Обычный 6 3 2 3 2 3 2 3" xfId="7455"/>
    <cellStyle name="Обычный 6 3 3 2 3 2 3" xfId="7456"/>
    <cellStyle name="Обычный 6 3 4 2 3 2 3" xfId="7457"/>
    <cellStyle name="Обычный 6 4 2 4 3 2 3" xfId="7458"/>
    <cellStyle name="Обычный 6 4 2 2 2 3 2 3" xfId="7459"/>
    <cellStyle name="Обычный 6 4 2 3 2 3 2 3" xfId="7460"/>
    <cellStyle name="Обычный 6 4 3 2 3 2 3" xfId="7461"/>
    <cellStyle name="Обычный 6 4 4 2 3 2 3" xfId="7462"/>
    <cellStyle name="Обычный 6 5 4 3 2 3" xfId="7463"/>
    <cellStyle name="Обычный 6 5 2 2 3 2 3" xfId="7464"/>
    <cellStyle name="Обычный 6 5 3 2 3 2 3" xfId="7465"/>
    <cellStyle name="Обычный 6 6 2 3 2 3" xfId="7466"/>
    <cellStyle name="Обычный 6 7 2 3 2 3" xfId="7467"/>
    <cellStyle name="Обычный 6 8 2 3 2 3" xfId="7468"/>
    <cellStyle name="Обычный 7 2 2 2 4 3 2 3" xfId="7469"/>
    <cellStyle name="Обычный 7 2 2 2 2 2 3 2 3" xfId="7470"/>
    <cellStyle name="Обычный 7 2 2 2 3 2 3 2 3" xfId="7471"/>
    <cellStyle name="Обычный 7 2 2 3 2 3 2 3" xfId="7472"/>
    <cellStyle name="Обычный 7 2 2 4 2 3 2 3" xfId="7473"/>
    <cellStyle name="Обычный 7 2 3 2 4 3 2 3" xfId="7474"/>
    <cellStyle name="Обычный 7 2 3 2 2 2 3 2 3" xfId="7475"/>
    <cellStyle name="Обычный 7 2 3 2 3 2 3 2 3" xfId="7476"/>
    <cellStyle name="Обычный 7 2 3 3 2 3 2 3" xfId="7477"/>
    <cellStyle name="Обычный 7 2 3 4 2 3 2 3" xfId="7478"/>
    <cellStyle name="Обычный 7 2 4 4 3 2 3" xfId="7479"/>
    <cellStyle name="Обычный 7 2 4 2 2 3 2 3" xfId="7480"/>
    <cellStyle name="Обычный 7 2 4 3 2 3 2 3" xfId="7481"/>
    <cellStyle name="Обычный 7 2 5 2 3 2 3" xfId="7482"/>
    <cellStyle name="Обычный 7 2 6 2 3 2 3" xfId="7483"/>
    <cellStyle name="Обычный 7 2 7 2 3 2 3" xfId="7484"/>
    <cellStyle name="Обычный 9 2 2 5 3 2 3" xfId="7485"/>
    <cellStyle name="Обычный 9 2 2 2 2 3 2 3" xfId="7486"/>
    <cellStyle name="Обычный 9 2 2 3 2 3 2 3" xfId="7487"/>
    <cellStyle name="Обычный 9 2 2 4 2 3 2 3" xfId="7488"/>
    <cellStyle name="Обычный 9 2 3 2 3 2 3" xfId="7489"/>
    <cellStyle name="Обычный 9 2 4 2 3 2 3" xfId="7490"/>
    <cellStyle name="Обычный 9 3 2 2 3 2 3" xfId="7491"/>
    <cellStyle name="Обычный 9 3 3 2 3 2 3" xfId="7492"/>
    <cellStyle name="Обычный 9 3 4 2 3 2 3" xfId="7493"/>
    <cellStyle name="Обычный 9 4 2 3 2 3" xfId="7494"/>
    <cellStyle name="Обычный 9 5 2 3 2 3" xfId="7495"/>
    <cellStyle name="Финансовый 2 2 2 4 3 2 3" xfId="7496"/>
    <cellStyle name="Финансовый 2 2 2 2 3 3 2 3" xfId="7497"/>
    <cellStyle name="Финансовый 2 2 2 3 2 3 2 3" xfId="7498"/>
    <cellStyle name="Финансовый 2 2 3 2 3 2 3" xfId="7499"/>
    <cellStyle name="Финансовый 2 2 4 2 3 2 3" xfId="7500"/>
    <cellStyle name="Финансовый 2 3 2 4 3 2 3" xfId="7501"/>
    <cellStyle name="Финансовый 2 3 2 2 2 3 2 3" xfId="7502"/>
    <cellStyle name="Финансовый 2 3 2 3 2 3 2 3" xfId="7503"/>
    <cellStyle name="Финансовый 2 3 3 2 3 2 3" xfId="7504"/>
    <cellStyle name="Финансовый 2 3 4 2 3 2 3" xfId="7505"/>
    <cellStyle name="Финансовый 2 4 4 3 2 3" xfId="7506"/>
    <cellStyle name="Финансовый 2 4 2 2 3 2 3" xfId="7507"/>
    <cellStyle name="Финансовый 2 4 3 2 3 2 3" xfId="7508"/>
    <cellStyle name="Финансовый 2 5 2 3 2 3" xfId="7509"/>
    <cellStyle name="Финансовый 2 6 2 3 2 3" xfId="7510"/>
    <cellStyle name="Финансовый 2 7 2 3 2 3" xfId="7511"/>
    <cellStyle name="Финансовый 3 2 2 4 3 2 3" xfId="7512"/>
    <cellStyle name="Финансовый 3 2 2 2 2 3 2 3" xfId="7513"/>
    <cellStyle name="Финансовый 3 2 2 3 2 3 2 3" xfId="7514"/>
    <cellStyle name="Финансовый 3 2 3 2 3 2 3" xfId="7515"/>
    <cellStyle name="Финансовый 3 2 4 2 3 2 3" xfId="7516"/>
    <cellStyle name="Финансовый 3 3 2 4 3 2 3" xfId="7517"/>
    <cellStyle name="Финансовый 3 3 2 2 2 3 2 3" xfId="7518"/>
    <cellStyle name="Финансовый 3 3 2 3 2 3 2 3" xfId="7519"/>
    <cellStyle name="Финансовый 3 3 3 2 3 2 3" xfId="7520"/>
    <cellStyle name="Финансовый 3 3 4 2 3 2 3" xfId="7521"/>
    <cellStyle name="Финансовый 3 4 4 3 2 3" xfId="7522"/>
    <cellStyle name="Финансовый 3 4 2 2 3 2 3" xfId="7523"/>
    <cellStyle name="Финансовый 3 4 3 2 3 2 3" xfId="7524"/>
    <cellStyle name="Финансовый 3 5 2 3 2 3" xfId="7525"/>
    <cellStyle name="Финансовый 3 6 2 3 2 3" xfId="7526"/>
    <cellStyle name="Финансовый 3 7 2 3 2 3" xfId="7527"/>
    <cellStyle name="Обычный 6 12 3" xfId="7528"/>
    <cellStyle name="Финансовый 2 11 3" xfId="7529"/>
    <cellStyle name="Финансовый 3 11 3" xfId="7530"/>
    <cellStyle name="Обычный 6 2 13 3" xfId="7531"/>
    <cellStyle name="Обычный 6 2 2 12 3" xfId="7532"/>
    <cellStyle name="Обычный 7 2 11 3" xfId="7533"/>
    <cellStyle name="Обычный 6 2 3 12 3" xfId="7534"/>
    <cellStyle name="Обычный 9 9 3" xfId="7535"/>
    <cellStyle name="Обычный 6 2 3 2 9 3" xfId="7536"/>
    <cellStyle name="Обычный 6 2 2 2 9 3" xfId="7537"/>
    <cellStyle name="Обычный 6 4 8 3" xfId="7538"/>
    <cellStyle name="Финансовый 2 3 8 3" xfId="7539"/>
    <cellStyle name="Финансовый 3 3 8 3" xfId="7540"/>
    <cellStyle name="Обычный 6 2 5 8 3" xfId="7541"/>
    <cellStyle name="Обычный 6 2 2 4 8 3" xfId="7542"/>
    <cellStyle name="Обычный 7 2 3 8 3" xfId="7543"/>
    <cellStyle name="Обычный 6 2 3 4 8 3" xfId="7544"/>
    <cellStyle name="Обычный 6 3 8 3" xfId="7545"/>
    <cellStyle name="Финансовый 2 2 8 3" xfId="7546"/>
    <cellStyle name="Финансовый 3 2 8 3" xfId="7547"/>
    <cellStyle name="Обычный 6 2 4 8 3" xfId="7548"/>
    <cellStyle name="Обычный 6 2 2 3 8 3" xfId="7549"/>
    <cellStyle name="Обычный 7 2 2 8 3" xfId="7550"/>
    <cellStyle name="Обычный 6 2 3 3 8 3" xfId="7551"/>
    <cellStyle name="Обычный 9 2 8 3" xfId="7552"/>
    <cellStyle name="Обычный 6 2 3 2 2 8 3" xfId="7553"/>
    <cellStyle name="Обычный 6 2 2 2 2 8 3" xfId="7554"/>
    <cellStyle name="Обычный 6 2 3 2 3 7 3" xfId="7555"/>
    <cellStyle name="Обычный 6 2 2 2 3 7 3" xfId="7556"/>
    <cellStyle name="Обычный 9 3 8 3" xfId="7557"/>
    <cellStyle name="Обычный 6 2 2 2 2 2 7 3" xfId="7558"/>
    <cellStyle name="Обычный 6 2 2 2 2 2 2 5 3" xfId="7559"/>
    <cellStyle name="Обычный 6 2 2 2 2 2 3 5 3" xfId="7560"/>
    <cellStyle name="Обычный 6 2 2 2 2 3 5 3" xfId="7561"/>
    <cellStyle name="Обычный 6 2 2 2 2 4 5 3" xfId="7562"/>
    <cellStyle name="Обычный 6 2 2 2 3 2 5 3" xfId="7563"/>
    <cellStyle name="Обычный 6 2 2 2 3 3 5 3" xfId="7564"/>
    <cellStyle name="Обычный 6 2 2 2 4 5 3" xfId="7565"/>
    <cellStyle name="Обычный 6 2 2 2 5 5 3" xfId="7566"/>
    <cellStyle name="Обычный 6 2 2 3 2 7 3" xfId="7567"/>
    <cellStyle name="Обычный 6 2 2 3 2 2 5 3" xfId="7568"/>
    <cellStyle name="Обычный 6 2 2 3 2 3 5 3" xfId="7569"/>
    <cellStyle name="Обычный 6 2 2 3 3 5 3" xfId="7570"/>
    <cellStyle name="Обычный 6 2 2 3 4 5 3" xfId="7571"/>
    <cellStyle name="Обычный 6 2 2 4 2 7 3" xfId="7572"/>
    <cellStyle name="Обычный 6 2 2 4 2 2 5 3" xfId="7573"/>
    <cellStyle name="Обычный 6 2 2 4 2 3 5 3" xfId="7574"/>
    <cellStyle name="Обычный 6 2 2 4 3 5 3" xfId="7575"/>
    <cellStyle name="Обычный 6 2 2 4 4 5 3" xfId="7576"/>
    <cellStyle name="Обычный 6 2 2 5 7 3" xfId="7577"/>
    <cellStyle name="Обычный 6 2 2 5 2 5 3" xfId="7578"/>
    <cellStyle name="Обычный 6 2 2 5 3 5 3" xfId="7579"/>
    <cellStyle name="Обычный 6 2 2 6 5 3" xfId="7580"/>
    <cellStyle name="Обычный 6 2 2 7 5 3" xfId="7581"/>
    <cellStyle name="Обычный 6 2 2 8 5 3" xfId="7582"/>
    <cellStyle name="Обычный 6 2 3 2 2 2 7 3" xfId="7583"/>
    <cellStyle name="Обычный 6 2 3 2 2 2 2 5 3" xfId="7584"/>
    <cellStyle name="Обычный 6 2 3 2 2 2 3 5 3" xfId="7585"/>
    <cellStyle name="Обычный 6 2 3 2 2 3 5 3" xfId="7586"/>
    <cellStyle name="Обычный 6 2 3 2 2 4 5 3" xfId="7587"/>
    <cellStyle name="Обычный 6 2 3 2 3 2 5 3" xfId="7588"/>
    <cellStyle name="Обычный 6 2 3 2 3 3 5 3" xfId="7589"/>
    <cellStyle name="Обычный 6 2 3 2 4 5 3" xfId="7590"/>
    <cellStyle name="Обычный 6 2 3 2 5 5 3" xfId="7591"/>
    <cellStyle name="Обычный 6 2 3 3 2 7 3" xfId="7592"/>
    <cellStyle name="Обычный 6 2 3 3 2 2 5 3" xfId="7593"/>
    <cellStyle name="Обычный 6 2 3 3 2 3 5 3" xfId="7594"/>
    <cellStyle name="Обычный 6 2 3 3 3 5 3" xfId="7595"/>
    <cellStyle name="Обычный 6 2 3 3 4 5 3" xfId="7596"/>
    <cellStyle name="Обычный 6 2 3 4 2 7 3" xfId="7597"/>
    <cellStyle name="Обычный 6 2 3 4 2 2 5 3" xfId="7598"/>
    <cellStyle name="Обычный 6 2 3 4 2 3 5 3" xfId="7599"/>
    <cellStyle name="Обычный 6 2 3 4 3 5 3" xfId="7600"/>
    <cellStyle name="Обычный 6 2 3 4 4 5 3" xfId="7601"/>
    <cellStyle name="Обычный 6 2 3 5 7 3" xfId="7602"/>
    <cellStyle name="Обычный 6 2 3 5 2 5 3" xfId="7603"/>
    <cellStyle name="Обычный 6 2 3 5 3 5 3" xfId="7604"/>
    <cellStyle name="Обычный 6 2 3 6 5 3" xfId="7605"/>
    <cellStyle name="Обычный 6 2 3 7 5 3" xfId="7606"/>
    <cellStyle name="Обычный 6 2 3 8 5 3" xfId="7607"/>
    <cellStyle name="Обычный 6 2 4 2 7 3" xfId="7608"/>
    <cellStyle name="Обычный 6 2 4 2 2 5 3" xfId="7609"/>
    <cellStyle name="Обычный 6 2 4 2 3 5 3" xfId="7610"/>
    <cellStyle name="Обычный 6 2 4 3 5 3" xfId="7611"/>
    <cellStyle name="Обычный 6 2 4 4 5 3" xfId="7612"/>
    <cellStyle name="Обычный 6 2 5 2 7 3" xfId="7613"/>
    <cellStyle name="Обычный 6 2 5 2 2 5 3" xfId="7614"/>
    <cellStyle name="Обычный 6 2 5 2 3 5 3" xfId="7615"/>
    <cellStyle name="Обычный 6 2 5 3 5 3" xfId="7616"/>
    <cellStyle name="Обычный 6 2 5 4 5 3" xfId="7617"/>
    <cellStyle name="Обычный 6 2 6 7 3" xfId="7618"/>
    <cellStyle name="Обычный 6 2 6 2 5 3" xfId="7619"/>
    <cellStyle name="Обычный 6 2 6 3 5 3" xfId="7620"/>
    <cellStyle name="Обычный 6 2 7 5 3" xfId="7621"/>
    <cellStyle name="Обычный 6 2 8 5 3" xfId="7622"/>
    <cellStyle name="Обычный 6 2 9 5 3" xfId="7623"/>
    <cellStyle name="Обычный 6 3 2 7 3" xfId="7624"/>
    <cellStyle name="Обычный 6 3 2 2 5 3" xfId="7625"/>
    <cellStyle name="Обычный 6 3 2 3 5 3" xfId="7626"/>
    <cellStyle name="Обычный 6 3 3 5 3" xfId="7627"/>
    <cellStyle name="Обычный 6 3 4 5 3" xfId="7628"/>
    <cellStyle name="Обычный 6 4 2 7 3" xfId="7629"/>
    <cellStyle name="Обычный 6 4 2 2 5 3" xfId="7630"/>
    <cellStyle name="Обычный 6 4 2 3 5 3" xfId="7631"/>
    <cellStyle name="Обычный 6 4 3 5 3" xfId="7632"/>
    <cellStyle name="Обычный 6 4 4 5 3" xfId="7633"/>
    <cellStyle name="Обычный 6 5 7 3" xfId="7634"/>
    <cellStyle name="Обычный 6 5 2 5 3" xfId="7635"/>
    <cellStyle name="Обычный 6 5 3 5 3" xfId="7636"/>
    <cellStyle name="Обычный 6 6 5 3" xfId="7637"/>
    <cellStyle name="Обычный 6 7 5 3" xfId="7638"/>
    <cellStyle name="Обычный 6 8 5 3" xfId="7639"/>
    <cellStyle name="Обычный 7 2 2 2 7 3" xfId="7640"/>
    <cellStyle name="Обычный 7 2 2 2 2 5 3" xfId="7641"/>
    <cellStyle name="Обычный 7 2 2 2 3 5 3" xfId="7642"/>
    <cellStyle name="Обычный 7 2 2 3 5 3" xfId="7643"/>
    <cellStyle name="Обычный 7 2 2 4 5 3" xfId="7644"/>
    <cellStyle name="Обычный 7 2 3 2 7 3" xfId="7645"/>
    <cellStyle name="Обычный 7 2 3 2 2 5 3" xfId="7646"/>
    <cellStyle name="Обычный 7 2 3 2 3 5 3" xfId="7647"/>
    <cellStyle name="Обычный 7 2 3 3 5 3" xfId="7648"/>
    <cellStyle name="Обычный 7 2 3 4 5 3" xfId="7649"/>
    <cellStyle name="Обычный 7 2 4 7 3" xfId="7650"/>
    <cellStyle name="Обычный 7 2 4 2 5 3" xfId="7651"/>
    <cellStyle name="Обычный 7 2 4 3 5 3" xfId="7652"/>
    <cellStyle name="Обычный 7 2 5 5 3" xfId="7653"/>
    <cellStyle name="Обычный 7 2 6 5 3" xfId="7654"/>
    <cellStyle name="Обычный 7 2 7 5 3" xfId="7655"/>
    <cellStyle name="Обычный 9 2 2 8 3" xfId="7656"/>
    <cellStyle name="Обычный 9 2 2 2 5 3" xfId="7657"/>
    <cellStyle name="Обычный 9 2 2 3 5 3" xfId="7658"/>
    <cellStyle name="Обычный 9 2 2 4 5 3" xfId="7659"/>
    <cellStyle name="Обычный 9 2 3 5 3" xfId="7660"/>
    <cellStyle name="Обычный 9 2 4 5 3" xfId="7661"/>
    <cellStyle name="Обычный 9 3 2 5 3" xfId="7662"/>
    <cellStyle name="Обычный 9 3 3 5 3" xfId="7663"/>
    <cellStyle name="Обычный 9 3 4 5 3" xfId="7664"/>
    <cellStyle name="Обычный 9 4 5 3" xfId="7665"/>
    <cellStyle name="Обычный 9 5 5 3" xfId="7666"/>
    <cellStyle name="Финансовый 2 2 2 7 3" xfId="7667"/>
    <cellStyle name="Финансовый 2 2 2 2 6 3" xfId="7668"/>
    <cellStyle name="Финансовый 2 2 2 3 5 3" xfId="7669"/>
    <cellStyle name="Финансовый 2 2 3 5 3" xfId="7670"/>
    <cellStyle name="Финансовый 2 2 4 5 3" xfId="7671"/>
    <cellStyle name="Финансовый 2 3 2 7 3" xfId="7672"/>
    <cellStyle name="Финансовый 2 3 2 2 5 3" xfId="7673"/>
    <cellStyle name="Финансовый 2 3 2 3 5 3" xfId="7674"/>
    <cellStyle name="Финансовый 2 3 3 5 3" xfId="7675"/>
    <cellStyle name="Финансовый 2 3 4 5 3" xfId="7676"/>
    <cellStyle name="Финансовый 2 4 7 3" xfId="7677"/>
    <cellStyle name="Финансовый 2 4 2 5 3" xfId="7678"/>
    <cellStyle name="Финансовый 2 4 3 5 3" xfId="7679"/>
    <cellStyle name="Финансовый 2 5 5 3" xfId="7680"/>
    <cellStyle name="Финансовый 2 6 5 3" xfId="7681"/>
    <cellStyle name="Финансовый 2 7 5 3" xfId="7682"/>
    <cellStyle name="Финансовый 3 2 2 7 3" xfId="7683"/>
    <cellStyle name="Финансовый 3 2 2 2 5 3" xfId="7684"/>
    <cellStyle name="Финансовый 3 2 2 3 5 3" xfId="7685"/>
    <cellStyle name="Финансовый 3 2 3 5 3" xfId="7686"/>
    <cellStyle name="Финансовый 3 2 4 5 3" xfId="7687"/>
    <cellStyle name="Финансовый 3 3 2 7 3" xfId="7688"/>
    <cellStyle name="Финансовый 3 3 2 2 5 3" xfId="7689"/>
    <cellStyle name="Финансовый 3 3 2 3 5 3" xfId="7690"/>
    <cellStyle name="Финансовый 3 3 3 5 3" xfId="7691"/>
    <cellStyle name="Финансовый 3 3 4 5 3" xfId="7692"/>
    <cellStyle name="Финансовый 3 4 7 3" xfId="7693"/>
    <cellStyle name="Финансовый 3 4 2 5 3" xfId="7694"/>
    <cellStyle name="Финансовый 3 4 3 5 3" xfId="7695"/>
    <cellStyle name="Финансовый 3 5 5 3" xfId="7696"/>
    <cellStyle name="Финансовый 3 6 5 3" xfId="7697"/>
    <cellStyle name="Финансовый 3 7 5 3" xfId="7698"/>
    <cellStyle name="Обычный 6 9 4 3" xfId="7699"/>
    <cellStyle name="Финансовый 2 8 4 3" xfId="7700"/>
    <cellStyle name="Финансовый 3 8 4 3" xfId="7701"/>
    <cellStyle name="Обычный 6 2 10 4 3" xfId="7702"/>
    <cellStyle name="Обычный 6 2 2 9 4 3" xfId="7703"/>
    <cellStyle name="Обычный 7 2 8 4 3" xfId="7704"/>
    <cellStyle name="Обычный 6 2 3 9 4 3" xfId="7705"/>
    <cellStyle name="Обычный 9 6 4 3" xfId="7706"/>
    <cellStyle name="Обычный 6 2 3 2 6 4 3" xfId="7707"/>
    <cellStyle name="Обычный 6 2 2 2 6 4 3" xfId="7708"/>
    <cellStyle name="Обычный 6 4 5 4 3" xfId="7709"/>
    <cellStyle name="Финансовый 2 3 5 4 3" xfId="7710"/>
    <cellStyle name="Финансовый 3 3 5 4 3" xfId="7711"/>
    <cellStyle name="Обычный 6 2 5 5 4 3" xfId="7712"/>
    <cellStyle name="Обычный 6 2 2 4 5 4 3" xfId="7713"/>
    <cellStyle name="Обычный 7 2 3 5 4 3" xfId="7714"/>
    <cellStyle name="Обычный 6 2 3 4 5 4 3" xfId="7715"/>
    <cellStyle name="Обычный 6 3 5 4 3" xfId="7716"/>
    <cellStyle name="Финансовый 2 2 5 4 3" xfId="7717"/>
    <cellStyle name="Финансовый 3 2 5 4 3" xfId="7718"/>
    <cellStyle name="Обычный 6 2 4 5 4 3" xfId="7719"/>
    <cellStyle name="Обычный 6 2 2 3 5 4 3" xfId="7720"/>
    <cellStyle name="Обычный 7 2 2 5 4 3" xfId="7721"/>
    <cellStyle name="Обычный 6 2 3 3 5 4 3" xfId="7722"/>
    <cellStyle name="Обычный 9 2 5 4 3" xfId="7723"/>
    <cellStyle name="Обычный 6 2 3 2 2 5 4 3" xfId="7724"/>
    <cellStyle name="Обычный 6 2 2 2 2 5 4 3" xfId="7725"/>
    <cellStyle name="Обычный 6 2 3 2 3 4 4 3" xfId="7726"/>
    <cellStyle name="Обычный 6 2 2 2 3 4 4 3" xfId="7727"/>
    <cellStyle name="Обычный 9 3 5 4 3" xfId="7728"/>
    <cellStyle name="Обычный 6 2 2 2 2 2 4 4 3" xfId="7729"/>
    <cellStyle name="Обычный 6 2 2 2 2 2 2 2 4 3" xfId="7730"/>
    <cellStyle name="Обычный 6 2 2 2 2 2 3 2 4 3" xfId="7731"/>
    <cellStyle name="Обычный 6 2 2 2 2 3 2 4 3" xfId="7732"/>
    <cellStyle name="Обычный 6 2 2 2 2 4 2 4 3" xfId="7733"/>
    <cellStyle name="Обычный 6 2 2 2 3 2 2 4 3" xfId="7734"/>
    <cellStyle name="Обычный 6 2 2 2 3 3 2 4 3" xfId="7735"/>
    <cellStyle name="Обычный 6 2 2 2 4 2 4 3" xfId="7736"/>
    <cellStyle name="Обычный 6 2 2 2 5 2 4 3" xfId="7737"/>
    <cellStyle name="Обычный 6 2 2 3 2 4 4 3" xfId="7738"/>
    <cellStyle name="Обычный 6 2 2 3 2 2 2 4 3" xfId="7739"/>
    <cellStyle name="Обычный 6 2 2 3 2 3 2 4 3" xfId="7740"/>
    <cellStyle name="Обычный 6 2 2 3 3 2 4 3" xfId="7741"/>
    <cellStyle name="Обычный 6 2 2 3 4 2 4 3" xfId="7742"/>
    <cellStyle name="Обычный 6 2 2 4 2 4 4 3" xfId="7743"/>
    <cellStyle name="Обычный 6 2 2 4 2 2 2 4 3" xfId="7744"/>
    <cellStyle name="Обычный 6 2 2 4 2 3 2 4 3" xfId="7745"/>
    <cellStyle name="Обычный 6 2 2 4 3 2 4 3" xfId="7746"/>
    <cellStyle name="Обычный 6 2 2 4 4 2 4 3" xfId="7747"/>
    <cellStyle name="Обычный 6 2 2 5 4 4 3" xfId="7748"/>
    <cellStyle name="Обычный 6 2 2 5 2 2 4 3" xfId="7749"/>
    <cellStyle name="Обычный 6 2 2 5 3 2 4 3" xfId="7750"/>
    <cellStyle name="Обычный 6 2 2 6 2 4 3" xfId="7751"/>
    <cellStyle name="Обычный 6 2 2 7 2 4 3" xfId="7752"/>
    <cellStyle name="Обычный 6 2 2 8 2 4 3" xfId="7753"/>
    <cellStyle name="Обычный 6 2 3 2 2 2 4 4 3" xfId="7754"/>
    <cellStyle name="Обычный 6 2 3 2 2 2 2 2 4 3" xfId="7755"/>
    <cellStyle name="Обычный 6 2 3 2 2 2 3 2 4 3" xfId="7756"/>
    <cellStyle name="Обычный 6 2 3 2 2 3 2 4 3" xfId="7757"/>
    <cellStyle name="Обычный 6 2 3 2 2 4 2 4 3" xfId="7758"/>
    <cellStyle name="Обычный 6 2 3 2 3 2 2 4 3" xfId="7759"/>
    <cellStyle name="Обычный 6 2 3 2 3 3 2 4 3" xfId="7760"/>
    <cellStyle name="Обычный 6 2 3 2 4 2 4 3" xfId="7761"/>
    <cellStyle name="Обычный 6 2 3 2 5 2 4 3" xfId="7762"/>
    <cellStyle name="Обычный 6 2 3 3 2 4 4 3" xfId="7763"/>
    <cellStyle name="Обычный 6 2 3 3 2 2 2 4 3" xfId="7764"/>
    <cellStyle name="Обычный 6 2 3 3 2 3 2 4 3" xfId="7765"/>
    <cellStyle name="Обычный 6 2 3 3 3 2 4 3" xfId="7766"/>
    <cellStyle name="Обычный 6 2 3 3 4 2 4 3" xfId="7767"/>
    <cellStyle name="Обычный 6 2 3 4 2 4 4 3" xfId="7768"/>
    <cellStyle name="Обычный 6 2 3 4 2 2 2 4 3" xfId="7769"/>
    <cellStyle name="Обычный 6 2 3 4 2 3 2 4 3" xfId="7770"/>
    <cellStyle name="Обычный 6 2 3 4 3 2 4 3" xfId="7771"/>
    <cellStyle name="Обычный 6 2 3 4 4 2 4 3" xfId="7772"/>
    <cellStyle name="Обычный 6 2 3 5 4 4 3" xfId="7773"/>
    <cellStyle name="Обычный 6 2 3 5 2 2 4 3" xfId="7774"/>
    <cellStyle name="Обычный 6 2 3 5 3 2 4 3" xfId="7775"/>
    <cellStyle name="Обычный 6 2 3 6 2 4 3" xfId="7776"/>
    <cellStyle name="Обычный 6 2 3 7 2 4 3" xfId="7777"/>
    <cellStyle name="Обычный 6 2 3 8 2 4 3" xfId="7778"/>
    <cellStyle name="Обычный 6 2 4 2 4 4 3" xfId="7779"/>
    <cellStyle name="Обычный 6 2 4 2 2 2 4 3" xfId="7780"/>
    <cellStyle name="Обычный 6 2 4 2 3 2 4 3" xfId="7781"/>
    <cellStyle name="Обычный 6 2 4 3 2 4 3" xfId="7782"/>
    <cellStyle name="Обычный 6 2 4 4 2 4 3" xfId="7783"/>
    <cellStyle name="Обычный 6 2 5 2 4 4 3" xfId="7784"/>
    <cellStyle name="Обычный 6 2 5 2 2 2 4 3" xfId="7785"/>
    <cellStyle name="Обычный 6 2 5 2 3 2 4 3" xfId="7786"/>
    <cellStyle name="Обычный 6 2 5 3 2 4 3" xfId="7787"/>
    <cellStyle name="Обычный 6 2 5 4 2 4 3" xfId="7788"/>
    <cellStyle name="Обычный 6 2 6 4 4 3" xfId="7789"/>
    <cellStyle name="Обычный 6 2 6 2 2 4 3" xfId="7790"/>
    <cellStyle name="Обычный 6 2 6 3 2 4 3" xfId="7791"/>
    <cellStyle name="Обычный 6 2 7 2 4 3" xfId="7792"/>
    <cellStyle name="Обычный 6 2 8 2 4 3" xfId="7793"/>
    <cellStyle name="Обычный 6 2 9 2 4 3" xfId="7794"/>
    <cellStyle name="Обычный 6 3 2 4 4 3" xfId="7795"/>
    <cellStyle name="Обычный 6 3 2 2 2 4 3" xfId="7796"/>
    <cellStyle name="Обычный 6 3 2 3 2 4 3" xfId="7797"/>
    <cellStyle name="Обычный 6 3 3 2 4 3" xfId="7798"/>
    <cellStyle name="Обычный 6 3 4 2 4 3" xfId="7799"/>
    <cellStyle name="Обычный 6 4 2 4 4 3" xfId="7800"/>
    <cellStyle name="Обычный 6 4 2 2 2 4 3" xfId="7801"/>
    <cellStyle name="Обычный 6 4 2 3 2 4 3" xfId="7802"/>
    <cellStyle name="Обычный 6 4 3 2 4 3" xfId="7803"/>
    <cellStyle name="Обычный 6 4 4 2 4 3" xfId="7804"/>
    <cellStyle name="Обычный 6 5 4 4 3" xfId="7805"/>
    <cellStyle name="Обычный 6 5 2 2 4 3" xfId="7806"/>
    <cellStyle name="Обычный 6 5 3 2 4 3" xfId="7807"/>
    <cellStyle name="Обычный 6 6 2 4 3" xfId="7808"/>
    <cellStyle name="Обычный 6 7 2 4 3" xfId="7809"/>
    <cellStyle name="Обычный 6 8 2 4 3" xfId="7810"/>
    <cellStyle name="Обычный 7 2 2 2 4 4 3" xfId="7811"/>
    <cellStyle name="Обычный 7 2 2 2 2 2 4 3" xfId="7812"/>
    <cellStyle name="Обычный 7 2 2 2 3 2 4 3" xfId="7813"/>
    <cellStyle name="Обычный 7 2 2 3 2 4 3" xfId="7814"/>
    <cellStyle name="Обычный 7 2 2 4 2 4 3" xfId="7815"/>
    <cellStyle name="Обычный 7 2 3 2 4 4 3" xfId="7816"/>
    <cellStyle name="Обычный 7 2 3 2 2 2 4 3" xfId="7817"/>
    <cellStyle name="Обычный 7 2 3 2 3 2 4 3" xfId="7818"/>
    <cellStyle name="Обычный 7 2 3 3 2 4 3" xfId="7819"/>
    <cellStyle name="Обычный 7 2 3 4 2 4 3" xfId="7820"/>
    <cellStyle name="Обычный 7 2 4 4 4 3" xfId="7821"/>
    <cellStyle name="Обычный 7 2 4 2 2 4 3" xfId="7822"/>
    <cellStyle name="Обычный 7 2 4 3 2 4 3" xfId="7823"/>
    <cellStyle name="Обычный 7 2 5 2 4 3" xfId="7824"/>
    <cellStyle name="Обычный 7 2 6 2 4 3" xfId="7825"/>
    <cellStyle name="Обычный 7 2 7 2 4 3" xfId="7826"/>
    <cellStyle name="Обычный 9 2 2 5 4 3" xfId="7827"/>
    <cellStyle name="Обычный 9 2 2 2 2 4 3" xfId="7828"/>
    <cellStyle name="Обычный 9 2 2 3 2 4 3" xfId="7829"/>
    <cellStyle name="Обычный 9 2 2 4 2 4 3" xfId="7830"/>
    <cellStyle name="Обычный 9 2 3 2 4 3" xfId="7831"/>
    <cellStyle name="Обычный 9 2 4 2 4 3" xfId="7832"/>
    <cellStyle name="Обычный 9 3 2 2 4 3" xfId="7833"/>
    <cellStyle name="Обычный 9 3 3 2 4 3" xfId="7834"/>
    <cellStyle name="Обычный 9 3 4 2 4 3" xfId="7835"/>
    <cellStyle name="Обычный 9 4 2 4 3" xfId="7836"/>
    <cellStyle name="Обычный 9 5 2 4 3" xfId="7837"/>
    <cellStyle name="Финансовый 2 2 2 4 4 3" xfId="7838"/>
    <cellStyle name="Финансовый 2 2 2 2 3 4 3" xfId="7839"/>
    <cellStyle name="Финансовый 2 2 2 3 2 4 3" xfId="7840"/>
    <cellStyle name="Финансовый 2 2 3 2 4 3" xfId="7841"/>
    <cellStyle name="Финансовый 2 2 4 2 4 3" xfId="7842"/>
    <cellStyle name="Финансовый 2 3 2 4 4 3" xfId="7843"/>
    <cellStyle name="Финансовый 2 3 2 2 2 4 3" xfId="7844"/>
    <cellStyle name="Финансовый 2 3 2 3 2 4 3" xfId="7845"/>
    <cellStyle name="Финансовый 2 3 3 2 4 3" xfId="7846"/>
    <cellStyle name="Финансовый 2 3 4 2 4 3" xfId="7847"/>
    <cellStyle name="Финансовый 2 4 4 4 3" xfId="7848"/>
    <cellStyle name="Финансовый 2 4 2 2 4 3" xfId="7849"/>
    <cellStyle name="Финансовый 2 4 3 2 4 3" xfId="7850"/>
    <cellStyle name="Финансовый 2 5 2 4 3" xfId="7851"/>
    <cellStyle name="Финансовый 2 6 2 4 3" xfId="7852"/>
    <cellStyle name="Финансовый 2 7 2 4 3" xfId="7853"/>
    <cellStyle name="Финансовый 3 2 2 4 4 3" xfId="7854"/>
    <cellStyle name="Финансовый 3 2 2 2 2 4 3" xfId="7855"/>
    <cellStyle name="Финансовый 3 2 2 3 2 4 3" xfId="7856"/>
    <cellStyle name="Финансовый 3 2 3 2 4 3" xfId="7857"/>
    <cellStyle name="Финансовый 3 2 4 2 4 3" xfId="7858"/>
    <cellStyle name="Финансовый 3 3 2 4 4 3" xfId="7859"/>
    <cellStyle name="Финансовый 3 3 2 2 2 4 3" xfId="7860"/>
    <cellStyle name="Финансовый 3 3 2 3 2 4 3" xfId="7861"/>
    <cellStyle name="Финансовый 3 3 3 2 4 3" xfId="7862"/>
    <cellStyle name="Финансовый 3 3 4 2 4 3" xfId="7863"/>
    <cellStyle name="Финансовый 3 4 4 4 3" xfId="7864"/>
    <cellStyle name="Финансовый 3 4 2 2 4 3" xfId="7865"/>
    <cellStyle name="Финансовый 3 4 3 2 4 3" xfId="7866"/>
    <cellStyle name="Финансовый 3 5 2 4 3" xfId="7867"/>
    <cellStyle name="Финансовый 3 6 2 4 3" xfId="7868"/>
    <cellStyle name="Финансовый 3 7 2 4 3" xfId="7869"/>
    <cellStyle name="Обычный 6 14 2" xfId="7870"/>
    <cellStyle name="Финансовый 2 13 2" xfId="7871"/>
    <cellStyle name="Финансовый 3 13 2" xfId="7872"/>
    <cellStyle name="Обычный 6 2 15 2" xfId="7873"/>
    <cellStyle name="Обычный 6 2 2 14 2" xfId="7874"/>
    <cellStyle name="Обычный 7 2 13 2" xfId="7875"/>
    <cellStyle name="Обычный 6 2 3 14 2" xfId="7876"/>
    <cellStyle name="Обычный 9 11 2" xfId="7877"/>
    <cellStyle name="Обычный 6 2 3 2 11 2" xfId="7878"/>
    <cellStyle name="Обычный 6 2 2 2 11 2" xfId="7879"/>
    <cellStyle name="Обычный 6 4 10 2" xfId="7880"/>
    <cellStyle name="Финансовый 2 3 10 2" xfId="7881"/>
    <cellStyle name="Финансовый 3 3 10 2" xfId="7882"/>
    <cellStyle name="Обычный 6 2 5 10 2" xfId="7883"/>
    <cellStyle name="Обычный 6 2 2 4 10 2" xfId="7884"/>
    <cellStyle name="Обычный 7 2 3 10 2" xfId="7885"/>
    <cellStyle name="Обычный 6 2 3 4 10 2" xfId="7886"/>
    <cellStyle name="Обычный 6 3 10 2" xfId="7887"/>
    <cellStyle name="Финансовый 2 2 10 2" xfId="7888"/>
    <cellStyle name="Финансовый 3 2 10 2" xfId="7889"/>
    <cellStyle name="Обычный 6 2 4 10 2" xfId="7890"/>
    <cellStyle name="Обычный 6 2 2 3 10 2" xfId="7891"/>
    <cellStyle name="Обычный 7 2 2 10 2" xfId="7892"/>
    <cellStyle name="Обычный 6 2 3 3 10 2" xfId="7893"/>
    <cellStyle name="Обычный 9 2 10 2" xfId="7894"/>
    <cellStyle name="Обычный 6 2 3 2 2 10 2" xfId="7895"/>
    <cellStyle name="Обычный 6 2 2 2 2 10 2" xfId="7896"/>
    <cellStyle name="Обычный 6 2 3 2 3 9 2" xfId="7897"/>
    <cellStyle name="Обычный 6 2 2 2 3 9 2" xfId="7898"/>
    <cellStyle name="Обычный 9 3 10 2" xfId="7899"/>
    <cellStyle name="Обычный 6 2 2 2 2 2 9 2" xfId="7900"/>
    <cellStyle name="Обычный 6 2 2 2 2 2 2 7 2" xfId="7901"/>
    <cellStyle name="Обычный 6 2 2 2 2 2 3 7 2" xfId="7902"/>
    <cellStyle name="Обычный 6 2 2 2 2 3 7 2" xfId="7903"/>
    <cellStyle name="Обычный 6 2 2 2 2 4 7 2" xfId="7904"/>
    <cellStyle name="Обычный 6 2 2 2 3 2 7 2" xfId="7905"/>
    <cellStyle name="Обычный 6 2 2 2 3 3 7 2" xfId="7906"/>
    <cellStyle name="Обычный 6 2 2 2 4 7 2" xfId="7907"/>
    <cellStyle name="Обычный 6 2 2 2 5 7 2" xfId="7908"/>
    <cellStyle name="Обычный 6 2 2 3 2 9 2" xfId="7909"/>
    <cellStyle name="Обычный 6 2 2 3 2 2 7 2" xfId="7910"/>
    <cellStyle name="Обычный 6 2 2 3 2 3 7 2" xfId="7911"/>
    <cellStyle name="Обычный 6 2 2 3 3 7 2" xfId="7912"/>
    <cellStyle name="Обычный 6 2 2 3 4 7 2" xfId="7913"/>
    <cellStyle name="Обычный 6 2 2 4 2 9 2" xfId="7914"/>
    <cellStyle name="Обычный 6 2 2 4 2 2 7 2" xfId="7915"/>
    <cellStyle name="Обычный 6 2 2 4 2 3 7 2" xfId="7916"/>
    <cellStyle name="Обычный 6 2 2 4 3 7 2" xfId="7917"/>
    <cellStyle name="Обычный 6 2 2 4 4 7 2" xfId="7918"/>
    <cellStyle name="Обычный 6 2 2 5 9 2" xfId="7919"/>
    <cellStyle name="Обычный 6 2 2 5 2 7 2" xfId="7920"/>
    <cellStyle name="Обычный 6 2 2 5 3 7 2" xfId="7921"/>
    <cellStyle name="Обычный 6 2 2 6 7 2" xfId="7922"/>
    <cellStyle name="Обычный 6 2 2 7 7 2" xfId="7923"/>
    <cellStyle name="Обычный 6 2 2 8 7 2" xfId="7924"/>
    <cellStyle name="Обычный 6 2 3 2 2 2 9 2" xfId="7925"/>
    <cellStyle name="Обычный 6 2 3 2 2 2 2 7 2" xfId="7926"/>
    <cellStyle name="Обычный 6 2 3 2 2 2 3 7 2" xfId="7927"/>
    <cellStyle name="Обычный 6 2 3 2 2 3 7 2" xfId="7928"/>
    <cellStyle name="Обычный 6 2 3 2 2 4 7 2" xfId="7929"/>
    <cellStyle name="Обычный 6 2 3 2 3 2 7 2" xfId="7930"/>
    <cellStyle name="Обычный 6 2 3 2 3 3 7 2" xfId="7931"/>
    <cellStyle name="Обычный 6 2 3 2 4 7 2" xfId="7932"/>
    <cellStyle name="Обычный 6 2 3 2 5 7 2" xfId="7933"/>
    <cellStyle name="Обычный 6 2 3 3 2 9 2" xfId="7934"/>
    <cellStyle name="Обычный 6 2 3 3 2 2 7 2" xfId="7935"/>
    <cellStyle name="Обычный 6 2 3 3 2 3 7 2" xfId="7936"/>
    <cellStyle name="Обычный 6 2 3 3 3 7 2" xfId="7937"/>
    <cellStyle name="Обычный 6 2 3 3 4 7 2" xfId="7938"/>
    <cellStyle name="Обычный 6 2 3 4 2 9 2" xfId="7939"/>
    <cellStyle name="Обычный 6 2 3 4 2 2 7 2" xfId="7940"/>
    <cellStyle name="Обычный 6 2 3 4 2 3 7 2" xfId="7941"/>
    <cellStyle name="Обычный 6 2 3 4 3 7 2" xfId="7942"/>
    <cellStyle name="Обычный 6 2 3 4 4 7 2" xfId="7943"/>
    <cellStyle name="Обычный 6 2 3 5 9 2" xfId="7944"/>
    <cellStyle name="Обычный 6 2 3 5 2 7 2" xfId="7945"/>
    <cellStyle name="Обычный 6 2 3 5 3 7 2" xfId="7946"/>
    <cellStyle name="Обычный 6 2 3 6 7 2" xfId="7947"/>
    <cellStyle name="Обычный 6 2 3 7 7 2" xfId="7948"/>
    <cellStyle name="Обычный 6 2 3 8 7 2" xfId="7949"/>
    <cellStyle name="Обычный 6 2 4 2 9 2" xfId="7950"/>
    <cellStyle name="Обычный 6 2 4 2 2 7 2" xfId="7951"/>
    <cellStyle name="Обычный 6 2 4 2 3 7 2" xfId="7952"/>
    <cellStyle name="Обычный 6 2 4 3 7 2" xfId="7953"/>
    <cellStyle name="Обычный 6 2 4 4 7 2" xfId="7954"/>
    <cellStyle name="Обычный 6 2 5 2 9 2" xfId="7955"/>
    <cellStyle name="Обычный 6 2 5 2 2 7 2" xfId="7956"/>
    <cellStyle name="Обычный 6 2 5 2 3 7 2" xfId="7957"/>
    <cellStyle name="Обычный 6 2 5 3 7 2" xfId="7958"/>
    <cellStyle name="Обычный 6 2 5 4 7 2" xfId="7959"/>
    <cellStyle name="Обычный 6 2 6 9 2" xfId="7960"/>
    <cellStyle name="Обычный 6 2 6 2 7 2" xfId="7961"/>
    <cellStyle name="Обычный 6 2 6 3 7 2" xfId="7962"/>
    <cellStyle name="Обычный 6 2 7 7 2" xfId="7963"/>
    <cellStyle name="Обычный 6 2 8 7 2" xfId="7964"/>
    <cellStyle name="Обычный 6 2 9 7 2" xfId="7965"/>
    <cellStyle name="Обычный 6 3 2 9 2" xfId="7966"/>
    <cellStyle name="Обычный 6 3 2 2 7 2" xfId="7967"/>
    <cellStyle name="Обычный 6 3 2 3 7 2" xfId="7968"/>
    <cellStyle name="Обычный 6 3 3 7 2" xfId="7969"/>
    <cellStyle name="Обычный 6 3 4 7 2" xfId="7970"/>
    <cellStyle name="Обычный 6 4 2 9 2" xfId="7971"/>
    <cellStyle name="Обычный 6 4 2 2 7 2" xfId="7972"/>
    <cellStyle name="Обычный 6 4 2 3 7 2" xfId="7973"/>
    <cellStyle name="Обычный 6 4 3 7 2" xfId="7974"/>
    <cellStyle name="Обычный 6 4 4 7 2" xfId="7975"/>
    <cellStyle name="Обычный 6 5 9 2" xfId="7976"/>
    <cellStyle name="Обычный 6 5 2 7 2" xfId="7977"/>
    <cellStyle name="Обычный 6 5 3 7 2" xfId="7978"/>
    <cellStyle name="Обычный 6 6 7 2" xfId="7979"/>
    <cellStyle name="Обычный 6 7 7 2" xfId="7980"/>
    <cellStyle name="Обычный 6 8 7 2" xfId="7981"/>
    <cellStyle name="Обычный 7 2 2 2 9 2" xfId="7982"/>
    <cellStyle name="Обычный 7 2 2 2 2 7 2" xfId="7983"/>
    <cellStyle name="Обычный 7 2 2 2 3 7 2" xfId="7984"/>
    <cellStyle name="Обычный 7 2 2 3 7 2" xfId="7985"/>
    <cellStyle name="Обычный 7 2 2 4 7 2" xfId="7986"/>
    <cellStyle name="Обычный 7 2 3 2 9 2" xfId="7987"/>
    <cellStyle name="Обычный 7 2 3 2 2 7 2" xfId="7988"/>
    <cellStyle name="Обычный 7 2 3 2 3 7 2" xfId="7989"/>
    <cellStyle name="Обычный 7 2 3 3 7 2" xfId="7990"/>
    <cellStyle name="Обычный 7 2 3 4 7 2" xfId="7991"/>
    <cellStyle name="Обычный 7 2 4 9 2" xfId="7992"/>
    <cellStyle name="Обычный 7 2 4 2 7 2" xfId="7993"/>
    <cellStyle name="Обычный 7 2 4 3 7 2" xfId="7994"/>
    <cellStyle name="Обычный 7 2 5 7 2" xfId="7995"/>
    <cellStyle name="Обычный 7 2 6 7 2" xfId="7996"/>
    <cellStyle name="Обычный 7 2 7 7 2" xfId="7997"/>
    <cellStyle name="Обычный 9 2 2 10 2" xfId="7998"/>
    <cellStyle name="Обычный 9 2 2 2 7 2" xfId="7999"/>
    <cellStyle name="Обычный 9 2 2 3 7 2" xfId="8000"/>
    <cellStyle name="Обычный 9 2 2 4 7 2" xfId="8001"/>
    <cellStyle name="Обычный 9 2 3 7 2" xfId="8002"/>
    <cellStyle name="Обычный 9 2 4 7 2" xfId="8003"/>
    <cellStyle name="Обычный 9 3 2 7 2" xfId="8004"/>
    <cellStyle name="Обычный 9 3 3 7 2" xfId="8005"/>
    <cellStyle name="Обычный 9 3 4 7 2" xfId="8006"/>
    <cellStyle name="Обычный 9 4 7 2" xfId="8007"/>
    <cellStyle name="Обычный 9 5 7 2" xfId="8008"/>
    <cellStyle name="Финансовый 2 2 2 9 2" xfId="8009"/>
    <cellStyle name="Финансовый 2 2 2 2 8 2" xfId="8010"/>
    <cellStyle name="Финансовый 2 2 2 3 7 2" xfId="8011"/>
    <cellStyle name="Финансовый 2 2 3 7 2" xfId="8012"/>
    <cellStyle name="Финансовый 2 2 4 7 2" xfId="8013"/>
    <cellStyle name="Финансовый 2 3 2 9 2" xfId="8014"/>
    <cellStyle name="Финансовый 2 3 2 2 7 2" xfId="8015"/>
    <cellStyle name="Финансовый 2 3 2 3 7 2" xfId="8016"/>
    <cellStyle name="Финансовый 2 3 3 7 2" xfId="8017"/>
    <cellStyle name="Финансовый 2 3 4 7 2" xfId="8018"/>
    <cellStyle name="Финансовый 2 4 9 2" xfId="8019"/>
    <cellStyle name="Финансовый 2 4 2 7 2" xfId="8020"/>
    <cellStyle name="Финансовый 2 4 3 7 2" xfId="8021"/>
    <cellStyle name="Финансовый 2 5 7 2" xfId="8022"/>
    <cellStyle name="Финансовый 2 6 7 2" xfId="8023"/>
    <cellStyle name="Финансовый 2 7 7 2" xfId="8024"/>
    <cellStyle name="Финансовый 3 2 2 9 2" xfId="8025"/>
    <cellStyle name="Финансовый 3 2 2 2 7 2" xfId="8026"/>
    <cellStyle name="Финансовый 3 2 2 3 7 2" xfId="8027"/>
    <cellStyle name="Финансовый 3 2 3 7 2" xfId="8028"/>
    <cellStyle name="Финансовый 3 2 4 7 2" xfId="8029"/>
    <cellStyle name="Финансовый 3 3 2 9 2" xfId="8030"/>
    <cellStyle name="Финансовый 3 3 2 2 7 2" xfId="8031"/>
    <cellStyle name="Финансовый 3 3 2 3 7 2" xfId="8032"/>
    <cellStyle name="Финансовый 3 3 3 7 2" xfId="8033"/>
    <cellStyle name="Финансовый 3 3 4 7 2" xfId="8034"/>
    <cellStyle name="Финансовый 3 4 9 2" xfId="8035"/>
    <cellStyle name="Финансовый 3 4 2 7 2" xfId="8036"/>
    <cellStyle name="Финансовый 3 4 3 7 2" xfId="8037"/>
    <cellStyle name="Финансовый 3 5 7 2" xfId="8038"/>
    <cellStyle name="Финансовый 3 6 7 2" xfId="8039"/>
    <cellStyle name="Финансовый 3 7 7 2" xfId="8040"/>
    <cellStyle name="Обычный 6 9 6 2" xfId="8041"/>
    <cellStyle name="Финансовый 2 8 6 2" xfId="8042"/>
    <cellStyle name="Финансовый 3 8 6 2" xfId="8043"/>
    <cellStyle name="Обычный 6 2 10 6 2" xfId="8044"/>
    <cellStyle name="Обычный 6 2 2 9 6 2" xfId="8045"/>
    <cellStyle name="Обычный 7 2 8 6 2" xfId="8046"/>
    <cellStyle name="Обычный 6 2 3 9 6 2" xfId="8047"/>
    <cellStyle name="Обычный 9 6 6 2" xfId="8048"/>
    <cellStyle name="Обычный 6 2 3 2 6 6 2" xfId="8049"/>
    <cellStyle name="Обычный 6 2 2 2 6 6 2" xfId="8050"/>
    <cellStyle name="Обычный 6 4 5 6 2" xfId="8051"/>
    <cellStyle name="Финансовый 2 3 5 6 2" xfId="8052"/>
    <cellStyle name="Финансовый 3 3 5 6 2" xfId="8053"/>
    <cellStyle name="Обычный 6 2 5 5 6 2" xfId="8054"/>
    <cellStyle name="Обычный 6 2 2 4 5 6 2" xfId="8055"/>
    <cellStyle name="Обычный 7 2 3 5 6 2" xfId="8056"/>
    <cellStyle name="Обычный 6 2 3 4 5 6 2" xfId="8057"/>
    <cellStyle name="Обычный 6 3 5 6 2" xfId="8058"/>
    <cellStyle name="Финансовый 2 2 5 6 2" xfId="8059"/>
    <cellStyle name="Финансовый 3 2 5 6 2" xfId="8060"/>
    <cellStyle name="Обычный 6 2 4 5 6 2" xfId="8061"/>
    <cellStyle name="Обычный 6 2 2 3 5 6 2" xfId="8062"/>
    <cellStyle name="Обычный 7 2 2 5 6 2" xfId="8063"/>
    <cellStyle name="Обычный 6 2 3 3 5 6 2" xfId="8064"/>
    <cellStyle name="Обычный 9 2 5 6 2" xfId="8065"/>
    <cellStyle name="Обычный 6 2 3 2 2 5 6 2" xfId="8066"/>
    <cellStyle name="Обычный 6 2 2 2 2 5 6 2" xfId="8067"/>
    <cellStyle name="Обычный 6 2 3 2 3 4 6 2" xfId="8068"/>
    <cellStyle name="Обычный 6 2 2 2 3 4 6 2" xfId="8069"/>
    <cellStyle name="Обычный 9 3 5 6 2" xfId="8070"/>
    <cellStyle name="Обычный 6 2 2 2 2 2 4 6 2" xfId="8071"/>
    <cellStyle name="Обычный 6 2 2 2 2 2 2 2 6 2" xfId="8072"/>
    <cellStyle name="Обычный 6 2 2 2 2 2 3 2 6 2" xfId="8073"/>
    <cellStyle name="Обычный 6 2 2 2 2 3 2 6 2" xfId="8074"/>
    <cellStyle name="Обычный 6 2 2 2 2 4 2 6 2" xfId="8075"/>
    <cellStyle name="Обычный 6 2 2 2 3 2 2 6 2" xfId="8076"/>
    <cellStyle name="Обычный 6 2 2 2 3 3 2 6 2" xfId="8077"/>
    <cellStyle name="Обычный 6 2 2 2 4 2 6 2" xfId="8078"/>
    <cellStyle name="Обычный 6 2 2 2 5 2 6 2" xfId="8079"/>
    <cellStyle name="Обычный 6 2 2 3 2 4 6 2" xfId="8080"/>
    <cellStyle name="Обычный 6 2 2 3 2 2 2 6 2" xfId="8081"/>
    <cellStyle name="Обычный 6 2 2 3 2 3 2 6 2" xfId="8082"/>
    <cellStyle name="Обычный 6 2 2 3 3 2 6 2" xfId="8083"/>
    <cellStyle name="Обычный 6 2 2 3 4 2 6 2" xfId="8084"/>
    <cellStyle name="Обычный 6 2 2 4 2 4 6 2" xfId="8085"/>
    <cellStyle name="Обычный 6 2 2 4 2 2 2 6 2" xfId="8086"/>
    <cellStyle name="Обычный 6 2 2 4 2 3 2 6 2" xfId="8087"/>
    <cellStyle name="Обычный 6 2 2 4 3 2 6 2" xfId="8088"/>
    <cellStyle name="Обычный 6 2 2 4 4 2 6 2" xfId="8089"/>
    <cellStyle name="Обычный 6 2 2 5 4 6 2" xfId="8090"/>
    <cellStyle name="Обычный 6 2 2 5 2 2 6 2" xfId="8091"/>
    <cellStyle name="Обычный 6 2 2 5 3 2 6 2" xfId="8092"/>
    <cellStyle name="Обычный 6 2 2 6 2 6 2" xfId="8093"/>
    <cellStyle name="Обычный 6 2 2 7 2 6 2" xfId="8094"/>
    <cellStyle name="Обычный 6 2 2 8 2 6 2" xfId="8095"/>
    <cellStyle name="Обычный 6 2 3 2 2 2 4 6 2" xfId="8096"/>
    <cellStyle name="Обычный 6 2 3 2 2 2 2 2 6 2" xfId="8097"/>
    <cellStyle name="Обычный 6 2 3 2 2 2 3 2 6 2" xfId="8098"/>
    <cellStyle name="Обычный 6 2 3 2 2 3 2 6 2" xfId="8099"/>
    <cellStyle name="Обычный 6 2 3 2 2 4 2 6 2" xfId="8100"/>
    <cellStyle name="Обычный 6 2 3 2 3 2 2 6 2" xfId="8101"/>
    <cellStyle name="Обычный 6 2 3 2 3 3 2 6 2" xfId="8102"/>
    <cellStyle name="Обычный 6 2 3 2 4 2 6 2" xfId="8103"/>
    <cellStyle name="Обычный 6 2 3 2 5 2 6 2" xfId="8104"/>
    <cellStyle name="Обычный 6 2 3 3 2 4 6 2" xfId="8105"/>
    <cellStyle name="Обычный 6 2 3 3 2 2 2 6 2" xfId="8106"/>
    <cellStyle name="Обычный 6 2 3 3 2 3 2 6 2" xfId="8107"/>
    <cellStyle name="Обычный 6 2 3 3 3 2 6 2" xfId="8108"/>
    <cellStyle name="Обычный 6 2 3 3 4 2 6 2" xfId="8109"/>
    <cellStyle name="Обычный 6 2 3 4 2 4 6 2" xfId="8110"/>
    <cellStyle name="Обычный 6 2 3 4 2 2 2 6 2" xfId="8111"/>
    <cellStyle name="Обычный 6 2 3 4 2 3 2 6 2" xfId="8112"/>
    <cellStyle name="Обычный 6 2 3 4 3 2 6 2" xfId="8113"/>
    <cellStyle name="Обычный 6 2 3 4 4 2 6 2" xfId="8114"/>
    <cellStyle name="Обычный 6 2 3 5 4 6 2" xfId="8115"/>
    <cellStyle name="Обычный 6 2 3 5 2 2 6 2" xfId="8116"/>
    <cellStyle name="Обычный 6 2 3 5 3 2 6 2" xfId="8117"/>
    <cellStyle name="Обычный 6 2 3 6 2 6 2" xfId="8118"/>
    <cellStyle name="Обычный 6 2 3 7 2 6 2" xfId="8119"/>
    <cellStyle name="Обычный 6 2 3 8 2 6 2" xfId="8120"/>
    <cellStyle name="Обычный 6 2 4 2 4 6 2" xfId="8121"/>
    <cellStyle name="Обычный 6 2 4 2 2 2 6 2" xfId="8122"/>
    <cellStyle name="Обычный 6 2 4 2 3 2 6 2" xfId="8123"/>
    <cellStyle name="Обычный 6 2 4 3 2 6 2" xfId="8124"/>
    <cellStyle name="Обычный 6 2 4 4 2 6 2" xfId="8125"/>
    <cellStyle name="Обычный 6 2 5 2 4 6 2" xfId="8126"/>
    <cellStyle name="Обычный 6 2 5 2 2 2 6 2" xfId="8127"/>
    <cellStyle name="Обычный 6 2 5 2 3 2 6 2" xfId="8128"/>
    <cellStyle name="Обычный 6 2 5 3 2 6 2" xfId="8129"/>
    <cellStyle name="Обычный 6 2 5 4 2 6 2" xfId="8130"/>
    <cellStyle name="Обычный 6 2 6 4 6 2" xfId="8131"/>
    <cellStyle name="Обычный 6 2 6 2 2 6 2" xfId="8132"/>
    <cellStyle name="Обычный 6 2 6 3 2 6 2" xfId="8133"/>
    <cellStyle name="Обычный 6 2 7 2 6 2" xfId="8134"/>
    <cellStyle name="Обычный 6 2 8 2 6 2" xfId="8135"/>
    <cellStyle name="Обычный 6 2 9 2 6 2" xfId="8136"/>
    <cellStyle name="Обычный 6 3 2 4 6 2" xfId="8137"/>
    <cellStyle name="Обычный 6 3 2 2 2 6 2" xfId="8138"/>
    <cellStyle name="Обычный 6 3 2 3 2 6 2" xfId="8139"/>
    <cellStyle name="Обычный 6 3 3 2 6 2" xfId="8140"/>
    <cellStyle name="Обычный 6 3 4 2 6 2" xfId="8141"/>
    <cellStyle name="Обычный 6 4 2 4 6 2" xfId="8142"/>
    <cellStyle name="Обычный 6 4 2 2 2 6 2" xfId="8143"/>
    <cellStyle name="Обычный 6 4 2 3 2 6 2" xfId="8144"/>
    <cellStyle name="Обычный 6 4 3 2 6 2" xfId="8145"/>
    <cellStyle name="Обычный 6 4 4 2 6 2" xfId="8146"/>
    <cellStyle name="Обычный 6 5 4 6 2" xfId="8147"/>
    <cellStyle name="Обычный 6 5 2 2 6 2" xfId="8148"/>
    <cellStyle name="Обычный 6 5 3 2 6 2" xfId="8149"/>
    <cellStyle name="Обычный 6 6 2 6 2" xfId="8150"/>
    <cellStyle name="Обычный 6 7 2 6 2" xfId="8151"/>
    <cellStyle name="Обычный 6 8 2 6 2" xfId="8152"/>
    <cellStyle name="Обычный 7 2 2 2 4 6 2" xfId="8153"/>
    <cellStyle name="Обычный 7 2 2 2 2 2 6 2" xfId="8154"/>
    <cellStyle name="Обычный 7 2 2 2 3 2 6 2" xfId="8155"/>
    <cellStyle name="Обычный 7 2 2 3 2 6 2" xfId="8156"/>
    <cellStyle name="Обычный 7 2 2 4 2 6 2" xfId="8157"/>
    <cellStyle name="Обычный 7 2 3 2 4 6 2" xfId="8158"/>
    <cellStyle name="Обычный 7 2 3 2 2 2 6 2" xfId="8159"/>
    <cellStyle name="Обычный 7 2 3 2 3 2 6 2" xfId="8160"/>
    <cellStyle name="Обычный 7 2 3 3 2 6 2" xfId="8161"/>
    <cellStyle name="Обычный 7 2 3 4 2 6 2" xfId="8162"/>
    <cellStyle name="Обычный 7 2 4 4 6 2" xfId="8163"/>
    <cellStyle name="Обычный 7 2 4 2 2 6 2" xfId="8164"/>
    <cellStyle name="Обычный 7 2 4 3 2 6 2" xfId="8165"/>
    <cellStyle name="Обычный 7 2 5 2 6 2" xfId="8166"/>
    <cellStyle name="Обычный 7 2 6 2 6 2" xfId="8167"/>
    <cellStyle name="Обычный 7 2 7 2 6 2" xfId="8168"/>
    <cellStyle name="Обычный 9 2 2 5 6 2" xfId="8169"/>
    <cellStyle name="Обычный 9 2 2 2 2 6 2" xfId="8170"/>
    <cellStyle name="Обычный 9 2 2 3 2 6 2" xfId="8171"/>
    <cellStyle name="Обычный 9 2 2 4 2 6 2" xfId="8172"/>
    <cellStyle name="Обычный 9 2 3 2 6 2" xfId="8173"/>
    <cellStyle name="Обычный 9 2 4 2 6 2" xfId="8174"/>
    <cellStyle name="Обычный 9 3 2 2 6 2" xfId="8175"/>
    <cellStyle name="Обычный 9 3 3 2 6 2" xfId="8176"/>
    <cellStyle name="Обычный 9 3 4 2 6 2" xfId="8177"/>
    <cellStyle name="Обычный 9 4 2 6 2" xfId="8178"/>
    <cellStyle name="Обычный 9 5 2 6 2" xfId="8179"/>
    <cellStyle name="Финансовый 2 2 2 4 6 2" xfId="8180"/>
    <cellStyle name="Финансовый 2 2 2 2 3 6 2" xfId="8181"/>
    <cellStyle name="Финансовый 2 2 2 3 2 6 2" xfId="8182"/>
    <cellStyle name="Финансовый 2 2 3 2 6 2" xfId="8183"/>
    <cellStyle name="Финансовый 2 2 4 2 6 2" xfId="8184"/>
    <cellStyle name="Финансовый 2 3 2 4 6 2" xfId="8185"/>
    <cellStyle name="Финансовый 2 3 2 2 2 6 2" xfId="8186"/>
    <cellStyle name="Финансовый 2 3 2 3 2 6 2" xfId="8187"/>
    <cellStyle name="Финансовый 2 3 3 2 6 2" xfId="8188"/>
    <cellStyle name="Финансовый 2 3 4 2 6 2" xfId="8189"/>
    <cellStyle name="Финансовый 2 4 4 6 2" xfId="8190"/>
    <cellStyle name="Финансовый 2 4 2 2 6 2" xfId="8191"/>
    <cellStyle name="Финансовый 2 4 3 2 6 2" xfId="8192"/>
    <cellStyle name="Финансовый 2 5 2 6 2" xfId="8193"/>
    <cellStyle name="Финансовый 2 6 2 6 2" xfId="8194"/>
    <cellStyle name="Финансовый 2 7 2 6 2" xfId="8195"/>
    <cellStyle name="Финансовый 3 2 2 4 6 2" xfId="8196"/>
    <cellStyle name="Финансовый 3 2 2 2 2 6 2" xfId="8197"/>
    <cellStyle name="Финансовый 3 2 2 3 2 6 2" xfId="8198"/>
    <cellStyle name="Финансовый 3 2 3 2 6 2" xfId="8199"/>
    <cellStyle name="Финансовый 3 2 4 2 6 2" xfId="8200"/>
    <cellStyle name="Финансовый 3 3 2 4 6 2" xfId="8201"/>
    <cellStyle name="Финансовый 3 3 2 2 2 6 2" xfId="8202"/>
    <cellStyle name="Финансовый 3 3 2 3 2 6 2" xfId="8203"/>
    <cellStyle name="Финансовый 3 3 3 2 6 2" xfId="8204"/>
    <cellStyle name="Финансовый 3 3 4 2 6 2" xfId="8205"/>
    <cellStyle name="Финансовый 3 4 4 6 2" xfId="8206"/>
    <cellStyle name="Финансовый 3 4 2 2 6 2" xfId="8207"/>
    <cellStyle name="Финансовый 3 4 3 2 6 2" xfId="8208"/>
    <cellStyle name="Финансовый 3 5 2 6 2" xfId="8209"/>
    <cellStyle name="Финансовый 3 6 2 6 2" xfId="8210"/>
    <cellStyle name="Финансовый 3 7 2 6 2" xfId="8211"/>
    <cellStyle name="Обычный 6 10 3 2" xfId="8212"/>
    <cellStyle name="Финансовый 2 9 3 2" xfId="8213"/>
    <cellStyle name="Финансовый 3 9 3 2" xfId="8214"/>
    <cellStyle name="Обычный 6 2 11 3 2" xfId="8215"/>
    <cellStyle name="Обычный 6 2 2 10 3 2" xfId="8216"/>
    <cellStyle name="Обычный 7 2 9 3 2" xfId="8217"/>
    <cellStyle name="Обычный 6 2 3 10 3 2" xfId="8218"/>
    <cellStyle name="Обычный 9 7 3 2" xfId="8219"/>
    <cellStyle name="Обычный 6 2 3 2 7 3 2" xfId="8220"/>
    <cellStyle name="Обычный 6 2 2 2 7 3 2" xfId="8221"/>
    <cellStyle name="Обычный 6 4 6 3 2" xfId="8222"/>
    <cellStyle name="Финансовый 2 3 6 3 2" xfId="8223"/>
    <cellStyle name="Финансовый 3 3 6 3 2" xfId="8224"/>
    <cellStyle name="Обычный 6 2 5 6 3 2" xfId="8225"/>
    <cellStyle name="Обычный 6 2 2 4 6 3 2" xfId="8226"/>
    <cellStyle name="Обычный 7 2 3 6 3 2" xfId="8227"/>
    <cellStyle name="Обычный 6 2 3 4 6 3 2" xfId="8228"/>
    <cellStyle name="Обычный 6 3 6 3 2" xfId="8229"/>
    <cellStyle name="Финансовый 2 2 6 3 2" xfId="8230"/>
    <cellStyle name="Финансовый 3 2 6 3 2" xfId="8231"/>
    <cellStyle name="Обычный 6 2 4 6 3 2" xfId="8232"/>
    <cellStyle name="Обычный 6 2 2 3 6 3 2" xfId="8233"/>
    <cellStyle name="Обычный 7 2 2 6 3 2" xfId="8234"/>
    <cellStyle name="Обычный 6 2 3 3 6 3 2" xfId="8235"/>
    <cellStyle name="Обычный 9 2 6 3 2" xfId="8236"/>
    <cellStyle name="Обычный 6 2 3 2 2 6 3 2" xfId="8237"/>
    <cellStyle name="Обычный 6 2 2 2 2 6 3 2" xfId="8238"/>
    <cellStyle name="Обычный 6 2 3 2 3 5 3 2" xfId="8239"/>
    <cellStyle name="Обычный 6 2 2 2 3 5 3 2" xfId="8240"/>
    <cellStyle name="Обычный 9 3 6 3 2" xfId="8241"/>
    <cellStyle name="Обычный 6 2 2 2 2 2 5 3 2" xfId="8242"/>
    <cellStyle name="Обычный 6 2 2 2 2 2 2 3 3 2" xfId="8243"/>
    <cellStyle name="Обычный 6 2 2 2 2 2 3 3 3 2" xfId="8244"/>
    <cellStyle name="Обычный 6 2 2 2 2 3 3 3 2" xfId="8245"/>
    <cellStyle name="Обычный 6 2 2 2 2 4 3 3 2" xfId="8246"/>
    <cellStyle name="Обычный 6 2 2 2 3 2 3 3 2" xfId="8247"/>
    <cellStyle name="Обычный 6 2 2 2 3 3 3 3 2" xfId="8248"/>
    <cellStyle name="Обычный 6 2 2 2 4 3 3 2" xfId="8249"/>
    <cellStyle name="Обычный 6 2 2 2 5 3 3 2" xfId="8250"/>
    <cellStyle name="Обычный 6 2 2 3 2 5 3 2" xfId="8251"/>
    <cellStyle name="Обычный 6 2 2 3 2 2 3 3 2" xfId="8252"/>
    <cellStyle name="Обычный 6 2 2 3 2 3 3 3 2" xfId="8253"/>
    <cellStyle name="Обычный 6 2 2 3 3 3 3 2" xfId="8254"/>
    <cellStyle name="Обычный 6 2 2 3 4 3 3 2" xfId="8255"/>
    <cellStyle name="Обычный 6 2 2 4 2 5 3 2" xfId="8256"/>
    <cellStyle name="Обычный 6 2 2 4 2 2 3 3 2" xfId="8257"/>
    <cellStyle name="Обычный 6 2 2 4 2 3 3 3 2" xfId="8258"/>
    <cellStyle name="Обычный 6 2 2 4 3 3 3 2" xfId="8259"/>
    <cellStyle name="Обычный 6 2 2 4 4 3 3 2" xfId="8260"/>
    <cellStyle name="Обычный 6 2 2 5 5 3 2" xfId="8261"/>
    <cellStyle name="Обычный 6 2 2 5 2 3 3 2" xfId="8262"/>
    <cellStyle name="Обычный 6 2 2 5 3 3 3 2" xfId="8263"/>
    <cellStyle name="Обычный 6 2 2 6 3 3 2" xfId="8264"/>
    <cellStyle name="Обычный 6 2 2 7 3 3 2" xfId="8265"/>
    <cellStyle name="Обычный 6 2 2 8 3 3 2" xfId="8266"/>
    <cellStyle name="Обычный 6 2 3 2 2 2 5 3 2" xfId="8267"/>
    <cellStyle name="Обычный 6 2 3 2 2 2 2 3 3 2" xfId="8268"/>
    <cellStyle name="Обычный 6 2 3 2 2 2 3 3 3 2" xfId="8269"/>
    <cellStyle name="Обычный 6 2 3 2 2 3 3 3 2" xfId="8270"/>
    <cellStyle name="Обычный 6 2 3 2 2 4 3 3 2" xfId="8271"/>
    <cellStyle name="Обычный 6 2 3 2 3 2 3 3 2" xfId="8272"/>
    <cellStyle name="Обычный 6 2 3 2 3 3 3 3 2" xfId="8273"/>
    <cellStyle name="Обычный 6 2 3 2 4 3 3 2" xfId="8274"/>
    <cellStyle name="Обычный 6 2 3 2 5 3 3 2" xfId="8275"/>
    <cellStyle name="Обычный 6 2 3 3 2 5 3 2" xfId="8276"/>
    <cellStyle name="Обычный 6 2 3 3 2 2 3 3 2" xfId="8277"/>
    <cellStyle name="Обычный 6 2 3 3 2 3 3 3 2" xfId="8278"/>
    <cellStyle name="Обычный 6 2 3 3 3 3 3 2" xfId="8279"/>
    <cellStyle name="Обычный 6 2 3 3 4 3 3 2" xfId="8280"/>
    <cellStyle name="Обычный 6 2 3 4 2 5 3 2" xfId="8281"/>
    <cellStyle name="Обычный 6 2 3 4 2 2 3 3 2" xfId="8282"/>
    <cellStyle name="Обычный 6 2 3 4 2 3 3 3 2" xfId="8283"/>
    <cellStyle name="Обычный 6 2 3 4 3 3 3 2" xfId="8284"/>
    <cellStyle name="Обычный 6 2 3 4 4 3 3 2" xfId="8285"/>
    <cellStyle name="Обычный 6 2 3 5 5 3 2" xfId="8286"/>
    <cellStyle name="Обычный 6 2 3 5 2 3 3 2" xfId="8287"/>
    <cellStyle name="Обычный 6 2 3 5 3 3 3 2" xfId="8288"/>
    <cellStyle name="Обычный 6 2 3 6 3 3 2" xfId="8289"/>
    <cellStyle name="Обычный 6 2 3 7 3 3 2" xfId="8290"/>
    <cellStyle name="Обычный 6 2 3 8 3 3 2" xfId="8291"/>
    <cellStyle name="Обычный 6 2 4 2 5 3 2" xfId="8292"/>
    <cellStyle name="Обычный 6 2 4 2 2 3 3 2" xfId="8293"/>
    <cellStyle name="Обычный 6 2 4 2 3 3 3 2" xfId="8294"/>
    <cellStyle name="Обычный 6 2 4 3 3 3 2" xfId="8295"/>
    <cellStyle name="Обычный 6 2 4 4 3 3 2" xfId="8296"/>
    <cellStyle name="Обычный 6 2 5 2 5 3 2" xfId="8297"/>
    <cellStyle name="Обычный 6 2 5 2 2 3 3 2" xfId="8298"/>
    <cellStyle name="Обычный 6 2 5 2 3 3 3 2" xfId="8299"/>
    <cellStyle name="Обычный 6 2 5 3 3 3 2" xfId="8300"/>
    <cellStyle name="Обычный 6 2 5 4 3 3 2" xfId="8301"/>
    <cellStyle name="Обычный 6 2 6 5 3 2" xfId="8302"/>
    <cellStyle name="Обычный 6 2 6 2 3 3 2" xfId="8303"/>
    <cellStyle name="Обычный 6 2 6 3 3 3 2" xfId="8304"/>
    <cellStyle name="Обычный 6 2 7 3 3 2" xfId="8305"/>
    <cellStyle name="Обычный 6 2 8 3 3 2" xfId="8306"/>
    <cellStyle name="Обычный 6 2 9 3 3 2" xfId="8307"/>
    <cellStyle name="Обычный 6 3 2 5 3 2" xfId="8308"/>
    <cellStyle name="Обычный 6 3 2 2 3 3 2" xfId="8309"/>
    <cellStyle name="Обычный 6 3 2 3 3 3 2" xfId="8310"/>
    <cellStyle name="Обычный 6 3 3 3 3 2" xfId="8311"/>
    <cellStyle name="Обычный 6 3 4 3 3 2" xfId="8312"/>
    <cellStyle name="Обычный 6 4 2 5 3 2" xfId="8313"/>
    <cellStyle name="Обычный 6 4 2 2 3 3 2" xfId="8314"/>
    <cellStyle name="Обычный 6 4 2 3 3 3 2" xfId="8315"/>
    <cellStyle name="Обычный 6 4 3 3 3 2" xfId="8316"/>
    <cellStyle name="Обычный 6 4 4 3 3 2" xfId="8317"/>
    <cellStyle name="Обычный 6 5 5 3 2" xfId="8318"/>
    <cellStyle name="Обычный 6 5 2 3 3 2" xfId="8319"/>
    <cellStyle name="Обычный 6 5 3 3 3 2" xfId="8320"/>
    <cellStyle name="Обычный 6 6 3 3 2" xfId="8321"/>
    <cellStyle name="Обычный 6 7 3 3 2" xfId="8322"/>
    <cellStyle name="Обычный 6 8 3 3 2" xfId="8323"/>
    <cellStyle name="Обычный 7 2 2 2 5 3 2" xfId="8324"/>
    <cellStyle name="Обычный 7 2 2 2 2 3 3 2" xfId="8325"/>
    <cellStyle name="Обычный 7 2 2 2 3 3 3 2" xfId="8326"/>
    <cellStyle name="Обычный 7 2 2 3 3 3 2" xfId="8327"/>
    <cellStyle name="Обычный 7 2 2 4 3 3 2" xfId="8328"/>
    <cellStyle name="Обычный 7 2 3 2 5 3 2" xfId="8329"/>
    <cellStyle name="Обычный 7 2 3 2 2 3 3 2" xfId="8330"/>
    <cellStyle name="Обычный 7 2 3 2 3 3 3 2" xfId="8331"/>
    <cellStyle name="Обычный 7 2 3 3 3 3 2" xfId="8332"/>
    <cellStyle name="Обычный 7 2 3 4 3 3 2" xfId="8333"/>
    <cellStyle name="Обычный 7 2 4 5 3 2" xfId="8334"/>
    <cellStyle name="Обычный 7 2 4 2 3 3 2" xfId="8335"/>
    <cellStyle name="Обычный 7 2 4 3 3 3 2" xfId="8336"/>
    <cellStyle name="Обычный 7 2 5 3 3 2" xfId="8337"/>
    <cellStyle name="Обычный 7 2 6 3 3 2" xfId="8338"/>
    <cellStyle name="Обычный 7 2 7 3 3 2" xfId="8339"/>
    <cellStyle name="Обычный 9 2 2 6 3 2" xfId="8340"/>
    <cellStyle name="Обычный 9 2 2 2 3 3 2" xfId="8341"/>
    <cellStyle name="Обычный 9 2 2 3 3 3 2" xfId="8342"/>
    <cellStyle name="Обычный 9 2 2 4 3 3 2" xfId="8343"/>
    <cellStyle name="Обычный 9 2 3 3 3 2" xfId="8344"/>
    <cellStyle name="Обычный 9 2 4 3 3 2" xfId="8345"/>
    <cellStyle name="Обычный 9 3 2 3 3 2" xfId="8346"/>
    <cellStyle name="Обычный 9 3 3 3 3 2" xfId="8347"/>
    <cellStyle name="Обычный 9 3 4 3 3 2" xfId="8348"/>
    <cellStyle name="Обычный 9 4 3 3 2" xfId="8349"/>
    <cellStyle name="Обычный 9 5 3 3 2" xfId="8350"/>
    <cellStyle name="Финансовый 2 2 2 5 3 2" xfId="8351"/>
    <cellStyle name="Финансовый 2 2 2 2 4 3 2" xfId="8352"/>
    <cellStyle name="Финансовый 2 2 2 3 3 3 2" xfId="8353"/>
    <cellStyle name="Финансовый 2 2 3 3 3 2" xfId="8354"/>
    <cellStyle name="Финансовый 2 2 4 3 3 2" xfId="8355"/>
    <cellStyle name="Финансовый 2 3 2 5 3 2" xfId="8356"/>
    <cellStyle name="Финансовый 2 3 2 2 3 3 2" xfId="8357"/>
    <cellStyle name="Финансовый 2 3 2 3 3 3 2" xfId="8358"/>
    <cellStyle name="Финансовый 2 3 3 3 3 2" xfId="8359"/>
    <cellStyle name="Финансовый 2 3 4 3 3 2" xfId="8360"/>
    <cellStyle name="Финансовый 2 4 5 3 2" xfId="8361"/>
    <cellStyle name="Финансовый 2 4 2 3 3 2" xfId="8362"/>
    <cellStyle name="Финансовый 2 4 3 3 3 2" xfId="8363"/>
    <cellStyle name="Финансовый 2 5 3 3 2" xfId="8364"/>
    <cellStyle name="Финансовый 2 6 3 3 2" xfId="8365"/>
    <cellStyle name="Финансовый 2 7 3 3 2" xfId="8366"/>
    <cellStyle name="Финансовый 3 2 2 5 3 2" xfId="8367"/>
    <cellStyle name="Финансовый 3 2 2 2 3 3 2" xfId="8368"/>
    <cellStyle name="Финансовый 3 2 2 3 3 3 2" xfId="8369"/>
    <cellStyle name="Финансовый 3 2 3 3 3 2" xfId="8370"/>
    <cellStyle name="Финансовый 3 2 4 3 3 2" xfId="8371"/>
    <cellStyle name="Финансовый 3 3 2 5 3 2" xfId="8372"/>
    <cellStyle name="Финансовый 3 3 2 2 3 3 2" xfId="8373"/>
    <cellStyle name="Финансовый 3 3 2 3 3 3 2" xfId="8374"/>
    <cellStyle name="Финансовый 3 3 3 3 3 2" xfId="8375"/>
    <cellStyle name="Финансовый 3 3 4 3 3 2" xfId="8376"/>
    <cellStyle name="Финансовый 3 4 5 3 2" xfId="8377"/>
    <cellStyle name="Финансовый 3 4 2 3 3 2" xfId="8378"/>
    <cellStyle name="Финансовый 3 4 3 3 3 2" xfId="8379"/>
    <cellStyle name="Финансовый 3 5 3 3 2" xfId="8380"/>
    <cellStyle name="Финансовый 3 6 3 3 2" xfId="8381"/>
    <cellStyle name="Финансовый 3 7 3 3 2" xfId="8382"/>
    <cellStyle name="Обычный 6 9 2 3 2" xfId="8383"/>
    <cellStyle name="Финансовый 2 8 2 3 2" xfId="8384"/>
    <cellStyle name="Финансовый 3 8 2 3 2" xfId="8385"/>
    <cellStyle name="Обычный 6 2 10 2 3 2" xfId="8386"/>
    <cellStyle name="Обычный 6 2 2 9 2 3 2" xfId="8387"/>
    <cellStyle name="Обычный 7 2 8 2 3 2" xfId="8388"/>
    <cellStyle name="Обычный 6 2 3 9 2 3 2" xfId="8389"/>
    <cellStyle name="Обычный 9 6 2 3 2" xfId="8390"/>
    <cellStyle name="Обычный 6 2 3 2 6 2 3 2" xfId="8391"/>
    <cellStyle name="Обычный 6 2 2 2 6 2 3 2" xfId="8392"/>
    <cellStyle name="Обычный 6 4 5 2 3 2" xfId="8393"/>
    <cellStyle name="Финансовый 2 3 5 2 3 2" xfId="8394"/>
    <cellStyle name="Финансовый 3 3 5 2 3 2" xfId="8395"/>
    <cellStyle name="Обычный 6 2 5 5 2 3 2" xfId="8396"/>
    <cellStyle name="Обычный 6 2 2 4 5 2 3 2" xfId="8397"/>
    <cellStyle name="Обычный 7 2 3 5 2 3 2" xfId="8398"/>
    <cellStyle name="Обычный 6 2 3 4 5 2 3 2" xfId="8399"/>
    <cellStyle name="Обычный 6 3 5 2 3 2" xfId="8400"/>
    <cellStyle name="Финансовый 2 2 5 2 3 2" xfId="8401"/>
    <cellStyle name="Финансовый 3 2 5 2 3 2" xfId="8402"/>
    <cellStyle name="Обычный 6 2 4 5 2 3 2" xfId="8403"/>
    <cellStyle name="Обычный 6 2 2 3 5 2 3 2" xfId="8404"/>
    <cellStyle name="Обычный 7 2 2 5 2 3 2" xfId="8405"/>
    <cellStyle name="Обычный 6 2 3 3 5 2 3 2" xfId="8406"/>
    <cellStyle name="Обычный 9 2 5 2 3 2" xfId="8407"/>
    <cellStyle name="Обычный 6 2 3 2 2 5 2 3 2" xfId="8408"/>
    <cellStyle name="Обычный 6 2 2 2 2 5 2 3 2" xfId="8409"/>
    <cellStyle name="Обычный 6 2 3 2 3 4 2 3 2" xfId="8410"/>
    <cellStyle name="Обычный 6 2 2 2 3 4 2 3 2" xfId="8411"/>
    <cellStyle name="Обычный 9 3 5 2 3 2" xfId="8412"/>
    <cellStyle name="Обычный 6 2 2 2 2 2 4 2 3 2" xfId="8413"/>
    <cellStyle name="Обычный 6 2 2 2 2 2 2 2 2 3 2" xfId="8414"/>
    <cellStyle name="Обычный 6 2 2 2 2 2 3 2 2 3 2" xfId="8415"/>
    <cellStyle name="Обычный 6 2 2 2 2 3 2 2 3 2" xfId="8416"/>
    <cellStyle name="Обычный 6 2 2 2 2 4 2 2 3 2" xfId="8417"/>
    <cellStyle name="Обычный 6 2 2 2 3 2 2 2 3 2" xfId="8418"/>
    <cellStyle name="Обычный 6 2 2 2 3 3 2 2 3 2" xfId="8419"/>
    <cellStyle name="Обычный 6 2 2 2 4 2 2 3 2" xfId="8420"/>
    <cellStyle name="Обычный 6 2 2 2 5 2 2 3 2" xfId="8421"/>
    <cellStyle name="Обычный 6 2 2 3 2 4 2 3 2" xfId="8422"/>
    <cellStyle name="Обычный 6 2 2 3 2 2 2 2 3 2" xfId="8423"/>
    <cellStyle name="Обычный 6 2 2 3 2 3 2 2 3 2" xfId="8424"/>
    <cellStyle name="Обычный 6 2 2 3 3 2 2 3 2" xfId="8425"/>
    <cellStyle name="Обычный 6 2 2 3 4 2 2 3 2" xfId="8426"/>
    <cellStyle name="Обычный 6 2 2 4 2 4 2 3 2" xfId="8427"/>
    <cellStyle name="Обычный 6 2 2 4 2 2 2 2 3 2" xfId="8428"/>
    <cellStyle name="Обычный 6 2 2 4 2 3 2 2 3 2" xfId="8429"/>
    <cellStyle name="Обычный 6 2 2 4 3 2 2 3 2" xfId="8430"/>
    <cellStyle name="Обычный 6 2 2 4 4 2 2 3 2" xfId="8431"/>
    <cellStyle name="Обычный 6 2 2 5 4 2 3 2" xfId="8432"/>
    <cellStyle name="Обычный 6 2 2 5 2 2 2 3 2" xfId="8433"/>
    <cellStyle name="Обычный 6 2 2 5 3 2 2 3 2" xfId="8434"/>
    <cellStyle name="Обычный 6 2 2 6 2 2 3 2" xfId="8435"/>
    <cellStyle name="Обычный 6 2 2 7 2 2 3 2" xfId="8436"/>
    <cellStyle name="Обычный 6 2 2 8 2 2 3 2" xfId="8437"/>
    <cellStyle name="Обычный 6 2 3 2 2 2 4 2 3 2" xfId="8438"/>
    <cellStyle name="Обычный 6 2 3 2 2 2 2 2 2 3 2" xfId="8439"/>
    <cellStyle name="Обычный 6 2 3 2 2 2 3 2 2 3 2" xfId="8440"/>
    <cellStyle name="Обычный 6 2 3 2 2 3 2 2 3 2" xfId="8441"/>
    <cellStyle name="Обычный 6 2 3 2 2 4 2 2 3 2" xfId="8442"/>
    <cellStyle name="Обычный 6 2 3 2 3 2 2 2 3 2" xfId="8443"/>
    <cellStyle name="Обычный 6 2 3 2 3 3 2 2 3 2" xfId="8444"/>
    <cellStyle name="Обычный 6 2 3 2 4 2 2 3 2" xfId="8445"/>
    <cellStyle name="Обычный 6 2 3 2 5 2 2 3 2" xfId="8446"/>
    <cellStyle name="Обычный 6 2 3 3 2 4 2 3 2" xfId="8447"/>
    <cellStyle name="Обычный 6 2 3 3 2 2 2 2 3 2" xfId="8448"/>
    <cellStyle name="Обычный 6 2 3 3 2 3 2 2 3 2" xfId="8449"/>
    <cellStyle name="Обычный 6 2 3 3 3 2 2 3 2" xfId="8450"/>
    <cellStyle name="Обычный 6 2 3 3 4 2 2 3 2" xfId="8451"/>
    <cellStyle name="Обычный 6 2 3 4 2 4 2 3 2" xfId="8452"/>
    <cellStyle name="Обычный 6 2 3 4 2 2 2 2 3 2" xfId="8453"/>
    <cellStyle name="Обычный 6 2 3 4 2 3 2 2 3 2" xfId="8454"/>
    <cellStyle name="Обычный 6 2 3 4 3 2 2 3 2" xfId="8455"/>
    <cellStyle name="Обычный 6 2 3 4 4 2 2 3 2" xfId="8456"/>
    <cellStyle name="Обычный 6 2 3 5 4 2 3 2" xfId="8457"/>
    <cellStyle name="Обычный 6 2 3 5 2 2 2 3 2" xfId="8458"/>
    <cellStyle name="Обычный 6 2 3 5 3 2 2 3 2" xfId="8459"/>
    <cellStyle name="Обычный 6 2 3 6 2 2 3 2" xfId="8460"/>
    <cellStyle name="Обычный 6 2 3 7 2 2 3 2" xfId="8461"/>
    <cellStyle name="Обычный 6 2 3 8 2 2 3 2" xfId="8462"/>
    <cellStyle name="Обычный 6 2 4 2 4 2 3 2" xfId="8463"/>
    <cellStyle name="Обычный 6 2 4 2 2 2 2 3 2" xfId="8464"/>
    <cellStyle name="Обычный 6 2 4 2 3 2 2 3 2" xfId="8465"/>
    <cellStyle name="Обычный 6 2 4 3 2 2 3 2" xfId="8466"/>
    <cellStyle name="Обычный 6 2 4 4 2 2 3 2" xfId="8467"/>
    <cellStyle name="Обычный 6 2 5 2 4 2 3 2" xfId="8468"/>
    <cellStyle name="Обычный 6 2 5 2 2 2 2 3 2" xfId="8469"/>
    <cellStyle name="Обычный 6 2 5 2 3 2 2 3 2" xfId="8470"/>
    <cellStyle name="Обычный 6 2 5 3 2 2 3 2" xfId="8471"/>
    <cellStyle name="Обычный 6 2 5 4 2 2 3 2" xfId="8472"/>
    <cellStyle name="Обычный 6 2 6 4 2 3 2" xfId="8473"/>
    <cellStyle name="Обычный 6 2 6 2 2 2 3 2" xfId="8474"/>
    <cellStyle name="Обычный 6 2 6 3 2 2 3 2" xfId="8475"/>
    <cellStyle name="Обычный 6 2 7 2 2 3 2" xfId="8476"/>
    <cellStyle name="Обычный 6 2 8 2 2 3 2" xfId="8477"/>
    <cellStyle name="Обычный 6 2 9 2 2 3 2" xfId="8478"/>
    <cellStyle name="Обычный 6 3 2 4 2 3 2" xfId="8479"/>
    <cellStyle name="Обычный 6 3 2 2 2 2 3 2" xfId="8480"/>
    <cellStyle name="Обычный 6 3 2 3 2 2 3 2" xfId="8481"/>
    <cellStyle name="Обычный 6 3 3 2 2 3 2" xfId="8482"/>
    <cellStyle name="Обычный 6 3 4 2 2 3 2" xfId="8483"/>
    <cellStyle name="Обычный 6 4 2 4 2 3 2" xfId="8484"/>
    <cellStyle name="Обычный 6 4 2 2 2 2 3 2" xfId="8485"/>
    <cellStyle name="Обычный 6 4 2 3 2 2 3 2" xfId="8486"/>
    <cellStyle name="Обычный 6 4 3 2 2 3 2" xfId="8487"/>
    <cellStyle name="Обычный 6 4 4 2 2 3 2" xfId="8488"/>
    <cellStyle name="Обычный 6 5 4 2 3 2" xfId="8489"/>
    <cellStyle name="Обычный 6 5 2 2 2 3 2" xfId="8490"/>
    <cellStyle name="Обычный 6 5 3 2 2 3 2" xfId="8491"/>
    <cellStyle name="Обычный 6 6 2 2 3 2" xfId="8492"/>
    <cellStyle name="Обычный 6 7 2 2 3 2" xfId="8493"/>
    <cellStyle name="Обычный 6 8 2 2 3 2" xfId="8494"/>
    <cellStyle name="Обычный 7 2 2 2 4 2 3 2" xfId="8495"/>
    <cellStyle name="Обычный 7 2 2 2 2 2 2 3 2" xfId="8496"/>
    <cellStyle name="Обычный 7 2 2 2 3 2 2 3 2" xfId="8497"/>
    <cellStyle name="Обычный 7 2 2 3 2 2 3 2" xfId="8498"/>
    <cellStyle name="Обычный 7 2 2 4 2 2 3 2" xfId="8499"/>
    <cellStyle name="Обычный 7 2 3 2 4 2 3 2" xfId="8500"/>
    <cellStyle name="Обычный 7 2 3 2 2 2 2 3 2" xfId="8501"/>
    <cellStyle name="Обычный 7 2 3 2 3 2 2 3 2" xfId="8502"/>
    <cellStyle name="Обычный 7 2 3 3 2 2 3 2" xfId="8503"/>
    <cellStyle name="Обычный 7 2 3 4 2 2 3 2" xfId="8504"/>
    <cellStyle name="Обычный 7 2 4 4 2 3 2" xfId="8505"/>
    <cellStyle name="Обычный 7 2 4 2 2 2 3 2" xfId="8506"/>
    <cellStyle name="Обычный 7 2 4 3 2 2 3 2" xfId="8507"/>
    <cellStyle name="Обычный 7 2 5 2 2 3 2" xfId="8508"/>
    <cellStyle name="Обычный 7 2 6 2 2 3 2" xfId="8509"/>
    <cellStyle name="Обычный 7 2 7 2 2 3 2" xfId="8510"/>
    <cellStyle name="Обычный 9 2 2 5 2 3 2" xfId="8511"/>
    <cellStyle name="Обычный 9 2 2 2 2 2 3 2" xfId="8512"/>
    <cellStyle name="Обычный 9 2 2 3 2 2 3 2" xfId="8513"/>
    <cellStyle name="Обычный 9 2 2 4 2 2 3 2" xfId="8514"/>
    <cellStyle name="Обычный 9 2 3 2 2 3 2" xfId="8515"/>
    <cellStyle name="Обычный 9 2 4 2 2 3 2" xfId="8516"/>
    <cellStyle name="Обычный 9 3 2 2 2 3 2" xfId="8517"/>
    <cellStyle name="Обычный 9 3 3 2 2 3 2" xfId="8518"/>
    <cellStyle name="Обычный 9 3 4 2 2 3 2" xfId="8519"/>
    <cellStyle name="Обычный 9 4 2 2 3 2" xfId="8520"/>
    <cellStyle name="Обычный 9 5 2 2 3 2" xfId="8521"/>
    <cellStyle name="Финансовый 2 2 2 4 2 3 2" xfId="8522"/>
    <cellStyle name="Финансовый 2 2 2 2 3 2 3 2" xfId="8523"/>
    <cellStyle name="Финансовый 2 2 2 3 2 2 3 2" xfId="8524"/>
    <cellStyle name="Финансовый 2 2 3 2 2 3 2" xfId="8525"/>
    <cellStyle name="Финансовый 2 2 4 2 2 3 2" xfId="8526"/>
    <cellStyle name="Финансовый 2 3 2 4 2 3 2" xfId="8527"/>
    <cellStyle name="Финансовый 2 3 2 2 2 2 3 2" xfId="8528"/>
    <cellStyle name="Финансовый 2 3 2 3 2 2 3 2" xfId="8529"/>
    <cellStyle name="Финансовый 2 3 3 2 2 3 2" xfId="8530"/>
    <cellStyle name="Финансовый 2 3 4 2 2 3 2" xfId="8531"/>
    <cellStyle name="Финансовый 2 4 4 2 3 2" xfId="8532"/>
    <cellStyle name="Финансовый 2 4 2 2 2 3 2" xfId="8533"/>
    <cellStyle name="Финансовый 2 4 3 2 2 3 2" xfId="8534"/>
    <cellStyle name="Финансовый 2 5 2 2 3 2" xfId="8535"/>
    <cellStyle name="Финансовый 2 6 2 2 3 2" xfId="8536"/>
    <cellStyle name="Финансовый 2 7 2 2 3 2" xfId="8537"/>
    <cellStyle name="Финансовый 3 2 2 4 2 3 2" xfId="8538"/>
    <cellStyle name="Финансовый 3 2 2 2 2 2 3 2" xfId="8539"/>
    <cellStyle name="Финансовый 3 2 2 3 2 2 3 2" xfId="8540"/>
    <cellStyle name="Финансовый 3 2 3 2 2 3 2" xfId="8541"/>
    <cellStyle name="Финансовый 3 2 4 2 2 3 2" xfId="8542"/>
    <cellStyle name="Финансовый 3 3 2 4 2 3 2" xfId="8543"/>
    <cellStyle name="Финансовый 3 3 2 2 2 2 3 2" xfId="8544"/>
    <cellStyle name="Финансовый 3 3 2 3 2 2 3 2" xfId="8545"/>
    <cellStyle name="Финансовый 3 3 3 2 2 3 2" xfId="8546"/>
    <cellStyle name="Финансовый 3 3 4 2 2 3 2" xfId="8547"/>
    <cellStyle name="Финансовый 3 4 4 2 3 2" xfId="8548"/>
    <cellStyle name="Финансовый 3 4 2 2 2 3 2" xfId="8549"/>
    <cellStyle name="Финансовый 3 4 3 2 2 3 2" xfId="8550"/>
    <cellStyle name="Финансовый 3 5 2 2 3 2" xfId="8551"/>
    <cellStyle name="Финансовый 3 6 2 2 3 2" xfId="8552"/>
    <cellStyle name="Финансовый 3 7 2 2 3 2" xfId="8553"/>
    <cellStyle name="Обычный 6 11 3 2" xfId="8554"/>
    <cellStyle name="Финансовый 2 10 3 2" xfId="8555"/>
    <cellStyle name="Финансовый 3 10 3 2" xfId="8556"/>
    <cellStyle name="Обычный 6 2 12 3 2" xfId="8557"/>
    <cellStyle name="Обычный 6 2 2 11 3 2" xfId="8558"/>
    <cellStyle name="Обычный 7 2 10 3 2" xfId="8559"/>
    <cellStyle name="Обычный 6 2 3 11 3 2" xfId="8560"/>
    <cellStyle name="Обычный 9 8 3 2" xfId="8561"/>
    <cellStyle name="Обычный 6 2 3 2 8 3 2" xfId="8562"/>
    <cellStyle name="Обычный 6 2 2 2 8 3 2" xfId="8563"/>
    <cellStyle name="Обычный 6 4 7 3 2" xfId="8564"/>
    <cellStyle name="Финансовый 2 3 7 3 2" xfId="8565"/>
    <cellStyle name="Финансовый 3 3 7 3 2" xfId="8566"/>
    <cellStyle name="Обычный 6 2 5 7 3 2" xfId="8567"/>
    <cellStyle name="Обычный 6 2 2 4 7 3 2" xfId="8568"/>
    <cellStyle name="Обычный 7 2 3 7 3 2" xfId="8569"/>
    <cellStyle name="Обычный 6 2 3 4 7 3 2" xfId="8570"/>
    <cellStyle name="Обычный 6 3 7 3 2" xfId="8571"/>
    <cellStyle name="Финансовый 2 2 7 3 2" xfId="8572"/>
    <cellStyle name="Финансовый 3 2 7 3 2" xfId="8573"/>
    <cellStyle name="Обычный 6 2 4 7 3 2" xfId="8574"/>
    <cellStyle name="Обычный 6 2 2 3 7 3 2" xfId="8575"/>
    <cellStyle name="Обычный 7 2 2 7 3 2" xfId="8576"/>
    <cellStyle name="Обычный 6 2 3 3 7 3 2" xfId="8577"/>
    <cellStyle name="Обычный 9 2 7 3 2" xfId="8578"/>
    <cellStyle name="Обычный 6 2 3 2 2 7 3 2" xfId="8579"/>
    <cellStyle name="Обычный 6 2 2 2 2 7 3 2" xfId="8580"/>
    <cellStyle name="Обычный 6 2 3 2 3 6 3 2" xfId="8581"/>
    <cellStyle name="Обычный 6 2 2 2 3 6 3 2" xfId="8582"/>
    <cellStyle name="Обычный 9 3 7 3 2" xfId="8583"/>
    <cellStyle name="Обычный 6 2 2 2 2 2 6 3 2" xfId="8584"/>
    <cellStyle name="Обычный 6 2 2 2 2 2 2 4 3 2" xfId="8585"/>
    <cellStyle name="Обычный 6 2 2 2 2 2 3 4 3 2" xfId="8586"/>
    <cellStyle name="Обычный 6 2 2 2 2 3 4 3 2" xfId="8587"/>
    <cellStyle name="Обычный 6 2 2 2 2 4 4 3 2" xfId="8588"/>
    <cellStyle name="Обычный 6 2 2 2 3 2 4 3 2" xfId="8589"/>
    <cellStyle name="Обычный 6 2 2 2 3 3 4 3 2" xfId="8590"/>
    <cellStyle name="Обычный 6 2 2 2 4 4 3 2" xfId="8591"/>
    <cellStyle name="Обычный 6 2 2 2 5 4 3 2" xfId="8592"/>
    <cellStyle name="Обычный 6 2 2 3 2 6 3 2" xfId="8593"/>
    <cellStyle name="Обычный 6 2 2 3 2 2 4 3 2" xfId="8594"/>
    <cellStyle name="Обычный 6 2 2 3 2 3 4 3 2" xfId="8595"/>
    <cellStyle name="Обычный 6 2 2 3 3 4 3 2" xfId="8596"/>
    <cellStyle name="Обычный 6 2 2 3 4 4 3 2" xfId="8597"/>
    <cellStyle name="Обычный 6 2 2 4 2 6 3 2" xfId="8598"/>
    <cellStyle name="Обычный 6 2 2 4 2 2 4 3 2" xfId="8599"/>
    <cellStyle name="Обычный 6 2 2 4 2 3 4 3 2" xfId="8600"/>
    <cellStyle name="Обычный 6 2 2 4 3 4 3 2" xfId="8601"/>
    <cellStyle name="Обычный 6 2 2 4 4 4 3 2" xfId="8602"/>
    <cellStyle name="Обычный 6 2 2 5 6 3 2" xfId="8603"/>
    <cellStyle name="Обычный 6 2 2 5 2 4 3 2" xfId="8604"/>
    <cellStyle name="Обычный 6 2 2 5 3 4 3 2" xfId="8605"/>
    <cellStyle name="Обычный 6 2 2 6 4 3 2" xfId="8606"/>
    <cellStyle name="Обычный 6 2 2 7 4 3 2" xfId="8607"/>
    <cellStyle name="Обычный 6 2 2 8 4 3 2" xfId="8608"/>
    <cellStyle name="Обычный 6 2 3 2 2 2 6 3 2" xfId="8609"/>
    <cellStyle name="Обычный 6 2 3 2 2 2 2 4 3 2" xfId="8610"/>
    <cellStyle name="Обычный 6 2 3 2 2 2 3 4 3 2" xfId="8611"/>
    <cellStyle name="Обычный 6 2 3 2 2 3 4 3 2" xfId="8612"/>
    <cellStyle name="Обычный 6 2 3 2 2 4 4 3 2" xfId="8613"/>
    <cellStyle name="Обычный 6 2 3 2 3 2 4 3 2" xfId="8614"/>
    <cellStyle name="Обычный 6 2 3 2 3 3 4 3 2" xfId="8615"/>
    <cellStyle name="Обычный 6 2 3 2 4 4 3 2" xfId="8616"/>
    <cellStyle name="Обычный 6 2 3 2 5 4 3 2" xfId="8617"/>
    <cellStyle name="Обычный 6 2 3 3 2 6 3 2" xfId="8618"/>
    <cellStyle name="Обычный 6 2 3 3 2 2 4 3 2" xfId="8619"/>
    <cellStyle name="Обычный 6 2 3 3 2 3 4 3 2" xfId="8620"/>
    <cellStyle name="Обычный 6 2 3 3 3 4 3 2" xfId="8621"/>
    <cellStyle name="Обычный 6 2 3 3 4 4 3 2" xfId="8622"/>
    <cellStyle name="Обычный 6 2 3 4 2 6 3 2" xfId="8623"/>
    <cellStyle name="Обычный 6 2 3 4 2 2 4 3 2" xfId="8624"/>
    <cellStyle name="Обычный 6 2 3 4 2 3 4 3 2" xfId="8625"/>
    <cellStyle name="Обычный 6 2 3 4 3 4 3 2" xfId="8626"/>
    <cellStyle name="Обычный 6 2 3 4 4 4 3 2" xfId="8627"/>
    <cellStyle name="Обычный 6 2 3 5 6 3 2" xfId="8628"/>
    <cellStyle name="Обычный 6 2 3 5 2 4 3 2" xfId="8629"/>
    <cellStyle name="Обычный 6 2 3 5 3 4 3 2" xfId="8630"/>
    <cellStyle name="Обычный 6 2 3 6 4 3 2" xfId="8631"/>
    <cellStyle name="Обычный 6 2 3 7 4 3 2" xfId="8632"/>
    <cellStyle name="Обычный 6 2 3 8 4 3 2" xfId="8633"/>
    <cellStyle name="Обычный 6 2 4 2 6 3 2" xfId="8634"/>
    <cellStyle name="Обычный 6 2 4 2 2 4 3 2" xfId="8635"/>
    <cellStyle name="Обычный 6 2 4 2 3 4 3 2" xfId="8636"/>
    <cellStyle name="Обычный 6 2 4 3 4 3 2" xfId="8637"/>
    <cellStyle name="Обычный 6 2 4 4 4 3 2" xfId="8638"/>
    <cellStyle name="Обычный 6 2 5 2 6 3 2" xfId="8639"/>
    <cellStyle name="Обычный 6 2 5 2 2 4 3 2" xfId="8640"/>
    <cellStyle name="Обычный 6 2 5 2 3 4 3 2" xfId="8641"/>
    <cellStyle name="Обычный 6 2 5 3 4 3 2" xfId="8642"/>
    <cellStyle name="Обычный 6 2 5 4 4 3 2" xfId="8643"/>
    <cellStyle name="Обычный 6 2 6 6 3 2" xfId="8644"/>
    <cellStyle name="Обычный 6 2 6 2 4 3 2" xfId="8645"/>
    <cellStyle name="Обычный 6 2 6 3 4 3 2" xfId="8646"/>
    <cellStyle name="Обычный 6 2 7 4 3 2" xfId="8647"/>
    <cellStyle name="Обычный 6 2 8 4 3 2" xfId="8648"/>
    <cellStyle name="Обычный 6 2 9 4 3 2" xfId="8649"/>
    <cellStyle name="Обычный 6 3 2 6 3 2" xfId="8650"/>
    <cellStyle name="Обычный 6 3 2 2 4 3 2" xfId="8651"/>
    <cellStyle name="Обычный 6 3 2 3 4 3 2" xfId="8652"/>
    <cellStyle name="Обычный 6 3 3 4 3 2" xfId="8653"/>
    <cellStyle name="Обычный 6 3 4 4 3 2" xfId="8654"/>
    <cellStyle name="Обычный 6 4 2 6 3 2" xfId="8655"/>
    <cellStyle name="Обычный 6 4 2 2 4 3 2" xfId="8656"/>
    <cellStyle name="Обычный 6 4 2 3 4 3 2" xfId="8657"/>
    <cellStyle name="Обычный 6 4 3 4 3 2" xfId="8658"/>
    <cellStyle name="Обычный 6 4 4 4 3 2" xfId="8659"/>
    <cellStyle name="Обычный 6 5 6 3 2" xfId="8660"/>
    <cellStyle name="Обычный 6 5 2 4 3 2" xfId="8661"/>
    <cellStyle name="Обычный 6 5 3 4 3 2" xfId="8662"/>
    <cellStyle name="Обычный 6 6 4 3 2" xfId="8663"/>
    <cellStyle name="Обычный 6 7 4 3 2" xfId="8664"/>
    <cellStyle name="Обычный 6 8 4 3 2" xfId="8665"/>
    <cellStyle name="Обычный 7 2 2 2 6 3 2" xfId="8666"/>
    <cellStyle name="Обычный 7 2 2 2 2 4 3 2" xfId="8667"/>
    <cellStyle name="Обычный 7 2 2 2 3 4 3 2" xfId="8668"/>
    <cellStyle name="Обычный 7 2 2 3 4 3 2" xfId="8669"/>
    <cellStyle name="Обычный 7 2 2 4 4 3 2" xfId="8670"/>
    <cellStyle name="Обычный 7 2 3 2 6 3 2" xfId="8671"/>
    <cellStyle name="Обычный 7 2 3 2 2 4 3 2" xfId="8672"/>
    <cellStyle name="Обычный 7 2 3 2 3 4 3 2" xfId="8673"/>
    <cellStyle name="Обычный 7 2 3 3 4 3 2" xfId="8674"/>
    <cellStyle name="Обычный 7 2 3 4 4 3 2" xfId="8675"/>
    <cellStyle name="Обычный 7 2 4 6 3 2" xfId="8676"/>
    <cellStyle name="Обычный 7 2 4 2 4 3 2" xfId="8677"/>
    <cellStyle name="Обычный 7 2 4 3 4 3 2" xfId="8678"/>
    <cellStyle name="Обычный 7 2 5 4 3 2" xfId="8679"/>
    <cellStyle name="Обычный 7 2 6 4 3 2" xfId="8680"/>
    <cellStyle name="Обычный 7 2 7 4 3 2" xfId="8681"/>
    <cellStyle name="Обычный 9 2 2 7 3 2" xfId="8682"/>
    <cellStyle name="Обычный 9 2 2 2 4 3 2" xfId="8683"/>
    <cellStyle name="Обычный 9 2 2 3 4 3 2" xfId="8684"/>
    <cellStyle name="Обычный 9 2 2 4 4 3 2" xfId="8685"/>
    <cellStyle name="Обычный 9 2 3 4 3 2" xfId="8686"/>
    <cellStyle name="Обычный 9 2 4 4 3 2" xfId="8687"/>
    <cellStyle name="Обычный 9 3 2 4 3 2" xfId="8688"/>
    <cellStyle name="Обычный 9 3 3 4 3 2" xfId="8689"/>
    <cellStyle name="Обычный 9 3 4 4 3 2" xfId="8690"/>
    <cellStyle name="Обычный 9 4 4 3 2" xfId="8691"/>
    <cellStyle name="Обычный 9 5 4 3 2" xfId="8692"/>
    <cellStyle name="Финансовый 2 2 2 6 3 2" xfId="8693"/>
    <cellStyle name="Финансовый 2 2 2 2 5 3 2" xfId="8694"/>
    <cellStyle name="Финансовый 2 2 2 3 4 3 2" xfId="8695"/>
    <cellStyle name="Финансовый 2 2 3 4 3 2" xfId="8696"/>
    <cellStyle name="Финансовый 2 2 4 4 3 2" xfId="8697"/>
    <cellStyle name="Финансовый 2 3 2 6 3 2" xfId="8698"/>
    <cellStyle name="Финансовый 2 3 2 2 4 3 2" xfId="8699"/>
    <cellStyle name="Финансовый 2 3 2 3 4 3 2" xfId="8700"/>
    <cellStyle name="Финансовый 2 3 3 4 3 2" xfId="8701"/>
    <cellStyle name="Финансовый 2 3 4 4 3 2" xfId="8702"/>
    <cellStyle name="Финансовый 2 4 6 3 2" xfId="8703"/>
    <cellStyle name="Финансовый 2 4 2 4 3 2" xfId="8704"/>
    <cellStyle name="Финансовый 2 4 3 4 3 2" xfId="8705"/>
    <cellStyle name="Финансовый 2 5 4 3 2" xfId="8706"/>
    <cellStyle name="Финансовый 2 6 4 3 2" xfId="8707"/>
    <cellStyle name="Финансовый 2 7 4 3 2" xfId="8708"/>
    <cellStyle name="Финансовый 3 2 2 6 3 2" xfId="8709"/>
    <cellStyle name="Финансовый 3 2 2 2 4 3 2" xfId="8710"/>
    <cellStyle name="Финансовый 3 2 2 3 4 3 2" xfId="8711"/>
    <cellStyle name="Финансовый 3 2 3 4 3 2" xfId="8712"/>
    <cellStyle name="Финансовый 3 2 4 4 3 2" xfId="8713"/>
    <cellStyle name="Финансовый 3 3 2 6 3 2" xfId="8714"/>
    <cellStyle name="Финансовый 3 3 2 2 4 3 2" xfId="8715"/>
    <cellStyle name="Финансовый 3 3 2 3 4 3 2" xfId="8716"/>
    <cellStyle name="Финансовый 3 3 3 4 3 2" xfId="8717"/>
    <cellStyle name="Финансовый 3 3 4 4 3 2" xfId="8718"/>
    <cellStyle name="Финансовый 3 4 6 3 2" xfId="8719"/>
    <cellStyle name="Финансовый 3 4 2 4 3 2" xfId="8720"/>
    <cellStyle name="Финансовый 3 4 3 4 3 2" xfId="8721"/>
    <cellStyle name="Финансовый 3 5 4 3 2" xfId="8722"/>
    <cellStyle name="Финансовый 3 6 4 3 2" xfId="8723"/>
    <cellStyle name="Финансовый 3 7 4 3 2" xfId="8724"/>
    <cellStyle name="Обычный 6 9 3 3 2" xfId="8725"/>
    <cellStyle name="Финансовый 2 8 3 3 2" xfId="8726"/>
    <cellStyle name="Финансовый 3 8 3 3 2" xfId="8727"/>
    <cellStyle name="Обычный 6 2 10 3 3 2" xfId="8728"/>
    <cellStyle name="Обычный 6 2 2 9 3 3 2" xfId="8729"/>
    <cellStyle name="Обычный 7 2 8 3 3 2" xfId="8730"/>
    <cellStyle name="Обычный 6 2 3 9 3 3 2" xfId="8731"/>
    <cellStyle name="Обычный 9 6 3 3 2" xfId="8732"/>
    <cellStyle name="Обычный 6 2 3 2 6 3 3 2" xfId="8733"/>
    <cellStyle name="Обычный 6 2 2 2 6 3 3 2" xfId="8734"/>
    <cellStyle name="Обычный 6 4 5 3 3 2" xfId="8735"/>
    <cellStyle name="Финансовый 2 3 5 3 3 2" xfId="8736"/>
    <cellStyle name="Финансовый 3 3 5 3 3 2" xfId="8737"/>
    <cellStyle name="Обычный 6 2 5 5 3 3 2" xfId="8738"/>
    <cellStyle name="Обычный 6 2 2 4 5 3 3 2" xfId="8739"/>
    <cellStyle name="Обычный 7 2 3 5 3 3 2" xfId="8740"/>
    <cellStyle name="Обычный 6 2 3 4 5 3 3 2" xfId="8741"/>
    <cellStyle name="Обычный 6 3 5 3 3 2" xfId="8742"/>
    <cellStyle name="Финансовый 2 2 5 3 3 2" xfId="8743"/>
    <cellStyle name="Финансовый 3 2 5 3 3 2" xfId="8744"/>
    <cellStyle name="Обычный 6 2 4 5 3 3 2" xfId="8745"/>
    <cellStyle name="Обычный 6 2 2 3 5 3 3 2" xfId="8746"/>
    <cellStyle name="Обычный 7 2 2 5 3 3 2" xfId="8747"/>
    <cellStyle name="Обычный 6 2 3 3 5 3 3 2" xfId="8748"/>
    <cellStyle name="Обычный 9 2 5 3 3 2" xfId="8749"/>
    <cellStyle name="Обычный 6 2 3 2 2 5 3 3 2" xfId="8750"/>
    <cellStyle name="Обычный 6 2 2 2 2 5 3 3 2" xfId="8751"/>
    <cellStyle name="Обычный 6 2 3 2 3 4 3 3 2" xfId="8752"/>
    <cellStyle name="Обычный 6 2 2 2 3 4 3 3 2" xfId="8753"/>
    <cellStyle name="Обычный 9 3 5 3 3 2" xfId="8754"/>
    <cellStyle name="Обычный 6 2 2 2 2 2 4 3 3 2" xfId="8755"/>
    <cellStyle name="Обычный 6 2 2 2 2 2 2 2 3 3 2" xfId="8756"/>
    <cellStyle name="Обычный 6 2 2 2 2 2 3 2 3 3 2" xfId="8757"/>
    <cellStyle name="Обычный 6 2 2 2 2 3 2 3 3 2" xfId="8758"/>
    <cellStyle name="Обычный 6 2 2 2 2 4 2 3 3 2" xfId="8759"/>
    <cellStyle name="Обычный 6 2 2 2 3 2 2 3 3 2" xfId="8760"/>
    <cellStyle name="Обычный 6 2 2 2 3 3 2 3 3 2" xfId="8761"/>
    <cellStyle name="Обычный 6 2 2 2 4 2 3 3 2" xfId="8762"/>
    <cellStyle name="Обычный 6 2 2 2 5 2 3 3 2" xfId="8763"/>
    <cellStyle name="Обычный 6 2 2 3 2 4 3 3 2" xfId="8764"/>
    <cellStyle name="Обычный 6 2 2 3 2 2 2 3 3 2" xfId="8765"/>
    <cellStyle name="Обычный 6 2 2 3 2 3 2 3 3 2" xfId="8766"/>
    <cellStyle name="Обычный 6 2 2 3 3 2 3 3 2" xfId="8767"/>
    <cellStyle name="Обычный 6 2 2 3 4 2 3 3 2" xfId="8768"/>
    <cellStyle name="Обычный 6 2 2 4 2 4 3 3 2" xfId="8769"/>
    <cellStyle name="Обычный 6 2 2 4 2 2 2 3 3 2" xfId="8770"/>
    <cellStyle name="Обычный 6 2 2 4 2 3 2 3 3 2" xfId="8771"/>
    <cellStyle name="Обычный 6 2 2 4 3 2 3 3 2" xfId="8772"/>
    <cellStyle name="Обычный 6 2 2 4 4 2 3 3 2" xfId="8773"/>
    <cellStyle name="Обычный 6 2 2 5 4 3 3 2" xfId="8774"/>
    <cellStyle name="Обычный 6 2 2 5 2 2 3 3 2" xfId="8775"/>
    <cellStyle name="Обычный 6 2 2 5 3 2 3 3 2" xfId="8776"/>
    <cellStyle name="Обычный 6 2 2 6 2 3 3 2" xfId="8777"/>
    <cellStyle name="Обычный 6 2 2 7 2 3 3 2" xfId="8778"/>
    <cellStyle name="Обычный 6 2 2 8 2 3 3 2" xfId="8779"/>
    <cellStyle name="Обычный 6 2 3 2 2 2 4 3 3 2" xfId="8780"/>
    <cellStyle name="Обычный 6 2 3 2 2 2 2 2 3 3 2" xfId="8781"/>
    <cellStyle name="Обычный 6 2 3 2 2 2 3 2 3 3 2" xfId="8782"/>
    <cellStyle name="Обычный 6 2 3 2 2 3 2 3 3 2" xfId="8783"/>
    <cellStyle name="Обычный 6 2 3 2 2 4 2 3 3 2" xfId="8784"/>
    <cellStyle name="Обычный 6 2 3 2 3 2 2 3 3 2" xfId="8785"/>
    <cellStyle name="Обычный 6 2 3 2 3 3 2 3 3 2" xfId="8786"/>
    <cellStyle name="Обычный 6 2 3 2 4 2 3 3 2" xfId="8787"/>
    <cellStyle name="Обычный 6 2 3 2 5 2 3 3 2" xfId="8788"/>
    <cellStyle name="Обычный 6 2 3 3 2 4 3 3 2" xfId="8789"/>
    <cellStyle name="Обычный 6 2 3 3 2 2 2 3 3 2" xfId="8790"/>
    <cellStyle name="Обычный 6 2 3 3 2 3 2 3 3 2" xfId="8791"/>
    <cellStyle name="Обычный 6 2 3 3 3 2 3 3 2" xfId="8792"/>
    <cellStyle name="Обычный 6 2 3 3 4 2 3 3 2" xfId="8793"/>
    <cellStyle name="Обычный 6 2 3 4 2 4 3 3 2" xfId="8794"/>
    <cellStyle name="Обычный 6 2 3 4 2 2 2 3 3 2" xfId="8795"/>
    <cellStyle name="Обычный 6 2 3 4 2 3 2 3 3 2" xfId="8796"/>
    <cellStyle name="Обычный 6 2 3 4 3 2 3 3 2" xfId="8797"/>
    <cellStyle name="Обычный 6 2 3 4 4 2 3 3 2" xfId="8798"/>
    <cellStyle name="Обычный 6 2 3 5 4 3 3 2" xfId="8799"/>
    <cellStyle name="Обычный 6 2 3 5 2 2 3 3 2" xfId="8800"/>
    <cellStyle name="Обычный 6 2 3 5 3 2 3 3 2" xfId="8801"/>
    <cellStyle name="Обычный 6 2 3 6 2 3 3 2" xfId="8802"/>
    <cellStyle name="Обычный 6 2 3 7 2 3 3 2" xfId="8803"/>
    <cellStyle name="Обычный 6 2 3 8 2 3 3 2" xfId="8804"/>
    <cellStyle name="Обычный 6 2 4 2 4 3 3 2" xfId="8805"/>
    <cellStyle name="Обычный 6 2 4 2 2 2 3 3 2" xfId="8806"/>
    <cellStyle name="Обычный 6 2 4 2 3 2 3 3 2" xfId="8807"/>
    <cellStyle name="Обычный 6 2 4 3 2 3 3 2" xfId="8808"/>
    <cellStyle name="Обычный 6 2 4 4 2 3 3 2" xfId="8809"/>
    <cellStyle name="Обычный 6 2 5 2 4 3 3 2" xfId="8810"/>
    <cellStyle name="Обычный 6 2 5 2 2 2 3 3 2" xfId="8811"/>
    <cellStyle name="Обычный 6 2 5 2 3 2 3 3 2" xfId="8812"/>
    <cellStyle name="Обычный 6 2 5 3 2 3 3 2" xfId="8813"/>
    <cellStyle name="Обычный 6 2 5 4 2 3 3 2" xfId="8814"/>
    <cellStyle name="Обычный 6 2 6 4 3 3 2" xfId="8815"/>
    <cellStyle name="Обычный 6 2 6 2 2 3 3 2" xfId="8816"/>
    <cellStyle name="Обычный 6 2 6 3 2 3 3 2" xfId="8817"/>
    <cellStyle name="Обычный 6 2 7 2 3 3 2" xfId="8818"/>
    <cellStyle name="Обычный 6 2 8 2 3 3 2" xfId="8819"/>
    <cellStyle name="Обычный 6 2 9 2 3 3 2" xfId="8820"/>
    <cellStyle name="Обычный 6 3 2 4 3 3 2" xfId="8821"/>
    <cellStyle name="Обычный 6 3 2 2 2 3 3 2" xfId="8822"/>
    <cellStyle name="Обычный 6 3 2 3 2 3 3 2" xfId="8823"/>
    <cellStyle name="Обычный 6 3 3 2 3 3 2" xfId="8824"/>
    <cellStyle name="Обычный 6 3 4 2 3 3 2" xfId="8825"/>
    <cellStyle name="Обычный 6 4 2 4 3 3 2" xfId="8826"/>
    <cellStyle name="Обычный 6 4 2 2 2 3 3 2" xfId="8827"/>
    <cellStyle name="Обычный 6 4 2 3 2 3 3 2" xfId="8828"/>
    <cellStyle name="Обычный 6 4 3 2 3 3 2" xfId="8829"/>
    <cellStyle name="Обычный 6 4 4 2 3 3 2" xfId="8830"/>
    <cellStyle name="Обычный 6 5 4 3 3 2" xfId="8831"/>
    <cellStyle name="Обычный 6 5 2 2 3 3 2" xfId="8832"/>
    <cellStyle name="Обычный 6 5 3 2 3 3 2" xfId="8833"/>
    <cellStyle name="Обычный 6 6 2 3 3 2" xfId="8834"/>
    <cellStyle name="Обычный 6 7 2 3 3 2" xfId="8835"/>
    <cellStyle name="Обычный 6 8 2 3 3 2" xfId="8836"/>
    <cellStyle name="Обычный 7 2 2 2 4 3 3 2" xfId="8837"/>
    <cellStyle name="Обычный 7 2 2 2 2 2 3 3 2" xfId="8838"/>
    <cellStyle name="Обычный 7 2 2 2 3 2 3 3 2" xfId="8839"/>
    <cellStyle name="Обычный 7 2 2 3 2 3 3 2" xfId="8840"/>
    <cellStyle name="Обычный 7 2 2 4 2 3 3 2" xfId="8841"/>
    <cellStyle name="Обычный 7 2 3 2 4 3 3 2" xfId="8842"/>
    <cellStyle name="Обычный 7 2 3 2 2 2 3 3 2" xfId="8843"/>
    <cellStyle name="Обычный 7 2 3 2 3 2 3 3 2" xfId="8844"/>
    <cellStyle name="Обычный 7 2 3 3 2 3 3 2" xfId="8845"/>
    <cellStyle name="Обычный 7 2 3 4 2 3 3 2" xfId="8846"/>
    <cellStyle name="Обычный 7 2 4 4 3 3 2" xfId="8847"/>
    <cellStyle name="Обычный 7 2 4 2 2 3 3 2" xfId="8848"/>
    <cellStyle name="Обычный 7 2 4 3 2 3 3 2" xfId="8849"/>
    <cellStyle name="Обычный 7 2 5 2 3 3 2" xfId="8850"/>
    <cellStyle name="Обычный 7 2 6 2 3 3 2" xfId="8851"/>
    <cellStyle name="Обычный 7 2 7 2 3 3 2" xfId="8852"/>
    <cellStyle name="Обычный 9 2 2 5 3 3 2" xfId="8853"/>
    <cellStyle name="Обычный 9 2 2 2 2 3 3 2" xfId="8854"/>
    <cellStyle name="Обычный 9 2 2 3 2 3 3 2" xfId="8855"/>
    <cellStyle name="Обычный 9 2 2 4 2 3 3 2" xfId="8856"/>
    <cellStyle name="Обычный 9 2 3 2 3 3 2" xfId="8857"/>
    <cellStyle name="Обычный 9 2 4 2 3 3 2" xfId="8858"/>
    <cellStyle name="Обычный 9 3 2 2 3 3 2" xfId="8859"/>
    <cellStyle name="Обычный 9 3 3 2 3 3 2" xfId="8860"/>
    <cellStyle name="Обычный 9 3 4 2 3 3 2" xfId="8861"/>
    <cellStyle name="Обычный 9 4 2 3 3 2" xfId="8862"/>
    <cellStyle name="Обычный 9 5 2 3 3 2" xfId="8863"/>
    <cellStyle name="Финансовый 2 2 2 4 3 3 2" xfId="8864"/>
    <cellStyle name="Финансовый 2 2 2 2 3 3 3 2" xfId="8865"/>
    <cellStyle name="Финансовый 2 2 2 3 2 3 3 2" xfId="8866"/>
    <cellStyle name="Финансовый 2 2 3 2 3 3 2" xfId="8867"/>
    <cellStyle name="Финансовый 2 2 4 2 3 3 2" xfId="8868"/>
    <cellStyle name="Финансовый 2 3 2 4 3 3 2" xfId="8869"/>
    <cellStyle name="Финансовый 2 3 2 2 2 3 3 2" xfId="8870"/>
    <cellStyle name="Финансовый 2 3 2 3 2 3 3 2" xfId="8871"/>
    <cellStyle name="Финансовый 2 3 3 2 3 3 2" xfId="8872"/>
    <cellStyle name="Финансовый 2 3 4 2 3 3 2" xfId="8873"/>
    <cellStyle name="Финансовый 2 4 4 3 3 2" xfId="8874"/>
    <cellStyle name="Финансовый 2 4 2 2 3 3 2" xfId="8875"/>
    <cellStyle name="Финансовый 2 4 3 2 3 3 2" xfId="8876"/>
    <cellStyle name="Финансовый 2 5 2 3 3 2" xfId="8877"/>
    <cellStyle name="Финансовый 2 6 2 3 3 2" xfId="8878"/>
    <cellStyle name="Финансовый 2 7 2 3 3 2" xfId="8879"/>
    <cellStyle name="Финансовый 3 2 2 4 3 3 2" xfId="8880"/>
    <cellStyle name="Финансовый 3 2 2 2 2 3 3 2" xfId="8881"/>
    <cellStyle name="Финансовый 3 2 2 3 2 3 3 2" xfId="8882"/>
    <cellStyle name="Финансовый 3 2 3 2 3 3 2" xfId="8883"/>
    <cellStyle name="Финансовый 3 2 4 2 3 3 2" xfId="8884"/>
    <cellStyle name="Финансовый 3 3 2 4 3 3 2" xfId="8885"/>
    <cellStyle name="Финансовый 3 3 2 2 2 3 3 2" xfId="8886"/>
    <cellStyle name="Финансовый 3 3 2 3 2 3 3 2" xfId="8887"/>
    <cellStyle name="Финансовый 3 3 3 2 3 3 2" xfId="8888"/>
    <cellStyle name="Финансовый 3 3 4 2 3 3 2" xfId="8889"/>
    <cellStyle name="Финансовый 3 4 4 3 3 2" xfId="8890"/>
    <cellStyle name="Финансовый 3 4 2 2 3 3 2" xfId="8891"/>
    <cellStyle name="Финансовый 3 4 3 2 3 3 2" xfId="8892"/>
    <cellStyle name="Финансовый 3 5 2 3 3 2" xfId="8893"/>
    <cellStyle name="Финансовый 3 6 2 3 3 2" xfId="8894"/>
    <cellStyle name="Финансовый 3 7 2 3 3 2" xfId="8895"/>
    <cellStyle name="Обычный 6 13 2 2" xfId="8896"/>
    <cellStyle name="Финансовый 2 12 2 2" xfId="8897"/>
    <cellStyle name="Финансовый 3 12 2 2" xfId="8898"/>
    <cellStyle name="Обычный 6 2 14 2 2" xfId="8899"/>
    <cellStyle name="Обычный 6 2 2 13 2 2" xfId="8900"/>
    <cellStyle name="Обычный 7 2 12 2 2" xfId="8901"/>
    <cellStyle name="Обычный 6 2 3 13 2 2" xfId="8902"/>
    <cellStyle name="Обычный 9 10 2 2" xfId="8903"/>
    <cellStyle name="Обычный 6 2 3 2 10 2 2" xfId="8904"/>
    <cellStyle name="Обычный 6 2 2 2 10 2 2" xfId="8905"/>
    <cellStyle name="Обычный 6 4 9 2 2" xfId="8906"/>
    <cellStyle name="Финансовый 2 3 9 2 2" xfId="8907"/>
    <cellStyle name="Финансовый 3 3 9 2 2" xfId="8908"/>
    <cellStyle name="Обычный 6 2 5 9 2 2" xfId="8909"/>
    <cellStyle name="Обычный 6 2 2 4 9 2 2" xfId="8910"/>
    <cellStyle name="Обычный 7 2 3 9 2 2" xfId="8911"/>
    <cellStyle name="Обычный 6 2 3 4 9 2 2" xfId="8912"/>
    <cellStyle name="Обычный 6 3 9 2 2" xfId="8913"/>
    <cellStyle name="Финансовый 2 2 9 2 2" xfId="8914"/>
    <cellStyle name="Финансовый 3 2 9 2 2" xfId="8915"/>
    <cellStyle name="Обычный 6 2 4 9 2 2" xfId="8916"/>
    <cellStyle name="Обычный 6 2 2 3 9 2 2" xfId="8917"/>
    <cellStyle name="Обычный 7 2 2 9 2 2" xfId="8918"/>
    <cellStyle name="Обычный 6 2 3 3 9 2 2" xfId="8919"/>
    <cellStyle name="Обычный 9 2 9 2 2" xfId="8920"/>
    <cellStyle name="Обычный 6 2 3 2 2 9 2 2" xfId="8921"/>
    <cellStyle name="Обычный 6 2 2 2 2 9 2 2" xfId="8922"/>
    <cellStyle name="Обычный 6 2 3 2 3 8 2 2" xfId="8923"/>
    <cellStyle name="Обычный 6 2 2 2 3 8 2 2" xfId="8924"/>
    <cellStyle name="Обычный 9 3 9 2 2" xfId="8925"/>
    <cellStyle name="Обычный 6 2 2 2 2 2 8 2 2" xfId="8926"/>
    <cellStyle name="Обычный 6 2 2 2 2 2 2 6 2 2" xfId="8927"/>
    <cellStyle name="Обычный 6 2 2 2 2 2 3 6 2 2" xfId="8928"/>
    <cellStyle name="Обычный 6 2 2 2 2 3 6 2 2" xfId="8929"/>
    <cellStyle name="Обычный 6 2 2 2 2 4 6 2 2" xfId="8930"/>
    <cellStyle name="Обычный 6 2 2 2 3 2 6 2 2" xfId="8931"/>
    <cellStyle name="Обычный 6 2 2 2 3 3 6 2 2" xfId="8932"/>
    <cellStyle name="Обычный 6 2 2 2 4 6 2 2" xfId="8933"/>
    <cellStyle name="Обычный 6 2 2 2 5 6 2 2" xfId="8934"/>
    <cellStyle name="Обычный 6 2 2 3 2 8 2 2" xfId="8935"/>
    <cellStyle name="Обычный 6 2 2 3 2 2 6 2 2" xfId="8936"/>
    <cellStyle name="Обычный 6 2 2 3 2 3 6 2 2" xfId="8937"/>
    <cellStyle name="Обычный 6 2 2 3 3 6 2 2" xfId="8938"/>
    <cellStyle name="Обычный 6 2 2 3 4 6 2 2" xfId="8939"/>
    <cellStyle name="Обычный 6 2 2 4 2 8 2 2" xfId="8940"/>
    <cellStyle name="Обычный 6 2 2 4 2 2 6 2 2" xfId="8941"/>
    <cellStyle name="Обычный 6 2 2 4 2 3 6 2 2" xfId="8942"/>
    <cellStyle name="Обычный 6 2 2 4 3 6 2 2" xfId="8943"/>
    <cellStyle name="Обычный 6 2 2 4 4 6 2 2" xfId="8944"/>
    <cellStyle name="Обычный 6 2 2 5 8 2 2" xfId="8945"/>
    <cellStyle name="Обычный 6 2 2 5 2 6 2 2" xfId="8946"/>
    <cellStyle name="Обычный 6 2 2 5 3 6 2 2" xfId="8947"/>
    <cellStyle name="Обычный 6 2 2 6 6 2 2" xfId="8948"/>
    <cellStyle name="Обычный 6 2 2 7 6 2 2" xfId="8949"/>
    <cellStyle name="Обычный 6 2 2 8 6 2 2" xfId="8950"/>
    <cellStyle name="Обычный 6 2 3 2 2 2 8 2 2" xfId="8951"/>
    <cellStyle name="Обычный 6 2 3 2 2 2 2 6 2 2" xfId="8952"/>
    <cellStyle name="Обычный 6 2 3 2 2 2 3 6 2 2" xfId="8953"/>
    <cellStyle name="Обычный 6 2 3 2 2 3 6 2 2" xfId="8954"/>
    <cellStyle name="Обычный 6 2 3 2 2 4 6 2 2" xfId="8955"/>
    <cellStyle name="Обычный 6 2 3 2 3 2 6 2 2" xfId="8956"/>
    <cellStyle name="Обычный 6 2 3 2 3 3 6 2 2" xfId="8957"/>
    <cellStyle name="Обычный 6 2 3 2 4 6 2 2" xfId="8958"/>
    <cellStyle name="Обычный 6 2 3 2 5 6 2 2" xfId="8959"/>
    <cellStyle name="Обычный 6 2 3 3 2 8 2 2" xfId="8960"/>
    <cellStyle name="Обычный 6 2 3 3 2 2 6 2 2" xfId="8961"/>
    <cellStyle name="Обычный 6 2 3 3 2 3 6 2 2" xfId="8962"/>
    <cellStyle name="Обычный 6 2 3 3 3 6 2 2" xfId="8963"/>
    <cellStyle name="Обычный 6 2 3 3 4 6 2 2" xfId="8964"/>
    <cellStyle name="Обычный 6 2 3 4 2 8 2 2" xfId="8965"/>
    <cellStyle name="Обычный 6 2 3 4 2 2 6 2 2" xfId="8966"/>
    <cellStyle name="Обычный 6 2 3 4 2 3 6 2 2" xfId="8967"/>
    <cellStyle name="Обычный 6 2 3 4 3 6 2 2" xfId="8968"/>
    <cellStyle name="Обычный 6 2 3 4 4 6 2 2" xfId="8969"/>
    <cellStyle name="Обычный 6 2 3 5 8 2 2" xfId="8970"/>
    <cellStyle name="Обычный 6 2 3 5 2 6 2 2" xfId="8971"/>
    <cellStyle name="Обычный 6 2 3 5 3 6 2 2" xfId="8972"/>
    <cellStyle name="Обычный 6 2 3 6 6 2 2" xfId="8973"/>
    <cellStyle name="Обычный 6 2 3 7 6 2 2" xfId="8974"/>
    <cellStyle name="Обычный 6 2 3 8 6 2 2" xfId="8975"/>
    <cellStyle name="Обычный 6 2 4 2 8 2 2" xfId="8976"/>
    <cellStyle name="Обычный 6 2 4 2 2 6 2 2" xfId="8977"/>
    <cellStyle name="Обычный 6 2 4 2 3 6 2 2" xfId="8978"/>
    <cellStyle name="Обычный 6 2 4 3 6 2 2" xfId="8979"/>
    <cellStyle name="Обычный 6 2 4 4 6 2 2" xfId="8980"/>
    <cellStyle name="Обычный 6 2 5 2 8 2 2" xfId="8981"/>
    <cellStyle name="Обычный 6 2 5 2 2 6 2 2" xfId="8982"/>
    <cellStyle name="Обычный 6 2 5 2 3 6 2 2" xfId="8983"/>
    <cellStyle name="Обычный 6 2 5 3 6 2 2" xfId="8984"/>
    <cellStyle name="Обычный 6 2 5 4 6 2 2" xfId="8985"/>
    <cellStyle name="Обычный 6 2 6 8 2 2" xfId="8986"/>
    <cellStyle name="Обычный 6 2 6 2 6 2 2" xfId="8987"/>
    <cellStyle name="Обычный 6 2 6 3 6 2 2" xfId="8988"/>
    <cellStyle name="Обычный 6 2 7 6 2 2" xfId="8989"/>
    <cellStyle name="Обычный 6 2 8 6 2 2" xfId="8990"/>
    <cellStyle name="Обычный 6 2 9 6 2 2" xfId="8991"/>
    <cellStyle name="Обычный 6 3 2 8 2 2" xfId="8992"/>
    <cellStyle name="Обычный 6 3 2 2 6 2 2" xfId="8993"/>
    <cellStyle name="Обычный 6 3 2 3 6 2 2" xfId="8994"/>
    <cellStyle name="Обычный 6 3 3 6 2 2" xfId="8995"/>
    <cellStyle name="Обычный 6 3 4 6 2 2" xfId="8996"/>
    <cellStyle name="Обычный 6 4 2 8 2 2" xfId="8997"/>
    <cellStyle name="Обычный 6 4 2 2 6 2 2" xfId="8998"/>
    <cellStyle name="Обычный 6 4 2 3 6 2 2" xfId="8999"/>
    <cellStyle name="Обычный 6 4 3 6 2 2" xfId="9000"/>
    <cellStyle name="Обычный 6 4 4 6 2 2" xfId="9001"/>
    <cellStyle name="Обычный 6 5 8 2 2" xfId="9002"/>
    <cellStyle name="Обычный 6 5 2 6 2 2" xfId="9003"/>
    <cellStyle name="Обычный 6 5 3 6 2 2" xfId="9004"/>
    <cellStyle name="Обычный 6 6 6 2 2" xfId="9005"/>
    <cellStyle name="Обычный 6 7 6 2 2" xfId="9006"/>
    <cellStyle name="Обычный 6 8 6 2 2" xfId="9007"/>
    <cellStyle name="Обычный 7 2 2 2 8 2 2" xfId="9008"/>
    <cellStyle name="Обычный 7 2 2 2 2 6 2 2" xfId="9009"/>
    <cellStyle name="Обычный 7 2 2 2 3 6 2 2" xfId="9010"/>
    <cellStyle name="Обычный 7 2 2 3 6 2 2" xfId="9011"/>
    <cellStyle name="Обычный 7 2 2 4 6 2 2" xfId="9012"/>
    <cellStyle name="Обычный 7 2 3 2 8 2 2" xfId="9013"/>
    <cellStyle name="Обычный 7 2 3 2 2 6 2 2" xfId="9014"/>
    <cellStyle name="Обычный 7 2 3 2 3 6 2 2" xfId="9015"/>
    <cellStyle name="Обычный 7 2 3 3 6 2 2" xfId="9016"/>
    <cellStyle name="Обычный 7 2 3 4 6 2 2" xfId="9017"/>
    <cellStyle name="Обычный 7 2 4 8 2 2" xfId="9018"/>
    <cellStyle name="Обычный 7 2 4 2 6 2 2" xfId="9019"/>
    <cellStyle name="Обычный 7 2 4 3 6 2 2" xfId="9020"/>
    <cellStyle name="Обычный 7 2 5 6 2 2" xfId="9021"/>
    <cellStyle name="Обычный 7 2 6 6 2 2" xfId="9022"/>
    <cellStyle name="Обычный 7 2 7 6 2 2" xfId="9023"/>
    <cellStyle name="Обычный 9 2 2 9 2 2" xfId="9024"/>
    <cellStyle name="Обычный 9 2 2 2 6 2 2" xfId="9025"/>
    <cellStyle name="Обычный 9 2 2 3 6 2 2" xfId="9026"/>
    <cellStyle name="Обычный 9 2 2 4 6 2 2" xfId="9027"/>
    <cellStyle name="Обычный 9 2 3 6 2 2" xfId="9028"/>
    <cellStyle name="Обычный 9 2 4 6 2 2" xfId="9029"/>
    <cellStyle name="Обычный 9 3 2 6 2 2" xfId="9030"/>
    <cellStyle name="Обычный 9 3 3 6 2 2" xfId="9031"/>
    <cellStyle name="Обычный 9 3 4 6 2 2" xfId="9032"/>
    <cellStyle name="Обычный 9 4 6 2 2" xfId="9033"/>
    <cellStyle name="Обычный 9 5 6 2 2" xfId="9034"/>
    <cellStyle name="Финансовый 2 2 2 8 2 2" xfId="9035"/>
    <cellStyle name="Финансовый 2 2 2 2 7 2 2" xfId="9036"/>
    <cellStyle name="Финансовый 2 2 2 3 6 2 2" xfId="9037"/>
    <cellStyle name="Финансовый 2 2 3 6 2 2" xfId="9038"/>
    <cellStyle name="Финансовый 2 2 4 6 2 2" xfId="9039"/>
    <cellStyle name="Финансовый 2 3 2 8 2 2" xfId="9040"/>
    <cellStyle name="Финансовый 2 3 2 2 6 2 2" xfId="9041"/>
    <cellStyle name="Финансовый 2 3 2 3 6 2 2" xfId="9042"/>
    <cellStyle name="Финансовый 2 3 3 6 2 2" xfId="9043"/>
    <cellStyle name="Финансовый 2 3 4 6 2 2" xfId="9044"/>
    <cellStyle name="Финансовый 2 4 8 2 2" xfId="9045"/>
    <cellStyle name="Финансовый 2 4 2 6 2 2" xfId="9046"/>
    <cellStyle name="Финансовый 2 4 3 6 2 2" xfId="9047"/>
    <cellStyle name="Финансовый 2 5 6 2 2" xfId="9048"/>
    <cellStyle name="Финансовый 2 6 6 2 2" xfId="9049"/>
    <cellStyle name="Финансовый 2 7 6 2 2" xfId="9050"/>
    <cellStyle name="Финансовый 3 2 2 8 2 2" xfId="9051"/>
    <cellStyle name="Финансовый 3 2 2 2 6 2 2" xfId="9052"/>
    <cellStyle name="Финансовый 3 2 2 3 6 2 2" xfId="9053"/>
    <cellStyle name="Финансовый 3 2 3 6 2 2" xfId="9054"/>
    <cellStyle name="Финансовый 3 2 4 6 2 2" xfId="9055"/>
    <cellStyle name="Финансовый 3 3 2 8 2 2" xfId="9056"/>
    <cellStyle name="Финансовый 3 3 2 2 6 2 2" xfId="9057"/>
    <cellStyle name="Финансовый 3 3 2 3 6 2 2" xfId="9058"/>
    <cellStyle name="Финансовый 3 3 3 6 2 2" xfId="9059"/>
    <cellStyle name="Финансовый 3 3 4 6 2 2" xfId="9060"/>
    <cellStyle name="Финансовый 3 4 8 2 2" xfId="9061"/>
    <cellStyle name="Финансовый 3 4 2 6 2 2" xfId="9062"/>
    <cellStyle name="Финансовый 3 4 3 6 2 2" xfId="9063"/>
    <cellStyle name="Финансовый 3 5 6 2 2" xfId="9064"/>
    <cellStyle name="Финансовый 3 6 6 2 2" xfId="9065"/>
    <cellStyle name="Финансовый 3 7 6 2 2" xfId="9066"/>
    <cellStyle name="Обычный 6 9 5 2 2" xfId="9067"/>
    <cellStyle name="Финансовый 2 8 5 2 2" xfId="9068"/>
    <cellStyle name="Финансовый 3 8 5 2 2" xfId="9069"/>
    <cellStyle name="Обычный 6 2 10 5 2 2" xfId="9070"/>
    <cellStyle name="Обычный 6 2 2 9 5 2 2" xfId="9071"/>
    <cellStyle name="Обычный 7 2 8 5 2 2" xfId="9072"/>
    <cellStyle name="Обычный 6 2 3 9 5 2 2" xfId="9073"/>
    <cellStyle name="Обычный 9 6 5 2 2" xfId="9074"/>
    <cellStyle name="Обычный 6 2 3 2 6 5 2 2" xfId="9075"/>
    <cellStyle name="Обычный 6 2 2 2 6 5 2 2" xfId="9076"/>
    <cellStyle name="Обычный 6 4 5 5 2 2" xfId="9077"/>
    <cellStyle name="Финансовый 2 3 5 5 2 2" xfId="9078"/>
    <cellStyle name="Финансовый 3 3 5 5 2 2" xfId="9079"/>
    <cellStyle name="Обычный 6 2 5 5 5 2 2" xfId="9080"/>
    <cellStyle name="Обычный 6 2 2 4 5 5 2 2" xfId="9081"/>
    <cellStyle name="Обычный 7 2 3 5 5 2 2" xfId="9082"/>
    <cellStyle name="Обычный 6 2 3 4 5 5 2 2" xfId="9083"/>
    <cellStyle name="Обычный 6 3 5 5 2 2" xfId="9084"/>
    <cellStyle name="Финансовый 2 2 5 5 2 2" xfId="9085"/>
    <cellStyle name="Финансовый 3 2 5 5 2 2" xfId="9086"/>
    <cellStyle name="Обычный 6 2 4 5 5 2 2" xfId="9087"/>
    <cellStyle name="Обычный 6 2 2 3 5 5 2 2" xfId="9088"/>
    <cellStyle name="Обычный 7 2 2 5 5 2 2" xfId="9089"/>
    <cellStyle name="Обычный 6 2 3 3 5 5 2 2" xfId="9090"/>
    <cellStyle name="Обычный 9 2 5 5 2 2" xfId="9091"/>
    <cellStyle name="Обычный 6 2 3 2 2 5 5 2 2" xfId="9092"/>
    <cellStyle name="Обычный 6 2 2 2 2 5 5 2 2" xfId="9093"/>
    <cellStyle name="Обычный 6 2 3 2 3 4 5 2 2" xfId="9094"/>
    <cellStyle name="Обычный 6 2 2 2 3 4 5 2 2" xfId="9095"/>
    <cellStyle name="Обычный 9 3 5 5 2 2" xfId="9096"/>
    <cellStyle name="Обычный 6 2 2 2 2 2 4 5 2 2" xfId="9097"/>
    <cellStyle name="Обычный 6 2 2 2 2 2 2 2 5 2 2" xfId="9098"/>
    <cellStyle name="Обычный 6 2 2 2 2 2 3 2 5 2 2" xfId="9099"/>
    <cellStyle name="Обычный 6 2 2 2 2 3 2 5 2 2" xfId="9100"/>
    <cellStyle name="Обычный 6 2 2 2 2 4 2 5 2 2" xfId="9101"/>
    <cellStyle name="Обычный 6 2 2 2 3 2 2 5 2 2" xfId="9102"/>
    <cellStyle name="Обычный 6 2 2 2 3 3 2 5 2 2" xfId="9103"/>
    <cellStyle name="Обычный 6 2 2 2 4 2 5 2 2" xfId="9104"/>
    <cellStyle name="Обычный 6 2 2 2 5 2 5 2 2" xfId="9105"/>
    <cellStyle name="Обычный 6 2 2 3 2 4 5 2 2" xfId="9106"/>
    <cellStyle name="Обычный 6 2 2 3 2 2 2 5 2 2" xfId="9107"/>
    <cellStyle name="Обычный 6 2 2 3 2 3 2 5 2 2" xfId="9108"/>
    <cellStyle name="Обычный 6 2 2 3 3 2 5 2 2" xfId="9109"/>
    <cellStyle name="Обычный 6 2 2 3 4 2 5 2 2" xfId="9110"/>
    <cellStyle name="Обычный 6 2 2 4 2 4 5 2 2" xfId="9111"/>
    <cellStyle name="Обычный 6 2 2 4 2 2 2 5 2 2" xfId="9112"/>
    <cellStyle name="Обычный 6 2 2 4 2 3 2 5 2 2" xfId="9113"/>
    <cellStyle name="Обычный 6 2 2 4 3 2 5 2 2" xfId="9114"/>
    <cellStyle name="Обычный 6 2 2 4 4 2 5 2 2" xfId="9115"/>
    <cellStyle name="Обычный 6 2 2 5 4 5 2 2" xfId="9116"/>
    <cellStyle name="Обычный 6 2 2 5 2 2 5 2 2" xfId="9117"/>
    <cellStyle name="Обычный 6 2 2 5 3 2 5 2 2" xfId="9118"/>
    <cellStyle name="Обычный 6 2 2 6 2 5 2 2" xfId="9119"/>
    <cellStyle name="Обычный 6 2 2 7 2 5 2 2" xfId="9120"/>
    <cellStyle name="Обычный 6 2 2 8 2 5 2 2" xfId="9121"/>
    <cellStyle name="Обычный 6 2 3 2 2 2 4 5 2 2" xfId="9122"/>
    <cellStyle name="Обычный 6 2 3 2 2 2 2 2 5 2 2" xfId="9123"/>
    <cellStyle name="Обычный 6 2 3 2 2 2 3 2 5 2 2" xfId="9124"/>
    <cellStyle name="Обычный 6 2 3 2 2 3 2 5 2 2" xfId="9125"/>
    <cellStyle name="Обычный 6 2 3 2 2 4 2 5 2 2" xfId="9126"/>
    <cellStyle name="Обычный 6 2 3 2 3 2 2 5 2 2" xfId="9127"/>
    <cellStyle name="Обычный 6 2 3 2 3 3 2 5 2 2" xfId="9128"/>
    <cellStyle name="Обычный 6 2 3 2 4 2 5 2 2" xfId="9129"/>
    <cellStyle name="Обычный 6 2 3 2 5 2 5 2 2" xfId="9130"/>
    <cellStyle name="Обычный 6 2 3 3 2 4 5 2 2" xfId="9131"/>
    <cellStyle name="Обычный 6 2 3 3 2 2 2 5 2 2" xfId="9132"/>
    <cellStyle name="Обычный 6 2 3 3 2 3 2 5 2 2" xfId="9133"/>
    <cellStyle name="Обычный 6 2 3 3 3 2 5 2 2" xfId="9134"/>
    <cellStyle name="Обычный 6 2 3 3 4 2 5 2 2" xfId="9135"/>
    <cellStyle name="Обычный 6 2 3 4 2 4 5 2 2" xfId="9136"/>
    <cellStyle name="Обычный 6 2 3 4 2 2 2 5 2 2" xfId="9137"/>
    <cellStyle name="Обычный 6 2 3 4 2 3 2 5 2 2" xfId="9138"/>
    <cellStyle name="Обычный 6 2 3 4 3 2 5 2 2" xfId="9139"/>
    <cellStyle name="Обычный 6 2 3 4 4 2 5 2 2" xfId="9140"/>
    <cellStyle name="Обычный 6 2 3 5 4 5 2 2" xfId="9141"/>
    <cellStyle name="Обычный 6 2 3 5 2 2 5 2 2" xfId="9142"/>
    <cellStyle name="Обычный 6 2 3 5 3 2 5 2 2" xfId="9143"/>
    <cellStyle name="Обычный 6 2 3 6 2 5 2 2" xfId="9144"/>
    <cellStyle name="Обычный 6 2 3 7 2 5 2 2" xfId="9145"/>
    <cellStyle name="Обычный 6 2 3 8 2 5 2 2" xfId="9146"/>
    <cellStyle name="Обычный 6 2 4 2 4 5 2 2" xfId="9147"/>
    <cellStyle name="Обычный 6 2 4 2 2 2 5 2 2" xfId="9148"/>
    <cellStyle name="Обычный 6 2 4 2 3 2 5 2 2" xfId="9149"/>
    <cellStyle name="Обычный 6 2 4 3 2 5 2 2" xfId="9150"/>
    <cellStyle name="Обычный 6 2 4 4 2 5 2 2" xfId="9151"/>
    <cellStyle name="Обычный 6 2 5 2 4 5 2 2" xfId="9152"/>
    <cellStyle name="Обычный 6 2 5 2 2 2 5 2 2" xfId="9153"/>
    <cellStyle name="Обычный 6 2 5 2 3 2 5 2 2" xfId="9154"/>
    <cellStyle name="Обычный 6 2 5 3 2 5 2 2" xfId="9155"/>
    <cellStyle name="Обычный 6 2 5 4 2 5 2 2" xfId="9156"/>
    <cellStyle name="Обычный 6 2 6 4 5 2 2" xfId="9157"/>
    <cellStyle name="Обычный 6 2 6 2 2 5 2 2" xfId="9158"/>
    <cellStyle name="Обычный 6 2 6 3 2 5 2 2" xfId="9159"/>
    <cellStyle name="Обычный 6 2 7 2 5 2 2" xfId="9160"/>
    <cellStyle name="Обычный 6 2 8 2 5 2 2" xfId="9161"/>
    <cellStyle name="Обычный 6 2 9 2 5 2 2" xfId="9162"/>
    <cellStyle name="Обычный 6 3 2 4 5 2 2" xfId="9163"/>
    <cellStyle name="Обычный 6 3 2 2 2 5 2 2" xfId="9164"/>
    <cellStyle name="Обычный 6 3 2 3 2 5 2 2" xfId="9165"/>
    <cellStyle name="Обычный 6 3 3 2 5 2 2" xfId="9166"/>
    <cellStyle name="Обычный 6 3 4 2 5 2 2" xfId="9167"/>
    <cellStyle name="Обычный 6 4 2 4 5 2 2" xfId="9168"/>
    <cellStyle name="Обычный 6 4 2 2 2 5 2 2" xfId="9169"/>
    <cellStyle name="Обычный 6 4 2 3 2 5 2 2" xfId="9170"/>
    <cellStyle name="Обычный 6 4 3 2 5 2 2" xfId="9171"/>
    <cellStyle name="Обычный 6 4 4 2 5 2 2" xfId="9172"/>
    <cellStyle name="Обычный 6 5 4 5 2 2" xfId="9173"/>
    <cellStyle name="Обычный 6 5 2 2 5 2 2" xfId="9174"/>
    <cellStyle name="Обычный 6 5 3 2 5 2 2" xfId="9175"/>
    <cellStyle name="Обычный 6 6 2 5 2 2" xfId="9176"/>
    <cellStyle name="Обычный 6 7 2 5 2 2" xfId="9177"/>
    <cellStyle name="Обычный 6 8 2 5 2 2" xfId="9178"/>
    <cellStyle name="Обычный 7 2 2 2 4 5 2 2" xfId="9179"/>
    <cellStyle name="Обычный 7 2 2 2 2 2 5 2 2" xfId="9180"/>
    <cellStyle name="Обычный 7 2 2 2 3 2 5 2 2" xfId="9181"/>
    <cellStyle name="Обычный 7 2 2 3 2 5 2 2" xfId="9182"/>
    <cellStyle name="Обычный 7 2 2 4 2 5 2 2" xfId="9183"/>
    <cellStyle name="Обычный 7 2 3 2 4 5 2 2" xfId="9184"/>
    <cellStyle name="Обычный 7 2 3 2 2 2 5 2 2" xfId="9185"/>
    <cellStyle name="Обычный 7 2 3 2 3 2 5 2 2" xfId="9186"/>
    <cellStyle name="Обычный 7 2 3 3 2 5 2 2" xfId="9187"/>
    <cellStyle name="Обычный 7 2 3 4 2 5 2 2" xfId="9188"/>
    <cellStyle name="Обычный 7 2 4 4 5 2 2" xfId="9189"/>
    <cellStyle name="Обычный 7 2 4 2 2 5 2 2" xfId="9190"/>
    <cellStyle name="Обычный 7 2 4 3 2 5 2 2" xfId="9191"/>
    <cellStyle name="Обычный 7 2 5 2 5 2 2" xfId="9192"/>
    <cellStyle name="Обычный 7 2 6 2 5 2 2" xfId="9193"/>
    <cellStyle name="Обычный 7 2 7 2 5 2 2" xfId="9194"/>
    <cellStyle name="Обычный 9 2 2 5 5 2 2" xfId="9195"/>
    <cellStyle name="Обычный 9 2 2 2 2 5 2 2" xfId="9196"/>
    <cellStyle name="Обычный 9 2 2 3 2 5 2 2" xfId="9197"/>
    <cellStyle name="Обычный 9 2 2 4 2 5 2 2" xfId="9198"/>
    <cellStyle name="Обычный 9 2 3 2 5 2 2" xfId="9199"/>
    <cellStyle name="Обычный 9 2 4 2 5 2 2" xfId="9200"/>
    <cellStyle name="Обычный 9 3 2 2 5 2 2" xfId="9201"/>
    <cellStyle name="Обычный 9 3 3 2 5 2 2" xfId="9202"/>
    <cellStyle name="Обычный 9 3 4 2 5 2 2" xfId="9203"/>
    <cellStyle name="Обычный 9 4 2 5 2 2" xfId="9204"/>
    <cellStyle name="Обычный 9 5 2 5 2 2" xfId="9205"/>
    <cellStyle name="Финансовый 2 2 2 4 5 2 2" xfId="9206"/>
    <cellStyle name="Финансовый 2 2 2 2 3 5 2 2" xfId="9207"/>
    <cellStyle name="Финансовый 2 2 2 3 2 5 2 2" xfId="9208"/>
    <cellStyle name="Финансовый 2 2 3 2 5 2 2" xfId="9209"/>
    <cellStyle name="Финансовый 2 2 4 2 5 2 2" xfId="9210"/>
    <cellStyle name="Финансовый 2 3 2 4 5 2 2" xfId="9211"/>
    <cellStyle name="Финансовый 2 3 2 2 2 5 2 2" xfId="9212"/>
    <cellStyle name="Финансовый 2 3 2 3 2 5 2 2" xfId="9213"/>
    <cellStyle name="Финансовый 2 3 3 2 5 2 2" xfId="9214"/>
    <cellStyle name="Финансовый 2 3 4 2 5 2 2" xfId="9215"/>
    <cellStyle name="Финансовый 2 4 4 5 2 2" xfId="9216"/>
    <cellStyle name="Финансовый 2 4 2 2 5 2 2" xfId="9217"/>
    <cellStyle name="Финансовый 2 4 3 2 5 2 2" xfId="9218"/>
    <cellStyle name="Финансовый 2 5 2 5 2 2" xfId="9219"/>
    <cellStyle name="Финансовый 2 6 2 5 2 2" xfId="9220"/>
    <cellStyle name="Финансовый 2 7 2 5 2 2" xfId="9221"/>
    <cellStyle name="Финансовый 3 2 2 4 5 2 2" xfId="9222"/>
    <cellStyle name="Финансовый 3 2 2 2 2 5 2 2" xfId="9223"/>
    <cellStyle name="Финансовый 3 2 2 3 2 5 2 2" xfId="9224"/>
    <cellStyle name="Финансовый 3 2 3 2 5 2 2" xfId="9225"/>
    <cellStyle name="Финансовый 3 2 4 2 5 2 2" xfId="9226"/>
    <cellStyle name="Финансовый 3 3 2 4 5 2 2" xfId="9227"/>
    <cellStyle name="Финансовый 3 3 2 2 2 5 2 2" xfId="9228"/>
    <cellStyle name="Финансовый 3 3 2 3 2 5 2 2" xfId="9229"/>
    <cellStyle name="Финансовый 3 3 3 2 5 2 2" xfId="9230"/>
    <cellStyle name="Финансовый 3 3 4 2 5 2 2" xfId="9231"/>
    <cellStyle name="Финансовый 3 4 4 5 2 2" xfId="9232"/>
    <cellStyle name="Финансовый 3 4 2 2 5 2 2" xfId="9233"/>
    <cellStyle name="Финансовый 3 4 3 2 5 2 2" xfId="9234"/>
    <cellStyle name="Финансовый 3 5 2 5 2 2" xfId="9235"/>
    <cellStyle name="Финансовый 3 6 2 5 2 2" xfId="9236"/>
    <cellStyle name="Финансовый 3 7 2 5 2 2" xfId="9237"/>
    <cellStyle name="Обычный 6 10 2 2 2" xfId="9238"/>
    <cellStyle name="Финансовый 2 9 2 2 2" xfId="9239"/>
    <cellStyle name="Финансовый 3 9 2 2 2" xfId="9240"/>
    <cellStyle name="Обычный 6 2 11 2 2 2" xfId="9241"/>
    <cellStyle name="Обычный 6 2 2 10 2 2 2" xfId="9242"/>
    <cellStyle name="Обычный 7 2 9 2 2 2" xfId="9243"/>
    <cellStyle name="Обычный 6 2 3 10 2 2 2" xfId="9244"/>
    <cellStyle name="Обычный 9 7 2 2 2" xfId="9245"/>
    <cellStyle name="Обычный 6 2 3 2 7 2 2 2" xfId="9246"/>
    <cellStyle name="Обычный 6 2 2 2 7 2 2 2" xfId="9247"/>
    <cellStyle name="Обычный 6 4 6 2 2 2" xfId="9248"/>
    <cellStyle name="Финансовый 2 3 6 2 2 2" xfId="9249"/>
    <cellStyle name="Финансовый 3 3 6 2 2 2" xfId="9250"/>
    <cellStyle name="Обычный 6 2 5 6 2 2 2" xfId="9251"/>
    <cellStyle name="Обычный 6 2 2 4 6 2 2 2" xfId="9252"/>
    <cellStyle name="Обычный 7 2 3 6 2 2 2" xfId="9253"/>
    <cellStyle name="Обычный 6 2 3 4 6 2 2 2" xfId="9254"/>
    <cellStyle name="Обычный 6 3 6 2 2 2" xfId="9255"/>
    <cellStyle name="Финансовый 2 2 6 2 2 2" xfId="9256"/>
    <cellStyle name="Финансовый 3 2 6 2 2 2" xfId="9257"/>
    <cellStyle name="Обычный 6 2 4 6 2 2 2" xfId="9258"/>
    <cellStyle name="Обычный 6 2 2 3 6 2 2 2" xfId="9259"/>
    <cellStyle name="Обычный 7 2 2 6 2 2 2" xfId="9260"/>
    <cellStyle name="Обычный 6 2 3 3 6 2 2 2" xfId="9261"/>
    <cellStyle name="Обычный 9 2 6 2 2 2" xfId="9262"/>
    <cellStyle name="Обычный 6 2 3 2 2 6 2 2 2" xfId="9263"/>
    <cellStyle name="Обычный 6 2 2 2 2 6 2 2 2" xfId="9264"/>
    <cellStyle name="Обычный 6 2 3 2 3 5 2 2 2" xfId="9265"/>
    <cellStyle name="Обычный 6 2 2 2 3 5 2 2 2" xfId="9266"/>
    <cellStyle name="Обычный 9 3 6 2 2 2" xfId="9267"/>
    <cellStyle name="Обычный 6 2 2 2 2 2 5 2 2 2" xfId="9268"/>
    <cellStyle name="Обычный 6 2 2 2 2 2 2 3 2 2 2" xfId="9269"/>
    <cellStyle name="Обычный 6 2 2 2 2 2 3 3 2 2 2" xfId="9270"/>
    <cellStyle name="Обычный 6 2 2 2 2 3 3 2 2 2" xfId="9271"/>
    <cellStyle name="Обычный 6 2 2 2 2 4 3 2 2 2" xfId="9272"/>
    <cellStyle name="Обычный 6 2 2 2 3 2 3 2 2 2" xfId="9273"/>
    <cellStyle name="Обычный 6 2 2 2 3 3 3 2 2 2" xfId="9274"/>
    <cellStyle name="Обычный 6 2 2 2 4 3 2 2 2" xfId="9275"/>
    <cellStyle name="Обычный 6 2 2 2 5 3 2 2 2" xfId="9276"/>
    <cellStyle name="Обычный 6 2 2 3 2 5 2 2 2" xfId="9277"/>
    <cellStyle name="Обычный 6 2 2 3 2 2 3 2 2 2" xfId="9278"/>
    <cellStyle name="Обычный 6 2 2 3 2 3 3 2 2 2" xfId="9279"/>
    <cellStyle name="Обычный 6 2 2 3 3 3 2 2 2" xfId="9280"/>
    <cellStyle name="Обычный 6 2 2 3 4 3 2 2 2" xfId="9281"/>
    <cellStyle name="Обычный 6 2 2 4 2 5 2 2 2" xfId="9282"/>
    <cellStyle name="Обычный 6 2 2 4 2 2 3 2 2 2" xfId="9283"/>
    <cellStyle name="Обычный 6 2 2 4 2 3 3 2 2 2" xfId="9284"/>
    <cellStyle name="Обычный 6 2 2 4 3 3 2 2 2" xfId="9285"/>
    <cellStyle name="Обычный 6 2 2 4 4 3 2 2 2" xfId="9286"/>
    <cellStyle name="Обычный 6 2 2 5 5 2 2 2" xfId="9287"/>
    <cellStyle name="Обычный 6 2 2 5 2 3 2 2 2" xfId="9288"/>
    <cellStyle name="Обычный 6 2 2 5 3 3 2 2 2" xfId="9289"/>
    <cellStyle name="Обычный 6 2 2 6 3 2 2 2" xfId="9290"/>
    <cellStyle name="Обычный 6 2 2 7 3 2 2 2" xfId="9291"/>
    <cellStyle name="Обычный 6 2 2 8 3 2 2 2" xfId="9292"/>
    <cellStyle name="Обычный 6 2 3 2 2 2 5 2 2 2" xfId="9293"/>
    <cellStyle name="Обычный 6 2 3 2 2 2 2 3 2 2 2" xfId="9294"/>
    <cellStyle name="Обычный 6 2 3 2 2 2 3 3 2 2 2" xfId="9295"/>
    <cellStyle name="Обычный 6 2 3 2 2 3 3 2 2 2" xfId="9296"/>
    <cellStyle name="Обычный 6 2 3 2 2 4 3 2 2 2" xfId="9297"/>
    <cellStyle name="Обычный 6 2 3 2 3 2 3 2 2 2" xfId="9298"/>
    <cellStyle name="Обычный 6 2 3 2 3 3 3 2 2 2" xfId="9299"/>
    <cellStyle name="Обычный 6 2 3 2 4 3 2 2 2" xfId="9300"/>
    <cellStyle name="Обычный 6 2 3 2 5 3 2 2 2" xfId="9301"/>
    <cellStyle name="Обычный 6 2 3 3 2 5 2 2 2" xfId="9302"/>
    <cellStyle name="Обычный 6 2 3 3 2 2 3 2 2 2" xfId="9303"/>
    <cellStyle name="Обычный 6 2 3 3 2 3 3 2 2 2" xfId="9304"/>
    <cellStyle name="Обычный 6 2 3 3 3 3 2 2 2" xfId="9305"/>
    <cellStyle name="Обычный 6 2 3 3 4 3 2 2 2" xfId="9306"/>
    <cellStyle name="Обычный 6 2 3 4 2 5 2 2 2" xfId="9307"/>
    <cellStyle name="Обычный 6 2 3 4 2 2 3 2 2 2" xfId="9308"/>
    <cellStyle name="Обычный 6 2 3 4 2 3 3 2 2 2" xfId="9309"/>
    <cellStyle name="Обычный 6 2 3 4 3 3 2 2 2" xfId="9310"/>
    <cellStyle name="Обычный 6 2 3 4 4 3 2 2 2" xfId="9311"/>
    <cellStyle name="Обычный 6 2 3 5 5 2 2 2" xfId="9312"/>
    <cellStyle name="Обычный 6 2 3 5 2 3 2 2 2" xfId="9313"/>
    <cellStyle name="Обычный 6 2 3 5 3 3 2 2 2" xfId="9314"/>
    <cellStyle name="Обычный 6 2 3 6 3 2 2 2" xfId="9315"/>
    <cellStyle name="Обычный 6 2 3 7 3 2 2 2" xfId="9316"/>
    <cellStyle name="Обычный 6 2 3 8 3 2 2 2" xfId="9317"/>
    <cellStyle name="Обычный 6 2 4 2 5 2 2 2" xfId="9318"/>
    <cellStyle name="Обычный 6 2 4 2 2 3 2 2 2" xfId="9319"/>
    <cellStyle name="Обычный 6 2 4 2 3 3 2 2 2" xfId="9320"/>
    <cellStyle name="Обычный 6 2 4 3 3 2 2 2" xfId="9321"/>
    <cellStyle name="Обычный 6 2 4 4 3 2 2 2" xfId="9322"/>
    <cellStyle name="Обычный 6 2 5 2 5 2 2 2" xfId="9323"/>
    <cellStyle name="Обычный 6 2 5 2 2 3 2 2 2" xfId="9324"/>
    <cellStyle name="Обычный 6 2 5 2 3 3 2 2 2" xfId="9325"/>
    <cellStyle name="Обычный 6 2 5 3 3 2 2 2" xfId="9326"/>
    <cellStyle name="Обычный 6 2 5 4 3 2 2 2" xfId="9327"/>
    <cellStyle name="Обычный 6 2 6 5 2 2 2" xfId="9328"/>
    <cellStyle name="Обычный 6 2 6 2 3 2 2 2" xfId="9329"/>
    <cellStyle name="Обычный 6 2 6 3 3 2 2 2" xfId="9330"/>
    <cellStyle name="Обычный 6 2 7 3 2 2 2" xfId="9331"/>
    <cellStyle name="Обычный 6 2 8 3 2 2 2" xfId="9332"/>
    <cellStyle name="Обычный 6 2 9 3 2 2 2" xfId="9333"/>
    <cellStyle name="Обычный 6 3 2 5 2 2 2" xfId="9334"/>
    <cellStyle name="Обычный 6 3 2 2 3 2 2 2" xfId="9335"/>
    <cellStyle name="Обычный 6 3 2 3 3 2 2 2" xfId="9336"/>
    <cellStyle name="Обычный 6 3 3 3 2 2 2" xfId="9337"/>
    <cellStyle name="Обычный 6 3 4 3 2 2 2" xfId="9338"/>
    <cellStyle name="Обычный 6 4 2 5 2 2 2" xfId="9339"/>
    <cellStyle name="Обычный 6 4 2 2 3 2 2 2" xfId="9340"/>
    <cellStyle name="Обычный 6 4 2 3 3 2 2 2" xfId="9341"/>
    <cellStyle name="Обычный 6 4 3 3 2 2 2" xfId="9342"/>
    <cellStyle name="Обычный 6 4 4 3 2 2 2" xfId="9343"/>
    <cellStyle name="Обычный 6 5 5 2 2 2" xfId="9344"/>
    <cellStyle name="Обычный 6 5 2 3 2 2 2" xfId="9345"/>
    <cellStyle name="Обычный 6 5 3 3 2 2 2" xfId="9346"/>
    <cellStyle name="Обычный 6 6 3 2 2 2" xfId="9347"/>
    <cellStyle name="Обычный 6 7 3 2 2 2" xfId="9348"/>
    <cellStyle name="Обычный 6 8 3 2 2 2" xfId="9349"/>
    <cellStyle name="Обычный 7 2 2 2 5 2 2 2" xfId="9350"/>
    <cellStyle name="Обычный 7 2 2 2 2 3 2 2 2" xfId="9351"/>
    <cellStyle name="Обычный 7 2 2 2 3 3 2 2 2" xfId="9352"/>
    <cellStyle name="Обычный 7 2 2 3 3 2 2 2" xfId="9353"/>
    <cellStyle name="Обычный 7 2 2 4 3 2 2 2" xfId="9354"/>
    <cellStyle name="Обычный 7 2 3 2 5 2 2 2" xfId="9355"/>
    <cellStyle name="Обычный 7 2 3 2 2 3 2 2 2" xfId="9356"/>
    <cellStyle name="Обычный 7 2 3 2 3 3 2 2 2" xfId="9357"/>
    <cellStyle name="Обычный 7 2 3 3 3 2 2 2" xfId="9358"/>
    <cellStyle name="Обычный 7 2 3 4 3 2 2 2" xfId="9359"/>
    <cellStyle name="Обычный 7 2 4 5 2 2 2" xfId="9360"/>
    <cellStyle name="Обычный 7 2 4 2 3 2 2 2" xfId="9361"/>
    <cellStyle name="Обычный 7 2 4 3 3 2 2 2" xfId="9362"/>
    <cellStyle name="Обычный 7 2 5 3 2 2 2" xfId="9363"/>
    <cellStyle name="Обычный 7 2 6 3 2 2 2" xfId="9364"/>
    <cellStyle name="Обычный 7 2 7 3 2 2 2" xfId="9365"/>
    <cellStyle name="Обычный 9 2 2 6 2 2 2" xfId="9366"/>
    <cellStyle name="Обычный 9 2 2 2 3 2 2 2" xfId="9367"/>
    <cellStyle name="Обычный 9 2 2 3 3 2 2 2" xfId="9368"/>
    <cellStyle name="Обычный 9 2 2 4 3 2 2 2" xfId="9369"/>
    <cellStyle name="Обычный 9 2 3 3 2 2 2" xfId="9370"/>
    <cellStyle name="Обычный 9 2 4 3 2 2 2" xfId="9371"/>
    <cellStyle name="Обычный 9 3 2 3 2 2 2" xfId="9372"/>
    <cellStyle name="Обычный 9 3 3 3 2 2 2" xfId="9373"/>
    <cellStyle name="Обычный 9 3 4 3 2 2 2" xfId="9374"/>
    <cellStyle name="Обычный 9 4 3 2 2 2" xfId="9375"/>
    <cellStyle name="Обычный 9 5 3 2 2 2" xfId="9376"/>
    <cellStyle name="Финансовый 2 2 2 5 2 2 2" xfId="9377"/>
    <cellStyle name="Финансовый 2 2 2 2 4 2 2 2" xfId="9378"/>
    <cellStyle name="Финансовый 2 2 2 3 3 2 2 2" xfId="9379"/>
    <cellStyle name="Финансовый 2 2 3 3 2 2 2" xfId="9380"/>
    <cellStyle name="Финансовый 2 2 4 3 2 2 2" xfId="9381"/>
    <cellStyle name="Финансовый 2 3 2 5 2 2 2" xfId="9382"/>
    <cellStyle name="Финансовый 2 3 2 2 3 2 2 2" xfId="9383"/>
    <cellStyle name="Финансовый 2 3 2 3 3 2 2 2" xfId="9384"/>
    <cellStyle name="Финансовый 2 3 3 3 2 2 2" xfId="9385"/>
    <cellStyle name="Финансовый 2 3 4 3 2 2 2" xfId="9386"/>
    <cellStyle name="Финансовый 2 4 5 2 2 2" xfId="9387"/>
    <cellStyle name="Финансовый 2 4 2 3 2 2 2" xfId="9388"/>
    <cellStyle name="Финансовый 2 4 3 3 2 2 2" xfId="9389"/>
    <cellStyle name="Финансовый 2 5 3 2 2 2" xfId="9390"/>
    <cellStyle name="Финансовый 2 6 3 2 2 2" xfId="9391"/>
    <cellStyle name="Финансовый 2 7 3 2 2 2" xfId="9392"/>
    <cellStyle name="Финансовый 3 2 2 5 2 2 2" xfId="9393"/>
    <cellStyle name="Финансовый 3 2 2 2 3 2 2 2" xfId="9394"/>
    <cellStyle name="Финансовый 3 2 2 3 3 2 2 2" xfId="9395"/>
    <cellStyle name="Финансовый 3 2 3 3 2 2 2" xfId="9396"/>
    <cellStyle name="Финансовый 3 2 4 3 2 2 2" xfId="9397"/>
    <cellStyle name="Финансовый 3 3 2 5 2 2 2" xfId="9398"/>
    <cellStyle name="Финансовый 3 3 2 2 3 2 2 2" xfId="9399"/>
    <cellStyle name="Финансовый 3 3 2 3 3 2 2 2" xfId="9400"/>
    <cellStyle name="Финансовый 3 3 3 3 2 2 2" xfId="9401"/>
    <cellStyle name="Финансовый 3 3 4 3 2 2 2" xfId="9402"/>
    <cellStyle name="Финансовый 3 4 5 2 2 2" xfId="9403"/>
    <cellStyle name="Финансовый 3 4 2 3 2 2 2" xfId="9404"/>
    <cellStyle name="Финансовый 3 4 3 3 2 2 2" xfId="9405"/>
    <cellStyle name="Финансовый 3 5 3 2 2 2" xfId="9406"/>
    <cellStyle name="Финансовый 3 6 3 2 2 2" xfId="9407"/>
    <cellStyle name="Финансовый 3 7 3 2 2 2" xfId="9408"/>
    <cellStyle name="Обычный 6 9 2 2 2 2" xfId="9409"/>
    <cellStyle name="Финансовый 2 8 2 2 2 2" xfId="9410"/>
    <cellStyle name="Финансовый 3 8 2 2 2 2" xfId="9411"/>
    <cellStyle name="Обычный 6 2 10 2 2 2 2" xfId="9412"/>
    <cellStyle name="Обычный 6 2 2 9 2 2 2 2" xfId="9413"/>
    <cellStyle name="Обычный 7 2 8 2 2 2 2" xfId="9414"/>
    <cellStyle name="Обычный 6 2 3 9 2 2 2 2" xfId="9415"/>
    <cellStyle name="Обычный 9 6 2 2 2 2" xfId="9416"/>
    <cellStyle name="Обычный 6 2 3 2 6 2 2 2 2" xfId="9417"/>
    <cellStyle name="Обычный 6 2 2 2 6 2 2 2 2" xfId="9418"/>
    <cellStyle name="Обычный 6 4 5 2 2 2 2" xfId="9419"/>
    <cellStyle name="Финансовый 2 3 5 2 2 2 2" xfId="9420"/>
    <cellStyle name="Финансовый 3 3 5 2 2 2 2" xfId="9421"/>
    <cellStyle name="Обычный 6 2 5 5 2 2 2 2" xfId="9422"/>
    <cellStyle name="Обычный 6 2 2 4 5 2 2 2 2" xfId="9423"/>
    <cellStyle name="Обычный 7 2 3 5 2 2 2 2" xfId="9424"/>
    <cellStyle name="Обычный 6 2 3 4 5 2 2 2 2" xfId="9425"/>
    <cellStyle name="Обычный 6 3 5 2 2 2 2" xfId="9426"/>
    <cellStyle name="Финансовый 2 2 5 2 2 2 2" xfId="9427"/>
    <cellStyle name="Финансовый 3 2 5 2 2 2 2" xfId="9428"/>
    <cellStyle name="Обычный 6 2 4 5 2 2 2 2" xfId="9429"/>
    <cellStyle name="Обычный 6 2 2 3 5 2 2 2 2" xfId="9430"/>
    <cellStyle name="Обычный 7 2 2 5 2 2 2 2" xfId="9431"/>
    <cellStyle name="Обычный 6 2 3 3 5 2 2 2 2" xfId="9432"/>
    <cellStyle name="Обычный 9 2 5 2 2 2 2" xfId="9433"/>
    <cellStyle name="Обычный 6 2 3 2 2 5 2 2 2 2" xfId="9434"/>
    <cellStyle name="Обычный 6 2 2 2 2 5 2 2 2 2" xfId="9435"/>
    <cellStyle name="Обычный 6 2 3 2 3 4 2 2 2 2" xfId="9436"/>
    <cellStyle name="Обычный 6 2 2 2 3 4 2 2 2 2" xfId="9437"/>
    <cellStyle name="Обычный 9 3 5 2 2 2 2" xfId="9438"/>
    <cellStyle name="Обычный 6 2 2 2 2 2 4 2 2 2 2" xfId="9439"/>
    <cellStyle name="Обычный 6 2 2 2 2 2 2 2 2 2 2 2" xfId="9440"/>
    <cellStyle name="Обычный 6 2 2 2 2 2 3 2 2 2 2 2" xfId="9441"/>
    <cellStyle name="Обычный 6 2 2 2 2 3 2 2 2 2 2" xfId="9442"/>
    <cellStyle name="Обычный 6 2 2 2 2 4 2 2 2 2 2" xfId="9443"/>
    <cellStyle name="Обычный 6 2 2 2 3 2 2 2 2 2 2" xfId="9444"/>
    <cellStyle name="Обычный 6 2 2 2 3 3 2 2 2 2 2" xfId="9445"/>
    <cellStyle name="Обычный 6 2 2 2 4 2 2 2 2 2" xfId="9446"/>
    <cellStyle name="Обычный 6 2 2 2 5 2 2 2 2 2" xfId="9447"/>
    <cellStyle name="Обычный 6 2 2 3 2 4 2 2 2 2" xfId="9448"/>
    <cellStyle name="Обычный 6 2 2 3 2 2 2 2 2 2 2" xfId="9449"/>
    <cellStyle name="Обычный 6 2 2 3 2 3 2 2 2 2 2" xfId="9450"/>
    <cellStyle name="Обычный 6 2 2 3 3 2 2 2 2 2" xfId="9451"/>
    <cellStyle name="Обычный 6 2 2 3 4 2 2 2 2 2" xfId="9452"/>
    <cellStyle name="Обычный 6 2 2 4 2 4 2 2 2 2" xfId="9453"/>
    <cellStyle name="Обычный 6 2 2 4 2 2 2 2 2 2 2" xfId="9454"/>
    <cellStyle name="Обычный 6 2 2 4 2 3 2 2 2 2 2" xfId="9455"/>
    <cellStyle name="Обычный 6 2 2 4 3 2 2 2 2 2" xfId="9456"/>
    <cellStyle name="Обычный 6 2 2 4 4 2 2 2 2 2" xfId="9457"/>
    <cellStyle name="Обычный 6 2 2 5 4 2 2 2 2" xfId="9458"/>
    <cellStyle name="Обычный 6 2 2 5 2 2 2 2 2 2" xfId="9459"/>
    <cellStyle name="Обычный 6 2 2 5 3 2 2 2 2 2" xfId="9460"/>
    <cellStyle name="Обычный 6 2 2 6 2 2 2 2 2" xfId="9461"/>
    <cellStyle name="Обычный 6 2 2 7 2 2 2 2 2" xfId="9462"/>
    <cellStyle name="Обычный 6 2 2 8 2 2 2 2 2" xfId="9463"/>
    <cellStyle name="Обычный 6 2 3 2 2 2 4 2 2 2 2" xfId="9464"/>
    <cellStyle name="Обычный 6 2 3 2 2 2 2 2 2 2 2 2" xfId="9465"/>
    <cellStyle name="Обычный 6 2 3 2 2 2 3 2 2 2 2 2" xfId="9466"/>
    <cellStyle name="Обычный 6 2 3 2 2 3 2 2 2 2 2" xfId="9467"/>
    <cellStyle name="Обычный 6 2 3 2 2 4 2 2 2 2 2" xfId="9468"/>
    <cellStyle name="Обычный 6 2 3 2 3 2 2 2 2 2 2" xfId="9469"/>
    <cellStyle name="Обычный 6 2 3 2 3 3 2 2 2 2 2" xfId="9470"/>
    <cellStyle name="Обычный 6 2 3 2 4 2 2 2 2 2" xfId="9471"/>
    <cellStyle name="Обычный 6 2 3 2 5 2 2 2 2 2" xfId="9472"/>
    <cellStyle name="Обычный 6 2 3 3 2 4 2 2 2 2" xfId="9473"/>
    <cellStyle name="Обычный 6 2 3 3 2 2 2 2 2 2 2" xfId="9474"/>
    <cellStyle name="Обычный 6 2 3 3 2 3 2 2 2 2 2" xfId="9475"/>
    <cellStyle name="Обычный 6 2 3 3 3 2 2 2 2 2" xfId="9476"/>
    <cellStyle name="Обычный 6 2 3 3 4 2 2 2 2 2" xfId="9477"/>
    <cellStyle name="Обычный 6 2 3 4 2 4 2 2 2 2" xfId="9478"/>
    <cellStyle name="Обычный 6 2 3 4 2 2 2 2 2 2 2" xfId="9479"/>
    <cellStyle name="Обычный 6 2 3 4 2 3 2 2 2 2 2" xfId="9480"/>
    <cellStyle name="Обычный 6 2 3 4 3 2 2 2 2 2" xfId="9481"/>
    <cellStyle name="Обычный 6 2 3 4 4 2 2 2 2 2" xfId="9482"/>
    <cellStyle name="Обычный 6 2 3 5 4 2 2 2 2" xfId="9483"/>
    <cellStyle name="Обычный 6 2 3 5 2 2 2 2 2 2" xfId="9484"/>
    <cellStyle name="Обычный 6 2 3 5 3 2 2 2 2 2" xfId="9485"/>
    <cellStyle name="Обычный 6 2 3 6 2 2 2 2 2" xfId="9486"/>
    <cellStyle name="Обычный 6 2 3 7 2 2 2 2 2" xfId="9487"/>
    <cellStyle name="Обычный 6 2 3 8 2 2 2 2 2" xfId="9488"/>
    <cellStyle name="Обычный 6 2 4 2 4 2 2 2 2" xfId="9489"/>
    <cellStyle name="Обычный 6 2 4 2 2 2 2 2 2 2" xfId="9490"/>
    <cellStyle name="Обычный 6 2 4 2 3 2 2 2 2 2" xfId="9491"/>
    <cellStyle name="Обычный 6 2 4 3 2 2 2 2 2" xfId="9492"/>
    <cellStyle name="Обычный 6 2 4 4 2 2 2 2 2" xfId="9493"/>
    <cellStyle name="Обычный 6 2 5 2 4 2 2 2 2" xfId="9494"/>
    <cellStyle name="Обычный 6 2 5 2 2 2 2 2 2 2" xfId="9495"/>
    <cellStyle name="Обычный 6 2 5 2 3 2 2 2 2 2" xfId="9496"/>
    <cellStyle name="Обычный 6 2 5 3 2 2 2 2 2" xfId="9497"/>
    <cellStyle name="Обычный 6 2 5 4 2 2 2 2 2" xfId="9498"/>
    <cellStyle name="Обычный 6 2 6 4 2 2 2 2" xfId="9499"/>
    <cellStyle name="Обычный 6 2 6 2 2 2 2 2 2" xfId="9500"/>
    <cellStyle name="Обычный 6 2 6 3 2 2 2 2 2" xfId="9501"/>
    <cellStyle name="Обычный 6 2 7 2 2 2 2 2" xfId="9502"/>
    <cellStyle name="Обычный 6 2 8 2 2 2 2 2" xfId="9503"/>
    <cellStyle name="Обычный 6 2 9 2 2 2 2 2" xfId="9504"/>
    <cellStyle name="Обычный 6 3 2 4 2 2 2 2" xfId="9505"/>
    <cellStyle name="Обычный 6 3 2 2 2 2 2 2 2" xfId="9506"/>
    <cellStyle name="Обычный 6 3 2 3 2 2 2 2 2" xfId="9507"/>
    <cellStyle name="Обычный 6 3 3 2 2 2 2 2" xfId="9508"/>
    <cellStyle name="Обычный 6 3 4 2 2 2 2 2" xfId="9509"/>
    <cellStyle name="Обычный 6 4 2 4 2 2 2 2" xfId="9510"/>
    <cellStyle name="Обычный 6 4 2 2 2 2 2 2 2" xfId="9511"/>
    <cellStyle name="Обычный 6 4 2 3 2 2 2 2 2" xfId="9512"/>
    <cellStyle name="Обычный 6 4 3 2 2 2 2 2" xfId="9513"/>
    <cellStyle name="Обычный 6 4 4 2 2 2 2 2" xfId="9514"/>
    <cellStyle name="Обычный 6 5 4 2 2 2 2" xfId="9515"/>
    <cellStyle name="Обычный 6 5 2 2 2 2 2 2" xfId="9516"/>
    <cellStyle name="Обычный 6 5 3 2 2 2 2 2" xfId="9517"/>
    <cellStyle name="Обычный 6 6 2 2 2 2 2" xfId="9518"/>
    <cellStyle name="Обычный 6 7 2 2 2 2 2" xfId="9519"/>
    <cellStyle name="Обычный 6 8 2 2 2 2 2" xfId="9520"/>
    <cellStyle name="Обычный 7 2 2 2 4 2 2 2 2" xfId="9521"/>
    <cellStyle name="Обычный 7 2 2 2 2 2 2 2 2 2" xfId="9522"/>
    <cellStyle name="Обычный 7 2 2 2 3 2 2 2 2 2" xfId="9523"/>
    <cellStyle name="Обычный 7 2 2 3 2 2 2 2 2" xfId="9524"/>
    <cellStyle name="Обычный 7 2 2 4 2 2 2 2 2" xfId="9525"/>
    <cellStyle name="Обычный 7 2 3 2 4 2 2 2 2" xfId="9526"/>
    <cellStyle name="Обычный 7 2 3 2 2 2 2 2 2 2" xfId="9527"/>
    <cellStyle name="Обычный 7 2 3 2 3 2 2 2 2 2" xfId="9528"/>
    <cellStyle name="Обычный 7 2 3 3 2 2 2 2 2" xfId="9529"/>
    <cellStyle name="Обычный 7 2 3 4 2 2 2 2 2" xfId="9530"/>
    <cellStyle name="Обычный 7 2 4 4 2 2 2 2" xfId="9531"/>
    <cellStyle name="Обычный 7 2 4 2 2 2 2 2 2" xfId="9532"/>
    <cellStyle name="Обычный 7 2 4 3 2 2 2 2 2" xfId="9533"/>
    <cellStyle name="Обычный 7 2 5 2 2 2 2 2" xfId="9534"/>
    <cellStyle name="Обычный 7 2 6 2 2 2 2 2" xfId="9535"/>
    <cellStyle name="Обычный 7 2 7 2 2 2 2 2" xfId="9536"/>
    <cellStyle name="Обычный 9 2 2 5 2 2 2 2" xfId="9537"/>
    <cellStyle name="Обычный 9 2 2 2 2 2 2 2 2" xfId="9538"/>
    <cellStyle name="Обычный 9 2 2 3 2 2 2 2 2" xfId="9539"/>
    <cellStyle name="Обычный 9 2 2 4 2 2 2 2 2" xfId="9540"/>
    <cellStyle name="Обычный 9 2 3 2 2 2 2 2" xfId="9541"/>
    <cellStyle name="Обычный 9 2 4 2 2 2 2 2" xfId="9542"/>
    <cellStyle name="Обычный 9 3 2 2 2 2 2 2" xfId="9543"/>
    <cellStyle name="Обычный 9 3 3 2 2 2 2 2" xfId="9544"/>
    <cellStyle name="Обычный 9 3 4 2 2 2 2 2" xfId="9545"/>
    <cellStyle name="Обычный 9 4 2 2 2 2 2" xfId="9546"/>
    <cellStyle name="Обычный 9 5 2 2 2 2 2" xfId="9547"/>
    <cellStyle name="Финансовый 2 2 2 4 2 2 2 2" xfId="9548"/>
    <cellStyle name="Финансовый 2 2 2 2 3 2 2 2 2" xfId="9549"/>
    <cellStyle name="Финансовый 2 2 2 3 2 2 2 2 2" xfId="9550"/>
    <cellStyle name="Финансовый 2 2 3 2 2 2 2 2" xfId="9551"/>
    <cellStyle name="Финансовый 2 2 4 2 2 2 2 2" xfId="9552"/>
    <cellStyle name="Финансовый 2 3 2 4 2 2 2 2" xfId="9553"/>
    <cellStyle name="Финансовый 2 3 2 2 2 2 2 2 2" xfId="9554"/>
    <cellStyle name="Финансовый 2 3 2 3 2 2 2 2 2" xfId="9555"/>
    <cellStyle name="Финансовый 2 3 3 2 2 2 2 2" xfId="9556"/>
    <cellStyle name="Финансовый 2 3 4 2 2 2 2 2" xfId="9557"/>
    <cellStyle name="Финансовый 2 4 4 2 2 2 2" xfId="9558"/>
    <cellStyle name="Финансовый 2 4 2 2 2 2 2 2" xfId="9559"/>
    <cellStyle name="Финансовый 2 4 3 2 2 2 2 2" xfId="9560"/>
    <cellStyle name="Финансовый 2 5 2 2 2 2 2" xfId="9561"/>
    <cellStyle name="Финансовый 2 6 2 2 2 2 2" xfId="9562"/>
    <cellStyle name="Финансовый 2 7 2 2 2 2 2" xfId="9563"/>
    <cellStyle name="Финансовый 3 2 2 4 2 2 2 2" xfId="9564"/>
    <cellStyle name="Финансовый 3 2 2 2 2 2 2 2 2" xfId="9565"/>
    <cellStyle name="Финансовый 3 2 2 3 2 2 2 2 2" xfId="9566"/>
    <cellStyle name="Финансовый 3 2 3 2 2 2 2 2" xfId="9567"/>
    <cellStyle name="Финансовый 3 2 4 2 2 2 2 2" xfId="9568"/>
    <cellStyle name="Финансовый 3 3 2 4 2 2 2 2" xfId="9569"/>
    <cellStyle name="Финансовый 3 3 2 2 2 2 2 2 2" xfId="9570"/>
    <cellStyle name="Финансовый 3 3 2 3 2 2 2 2 2" xfId="9571"/>
    <cellStyle name="Финансовый 3 3 3 2 2 2 2 2" xfId="9572"/>
    <cellStyle name="Финансовый 3 3 4 2 2 2 2 2" xfId="9573"/>
    <cellStyle name="Финансовый 3 4 4 2 2 2 2" xfId="9574"/>
    <cellStyle name="Финансовый 3 4 2 2 2 2 2 2" xfId="9575"/>
    <cellStyle name="Финансовый 3 4 3 2 2 2 2 2" xfId="9576"/>
    <cellStyle name="Финансовый 3 5 2 2 2 2 2" xfId="9577"/>
    <cellStyle name="Финансовый 3 6 2 2 2 2 2" xfId="9578"/>
    <cellStyle name="Финансовый 3 7 2 2 2 2 2" xfId="9579"/>
    <cellStyle name="Обычный 6 11 2 2 2" xfId="9580"/>
    <cellStyle name="Финансовый 2 10 2 2 2" xfId="9581"/>
    <cellStyle name="Финансовый 3 10 2 2 2" xfId="9582"/>
    <cellStyle name="Обычный 6 2 12 2 2 2" xfId="9583"/>
    <cellStyle name="Обычный 6 2 2 11 2 2 2" xfId="9584"/>
    <cellStyle name="Обычный 7 2 10 2 2 2" xfId="9585"/>
    <cellStyle name="Обычный 6 2 3 11 2 2 2" xfId="9586"/>
    <cellStyle name="Обычный 9 8 2 2 2" xfId="9587"/>
    <cellStyle name="Обычный 6 2 3 2 8 2 2 2" xfId="9588"/>
    <cellStyle name="Обычный 6 2 2 2 8 2 2 2" xfId="9589"/>
    <cellStyle name="Обычный 6 4 7 2 2 2" xfId="9590"/>
    <cellStyle name="Финансовый 2 3 7 2 2 2" xfId="9591"/>
    <cellStyle name="Финансовый 3 3 7 2 2 2" xfId="9592"/>
    <cellStyle name="Обычный 6 2 5 7 2 2 2" xfId="9593"/>
    <cellStyle name="Обычный 6 2 2 4 7 2 2 2" xfId="9594"/>
    <cellStyle name="Обычный 7 2 3 7 2 2 2" xfId="9595"/>
    <cellStyle name="Обычный 6 2 3 4 7 2 2 2" xfId="9596"/>
    <cellStyle name="Обычный 6 3 7 2 2 2" xfId="9597"/>
    <cellStyle name="Финансовый 2 2 7 2 2 2" xfId="9598"/>
    <cellStyle name="Финансовый 3 2 7 2 2 2" xfId="9599"/>
    <cellStyle name="Обычный 6 2 4 7 2 2 2" xfId="9600"/>
    <cellStyle name="Обычный 6 2 2 3 7 2 2 2" xfId="9601"/>
    <cellStyle name="Обычный 7 2 2 7 2 2 2" xfId="9602"/>
    <cellStyle name="Обычный 6 2 3 3 7 2 2 2" xfId="9603"/>
    <cellStyle name="Обычный 9 2 7 2 2 2" xfId="9604"/>
    <cellStyle name="Обычный 6 2 3 2 2 7 2 2 2" xfId="9605"/>
    <cellStyle name="Обычный 6 2 2 2 2 7 2 2 2" xfId="9606"/>
    <cellStyle name="Обычный 6 2 3 2 3 6 2 2 2" xfId="9607"/>
    <cellStyle name="Обычный 6 2 2 2 3 6 2 2 2" xfId="9608"/>
    <cellStyle name="Обычный 9 3 7 2 2 2" xfId="9609"/>
    <cellStyle name="Обычный 6 2 2 2 2 2 6 2 2 2" xfId="9610"/>
    <cellStyle name="Обычный 6 2 2 2 2 2 2 4 2 2 2" xfId="9611"/>
    <cellStyle name="Обычный 6 2 2 2 2 2 3 4 2 2 2" xfId="9612"/>
    <cellStyle name="Обычный 6 2 2 2 2 3 4 2 2 2" xfId="9613"/>
    <cellStyle name="Обычный 6 2 2 2 2 4 4 2 2 2" xfId="9614"/>
    <cellStyle name="Обычный 6 2 2 2 3 2 4 2 2 2" xfId="9615"/>
    <cellStyle name="Обычный 6 2 2 2 3 3 4 2 2 2" xfId="9616"/>
    <cellStyle name="Обычный 6 2 2 2 4 4 2 2 2" xfId="9617"/>
    <cellStyle name="Обычный 6 2 2 2 5 4 2 2 2" xfId="9618"/>
    <cellStyle name="Обычный 6 2 2 3 2 6 2 2 2" xfId="9619"/>
    <cellStyle name="Обычный 6 2 2 3 2 2 4 2 2 2" xfId="9620"/>
    <cellStyle name="Обычный 6 2 2 3 2 3 4 2 2 2" xfId="9621"/>
    <cellStyle name="Обычный 6 2 2 3 3 4 2 2 2" xfId="9622"/>
    <cellStyle name="Обычный 6 2 2 3 4 4 2 2 2" xfId="9623"/>
    <cellStyle name="Обычный 6 2 2 4 2 6 2 2 2" xfId="9624"/>
    <cellStyle name="Обычный 6 2 2 4 2 2 4 2 2 2" xfId="9625"/>
    <cellStyle name="Обычный 6 2 2 4 2 3 4 2 2 2" xfId="9626"/>
    <cellStyle name="Обычный 6 2 2 4 3 4 2 2 2" xfId="9627"/>
    <cellStyle name="Обычный 6 2 2 4 4 4 2 2 2" xfId="9628"/>
    <cellStyle name="Обычный 6 2 2 5 6 2 2 2" xfId="9629"/>
    <cellStyle name="Обычный 6 2 2 5 2 4 2 2 2" xfId="9630"/>
    <cellStyle name="Обычный 6 2 2 5 3 4 2 2 2" xfId="9631"/>
    <cellStyle name="Обычный 6 2 2 6 4 2 2 2" xfId="9632"/>
    <cellStyle name="Обычный 6 2 2 7 4 2 2 2" xfId="9633"/>
    <cellStyle name="Обычный 6 2 2 8 4 2 2 2" xfId="9634"/>
    <cellStyle name="Обычный 6 2 3 2 2 2 6 2 2 2" xfId="9635"/>
    <cellStyle name="Обычный 6 2 3 2 2 2 2 4 2 2 2" xfId="9636"/>
    <cellStyle name="Обычный 6 2 3 2 2 2 3 4 2 2 2" xfId="9637"/>
    <cellStyle name="Обычный 6 2 3 2 2 3 4 2 2 2" xfId="9638"/>
    <cellStyle name="Обычный 6 2 3 2 2 4 4 2 2 2" xfId="9639"/>
    <cellStyle name="Обычный 6 2 3 2 3 2 4 2 2 2" xfId="9640"/>
    <cellStyle name="Обычный 6 2 3 2 3 3 4 2 2 2" xfId="9641"/>
    <cellStyle name="Обычный 6 2 3 2 4 4 2 2 2" xfId="9642"/>
    <cellStyle name="Обычный 6 2 3 2 5 4 2 2 2" xfId="9643"/>
    <cellStyle name="Обычный 6 2 3 3 2 6 2 2 2" xfId="9644"/>
    <cellStyle name="Обычный 6 2 3 3 2 2 4 2 2 2" xfId="9645"/>
    <cellStyle name="Обычный 6 2 3 3 2 3 4 2 2 2" xfId="9646"/>
    <cellStyle name="Обычный 6 2 3 3 3 4 2 2 2" xfId="9647"/>
    <cellStyle name="Обычный 6 2 3 3 4 4 2 2 2" xfId="9648"/>
    <cellStyle name="Обычный 6 2 3 4 2 6 2 2 2" xfId="9649"/>
    <cellStyle name="Обычный 6 2 3 4 2 2 4 2 2 2" xfId="9650"/>
    <cellStyle name="Обычный 6 2 3 4 2 3 4 2 2 2" xfId="9651"/>
    <cellStyle name="Обычный 6 2 3 4 3 4 2 2 2" xfId="9652"/>
    <cellStyle name="Обычный 6 2 3 4 4 4 2 2 2" xfId="9653"/>
    <cellStyle name="Обычный 6 2 3 5 6 2 2 2" xfId="9654"/>
    <cellStyle name="Обычный 6 2 3 5 2 4 2 2 2" xfId="9655"/>
    <cellStyle name="Обычный 6 2 3 5 3 4 2 2 2" xfId="9656"/>
    <cellStyle name="Обычный 6 2 3 6 4 2 2 2" xfId="9657"/>
    <cellStyle name="Обычный 6 2 3 7 4 2 2 2" xfId="9658"/>
    <cellStyle name="Обычный 6 2 3 8 4 2 2 2" xfId="9659"/>
    <cellStyle name="Обычный 6 2 4 2 6 2 2 2" xfId="9660"/>
    <cellStyle name="Обычный 6 2 4 2 2 4 2 2 2" xfId="9661"/>
    <cellStyle name="Обычный 6 2 4 2 3 4 2 2 2" xfId="9662"/>
    <cellStyle name="Обычный 6 2 4 3 4 2 2 2" xfId="9663"/>
    <cellStyle name="Обычный 6 2 4 4 4 2 2 2" xfId="9664"/>
    <cellStyle name="Обычный 6 2 5 2 6 2 2 2" xfId="9665"/>
    <cellStyle name="Обычный 6 2 5 2 2 4 2 2 2" xfId="9666"/>
    <cellStyle name="Обычный 6 2 5 2 3 4 2 2 2" xfId="9667"/>
    <cellStyle name="Обычный 6 2 5 3 4 2 2 2" xfId="9668"/>
    <cellStyle name="Обычный 6 2 5 4 4 2 2 2" xfId="9669"/>
    <cellStyle name="Обычный 6 2 6 6 2 2 2" xfId="9670"/>
    <cellStyle name="Обычный 6 2 6 2 4 2 2 2" xfId="9671"/>
    <cellStyle name="Обычный 6 2 6 3 4 2 2 2" xfId="9672"/>
    <cellStyle name="Обычный 6 2 7 4 2 2 2" xfId="9673"/>
    <cellStyle name="Обычный 6 2 8 4 2 2 2" xfId="9674"/>
    <cellStyle name="Обычный 6 2 9 4 2 2 2" xfId="9675"/>
    <cellStyle name="Обычный 6 3 2 6 2 2 2" xfId="9676"/>
    <cellStyle name="Обычный 6 3 2 2 4 2 2 2" xfId="9677"/>
    <cellStyle name="Обычный 6 3 2 3 4 2 2 2" xfId="9678"/>
    <cellStyle name="Обычный 6 3 3 4 2 2 2" xfId="9679"/>
    <cellStyle name="Обычный 6 3 4 4 2 2 2" xfId="9680"/>
    <cellStyle name="Обычный 6 4 2 6 2 2 2" xfId="9681"/>
    <cellStyle name="Обычный 6 4 2 2 4 2 2 2" xfId="9682"/>
    <cellStyle name="Обычный 6 4 2 3 4 2 2 2" xfId="9683"/>
    <cellStyle name="Обычный 6 4 3 4 2 2 2" xfId="9684"/>
    <cellStyle name="Обычный 6 4 4 4 2 2 2" xfId="9685"/>
    <cellStyle name="Обычный 6 5 6 2 2 2" xfId="9686"/>
    <cellStyle name="Обычный 6 5 2 4 2 2 2" xfId="9687"/>
    <cellStyle name="Обычный 6 5 3 4 2 2 2" xfId="9688"/>
    <cellStyle name="Обычный 6 6 4 2 2 2" xfId="9689"/>
    <cellStyle name="Обычный 6 7 4 2 2 2" xfId="9690"/>
    <cellStyle name="Обычный 6 8 4 2 2 2" xfId="9691"/>
    <cellStyle name="Обычный 7 2 2 2 6 2 2 2" xfId="9692"/>
    <cellStyle name="Обычный 7 2 2 2 2 4 2 2 2" xfId="9693"/>
    <cellStyle name="Обычный 7 2 2 2 3 4 2 2 2" xfId="9694"/>
    <cellStyle name="Обычный 7 2 2 3 4 2 2 2" xfId="9695"/>
    <cellStyle name="Обычный 7 2 2 4 4 2 2 2" xfId="9696"/>
    <cellStyle name="Обычный 7 2 3 2 6 2 2 2" xfId="9697"/>
    <cellStyle name="Обычный 7 2 3 2 2 4 2 2 2" xfId="9698"/>
    <cellStyle name="Обычный 7 2 3 2 3 4 2 2 2" xfId="9699"/>
    <cellStyle name="Обычный 7 2 3 3 4 2 2 2" xfId="9700"/>
    <cellStyle name="Обычный 7 2 3 4 4 2 2 2" xfId="9701"/>
    <cellStyle name="Обычный 7 2 4 6 2 2 2" xfId="9702"/>
    <cellStyle name="Обычный 7 2 4 2 4 2 2 2" xfId="9703"/>
    <cellStyle name="Обычный 7 2 4 3 4 2 2 2" xfId="9704"/>
    <cellStyle name="Обычный 7 2 5 4 2 2 2" xfId="9705"/>
    <cellStyle name="Обычный 7 2 6 4 2 2 2" xfId="9706"/>
    <cellStyle name="Обычный 7 2 7 4 2 2 2" xfId="9707"/>
    <cellStyle name="Обычный 9 2 2 7 2 2 2" xfId="9708"/>
    <cellStyle name="Обычный 9 2 2 2 4 2 2 2" xfId="9709"/>
    <cellStyle name="Обычный 9 2 2 3 4 2 2 2" xfId="9710"/>
    <cellStyle name="Обычный 9 2 2 4 4 2 2 2" xfId="9711"/>
    <cellStyle name="Обычный 9 2 3 4 2 2 2" xfId="9712"/>
    <cellStyle name="Обычный 9 2 4 4 2 2 2" xfId="9713"/>
    <cellStyle name="Обычный 9 3 2 4 2 2 2" xfId="9714"/>
    <cellStyle name="Обычный 9 3 3 4 2 2 2" xfId="9715"/>
    <cellStyle name="Обычный 9 3 4 4 2 2 2" xfId="9716"/>
    <cellStyle name="Обычный 9 4 4 2 2 2" xfId="9717"/>
    <cellStyle name="Обычный 9 5 4 2 2 2" xfId="9718"/>
    <cellStyle name="Финансовый 2 2 2 6 2 2 2" xfId="9719"/>
    <cellStyle name="Финансовый 2 2 2 2 5 2 2 2" xfId="9720"/>
    <cellStyle name="Финансовый 2 2 2 3 4 2 2 2" xfId="9721"/>
    <cellStyle name="Финансовый 2 2 3 4 2 2 2" xfId="9722"/>
    <cellStyle name="Финансовый 2 2 4 4 2 2 2" xfId="9723"/>
    <cellStyle name="Финансовый 2 3 2 6 2 2 2" xfId="9724"/>
    <cellStyle name="Финансовый 2 3 2 2 4 2 2 2" xfId="9725"/>
    <cellStyle name="Финансовый 2 3 2 3 4 2 2 2" xfId="9726"/>
    <cellStyle name="Финансовый 2 3 3 4 2 2 2" xfId="9727"/>
    <cellStyle name="Финансовый 2 3 4 4 2 2 2" xfId="9728"/>
    <cellStyle name="Финансовый 2 4 6 2 2 2" xfId="9729"/>
    <cellStyle name="Финансовый 2 4 2 4 2 2 2" xfId="9730"/>
    <cellStyle name="Финансовый 2 4 3 4 2 2 2" xfId="9731"/>
    <cellStyle name="Финансовый 2 5 4 2 2 2" xfId="9732"/>
    <cellStyle name="Финансовый 2 6 4 2 2 2" xfId="9733"/>
    <cellStyle name="Финансовый 2 7 4 2 2 2" xfId="9734"/>
    <cellStyle name="Финансовый 3 2 2 6 2 2 2" xfId="9735"/>
    <cellStyle name="Финансовый 3 2 2 2 4 2 2 2" xfId="9736"/>
    <cellStyle name="Финансовый 3 2 2 3 4 2 2 2" xfId="9737"/>
    <cellStyle name="Финансовый 3 2 3 4 2 2 2" xfId="9738"/>
    <cellStyle name="Финансовый 3 2 4 4 2 2 2" xfId="9739"/>
    <cellStyle name="Финансовый 3 3 2 6 2 2 2" xfId="9740"/>
    <cellStyle name="Финансовый 3 3 2 2 4 2 2 2" xfId="9741"/>
    <cellStyle name="Финансовый 3 3 2 3 4 2 2 2" xfId="9742"/>
    <cellStyle name="Финансовый 3 3 3 4 2 2 2" xfId="9743"/>
    <cellStyle name="Финансовый 3 3 4 4 2 2 2" xfId="9744"/>
    <cellStyle name="Финансовый 3 4 6 2 2 2" xfId="9745"/>
    <cellStyle name="Финансовый 3 4 2 4 2 2 2" xfId="9746"/>
    <cellStyle name="Финансовый 3 4 3 4 2 2 2" xfId="9747"/>
    <cellStyle name="Финансовый 3 5 4 2 2 2" xfId="9748"/>
    <cellStyle name="Финансовый 3 6 4 2 2 2" xfId="9749"/>
    <cellStyle name="Финансовый 3 7 4 2 2 2" xfId="9750"/>
    <cellStyle name="Обычный 6 9 3 2 2 2" xfId="9751"/>
    <cellStyle name="Финансовый 2 8 3 2 2 2" xfId="9752"/>
    <cellStyle name="Финансовый 3 8 3 2 2 2" xfId="9753"/>
    <cellStyle name="Обычный 6 2 10 3 2 2 2" xfId="9754"/>
    <cellStyle name="Обычный 6 2 2 9 3 2 2 2" xfId="9755"/>
    <cellStyle name="Обычный 7 2 8 3 2 2 2" xfId="9756"/>
    <cellStyle name="Обычный 6 2 3 9 3 2 2 2" xfId="9757"/>
    <cellStyle name="Обычный 9 6 3 2 2 2" xfId="9758"/>
    <cellStyle name="Обычный 6 2 3 2 6 3 2 2 2" xfId="9759"/>
    <cellStyle name="Обычный 6 2 2 2 6 3 2 2 2" xfId="9760"/>
    <cellStyle name="Обычный 6 4 5 3 2 2 2" xfId="9761"/>
    <cellStyle name="Финансовый 2 3 5 3 2 2 2" xfId="9762"/>
    <cellStyle name="Финансовый 3 3 5 3 2 2 2" xfId="9763"/>
    <cellStyle name="Обычный 6 2 5 5 3 2 2 2" xfId="9764"/>
    <cellStyle name="Обычный 6 2 2 4 5 3 2 2 2" xfId="9765"/>
    <cellStyle name="Обычный 7 2 3 5 3 2 2 2" xfId="9766"/>
    <cellStyle name="Обычный 6 2 3 4 5 3 2 2 2" xfId="9767"/>
    <cellStyle name="Обычный 6 3 5 3 2 2 2" xfId="9768"/>
    <cellStyle name="Финансовый 2 2 5 3 2 2 2" xfId="9769"/>
    <cellStyle name="Финансовый 3 2 5 3 2 2 2" xfId="9770"/>
    <cellStyle name="Обычный 6 2 4 5 3 2 2 2" xfId="9771"/>
    <cellStyle name="Обычный 6 2 2 3 5 3 2 2 2" xfId="9772"/>
    <cellStyle name="Обычный 7 2 2 5 3 2 2 2" xfId="9773"/>
    <cellStyle name="Обычный 6 2 3 3 5 3 2 2 2" xfId="9774"/>
    <cellStyle name="Обычный 9 2 5 3 2 2 2" xfId="9775"/>
    <cellStyle name="Обычный 6 2 3 2 2 5 3 2 2 2" xfId="9776"/>
    <cellStyle name="Обычный 6 2 2 2 2 5 3 2 2 2" xfId="9777"/>
    <cellStyle name="Обычный 6 2 3 2 3 4 3 2 2 2" xfId="9778"/>
    <cellStyle name="Обычный 6 2 2 2 3 4 3 2 2 2" xfId="9779"/>
    <cellStyle name="Обычный 9 3 5 3 2 2 2" xfId="9780"/>
    <cellStyle name="Обычный 6 2 2 2 2 2 4 3 2 2 2" xfId="9781"/>
    <cellStyle name="Обычный 6 2 2 2 2 2 2 2 3 2 2 2" xfId="9782"/>
    <cellStyle name="Обычный 6 2 2 2 2 2 3 2 3 2 2 2" xfId="9783"/>
    <cellStyle name="Обычный 6 2 2 2 2 3 2 3 2 2 2" xfId="9784"/>
    <cellStyle name="Обычный 6 2 2 2 2 4 2 3 2 2 2" xfId="9785"/>
    <cellStyle name="Обычный 6 2 2 2 3 2 2 3 2 2 2" xfId="9786"/>
    <cellStyle name="Обычный 6 2 2 2 3 3 2 3 2 2 2" xfId="9787"/>
    <cellStyle name="Обычный 6 2 2 2 4 2 3 2 2 2" xfId="9788"/>
    <cellStyle name="Обычный 6 2 2 2 5 2 3 2 2 2" xfId="9789"/>
    <cellStyle name="Обычный 6 2 2 3 2 4 3 2 2 2" xfId="9790"/>
    <cellStyle name="Обычный 6 2 2 3 2 2 2 3 2 2 2" xfId="9791"/>
    <cellStyle name="Обычный 6 2 2 3 2 3 2 3 2 2 2" xfId="9792"/>
    <cellStyle name="Обычный 6 2 2 3 3 2 3 2 2 2" xfId="9793"/>
    <cellStyle name="Обычный 6 2 2 3 4 2 3 2 2 2" xfId="9794"/>
    <cellStyle name="Обычный 6 2 2 4 2 4 3 2 2 2" xfId="9795"/>
    <cellStyle name="Обычный 6 2 2 4 2 2 2 3 2 2 2" xfId="9796"/>
    <cellStyle name="Обычный 6 2 2 4 2 3 2 3 2 2 2" xfId="9797"/>
    <cellStyle name="Обычный 6 2 2 4 3 2 3 2 2 2" xfId="9798"/>
    <cellStyle name="Обычный 6 2 2 4 4 2 3 2 2 2" xfId="9799"/>
    <cellStyle name="Обычный 6 2 2 5 4 3 2 2 2" xfId="9800"/>
    <cellStyle name="Обычный 6 2 2 5 2 2 3 2 2 2" xfId="9801"/>
    <cellStyle name="Обычный 6 2 2 5 3 2 3 2 2 2" xfId="9802"/>
    <cellStyle name="Обычный 6 2 2 6 2 3 2 2 2" xfId="9803"/>
    <cellStyle name="Обычный 6 2 2 7 2 3 2 2 2" xfId="9804"/>
    <cellStyle name="Обычный 6 2 2 8 2 3 2 2 2" xfId="9805"/>
    <cellStyle name="Обычный 6 2 3 2 2 2 4 3 2 2 2" xfId="9806"/>
    <cellStyle name="Обычный 6 2 3 2 2 2 2 2 3 2 2 2" xfId="9807"/>
    <cellStyle name="Обычный 6 2 3 2 2 2 3 2 3 2 2 2" xfId="9808"/>
    <cellStyle name="Обычный 6 2 3 2 2 3 2 3 2 2 2" xfId="9809"/>
    <cellStyle name="Обычный 6 2 3 2 2 4 2 3 2 2 2" xfId="9810"/>
    <cellStyle name="Обычный 6 2 3 2 3 2 2 3 2 2 2" xfId="9811"/>
    <cellStyle name="Обычный 6 2 3 2 3 3 2 3 2 2 2" xfId="9812"/>
    <cellStyle name="Обычный 6 2 3 2 4 2 3 2 2 2" xfId="9813"/>
    <cellStyle name="Обычный 6 2 3 2 5 2 3 2 2 2" xfId="9814"/>
    <cellStyle name="Обычный 6 2 3 3 2 4 3 2 2 2" xfId="9815"/>
    <cellStyle name="Обычный 6 2 3 3 2 2 2 3 2 2 2" xfId="9816"/>
    <cellStyle name="Обычный 6 2 3 3 2 3 2 3 2 2 2" xfId="9817"/>
    <cellStyle name="Обычный 6 2 3 3 3 2 3 2 2 2" xfId="9818"/>
    <cellStyle name="Обычный 6 2 3 3 4 2 3 2 2 2" xfId="9819"/>
    <cellStyle name="Обычный 6 2 3 4 2 4 3 2 2 2" xfId="9820"/>
    <cellStyle name="Обычный 6 2 3 4 2 2 2 3 2 2 2" xfId="9821"/>
    <cellStyle name="Обычный 6 2 3 4 2 3 2 3 2 2 2" xfId="9822"/>
    <cellStyle name="Обычный 6 2 3 4 3 2 3 2 2 2" xfId="9823"/>
    <cellStyle name="Обычный 6 2 3 4 4 2 3 2 2 2" xfId="9824"/>
    <cellStyle name="Обычный 6 2 3 5 4 3 2 2 2" xfId="9825"/>
    <cellStyle name="Обычный 6 2 3 5 2 2 3 2 2 2" xfId="9826"/>
    <cellStyle name="Обычный 6 2 3 5 3 2 3 2 2 2" xfId="9827"/>
    <cellStyle name="Обычный 6 2 3 6 2 3 2 2 2" xfId="9828"/>
    <cellStyle name="Обычный 6 2 3 7 2 3 2 2 2" xfId="9829"/>
    <cellStyle name="Обычный 6 2 3 8 2 3 2 2 2" xfId="9830"/>
    <cellStyle name="Обычный 6 2 4 2 4 3 2 2 2" xfId="9831"/>
    <cellStyle name="Обычный 6 2 4 2 2 2 3 2 2 2" xfId="9832"/>
    <cellStyle name="Обычный 6 2 4 2 3 2 3 2 2 2" xfId="9833"/>
    <cellStyle name="Обычный 6 2 4 3 2 3 2 2 2" xfId="9834"/>
    <cellStyle name="Обычный 6 2 4 4 2 3 2 2 2" xfId="9835"/>
    <cellStyle name="Обычный 6 2 5 2 4 3 2 2 2" xfId="9836"/>
    <cellStyle name="Обычный 6 2 5 2 2 2 3 2 2 2" xfId="9837"/>
    <cellStyle name="Обычный 6 2 5 2 3 2 3 2 2 2" xfId="9838"/>
    <cellStyle name="Обычный 6 2 5 3 2 3 2 2 2" xfId="9839"/>
    <cellStyle name="Обычный 6 2 5 4 2 3 2 2 2" xfId="9840"/>
    <cellStyle name="Обычный 6 2 6 4 3 2 2 2" xfId="9841"/>
    <cellStyle name="Обычный 6 2 6 2 2 3 2 2 2" xfId="9842"/>
    <cellStyle name="Обычный 6 2 6 3 2 3 2 2 2" xfId="9843"/>
    <cellStyle name="Обычный 6 2 7 2 3 2 2 2" xfId="9844"/>
    <cellStyle name="Обычный 6 2 8 2 3 2 2 2" xfId="9845"/>
    <cellStyle name="Обычный 6 2 9 2 3 2 2 2" xfId="9846"/>
    <cellStyle name="Обычный 6 3 2 4 3 2 2 2" xfId="9847"/>
    <cellStyle name="Обычный 6 3 2 2 2 3 2 2 2" xfId="9848"/>
    <cellStyle name="Обычный 6 3 2 3 2 3 2 2 2" xfId="9849"/>
    <cellStyle name="Обычный 6 3 3 2 3 2 2 2" xfId="9850"/>
    <cellStyle name="Обычный 6 3 4 2 3 2 2 2" xfId="9851"/>
    <cellStyle name="Обычный 6 4 2 4 3 2 2 2" xfId="9852"/>
    <cellStyle name="Обычный 6 4 2 2 2 3 2 2 2" xfId="9853"/>
    <cellStyle name="Обычный 6 4 2 3 2 3 2 2 2" xfId="9854"/>
    <cellStyle name="Обычный 6 4 3 2 3 2 2 2" xfId="9855"/>
    <cellStyle name="Обычный 6 4 4 2 3 2 2 2" xfId="9856"/>
    <cellStyle name="Обычный 6 5 4 3 2 2 2" xfId="9857"/>
    <cellStyle name="Обычный 6 5 2 2 3 2 2 2" xfId="9858"/>
    <cellStyle name="Обычный 6 5 3 2 3 2 2 2" xfId="9859"/>
    <cellStyle name="Обычный 6 6 2 3 2 2 2" xfId="9860"/>
    <cellStyle name="Обычный 6 7 2 3 2 2 2" xfId="9861"/>
    <cellStyle name="Обычный 6 8 2 3 2 2 2" xfId="9862"/>
    <cellStyle name="Обычный 7 2 2 2 4 3 2 2 2" xfId="9863"/>
    <cellStyle name="Обычный 7 2 2 2 2 2 3 2 2 2" xfId="9864"/>
    <cellStyle name="Обычный 7 2 2 2 3 2 3 2 2 2" xfId="9865"/>
    <cellStyle name="Обычный 7 2 2 3 2 3 2 2 2" xfId="9866"/>
    <cellStyle name="Обычный 7 2 2 4 2 3 2 2 2" xfId="9867"/>
    <cellStyle name="Обычный 7 2 3 2 4 3 2 2 2" xfId="9868"/>
    <cellStyle name="Обычный 7 2 3 2 2 2 3 2 2 2" xfId="9869"/>
    <cellStyle name="Обычный 7 2 3 2 3 2 3 2 2 2" xfId="9870"/>
    <cellStyle name="Обычный 7 2 3 3 2 3 2 2 2" xfId="9871"/>
    <cellStyle name="Обычный 7 2 3 4 2 3 2 2 2" xfId="9872"/>
    <cellStyle name="Обычный 7 2 4 4 3 2 2 2" xfId="9873"/>
    <cellStyle name="Обычный 7 2 4 2 2 3 2 2 2" xfId="9874"/>
    <cellStyle name="Обычный 7 2 4 3 2 3 2 2 2" xfId="9875"/>
    <cellStyle name="Обычный 7 2 5 2 3 2 2 2" xfId="9876"/>
    <cellStyle name="Обычный 7 2 6 2 3 2 2 2" xfId="9877"/>
    <cellStyle name="Обычный 7 2 7 2 3 2 2 2" xfId="9878"/>
    <cellStyle name="Обычный 9 2 2 5 3 2 2 2" xfId="9879"/>
    <cellStyle name="Обычный 9 2 2 2 2 3 2 2 2" xfId="9880"/>
    <cellStyle name="Обычный 9 2 2 3 2 3 2 2 2" xfId="9881"/>
    <cellStyle name="Обычный 9 2 2 4 2 3 2 2 2" xfId="9882"/>
    <cellStyle name="Обычный 9 2 3 2 3 2 2 2" xfId="9883"/>
    <cellStyle name="Обычный 9 2 4 2 3 2 2 2" xfId="9884"/>
    <cellStyle name="Обычный 9 3 2 2 3 2 2 2" xfId="9885"/>
    <cellStyle name="Обычный 9 3 3 2 3 2 2 2" xfId="9886"/>
    <cellStyle name="Обычный 9 3 4 2 3 2 2 2" xfId="9887"/>
    <cellStyle name="Обычный 9 4 2 3 2 2 2" xfId="9888"/>
    <cellStyle name="Обычный 9 5 2 3 2 2 2" xfId="9889"/>
    <cellStyle name="Финансовый 2 2 2 4 3 2 2 2" xfId="9890"/>
    <cellStyle name="Финансовый 2 2 2 2 3 3 2 2 2" xfId="9891"/>
    <cellStyle name="Финансовый 2 2 2 3 2 3 2 2 2" xfId="9892"/>
    <cellStyle name="Финансовый 2 2 3 2 3 2 2 2" xfId="9893"/>
    <cellStyle name="Финансовый 2 2 4 2 3 2 2 2" xfId="9894"/>
    <cellStyle name="Финансовый 2 3 2 4 3 2 2 2" xfId="9895"/>
    <cellStyle name="Финансовый 2 3 2 2 2 3 2 2 2" xfId="9896"/>
    <cellStyle name="Финансовый 2 3 2 3 2 3 2 2 2" xfId="9897"/>
    <cellStyle name="Финансовый 2 3 3 2 3 2 2 2" xfId="9898"/>
    <cellStyle name="Финансовый 2 3 4 2 3 2 2 2" xfId="9899"/>
    <cellStyle name="Финансовый 2 4 4 3 2 2 2" xfId="9900"/>
    <cellStyle name="Финансовый 2 4 2 2 3 2 2 2" xfId="9901"/>
    <cellStyle name="Финансовый 2 4 3 2 3 2 2 2" xfId="9902"/>
    <cellStyle name="Финансовый 2 5 2 3 2 2 2" xfId="9903"/>
    <cellStyle name="Финансовый 2 6 2 3 2 2 2" xfId="9904"/>
    <cellStyle name="Финансовый 2 7 2 3 2 2 2" xfId="9905"/>
    <cellStyle name="Финансовый 3 2 2 4 3 2 2 2" xfId="9906"/>
    <cellStyle name="Финансовый 3 2 2 2 2 3 2 2 2" xfId="9907"/>
    <cellStyle name="Финансовый 3 2 2 3 2 3 2 2 2" xfId="9908"/>
    <cellStyle name="Финансовый 3 2 3 2 3 2 2 2" xfId="9909"/>
    <cellStyle name="Финансовый 3 2 4 2 3 2 2 2" xfId="9910"/>
    <cellStyle name="Финансовый 3 3 2 4 3 2 2 2" xfId="9911"/>
    <cellStyle name="Финансовый 3 3 2 2 2 3 2 2 2" xfId="9912"/>
    <cellStyle name="Финансовый 3 3 2 3 2 3 2 2 2" xfId="9913"/>
    <cellStyle name="Финансовый 3 3 3 2 3 2 2 2" xfId="9914"/>
    <cellStyle name="Финансовый 3 3 4 2 3 2 2 2" xfId="9915"/>
    <cellStyle name="Финансовый 3 4 4 3 2 2 2" xfId="9916"/>
    <cellStyle name="Финансовый 3 4 2 2 3 2 2 2" xfId="9917"/>
    <cellStyle name="Финансовый 3 4 3 2 3 2 2 2" xfId="9918"/>
    <cellStyle name="Финансовый 3 5 2 3 2 2 2" xfId="9919"/>
    <cellStyle name="Финансовый 3 6 2 3 2 2 2" xfId="9920"/>
    <cellStyle name="Финансовый 3 7 2 3 2 2 2" xfId="9921"/>
    <cellStyle name="Обычный 6 12 2 2" xfId="9922"/>
    <cellStyle name="Финансовый 2 11 2 2" xfId="9923"/>
    <cellStyle name="Финансовый 3 11 2 2" xfId="9924"/>
    <cellStyle name="Обычный 6 2 13 2 2" xfId="9925"/>
    <cellStyle name="Обычный 6 2 2 12 2 2" xfId="9926"/>
    <cellStyle name="Обычный 7 2 11 2 2" xfId="9927"/>
    <cellStyle name="Обычный 6 2 3 12 2 2" xfId="9928"/>
    <cellStyle name="Обычный 9 9 2 2" xfId="9929"/>
    <cellStyle name="Обычный 6 2 3 2 9 2 2" xfId="9930"/>
    <cellStyle name="Обычный 6 2 2 2 9 2 2" xfId="9931"/>
    <cellStyle name="Обычный 6 4 8 2 2" xfId="9932"/>
    <cellStyle name="Финансовый 2 3 8 2 2" xfId="9933"/>
    <cellStyle name="Финансовый 3 3 8 2 2" xfId="9934"/>
    <cellStyle name="Обычный 6 2 5 8 2 2" xfId="9935"/>
    <cellStyle name="Обычный 6 2 2 4 8 2 2" xfId="9936"/>
    <cellStyle name="Обычный 7 2 3 8 2 2" xfId="9937"/>
    <cellStyle name="Обычный 6 2 3 4 8 2 2" xfId="9938"/>
    <cellStyle name="Обычный 6 3 8 2 2" xfId="9939"/>
    <cellStyle name="Финансовый 2 2 8 2 2" xfId="9940"/>
    <cellStyle name="Финансовый 3 2 8 2 2" xfId="9941"/>
    <cellStyle name="Обычный 6 2 4 8 2 2" xfId="9942"/>
    <cellStyle name="Обычный 6 2 2 3 8 2 2" xfId="9943"/>
    <cellStyle name="Обычный 7 2 2 8 2 2" xfId="9944"/>
    <cellStyle name="Обычный 6 2 3 3 8 2 2" xfId="9945"/>
    <cellStyle name="Обычный 9 2 8 2 2" xfId="9946"/>
    <cellStyle name="Обычный 6 2 3 2 2 8 2 2" xfId="9947"/>
    <cellStyle name="Обычный 6 2 2 2 2 8 2 2" xfId="9948"/>
    <cellStyle name="Обычный 6 2 3 2 3 7 2 2" xfId="9949"/>
    <cellStyle name="Обычный 6 2 2 2 3 7 2 2" xfId="9950"/>
    <cellStyle name="Обычный 9 3 8 2 2" xfId="9951"/>
    <cellStyle name="Обычный 6 2 2 2 2 2 7 2 2" xfId="9952"/>
    <cellStyle name="Обычный 6 2 2 2 2 2 2 5 2 2" xfId="9953"/>
    <cellStyle name="Обычный 6 2 2 2 2 2 3 5 2 2" xfId="9954"/>
    <cellStyle name="Обычный 6 2 2 2 2 3 5 2 2" xfId="9955"/>
    <cellStyle name="Обычный 6 2 2 2 2 4 5 2 2" xfId="9956"/>
    <cellStyle name="Обычный 6 2 2 2 3 2 5 2 2" xfId="9957"/>
    <cellStyle name="Обычный 6 2 2 2 3 3 5 2 2" xfId="9958"/>
    <cellStyle name="Обычный 6 2 2 2 4 5 2 2" xfId="9959"/>
    <cellStyle name="Обычный 6 2 2 2 5 5 2 2" xfId="9960"/>
    <cellStyle name="Обычный 6 2 2 3 2 7 2 2" xfId="9961"/>
    <cellStyle name="Обычный 6 2 2 3 2 2 5 2 2" xfId="9962"/>
    <cellStyle name="Обычный 6 2 2 3 2 3 5 2 2" xfId="9963"/>
    <cellStyle name="Обычный 6 2 2 3 3 5 2 2" xfId="9964"/>
    <cellStyle name="Обычный 6 2 2 3 4 5 2 2" xfId="9965"/>
    <cellStyle name="Обычный 6 2 2 4 2 7 2 2" xfId="9966"/>
    <cellStyle name="Обычный 6 2 2 4 2 2 5 2 2" xfId="9967"/>
    <cellStyle name="Обычный 6 2 2 4 2 3 5 2 2" xfId="9968"/>
    <cellStyle name="Обычный 6 2 2 4 3 5 2 2" xfId="9969"/>
    <cellStyle name="Обычный 6 2 2 4 4 5 2 2" xfId="9970"/>
    <cellStyle name="Обычный 6 2 2 5 7 2 2" xfId="9971"/>
    <cellStyle name="Обычный 6 2 2 5 2 5 2 2" xfId="9972"/>
    <cellStyle name="Обычный 6 2 2 5 3 5 2 2" xfId="9973"/>
    <cellStyle name="Обычный 6 2 2 6 5 2 2" xfId="9974"/>
    <cellStyle name="Обычный 6 2 2 7 5 2 2" xfId="9975"/>
    <cellStyle name="Обычный 6 2 2 8 5 2 2" xfId="9976"/>
    <cellStyle name="Обычный 6 2 3 2 2 2 7 2 2" xfId="9977"/>
    <cellStyle name="Обычный 6 2 3 2 2 2 2 5 2 2" xfId="9978"/>
    <cellStyle name="Обычный 6 2 3 2 2 2 3 5 2 2" xfId="9979"/>
    <cellStyle name="Обычный 6 2 3 2 2 3 5 2 2" xfId="9980"/>
    <cellStyle name="Обычный 6 2 3 2 2 4 5 2 2" xfId="9981"/>
    <cellStyle name="Обычный 6 2 3 2 3 2 5 2 2" xfId="9982"/>
    <cellStyle name="Обычный 6 2 3 2 3 3 5 2 2" xfId="9983"/>
    <cellStyle name="Обычный 6 2 3 2 4 5 2 2" xfId="9984"/>
    <cellStyle name="Обычный 6 2 3 2 5 5 2 2" xfId="9985"/>
    <cellStyle name="Обычный 6 2 3 3 2 7 2 2" xfId="9986"/>
    <cellStyle name="Обычный 6 2 3 3 2 2 5 2 2" xfId="9987"/>
    <cellStyle name="Обычный 6 2 3 3 2 3 5 2 2" xfId="9988"/>
    <cellStyle name="Обычный 6 2 3 3 3 5 2 2" xfId="9989"/>
    <cellStyle name="Обычный 6 2 3 3 4 5 2 2" xfId="9990"/>
    <cellStyle name="Обычный 6 2 3 4 2 7 2 2" xfId="9991"/>
    <cellStyle name="Обычный 6 2 3 4 2 2 5 2 2" xfId="9992"/>
    <cellStyle name="Обычный 6 2 3 4 2 3 5 2 2" xfId="9993"/>
    <cellStyle name="Обычный 6 2 3 4 3 5 2 2" xfId="9994"/>
    <cellStyle name="Обычный 6 2 3 4 4 5 2 2" xfId="9995"/>
    <cellStyle name="Обычный 6 2 3 5 7 2 2" xfId="9996"/>
    <cellStyle name="Обычный 6 2 3 5 2 5 2 2" xfId="9997"/>
    <cellStyle name="Обычный 6 2 3 5 3 5 2 2" xfId="9998"/>
    <cellStyle name="Обычный 6 2 3 6 5 2 2" xfId="9999"/>
    <cellStyle name="Обычный 6 2 3 7 5 2 2" xfId="10000"/>
    <cellStyle name="Обычный 6 2 3 8 5 2 2" xfId="10001"/>
    <cellStyle name="Обычный 6 2 4 2 7 2 2" xfId="10002"/>
    <cellStyle name="Обычный 6 2 4 2 2 5 2 2" xfId="10003"/>
    <cellStyle name="Обычный 6 2 4 2 3 5 2 2" xfId="10004"/>
    <cellStyle name="Обычный 6 2 4 3 5 2 2" xfId="10005"/>
    <cellStyle name="Обычный 6 2 4 4 5 2 2" xfId="10006"/>
    <cellStyle name="Обычный 6 2 5 2 7 2 2" xfId="10007"/>
    <cellStyle name="Обычный 6 2 5 2 2 5 2 2" xfId="10008"/>
    <cellStyle name="Обычный 6 2 5 2 3 5 2 2" xfId="10009"/>
    <cellStyle name="Обычный 6 2 5 3 5 2 2" xfId="10010"/>
    <cellStyle name="Обычный 6 2 5 4 5 2 2" xfId="10011"/>
    <cellStyle name="Обычный 6 2 6 7 2 2" xfId="10012"/>
    <cellStyle name="Обычный 6 2 6 2 5 2 2" xfId="10013"/>
    <cellStyle name="Обычный 6 2 6 3 5 2 2" xfId="10014"/>
    <cellStyle name="Обычный 6 2 7 5 2 2" xfId="10015"/>
    <cellStyle name="Обычный 6 2 8 5 2 2" xfId="10016"/>
    <cellStyle name="Обычный 6 2 9 5 2 2" xfId="10017"/>
    <cellStyle name="Обычный 6 3 2 7 2 2" xfId="10018"/>
    <cellStyle name="Обычный 6 3 2 2 5 2 2" xfId="10019"/>
    <cellStyle name="Обычный 6 3 2 3 5 2 2" xfId="10020"/>
    <cellStyle name="Обычный 6 3 3 5 2 2" xfId="10021"/>
    <cellStyle name="Обычный 6 3 4 5 2 2" xfId="10022"/>
    <cellStyle name="Обычный 6 4 2 7 2 2" xfId="10023"/>
    <cellStyle name="Обычный 6 4 2 2 5 2 2" xfId="10024"/>
    <cellStyle name="Обычный 6 4 2 3 5 2 2" xfId="10025"/>
    <cellStyle name="Обычный 6 4 3 5 2 2" xfId="10026"/>
    <cellStyle name="Обычный 6 4 4 5 2 2" xfId="10027"/>
    <cellStyle name="Обычный 6 5 7 2 2" xfId="10028"/>
    <cellStyle name="Обычный 6 5 2 5 2 2" xfId="10029"/>
    <cellStyle name="Обычный 6 5 3 5 2 2" xfId="10030"/>
    <cellStyle name="Обычный 6 6 5 2 2" xfId="10031"/>
    <cellStyle name="Обычный 6 7 5 2 2" xfId="10032"/>
    <cellStyle name="Обычный 6 8 5 2 2" xfId="10033"/>
    <cellStyle name="Обычный 7 2 2 2 7 2 2" xfId="10034"/>
    <cellStyle name="Обычный 7 2 2 2 2 5 2 2" xfId="10035"/>
    <cellStyle name="Обычный 7 2 2 2 3 5 2 2" xfId="10036"/>
    <cellStyle name="Обычный 7 2 2 3 5 2 2" xfId="10037"/>
    <cellStyle name="Обычный 7 2 2 4 5 2 2" xfId="10038"/>
    <cellStyle name="Обычный 7 2 3 2 7 2 2" xfId="10039"/>
    <cellStyle name="Обычный 7 2 3 2 2 5 2 2" xfId="10040"/>
    <cellStyle name="Обычный 7 2 3 2 3 5 2 2" xfId="10041"/>
    <cellStyle name="Обычный 7 2 3 3 5 2 2" xfId="10042"/>
    <cellStyle name="Обычный 7 2 3 4 5 2 2" xfId="10043"/>
    <cellStyle name="Обычный 7 2 4 7 2 2" xfId="10044"/>
    <cellStyle name="Обычный 7 2 4 2 5 2 2" xfId="10045"/>
    <cellStyle name="Обычный 7 2 4 3 5 2 2" xfId="10046"/>
    <cellStyle name="Обычный 7 2 5 5 2 2" xfId="10047"/>
    <cellStyle name="Обычный 7 2 6 5 2 2" xfId="10048"/>
    <cellStyle name="Обычный 7 2 7 5 2 2" xfId="10049"/>
    <cellStyle name="Обычный 9 2 2 8 2 2" xfId="10050"/>
    <cellStyle name="Обычный 9 2 2 2 5 2 2" xfId="10051"/>
    <cellStyle name="Обычный 9 2 2 3 5 2 2" xfId="10052"/>
    <cellStyle name="Обычный 9 2 2 4 5 2 2" xfId="10053"/>
    <cellStyle name="Обычный 9 2 3 5 2 2" xfId="10054"/>
    <cellStyle name="Обычный 9 2 4 5 2 2" xfId="10055"/>
    <cellStyle name="Обычный 9 3 2 5 2 2" xfId="10056"/>
    <cellStyle name="Обычный 9 3 3 5 2 2" xfId="10057"/>
    <cellStyle name="Обычный 9 3 4 5 2 2" xfId="10058"/>
    <cellStyle name="Обычный 9 4 5 2 2" xfId="10059"/>
    <cellStyle name="Обычный 9 5 5 2 2" xfId="10060"/>
    <cellStyle name="Финансовый 2 2 2 7 2 2" xfId="10061"/>
    <cellStyle name="Финансовый 2 2 2 2 6 2 2" xfId="10062"/>
    <cellStyle name="Финансовый 2 2 2 3 5 2 2" xfId="10063"/>
    <cellStyle name="Финансовый 2 2 3 5 2 2" xfId="10064"/>
    <cellStyle name="Финансовый 2 2 4 5 2 2" xfId="10065"/>
    <cellStyle name="Финансовый 2 3 2 7 2 2" xfId="10066"/>
    <cellStyle name="Финансовый 2 3 2 2 5 2 2" xfId="10067"/>
    <cellStyle name="Финансовый 2 3 2 3 5 2 2" xfId="10068"/>
    <cellStyle name="Финансовый 2 3 3 5 2 2" xfId="10069"/>
    <cellStyle name="Финансовый 2 3 4 5 2 2" xfId="10070"/>
    <cellStyle name="Финансовый 2 4 7 2 2" xfId="10071"/>
    <cellStyle name="Финансовый 2 4 2 5 2 2" xfId="10072"/>
    <cellStyle name="Финансовый 2 4 3 5 2 2" xfId="10073"/>
    <cellStyle name="Финансовый 2 5 5 2 2" xfId="10074"/>
    <cellStyle name="Финансовый 2 6 5 2 2" xfId="10075"/>
    <cellStyle name="Финансовый 2 7 5 2 2" xfId="10076"/>
    <cellStyle name="Финансовый 3 2 2 7 2 2" xfId="10077"/>
    <cellStyle name="Финансовый 3 2 2 2 5 2 2" xfId="10078"/>
    <cellStyle name="Финансовый 3 2 2 3 5 2 2" xfId="10079"/>
    <cellStyle name="Финансовый 3 2 3 5 2 2" xfId="10080"/>
    <cellStyle name="Финансовый 3 2 4 5 2 2" xfId="10081"/>
    <cellStyle name="Финансовый 3 3 2 7 2 2" xfId="10082"/>
    <cellStyle name="Финансовый 3 3 2 2 5 2 2" xfId="10083"/>
    <cellStyle name="Финансовый 3 3 2 3 5 2 2" xfId="10084"/>
    <cellStyle name="Финансовый 3 3 3 5 2 2" xfId="10085"/>
    <cellStyle name="Финансовый 3 3 4 5 2 2" xfId="10086"/>
    <cellStyle name="Финансовый 3 4 7 2 2" xfId="10087"/>
    <cellStyle name="Финансовый 3 4 2 5 2 2" xfId="10088"/>
    <cellStyle name="Финансовый 3 4 3 5 2 2" xfId="10089"/>
    <cellStyle name="Финансовый 3 5 5 2 2" xfId="10090"/>
    <cellStyle name="Финансовый 3 6 5 2 2" xfId="10091"/>
    <cellStyle name="Финансовый 3 7 5 2 2" xfId="10092"/>
    <cellStyle name="Обычный 6 9 4 2 2" xfId="10093"/>
    <cellStyle name="Финансовый 2 8 4 2 2" xfId="10094"/>
    <cellStyle name="Финансовый 3 8 4 2 2" xfId="10095"/>
    <cellStyle name="Обычный 6 2 10 4 2 2" xfId="10096"/>
    <cellStyle name="Обычный 6 2 2 9 4 2 2" xfId="10097"/>
    <cellStyle name="Обычный 7 2 8 4 2 2" xfId="10098"/>
    <cellStyle name="Обычный 6 2 3 9 4 2 2" xfId="10099"/>
    <cellStyle name="Обычный 9 6 4 2 2" xfId="10100"/>
    <cellStyle name="Обычный 6 2 3 2 6 4 2 2" xfId="10101"/>
    <cellStyle name="Обычный 6 2 2 2 6 4 2 2" xfId="10102"/>
    <cellStyle name="Обычный 6 4 5 4 2 2" xfId="10103"/>
    <cellStyle name="Финансовый 2 3 5 4 2 2" xfId="10104"/>
    <cellStyle name="Финансовый 3 3 5 4 2 2" xfId="10105"/>
    <cellStyle name="Обычный 6 2 5 5 4 2 2" xfId="10106"/>
    <cellStyle name="Обычный 6 2 2 4 5 4 2 2" xfId="10107"/>
    <cellStyle name="Обычный 7 2 3 5 4 2 2" xfId="10108"/>
    <cellStyle name="Обычный 6 2 3 4 5 4 2 2" xfId="10109"/>
    <cellStyle name="Обычный 6 3 5 4 2 2" xfId="10110"/>
    <cellStyle name="Финансовый 2 2 5 4 2 2" xfId="10111"/>
    <cellStyle name="Финансовый 3 2 5 4 2 2" xfId="10112"/>
    <cellStyle name="Обычный 6 2 4 5 4 2 2" xfId="10113"/>
    <cellStyle name="Обычный 6 2 2 3 5 4 2 2" xfId="10114"/>
    <cellStyle name="Обычный 7 2 2 5 4 2 2" xfId="10115"/>
    <cellStyle name="Обычный 6 2 3 3 5 4 2 2" xfId="10116"/>
    <cellStyle name="Обычный 9 2 5 4 2 2" xfId="10117"/>
    <cellStyle name="Обычный 6 2 3 2 2 5 4 2 2" xfId="10118"/>
    <cellStyle name="Обычный 6 2 2 2 2 5 4 2 2" xfId="10119"/>
    <cellStyle name="Обычный 6 2 3 2 3 4 4 2 2" xfId="10120"/>
    <cellStyle name="Обычный 6 2 2 2 3 4 4 2 2" xfId="10121"/>
    <cellStyle name="Обычный 9 3 5 4 2 2" xfId="10122"/>
    <cellStyle name="Обычный 6 2 2 2 2 2 4 4 2 2" xfId="10123"/>
    <cellStyle name="Обычный 6 2 2 2 2 2 2 2 4 2 2" xfId="10124"/>
    <cellStyle name="Обычный 6 2 2 2 2 2 3 2 4 2 2" xfId="10125"/>
    <cellStyle name="Обычный 6 2 2 2 2 3 2 4 2 2" xfId="10126"/>
    <cellStyle name="Обычный 6 2 2 2 2 4 2 4 2 2" xfId="10127"/>
    <cellStyle name="Обычный 6 2 2 2 3 2 2 4 2 2" xfId="10128"/>
    <cellStyle name="Обычный 6 2 2 2 3 3 2 4 2 2" xfId="10129"/>
    <cellStyle name="Обычный 6 2 2 2 4 2 4 2 2" xfId="10130"/>
    <cellStyle name="Обычный 6 2 2 2 5 2 4 2 2" xfId="10131"/>
    <cellStyle name="Обычный 6 2 2 3 2 4 4 2 2" xfId="10132"/>
    <cellStyle name="Обычный 6 2 2 3 2 2 2 4 2 2" xfId="10133"/>
    <cellStyle name="Обычный 6 2 2 3 2 3 2 4 2 2" xfId="10134"/>
    <cellStyle name="Обычный 6 2 2 3 3 2 4 2 2" xfId="10135"/>
    <cellStyle name="Обычный 6 2 2 3 4 2 4 2 2" xfId="10136"/>
    <cellStyle name="Обычный 6 2 2 4 2 4 4 2 2" xfId="10137"/>
    <cellStyle name="Обычный 6 2 2 4 2 2 2 4 2 2" xfId="10138"/>
    <cellStyle name="Обычный 6 2 2 4 2 3 2 4 2 2" xfId="10139"/>
    <cellStyle name="Обычный 6 2 2 4 3 2 4 2 2" xfId="10140"/>
    <cellStyle name="Обычный 6 2 2 4 4 2 4 2 2" xfId="10141"/>
    <cellStyle name="Обычный 6 2 2 5 4 4 2 2" xfId="10142"/>
    <cellStyle name="Обычный 6 2 2 5 2 2 4 2 2" xfId="10143"/>
    <cellStyle name="Обычный 6 2 2 5 3 2 4 2 2" xfId="10144"/>
    <cellStyle name="Обычный 6 2 2 6 2 4 2 2" xfId="10145"/>
    <cellStyle name="Обычный 6 2 2 7 2 4 2 2" xfId="10146"/>
    <cellStyle name="Обычный 6 2 2 8 2 4 2 2" xfId="10147"/>
    <cellStyle name="Обычный 6 2 3 2 2 2 4 4 2 2" xfId="10148"/>
    <cellStyle name="Обычный 6 2 3 2 2 2 2 2 4 2 2" xfId="10149"/>
    <cellStyle name="Обычный 6 2 3 2 2 2 3 2 4 2 2" xfId="10150"/>
    <cellStyle name="Обычный 6 2 3 2 2 3 2 4 2 2" xfId="10151"/>
    <cellStyle name="Обычный 6 2 3 2 2 4 2 4 2 2" xfId="10152"/>
    <cellStyle name="Обычный 6 2 3 2 3 2 2 4 2 2" xfId="10153"/>
    <cellStyle name="Обычный 6 2 3 2 3 3 2 4 2 2" xfId="10154"/>
    <cellStyle name="Обычный 6 2 3 2 4 2 4 2 2" xfId="10155"/>
    <cellStyle name="Обычный 6 2 3 2 5 2 4 2 2" xfId="10156"/>
    <cellStyle name="Обычный 6 2 3 3 2 4 4 2 2" xfId="10157"/>
    <cellStyle name="Обычный 6 2 3 3 2 2 2 4 2 2" xfId="10158"/>
    <cellStyle name="Обычный 6 2 3 3 2 3 2 4 2 2" xfId="10159"/>
    <cellStyle name="Обычный 6 2 3 3 3 2 4 2 2" xfId="10160"/>
    <cellStyle name="Обычный 6 2 3 3 4 2 4 2 2" xfId="10161"/>
    <cellStyle name="Обычный 6 2 3 4 2 4 4 2 2" xfId="10162"/>
    <cellStyle name="Обычный 6 2 3 4 2 2 2 4 2 2" xfId="10163"/>
    <cellStyle name="Обычный 6 2 3 4 2 3 2 4 2 2" xfId="10164"/>
    <cellStyle name="Обычный 6 2 3 4 3 2 4 2 2" xfId="10165"/>
    <cellStyle name="Обычный 6 2 3 4 4 2 4 2 2" xfId="10166"/>
    <cellStyle name="Обычный 6 2 3 5 4 4 2 2" xfId="10167"/>
    <cellStyle name="Обычный 6 2 3 5 2 2 4 2 2" xfId="10168"/>
    <cellStyle name="Обычный 6 2 3 5 3 2 4 2 2" xfId="10169"/>
    <cellStyle name="Обычный 6 2 3 6 2 4 2 2" xfId="10170"/>
    <cellStyle name="Обычный 6 2 3 7 2 4 2 2" xfId="10171"/>
    <cellStyle name="Обычный 6 2 3 8 2 4 2 2" xfId="10172"/>
    <cellStyle name="Обычный 6 2 4 2 4 4 2 2" xfId="10173"/>
    <cellStyle name="Обычный 6 2 4 2 2 2 4 2 2" xfId="10174"/>
    <cellStyle name="Обычный 6 2 4 2 3 2 4 2 2" xfId="10175"/>
    <cellStyle name="Обычный 6 2 4 3 2 4 2 2" xfId="10176"/>
    <cellStyle name="Обычный 6 2 4 4 2 4 2 2" xfId="10177"/>
    <cellStyle name="Обычный 6 2 5 2 4 4 2 2" xfId="10178"/>
    <cellStyle name="Обычный 6 2 5 2 2 2 4 2 2" xfId="10179"/>
    <cellStyle name="Обычный 6 2 5 2 3 2 4 2 2" xfId="10180"/>
    <cellStyle name="Обычный 6 2 5 3 2 4 2 2" xfId="10181"/>
    <cellStyle name="Обычный 6 2 5 4 2 4 2 2" xfId="10182"/>
    <cellStyle name="Обычный 6 2 6 4 4 2 2" xfId="10183"/>
    <cellStyle name="Обычный 6 2 6 2 2 4 2 2" xfId="10184"/>
    <cellStyle name="Обычный 6 2 6 3 2 4 2 2" xfId="10185"/>
    <cellStyle name="Обычный 6 2 7 2 4 2 2" xfId="10186"/>
    <cellStyle name="Обычный 6 2 8 2 4 2 2" xfId="10187"/>
    <cellStyle name="Обычный 6 2 9 2 4 2 2" xfId="10188"/>
    <cellStyle name="Обычный 6 3 2 4 4 2 2" xfId="10189"/>
    <cellStyle name="Обычный 6 3 2 2 2 4 2 2" xfId="10190"/>
    <cellStyle name="Обычный 6 3 2 3 2 4 2 2" xfId="10191"/>
    <cellStyle name="Обычный 6 3 3 2 4 2 2" xfId="10192"/>
    <cellStyle name="Обычный 6 3 4 2 4 2 2" xfId="10193"/>
    <cellStyle name="Обычный 6 4 2 4 4 2 2" xfId="10194"/>
    <cellStyle name="Обычный 6 4 2 2 2 4 2 2" xfId="10195"/>
    <cellStyle name="Обычный 6 4 2 3 2 4 2 2" xfId="10196"/>
    <cellStyle name="Обычный 6 4 3 2 4 2 2" xfId="10197"/>
    <cellStyle name="Обычный 6 4 4 2 4 2 2" xfId="10198"/>
    <cellStyle name="Обычный 6 5 4 4 2 2" xfId="10199"/>
    <cellStyle name="Обычный 6 5 2 2 4 2 2" xfId="10200"/>
    <cellStyle name="Обычный 6 5 3 2 4 2 2" xfId="10201"/>
    <cellStyle name="Обычный 6 6 2 4 2 2" xfId="10202"/>
    <cellStyle name="Обычный 6 7 2 4 2 2" xfId="10203"/>
    <cellStyle name="Обычный 6 8 2 4 2 2" xfId="10204"/>
    <cellStyle name="Обычный 7 2 2 2 4 4 2 2" xfId="10205"/>
    <cellStyle name="Обычный 7 2 2 2 2 2 4 2 2" xfId="10206"/>
    <cellStyle name="Обычный 7 2 2 2 3 2 4 2 2" xfId="10207"/>
    <cellStyle name="Обычный 7 2 2 3 2 4 2 2" xfId="10208"/>
    <cellStyle name="Обычный 7 2 2 4 2 4 2 2" xfId="10209"/>
    <cellStyle name="Обычный 7 2 3 2 4 4 2 2" xfId="10210"/>
    <cellStyle name="Обычный 7 2 3 2 2 2 4 2 2" xfId="10211"/>
    <cellStyle name="Обычный 7 2 3 2 3 2 4 2 2" xfId="10212"/>
    <cellStyle name="Обычный 7 2 3 3 2 4 2 2" xfId="10213"/>
    <cellStyle name="Обычный 7 2 3 4 2 4 2 2" xfId="10214"/>
    <cellStyle name="Обычный 7 2 4 4 4 2 2" xfId="10215"/>
    <cellStyle name="Обычный 7 2 4 2 2 4 2 2" xfId="10216"/>
    <cellStyle name="Обычный 7 2 4 3 2 4 2 2" xfId="10217"/>
    <cellStyle name="Обычный 7 2 5 2 4 2 2" xfId="10218"/>
    <cellStyle name="Обычный 7 2 6 2 4 2 2" xfId="10219"/>
    <cellStyle name="Обычный 7 2 7 2 4 2 2" xfId="10220"/>
    <cellStyle name="Обычный 9 2 2 5 4 2 2" xfId="10221"/>
    <cellStyle name="Обычный 9 2 2 2 2 4 2 2" xfId="10222"/>
    <cellStyle name="Обычный 9 2 2 3 2 4 2 2" xfId="10223"/>
    <cellStyle name="Обычный 9 2 2 4 2 4 2 2" xfId="10224"/>
    <cellStyle name="Обычный 9 2 3 2 4 2 2" xfId="10225"/>
    <cellStyle name="Обычный 9 2 4 2 4 2 2" xfId="10226"/>
    <cellStyle name="Обычный 9 3 2 2 4 2 2" xfId="10227"/>
    <cellStyle name="Обычный 9 3 3 2 4 2 2" xfId="10228"/>
    <cellStyle name="Обычный 9 3 4 2 4 2 2" xfId="10229"/>
    <cellStyle name="Обычный 9 4 2 4 2 2" xfId="10230"/>
    <cellStyle name="Обычный 9 5 2 4 2 2" xfId="10231"/>
    <cellStyle name="Финансовый 2 2 2 4 4 2 2" xfId="10232"/>
    <cellStyle name="Финансовый 2 2 2 2 3 4 2 2" xfId="10233"/>
    <cellStyle name="Финансовый 2 2 2 3 2 4 2 2" xfId="10234"/>
    <cellStyle name="Финансовый 2 2 3 2 4 2 2" xfId="10235"/>
    <cellStyle name="Финансовый 2 2 4 2 4 2 2" xfId="10236"/>
    <cellStyle name="Финансовый 2 3 2 4 4 2 2" xfId="10237"/>
    <cellStyle name="Финансовый 2 3 2 2 2 4 2 2" xfId="10238"/>
    <cellStyle name="Финансовый 2 3 2 3 2 4 2 2" xfId="10239"/>
    <cellStyle name="Финансовый 2 3 3 2 4 2 2" xfId="10240"/>
    <cellStyle name="Финансовый 2 3 4 2 4 2 2" xfId="10241"/>
    <cellStyle name="Финансовый 2 4 4 4 2 2" xfId="10242"/>
    <cellStyle name="Финансовый 2 4 2 2 4 2 2" xfId="10243"/>
    <cellStyle name="Финансовый 2 4 3 2 4 2 2" xfId="10244"/>
    <cellStyle name="Финансовый 2 5 2 4 2 2" xfId="10245"/>
    <cellStyle name="Финансовый 2 6 2 4 2 2" xfId="10246"/>
    <cellStyle name="Финансовый 2 7 2 4 2 2" xfId="10247"/>
    <cellStyle name="Финансовый 3 2 2 4 4 2 2" xfId="10248"/>
    <cellStyle name="Финансовый 3 2 2 2 2 4 2 2" xfId="10249"/>
    <cellStyle name="Финансовый 3 2 2 3 2 4 2 2" xfId="10250"/>
    <cellStyle name="Финансовый 3 2 3 2 4 2 2" xfId="10251"/>
    <cellStyle name="Финансовый 3 2 4 2 4 2 2" xfId="10252"/>
    <cellStyle name="Финансовый 3 3 2 4 4 2 2" xfId="10253"/>
    <cellStyle name="Финансовый 3 3 2 2 2 4 2 2" xfId="10254"/>
    <cellStyle name="Финансовый 3 3 2 3 2 4 2 2" xfId="10255"/>
    <cellStyle name="Финансовый 3 3 3 2 4 2 2" xfId="10256"/>
    <cellStyle name="Финансовый 3 3 4 2 4 2 2" xfId="10257"/>
    <cellStyle name="Финансовый 3 4 4 4 2 2" xfId="10258"/>
    <cellStyle name="Финансовый 3 4 2 2 4 2 2" xfId="10259"/>
    <cellStyle name="Финансовый 3 4 3 2 4 2 2" xfId="10260"/>
    <cellStyle name="Финансовый 3 5 2 4 2 2" xfId="10261"/>
    <cellStyle name="Финансовый 3 6 2 4 2 2" xfId="10262"/>
    <cellStyle name="Финансовый 3 7 2 4 2 2" xfId="10263"/>
    <cellStyle name="Обычный 10 5" xfId="10264"/>
    <cellStyle name="Обычный 10 3 3" xfId="10265"/>
    <cellStyle name="Обычный 10 3 2 2" xfId="10266"/>
    <cellStyle name="Обычный 10 4 2" xfId="10267"/>
    <cellStyle name="Обычный 11 2 2" xfId="10268"/>
    <cellStyle name="Обычный 16 2" xfId="10269"/>
    <cellStyle name="Обычный 17 2 2" xfId="10270"/>
    <cellStyle name="Обычный 2 2 11" xfId="10271"/>
    <cellStyle name="Обычный 2 2 2 5" xfId="10272"/>
    <cellStyle name="Обычный 2 2 3 4" xfId="10273"/>
    <cellStyle name="Обычный 2 2 3 2 2" xfId="10274"/>
    <cellStyle name="Обычный 2 2 4 3" xfId="10275"/>
    <cellStyle name="Обычный 2 2 5 3" xfId="10276"/>
    <cellStyle name="Обычный 2 2 5 2 2" xfId="10277"/>
    <cellStyle name="Обычный 2 2 6 3" xfId="10278"/>
    <cellStyle name="Обычный 2 2 6 2 2" xfId="10279"/>
    <cellStyle name="Обычный 2 2 7 2" xfId="10280"/>
    <cellStyle name="Обычный 2 2 8 2" xfId="10281"/>
    <cellStyle name="Обычный 2 3 5" xfId="10282"/>
    <cellStyle name="Обычный 2 4 5" xfId="10283"/>
    <cellStyle name="Обычный 2 4 2 3" xfId="10284"/>
    <cellStyle name="Обычный 2 4 2 2 2" xfId="10285"/>
    <cellStyle name="Обычный 2 5 4" xfId="10286"/>
    <cellStyle name="Обычный 2 6 4" xfId="10287"/>
    <cellStyle name="Обычный 2 7 4" xfId="10288"/>
    <cellStyle name="Обычный 2 8 4" xfId="10289"/>
    <cellStyle name="Обычный 2 9 4" xfId="10290"/>
    <cellStyle name="Обычный 20 2" xfId="10291"/>
    <cellStyle name="Обычный 3 3 2 2 2" xfId="10292"/>
    <cellStyle name="Обычный 3 3 3 2" xfId="10293"/>
    <cellStyle name="Обычный 3 7 2" xfId="10294"/>
    <cellStyle name="Обычный 2 13 2" xfId="10295"/>
    <cellStyle name="Обычный 23 2" xfId="10296"/>
    <cellStyle name="Процентный 7 2" xfId="10297"/>
    <cellStyle name="Финансовый 12 4 2" xfId="10298"/>
    <cellStyle name="Обычный 2 2 10 2" xfId="10299"/>
    <cellStyle name="Обычный 2 2 2 4 2" xfId="10300"/>
    <cellStyle name="Обычный 2 2 2 3 2" xfId="10301"/>
    <cellStyle name="Обычный 2 2 4 2 2" xfId="10302"/>
    <cellStyle name="Обычный 2 3 4 2" xfId="10303"/>
    <cellStyle name="Обычный 2 3 3 2 2" xfId="10304"/>
    <cellStyle name="Обычный 4 2 2 3" xfId="10305"/>
    <cellStyle name="Обычный 4 2 2 2 2" xfId="10306"/>
    <cellStyle name="Процентный 3 10 2" xfId="10307"/>
    <cellStyle name="Процентный 3 2 2 2" xfId="10308"/>
    <cellStyle name="Процентный 4 10 2" xfId="10309"/>
    <cellStyle name="Финансовый 10 2 2" xfId="10310"/>
    <cellStyle name="Финансовый 11 2 2" xfId="10311"/>
    <cellStyle name="Финансовый 12 5 2" xfId="10312"/>
    <cellStyle name="Финансовый 12 2 2" xfId="10313"/>
    <cellStyle name="Финансовый 12 3 2" xfId="10314"/>
    <cellStyle name="Финансовый 6 3 2" xfId="10315"/>
    <cellStyle name="Финансовый 6 2 2" xfId="10316"/>
    <cellStyle name="Финансовый 8 3 2" xfId="10317"/>
    <cellStyle name="Финансовый 8 2 2" xfId="10318"/>
    <cellStyle name="Финансовый 9 2 2" xfId="10319"/>
    <cellStyle name="Обычный 25" xfId="10320"/>
    <cellStyle name="Обычный 21 2" xfId="10321"/>
    <cellStyle name="Финансовый 15" xfId="10322"/>
    <cellStyle name="Процентный 8" xfId="10323"/>
    <cellStyle name="Обычный 9 13" xfId="10324"/>
    <cellStyle name="Обычный 2 13 3" xfId="10325"/>
    <cellStyle name="Обычный 22 2" xfId="10326"/>
    <cellStyle name="Обычный 10 3 4" xfId="10327"/>
    <cellStyle name="Обычный 2 14" xfId="10328"/>
    <cellStyle name="Обычный 2 15" xfId="10329"/>
    <cellStyle name="Обычный 21 2 2" xfId="10330"/>
    <cellStyle name="Обычный 22 2 2" xfId="10331"/>
    <cellStyle name="Обычный 25 2" xfId="10332"/>
    <cellStyle name="Обычный 26" xfId="10333"/>
    <cellStyle name="Обычный 27" xfId="10334"/>
    <cellStyle name="Обычный 3 2 3" xfId="10335"/>
    <cellStyle name="Обычный 3 8" xfId="10336"/>
    <cellStyle name="Обычный 5 4" xfId="10337"/>
    <cellStyle name="Обычный 26 2" xfId="10338"/>
    <cellStyle name="Обычный 10 6" xfId="10339"/>
    <cellStyle name="20% - Accent1 2" xfId="10340"/>
    <cellStyle name="20% - Accent2 2" xfId="10341"/>
    <cellStyle name="20% - Accent3 2" xfId="10342"/>
    <cellStyle name="20% - Accent4 2" xfId="10343"/>
    <cellStyle name="20% - Accent5 2" xfId="10344"/>
    <cellStyle name="20% - Accent6 2" xfId="10345"/>
    <cellStyle name="40% - Accent1 2" xfId="10346"/>
    <cellStyle name="40% - Accent2 2" xfId="10347"/>
    <cellStyle name="40% - Accent3 2" xfId="10348"/>
    <cellStyle name="40% - Accent4 2" xfId="10349"/>
    <cellStyle name="40% - Accent5 2" xfId="10350"/>
    <cellStyle name="40% - Accent6 2" xfId="10351"/>
    <cellStyle name="Accent1 - 20% 2" xfId="10352"/>
    <cellStyle name="Accent1 - 40% 2" xfId="10353"/>
    <cellStyle name="Accent2 - 20% 2" xfId="10354"/>
    <cellStyle name="Accent2 - 40% 2" xfId="10355"/>
    <cellStyle name="Accent3 - 20% 2" xfId="10356"/>
    <cellStyle name="Accent3 - 40% 2" xfId="10357"/>
    <cellStyle name="Accent4 - 20% 2" xfId="10358"/>
    <cellStyle name="Accent4 - 40% 2" xfId="10359"/>
    <cellStyle name="Accent5 - 20% 2" xfId="10360"/>
    <cellStyle name="Accent5 - 40% 2" xfId="10361"/>
    <cellStyle name="Accent6 - 20% 2" xfId="10362"/>
    <cellStyle name="Accent6 - 40% 2" xfId="10363"/>
    <cellStyle name="Calculation 2 2" xfId="10364"/>
    <cellStyle name="Calculation 3" xfId="10365"/>
    <cellStyle name="Input 2 2" xfId="10366"/>
    <cellStyle name="Input 3" xfId="10367"/>
    <cellStyle name="Note 10 2" xfId="10368"/>
    <cellStyle name="Note 10 3" xfId="10369"/>
    <cellStyle name="Note 11" xfId="10370"/>
    <cellStyle name="Note 2 2" xfId="10371"/>
    <cellStyle name="Note 3 2" xfId="10372"/>
    <cellStyle name="Note 4 2" xfId="10373"/>
    <cellStyle name="Note 5 2" xfId="10374"/>
    <cellStyle name="Note 6 2" xfId="10375"/>
    <cellStyle name="Note 7 2" xfId="10376"/>
    <cellStyle name="Note 8 2" xfId="10377"/>
    <cellStyle name="Note 9 2" xfId="10378"/>
    <cellStyle name="Output 2 2" xfId="10379"/>
    <cellStyle name="Output 3" xfId="10380"/>
    <cellStyle name="Total 2 2" xfId="10381"/>
    <cellStyle name="Total 3" xfId="10382"/>
    <cellStyle name="Ввод  2 3 2" xfId="10383"/>
    <cellStyle name="Вывод 2 3 2" xfId="10384"/>
    <cellStyle name="Вычисление 2 3 2" xfId="10385"/>
    <cellStyle name="Итог 2 2 2" xfId="10386"/>
    <cellStyle name="Итог 2 3 2" xfId="10387"/>
    <cellStyle name="Итог 2 4" xfId="10388"/>
    <cellStyle name="Обычный 11 3" xfId="10389"/>
    <cellStyle name="Обычный 12 3" xfId="10390"/>
    <cellStyle name="Обычный 13 2" xfId="10391"/>
    <cellStyle name="Обычный 14 2" xfId="10392"/>
    <cellStyle name="Обычный 15 2" xfId="10393"/>
    <cellStyle name="Обычный 3 3 2 3" xfId="10394"/>
    <cellStyle name="Обычный 3 3 4" xfId="10395"/>
    <cellStyle name="Обычный 3 4 3" xfId="10396"/>
    <cellStyle name="Обычный 3 5 2" xfId="10397"/>
    <cellStyle name="Примечание 2 2 2" xfId="10398"/>
    <cellStyle name="Примечание 2 3 2" xfId="10399"/>
    <cellStyle name="Примечание 2 4 2" xfId="10400"/>
    <cellStyle name="Примечание 3 2 2" xfId="10401"/>
    <cellStyle name="Примечание 3 3 2" xfId="10402"/>
    <cellStyle name="Примечание 3 4 2" xfId="10403"/>
    <cellStyle name="Примечание 3 5" xfId="10404"/>
    <cellStyle name="Процентный 2 13 2" xfId="10405"/>
    <cellStyle name="Финансовый 4 2 2" xfId="10406"/>
    <cellStyle name="Финансовый 16" xfId="10407"/>
    <cellStyle name="Обычный 10 3 2 2 2" xfId="10408"/>
    <cellStyle name="Обычный 10 3 2 2 2 2" xfId="10409"/>
    <cellStyle name="Обычный 10 3 2 2 3" xfId="10410"/>
    <cellStyle name="Обычный 10 3 2 2 4" xfId="10411"/>
    <cellStyle name="Обычный 10 3 2 3" xfId="10412"/>
    <cellStyle name="Обычный 10 3 2 3 2" xfId="10413"/>
    <cellStyle name="Обычный 10 3 2 4" xfId="10414"/>
    <cellStyle name="Обычный 10 3 2 5" xfId="10415"/>
    <cellStyle name="Обычный 10 3 3 2" xfId="10416"/>
    <cellStyle name="Обычный 10 3 3 2 2" xfId="10417"/>
    <cellStyle name="Обычный 10 3 3 3" xfId="10418"/>
    <cellStyle name="Обычный 10 3 3 4" xfId="10419"/>
    <cellStyle name="Обычный 10 3 4 2" xfId="10420"/>
    <cellStyle name="Обычный 10 3 4 3" xfId="10421"/>
    <cellStyle name="Обычный 10 3 5" xfId="10422"/>
    <cellStyle name="Обычный 10 3 5 2" xfId="10423"/>
    <cellStyle name="Обычный 10 3 6" xfId="10424"/>
    <cellStyle name="Обычный 10 3 7" xfId="10425"/>
    <cellStyle name="Обычный 10 4 2 2" xfId="10426"/>
    <cellStyle name="Обычный 10 4 2 2 2" xfId="10427"/>
    <cellStyle name="Обычный 10 4 2 3" xfId="10428"/>
    <cellStyle name="Обычный 10 4 2 4" xfId="10429"/>
    <cellStyle name="Обычный 10 4 3" xfId="10430"/>
    <cellStyle name="Обычный 10 4 3 2" xfId="10431"/>
    <cellStyle name="Обычный 10 4 4" xfId="10432"/>
    <cellStyle name="Обычный 10 4 5" xfId="10433"/>
    <cellStyle name="Обычный 10 5 2" xfId="10434"/>
    <cellStyle name="Обычный 10 5 2 2" xfId="10435"/>
    <cellStyle name="Обычный 10 5 3" xfId="10436"/>
    <cellStyle name="Обычный 10 5 4" xfId="10437"/>
    <cellStyle name="Обычный 10 6 2" xfId="10438"/>
    <cellStyle name="Обычный 10 7" xfId="10439"/>
    <cellStyle name="Обычный 10 8" xfId="10440"/>
    <cellStyle name="Обычный 11 2 2 2" xfId="10441"/>
    <cellStyle name="Обычный 11 2 2 2 2" xfId="10442"/>
    <cellStyle name="Обычный 11 2 2 3" xfId="10443"/>
    <cellStyle name="Обычный 11 2 2 4" xfId="10444"/>
    <cellStyle name="Обычный 11 2 3" xfId="10445"/>
    <cellStyle name="Обычный 11 2 3 2" xfId="10446"/>
    <cellStyle name="Обычный 11 2 4" xfId="10447"/>
    <cellStyle name="Обычный 11 2 5" xfId="10448"/>
    <cellStyle name="Обычный 16 2 2" xfId="10449"/>
    <cellStyle name="Обычный 16 2 2 2" xfId="10450"/>
    <cellStyle name="Обычный 16 2 3" xfId="10451"/>
    <cellStyle name="Обычный 16 2 4" xfId="10452"/>
    <cellStyle name="Обычный 16 3" xfId="10453"/>
    <cellStyle name="Обычный 16 3 2" xfId="10454"/>
    <cellStyle name="Обычный 16 4" xfId="10455"/>
    <cellStyle name="Обычный 16 5" xfId="10456"/>
    <cellStyle name="Обычный 17 2 2 2" xfId="10457"/>
    <cellStyle name="Обычный 17 2 2 2 2" xfId="10458"/>
    <cellStyle name="Обычный 17 2 2 3" xfId="10459"/>
    <cellStyle name="Обычный 17 2 2 4" xfId="10460"/>
    <cellStyle name="Обычный 17 2 3" xfId="10461"/>
    <cellStyle name="Обычный 17 2 3 2" xfId="10462"/>
    <cellStyle name="Обычный 17 2 4" xfId="10463"/>
    <cellStyle name="Обычный 17 2 5" xfId="10464"/>
    <cellStyle name="Обычный 2 13 2 2" xfId="10465"/>
    <cellStyle name="Обычный 2 13 2 2 2" xfId="10466"/>
    <cellStyle name="Обычный 2 13 2 3" xfId="10467"/>
    <cellStyle name="Обычный 2 13 2 4" xfId="10468"/>
    <cellStyle name="Обычный 2 13 3 2" xfId="10469"/>
    <cellStyle name="Обычный 2 13 3 3" xfId="10470"/>
    <cellStyle name="Обычный 2 13 4" xfId="10471"/>
    <cellStyle name="Обычный 2 13 4 2" xfId="10472"/>
    <cellStyle name="Обычный 2 13 5" xfId="10473"/>
    <cellStyle name="Обычный 2 13 6" xfId="10474"/>
    <cellStyle name="Обычный 2 14 2" xfId="10475"/>
    <cellStyle name="Обычный 2 14 3" xfId="10476"/>
    <cellStyle name="Обычный 2 15 2" xfId="10477"/>
    <cellStyle name="Обычный 2 15 3" xfId="10478"/>
    <cellStyle name="Обычный 2 2 10 2 2" xfId="10479"/>
    <cellStyle name="Обычный 2 2 10 2 2 2" xfId="10480"/>
    <cellStyle name="Обычный 2 2 10 2 3" xfId="10481"/>
    <cellStyle name="Обычный 2 2 10 2 4" xfId="10482"/>
    <cellStyle name="Обычный 2 2 10 3" xfId="10483"/>
    <cellStyle name="Обычный 2 2 10 3 2" xfId="10484"/>
    <cellStyle name="Обычный 2 2 10 4" xfId="10485"/>
    <cellStyle name="Обычный 2 2 10 5" xfId="10486"/>
    <cellStyle name="Обычный 2 2 11 2" xfId="10487"/>
    <cellStyle name="Обычный 2 2 11 2 2" xfId="10488"/>
    <cellStyle name="Обычный 2 2 11 3" xfId="10489"/>
    <cellStyle name="Обычный 2 2 11 4" xfId="10490"/>
    <cellStyle name="Обычный 2 2 12" xfId="10491"/>
    <cellStyle name="Обычный 2 2 12 2" xfId="10492"/>
    <cellStyle name="Обычный 2 2 13" xfId="10493"/>
    <cellStyle name="Обычный 2 2 14" xfId="10494"/>
    <cellStyle name="Обычный 2 2 2 3 2 2" xfId="10495"/>
    <cellStyle name="Обычный 2 2 2 3 2 2 2" xfId="10496"/>
    <cellStyle name="Обычный 2 2 2 3 2 3" xfId="10497"/>
    <cellStyle name="Обычный 2 2 2 3 2 4" xfId="10498"/>
    <cellStyle name="Обычный 2 2 2 3 3" xfId="10499"/>
    <cellStyle name="Обычный 2 2 2 3 3 2" xfId="10500"/>
    <cellStyle name="Обычный 2 2 2 3 4" xfId="10501"/>
    <cellStyle name="Обычный 2 2 2 3 5" xfId="10502"/>
    <cellStyle name="Обычный 2 2 2 4 2 2" xfId="10503"/>
    <cellStyle name="Обычный 2 2 2 4 2 2 2" xfId="10504"/>
    <cellStyle name="Обычный 2 2 2 4 2 3" xfId="10505"/>
    <cellStyle name="Обычный 2 2 2 4 2 4" xfId="10506"/>
    <cellStyle name="Обычный 2 2 2 4 3" xfId="10507"/>
    <cellStyle name="Обычный 2 2 2 4 3 2" xfId="10508"/>
    <cellStyle name="Обычный 2 2 2 4 4" xfId="10509"/>
    <cellStyle name="Обычный 2 2 2 4 5" xfId="10510"/>
    <cellStyle name="Обычный 2 2 2 5 2" xfId="10511"/>
    <cellStyle name="Обычный 2 2 2 5 2 2" xfId="10512"/>
    <cellStyle name="Обычный 2 2 2 5 3" xfId="10513"/>
    <cellStyle name="Обычный 2 2 2 5 4" xfId="10514"/>
    <cellStyle name="Обычный 2 2 2 6" xfId="10515"/>
    <cellStyle name="Обычный 2 2 2 6 2" xfId="10516"/>
    <cellStyle name="Обычный 2 2 2 7" xfId="10517"/>
    <cellStyle name="Обычный 2 2 2 8" xfId="10518"/>
    <cellStyle name="Обычный 2 2 3 2 2 2" xfId="10519"/>
    <cellStyle name="Обычный 2 2 3 2 2 2 2" xfId="10520"/>
    <cellStyle name="Обычный 2 2 3 2 2 3" xfId="10521"/>
    <cellStyle name="Обычный 2 2 3 2 2 4" xfId="10522"/>
    <cellStyle name="Обычный 2 2 3 2 3" xfId="10523"/>
    <cellStyle name="Обычный 2 2 3 2 3 2" xfId="10524"/>
    <cellStyle name="Обычный 2 2 3 2 4" xfId="10525"/>
    <cellStyle name="Обычный 2 2 3 2 5" xfId="10526"/>
    <cellStyle name="Обычный 2 2 3 4 2" xfId="10527"/>
    <cellStyle name="Обычный 2 2 3 4 2 2" xfId="10528"/>
    <cellStyle name="Обычный 2 2 3 4 3" xfId="10529"/>
    <cellStyle name="Обычный 2 2 3 4 4" xfId="10530"/>
    <cellStyle name="Обычный 2 2 3 5" xfId="10531"/>
    <cellStyle name="Обычный 2 2 3 5 2" xfId="10532"/>
    <cellStyle name="Обычный 2 2 3 6" xfId="10533"/>
    <cellStyle name="Обычный 2 2 3 7" xfId="10534"/>
    <cellStyle name="Обычный 2 2 4 2 2 2" xfId="10535"/>
    <cellStyle name="Обычный 2 2 4 2 2 2 2" xfId="10536"/>
    <cellStyle name="Обычный 2 2 4 2 2 3" xfId="10537"/>
    <cellStyle name="Обычный 2 2 4 2 2 4" xfId="10538"/>
    <cellStyle name="Обычный 2 2 4 2 3" xfId="10539"/>
    <cellStyle name="Обычный 2 2 4 2 3 2" xfId="10540"/>
    <cellStyle name="Обычный 2 2 4 2 4" xfId="10541"/>
    <cellStyle name="Обычный 2 2 4 2 5" xfId="10542"/>
    <cellStyle name="Обычный 2 2 4 3 2" xfId="10543"/>
    <cellStyle name="Обычный 2 2 4 3 2 2" xfId="10544"/>
    <cellStyle name="Обычный 2 2 4 3 3" xfId="10545"/>
    <cellStyle name="Обычный 2 2 4 3 4" xfId="10546"/>
    <cellStyle name="Обычный 2 2 4 4" xfId="10547"/>
    <cellStyle name="Обычный 2 2 4 4 2" xfId="10548"/>
    <cellStyle name="Обычный 2 2 4 5" xfId="10549"/>
    <cellStyle name="Обычный 2 2 4 6" xfId="10550"/>
    <cellStyle name="Обычный 2 2 5 2 2 2" xfId="10551"/>
    <cellStyle name="Обычный 2 2 5 2 2 2 2" xfId="10552"/>
    <cellStyle name="Обычный 2 2 5 2 2 3" xfId="10553"/>
    <cellStyle name="Обычный 2 2 5 2 2 4" xfId="10554"/>
    <cellStyle name="Обычный 2 2 5 2 3" xfId="10555"/>
    <cellStyle name="Обычный 2 2 5 2 3 2" xfId="10556"/>
    <cellStyle name="Обычный 2 2 5 2 4" xfId="10557"/>
    <cellStyle name="Обычный 2 2 5 2 5" xfId="10558"/>
    <cellStyle name="Обычный 2 2 5 3 2" xfId="10559"/>
    <cellStyle name="Обычный 2 2 5 3 2 2" xfId="10560"/>
    <cellStyle name="Обычный 2 2 5 3 3" xfId="10561"/>
    <cellStyle name="Обычный 2 2 5 3 4" xfId="10562"/>
    <cellStyle name="Обычный 2 2 5 4" xfId="10563"/>
    <cellStyle name="Обычный 2 2 5 4 2" xfId="10564"/>
    <cellStyle name="Обычный 2 2 5 5" xfId="10565"/>
    <cellStyle name="Обычный 2 2 5 6" xfId="10566"/>
    <cellStyle name="Обычный 2 2 6 2 2 2" xfId="10567"/>
    <cellStyle name="Обычный 2 2 6 2 2 2 2" xfId="10568"/>
    <cellStyle name="Обычный 2 2 6 2 2 3" xfId="10569"/>
    <cellStyle name="Обычный 2 2 6 2 2 4" xfId="10570"/>
    <cellStyle name="Обычный 2 2 6 2 3" xfId="10571"/>
    <cellStyle name="Обычный 2 2 6 2 3 2" xfId="10572"/>
    <cellStyle name="Обычный 2 2 6 2 4" xfId="10573"/>
    <cellStyle name="Обычный 2 2 6 2 5" xfId="10574"/>
    <cellStyle name="Обычный 2 2 6 3 2" xfId="10575"/>
    <cellStyle name="Обычный 2 2 6 3 2 2" xfId="10576"/>
    <cellStyle name="Обычный 2 2 6 3 3" xfId="10577"/>
    <cellStyle name="Обычный 2 2 6 3 4" xfId="10578"/>
    <cellStyle name="Обычный 2 2 6 4" xfId="10579"/>
    <cellStyle name="Обычный 2 2 6 4 2" xfId="10580"/>
    <cellStyle name="Обычный 2 2 6 5" xfId="10581"/>
    <cellStyle name="Обычный 2 2 6 6" xfId="10582"/>
    <cellStyle name="Обычный 2 2 7 2 2" xfId="10583"/>
    <cellStyle name="Обычный 2 2 7 2 2 2" xfId="10584"/>
    <cellStyle name="Обычный 2 2 7 2 3" xfId="10585"/>
    <cellStyle name="Обычный 2 2 7 2 4" xfId="10586"/>
    <cellStyle name="Обычный 2 2 7 3" xfId="10587"/>
    <cellStyle name="Обычный 2 2 7 3 2" xfId="10588"/>
    <cellStyle name="Обычный 2 2 7 4" xfId="10589"/>
    <cellStyle name="Обычный 2 2 7 5" xfId="10590"/>
    <cellStyle name="Обычный 2 2 8 2 2" xfId="10591"/>
    <cellStyle name="Обычный 2 2 8 2 2 2" xfId="10592"/>
    <cellStyle name="Обычный 2 2 8 2 3" xfId="10593"/>
    <cellStyle name="Обычный 2 2 8 2 4" xfId="10594"/>
    <cellStyle name="Обычный 2 2 8 3" xfId="10595"/>
    <cellStyle name="Обычный 2 2 8 3 2" xfId="10596"/>
    <cellStyle name="Обычный 2 2 8 4" xfId="10597"/>
    <cellStyle name="Обычный 2 2 8 5" xfId="10598"/>
    <cellStyle name="Обычный 2 3 3 2 2 2" xfId="10599"/>
    <cellStyle name="Обычный 2 3 3 2 2 2 2" xfId="10600"/>
    <cellStyle name="Обычный 2 3 3 2 2 3" xfId="10601"/>
    <cellStyle name="Обычный 2 3 3 2 2 4" xfId="10602"/>
    <cellStyle name="Обычный 2 3 3 2 3" xfId="10603"/>
    <cellStyle name="Обычный 2 3 3 2 3 2" xfId="10604"/>
    <cellStyle name="Обычный 2 3 3 2 4" xfId="10605"/>
    <cellStyle name="Обычный 2 3 3 2 5" xfId="10606"/>
    <cellStyle name="Обычный 2 3 4 2 2" xfId="10607"/>
    <cellStyle name="Обычный 2 3 4 2 2 2" xfId="10608"/>
    <cellStyle name="Обычный 2 3 4 2 3" xfId="10609"/>
    <cellStyle name="Обычный 2 3 4 2 4" xfId="10610"/>
    <cellStyle name="Обычный 2 3 4 3" xfId="10611"/>
    <cellStyle name="Обычный 2 3 4 3 2" xfId="10612"/>
    <cellStyle name="Обычный 2 3 4 4" xfId="10613"/>
    <cellStyle name="Обычный 2 3 4 5" xfId="10614"/>
    <cellStyle name="Обычный 2 3 5 2" xfId="10615"/>
    <cellStyle name="Обычный 2 3 5 2 2" xfId="10616"/>
    <cellStyle name="Обычный 2 3 5 3" xfId="10617"/>
    <cellStyle name="Обычный 2 3 5 4" xfId="10618"/>
    <cellStyle name="Обычный 2 3 6" xfId="10619"/>
    <cellStyle name="Обычный 2 3 6 2" xfId="10620"/>
    <cellStyle name="Обычный 2 3 7" xfId="10621"/>
    <cellStyle name="Обычный 2 3 8" xfId="10622"/>
    <cellStyle name="Обычный 2 4 2 2 2 2" xfId="10623"/>
    <cellStyle name="Обычный 2 4 2 2 2 2 2" xfId="10624"/>
    <cellStyle name="Обычный 2 4 2 2 2 3" xfId="10625"/>
    <cellStyle name="Обычный 2 4 2 2 2 4" xfId="10626"/>
    <cellStyle name="Обычный 2 4 2 2 3" xfId="10627"/>
    <cellStyle name="Обычный 2 4 2 2 3 2" xfId="10628"/>
    <cellStyle name="Обычный 2 4 2 2 4" xfId="10629"/>
    <cellStyle name="Обычный 2 4 2 2 5" xfId="10630"/>
    <cellStyle name="Обычный 2 4 2 3 2" xfId="10631"/>
    <cellStyle name="Обычный 2 4 2 3 2 2" xfId="10632"/>
    <cellStyle name="Обычный 2 4 2 3 3" xfId="10633"/>
    <cellStyle name="Обычный 2 4 2 3 4" xfId="10634"/>
    <cellStyle name="Обычный 2 4 2 4" xfId="10635"/>
    <cellStyle name="Обычный 2 4 2 4 2" xfId="10636"/>
    <cellStyle name="Обычный 2 4 2 5" xfId="10637"/>
    <cellStyle name="Обычный 2 4 2 6" xfId="10638"/>
    <cellStyle name="Обычный 2 4 5 2" xfId="10639"/>
    <cellStyle name="Обычный 2 4 5 2 2" xfId="10640"/>
    <cellStyle name="Обычный 2 4 5 3" xfId="10641"/>
    <cellStyle name="Обычный 2 4 5 4" xfId="10642"/>
    <cellStyle name="Обычный 2 4 6" xfId="10643"/>
    <cellStyle name="Обычный 2 4 6 2" xfId="10644"/>
    <cellStyle name="Обычный 2 4 7" xfId="10645"/>
    <cellStyle name="Обычный 2 4 8" xfId="10646"/>
    <cellStyle name="Обычный 2 5 4 2" xfId="10647"/>
    <cellStyle name="Обычный 2 5 4 2 2" xfId="10648"/>
    <cellStyle name="Обычный 2 5 4 3" xfId="10649"/>
    <cellStyle name="Обычный 2 5 4 4" xfId="10650"/>
    <cellStyle name="Обычный 2 5 5" xfId="10651"/>
    <cellStyle name="Обычный 2 5 5 2" xfId="10652"/>
    <cellStyle name="Обычный 2 5 6" xfId="10653"/>
    <cellStyle name="Обычный 2 5 7" xfId="10654"/>
    <cellStyle name="Обычный 2 6 4 2" xfId="10655"/>
    <cellStyle name="Обычный 2 6 4 2 2" xfId="10656"/>
    <cellStyle name="Обычный 2 6 4 3" xfId="10657"/>
    <cellStyle name="Обычный 2 6 4 4" xfId="10658"/>
    <cellStyle name="Обычный 2 6 5" xfId="10659"/>
    <cellStyle name="Обычный 2 6 5 2" xfId="10660"/>
    <cellStyle name="Обычный 2 6 6" xfId="10661"/>
    <cellStyle name="Обычный 2 6 7" xfId="10662"/>
    <cellStyle name="Обычный 2 7 4 2" xfId="10663"/>
    <cellStyle name="Обычный 2 7 4 2 2" xfId="10664"/>
    <cellStyle name="Обычный 2 7 4 3" xfId="10665"/>
    <cellStyle name="Обычный 2 7 4 4" xfId="10666"/>
    <cellStyle name="Обычный 2 7 5" xfId="10667"/>
    <cellStyle name="Обычный 2 7 5 2" xfId="10668"/>
    <cellStyle name="Обычный 2 7 6" xfId="10669"/>
    <cellStyle name="Обычный 2 7 7" xfId="10670"/>
    <cellStyle name="Обычный 2 8 4 2" xfId="10671"/>
    <cellStyle name="Обычный 2 8 4 2 2" xfId="10672"/>
    <cellStyle name="Обычный 2 8 4 3" xfId="10673"/>
    <cellStyle name="Обычный 2 8 4 4" xfId="10674"/>
    <cellStyle name="Обычный 2 8 5" xfId="10675"/>
    <cellStyle name="Обычный 2 8 5 2" xfId="10676"/>
    <cellStyle name="Обычный 2 8 6" xfId="10677"/>
    <cellStyle name="Обычный 2 8 7" xfId="10678"/>
    <cellStyle name="Обычный 2 9 4 2" xfId="10679"/>
    <cellStyle name="Обычный 2 9 4 2 2" xfId="10680"/>
    <cellStyle name="Обычный 2 9 4 3" xfId="10681"/>
    <cellStyle name="Обычный 2 9 4 4" xfId="10682"/>
    <cellStyle name="Обычный 2 9 5" xfId="10683"/>
    <cellStyle name="Обычный 2 9 5 2" xfId="10684"/>
    <cellStyle name="Обычный 2 9 6" xfId="10685"/>
    <cellStyle name="Обычный 2 9 7" xfId="10686"/>
    <cellStyle name="Обычный 20 2 2" xfId="10687"/>
    <cellStyle name="Обычный 20 2 2 2" xfId="10688"/>
    <cellStyle name="Обычный 20 2 3" xfId="10689"/>
    <cellStyle name="Обычный 20 2 4" xfId="10690"/>
    <cellStyle name="Обычный 20 3" xfId="10691"/>
    <cellStyle name="Обычный 20 3 2" xfId="10692"/>
    <cellStyle name="Обычный 20 4" xfId="10693"/>
    <cellStyle name="Обычный 20 5" xfId="10694"/>
    <cellStyle name="Обычный 21 2 2 2" xfId="10695"/>
    <cellStyle name="Обычный 21 2 2 3" xfId="10696"/>
    <cellStyle name="Обычный 21 2 3" xfId="10697"/>
    <cellStyle name="Обычный 21 2 4" xfId="10698"/>
    <cellStyle name="Обычный 22 2 2 2" xfId="10699"/>
    <cellStyle name="Обычный 22 2 2 3" xfId="10700"/>
    <cellStyle name="Обычный 22 2 3" xfId="10701"/>
    <cellStyle name="Обычный 22 2 4" xfId="10702"/>
    <cellStyle name="Обычный 23 2 2" xfId="10703"/>
    <cellStyle name="Обычный 23 2 2 2" xfId="10704"/>
    <cellStyle name="Обычный 23 2 3" xfId="10705"/>
    <cellStyle name="Обычный 23 2 4" xfId="10706"/>
    <cellStyle name="Обычный 23 3" xfId="10707"/>
    <cellStyle name="Обычный 23 3 2" xfId="10708"/>
    <cellStyle name="Обычный 23 4" xfId="10709"/>
    <cellStyle name="Обычный 23 5" xfId="10710"/>
    <cellStyle name="Обычный 25 2 2" xfId="10711"/>
    <cellStyle name="Обычный 25 2 3" xfId="10712"/>
    <cellStyle name="Обычный 26 3" xfId="10713"/>
    <cellStyle name="Обычный 27 2" xfId="10714"/>
    <cellStyle name="Обычный 27 3" xfId="10715"/>
    <cellStyle name="Обычный 3 3 2 2 2 2" xfId="10716"/>
    <cellStyle name="Обычный 3 3 2 2 2 2 2" xfId="10717"/>
    <cellStyle name="Обычный 3 3 2 2 2 3" xfId="10718"/>
    <cellStyle name="Обычный 3 3 2 2 2 4" xfId="10719"/>
    <cellStyle name="Обычный 3 3 2 2 3" xfId="10720"/>
    <cellStyle name="Обычный 3 3 2 2 3 2" xfId="10721"/>
    <cellStyle name="Обычный 3 3 2 2 4" xfId="10722"/>
    <cellStyle name="Обычный 3 3 2 2 5" xfId="10723"/>
    <cellStyle name="Обычный 3 3 3 2 2" xfId="10724"/>
    <cellStyle name="Обычный 3 3 3 2 2 2" xfId="10725"/>
    <cellStyle name="Обычный 3 3 3 2 3" xfId="10726"/>
    <cellStyle name="Обычный 3 3 3 2 4" xfId="10727"/>
    <cellStyle name="Обычный 3 3 3 3" xfId="10728"/>
    <cellStyle name="Обычный 3 3 3 3 2" xfId="10729"/>
    <cellStyle name="Обычный 3 3 3 4" xfId="10730"/>
    <cellStyle name="Обычный 3 3 3 5" xfId="10731"/>
    <cellStyle name="Обычный 3 7 2 2" xfId="10732"/>
    <cellStyle name="Обычный 3 7 2 2 2" xfId="10733"/>
    <cellStyle name="Обычный 3 7 2 3" xfId="10734"/>
    <cellStyle name="Обычный 3 7 2 4" xfId="10735"/>
    <cellStyle name="Обычный 3 7 3" xfId="10736"/>
    <cellStyle name="Обычный 3 7 3 2" xfId="10737"/>
    <cellStyle name="Обычный 3 7 4" xfId="10738"/>
    <cellStyle name="Обычный 3 7 5" xfId="10739"/>
    <cellStyle name="Обычный 4 2 2 2 2 2" xfId="10740"/>
    <cellStyle name="Обычный 4 2 2 2 2 2 2" xfId="10741"/>
    <cellStyle name="Обычный 4 2 2 2 2 3" xfId="10742"/>
    <cellStyle name="Обычный 4 2 2 2 2 4" xfId="10743"/>
    <cellStyle name="Обычный 4 2 2 2 3" xfId="10744"/>
    <cellStyle name="Обычный 4 2 2 2 3 2" xfId="10745"/>
    <cellStyle name="Обычный 4 2 2 2 4" xfId="10746"/>
    <cellStyle name="Обычный 4 2 2 2 5" xfId="10747"/>
    <cellStyle name="Обычный 4 2 2 3 2" xfId="10748"/>
    <cellStyle name="Обычный 4 2 2 3 2 2" xfId="10749"/>
    <cellStyle name="Обычный 4 2 2 3 3" xfId="10750"/>
    <cellStyle name="Обычный 4 2 2 3 4" xfId="10751"/>
    <cellStyle name="Обычный 4 2 2 4" xfId="10752"/>
    <cellStyle name="Обычный 4 2 2 4 2" xfId="10753"/>
    <cellStyle name="Обычный 4 2 2 5" xfId="10754"/>
    <cellStyle name="Обычный 4 2 2 6" xfId="10755"/>
    <cellStyle name="Обычный 6 10 2 2 2 2" xfId="10756"/>
    <cellStyle name="Обычный 6 10 2 2 2 2 2" xfId="10757"/>
    <cellStyle name="Обычный 6 10 2 2 2 3" xfId="10758"/>
    <cellStyle name="Обычный 6 10 2 2 2 4" xfId="10759"/>
    <cellStyle name="Обычный 6 10 2 2 3" xfId="10760"/>
    <cellStyle name="Обычный 6 10 2 2 3 2" xfId="10761"/>
    <cellStyle name="Обычный 6 10 2 2 4" xfId="10762"/>
    <cellStyle name="Обычный 6 10 2 2 5" xfId="10763"/>
    <cellStyle name="Обычный 6 10 2 3 2" xfId="10764"/>
    <cellStyle name="Обычный 6 10 2 3 2 2" xfId="10765"/>
    <cellStyle name="Обычный 6 10 2 3 3" xfId="10766"/>
    <cellStyle name="Обычный 6 10 2 3 4" xfId="10767"/>
    <cellStyle name="Обычный 6 10 2 4" xfId="10768"/>
    <cellStyle name="Обычный 6 10 2 4 2" xfId="10769"/>
    <cellStyle name="Обычный 6 10 2 5" xfId="10770"/>
    <cellStyle name="Обычный 6 10 2 6" xfId="10771"/>
    <cellStyle name="Обычный 6 10 3 2 2" xfId="10772"/>
    <cellStyle name="Обычный 6 10 3 2 2 2" xfId="10773"/>
    <cellStyle name="Обычный 6 10 3 2 3" xfId="10774"/>
    <cellStyle name="Обычный 6 10 3 2 4" xfId="10775"/>
    <cellStyle name="Обычный 6 10 3 3" xfId="10776"/>
    <cellStyle name="Обычный 6 10 3 3 2" xfId="10777"/>
    <cellStyle name="Обычный 6 10 3 4" xfId="10778"/>
    <cellStyle name="Обычный 6 10 3 5" xfId="10779"/>
    <cellStyle name="Обычный 6 10 4 2" xfId="10780"/>
    <cellStyle name="Обычный 6 10 4 2 2" xfId="10781"/>
    <cellStyle name="Обычный 6 10 4 3" xfId="10782"/>
    <cellStyle name="Обычный 6 10 4 4" xfId="10783"/>
    <cellStyle name="Обычный 6 10 5" xfId="10784"/>
    <cellStyle name="Обычный 6 10 5 2" xfId="10785"/>
    <cellStyle name="Обычный 6 10 6" xfId="10786"/>
    <cellStyle name="Обычный 6 10 7" xfId="10787"/>
    <cellStyle name="Обычный 6 11 2 2 2 2" xfId="10788"/>
    <cellStyle name="Обычный 6 11 2 2 2 2 2" xfId="10789"/>
    <cellStyle name="Обычный 6 11 2 2 2 3" xfId="10790"/>
    <cellStyle name="Обычный 6 11 2 2 2 4" xfId="10791"/>
    <cellStyle name="Обычный 6 11 2 2 3" xfId="10792"/>
    <cellStyle name="Обычный 6 11 2 2 3 2" xfId="10793"/>
    <cellStyle name="Обычный 6 11 2 2 4" xfId="10794"/>
    <cellStyle name="Обычный 6 11 2 2 5" xfId="10795"/>
    <cellStyle name="Обычный 6 11 2 3 2" xfId="10796"/>
    <cellStyle name="Обычный 6 11 2 3 2 2" xfId="10797"/>
    <cellStyle name="Обычный 6 11 2 3 3" xfId="10798"/>
    <cellStyle name="Обычный 6 11 2 3 4" xfId="10799"/>
    <cellStyle name="Обычный 6 11 2 4" xfId="10800"/>
    <cellStyle name="Обычный 6 11 2 4 2" xfId="10801"/>
    <cellStyle name="Обычный 6 11 2 5" xfId="10802"/>
    <cellStyle name="Обычный 6 11 2 6" xfId="10803"/>
    <cellStyle name="Обычный 6 11 3 2 2" xfId="10804"/>
    <cellStyle name="Обычный 6 11 3 2 2 2" xfId="10805"/>
    <cellStyle name="Обычный 6 11 3 2 3" xfId="10806"/>
    <cellStyle name="Обычный 6 11 3 2 4" xfId="10807"/>
    <cellStyle name="Обычный 6 11 3 3" xfId="10808"/>
    <cellStyle name="Обычный 6 11 3 3 2" xfId="10809"/>
    <cellStyle name="Обычный 6 11 3 4" xfId="10810"/>
    <cellStyle name="Обычный 6 11 3 5" xfId="10811"/>
    <cellStyle name="Обычный 6 11 4 2" xfId="10812"/>
    <cellStyle name="Обычный 6 11 4 2 2" xfId="10813"/>
    <cellStyle name="Обычный 6 11 4 3" xfId="10814"/>
    <cellStyle name="Обычный 6 11 4 4" xfId="10815"/>
    <cellStyle name="Обычный 6 11 5" xfId="10816"/>
    <cellStyle name="Обычный 6 11 5 2" xfId="10817"/>
    <cellStyle name="Обычный 6 11 6" xfId="10818"/>
    <cellStyle name="Обычный 6 11 7" xfId="10819"/>
    <cellStyle name="Обычный 6 12 2 2 2" xfId="10820"/>
    <cellStyle name="Обычный 6 12 2 2 2 2" xfId="10821"/>
    <cellStyle name="Обычный 6 12 2 2 3" xfId="10822"/>
    <cellStyle name="Обычный 6 12 2 2 4" xfId="10823"/>
    <cellStyle name="Обычный 6 12 2 3" xfId="10824"/>
    <cellStyle name="Обычный 6 12 2 3 2" xfId="10825"/>
    <cellStyle name="Обычный 6 12 2 4" xfId="10826"/>
    <cellStyle name="Обычный 6 12 2 5" xfId="10827"/>
    <cellStyle name="Обычный 6 12 3 2" xfId="10828"/>
    <cellStyle name="Обычный 6 12 3 2 2" xfId="10829"/>
    <cellStyle name="Обычный 6 12 3 3" xfId="10830"/>
    <cellStyle name="Обычный 6 12 3 4" xfId="10831"/>
    <cellStyle name="Обычный 6 12 4" xfId="10832"/>
    <cellStyle name="Обычный 6 12 4 2" xfId="10833"/>
    <cellStyle name="Обычный 6 12 5" xfId="10834"/>
    <cellStyle name="Обычный 6 12 6" xfId="10835"/>
    <cellStyle name="Обычный 6 13 2 2 2" xfId="10836"/>
    <cellStyle name="Обычный 6 13 2 2 2 2" xfId="10837"/>
    <cellStyle name="Обычный 6 13 2 2 3" xfId="10838"/>
    <cellStyle name="Обычный 6 13 2 2 4" xfId="10839"/>
    <cellStyle name="Обычный 6 13 2 3" xfId="10840"/>
    <cellStyle name="Обычный 6 13 2 3 2" xfId="10841"/>
    <cellStyle name="Обычный 6 13 2 4" xfId="10842"/>
    <cellStyle name="Обычный 6 13 2 5" xfId="10843"/>
    <cellStyle name="Обычный 6 13 3 2" xfId="10844"/>
    <cellStyle name="Обычный 6 13 3 2 2" xfId="10845"/>
    <cellStyle name="Обычный 6 13 3 3" xfId="10846"/>
    <cellStyle name="Обычный 6 13 3 4" xfId="10847"/>
    <cellStyle name="Обычный 6 13 4" xfId="10848"/>
    <cellStyle name="Обычный 6 13 4 2" xfId="10849"/>
    <cellStyle name="Обычный 6 13 5" xfId="10850"/>
    <cellStyle name="Обычный 6 13 6" xfId="10851"/>
    <cellStyle name="Обычный 6 14 2 2" xfId="10852"/>
    <cellStyle name="Обычный 6 14 2 2 2" xfId="10853"/>
    <cellStyle name="Обычный 6 14 2 3" xfId="10854"/>
    <cellStyle name="Обычный 6 14 2 4" xfId="10855"/>
    <cellStyle name="Обычный 6 14 3" xfId="10856"/>
    <cellStyle name="Обычный 6 14 3 2" xfId="10857"/>
    <cellStyle name="Обычный 6 14 4" xfId="10858"/>
    <cellStyle name="Обычный 6 14 5" xfId="10859"/>
    <cellStyle name="Обычный 6 16 2" xfId="10860"/>
    <cellStyle name="Обычный 6 16 2 2" xfId="10861"/>
    <cellStyle name="Обычный 6 16 3" xfId="10862"/>
    <cellStyle name="Обычный 6 16 4" xfId="10863"/>
    <cellStyle name="Обычный 6 17" xfId="10864"/>
    <cellStyle name="Обычный 6 17 2" xfId="10865"/>
    <cellStyle name="Обычный 6 18" xfId="10866"/>
    <cellStyle name="Обычный 6 19" xfId="10867"/>
    <cellStyle name="Обычный 6 2 10 10" xfId="10868"/>
    <cellStyle name="Обычный 6 2 10 2 2 2 2 2" xfId="10869"/>
    <cellStyle name="Обычный 6 2 10 2 2 2 2 2 2" xfId="10870"/>
    <cellStyle name="Обычный 6 2 10 2 2 2 2 3" xfId="10871"/>
    <cellStyle name="Обычный 6 2 10 2 2 2 2 4" xfId="10872"/>
    <cellStyle name="Обычный 6 2 10 2 2 2 3" xfId="10873"/>
    <cellStyle name="Обычный 6 2 10 2 2 2 3 2" xfId="10874"/>
    <cellStyle name="Обычный 6 2 10 2 2 2 4" xfId="10875"/>
    <cellStyle name="Обычный 6 2 10 2 2 2 5" xfId="10876"/>
    <cellStyle name="Обычный 6 2 10 2 2 3 2" xfId="10877"/>
    <cellStyle name="Обычный 6 2 10 2 2 3 2 2" xfId="10878"/>
    <cellStyle name="Обычный 6 2 10 2 2 3 3" xfId="10879"/>
    <cellStyle name="Обычный 6 2 10 2 2 3 4" xfId="10880"/>
    <cellStyle name="Обычный 6 2 10 2 2 4" xfId="10881"/>
    <cellStyle name="Обычный 6 2 10 2 2 4 2" xfId="10882"/>
    <cellStyle name="Обычный 6 2 10 2 2 5" xfId="10883"/>
    <cellStyle name="Обычный 6 2 10 2 2 6" xfId="10884"/>
    <cellStyle name="Обычный 6 2 10 2 3 2 2" xfId="10885"/>
    <cellStyle name="Обычный 6 2 10 2 3 2 2 2" xfId="10886"/>
    <cellStyle name="Обычный 6 2 10 2 3 2 3" xfId="10887"/>
    <cellStyle name="Обычный 6 2 10 2 3 2 4" xfId="10888"/>
    <cellStyle name="Обычный 6 2 10 2 3 3" xfId="10889"/>
    <cellStyle name="Обычный 6 2 10 2 3 3 2" xfId="10890"/>
    <cellStyle name="Обычный 6 2 10 2 3 4" xfId="10891"/>
    <cellStyle name="Обычный 6 2 10 2 3 5" xfId="10892"/>
    <cellStyle name="Обычный 6 2 10 2 4 2" xfId="10893"/>
    <cellStyle name="Обычный 6 2 10 2 4 2 2" xfId="10894"/>
    <cellStyle name="Обычный 6 2 10 2 4 3" xfId="10895"/>
    <cellStyle name="Обычный 6 2 10 2 4 4" xfId="10896"/>
    <cellStyle name="Обычный 6 2 10 2 5" xfId="10897"/>
    <cellStyle name="Обычный 6 2 10 2 5 2" xfId="10898"/>
    <cellStyle name="Обычный 6 2 10 2 6" xfId="10899"/>
    <cellStyle name="Обычный 6 2 10 2 7" xfId="10900"/>
    <cellStyle name="Обычный 6 2 10 3 2 2 2 2" xfId="10901"/>
    <cellStyle name="Обычный 6 2 10 3 2 2 2 2 2" xfId="10902"/>
    <cellStyle name="Обычный 6 2 10 3 2 2 2 3" xfId="10903"/>
    <cellStyle name="Обычный 6 2 10 3 2 2 2 4" xfId="10904"/>
    <cellStyle name="Обычный 6 2 10 3 2 2 3" xfId="10905"/>
    <cellStyle name="Обычный 6 2 10 3 2 2 3 2" xfId="10906"/>
    <cellStyle name="Обычный 6 2 10 3 2 2 4" xfId="10907"/>
    <cellStyle name="Обычный 6 2 10 3 2 2 5" xfId="10908"/>
    <cellStyle name="Обычный 6 2 10 3 2 3 2" xfId="10909"/>
    <cellStyle name="Обычный 6 2 10 3 2 3 2 2" xfId="10910"/>
    <cellStyle name="Обычный 6 2 10 3 2 3 3" xfId="10911"/>
    <cellStyle name="Обычный 6 2 10 3 2 3 4" xfId="10912"/>
    <cellStyle name="Обычный 6 2 10 3 2 4" xfId="10913"/>
    <cellStyle name="Обычный 6 2 10 3 2 4 2" xfId="10914"/>
    <cellStyle name="Обычный 6 2 10 3 2 5" xfId="10915"/>
    <cellStyle name="Обычный 6 2 10 3 2 6" xfId="10916"/>
    <cellStyle name="Обычный 6 2 10 3 3 2 2" xfId="10917"/>
    <cellStyle name="Обычный 6 2 10 3 3 2 2 2" xfId="10918"/>
    <cellStyle name="Обычный 6 2 10 3 3 2 3" xfId="10919"/>
    <cellStyle name="Обычный 6 2 10 3 3 2 4" xfId="10920"/>
    <cellStyle name="Обычный 6 2 10 3 3 3" xfId="10921"/>
    <cellStyle name="Обычный 6 2 10 3 3 3 2" xfId="10922"/>
    <cellStyle name="Обычный 6 2 10 3 3 4" xfId="10923"/>
    <cellStyle name="Обычный 6 2 10 3 3 5" xfId="10924"/>
    <cellStyle name="Обычный 6 2 10 3 4 2" xfId="10925"/>
    <cellStyle name="Обычный 6 2 10 3 4 2 2" xfId="10926"/>
    <cellStyle name="Обычный 6 2 10 3 4 3" xfId="10927"/>
    <cellStyle name="Обычный 6 2 10 3 4 4" xfId="10928"/>
    <cellStyle name="Обычный 6 2 10 3 5" xfId="10929"/>
    <cellStyle name="Обычный 6 2 10 3 5 2" xfId="10930"/>
    <cellStyle name="Обычный 6 2 10 3 6" xfId="10931"/>
    <cellStyle name="Обычный 6 2 10 3 7" xfId="10932"/>
    <cellStyle name="Обычный 6 2 10 4 2 2 2" xfId="10933"/>
    <cellStyle name="Обычный 6 2 10 4 2 2 2 2" xfId="10934"/>
    <cellStyle name="Обычный 6 2 10 4 2 2 3" xfId="10935"/>
    <cellStyle name="Обычный 6 2 10 4 2 2 4" xfId="10936"/>
    <cellStyle name="Обычный 6 2 10 4 2 3" xfId="10937"/>
    <cellStyle name="Обычный 6 2 10 4 2 3 2" xfId="10938"/>
    <cellStyle name="Обычный 6 2 10 4 2 4" xfId="10939"/>
    <cellStyle name="Обычный 6 2 10 4 2 5" xfId="10940"/>
    <cellStyle name="Обычный 6 2 10 4 3 2" xfId="10941"/>
    <cellStyle name="Обычный 6 2 10 4 3 2 2" xfId="10942"/>
    <cellStyle name="Обычный 6 2 10 4 3 3" xfId="10943"/>
    <cellStyle name="Обычный 6 2 10 4 3 4" xfId="10944"/>
    <cellStyle name="Обычный 6 2 10 4 4" xfId="10945"/>
    <cellStyle name="Обычный 6 2 10 4 4 2" xfId="10946"/>
    <cellStyle name="Обычный 6 2 10 4 5" xfId="10947"/>
    <cellStyle name="Обычный 6 2 10 4 6" xfId="10948"/>
    <cellStyle name="Обычный 6 2 10 5 2 2 2" xfId="10949"/>
    <cellStyle name="Обычный 6 2 10 5 2 2 2 2" xfId="10950"/>
    <cellStyle name="Обычный 6 2 10 5 2 2 3" xfId="10951"/>
    <cellStyle name="Обычный 6 2 10 5 2 2 4" xfId="10952"/>
    <cellStyle name="Обычный 6 2 10 5 2 3" xfId="10953"/>
    <cellStyle name="Обычный 6 2 10 5 2 3 2" xfId="10954"/>
    <cellStyle name="Обычный 6 2 10 5 2 4" xfId="10955"/>
    <cellStyle name="Обычный 6 2 10 5 2 5" xfId="10956"/>
    <cellStyle name="Обычный 6 2 10 5 3 2" xfId="10957"/>
    <cellStyle name="Обычный 6 2 10 5 3 2 2" xfId="10958"/>
    <cellStyle name="Обычный 6 2 10 5 3 3" xfId="10959"/>
    <cellStyle name="Обычный 6 2 10 5 3 4" xfId="10960"/>
    <cellStyle name="Обычный 6 2 10 5 4" xfId="10961"/>
    <cellStyle name="Обычный 6 2 10 5 4 2" xfId="10962"/>
    <cellStyle name="Обычный 6 2 10 5 5" xfId="10963"/>
    <cellStyle name="Обычный 6 2 10 5 6" xfId="10964"/>
    <cellStyle name="Обычный 6 2 10 6 2 2" xfId="10965"/>
    <cellStyle name="Обычный 6 2 10 6 2 2 2" xfId="10966"/>
    <cellStyle name="Обычный 6 2 10 6 2 3" xfId="10967"/>
    <cellStyle name="Обычный 6 2 10 6 2 4" xfId="10968"/>
    <cellStyle name="Обычный 6 2 10 6 3" xfId="10969"/>
    <cellStyle name="Обычный 6 2 10 6 3 2" xfId="10970"/>
    <cellStyle name="Обычный 6 2 10 6 4" xfId="10971"/>
    <cellStyle name="Обычный 6 2 10 6 5" xfId="10972"/>
    <cellStyle name="Обычный 6 2 10 7 2" xfId="10973"/>
    <cellStyle name="Обычный 6 2 10 7 2 2" xfId="10974"/>
    <cellStyle name="Обычный 6 2 10 7 3" xfId="10975"/>
    <cellStyle name="Обычный 6 2 10 7 4" xfId="10976"/>
    <cellStyle name="Обычный 6 2 10 8" xfId="10977"/>
    <cellStyle name="Обычный 6 2 10 8 2" xfId="10978"/>
    <cellStyle name="Обычный 6 2 10 9" xfId="10979"/>
    <cellStyle name="Обычный 6 2 11 2 2 2 2" xfId="10980"/>
    <cellStyle name="Обычный 6 2 11 2 2 2 2 2" xfId="10981"/>
    <cellStyle name="Обычный 6 2 11 2 2 2 3" xfId="10982"/>
    <cellStyle name="Обычный 6 2 11 2 2 2 4" xfId="10983"/>
    <cellStyle name="Обычный 6 2 11 2 2 3" xfId="10984"/>
    <cellStyle name="Обычный 6 2 11 2 2 3 2" xfId="10985"/>
    <cellStyle name="Обычный 6 2 11 2 2 4" xfId="10986"/>
    <cellStyle name="Обычный 6 2 11 2 2 5" xfId="10987"/>
    <cellStyle name="Обычный 6 2 11 2 3 2" xfId="10988"/>
    <cellStyle name="Обычный 6 2 11 2 3 2 2" xfId="10989"/>
    <cellStyle name="Обычный 6 2 11 2 3 3" xfId="10990"/>
    <cellStyle name="Обычный 6 2 11 2 3 4" xfId="10991"/>
    <cellStyle name="Обычный 6 2 11 2 4" xfId="10992"/>
    <cellStyle name="Обычный 6 2 11 2 4 2" xfId="10993"/>
    <cellStyle name="Обычный 6 2 11 2 5" xfId="10994"/>
    <cellStyle name="Обычный 6 2 11 2 6" xfId="10995"/>
    <cellStyle name="Обычный 6 2 11 3 2 2" xfId="10996"/>
    <cellStyle name="Обычный 6 2 11 3 2 2 2" xfId="10997"/>
    <cellStyle name="Обычный 6 2 11 3 2 3" xfId="10998"/>
    <cellStyle name="Обычный 6 2 11 3 2 4" xfId="10999"/>
    <cellStyle name="Обычный 6 2 11 3 3" xfId="11000"/>
    <cellStyle name="Обычный 6 2 11 3 3 2" xfId="11001"/>
    <cellStyle name="Обычный 6 2 11 3 4" xfId="11002"/>
    <cellStyle name="Обычный 6 2 11 3 5" xfId="11003"/>
    <cellStyle name="Обычный 6 2 11 4 2" xfId="11004"/>
    <cellStyle name="Обычный 6 2 11 4 2 2" xfId="11005"/>
    <cellStyle name="Обычный 6 2 11 4 3" xfId="11006"/>
    <cellStyle name="Обычный 6 2 11 4 4" xfId="11007"/>
    <cellStyle name="Обычный 6 2 11 5" xfId="11008"/>
    <cellStyle name="Обычный 6 2 11 5 2" xfId="11009"/>
    <cellStyle name="Обычный 6 2 11 6" xfId="11010"/>
    <cellStyle name="Обычный 6 2 11 7" xfId="11011"/>
    <cellStyle name="Обычный 6 2 12 2 2 2 2" xfId="11012"/>
    <cellStyle name="Обычный 6 2 12 2 2 2 2 2" xfId="11013"/>
    <cellStyle name="Обычный 6 2 12 2 2 2 3" xfId="11014"/>
    <cellStyle name="Обычный 6 2 12 2 2 2 4" xfId="11015"/>
    <cellStyle name="Обычный 6 2 12 2 2 3" xfId="11016"/>
    <cellStyle name="Обычный 6 2 12 2 2 3 2" xfId="11017"/>
    <cellStyle name="Обычный 6 2 12 2 2 4" xfId="11018"/>
    <cellStyle name="Обычный 6 2 12 2 2 5" xfId="11019"/>
    <cellStyle name="Обычный 6 2 12 2 3 2" xfId="11020"/>
    <cellStyle name="Обычный 6 2 12 2 3 2 2" xfId="11021"/>
    <cellStyle name="Обычный 6 2 12 2 3 3" xfId="11022"/>
    <cellStyle name="Обычный 6 2 12 2 3 4" xfId="11023"/>
    <cellStyle name="Обычный 6 2 12 2 4" xfId="11024"/>
    <cellStyle name="Обычный 6 2 12 2 4 2" xfId="11025"/>
    <cellStyle name="Обычный 6 2 12 2 5" xfId="11026"/>
    <cellStyle name="Обычный 6 2 12 2 6" xfId="11027"/>
    <cellStyle name="Обычный 6 2 12 3 2 2" xfId="11028"/>
    <cellStyle name="Обычный 6 2 12 3 2 2 2" xfId="11029"/>
    <cellStyle name="Обычный 6 2 12 3 2 3" xfId="11030"/>
    <cellStyle name="Обычный 6 2 12 3 2 4" xfId="11031"/>
    <cellStyle name="Обычный 6 2 12 3 3" xfId="11032"/>
    <cellStyle name="Обычный 6 2 12 3 3 2" xfId="11033"/>
    <cellStyle name="Обычный 6 2 12 3 4" xfId="11034"/>
    <cellStyle name="Обычный 6 2 12 3 5" xfId="11035"/>
    <cellStyle name="Обычный 6 2 12 4 2" xfId="11036"/>
    <cellStyle name="Обычный 6 2 12 4 2 2" xfId="11037"/>
    <cellStyle name="Обычный 6 2 12 4 3" xfId="11038"/>
    <cellStyle name="Обычный 6 2 12 4 4" xfId="11039"/>
    <cellStyle name="Обычный 6 2 12 5" xfId="11040"/>
    <cellStyle name="Обычный 6 2 12 5 2" xfId="11041"/>
    <cellStyle name="Обычный 6 2 12 6" xfId="11042"/>
    <cellStyle name="Обычный 6 2 12 7" xfId="11043"/>
    <cellStyle name="Обычный 6 2 13 2 2 2" xfId="11044"/>
    <cellStyle name="Обычный 6 2 13 2 2 2 2" xfId="11045"/>
    <cellStyle name="Обычный 6 2 13 2 2 3" xfId="11046"/>
    <cellStyle name="Обычный 6 2 13 2 2 4" xfId="11047"/>
    <cellStyle name="Обычный 6 2 13 2 3" xfId="11048"/>
    <cellStyle name="Обычный 6 2 13 2 3 2" xfId="11049"/>
    <cellStyle name="Обычный 6 2 13 2 4" xfId="11050"/>
    <cellStyle name="Обычный 6 2 13 2 5" xfId="11051"/>
    <cellStyle name="Обычный 6 2 13 3 2" xfId="11052"/>
    <cellStyle name="Обычный 6 2 13 3 2 2" xfId="11053"/>
    <cellStyle name="Обычный 6 2 13 3 3" xfId="11054"/>
    <cellStyle name="Обычный 6 2 13 3 4" xfId="11055"/>
    <cellStyle name="Обычный 6 2 13 4" xfId="11056"/>
    <cellStyle name="Обычный 6 2 13 4 2" xfId="11057"/>
    <cellStyle name="Обычный 6 2 13 5" xfId="11058"/>
    <cellStyle name="Обычный 6 2 13 6" xfId="11059"/>
    <cellStyle name="Обычный 6 2 14 2 2 2" xfId="11060"/>
    <cellStyle name="Обычный 6 2 14 2 2 2 2" xfId="11061"/>
    <cellStyle name="Обычный 6 2 14 2 2 3" xfId="11062"/>
    <cellStyle name="Обычный 6 2 14 2 2 4" xfId="11063"/>
    <cellStyle name="Обычный 6 2 14 2 3" xfId="11064"/>
    <cellStyle name="Обычный 6 2 14 2 3 2" xfId="11065"/>
    <cellStyle name="Обычный 6 2 14 2 4" xfId="11066"/>
    <cellStyle name="Обычный 6 2 14 2 5" xfId="11067"/>
    <cellStyle name="Обычный 6 2 14 3 2" xfId="11068"/>
    <cellStyle name="Обычный 6 2 14 3 2 2" xfId="11069"/>
    <cellStyle name="Обычный 6 2 14 3 3" xfId="11070"/>
    <cellStyle name="Обычный 6 2 14 3 4" xfId="11071"/>
    <cellStyle name="Обычный 6 2 14 4" xfId="11072"/>
    <cellStyle name="Обычный 6 2 14 4 2" xfId="11073"/>
    <cellStyle name="Обычный 6 2 14 5" xfId="11074"/>
    <cellStyle name="Обычный 6 2 14 6" xfId="11075"/>
    <cellStyle name="Обычный 6 2 15 2 2" xfId="11076"/>
    <cellStyle name="Обычный 6 2 15 2 2 2" xfId="11077"/>
    <cellStyle name="Обычный 6 2 15 2 3" xfId="11078"/>
    <cellStyle name="Обычный 6 2 15 2 4" xfId="11079"/>
    <cellStyle name="Обычный 6 2 15 3" xfId="11080"/>
    <cellStyle name="Обычный 6 2 15 3 2" xfId="11081"/>
    <cellStyle name="Обычный 6 2 15 4" xfId="11082"/>
    <cellStyle name="Обычный 6 2 15 5" xfId="11083"/>
    <cellStyle name="Обычный 6 2 16 2" xfId="11084"/>
    <cellStyle name="Обычный 6 2 16 2 2" xfId="11085"/>
    <cellStyle name="Обычный 6 2 16 3" xfId="11086"/>
    <cellStyle name="Обычный 6 2 16 4" xfId="11087"/>
    <cellStyle name="Обычный 6 2 17" xfId="11088"/>
    <cellStyle name="Обычный 6 2 17 2" xfId="11089"/>
    <cellStyle name="Обычный 6 2 18" xfId="11090"/>
    <cellStyle name="Обычный 6 2 19" xfId="11091"/>
    <cellStyle name="Обычный 6 2 2 10 2 2 2 2" xfId="11092"/>
    <cellStyle name="Обычный 6 2 2 10 2 2 2 2 2" xfId="11093"/>
    <cellStyle name="Обычный 6 2 2 10 2 2 2 3" xfId="11094"/>
    <cellStyle name="Обычный 6 2 2 10 2 2 2 4" xfId="11095"/>
    <cellStyle name="Обычный 6 2 2 10 2 2 3" xfId="11096"/>
    <cellStyle name="Обычный 6 2 2 10 2 2 3 2" xfId="11097"/>
    <cellStyle name="Обычный 6 2 2 10 2 2 4" xfId="11098"/>
    <cellStyle name="Обычный 6 2 2 10 2 2 5" xfId="11099"/>
    <cellStyle name="Обычный 6 2 2 10 2 3 2" xfId="11100"/>
    <cellStyle name="Обычный 6 2 2 10 2 3 2 2" xfId="11101"/>
    <cellStyle name="Обычный 6 2 2 10 2 3 3" xfId="11102"/>
    <cellStyle name="Обычный 6 2 2 10 2 3 4" xfId="11103"/>
    <cellStyle name="Обычный 6 2 2 10 2 4" xfId="11104"/>
    <cellStyle name="Обычный 6 2 2 10 2 4 2" xfId="11105"/>
    <cellStyle name="Обычный 6 2 2 10 2 5" xfId="11106"/>
    <cellStyle name="Обычный 6 2 2 10 2 6" xfId="11107"/>
    <cellStyle name="Обычный 6 2 2 10 3 2 2" xfId="11108"/>
    <cellStyle name="Обычный 6 2 2 10 3 2 2 2" xfId="11109"/>
    <cellStyle name="Обычный 6 2 2 10 3 2 3" xfId="11110"/>
    <cellStyle name="Обычный 6 2 2 10 3 2 4" xfId="11111"/>
    <cellStyle name="Обычный 6 2 2 10 3 3" xfId="11112"/>
    <cellStyle name="Обычный 6 2 2 10 3 3 2" xfId="11113"/>
    <cellStyle name="Обычный 6 2 2 10 3 4" xfId="11114"/>
    <cellStyle name="Обычный 6 2 2 10 3 5" xfId="11115"/>
    <cellStyle name="Обычный 6 2 2 10 4 2" xfId="11116"/>
    <cellStyle name="Обычный 6 2 2 10 4 2 2" xfId="11117"/>
    <cellStyle name="Обычный 6 2 2 10 4 3" xfId="11118"/>
    <cellStyle name="Обычный 6 2 2 10 4 4" xfId="11119"/>
    <cellStyle name="Обычный 6 2 2 10 5" xfId="11120"/>
    <cellStyle name="Обычный 6 2 2 10 5 2" xfId="11121"/>
    <cellStyle name="Обычный 6 2 2 10 6" xfId="11122"/>
    <cellStyle name="Обычный 6 2 2 10 7" xfId="11123"/>
    <cellStyle name="Обычный 6 2 2 11 2 2 2 2" xfId="11124"/>
    <cellStyle name="Обычный 6 2 2 11 2 2 2 2 2" xfId="11125"/>
    <cellStyle name="Обычный 6 2 2 11 2 2 2 3" xfId="11126"/>
    <cellStyle name="Обычный 6 2 2 11 2 2 2 4" xfId="11127"/>
    <cellStyle name="Обычный 6 2 2 11 2 2 3" xfId="11128"/>
    <cellStyle name="Обычный 6 2 2 11 2 2 3 2" xfId="11129"/>
    <cellStyle name="Обычный 6 2 2 11 2 2 4" xfId="11130"/>
    <cellStyle name="Обычный 6 2 2 11 2 2 5" xfId="11131"/>
    <cellStyle name="Обычный 6 2 2 11 2 3 2" xfId="11132"/>
    <cellStyle name="Обычный 6 2 2 11 2 3 2 2" xfId="11133"/>
    <cellStyle name="Обычный 6 2 2 11 2 3 3" xfId="11134"/>
    <cellStyle name="Обычный 6 2 2 11 2 3 4" xfId="11135"/>
    <cellStyle name="Обычный 6 2 2 11 2 4" xfId="11136"/>
    <cellStyle name="Обычный 6 2 2 11 2 4 2" xfId="11137"/>
    <cellStyle name="Обычный 6 2 2 11 2 5" xfId="11138"/>
    <cellStyle name="Обычный 6 2 2 11 2 6" xfId="11139"/>
    <cellStyle name="Обычный 6 2 2 11 3 2 2" xfId="11140"/>
    <cellStyle name="Обычный 6 2 2 11 3 2 2 2" xfId="11141"/>
    <cellStyle name="Обычный 6 2 2 11 3 2 3" xfId="11142"/>
    <cellStyle name="Обычный 6 2 2 11 3 2 4" xfId="11143"/>
    <cellStyle name="Обычный 6 2 2 11 3 3" xfId="11144"/>
    <cellStyle name="Обычный 6 2 2 11 3 3 2" xfId="11145"/>
    <cellStyle name="Обычный 6 2 2 11 3 4" xfId="11146"/>
    <cellStyle name="Обычный 6 2 2 11 3 5" xfId="11147"/>
    <cellStyle name="Обычный 6 2 2 11 4 2" xfId="11148"/>
    <cellStyle name="Обычный 6 2 2 11 4 2 2" xfId="11149"/>
    <cellStyle name="Обычный 6 2 2 11 4 3" xfId="11150"/>
    <cellStyle name="Обычный 6 2 2 11 4 4" xfId="11151"/>
    <cellStyle name="Обычный 6 2 2 11 5" xfId="11152"/>
    <cellStyle name="Обычный 6 2 2 11 5 2" xfId="11153"/>
    <cellStyle name="Обычный 6 2 2 11 6" xfId="11154"/>
    <cellStyle name="Обычный 6 2 2 11 7" xfId="11155"/>
    <cellStyle name="Обычный 6 2 2 12 2 2 2" xfId="11156"/>
    <cellStyle name="Обычный 6 2 2 12 2 2 2 2" xfId="11157"/>
    <cellStyle name="Обычный 6 2 2 12 2 2 3" xfId="11158"/>
    <cellStyle name="Обычный 6 2 2 12 2 2 4" xfId="11159"/>
    <cellStyle name="Обычный 6 2 2 12 2 3" xfId="11160"/>
    <cellStyle name="Обычный 6 2 2 12 2 3 2" xfId="11161"/>
    <cellStyle name="Обычный 6 2 2 12 2 4" xfId="11162"/>
    <cellStyle name="Обычный 6 2 2 12 2 5" xfId="11163"/>
    <cellStyle name="Обычный 6 2 2 12 3 2" xfId="11164"/>
    <cellStyle name="Обычный 6 2 2 12 3 2 2" xfId="11165"/>
    <cellStyle name="Обычный 6 2 2 12 3 3" xfId="11166"/>
    <cellStyle name="Обычный 6 2 2 12 3 4" xfId="11167"/>
    <cellStyle name="Обычный 6 2 2 12 4" xfId="11168"/>
    <cellStyle name="Обычный 6 2 2 12 4 2" xfId="11169"/>
    <cellStyle name="Обычный 6 2 2 12 5" xfId="11170"/>
    <cellStyle name="Обычный 6 2 2 12 6" xfId="11171"/>
    <cellStyle name="Обычный 6 2 2 13 2 2 2" xfId="11172"/>
    <cellStyle name="Обычный 6 2 2 13 2 2 2 2" xfId="11173"/>
    <cellStyle name="Обычный 6 2 2 13 2 2 3" xfId="11174"/>
    <cellStyle name="Обычный 6 2 2 13 2 2 4" xfId="11175"/>
    <cellStyle name="Обычный 6 2 2 13 2 3" xfId="11176"/>
    <cellStyle name="Обычный 6 2 2 13 2 3 2" xfId="11177"/>
    <cellStyle name="Обычный 6 2 2 13 2 4" xfId="11178"/>
    <cellStyle name="Обычный 6 2 2 13 2 5" xfId="11179"/>
    <cellStyle name="Обычный 6 2 2 13 3 2" xfId="11180"/>
    <cellStyle name="Обычный 6 2 2 13 3 2 2" xfId="11181"/>
    <cellStyle name="Обычный 6 2 2 13 3 3" xfId="11182"/>
    <cellStyle name="Обычный 6 2 2 13 3 4" xfId="11183"/>
    <cellStyle name="Обычный 6 2 2 13 4" xfId="11184"/>
    <cellStyle name="Обычный 6 2 2 13 4 2" xfId="11185"/>
    <cellStyle name="Обычный 6 2 2 13 5" xfId="11186"/>
    <cellStyle name="Обычный 6 2 2 13 6" xfId="11187"/>
    <cellStyle name="Обычный 6 2 2 14 2 2" xfId="11188"/>
    <cellStyle name="Обычный 6 2 2 14 2 2 2" xfId="11189"/>
    <cellStyle name="Обычный 6 2 2 14 2 3" xfId="11190"/>
    <cellStyle name="Обычный 6 2 2 14 2 4" xfId="11191"/>
    <cellStyle name="Обычный 6 2 2 14 3" xfId="11192"/>
    <cellStyle name="Обычный 6 2 2 14 3 2" xfId="11193"/>
    <cellStyle name="Обычный 6 2 2 14 4" xfId="11194"/>
    <cellStyle name="Обычный 6 2 2 14 5" xfId="11195"/>
    <cellStyle name="Обычный 6 2 2 15 2" xfId="11196"/>
    <cellStyle name="Обычный 6 2 2 15 2 2" xfId="11197"/>
    <cellStyle name="Обычный 6 2 2 15 3" xfId="11198"/>
    <cellStyle name="Обычный 6 2 2 15 4" xfId="11199"/>
    <cellStyle name="Обычный 6 2 2 16" xfId="11200"/>
    <cellStyle name="Обычный 6 2 2 16 2" xfId="11201"/>
    <cellStyle name="Обычный 6 2 2 17" xfId="11202"/>
    <cellStyle name="Обычный 6 2 2 18" xfId="11203"/>
    <cellStyle name="Обычный 6 2 2 2 10 2 2 2" xfId="11204"/>
    <cellStyle name="Обычный 6 2 2 2 10 2 2 2 2" xfId="11205"/>
    <cellStyle name="Обычный 6 2 2 2 10 2 2 3" xfId="11206"/>
    <cellStyle name="Обычный 6 2 2 2 10 2 2 4" xfId="11207"/>
    <cellStyle name="Обычный 6 2 2 2 10 2 3" xfId="11208"/>
    <cellStyle name="Обычный 6 2 2 2 10 2 3 2" xfId="11209"/>
    <cellStyle name="Обычный 6 2 2 2 10 2 4" xfId="11210"/>
    <cellStyle name="Обычный 6 2 2 2 10 2 5" xfId="11211"/>
    <cellStyle name="Обычный 6 2 2 2 10 3 2" xfId="11212"/>
    <cellStyle name="Обычный 6 2 2 2 10 3 2 2" xfId="11213"/>
    <cellStyle name="Обычный 6 2 2 2 10 3 3" xfId="11214"/>
    <cellStyle name="Обычный 6 2 2 2 10 3 4" xfId="11215"/>
    <cellStyle name="Обычный 6 2 2 2 10 4" xfId="11216"/>
    <cellStyle name="Обычный 6 2 2 2 10 4 2" xfId="11217"/>
    <cellStyle name="Обычный 6 2 2 2 10 5" xfId="11218"/>
    <cellStyle name="Обычный 6 2 2 2 10 6" xfId="11219"/>
    <cellStyle name="Обычный 6 2 2 2 11 2 2" xfId="11220"/>
    <cellStyle name="Обычный 6 2 2 2 11 2 2 2" xfId="11221"/>
    <cellStyle name="Обычный 6 2 2 2 11 2 3" xfId="11222"/>
    <cellStyle name="Обычный 6 2 2 2 11 2 4" xfId="11223"/>
    <cellStyle name="Обычный 6 2 2 2 11 3" xfId="11224"/>
    <cellStyle name="Обычный 6 2 2 2 11 3 2" xfId="11225"/>
    <cellStyle name="Обычный 6 2 2 2 11 4" xfId="11226"/>
    <cellStyle name="Обычный 6 2 2 2 11 5" xfId="11227"/>
    <cellStyle name="Обычный 6 2 2 2 12 2" xfId="11228"/>
    <cellStyle name="Обычный 6 2 2 2 12 2 2" xfId="11229"/>
    <cellStyle name="Обычный 6 2 2 2 12 3" xfId="11230"/>
    <cellStyle name="Обычный 6 2 2 2 12 4" xfId="11231"/>
    <cellStyle name="Обычный 6 2 2 2 13" xfId="11232"/>
    <cellStyle name="Обычный 6 2 2 2 13 2" xfId="11233"/>
    <cellStyle name="Обычный 6 2 2 2 14" xfId="11234"/>
    <cellStyle name="Обычный 6 2 2 2 15" xfId="11235"/>
    <cellStyle name="Обычный 6 2 2 2 2 10 2 2" xfId="11236"/>
    <cellStyle name="Обычный 6 2 2 2 2 10 2 2 2" xfId="11237"/>
    <cellStyle name="Обычный 6 2 2 2 2 10 2 3" xfId="11238"/>
    <cellStyle name="Обычный 6 2 2 2 2 10 2 4" xfId="11239"/>
    <cellStyle name="Обычный 6 2 2 2 2 10 3" xfId="11240"/>
    <cellStyle name="Обычный 6 2 2 2 2 10 3 2" xfId="11241"/>
    <cellStyle name="Обычный 6 2 2 2 2 10 4" xfId="11242"/>
    <cellStyle name="Обычный 6 2 2 2 2 10 5" xfId="11243"/>
    <cellStyle name="Обычный 6 2 2 2 2 11 2" xfId="11244"/>
    <cellStyle name="Обычный 6 2 2 2 2 11 2 2" xfId="11245"/>
    <cellStyle name="Обычный 6 2 2 2 2 11 3" xfId="11246"/>
    <cellStyle name="Обычный 6 2 2 2 2 11 4" xfId="11247"/>
    <cellStyle name="Обычный 6 2 2 2 2 12" xfId="11248"/>
    <cellStyle name="Обычный 6 2 2 2 2 12 2" xfId="11249"/>
    <cellStyle name="Обычный 6 2 2 2 2 13" xfId="11250"/>
    <cellStyle name="Обычный 6 2 2 2 2 14" xfId="11251"/>
    <cellStyle name="Обычный 6 2 2 2 2 2 10 2" xfId="11252"/>
    <cellStyle name="Обычный 6 2 2 2 2 2 10 2 2" xfId="11253"/>
    <cellStyle name="Обычный 6 2 2 2 2 2 10 3" xfId="11254"/>
    <cellStyle name="Обычный 6 2 2 2 2 2 10 4" xfId="11255"/>
    <cellStyle name="Обычный 6 2 2 2 2 2 11" xfId="11256"/>
    <cellStyle name="Обычный 6 2 2 2 2 2 11 2" xfId="11257"/>
    <cellStyle name="Обычный 6 2 2 2 2 2 12" xfId="11258"/>
    <cellStyle name="Обычный 6 2 2 2 2 2 13" xfId="11259"/>
    <cellStyle name="Обычный 6 2 2 2 2 2 2 10" xfId="11260"/>
    <cellStyle name="Обычный 6 2 2 2 2 2 2 11" xfId="11261"/>
    <cellStyle name="Обычный 6 2 2 2 2 2 2 2 10" xfId="11262"/>
    <cellStyle name="Обычный 6 2 2 2 2 2 2 2 2 2 2 2 2" xfId="11263"/>
    <cellStyle name="Обычный 6 2 2 2 2 2 2 2 2 2 2 2 2 2" xfId="11264"/>
    <cellStyle name="Обычный 6 2 2 2 2 2 2 2 2 2 2 2 3" xfId="11265"/>
    <cellStyle name="Обычный 6 2 2 2 2 2 2 2 2 2 2 2 4" xfId="11266"/>
    <cellStyle name="Обычный 6 2 2 2 2 2 2 2 2 2 2 3" xfId="11267"/>
    <cellStyle name="Обычный 6 2 2 2 2 2 2 2 2 2 2 3 2" xfId="11268"/>
    <cellStyle name="Обычный 6 2 2 2 2 2 2 2 2 2 2 4" xfId="11269"/>
    <cellStyle name="Обычный 6 2 2 2 2 2 2 2 2 2 2 5" xfId="11270"/>
    <cellStyle name="Обычный 6 2 2 2 2 2 2 2 2 2 3 2" xfId="11271"/>
    <cellStyle name="Обычный 6 2 2 2 2 2 2 2 2 2 3 2 2" xfId="11272"/>
    <cellStyle name="Обычный 6 2 2 2 2 2 2 2 2 2 3 3" xfId="11273"/>
    <cellStyle name="Обычный 6 2 2 2 2 2 2 2 2 2 3 4" xfId="11274"/>
    <cellStyle name="Обычный 6 2 2 2 2 2 2 2 2 2 4" xfId="11275"/>
    <cellStyle name="Обычный 6 2 2 2 2 2 2 2 2 2 4 2" xfId="11276"/>
    <cellStyle name="Обычный 6 2 2 2 2 2 2 2 2 2 5" xfId="11277"/>
    <cellStyle name="Обычный 6 2 2 2 2 2 2 2 2 2 6" xfId="11278"/>
    <cellStyle name="Обычный 6 2 2 2 2 2 2 2 2 3 2 2" xfId="11279"/>
    <cellStyle name="Обычный 6 2 2 2 2 2 2 2 2 3 2 2 2" xfId="11280"/>
    <cellStyle name="Обычный 6 2 2 2 2 2 2 2 2 3 2 3" xfId="11281"/>
    <cellStyle name="Обычный 6 2 2 2 2 2 2 2 2 3 2 4" xfId="11282"/>
    <cellStyle name="Обычный 6 2 2 2 2 2 2 2 2 3 3" xfId="11283"/>
    <cellStyle name="Обычный 6 2 2 2 2 2 2 2 2 3 3 2" xfId="11284"/>
    <cellStyle name="Обычный 6 2 2 2 2 2 2 2 2 3 4" xfId="11285"/>
    <cellStyle name="Обычный 6 2 2 2 2 2 2 2 2 3 5" xfId="11286"/>
    <cellStyle name="Обычный 6 2 2 2 2 2 2 2 2 4 2" xfId="11287"/>
    <cellStyle name="Обычный 6 2 2 2 2 2 2 2 2 4 2 2" xfId="11288"/>
    <cellStyle name="Обычный 6 2 2 2 2 2 2 2 2 4 3" xfId="11289"/>
    <cellStyle name="Обычный 6 2 2 2 2 2 2 2 2 4 4" xfId="11290"/>
    <cellStyle name="Обычный 6 2 2 2 2 2 2 2 2 5" xfId="11291"/>
    <cellStyle name="Обычный 6 2 2 2 2 2 2 2 2 5 2" xfId="11292"/>
    <cellStyle name="Обычный 6 2 2 2 2 2 2 2 2 6" xfId="11293"/>
    <cellStyle name="Обычный 6 2 2 2 2 2 2 2 2 7" xfId="11294"/>
    <cellStyle name="Обычный 6 2 2 2 2 2 2 2 3 2 2 2 2" xfId="11295"/>
    <cellStyle name="Обычный 6 2 2 2 2 2 2 2 3 2 2 2 2 2" xfId="11296"/>
    <cellStyle name="Обычный 6 2 2 2 2 2 2 2 3 2 2 2 3" xfId="11297"/>
    <cellStyle name="Обычный 6 2 2 2 2 2 2 2 3 2 2 2 4" xfId="11298"/>
    <cellStyle name="Обычный 6 2 2 2 2 2 2 2 3 2 2 3" xfId="11299"/>
    <cellStyle name="Обычный 6 2 2 2 2 2 2 2 3 2 2 3 2" xfId="11300"/>
    <cellStyle name="Обычный 6 2 2 2 2 2 2 2 3 2 2 4" xfId="11301"/>
    <cellStyle name="Обычный 6 2 2 2 2 2 2 2 3 2 2 5" xfId="11302"/>
    <cellStyle name="Обычный 6 2 2 2 2 2 2 2 3 2 3 2" xfId="11303"/>
    <cellStyle name="Обычный 6 2 2 2 2 2 2 2 3 2 3 2 2" xfId="11304"/>
    <cellStyle name="Обычный 6 2 2 2 2 2 2 2 3 2 3 3" xfId="11305"/>
    <cellStyle name="Обычный 6 2 2 2 2 2 2 2 3 2 3 4" xfId="11306"/>
    <cellStyle name="Обычный 6 2 2 2 2 2 2 2 3 2 4" xfId="11307"/>
    <cellStyle name="Обычный 6 2 2 2 2 2 2 2 3 2 4 2" xfId="11308"/>
    <cellStyle name="Обычный 6 2 2 2 2 2 2 2 3 2 5" xfId="11309"/>
    <cellStyle name="Обычный 6 2 2 2 2 2 2 2 3 2 6" xfId="11310"/>
    <cellStyle name="Обычный 6 2 2 2 2 2 2 2 3 3 2 2" xfId="11311"/>
    <cellStyle name="Обычный 6 2 2 2 2 2 2 2 3 3 2 2 2" xfId="11312"/>
    <cellStyle name="Обычный 6 2 2 2 2 2 2 2 3 3 2 3" xfId="11313"/>
    <cellStyle name="Обычный 6 2 2 2 2 2 2 2 3 3 2 4" xfId="11314"/>
    <cellStyle name="Обычный 6 2 2 2 2 2 2 2 3 3 3" xfId="11315"/>
    <cellStyle name="Обычный 6 2 2 2 2 2 2 2 3 3 3 2" xfId="11316"/>
    <cellStyle name="Обычный 6 2 2 2 2 2 2 2 3 3 4" xfId="11317"/>
    <cellStyle name="Обычный 6 2 2 2 2 2 2 2 3 3 5" xfId="11318"/>
    <cellStyle name="Обычный 6 2 2 2 2 2 2 2 3 4 2" xfId="11319"/>
    <cellStyle name="Обычный 6 2 2 2 2 2 2 2 3 4 2 2" xfId="11320"/>
    <cellStyle name="Обычный 6 2 2 2 2 2 2 2 3 4 3" xfId="11321"/>
    <cellStyle name="Обычный 6 2 2 2 2 2 2 2 3 4 4" xfId="11322"/>
    <cellStyle name="Обычный 6 2 2 2 2 2 2 2 3 5" xfId="11323"/>
    <cellStyle name="Обычный 6 2 2 2 2 2 2 2 3 5 2" xfId="11324"/>
    <cellStyle name="Обычный 6 2 2 2 2 2 2 2 3 6" xfId="11325"/>
    <cellStyle name="Обычный 6 2 2 2 2 2 2 2 3 7" xfId="11326"/>
    <cellStyle name="Обычный 6 2 2 2 2 2 2 2 4 2 2 2" xfId="11327"/>
    <cellStyle name="Обычный 6 2 2 2 2 2 2 2 4 2 2 2 2" xfId="11328"/>
    <cellStyle name="Обычный 6 2 2 2 2 2 2 2 4 2 2 3" xfId="11329"/>
    <cellStyle name="Обычный 6 2 2 2 2 2 2 2 4 2 2 4" xfId="11330"/>
    <cellStyle name="Обычный 6 2 2 2 2 2 2 2 4 2 3" xfId="11331"/>
    <cellStyle name="Обычный 6 2 2 2 2 2 2 2 4 2 3 2" xfId="11332"/>
    <cellStyle name="Обычный 6 2 2 2 2 2 2 2 4 2 4" xfId="11333"/>
    <cellStyle name="Обычный 6 2 2 2 2 2 2 2 4 2 5" xfId="11334"/>
    <cellStyle name="Обычный 6 2 2 2 2 2 2 2 4 3 2" xfId="11335"/>
    <cellStyle name="Обычный 6 2 2 2 2 2 2 2 4 3 2 2" xfId="11336"/>
    <cellStyle name="Обычный 6 2 2 2 2 2 2 2 4 3 3" xfId="11337"/>
    <cellStyle name="Обычный 6 2 2 2 2 2 2 2 4 3 4" xfId="11338"/>
    <cellStyle name="Обычный 6 2 2 2 2 2 2 2 4 4" xfId="11339"/>
    <cellStyle name="Обычный 6 2 2 2 2 2 2 2 4 4 2" xfId="11340"/>
    <cellStyle name="Обычный 6 2 2 2 2 2 2 2 4 5" xfId="11341"/>
    <cellStyle name="Обычный 6 2 2 2 2 2 2 2 4 6" xfId="11342"/>
    <cellStyle name="Обычный 6 2 2 2 2 2 2 2 5 2 2 2" xfId="11343"/>
    <cellStyle name="Обычный 6 2 2 2 2 2 2 2 5 2 2 2 2" xfId="11344"/>
    <cellStyle name="Обычный 6 2 2 2 2 2 2 2 5 2 2 3" xfId="11345"/>
    <cellStyle name="Обычный 6 2 2 2 2 2 2 2 5 2 2 4" xfId="11346"/>
    <cellStyle name="Обычный 6 2 2 2 2 2 2 2 5 2 3" xfId="11347"/>
    <cellStyle name="Обычный 6 2 2 2 2 2 2 2 5 2 3 2" xfId="11348"/>
    <cellStyle name="Обычный 6 2 2 2 2 2 2 2 5 2 4" xfId="11349"/>
    <cellStyle name="Обычный 6 2 2 2 2 2 2 2 5 2 5" xfId="11350"/>
    <cellStyle name="Обычный 6 2 2 2 2 2 2 2 5 3 2" xfId="11351"/>
    <cellStyle name="Обычный 6 2 2 2 2 2 2 2 5 3 2 2" xfId="11352"/>
    <cellStyle name="Обычный 6 2 2 2 2 2 2 2 5 3 3" xfId="11353"/>
    <cellStyle name="Обычный 6 2 2 2 2 2 2 2 5 3 4" xfId="11354"/>
    <cellStyle name="Обычный 6 2 2 2 2 2 2 2 5 4" xfId="11355"/>
    <cellStyle name="Обычный 6 2 2 2 2 2 2 2 5 4 2" xfId="11356"/>
    <cellStyle name="Обычный 6 2 2 2 2 2 2 2 5 5" xfId="11357"/>
    <cellStyle name="Обычный 6 2 2 2 2 2 2 2 5 6" xfId="11358"/>
    <cellStyle name="Обычный 6 2 2 2 2 2 2 2 6 2 2" xfId="11359"/>
    <cellStyle name="Обычный 6 2 2 2 2 2 2 2 6 2 2 2" xfId="11360"/>
    <cellStyle name="Обычный 6 2 2 2 2 2 2 2 6 2 3" xfId="11361"/>
    <cellStyle name="Обычный 6 2 2 2 2 2 2 2 6 2 4" xfId="11362"/>
    <cellStyle name="Обычный 6 2 2 2 2 2 2 2 6 3" xfId="11363"/>
    <cellStyle name="Обычный 6 2 2 2 2 2 2 2 6 3 2" xfId="11364"/>
    <cellStyle name="Обычный 6 2 2 2 2 2 2 2 6 4" xfId="11365"/>
    <cellStyle name="Обычный 6 2 2 2 2 2 2 2 6 5" xfId="11366"/>
    <cellStyle name="Обычный 6 2 2 2 2 2 2 2 7 2" xfId="11367"/>
    <cellStyle name="Обычный 6 2 2 2 2 2 2 2 7 2 2" xfId="11368"/>
    <cellStyle name="Обычный 6 2 2 2 2 2 2 2 7 3" xfId="11369"/>
    <cellStyle name="Обычный 6 2 2 2 2 2 2 2 7 4" xfId="11370"/>
    <cellStyle name="Обычный 6 2 2 2 2 2 2 2 8" xfId="11371"/>
    <cellStyle name="Обычный 6 2 2 2 2 2 2 2 8 2" xfId="11372"/>
    <cellStyle name="Обычный 6 2 2 2 2 2 2 2 9" xfId="11373"/>
    <cellStyle name="Обычный 6 2 2 2 2 2 2 3 2 2 2 2" xfId="11374"/>
    <cellStyle name="Обычный 6 2 2 2 2 2 2 3 2 2 2 2 2" xfId="11375"/>
    <cellStyle name="Обычный 6 2 2 2 2 2 2 3 2 2 2 3" xfId="11376"/>
    <cellStyle name="Обычный 6 2 2 2 2 2 2 3 2 2 2 4" xfId="11377"/>
    <cellStyle name="Обычный 6 2 2 2 2 2 2 3 2 2 3" xfId="11378"/>
    <cellStyle name="Обычный 6 2 2 2 2 2 2 3 2 2 3 2" xfId="11379"/>
    <cellStyle name="Обычный 6 2 2 2 2 2 2 3 2 2 4" xfId="11380"/>
    <cellStyle name="Обычный 6 2 2 2 2 2 2 3 2 2 5" xfId="11381"/>
    <cellStyle name="Обычный 6 2 2 2 2 2 2 3 2 3 2" xfId="11382"/>
    <cellStyle name="Обычный 6 2 2 2 2 2 2 3 2 3 2 2" xfId="11383"/>
    <cellStyle name="Обычный 6 2 2 2 2 2 2 3 2 3 3" xfId="11384"/>
    <cellStyle name="Обычный 6 2 2 2 2 2 2 3 2 3 4" xfId="11385"/>
    <cellStyle name="Обычный 6 2 2 2 2 2 2 3 2 4" xfId="11386"/>
    <cellStyle name="Обычный 6 2 2 2 2 2 2 3 2 4 2" xfId="11387"/>
    <cellStyle name="Обычный 6 2 2 2 2 2 2 3 2 5" xfId="11388"/>
    <cellStyle name="Обычный 6 2 2 2 2 2 2 3 2 6" xfId="11389"/>
    <cellStyle name="Обычный 6 2 2 2 2 2 2 3 3 2 2" xfId="11390"/>
    <cellStyle name="Обычный 6 2 2 2 2 2 2 3 3 2 2 2" xfId="11391"/>
    <cellStyle name="Обычный 6 2 2 2 2 2 2 3 3 2 3" xfId="11392"/>
    <cellStyle name="Обычный 6 2 2 2 2 2 2 3 3 2 4" xfId="11393"/>
    <cellStyle name="Обычный 6 2 2 2 2 2 2 3 3 3" xfId="11394"/>
    <cellStyle name="Обычный 6 2 2 2 2 2 2 3 3 3 2" xfId="11395"/>
    <cellStyle name="Обычный 6 2 2 2 2 2 2 3 3 4" xfId="11396"/>
    <cellStyle name="Обычный 6 2 2 2 2 2 2 3 3 5" xfId="11397"/>
    <cellStyle name="Обычный 6 2 2 2 2 2 2 3 4 2" xfId="11398"/>
    <cellStyle name="Обычный 6 2 2 2 2 2 2 3 4 2 2" xfId="11399"/>
    <cellStyle name="Обычный 6 2 2 2 2 2 2 3 4 3" xfId="11400"/>
    <cellStyle name="Обычный 6 2 2 2 2 2 2 3 4 4" xfId="11401"/>
    <cellStyle name="Обычный 6 2 2 2 2 2 2 3 5" xfId="11402"/>
    <cellStyle name="Обычный 6 2 2 2 2 2 2 3 5 2" xfId="11403"/>
    <cellStyle name="Обычный 6 2 2 2 2 2 2 3 6" xfId="11404"/>
    <cellStyle name="Обычный 6 2 2 2 2 2 2 3 7" xfId="11405"/>
    <cellStyle name="Обычный 6 2 2 2 2 2 2 4 2 2 2 2" xfId="11406"/>
    <cellStyle name="Обычный 6 2 2 2 2 2 2 4 2 2 2 2 2" xfId="11407"/>
    <cellStyle name="Обычный 6 2 2 2 2 2 2 4 2 2 2 3" xfId="11408"/>
    <cellStyle name="Обычный 6 2 2 2 2 2 2 4 2 2 2 4" xfId="11409"/>
    <cellStyle name="Обычный 6 2 2 2 2 2 2 4 2 2 3" xfId="11410"/>
    <cellStyle name="Обычный 6 2 2 2 2 2 2 4 2 2 3 2" xfId="11411"/>
    <cellStyle name="Обычный 6 2 2 2 2 2 2 4 2 2 4" xfId="11412"/>
    <cellStyle name="Обычный 6 2 2 2 2 2 2 4 2 2 5" xfId="11413"/>
    <cellStyle name="Обычный 6 2 2 2 2 2 2 4 2 3 2" xfId="11414"/>
    <cellStyle name="Обычный 6 2 2 2 2 2 2 4 2 3 2 2" xfId="11415"/>
    <cellStyle name="Обычный 6 2 2 2 2 2 2 4 2 3 3" xfId="11416"/>
    <cellStyle name="Обычный 6 2 2 2 2 2 2 4 2 3 4" xfId="11417"/>
    <cellStyle name="Обычный 6 2 2 2 2 2 2 4 2 4" xfId="11418"/>
    <cellStyle name="Обычный 6 2 2 2 2 2 2 4 2 4 2" xfId="11419"/>
    <cellStyle name="Обычный 6 2 2 2 2 2 2 4 2 5" xfId="11420"/>
    <cellStyle name="Обычный 6 2 2 2 2 2 2 4 2 6" xfId="11421"/>
    <cellStyle name="Обычный 6 2 2 2 2 2 2 4 3 2 2" xfId="11422"/>
    <cellStyle name="Обычный 6 2 2 2 2 2 2 4 3 2 2 2" xfId="11423"/>
    <cellStyle name="Обычный 6 2 2 2 2 2 2 4 3 2 3" xfId="11424"/>
    <cellStyle name="Обычный 6 2 2 2 2 2 2 4 3 2 4" xfId="11425"/>
    <cellStyle name="Обычный 6 2 2 2 2 2 2 4 3 3" xfId="11426"/>
    <cellStyle name="Обычный 6 2 2 2 2 2 2 4 3 3 2" xfId="11427"/>
    <cellStyle name="Обычный 6 2 2 2 2 2 2 4 3 4" xfId="11428"/>
    <cellStyle name="Обычный 6 2 2 2 2 2 2 4 3 5" xfId="11429"/>
    <cellStyle name="Обычный 6 2 2 2 2 2 2 4 4 2" xfId="11430"/>
    <cellStyle name="Обычный 6 2 2 2 2 2 2 4 4 2 2" xfId="11431"/>
    <cellStyle name="Обычный 6 2 2 2 2 2 2 4 4 3" xfId="11432"/>
    <cellStyle name="Обычный 6 2 2 2 2 2 2 4 4 4" xfId="11433"/>
    <cellStyle name="Обычный 6 2 2 2 2 2 2 4 5" xfId="11434"/>
    <cellStyle name="Обычный 6 2 2 2 2 2 2 4 5 2" xfId="11435"/>
    <cellStyle name="Обычный 6 2 2 2 2 2 2 4 6" xfId="11436"/>
    <cellStyle name="Обычный 6 2 2 2 2 2 2 4 7" xfId="11437"/>
    <cellStyle name="Обычный 6 2 2 2 2 2 2 5 2 2 2" xfId="11438"/>
    <cellStyle name="Обычный 6 2 2 2 2 2 2 5 2 2 2 2" xfId="11439"/>
    <cellStyle name="Обычный 6 2 2 2 2 2 2 5 2 2 3" xfId="11440"/>
    <cellStyle name="Обычный 6 2 2 2 2 2 2 5 2 2 4" xfId="11441"/>
    <cellStyle name="Обычный 6 2 2 2 2 2 2 5 2 3" xfId="11442"/>
    <cellStyle name="Обычный 6 2 2 2 2 2 2 5 2 3 2" xfId="11443"/>
    <cellStyle name="Обычный 6 2 2 2 2 2 2 5 2 4" xfId="11444"/>
    <cellStyle name="Обычный 6 2 2 2 2 2 2 5 2 5" xfId="11445"/>
    <cellStyle name="Обычный 6 2 2 2 2 2 2 5 3 2" xfId="11446"/>
    <cellStyle name="Обычный 6 2 2 2 2 2 2 5 3 2 2" xfId="11447"/>
    <cellStyle name="Обычный 6 2 2 2 2 2 2 5 3 3" xfId="11448"/>
    <cellStyle name="Обычный 6 2 2 2 2 2 2 5 3 4" xfId="11449"/>
    <cellStyle name="Обычный 6 2 2 2 2 2 2 5 4" xfId="11450"/>
    <cellStyle name="Обычный 6 2 2 2 2 2 2 5 4 2" xfId="11451"/>
    <cellStyle name="Обычный 6 2 2 2 2 2 2 5 5" xfId="11452"/>
    <cellStyle name="Обычный 6 2 2 2 2 2 2 5 6" xfId="11453"/>
    <cellStyle name="Обычный 6 2 2 2 2 2 2 6 2 2 2" xfId="11454"/>
    <cellStyle name="Обычный 6 2 2 2 2 2 2 6 2 2 2 2" xfId="11455"/>
    <cellStyle name="Обычный 6 2 2 2 2 2 2 6 2 2 3" xfId="11456"/>
    <cellStyle name="Обычный 6 2 2 2 2 2 2 6 2 2 4" xfId="11457"/>
    <cellStyle name="Обычный 6 2 2 2 2 2 2 6 2 3" xfId="11458"/>
    <cellStyle name="Обычный 6 2 2 2 2 2 2 6 2 3 2" xfId="11459"/>
    <cellStyle name="Обычный 6 2 2 2 2 2 2 6 2 4" xfId="11460"/>
    <cellStyle name="Обычный 6 2 2 2 2 2 2 6 2 5" xfId="11461"/>
    <cellStyle name="Обычный 6 2 2 2 2 2 2 6 3 2" xfId="11462"/>
    <cellStyle name="Обычный 6 2 2 2 2 2 2 6 3 2 2" xfId="11463"/>
    <cellStyle name="Обычный 6 2 2 2 2 2 2 6 3 3" xfId="11464"/>
    <cellStyle name="Обычный 6 2 2 2 2 2 2 6 3 4" xfId="11465"/>
    <cellStyle name="Обычный 6 2 2 2 2 2 2 6 4" xfId="11466"/>
    <cellStyle name="Обычный 6 2 2 2 2 2 2 6 4 2" xfId="11467"/>
    <cellStyle name="Обычный 6 2 2 2 2 2 2 6 5" xfId="11468"/>
    <cellStyle name="Обычный 6 2 2 2 2 2 2 6 6" xfId="11469"/>
    <cellStyle name="Обычный 6 2 2 2 2 2 2 7 2 2" xfId="11470"/>
    <cellStyle name="Обычный 6 2 2 2 2 2 2 7 2 2 2" xfId="11471"/>
    <cellStyle name="Обычный 6 2 2 2 2 2 2 7 2 3" xfId="11472"/>
    <cellStyle name="Обычный 6 2 2 2 2 2 2 7 2 4" xfId="11473"/>
    <cellStyle name="Обычный 6 2 2 2 2 2 2 7 3" xfId="11474"/>
    <cellStyle name="Обычный 6 2 2 2 2 2 2 7 3 2" xfId="11475"/>
    <cellStyle name="Обычный 6 2 2 2 2 2 2 7 4" xfId="11476"/>
    <cellStyle name="Обычный 6 2 2 2 2 2 2 7 5" xfId="11477"/>
    <cellStyle name="Обычный 6 2 2 2 2 2 2 8 2" xfId="11478"/>
    <cellStyle name="Обычный 6 2 2 2 2 2 2 8 2 2" xfId="11479"/>
    <cellStyle name="Обычный 6 2 2 2 2 2 2 8 3" xfId="11480"/>
    <cellStyle name="Обычный 6 2 2 2 2 2 2 8 4" xfId="11481"/>
    <cellStyle name="Обычный 6 2 2 2 2 2 2 9" xfId="11482"/>
    <cellStyle name="Обычный 6 2 2 2 2 2 2 9 2" xfId="11483"/>
    <cellStyle name="Обычный 6 2 2 2 2 2 3 10" xfId="11484"/>
    <cellStyle name="Обычный 6 2 2 2 2 2 3 11" xfId="11485"/>
    <cellStyle name="Обычный 6 2 2 2 2 2 3 2 10" xfId="11486"/>
    <cellStyle name="Обычный 6 2 2 2 2 2 3 2 2 2 2 2 2" xfId="11487"/>
    <cellStyle name="Обычный 6 2 2 2 2 2 3 2 2 2 2 2 2 2" xfId="11488"/>
    <cellStyle name="Обычный 6 2 2 2 2 2 3 2 2 2 2 2 3" xfId="11489"/>
    <cellStyle name="Обычный 6 2 2 2 2 2 3 2 2 2 2 2 4" xfId="11490"/>
    <cellStyle name="Обычный 6 2 2 2 2 2 3 2 2 2 2 3" xfId="11491"/>
    <cellStyle name="Обычный 6 2 2 2 2 2 3 2 2 2 2 3 2" xfId="11492"/>
    <cellStyle name="Обычный 6 2 2 2 2 2 3 2 2 2 2 4" xfId="11493"/>
    <cellStyle name="Обычный 6 2 2 2 2 2 3 2 2 2 2 5" xfId="11494"/>
    <cellStyle name="Обычный 6 2 2 2 2 2 3 2 2 2 3 2" xfId="11495"/>
    <cellStyle name="Обычный 6 2 2 2 2 2 3 2 2 2 3 2 2" xfId="11496"/>
    <cellStyle name="Обычный 6 2 2 2 2 2 3 2 2 2 3 3" xfId="11497"/>
    <cellStyle name="Обычный 6 2 2 2 2 2 3 2 2 2 3 4" xfId="11498"/>
    <cellStyle name="Обычный 6 2 2 2 2 2 3 2 2 2 4" xfId="11499"/>
    <cellStyle name="Обычный 6 2 2 2 2 2 3 2 2 2 4 2" xfId="11500"/>
    <cellStyle name="Обычный 6 2 2 2 2 2 3 2 2 2 5" xfId="11501"/>
    <cellStyle name="Обычный 6 2 2 2 2 2 3 2 2 2 6" xfId="11502"/>
    <cellStyle name="Обычный 6 2 2 2 2 2 3 2 2 3 2 2" xfId="11503"/>
    <cellStyle name="Обычный 6 2 2 2 2 2 3 2 2 3 2 2 2" xfId="11504"/>
    <cellStyle name="Обычный 6 2 2 2 2 2 3 2 2 3 2 3" xfId="11505"/>
    <cellStyle name="Обычный 6 2 2 2 2 2 3 2 2 3 2 4" xfId="11506"/>
    <cellStyle name="Обычный 6 2 2 2 2 2 3 2 2 3 3" xfId="11507"/>
    <cellStyle name="Обычный 6 2 2 2 2 2 3 2 2 3 3 2" xfId="11508"/>
    <cellStyle name="Обычный 6 2 2 2 2 2 3 2 2 3 4" xfId="11509"/>
    <cellStyle name="Обычный 6 2 2 2 2 2 3 2 2 3 5" xfId="11510"/>
    <cellStyle name="Обычный 6 2 2 2 2 2 3 2 2 4 2" xfId="11511"/>
    <cellStyle name="Обычный 6 2 2 2 2 2 3 2 2 4 2 2" xfId="11512"/>
    <cellStyle name="Обычный 6 2 2 2 2 2 3 2 2 4 3" xfId="11513"/>
    <cellStyle name="Обычный 6 2 2 2 2 2 3 2 2 4 4" xfId="11514"/>
    <cellStyle name="Обычный 6 2 2 2 2 2 3 2 2 5" xfId="11515"/>
    <cellStyle name="Обычный 6 2 2 2 2 2 3 2 2 5 2" xfId="11516"/>
    <cellStyle name="Обычный 6 2 2 2 2 2 3 2 2 6" xfId="11517"/>
    <cellStyle name="Обычный 6 2 2 2 2 2 3 2 2 7" xfId="11518"/>
    <cellStyle name="Обычный 6 2 2 2 2 2 3 2 3 2 2 2 2" xfId="11519"/>
    <cellStyle name="Обычный 6 2 2 2 2 2 3 2 3 2 2 2 2 2" xfId="11520"/>
    <cellStyle name="Обычный 6 2 2 2 2 2 3 2 3 2 2 2 3" xfId="11521"/>
    <cellStyle name="Обычный 6 2 2 2 2 2 3 2 3 2 2 2 4" xfId="11522"/>
    <cellStyle name="Обычный 6 2 2 2 2 2 3 2 3 2 2 3" xfId="11523"/>
    <cellStyle name="Обычный 6 2 2 2 2 2 3 2 3 2 2 3 2" xfId="11524"/>
    <cellStyle name="Обычный 6 2 2 2 2 2 3 2 3 2 2 4" xfId="11525"/>
    <cellStyle name="Обычный 6 2 2 2 2 2 3 2 3 2 2 5" xfId="11526"/>
    <cellStyle name="Обычный 6 2 2 2 2 2 3 2 3 2 3 2" xfId="11527"/>
    <cellStyle name="Обычный 6 2 2 2 2 2 3 2 3 2 3 2 2" xfId="11528"/>
    <cellStyle name="Обычный 6 2 2 2 2 2 3 2 3 2 3 3" xfId="11529"/>
    <cellStyle name="Обычный 6 2 2 2 2 2 3 2 3 2 3 4" xfId="11530"/>
    <cellStyle name="Обычный 6 2 2 2 2 2 3 2 3 2 4" xfId="11531"/>
    <cellStyle name="Обычный 6 2 2 2 2 2 3 2 3 2 4 2" xfId="11532"/>
    <cellStyle name="Обычный 6 2 2 2 2 2 3 2 3 2 5" xfId="11533"/>
    <cellStyle name="Обычный 6 2 2 2 2 2 3 2 3 2 6" xfId="11534"/>
    <cellStyle name="Обычный 6 2 2 2 2 2 3 2 3 3 2 2" xfId="11535"/>
    <cellStyle name="Обычный 6 2 2 2 2 2 3 2 3 3 2 2 2" xfId="11536"/>
    <cellStyle name="Обычный 6 2 2 2 2 2 3 2 3 3 2 3" xfId="11537"/>
    <cellStyle name="Обычный 6 2 2 2 2 2 3 2 3 3 2 4" xfId="11538"/>
    <cellStyle name="Обычный 6 2 2 2 2 2 3 2 3 3 3" xfId="11539"/>
    <cellStyle name="Обычный 6 2 2 2 2 2 3 2 3 3 3 2" xfId="11540"/>
    <cellStyle name="Обычный 6 2 2 2 2 2 3 2 3 3 4" xfId="11541"/>
    <cellStyle name="Обычный 6 2 2 2 2 2 3 2 3 3 5" xfId="11542"/>
    <cellStyle name="Обычный 6 2 2 2 2 2 3 2 3 4 2" xfId="11543"/>
    <cellStyle name="Обычный 6 2 2 2 2 2 3 2 3 4 2 2" xfId="11544"/>
    <cellStyle name="Обычный 6 2 2 2 2 2 3 2 3 4 3" xfId="11545"/>
    <cellStyle name="Обычный 6 2 2 2 2 2 3 2 3 4 4" xfId="11546"/>
    <cellStyle name="Обычный 6 2 2 2 2 2 3 2 3 5" xfId="11547"/>
    <cellStyle name="Обычный 6 2 2 2 2 2 3 2 3 5 2" xfId="11548"/>
    <cellStyle name="Обычный 6 2 2 2 2 2 3 2 3 6" xfId="11549"/>
    <cellStyle name="Обычный 6 2 2 2 2 2 3 2 3 7" xfId="11550"/>
    <cellStyle name="Обычный 6 2 2 2 2 2 3 2 4 2 2 2" xfId="11551"/>
    <cellStyle name="Обычный 6 2 2 2 2 2 3 2 4 2 2 2 2" xfId="11552"/>
    <cellStyle name="Обычный 6 2 2 2 2 2 3 2 4 2 2 3" xfId="11553"/>
    <cellStyle name="Обычный 6 2 2 2 2 2 3 2 4 2 2 4" xfId="11554"/>
    <cellStyle name="Обычный 6 2 2 2 2 2 3 2 4 2 3" xfId="11555"/>
    <cellStyle name="Обычный 6 2 2 2 2 2 3 2 4 2 3 2" xfId="11556"/>
    <cellStyle name="Обычный 6 2 2 2 2 2 3 2 4 2 4" xfId="11557"/>
    <cellStyle name="Обычный 6 2 2 2 2 2 3 2 4 2 5" xfId="11558"/>
    <cellStyle name="Обычный 6 2 2 2 2 2 3 2 4 3 2" xfId="11559"/>
    <cellStyle name="Обычный 6 2 2 2 2 2 3 2 4 3 2 2" xfId="11560"/>
    <cellStyle name="Обычный 6 2 2 2 2 2 3 2 4 3 3" xfId="11561"/>
    <cellStyle name="Обычный 6 2 2 2 2 2 3 2 4 3 4" xfId="11562"/>
    <cellStyle name="Обычный 6 2 2 2 2 2 3 2 4 4" xfId="11563"/>
    <cellStyle name="Обычный 6 2 2 2 2 2 3 2 4 4 2" xfId="11564"/>
    <cellStyle name="Обычный 6 2 2 2 2 2 3 2 4 5" xfId="11565"/>
    <cellStyle name="Обычный 6 2 2 2 2 2 3 2 4 6" xfId="11566"/>
    <cellStyle name="Обычный 6 2 2 2 2 2 3 2 5 2 2 2" xfId="11567"/>
    <cellStyle name="Обычный 6 2 2 2 2 2 3 2 5 2 2 2 2" xfId="11568"/>
    <cellStyle name="Обычный 6 2 2 2 2 2 3 2 5 2 2 3" xfId="11569"/>
    <cellStyle name="Обычный 6 2 2 2 2 2 3 2 5 2 2 4" xfId="11570"/>
    <cellStyle name="Обычный 6 2 2 2 2 2 3 2 5 2 3" xfId="11571"/>
    <cellStyle name="Обычный 6 2 2 2 2 2 3 2 5 2 3 2" xfId="11572"/>
    <cellStyle name="Обычный 6 2 2 2 2 2 3 2 5 2 4" xfId="11573"/>
    <cellStyle name="Обычный 6 2 2 2 2 2 3 2 5 2 5" xfId="11574"/>
    <cellStyle name="Обычный 6 2 2 2 2 2 3 2 5 3 2" xfId="11575"/>
    <cellStyle name="Обычный 6 2 2 2 2 2 3 2 5 3 2 2" xfId="11576"/>
    <cellStyle name="Обычный 6 2 2 2 2 2 3 2 5 3 3" xfId="11577"/>
    <cellStyle name="Обычный 6 2 2 2 2 2 3 2 5 3 4" xfId="11578"/>
    <cellStyle name="Обычный 6 2 2 2 2 2 3 2 5 4" xfId="11579"/>
    <cellStyle name="Обычный 6 2 2 2 2 2 3 2 5 4 2" xfId="11580"/>
    <cellStyle name="Обычный 6 2 2 2 2 2 3 2 5 5" xfId="11581"/>
    <cellStyle name="Обычный 6 2 2 2 2 2 3 2 5 6" xfId="11582"/>
    <cellStyle name="Обычный 6 2 2 2 2 2 3 2 6 2 2" xfId="11583"/>
    <cellStyle name="Обычный 6 2 2 2 2 2 3 2 6 2 2 2" xfId="11584"/>
    <cellStyle name="Обычный 6 2 2 2 2 2 3 2 6 2 3" xfId="11585"/>
    <cellStyle name="Обычный 6 2 2 2 2 2 3 2 6 2 4" xfId="11586"/>
    <cellStyle name="Обычный 6 2 2 2 2 2 3 2 6 3" xfId="11587"/>
    <cellStyle name="Обычный 6 2 2 2 2 2 3 2 6 3 2" xfId="11588"/>
    <cellStyle name="Обычный 6 2 2 2 2 2 3 2 6 4" xfId="11589"/>
    <cellStyle name="Обычный 6 2 2 2 2 2 3 2 6 5" xfId="11590"/>
    <cellStyle name="Обычный 6 2 2 2 2 2 3 2 7 2" xfId="11591"/>
    <cellStyle name="Обычный 6 2 2 2 2 2 3 2 7 2 2" xfId="11592"/>
    <cellStyle name="Обычный 6 2 2 2 2 2 3 2 7 3" xfId="11593"/>
    <cellStyle name="Обычный 6 2 2 2 2 2 3 2 7 4" xfId="11594"/>
    <cellStyle name="Обычный 6 2 2 2 2 2 3 2 8" xfId="11595"/>
    <cellStyle name="Обычный 6 2 2 2 2 2 3 2 8 2" xfId="11596"/>
    <cellStyle name="Обычный 6 2 2 2 2 2 3 2 9" xfId="11597"/>
    <cellStyle name="Обычный 6 2 2 2 2 2 3 3 2 2 2 2" xfId="11598"/>
    <cellStyle name="Обычный 6 2 2 2 2 2 3 3 2 2 2 2 2" xfId="11599"/>
    <cellStyle name="Обычный 6 2 2 2 2 2 3 3 2 2 2 3" xfId="11600"/>
    <cellStyle name="Обычный 6 2 2 2 2 2 3 3 2 2 2 4" xfId="11601"/>
    <cellStyle name="Обычный 6 2 2 2 2 2 3 3 2 2 3" xfId="11602"/>
    <cellStyle name="Обычный 6 2 2 2 2 2 3 3 2 2 3 2" xfId="11603"/>
    <cellStyle name="Обычный 6 2 2 2 2 2 3 3 2 2 4" xfId="11604"/>
    <cellStyle name="Обычный 6 2 2 2 2 2 3 3 2 2 5" xfId="11605"/>
    <cellStyle name="Обычный 6 2 2 2 2 2 3 3 2 3 2" xfId="11606"/>
    <cellStyle name="Обычный 6 2 2 2 2 2 3 3 2 3 2 2" xfId="11607"/>
    <cellStyle name="Обычный 6 2 2 2 2 2 3 3 2 3 3" xfId="11608"/>
    <cellStyle name="Обычный 6 2 2 2 2 2 3 3 2 3 4" xfId="11609"/>
    <cellStyle name="Обычный 6 2 2 2 2 2 3 3 2 4" xfId="11610"/>
    <cellStyle name="Обычный 6 2 2 2 2 2 3 3 2 4 2" xfId="11611"/>
    <cellStyle name="Обычный 6 2 2 2 2 2 3 3 2 5" xfId="11612"/>
    <cellStyle name="Обычный 6 2 2 2 2 2 3 3 2 6" xfId="11613"/>
    <cellStyle name="Обычный 6 2 2 2 2 2 3 3 3 2 2" xfId="11614"/>
    <cellStyle name="Обычный 6 2 2 2 2 2 3 3 3 2 2 2" xfId="11615"/>
    <cellStyle name="Обычный 6 2 2 2 2 2 3 3 3 2 3" xfId="11616"/>
    <cellStyle name="Обычный 6 2 2 2 2 2 3 3 3 2 4" xfId="11617"/>
    <cellStyle name="Обычный 6 2 2 2 2 2 3 3 3 3" xfId="11618"/>
    <cellStyle name="Обычный 6 2 2 2 2 2 3 3 3 3 2" xfId="11619"/>
    <cellStyle name="Обычный 6 2 2 2 2 2 3 3 3 4" xfId="11620"/>
    <cellStyle name="Обычный 6 2 2 2 2 2 3 3 3 5" xfId="11621"/>
    <cellStyle name="Обычный 6 2 2 2 2 2 3 3 4 2" xfId="11622"/>
    <cellStyle name="Обычный 6 2 2 2 2 2 3 3 4 2 2" xfId="11623"/>
    <cellStyle name="Обычный 6 2 2 2 2 2 3 3 4 3" xfId="11624"/>
    <cellStyle name="Обычный 6 2 2 2 2 2 3 3 4 4" xfId="11625"/>
    <cellStyle name="Обычный 6 2 2 2 2 2 3 3 5" xfId="11626"/>
    <cellStyle name="Обычный 6 2 2 2 2 2 3 3 5 2" xfId="11627"/>
    <cellStyle name="Обычный 6 2 2 2 2 2 3 3 6" xfId="11628"/>
    <cellStyle name="Обычный 6 2 2 2 2 2 3 3 7" xfId="11629"/>
    <cellStyle name="Обычный 6 2 2 2 2 2 3 4 2 2 2 2" xfId="11630"/>
    <cellStyle name="Обычный 6 2 2 2 2 2 3 4 2 2 2 2 2" xfId="11631"/>
    <cellStyle name="Обычный 6 2 2 2 2 2 3 4 2 2 2 3" xfId="11632"/>
    <cellStyle name="Обычный 6 2 2 2 2 2 3 4 2 2 2 4" xfId="11633"/>
    <cellStyle name="Обычный 6 2 2 2 2 2 3 4 2 2 3" xfId="11634"/>
    <cellStyle name="Обычный 6 2 2 2 2 2 3 4 2 2 3 2" xfId="11635"/>
    <cellStyle name="Обычный 6 2 2 2 2 2 3 4 2 2 4" xfId="11636"/>
    <cellStyle name="Обычный 6 2 2 2 2 2 3 4 2 2 5" xfId="11637"/>
    <cellStyle name="Обычный 6 2 2 2 2 2 3 4 2 3 2" xfId="11638"/>
    <cellStyle name="Обычный 6 2 2 2 2 2 3 4 2 3 2 2" xfId="11639"/>
    <cellStyle name="Обычный 6 2 2 2 2 2 3 4 2 3 3" xfId="11640"/>
    <cellStyle name="Обычный 6 2 2 2 2 2 3 4 2 3 4" xfId="11641"/>
    <cellStyle name="Обычный 6 2 2 2 2 2 3 4 2 4" xfId="11642"/>
    <cellStyle name="Обычный 6 2 2 2 2 2 3 4 2 4 2" xfId="11643"/>
    <cellStyle name="Обычный 6 2 2 2 2 2 3 4 2 5" xfId="11644"/>
    <cellStyle name="Обычный 6 2 2 2 2 2 3 4 2 6" xfId="11645"/>
    <cellStyle name="Обычный 6 2 2 2 2 2 3 4 3 2 2" xfId="11646"/>
    <cellStyle name="Обычный 6 2 2 2 2 2 3 4 3 2 2 2" xfId="11647"/>
    <cellStyle name="Обычный 6 2 2 2 2 2 3 4 3 2 3" xfId="11648"/>
    <cellStyle name="Обычный 6 2 2 2 2 2 3 4 3 2 4" xfId="11649"/>
    <cellStyle name="Обычный 6 2 2 2 2 2 3 4 3 3" xfId="11650"/>
    <cellStyle name="Обычный 6 2 2 2 2 2 3 4 3 3 2" xfId="11651"/>
    <cellStyle name="Обычный 6 2 2 2 2 2 3 4 3 4" xfId="11652"/>
    <cellStyle name="Обычный 6 2 2 2 2 2 3 4 3 5" xfId="11653"/>
    <cellStyle name="Обычный 6 2 2 2 2 2 3 4 4 2" xfId="11654"/>
    <cellStyle name="Обычный 6 2 2 2 2 2 3 4 4 2 2" xfId="11655"/>
    <cellStyle name="Обычный 6 2 2 2 2 2 3 4 4 3" xfId="11656"/>
    <cellStyle name="Обычный 6 2 2 2 2 2 3 4 4 4" xfId="11657"/>
    <cellStyle name="Обычный 6 2 2 2 2 2 3 4 5" xfId="11658"/>
    <cellStyle name="Обычный 6 2 2 2 2 2 3 4 5 2" xfId="11659"/>
    <cellStyle name="Обычный 6 2 2 2 2 2 3 4 6" xfId="11660"/>
    <cellStyle name="Обычный 6 2 2 2 2 2 3 4 7" xfId="11661"/>
    <cellStyle name="Обычный 6 2 2 2 2 2 3 5 2 2 2" xfId="11662"/>
    <cellStyle name="Обычный 6 2 2 2 2 2 3 5 2 2 2 2" xfId="11663"/>
    <cellStyle name="Обычный 6 2 2 2 2 2 3 5 2 2 3" xfId="11664"/>
    <cellStyle name="Обычный 6 2 2 2 2 2 3 5 2 2 4" xfId="11665"/>
    <cellStyle name="Обычный 6 2 2 2 2 2 3 5 2 3" xfId="11666"/>
    <cellStyle name="Обычный 6 2 2 2 2 2 3 5 2 3 2" xfId="11667"/>
    <cellStyle name="Обычный 6 2 2 2 2 2 3 5 2 4" xfId="11668"/>
    <cellStyle name="Обычный 6 2 2 2 2 2 3 5 2 5" xfId="11669"/>
    <cellStyle name="Обычный 6 2 2 2 2 2 3 5 3 2" xfId="11670"/>
    <cellStyle name="Обычный 6 2 2 2 2 2 3 5 3 2 2" xfId="11671"/>
    <cellStyle name="Обычный 6 2 2 2 2 2 3 5 3 3" xfId="11672"/>
    <cellStyle name="Обычный 6 2 2 2 2 2 3 5 3 4" xfId="11673"/>
    <cellStyle name="Обычный 6 2 2 2 2 2 3 5 4" xfId="11674"/>
    <cellStyle name="Обычный 6 2 2 2 2 2 3 5 4 2" xfId="11675"/>
    <cellStyle name="Обычный 6 2 2 2 2 2 3 5 5" xfId="11676"/>
    <cellStyle name="Обычный 6 2 2 2 2 2 3 5 6" xfId="11677"/>
    <cellStyle name="Обычный 6 2 2 2 2 2 3 6 2 2 2" xfId="11678"/>
    <cellStyle name="Обычный 6 2 2 2 2 2 3 6 2 2 2 2" xfId="11679"/>
    <cellStyle name="Обычный 6 2 2 2 2 2 3 6 2 2 3" xfId="11680"/>
    <cellStyle name="Обычный 6 2 2 2 2 2 3 6 2 2 4" xfId="11681"/>
    <cellStyle name="Обычный 6 2 2 2 2 2 3 6 2 3" xfId="11682"/>
    <cellStyle name="Обычный 6 2 2 2 2 2 3 6 2 3 2" xfId="11683"/>
    <cellStyle name="Обычный 6 2 2 2 2 2 3 6 2 4" xfId="11684"/>
    <cellStyle name="Обычный 6 2 2 2 2 2 3 6 2 5" xfId="11685"/>
    <cellStyle name="Обычный 6 2 2 2 2 2 3 6 3 2" xfId="11686"/>
    <cellStyle name="Обычный 6 2 2 2 2 2 3 6 3 2 2" xfId="11687"/>
    <cellStyle name="Обычный 6 2 2 2 2 2 3 6 3 3" xfId="11688"/>
    <cellStyle name="Обычный 6 2 2 2 2 2 3 6 3 4" xfId="11689"/>
    <cellStyle name="Обычный 6 2 2 2 2 2 3 6 4" xfId="11690"/>
    <cellStyle name="Обычный 6 2 2 2 2 2 3 6 4 2" xfId="11691"/>
    <cellStyle name="Обычный 6 2 2 2 2 2 3 6 5" xfId="11692"/>
    <cellStyle name="Обычный 6 2 2 2 2 2 3 6 6" xfId="11693"/>
    <cellStyle name="Обычный 6 2 2 2 2 2 3 7 2 2" xfId="11694"/>
    <cellStyle name="Обычный 6 2 2 2 2 2 3 7 2 2 2" xfId="11695"/>
    <cellStyle name="Обычный 6 2 2 2 2 2 3 7 2 3" xfId="11696"/>
    <cellStyle name="Обычный 6 2 2 2 2 2 3 7 2 4" xfId="11697"/>
    <cellStyle name="Обычный 6 2 2 2 2 2 3 7 3" xfId="11698"/>
    <cellStyle name="Обычный 6 2 2 2 2 2 3 7 3 2" xfId="11699"/>
    <cellStyle name="Обычный 6 2 2 2 2 2 3 7 4" xfId="11700"/>
    <cellStyle name="Обычный 6 2 2 2 2 2 3 7 5" xfId="11701"/>
    <cellStyle name="Обычный 6 2 2 2 2 2 3 8 2" xfId="11702"/>
    <cellStyle name="Обычный 6 2 2 2 2 2 3 8 2 2" xfId="11703"/>
    <cellStyle name="Обычный 6 2 2 2 2 2 3 8 3" xfId="11704"/>
    <cellStyle name="Обычный 6 2 2 2 2 2 3 8 4" xfId="11705"/>
    <cellStyle name="Обычный 6 2 2 2 2 2 3 9" xfId="11706"/>
    <cellStyle name="Обычный 6 2 2 2 2 2 3 9 2" xfId="11707"/>
    <cellStyle name="Обычный 6 2 2 2 2 2 4 10" xfId="11708"/>
    <cellStyle name="Обычный 6 2 2 2 2 2 4 2 2 2 2 2" xfId="11709"/>
    <cellStyle name="Обычный 6 2 2 2 2 2 4 2 2 2 2 2 2" xfId="11710"/>
    <cellStyle name="Обычный 6 2 2 2 2 2 4 2 2 2 2 3" xfId="11711"/>
    <cellStyle name="Обычный 6 2 2 2 2 2 4 2 2 2 2 4" xfId="11712"/>
    <cellStyle name="Обычный 6 2 2 2 2 2 4 2 2 2 3" xfId="11713"/>
    <cellStyle name="Обычный 6 2 2 2 2 2 4 2 2 2 3 2" xfId="11714"/>
    <cellStyle name="Обычный 6 2 2 2 2 2 4 2 2 2 4" xfId="11715"/>
    <cellStyle name="Обычный 6 2 2 2 2 2 4 2 2 2 5" xfId="11716"/>
    <cellStyle name="Обычный 6 2 2 2 2 2 4 2 2 3 2" xfId="11717"/>
    <cellStyle name="Обычный 6 2 2 2 2 2 4 2 2 3 2 2" xfId="11718"/>
    <cellStyle name="Обычный 6 2 2 2 2 2 4 2 2 3 3" xfId="11719"/>
    <cellStyle name="Обычный 6 2 2 2 2 2 4 2 2 3 4" xfId="11720"/>
    <cellStyle name="Обычный 6 2 2 2 2 2 4 2 2 4" xfId="11721"/>
    <cellStyle name="Обычный 6 2 2 2 2 2 4 2 2 4 2" xfId="11722"/>
    <cellStyle name="Обычный 6 2 2 2 2 2 4 2 2 5" xfId="11723"/>
    <cellStyle name="Обычный 6 2 2 2 2 2 4 2 2 6" xfId="11724"/>
    <cellStyle name="Обычный 6 2 2 2 2 2 4 2 3 2 2" xfId="11725"/>
    <cellStyle name="Обычный 6 2 2 2 2 2 4 2 3 2 2 2" xfId="11726"/>
    <cellStyle name="Обычный 6 2 2 2 2 2 4 2 3 2 3" xfId="11727"/>
    <cellStyle name="Обычный 6 2 2 2 2 2 4 2 3 2 4" xfId="11728"/>
    <cellStyle name="Обычный 6 2 2 2 2 2 4 2 3 3" xfId="11729"/>
    <cellStyle name="Обычный 6 2 2 2 2 2 4 2 3 3 2" xfId="11730"/>
    <cellStyle name="Обычный 6 2 2 2 2 2 4 2 3 4" xfId="11731"/>
    <cellStyle name="Обычный 6 2 2 2 2 2 4 2 3 5" xfId="11732"/>
    <cellStyle name="Обычный 6 2 2 2 2 2 4 2 4 2" xfId="11733"/>
    <cellStyle name="Обычный 6 2 2 2 2 2 4 2 4 2 2" xfId="11734"/>
    <cellStyle name="Обычный 6 2 2 2 2 2 4 2 4 3" xfId="11735"/>
    <cellStyle name="Обычный 6 2 2 2 2 2 4 2 4 4" xfId="11736"/>
    <cellStyle name="Обычный 6 2 2 2 2 2 4 2 5" xfId="11737"/>
    <cellStyle name="Обычный 6 2 2 2 2 2 4 2 5 2" xfId="11738"/>
    <cellStyle name="Обычный 6 2 2 2 2 2 4 2 6" xfId="11739"/>
    <cellStyle name="Обычный 6 2 2 2 2 2 4 2 7" xfId="11740"/>
    <cellStyle name="Обычный 6 2 2 2 2 2 4 3 2 2 2 2" xfId="11741"/>
    <cellStyle name="Обычный 6 2 2 2 2 2 4 3 2 2 2 2 2" xfId="11742"/>
    <cellStyle name="Обычный 6 2 2 2 2 2 4 3 2 2 2 3" xfId="11743"/>
    <cellStyle name="Обычный 6 2 2 2 2 2 4 3 2 2 2 4" xfId="11744"/>
    <cellStyle name="Обычный 6 2 2 2 2 2 4 3 2 2 3" xfId="11745"/>
    <cellStyle name="Обычный 6 2 2 2 2 2 4 3 2 2 3 2" xfId="11746"/>
    <cellStyle name="Обычный 6 2 2 2 2 2 4 3 2 2 4" xfId="11747"/>
    <cellStyle name="Обычный 6 2 2 2 2 2 4 3 2 2 5" xfId="11748"/>
    <cellStyle name="Обычный 6 2 2 2 2 2 4 3 2 3 2" xfId="11749"/>
    <cellStyle name="Обычный 6 2 2 2 2 2 4 3 2 3 2 2" xfId="11750"/>
    <cellStyle name="Обычный 6 2 2 2 2 2 4 3 2 3 3" xfId="11751"/>
    <cellStyle name="Обычный 6 2 2 2 2 2 4 3 2 3 4" xfId="11752"/>
    <cellStyle name="Обычный 6 2 2 2 2 2 4 3 2 4" xfId="11753"/>
    <cellStyle name="Обычный 6 2 2 2 2 2 4 3 2 4 2" xfId="11754"/>
    <cellStyle name="Обычный 6 2 2 2 2 2 4 3 2 5" xfId="11755"/>
    <cellStyle name="Обычный 6 2 2 2 2 2 4 3 2 6" xfId="11756"/>
    <cellStyle name="Обычный 6 2 2 2 2 2 4 3 3 2 2" xfId="11757"/>
    <cellStyle name="Обычный 6 2 2 2 2 2 4 3 3 2 2 2" xfId="11758"/>
    <cellStyle name="Обычный 6 2 2 2 2 2 4 3 3 2 3" xfId="11759"/>
    <cellStyle name="Обычный 6 2 2 2 2 2 4 3 3 2 4" xfId="11760"/>
    <cellStyle name="Обычный 6 2 2 2 2 2 4 3 3 3" xfId="11761"/>
    <cellStyle name="Обычный 6 2 2 2 2 2 4 3 3 3 2" xfId="11762"/>
    <cellStyle name="Обычный 6 2 2 2 2 2 4 3 3 4" xfId="11763"/>
    <cellStyle name="Обычный 6 2 2 2 2 2 4 3 3 5" xfId="11764"/>
    <cellStyle name="Обычный 6 2 2 2 2 2 4 3 4 2" xfId="11765"/>
    <cellStyle name="Обычный 6 2 2 2 2 2 4 3 4 2 2" xfId="11766"/>
    <cellStyle name="Обычный 6 2 2 2 2 2 4 3 4 3" xfId="11767"/>
    <cellStyle name="Обычный 6 2 2 2 2 2 4 3 4 4" xfId="11768"/>
    <cellStyle name="Обычный 6 2 2 2 2 2 4 3 5" xfId="11769"/>
    <cellStyle name="Обычный 6 2 2 2 2 2 4 3 5 2" xfId="11770"/>
    <cellStyle name="Обычный 6 2 2 2 2 2 4 3 6" xfId="11771"/>
    <cellStyle name="Обычный 6 2 2 2 2 2 4 3 7" xfId="11772"/>
    <cellStyle name="Обычный 6 2 2 2 2 2 4 4 2 2 2" xfId="11773"/>
    <cellStyle name="Обычный 6 2 2 2 2 2 4 4 2 2 2 2" xfId="11774"/>
    <cellStyle name="Обычный 6 2 2 2 2 2 4 4 2 2 3" xfId="11775"/>
    <cellStyle name="Обычный 6 2 2 2 2 2 4 4 2 2 4" xfId="11776"/>
    <cellStyle name="Обычный 6 2 2 2 2 2 4 4 2 3" xfId="11777"/>
    <cellStyle name="Обычный 6 2 2 2 2 2 4 4 2 3 2" xfId="11778"/>
    <cellStyle name="Обычный 6 2 2 2 2 2 4 4 2 4" xfId="11779"/>
    <cellStyle name="Обычный 6 2 2 2 2 2 4 4 2 5" xfId="11780"/>
    <cellStyle name="Обычный 6 2 2 2 2 2 4 4 3 2" xfId="11781"/>
    <cellStyle name="Обычный 6 2 2 2 2 2 4 4 3 2 2" xfId="11782"/>
    <cellStyle name="Обычный 6 2 2 2 2 2 4 4 3 3" xfId="11783"/>
    <cellStyle name="Обычный 6 2 2 2 2 2 4 4 3 4" xfId="11784"/>
    <cellStyle name="Обычный 6 2 2 2 2 2 4 4 4" xfId="11785"/>
    <cellStyle name="Обычный 6 2 2 2 2 2 4 4 4 2" xfId="11786"/>
    <cellStyle name="Обычный 6 2 2 2 2 2 4 4 5" xfId="11787"/>
    <cellStyle name="Обычный 6 2 2 2 2 2 4 4 6" xfId="11788"/>
    <cellStyle name="Обычный 6 2 2 2 2 2 4 5 2 2 2" xfId="11789"/>
    <cellStyle name="Обычный 6 2 2 2 2 2 4 5 2 2 2 2" xfId="11790"/>
    <cellStyle name="Обычный 6 2 2 2 2 2 4 5 2 2 3" xfId="11791"/>
    <cellStyle name="Обычный 6 2 2 2 2 2 4 5 2 2 4" xfId="11792"/>
    <cellStyle name="Обычный 6 2 2 2 2 2 4 5 2 3" xfId="11793"/>
    <cellStyle name="Обычный 6 2 2 2 2 2 4 5 2 3 2" xfId="11794"/>
    <cellStyle name="Обычный 6 2 2 2 2 2 4 5 2 4" xfId="11795"/>
    <cellStyle name="Обычный 6 2 2 2 2 2 4 5 2 5" xfId="11796"/>
    <cellStyle name="Обычный 6 2 2 2 2 2 4 5 3 2" xfId="11797"/>
    <cellStyle name="Обычный 6 2 2 2 2 2 4 5 3 2 2" xfId="11798"/>
    <cellStyle name="Обычный 6 2 2 2 2 2 4 5 3 3" xfId="11799"/>
    <cellStyle name="Обычный 6 2 2 2 2 2 4 5 3 4" xfId="11800"/>
    <cellStyle name="Обычный 6 2 2 2 2 2 4 5 4" xfId="11801"/>
    <cellStyle name="Обычный 6 2 2 2 2 2 4 5 4 2" xfId="11802"/>
    <cellStyle name="Обычный 6 2 2 2 2 2 4 5 5" xfId="11803"/>
    <cellStyle name="Обычный 6 2 2 2 2 2 4 5 6" xfId="11804"/>
    <cellStyle name="Обычный 6 2 2 2 2 2 4 6 2 2" xfId="11805"/>
    <cellStyle name="Обычный 6 2 2 2 2 2 4 6 2 2 2" xfId="11806"/>
    <cellStyle name="Обычный 6 2 2 2 2 2 4 6 2 3" xfId="11807"/>
    <cellStyle name="Обычный 6 2 2 2 2 2 4 6 2 4" xfId="11808"/>
    <cellStyle name="Обычный 6 2 2 2 2 2 4 6 3" xfId="11809"/>
    <cellStyle name="Обычный 6 2 2 2 2 2 4 6 3 2" xfId="11810"/>
    <cellStyle name="Обычный 6 2 2 2 2 2 4 6 4" xfId="11811"/>
    <cellStyle name="Обычный 6 2 2 2 2 2 4 6 5" xfId="11812"/>
    <cellStyle name="Обычный 6 2 2 2 2 2 4 7 2" xfId="11813"/>
    <cellStyle name="Обычный 6 2 2 2 2 2 4 7 2 2" xfId="11814"/>
    <cellStyle name="Обычный 6 2 2 2 2 2 4 7 3" xfId="11815"/>
    <cellStyle name="Обычный 6 2 2 2 2 2 4 7 4" xfId="11816"/>
    <cellStyle name="Обычный 6 2 2 2 2 2 4 8" xfId="11817"/>
    <cellStyle name="Обычный 6 2 2 2 2 2 4 8 2" xfId="11818"/>
    <cellStyle name="Обычный 6 2 2 2 2 2 4 9" xfId="11819"/>
    <cellStyle name="Обычный 6 2 2 2 2 2 5 2 2 2 2" xfId="11820"/>
    <cellStyle name="Обычный 6 2 2 2 2 2 5 2 2 2 2 2" xfId="11821"/>
    <cellStyle name="Обычный 6 2 2 2 2 2 5 2 2 2 3" xfId="11822"/>
    <cellStyle name="Обычный 6 2 2 2 2 2 5 2 2 2 4" xfId="11823"/>
    <cellStyle name="Обычный 6 2 2 2 2 2 5 2 2 3" xfId="11824"/>
    <cellStyle name="Обычный 6 2 2 2 2 2 5 2 2 3 2" xfId="11825"/>
    <cellStyle name="Обычный 6 2 2 2 2 2 5 2 2 4" xfId="11826"/>
    <cellStyle name="Обычный 6 2 2 2 2 2 5 2 2 5" xfId="11827"/>
    <cellStyle name="Обычный 6 2 2 2 2 2 5 2 3 2" xfId="11828"/>
    <cellStyle name="Обычный 6 2 2 2 2 2 5 2 3 2 2" xfId="11829"/>
    <cellStyle name="Обычный 6 2 2 2 2 2 5 2 3 3" xfId="11830"/>
    <cellStyle name="Обычный 6 2 2 2 2 2 5 2 3 4" xfId="11831"/>
    <cellStyle name="Обычный 6 2 2 2 2 2 5 2 4" xfId="11832"/>
    <cellStyle name="Обычный 6 2 2 2 2 2 5 2 4 2" xfId="11833"/>
    <cellStyle name="Обычный 6 2 2 2 2 2 5 2 5" xfId="11834"/>
    <cellStyle name="Обычный 6 2 2 2 2 2 5 2 6" xfId="11835"/>
    <cellStyle name="Обычный 6 2 2 2 2 2 5 3 2 2" xfId="11836"/>
    <cellStyle name="Обычный 6 2 2 2 2 2 5 3 2 2 2" xfId="11837"/>
    <cellStyle name="Обычный 6 2 2 2 2 2 5 3 2 3" xfId="11838"/>
    <cellStyle name="Обычный 6 2 2 2 2 2 5 3 2 4" xfId="11839"/>
    <cellStyle name="Обычный 6 2 2 2 2 2 5 3 3" xfId="11840"/>
    <cellStyle name="Обычный 6 2 2 2 2 2 5 3 3 2" xfId="11841"/>
    <cellStyle name="Обычный 6 2 2 2 2 2 5 3 4" xfId="11842"/>
    <cellStyle name="Обычный 6 2 2 2 2 2 5 3 5" xfId="11843"/>
    <cellStyle name="Обычный 6 2 2 2 2 2 5 4 2" xfId="11844"/>
    <cellStyle name="Обычный 6 2 2 2 2 2 5 4 2 2" xfId="11845"/>
    <cellStyle name="Обычный 6 2 2 2 2 2 5 4 3" xfId="11846"/>
    <cellStyle name="Обычный 6 2 2 2 2 2 5 4 4" xfId="11847"/>
    <cellStyle name="Обычный 6 2 2 2 2 2 5 5" xfId="11848"/>
    <cellStyle name="Обычный 6 2 2 2 2 2 5 5 2" xfId="11849"/>
    <cellStyle name="Обычный 6 2 2 2 2 2 5 6" xfId="11850"/>
    <cellStyle name="Обычный 6 2 2 2 2 2 5 7" xfId="11851"/>
    <cellStyle name="Обычный 6 2 2 2 2 2 6 2 2 2 2" xfId="11852"/>
    <cellStyle name="Обычный 6 2 2 2 2 2 6 2 2 2 2 2" xfId="11853"/>
    <cellStyle name="Обычный 6 2 2 2 2 2 6 2 2 2 3" xfId="11854"/>
    <cellStyle name="Обычный 6 2 2 2 2 2 6 2 2 2 4" xfId="11855"/>
    <cellStyle name="Обычный 6 2 2 2 2 2 6 2 2 3" xfId="11856"/>
    <cellStyle name="Обычный 6 2 2 2 2 2 6 2 2 3 2" xfId="11857"/>
    <cellStyle name="Обычный 6 2 2 2 2 2 6 2 2 4" xfId="11858"/>
    <cellStyle name="Обычный 6 2 2 2 2 2 6 2 2 5" xfId="11859"/>
    <cellStyle name="Обычный 6 2 2 2 2 2 6 2 3 2" xfId="11860"/>
    <cellStyle name="Обычный 6 2 2 2 2 2 6 2 3 2 2" xfId="11861"/>
    <cellStyle name="Обычный 6 2 2 2 2 2 6 2 3 3" xfId="11862"/>
    <cellStyle name="Обычный 6 2 2 2 2 2 6 2 3 4" xfId="11863"/>
    <cellStyle name="Обычный 6 2 2 2 2 2 6 2 4" xfId="11864"/>
    <cellStyle name="Обычный 6 2 2 2 2 2 6 2 4 2" xfId="11865"/>
    <cellStyle name="Обычный 6 2 2 2 2 2 6 2 5" xfId="11866"/>
    <cellStyle name="Обычный 6 2 2 2 2 2 6 2 6" xfId="11867"/>
    <cellStyle name="Обычный 6 2 2 2 2 2 6 3 2 2" xfId="11868"/>
    <cellStyle name="Обычный 6 2 2 2 2 2 6 3 2 2 2" xfId="11869"/>
    <cellStyle name="Обычный 6 2 2 2 2 2 6 3 2 3" xfId="11870"/>
    <cellStyle name="Обычный 6 2 2 2 2 2 6 3 2 4" xfId="11871"/>
    <cellStyle name="Обычный 6 2 2 2 2 2 6 3 3" xfId="11872"/>
    <cellStyle name="Обычный 6 2 2 2 2 2 6 3 3 2" xfId="11873"/>
    <cellStyle name="Обычный 6 2 2 2 2 2 6 3 4" xfId="11874"/>
    <cellStyle name="Обычный 6 2 2 2 2 2 6 3 5" xfId="11875"/>
    <cellStyle name="Обычный 6 2 2 2 2 2 6 4 2" xfId="11876"/>
    <cellStyle name="Обычный 6 2 2 2 2 2 6 4 2 2" xfId="11877"/>
    <cellStyle name="Обычный 6 2 2 2 2 2 6 4 3" xfId="11878"/>
    <cellStyle name="Обычный 6 2 2 2 2 2 6 4 4" xfId="11879"/>
    <cellStyle name="Обычный 6 2 2 2 2 2 6 5" xfId="11880"/>
    <cellStyle name="Обычный 6 2 2 2 2 2 6 5 2" xfId="11881"/>
    <cellStyle name="Обычный 6 2 2 2 2 2 6 6" xfId="11882"/>
    <cellStyle name="Обычный 6 2 2 2 2 2 6 7" xfId="11883"/>
    <cellStyle name="Обычный 6 2 2 2 2 2 7 2 2 2" xfId="11884"/>
    <cellStyle name="Обычный 6 2 2 2 2 2 7 2 2 2 2" xfId="11885"/>
    <cellStyle name="Обычный 6 2 2 2 2 2 7 2 2 3" xfId="11886"/>
    <cellStyle name="Обычный 6 2 2 2 2 2 7 2 2 4" xfId="11887"/>
    <cellStyle name="Обычный 6 2 2 2 2 2 7 2 3" xfId="11888"/>
    <cellStyle name="Обычный 6 2 2 2 2 2 7 2 3 2" xfId="11889"/>
    <cellStyle name="Обычный 6 2 2 2 2 2 7 2 4" xfId="11890"/>
    <cellStyle name="Обычный 6 2 2 2 2 2 7 2 5" xfId="11891"/>
    <cellStyle name="Обычный 6 2 2 2 2 2 7 3 2" xfId="11892"/>
    <cellStyle name="Обычный 6 2 2 2 2 2 7 3 2 2" xfId="11893"/>
    <cellStyle name="Обычный 6 2 2 2 2 2 7 3 3" xfId="11894"/>
    <cellStyle name="Обычный 6 2 2 2 2 2 7 3 4" xfId="11895"/>
    <cellStyle name="Обычный 6 2 2 2 2 2 7 4" xfId="11896"/>
    <cellStyle name="Обычный 6 2 2 2 2 2 7 4 2" xfId="11897"/>
    <cellStyle name="Обычный 6 2 2 2 2 2 7 5" xfId="11898"/>
    <cellStyle name="Обычный 6 2 2 2 2 2 7 6" xfId="11899"/>
    <cellStyle name="Обычный 6 2 2 2 2 2 8 2 2 2" xfId="11900"/>
    <cellStyle name="Обычный 6 2 2 2 2 2 8 2 2 2 2" xfId="11901"/>
    <cellStyle name="Обычный 6 2 2 2 2 2 8 2 2 3" xfId="11902"/>
    <cellStyle name="Обычный 6 2 2 2 2 2 8 2 2 4" xfId="11903"/>
    <cellStyle name="Обычный 6 2 2 2 2 2 8 2 3" xfId="11904"/>
    <cellStyle name="Обычный 6 2 2 2 2 2 8 2 3 2" xfId="11905"/>
    <cellStyle name="Обычный 6 2 2 2 2 2 8 2 4" xfId="11906"/>
    <cellStyle name="Обычный 6 2 2 2 2 2 8 2 5" xfId="11907"/>
    <cellStyle name="Обычный 6 2 2 2 2 2 8 3 2" xfId="11908"/>
    <cellStyle name="Обычный 6 2 2 2 2 2 8 3 2 2" xfId="11909"/>
    <cellStyle name="Обычный 6 2 2 2 2 2 8 3 3" xfId="11910"/>
    <cellStyle name="Обычный 6 2 2 2 2 2 8 3 4" xfId="11911"/>
    <cellStyle name="Обычный 6 2 2 2 2 2 8 4" xfId="11912"/>
    <cellStyle name="Обычный 6 2 2 2 2 2 8 4 2" xfId="11913"/>
    <cellStyle name="Обычный 6 2 2 2 2 2 8 5" xfId="11914"/>
    <cellStyle name="Обычный 6 2 2 2 2 2 8 6" xfId="11915"/>
    <cellStyle name="Обычный 6 2 2 2 2 2 9 2 2" xfId="11916"/>
    <cellStyle name="Обычный 6 2 2 2 2 2 9 2 2 2" xfId="11917"/>
    <cellStyle name="Обычный 6 2 2 2 2 2 9 2 3" xfId="11918"/>
    <cellStyle name="Обычный 6 2 2 2 2 2 9 2 4" xfId="11919"/>
    <cellStyle name="Обычный 6 2 2 2 2 2 9 3" xfId="11920"/>
    <cellStyle name="Обычный 6 2 2 2 2 2 9 3 2" xfId="11921"/>
    <cellStyle name="Обычный 6 2 2 2 2 2 9 4" xfId="11922"/>
    <cellStyle name="Обычный 6 2 2 2 2 2 9 5" xfId="11923"/>
    <cellStyle name="Обычный 6 2 2 2 2 3 10" xfId="11924"/>
    <cellStyle name="Обычный 6 2 2 2 2 3 11" xfId="11925"/>
    <cellStyle name="Обычный 6 2 2 2 2 3 2 10" xfId="11926"/>
    <cellStyle name="Обычный 6 2 2 2 2 3 2 2 2 2 2 2" xfId="11927"/>
    <cellStyle name="Обычный 6 2 2 2 2 3 2 2 2 2 2 2 2" xfId="11928"/>
    <cellStyle name="Обычный 6 2 2 2 2 3 2 2 2 2 2 3" xfId="11929"/>
    <cellStyle name="Обычный 6 2 2 2 2 3 2 2 2 2 2 4" xfId="11930"/>
    <cellStyle name="Обычный 6 2 2 2 2 3 2 2 2 2 3" xfId="11931"/>
    <cellStyle name="Обычный 6 2 2 2 2 3 2 2 2 2 3 2" xfId="11932"/>
    <cellStyle name="Обычный 6 2 2 2 2 3 2 2 2 2 4" xfId="11933"/>
    <cellStyle name="Обычный 6 2 2 2 2 3 2 2 2 2 5" xfId="11934"/>
    <cellStyle name="Обычный 6 2 2 2 2 3 2 2 2 3 2" xfId="11935"/>
    <cellStyle name="Обычный 6 2 2 2 2 3 2 2 2 3 2 2" xfId="11936"/>
    <cellStyle name="Обычный 6 2 2 2 2 3 2 2 2 3 3" xfId="11937"/>
    <cellStyle name="Обычный 6 2 2 2 2 3 2 2 2 3 4" xfId="11938"/>
    <cellStyle name="Обычный 6 2 2 2 2 3 2 2 2 4" xfId="11939"/>
    <cellStyle name="Обычный 6 2 2 2 2 3 2 2 2 4 2" xfId="11940"/>
    <cellStyle name="Обычный 6 2 2 2 2 3 2 2 2 5" xfId="11941"/>
    <cellStyle name="Обычный 6 2 2 2 2 3 2 2 2 6" xfId="11942"/>
    <cellStyle name="Обычный 6 2 2 2 2 3 2 2 3 2 2" xfId="11943"/>
    <cellStyle name="Обычный 6 2 2 2 2 3 2 2 3 2 2 2" xfId="11944"/>
    <cellStyle name="Обычный 6 2 2 2 2 3 2 2 3 2 3" xfId="11945"/>
    <cellStyle name="Обычный 6 2 2 2 2 3 2 2 3 2 4" xfId="11946"/>
    <cellStyle name="Обычный 6 2 2 2 2 3 2 2 3 3" xfId="11947"/>
    <cellStyle name="Обычный 6 2 2 2 2 3 2 2 3 3 2" xfId="11948"/>
    <cellStyle name="Обычный 6 2 2 2 2 3 2 2 3 4" xfId="11949"/>
    <cellStyle name="Обычный 6 2 2 2 2 3 2 2 3 5" xfId="11950"/>
    <cellStyle name="Обычный 6 2 2 2 2 3 2 2 4 2" xfId="11951"/>
    <cellStyle name="Обычный 6 2 2 2 2 3 2 2 4 2 2" xfId="11952"/>
    <cellStyle name="Обычный 6 2 2 2 2 3 2 2 4 3" xfId="11953"/>
    <cellStyle name="Обычный 6 2 2 2 2 3 2 2 4 4" xfId="11954"/>
    <cellStyle name="Обычный 6 2 2 2 2 3 2 2 5" xfId="11955"/>
    <cellStyle name="Обычный 6 2 2 2 2 3 2 2 5 2" xfId="11956"/>
    <cellStyle name="Обычный 6 2 2 2 2 3 2 2 6" xfId="11957"/>
    <cellStyle name="Обычный 6 2 2 2 2 3 2 2 7" xfId="11958"/>
    <cellStyle name="Обычный 6 2 2 2 2 3 2 3 2 2 2 2" xfId="11959"/>
    <cellStyle name="Обычный 6 2 2 2 2 3 2 3 2 2 2 2 2" xfId="11960"/>
    <cellStyle name="Обычный 6 2 2 2 2 3 2 3 2 2 2 3" xfId="11961"/>
    <cellStyle name="Обычный 6 2 2 2 2 3 2 3 2 2 2 4" xfId="11962"/>
    <cellStyle name="Обычный 6 2 2 2 2 3 2 3 2 2 3" xfId="11963"/>
    <cellStyle name="Обычный 6 2 2 2 2 3 2 3 2 2 3 2" xfId="11964"/>
    <cellStyle name="Обычный 6 2 2 2 2 3 2 3 2 2 4" xfId="11965"/>
    <cellStyle name="Обычный 6 2 2 2 2 3 2 3 2 2 5" xfId="11966"/>
    <cellStyle name="Обычный 6 2 2 2 2 3 2 3 2 3 2" xfId="11967"/>
    <cellStyle name="Обычный 6 2 2 2 2 3 2 3 2 3 2 2" xfId="11968"/>
    <cellStyle name="Обычный 6 2 2 2 2 3 2 3 2 3 3" xfId="11969"/>
    <cellStyle name="Обычный 6 2 2 2 2 3 2 3 2 3 4" xfId="11970"/>
    <cellStyle name="Обычный 6 2 2 2 2 3 2 3 2 4" xfId="11971"/>
    <cellStyle name="Обычный 6 2 2 2 2 3 2 3 2 4 2" xfId="11972"/>
    <cellStyle name="Обычный 6 2 2 2 2 3 2 3 2 5" xfId="11973"/>
    <cellStyle name="Обычный 6 2 2 2 2 3 2 3 2 6" xfId="11974"/>
    <cellStyle name="Обычный 6 2 2 2 2 3 2 3 3 2 2" xfId="11975"/>
    <cellStyle name="Обычный 6 2 2 2 2 3 2 3 3 2 2 2" xfId="11976"/>
    <cellStyle name="Обычный 6 2 2 2 2 3 2 3 3 2 3" xfId="11977"/>
    <cellStyle name="Обычный 6 2 2 2 2 3 2 3 3 2 4" xfId="11978"/>
    <cellStyle name="Обычный 6 2 2 2 2 3 2 3 3 3" xfId="11979"/>
    <cellStyle name="Обычный 6 2 2 2 2 3 2 3 3 3 2" xfId="11980"/>
    <cellStyle name="Обычный 6 2 2 2 2 3 2 3 3 4" xfId="11981"/>
    <cellStyle name="Обычный 6 2 2 2 2 3 2 3 3 5" xfId="11982"/>
    <cellStyle name="Обычный 6 2 2 2 2 3 2 3 4 2" xfId="11983"/>
    <cellStyle name="Обычный 6 2 2 2 2 3 2 3 4 2 2" xfId="11984"/>
    <cellStyle name="Обычный 6 2 2 2 2 3 2 3 4 3" xfId="11985"/>
    <cellStyle name="Обычный 6 2 2 2 2 3 2 3 4 4" xfId="11986"/>
    <cellStyle name="Обычный 6 2 2 2 2 3 2 3 5" xfId="11987"/>
    <cellStyle name="Обычный 6 2 2 2 2 3 2 3 5 2" xfId="11988"/>
    <cellStyle name="Обычный 6 2 2 2 2 3 2 3 6" xfId="11989"/>
    <cellStyle name="Обычный 6 2 2 2 2 3 2 3 7" xfId="11990"/>
    <cellStyle name="Обычный 6 2 2 2 2 3 2 4 2 2 2" xfId="11991"/>
    <cellStyle name="Обычный 6 2 2 2 2 3 2 4 2 2 2 2" xfId="11992"/>
    <cellStyle name="Обычный 6 2 2 2 2 3 2 4 2 2 3" xfId="11993"/>
    <cellStyle name="Обычный 6 2 2 2 2 3 2 4 2 2 4" xfId="11994"/>
    <cellStyle name="Обычный 6 2 2 2 2 3 2 4 2 3" xfId="11995"/>
    <cellStyle name="Обычный 6 2 2 2 2 3 2 4 2 3 2" xfId="11996"/>
    <cellStyle name="Обычный 6 2 2 2 2 3 2 4 2 4" xfId="11997"/>
    <cellStyle name="Обычный 6 2 2 2 2 3 2 4 2 5" xfId="11998"/>
    <cellStyle name="Обычный 6 2 2 2 2 3 2 4 3 2" xfId="11999"/>
    <cellStyle name="Обычный 6 2 2 2 2 3 2 4 3 2 2" xfId="12000"/>
    <cellStyle name="Обычный 6 2 2 2 2 3 2 4 3 3" xfId="12001"/>
    <cellStyle name="Обычный 6 2 2 2 2 3 2 4 3 4" xfId="12002"/>
    <cellStyle name="Обычный 6 2 2 2 2 3 2 4 4" xfId="12003"/>
    <cellStyle name="Обычный 6 2 2 2 2 3 2 4 4 2" xfId="12004"/>
    <cellStyle name="Обычный 6 2 2 2 2 3 2 4 5" xfId="12005"/>
    <cellStyle name="Обычный 6 2 2 2 2 3 2 4 6" xfId="12006"/>
    <cellStyle name="Обычный 6 2 2 2 2 3 2 5 2 2 2" xfId="12007"/>
    <cellStyle name="Обычный 6 2 2 2 2 3 2 5 2 2 2 2" xfId="12008"/>
    <cellStyle name="Обычный 6 2 2 2 2 3 2 5 2 2 3" xfId="12009"/>
    <cellStyle name="Обычный 6 2 2 2 2 3 2 5 2 2 4" xfId="12010"/>
    <cellStyle name="Обычный 6 2 2 2 2 3 2 5 2 3" xfId="12011"/>
    <cellStyle name="Обычный 6 2 2 2 2 3 2 5 2 3 2" xfId="12012"/>
    <cellStyle name="Обычный 6 2 2 2 2 3 2 5 2 4" xfId="12013"/>
    <cellStyle name="Обычный 6 2 2 2 2 3 2 5 2 5" xfId="12014"/>
    <cellStyle name="Обычный 6 2 2 2 2 3 2 5 3 2" xfId="12015"/>
    <cellStyle name="Обычный 6 2 2 2 2 3 2 5 3 2 2" xfId="12016"/>
    <cellStyle name="Обычный 6 2 2 2 2 3 2 5 3 3" xfId="12017"/>
    <cellStyle name="Обычный 6 2 2 2 2 3 2 5 3 4" xfId="12018"/>
    <cellStyle name="Обычный 6 2 2 2 2 3 2 5 4" xfId="12019"/>
    <cellStyle name="Обычный 6 2 2 2 2 3 2 5 4 2" xfId="12020"/>
    <cellStyle name="Обычный 6 2 2 2 2 3 2 5 5" xfId="12021"/>
    <cellStyle name="Обычный 6 2 2 2 2 3 2 5 6" xfId="12022"/>
    <cellStyle name="Обычный 6 2 2 2 2 3 2 6 2 2" xfId="12023"/>
    <cellStyle name="Обычный 6 2 2 2 2 3 2 6 2 2 2" xfId="12024"/>
    <cellStyle name="Обычный 6 2 2 2 2 3 2 6 2 3" xfId="12025"/>
    <cellStyle name="Обычный 6 2 2 2 2 3 2 6 2 4" xfId="12026"/>
    <cellStyle name="Обычный 6 2 2 2 2 3 2 6 3" xfId="12027"/>
    <cellStyle name="Обычный 6 2 2 2 2 3 2 6 3 2" xfId="12028"/>
    <cellStyle name="Обычный 6 2 2 2 2 3 2 6 4" xfId="12029"/>
    <cellStyle name="Обычный 6 2 2 2 2 3 2 6 5" xfId="12030"/>
    <cellStyle name="Обычный 6 2 2 2 2 3 2 7 2" xfId="12031"/>
    <cellStyle name="Обычный 6 2 2 2 2 3 2 7 2 2" xfId="12032"/>
    <cellStyle name="Обычный 6 2 2 2 2 3 2 7 3" xfId="12033"/>
    <cellStyle name="Обычный 6 2 2 2 2 3 2 7 4" xfId="12034"/>
    <cellStyle name="Обычный 6 2 2 2 2 3 2 8" xfId="12035"/>
    <cellStyle name="Обычный 6 2 2 2 2 3 2 8 2" xfId="12036"/>
    <cellStyle name="Обычный 6 2 2 2 2 3 2 9" xfId="12037"/>
    <cellStyle name="Обычный 6 2 2 2 2 3 3 2 2 2 2" xfId="12038"/>
    <cellStyle name="Обычный 6 2 2 2 2 3 3 2 2 2 2 2" xfId="12039"/>
    <cellStyle name="Обычный 6 2 2 2 2 3 3 2 2 2 3" xfId="12040"/>
    <cellStyle name="Обычный 6 2 2 2 2 3 3 2 2 2 4" xfId="12041"/>
    <cellStyle name="Обычный 6 2 2 2 2 3 3 2 2 3" xfId="12042"/>
    <cellStyle name="Обычный 6 2 2 2 2 3 3 2 2 3 2" xfId="12043"/>
    <cellStyle name="Обычный 6 2 2 2 2 3 3 2 2 4" xfId="12044"/>
    <cellStyle name="Обычный 6 2 2 2 2 3 3 2 2 5" xfId="12045"/>
    <cellStyle name="Обычный 6 2 2 2 2 3 3 2 3 2" xfId="12046"/>
    <cellStyle name="Обычный 6 2 2 2 2 3 3 2 3 2 2" xfId="12047"/>
    <cellStyle name="Обычный 6 2 2 2 2 3 3 2 3 3" xfId="12048"/>
    <cellStyle name="Обычный 6 2 2 2 2 3 3 2 3 4" xfId="12049"/>
    <cellStyle name="Обычный 6 2 2 2 2 3 3 2 4" xfId="12050"/>
    <cellStyle name="Обычный 6 2 2 2 2 3 3 2 4 2" xfId="12051"/>
    <cellStyle name="Обычный 6 2 2 2 2 3 3 2 5" xfId="12052"/>
    <cellStyle name="Обычный 6 2 2 2 2 3 3 2 6" xfId="12053"/>
    <cellStyle name="Обычный 6 2 2 2 2 3 3 3 2 2" xfId="12054"/>
    <cellStyle name="Обычный 6 2 2 2 2 3 3 3 2 2 2" xfId="12055"/>
    <cellStyle name="Обычный 6 2 2 2 2 3 3 3 2 3" xfId="12056"/>
    <cellStyle name="Обычный 6 2 2 2 2 3 3 3 2 4" xfId="12057"/>
    <cellStyle name="Обычный 6 2 2 2 2 3 3 3 3" xfId="12058"/>
    <cellStyle name="Обычный 6 2 2 2 2 3 3 3 3 2" xfId="12059"/>
    <cellStyle name="Обычный 6 2 2 2 2 3 3 3 4" xfId="12060"/>
    <cellStyle name="Обычный 6 2 2 2 2 3 3 3 5" xfId="12061"/>
    <cellStyle name="Обычный 6 2 2 2 2 3 3 4 2" xfId="12062"/>
    <cellStyle name="Обычный 6 2 2 2 2 3 3 4 2 2" xfId="12063"/>
    <cellStyle name="Обычный 6 2 2 2 2 3 3 4 3" xfId="12064"/>
    <cellStyle name="Обычный 6 2 2 2 2 3 3 4 4" xfId="12065"/>
    <cellStyle name="Обычный 6 2 2 2 2 3 3 5" xfId="12066"/>
    <cellStyle name="Обычный 6 2 2 2 2 3 3 5 2" xfId="12067"/>
    <cellStyle name="Обычный 6 2 2 2 2 3 3 6" xfId="12068"/>
    <cellStyle name="Обычный 6 2 2 2 2 3 3 7" xfId="12069"/>
    <cellStyle name="Обычный 6 2 2 2 2 3 4 2 2 2 2" xfId="12070"/>
    <cellStyle name="Обычный 6 2 2 2 2 3 4 2 2 2 2 2" xfId="12071"/>
    <cellStyle name="Обычный 6 2 2 2 2 3 4 2 2 2 3" xfId="12072"/>
    <cellStyle name="Обычный 6 2 2 2 2 3 4 2 2 2 4" xfId="12073"/>
    <cellStyle name="Обычный 6 2 2 2 2 3 4 2 2 3" xfId="12074"/>
    <cellStyle name="Обычный 6 2 2 2 2 3 4 2 2 3 2" xfId="12075"/>
    <cellStyle name="Обычный 6 2 2 2 2 3 4 2 2 4" xfId="12076"/>
    <cellStyle name="Обычный 6 2 2 2 2 3 4 2 2 5" xfId="12077"/>
    <cellStyle name="Обычный 6 2 2 2 2 3 4 2 3 2" xfId="12078"/>
    <cellStyle name="Обычный 6 2 2 2 2 3 4 2 3 2 2" xfId="12079"/>
    <cellStyle name="Обычный 6 2 2 2 2 3 4 2 3 3" xfId="12080"/>
    <cellStyle name="Обычный 6 2 2 2 2 3 4 2 3 4" xfId="12081"/>
    <cellStyle name="Обычный 6 2 2 2 2 3 4 2 4" xfId="12082"/>
    <cellStyle name="Обычный 6 2 2 2 2 3 4 2 4 2" xfId="12083"/>
    <cellStyle name="Обычный 6 2 2 2 2 3 4 2 5" xfId="12084"/>
    <cellStyle name="Обычный 6 2 2 2 2 3 4 2 6" xfId="12085"/>
    <cellStyle name="Обычный 6 2 2 2 2 3 4 3 2 2" xfId="12086"/>
    <cellStyle name="Обычный 6 2 2 2 2 3 4 3 2 2 2" xfId="12087"/>
    <cellStyle name="Обычный 6 2 2 2 2 3 4 3 2 3" xfId="12088"/>
    <cellStyle name="Обычный 6 2 2 2 2 3 4 3 2 4" xfId="12089"/>
    <cellStyle name="Обычный 6 2 2 2 2 3 4 3 3" xfId="12090"/>
    <cellStyle name="Обычный 6 2 2 2 2 3 4 3 3 2" xfId="12091"/>
    <cellStyle name="Обычный 6 2 2 2 2 3 4 3 4" xfId="12092"/>
    <cellStyle name="Обычный 6 2 2 2 2 3 4 3 5" xfId="12093"/>
    <cellStyle name="Обычный 6 2 2 2 2 3 4 4 2" xfId="12094"/>
    <cellStyle name="Обычный 6 2 2 2 2 3 4 4 2 2" xfId="12095"/>
    <cellStyle name="Обычный 6 2 2 2 2 3 4 4 3" xfId="12096"/>
    <cellStyle name="Обычный 6 2 2 2 2 3 4 4 4" xfId="12097"/>
    <cellStyle name="Обычный 6 2 2 2 2 3 4 5" xfId="12098"/>
    <cellStyle name="Обычный 6 2 2 2 2 3 4 5 2" xfId="12099"/>
    <cellStyle name="Обычный 6 2 2 2 2 3 4 6" xfId="12100"/>
    <cellStyle name="Обычный 6 2 2 2 2 3 4 7" xfId="12101"/>
    <cellStyle name="Обычный 6 2 2 2 2 3 5 2 2 2" xfId="12102"/>
    <cellStyle name="Обычный 6 2 2 2 2 3 5 2 2 2 2" xfId="12103"/>
    <cellStyle name="Обычный 6 2 2 2 2 3 5 2 2 3" xfId="12104"/>
    <cellStyle name="Обычный 6 2 2 2 2 3 5 2 2 4" xfId="12105"/>
    <cellStyle name="Обычный 6 2 2 2 2 3 5 2 3" xfId="12106"/>
    <cellStyle name="Обычный 6 2 2 2 2 3 5 2 3 2" xfId="12107"/>
    <cellStyle name="Обычный 6 2 2 2 2 3 5 2 4" xfId="12108"/>
    <cellStyle name="Обычный 6 2 2 2 2 3 5 2 5" xfId="12109"/>
    <cellStyle name="Обычный 6 2 2 2 2 3 5 3 2" xfId="12110"/>
    <cellStyle name="Обычный 6 2 2 2 2 3 5 3 2 2" xfId="12111"/>
    <cellStyle name="Обычный 6 2 2 2 2 3 5 3 3" xfId="12112"/>
    <cellStyle name="Обычный 6 2 2 2 2 3 5 3 4" xfId="12113"/>
    <cellStyle name="Обычный 6 2 2 2 2 3 5 4" xfId="12114"/>
    <cellStyle name="Обычный 6 2 2 2 2 3 5 4 2" xfId="12115"/>
    <cellStyle name="Обычный 6 2 2 2 2 3 5 5" xfId="12116"/>
    <cellStyle name="Обычный 6 2 2 2 2 3 5 6" xfId="12117"/>
    <cellStyle name="Обычный 6 2 2 2 2 3 6 2 2 2" xfId="12118"/>
    <cellStyle name="Обычный 6 2 2 2 2 3 6 2 2 2 2" xfId="12119"/>
    <cellStyle name="Обычный 6 2 2 2 2 3 6 2 2 3" xfId="12120"/>
    <cellStyle name="Обычный 6 2 2 2 2 3 6 2 2 4" xfId="12121"/>
    <cellStyle name="Обычный 6 2 2 2 2 3 6 2 3" xfId="12122"/>
    <cellStyle name="Обычный 6 2 2 2 2 3 6 2 3 2" xfId="12123"/>
    <cellStyle name="Обычный 6 2 2 2 2 3 6 2 4" xfId="12124"/>
    <cellStyle name="Обычный 6 2 2 2 2 3 6 2 5" xfId="12125"/>
    <cellStyle name="Обычный 6 2 2 2 2 3 6 3 2" xfId="12126"/>
    <cellStyle name="Обычный 6 2 2 2 2 3 6 3 2 2" xfId="12127"/>
    <cellStyle name="Обычный 6 2 2 2 2 3 6 3 3" xfId="12128"/>
    <cellStyle name="Обычный 6 2 2 2 2 3 6 3 4" xfId="12129"/>
    <cellStyle name="Обычный 6 2 2 2 2 3 6 4" xfId="12130"/>
    <cellStyle name="Обычный 6 2 2 2 2 3 6 4 2" xfId="12131"/>
    <cellStyle name="Обычный 6 2 2 2 2 3 6 5" xfId="12132"/>
    <cellStyle name="Обычный 6 2 2 2 2 3 6 6" xfId="12133"/>
    <cellStyle name="Обычный 6 2 2 2 2 3 7 2 2" xfId="12134"/>
    <cellStyle name="Обычный 6 2 2 2 2 3 7 2 2 2" xfId="12135"/>
    <cellStyle name="Обычный 6 2 2 2 2 3 7 2 3" xfId="12136"/>
    <cellStyle name="Обычный 6 2 2 2 2 3 7 2 4" xfId="12137"/>
    <cellStyle name="Обычный 6 2 2 2 2 3 7 3" xfId="12138"/>
    <cellStyle name="Обычный 6 2 2 2 2 3 7 3 2" xfId="12139"/>
    <cellStyle name="Обычный 6 2 2 2 2 3 7 4" xfId="12140"/>
    <cellStyle name="Обычный 6 2 2 2 2 3 7 5" xfId="12141"/>
    <cellStyle name="Обычный 6 2 2 2 2 3 8 2" xfId="12142"/>
    <cellStyle name="Обычный 6 2 2 2 2 3 8 2 2" xfId="12143"/>
    <cellStyle name="Обычный 6 2 2 2 2 3 8 3" xfId="12144"/>
    <cellStyle name="Обычный 6 2 2 2 2 3 8 4" xfId="12145"/>
    <cellStyle name="Обычный 6 2 2 2 2 3 9" xfId="12146"/>
    <cellStyle name="Обычный 6 2 2 2 2 3 9 2" xfId="12147"/>
    <cellStyle name="Обычный 6 2 2 2 2 4 10" xfId="12148"/>
    <cellStyle name="Обычный 6 2 2 2 2 4 11" xfId="12149"/>
    <cellStyle name="Обычный 6 2 2 2 2 4 2 10" xfId="12150"/>
    <cellStyle name="Обычный 6 2 2 2 2 4 2 2 2 2 2 2" xfId="12151"/>
    <cellStyle name="Обычный 6 2 2 2 2 4 2 2 2 2 2 2 2" xfId="12152"/>
    <cellStyle name="Обычный 6 2 2 2 2 4 2 2 2 2 2 3" xfId="12153"/>
    <cellStyle name="Обычный 6 2 2 2 2 4 2 2 2 2 2 4" xfId="12154"/>
    <cellStyle name="Обычный 6 2 2 2 2 4 2 2 2 2 3" xfId="12155"/>
    <cellStyle name="Обычный 6 2 2 2 2 4 2 2 2 2 3 2" xfId="12156"/>
    <cellStyle name="Обычный 6 2 2 2 2 4 2 2 2 2 4" xfId="12157"/>
    <cellStyle name="Обычный 6 2 2 2 2 4 2 2 2 2 5" xfId="12158"/>
    <cellStyle name="Обычный 6 2 2 2 2 4 2 2 2 3 2" xfId="12159"/>
    <cellStyle name="Обычный 6 2 2 2 2 4 2 2 2 3 2 2" xfId="12160"/>
    <cellStyle name="Обычный 6 2 2 2 2 4 2 2 2 3 3" xfId="12161"/>
    <cellStyle name="Обычный 6 2 2 2 2 4 2 2 2 3 4" xfId="12162"/>
    <cellStyle name="Обычный 6 2 2 2 2 4 2 2 2 4" xfId="12163"/>
    <cellStyle name="Обычный 6 2 2 2 2 4 2 2 2 4 2" xfId="12164"/>
    <cellStyle name="Обычный 6 2 2 2 2 4 2 2 2 5" xfId="12165"/>
    <cellStyle name="Обычный 6 2 2 2 2 4 2 2 2 6" xfId="12166"/>
    <cellStyle name="Обычный 6 2 2 2 2 4 2 2 3 2 2" xfId="12167"/>
    <cellStyle name="Обычный 6 2 2 2 2 4 2 2 3 2 2 2" xfId="12168"/>
    <cellStyle name="Обычный 6 2 2 2 2 4 2 2 3 2 3" xfId="12169"/>
    <cellStyle name="Обычный 6 2 2 2 2 4 2 2 3 2 4" xfId="12170"/>
    <cellStyle name="Обычный 6 2 2 2 2 4 2 2 3 3" xfId="12171"/>
    <cellStyle name="Обычный 6 2 2 2 2 4 2 2 3 3 2" xfId="12172"/>
    <cellStyle name="Обычный 6 2 2 2 2 4 2 2 3 4" xfId="12173"/>
    <cellStyle name="Обычный 6 2 2 2 2 4 2 2 3 5" xfId="12174"/>
    <cellStyle name="Обычный 6 2 2 2 2 4 2 2 4 2" xfId="12175"/>
    <cellStyle name="Обычный 6 2 2 2 2 4 2 2 4 2 2" xfId="12176"/>
    <cellStyle name="Обычный 6 2 2 2 2 4 2 2 4 3" xfId="12177"/>
    <cellStyle name="Обычный 6 2 2 2 2 4 2 2 4 4" xfId="12178"/>
    <cellStyle name="Обычный 6 2 2 2 2 4 2 2 5" xfId="12179"/>
    <cellStyle name="Обычный 6 2 2 2 2 4 2 2 5 2" xfId="12180"/>
    <cellStyle name="Обычный 6 2 2 2 2 4 2 2 6" xfId="12181"/>
    <cellStyle name="Обычный 6 2 2 2 2 4 2 2 7" xfId="12182"/>
    <cellStyle name="Обычный 6 2 2 2 2 4 2 3 2 2 2 2" xfId="12183"/>
    <cellStyle name="Обычный 6 2 2 2 2 4 2 3 2 2 2 2 2" xfId="12184"/>
    <cellStyle name="Обычный 6 2 2 2 2 4 2 3 2 2 2 3" xfId="12185"/>
    <cellStyle name="Обычный 6 2 2 2 2 4 2 3 2 2 2 4" xfId="12186"/>
    <cellStyle name="Обычный 6 2 2 2 2 4 2 3 2 2 3" xfId="12187"/>
    <cellStyle name="Обычный 6 2 2 2 2 4 2 3 2 2 3 2" xfId="12188"/>
    <cellStyle name="Обычный 6 2 2 2 2 4 2 3 2 2 4" xfId="12189"/>
    <cellStyle name="Обычный 6 2 2 2 2 4 2 3 2 2 5" xfId="12190"/>
    <cellStyle name="Обычный 6 2 2 2 2 4 2 3 2 3 2" xfId="12191"/>
    <cellStyle name="Обычный 6 2 2 2 2 4 2 3 2 3 2 2" xfId="12192"/>
    <cellStyle name="Обычный 6 2 2 2 2 4 2 3 2 3 3" xfId="12193"/>
    <cellStyle name="Обычный 6 2 2 2 2 4 2 3 2 3 4" xfId="12194"/>
    <cellStyle name="Обычный 6 2 2 2 2 4 2 3 2 4" xfId="12195"/>
    <cellStyle name="Обычный 6 2 2 2 2 4 2 3 2 4 2" xfId="12196"/>
    <cellStyle name="Обычный 6 2 2 2 2 4 2 3 2 5" xfId="12197"/>
    <cellStyle name="Обычный 6 2 2 2 2 4 2 3 2 6" xfId="12198"/>
    <cellStyle name="Обычный 6 2 2 2 2 4 2 3 3 2 2" xfId="12199"/>
    <cellStyle name="Обычный 6 2 2 2 2 4 2 3 3 2 2 2" xfId="12200"/>
    <cellStyle name="Обычный 6 2 2 2 2 4 2 3 3 2 3" xfId="12201"/>
    <cellStyle name="Обычный 6 2 2 2 2 4 2 3 3 2 4" xfId="12202"/>
    <cellStyle name="Обычный 6 2 2 2 2 4 2 3 3 3" xfId="12203"/>
    <cellStyle name="Обычный 6 2 2 2 2 4 2 3 3 3 2" xfId="12204"/>
    <cellStyle name="Обычный 6 2 2 2 2 4 2 3 3 4" xfId="12205"/>
    <cellStyle name="Обычный 6 2 2 2 2 4 2 3 3 5" xfId="12206"/>
    <cellStyle name="Обычный 6 2 2 2 2 4 2 3 4 2" xfId="12207"/>
    <cellStyle name="Обычный 6 2 2 2 2 4 2 3 4 2 2" xfId="12208"/>
    <cellStyle name="Обычный 6 2 2 2 2 4 2 3 4 3" xfId="12209"/>
    <cellStyle name="Обычный 6 2 2 2 2 4 2 3 4 4" xfId="12210"/>
    <cellStyle name="Обычный 6 2 2 2 2 4 2 3 5" xfId="12211"/>
    <cellStyle name="Обычный 6 2 2 2 2 4 2 3 5 2" xfId="12212"/>
    <cellStyle name="Обычный 6 2 2 2 2 4 2 3 6" xfId="12213"/>
    <cellStyle name="Обычный 6 2 2 2 2 4 2 3 7" xfId="12214"/>
    <cellStyle name="Обычный 6 2 2 2 2 4 2 4 2 2 2" xfId="12215"/>
    <cellStyle name="Обычный 6 2 2 2 2 4 2 4 2 2 2 2" xfId="12216"/>
    <cellStyle name="Обычный 6 2 2 2 2 4 2 4 2 2 3" xfId="12217"/>
    <cellStyle name="Обычный 6 2 2 2 2 4 2 4 2 2 4" xfId="12218"/>
    <cellStyle name="Обычный 6 2 2 2 2 4 2 4 2 3" xfId="12219"/>
    <cellStyle name="Обычный 6 2 2 2 2 4 2 4 2 3 2" xfId="12220"/>
    <cellStyle name="Обычный 6 2 2 2 2 4 2 4 2 4" xfId="12221"/>
    <cellStyle name="Обычный 6 2 2 2 2 4 2 4 2 5" xfId="12222"/>
    <cellStyle name="Обычный 6 2 2 2 2 4 2 4 3 2" xfId="12223"/>
    <cellStyle name="Обычный 6 2 2 2 2 4 2 4 3 2 2" xfId="12224"/>
    <cellStyle name="Обычный 6 2 2 2 2 4 2 4 3 3" xfId="12225"/>
    <cellStyle name="Обычный 6 2 2 2 2 4 2 4 3 4" xfId="12226"/>
    <cellStyle name="Обычный 6 2 2 2 2 4 2 4 4" xfId="12227"/>
    <cellStyle name="Обычный 6 2 2 2 2 4 2 4 4 2" xfId="12228"/>
    <cellStyle name="Обычный 6 2 2 2 2 4 2 4 5" xfId="12229"/>
    <cellStyle name="Обычный 6 2 2 2 2 4 2 4 6" xfId="12230"/>
    <cellStyle name="Обычный 6 2 2 2 2 4 2 5 2 2 2" xfId="12231"/>
    <cellStyle name="Обычный 6 2 2 2 2 4 2 5 2 2 2 2" xfId="12232"/>
    <cellStyle name="Обычный 6 2 2 2 2 4 2 5 2 2 3" xfId="12233"/>
    <cellStyle name="Обычный 6 2 2 2 2 4 2 5 2 2 4" xfId="12234"/>
    <cellStyle name="Обычный 6 2 2 2 2 4 2 5 2 3" xfId="12235"/>
    <cellStyle name="Обычный 6 2 2 2 2 4 2 5 2 3 2" xfId="12236"/>
    <cellStyle name="Обычный 6 2 2 2 2 4 2 5 2 4" xfId="12237"/>
    <cellStyle name="Обычный 6 2 2 2 2 4 2 5 2 5" xfId="12238"/>
    <cellStyle name="Обычный 6 2 2 2 2 4 2 5 3 2" xfId="12239"/>
    <cellStyle name="Обычный 6 2 2 2 2 4 2 5 3 2 2" xfId="12240"/>
    <cellStyle name="Обычный 6 2 2 2 2 4 2 5 3 3" xfId="12241"/>
    <cellStyle name="Обычный 6 2 2 2 2 4 2 5 3 4" xfId="12242"/>
    <cellStyle name="Обычный 6 2 2 2 2 4 2 5 4" xfId="12243"/>
    <cellStyle name="Обычный 6 2 2 2 2 4 2 5 4 2" xfId="12244"/>
    <cellStyle name="Обычный 6 2 2 2 2 4 2 5 5" xfId="12245"/>
    <cellStyle name="Обычный 6 2 2 2 2 4 2 5 6" xfId="12246"/>
    <cellStyle name="Обычный 6 2 2 2 2 4 2 6 2 2" xfId="12247"/>
    <cellStyle name="Обычный 6 2 2 2 2 4 2 6 2 2 2" xfId="12248"/>
    <cellStyle name="Обычный 6 2 2 2 2 4 2 6 2 3" xfId="12249"/>
    <cellStyle name="Обычный 6 2 2 2 2 4 2 6 2 4" xfId="12250"/>
    <cellStyle name="Обычный 6 2 2 2 2 4 2 6 3" xfId="12251"/>
    <cellStyle name="Обычный 6 2 2 2 2 4 2 6 3 2" xfId="12252"/>
    <cellStyle name="Обычный 6 2 2 2 2 4 2 6 4" xfId="12253"/>
    <cellStyle name="Обычный 6 2 2 2 2 4 2 6 5" xfId="12254"/>
    <cellStyle name="Обычный 6 2 2 2 2 4 2 7 2" xfId="12255"/>
    <cellStyle name="Обычный 6 2 2 2 2 4 2 7 2 2" xfId="12256"/>
    <cellStyle name="Обычный 6 2 2 2 2 4 2 7 3" xfId="12257"/>
    <cellStyle name="Обычный 6 2 2 2 2 4 2 7 4" xfId="12258"/>
    <cellStyle name="Обычный 6 2 2 2 2 4 2 8" xfId="12259"/>
    <cellStyle name="Обычный 6 2 2 2 2 4 2 8 2" xfId="12260"/>
    <cellStyle name="Обычный 6 2 2 2 2 4 2 9" xfId="12261"/>
    <cellStyle name="Обычный 6 2 2 2 2 4 3 2 2 2 2" xfId="12262"/>
    <cellStyle name="Обычный 6 2 2 2 2 4 3 2 2 2 2 2" xfId="12263"/>
    <cellStyle name="Обычный 6 2 2 2 2 4 3 2 2 2 3" xfId="12264"/>
    <cellStyle name="Обычный 6 2 2 2 2 4 3 2 2 2 4" xfId="12265"/>
    <cellStyle name="Обычный 6 2 2 2 2 4 3 2 2 3" xfId="12266"/>
    <cellStyle name="Обычный 6 2 2 2 2 4 3 2 2 3 2" xfId="12267"/>
    <cellStyle name="Обычный 6 2 2 2 2 4 3 2 2 4" xfId="12268"/>
    <cellStyle name="Обычный 6 2 2 2 2 4 3 2 2 5" xfId="12269"/>
    <cellStyle name="Обычный 6 2 2 2 2 4 3 2 3 2" xfId="12270"/>
    <cellStyle name="Обычный 6 2 2 2 2 4 3 2 3 2 2" xfId="12271"/>
    <cellStyle name="Обычный 6 2 2 2 2 4 3 2 3 3" xfId="12272"/>
    <cellStyle name="Обычный 6 2 2 2 2 4 3 2 3 4" xfId="12273"/>
    <cellStyle name="Обычный 6 2 2 2 2 4 3 2 4" xfId="12274"/>
    <cellStyle name="Обычный 6 2 2 2 2 4 3 2 4 2" xfId="12275"/>
    <cellStyle name="Обычный 6 2 2 2 2 4 3 2 5" xfId="12276"/>
    <cellStyle name="Обычный 6 2 2 2 2 4 3 2 6" xfId="12277"/>
    <cellStyle name="Обычный 6 2 2 2 2 4 3 3 2 2" xfId="12278"/>
    <cellStyle name="Обычный 6 2 2 2 2 4 3 3 2 2 2" xfId="12279"/>
    <cellStyle name="Обычный 6 2 2 2 2 4 3 3 2 3" xfId="12280"/>
    <cellStyle name="Обычный 6 2 2 2 2 4 3 3 2 4" xfId="12281"/>
    <cellStyle name="Обычный 6 2 2 2 2 4 3 3 3" xfId="12282"/>
    <cellStyle name="Обычный 6 2 2 2 2 4 3 3 3 2" xfId="12283"/>
    <cellStyle name="Обычный 6 2 2 2 2 4 3 3 4" xfId="12284"/>
    <cellStyle name="Обычный 6 2 2 2 2 4 3 3 5" xfId="12285"/>
    <cellStyle name="Обычный 6 2 2 2 2 4 3 4 2" xfId="12286"/>
    <cellStyle name="Обычный 6 2 2 2 2 4 3 4 2 2" xfId="12287"/>
    <cellStyle name="Обычный 6 2 2 2 2 4 3 4 3" xfId="12288"/>
    <cellStyle name="Обычный 6 2 2 2 2 4 3 4 4" xfId="12289"/>
    <cellStyle name="Обычный 6 2 2 2 2 4 3 5" xfId="12290"/>
    <cellStyle name="Обычный 6 2 2 2 2 4 3 5 2" xfId="12291"/>
    <cellStyle name="Обычный 6 2 2 2 2 4 3 6" xfId="12292"/>
    <cellStyle name="Обычный 6 2 2 2 2 4 3 7" xfId="12293"/>
    <cellStyle name="Обычный 6 2 2 2 2 4 4 2 2 2 2" xfId="12294"/>
    <cellStyle name="Обычный 6 2 2 2 2 4 4 2 2 2 2 2" xfId="12295"/>
    <cellStyle name="Обычный 6 2 2 2 2 4 4 2 2 2 3" xfId="12296"/>
    <cellStyle name="Обычный 6 2 2 2 2 4 4 2 2 2 4" xfId="12297"/>
    <cellStyle name="Обычный 6 2 2 2 2 4 4 2 2 3" xfId="12298"/>
    <cellStyle name="Обычный 6 2 2 2 2 4 4 2 2 3 2" xfId="12299"/>
    <cellStyle name="Обычный 6 2 2 2 2 4 4 2 2 4" xfId="12300"/>
    <cellStyle name="Обычный 6 2 2 2 2 4 4 2 2 5" xfId="12301"/>
    <cellStyle name="Обычный 6 2 2 2 2 4 4 2 3 2" xfId="12302"/>
    <cellStyle name="Обычный 6 2 2 2 2 4 4 2 3 2 2" xfId="12303"/>
    <cellStyle name="Обычный 6 2 2 2 2 4 4 2 3 3" xfId="12304"/>
    <cellStyle name="Обычный 6 2 2 2 2 4 4 2 3 4" xfId="12305"/>
    <cellStyle name="Обычный 6 2 2 2 2 4 4 2 4" xfId="12306"/>
    <cellStyle name="Обычный 6 2 2 2 2 4 4 2 4 2" xfId="12307"/>
    <cellStyle name="Обычный 6 2 2 2 2 4 4 2 5" xfId="12308"/>
    <cellStyle name="Обычный 6 2 2 2 2 4 4 2 6" xfId="12309"/>
    <cellStyle name="Обычный 6 2 2 2 2 4 4 3 2 2" xfId="12310"/>
    <cellStyle name="Обычный 6 2 2 2 2 4 4 3 2 2 2" xfId="12311"/>
    <cellStyle name="Обычный 6 2 2 2 2 4 4 3 2 3" xfId="12312"/>
    <cellStyle name="Обычный 6 2 2 2 2 4 4 3 2 4" xfId="12313"/>
    <cellStyle name="Обычный 6 2 2 2 2 4 4 3 3" xfId="12314"/>
    <cellStyle name="Обычный 6 2 2 2 2 4 4 3 3 2" xfId="12315"/>
    <cellStyle name="Обычный 6 2 2 2 2 4 4 3 4" xfId="12316"/>
    <cellStyle name="Обычный 6 2 2 2 2 4 4 3 5" xfId="12317"/>
    <cellStyle name="Обычный 6 2 2 2 2 4 4 4 2" xfId="12318"/>
    <cellStyle name="Обычный 6 2 2 2 2 4 4 4 2 2" xfId="12319"/>
    <cellStyle name="Обычный 6 2 2 2 2 4 4 4 3" xfId="12320"/>
    <cellStyle name="Обычный 6 2 2 2 2 4 4 4 4" xfId="12321"/>
    <cellStyle name="Обычный 6 2 2 2 2 4 4 5" xfId="12322"/>
    <cellStyle name="Обычный 6 2 2 2 2 4 4 5 2" xfId="12323"/>
    <cellStyle name="Обычный 6 2 2 2 2 4 4 6" xfId="12324"/>
    <cellStyle name="Обычный 6 2 2 2 2 4 4 7" xfId="12325"/>
    <cellStyle name="Обычный 6 2 2 2 2 4 5 2 2 2" xfId="12326"/>
    <cellStyle name="Обычный 6 2 2 2 2 4 5 2 2 2 2" xfId="12327"/>
    <cellStyle name="Обычный 6 2 2 2 2 4 5 2 2 3" xfId="12328"/>
    <cellStyle name="Обычный 6 2 2 2 2 4 5 2 2 4" xfId="12329"/>
    <cellStyle name="Обычный 6 2 2 2 2 4 5 2 3" xfId="12330"/>
    <cellStyle name="Обычный 6 2 2 2 2 4 5 2 3 2" xfId="12331"/>
    <cellStyle name="Обычный 6 2 2 2 2 4 5 2 4" xfId="12332"/>
    <cellStyle name="Обычный 6 2 2 2 2 4 5 2 5" xfId="12333"/>
    <cellStyle name="Обычный 6 2 2 2 2 4 5 3 2" xfId="12334"/>
    <cellStyle name="Обычный 6 2 2 2 2 4 5 3 2 2" xfId="12335"/>
    <cellStyle name="Обычный 6 2 2 2 2 4 5 3 3" xfId="12336"/>
    <cellStyle name="Обычный 6 2 2 2 2 4 5 3 4" xfId="12337"/>
    <cellStyle name="Обычный 6 2 2 2 2 4 5 4" xfId="12338"/>
    <cellStyle name="Обычный 6 2 2 2 2 4 5 4 2" xfId="12339"/>
    <cellStyle name="Обычный 6 2 2 2 2 4 5 5" xfId="12340"/>
    <cellStyle name="Обычный 6 2 2 2 2 4 5 6" xfId="12341"/>
    <cellStyle name="Обычный 6 2 2 2 2 4 6 2 2 2" xfId="12342"/>
    <cellStyle name="Обычный 6 2 2 2 2 4 6 2 2 2 2" xfId="12343"/>
    <cellStyle name="Обычный 6 2 2 2 2 4 6 2 2 3" xfId="12344"/>
    <cellStyle name="Обычный 6 2 2 2 2 4 6 2 2 4" xfId="12345"/>
    <cellStyle name="Обычный 6 2 2 2 2 4 6 2 3" xfId="12346"/>
    <cellStyle name="Обычный 6 2 2 2 2 4 6 2 3 2" xfId="12347"/>
    <cellStyle name="Обычный 6 2 2 2 2 4 6 2 4" xfId="12348"/>
    <cellStyle name="Обычный 6 2 2 2 2 4 6 2 5" xfId="12349"/>
    <cellStyle name="Обычный 6 2 2 2 2 4 6 3 2" xfId="12350"/>
    <cellStyle name="Обычный 6 2 2 2 2 4 6 3 2 2" xfId="12351"/>
    <cellStyle name="Обычный 6 2 2 2 2 4 6 3 3" xfId="12352"/>
    <cellStyle name="Обычный 6 2 2 2 2 4 6 3 4" xfId="12353"/>
    <cellStyle name="Обычный 6 2 2 2 2 4 6 4" xfId="12354"/>
    <cellStyle name="Обычный 6 2 2 2 2 4 6 4 2" xfId="12355"/>
    <cellStyle name="Обычный 6 2 2 2 2 4 6 5" xfId="12356"/>
    <cellStyle name="Обычный 6 2 2 2 2 4 6 6" xfId="12357"/>
    <cellStyle name="Обычный 6 2 2 2 2 4 7 2 2" xfId="12358"/>
    <cellStyle name="Обычный 6 2 2 2 2 4 7 2 2 2" xfId="12359"/>
    <cellStyle name="Обычный 6 2 2 2 2 4 7 2 3" xfId="12360"/>
    <cellStyle name="Обычный 6 2 2 2 2 4 7 2 4" xfId="12361"/>
    <cellStyle name="Обычный 6 2 2 2 2 4 7 3" xfId="12362"/>
    <cellStyle name="Обычный 6 2 2 2 2 4 7 3 2" xfId="12363"/>
    <cellStyle name="Обычный 6 2 2 2 2 4 7 4" xfId="12364"/>
    <cellStyle name="Обычный 6 2 2 2 2 4 7 5" xfId="12365"/>
    <cellStyle name="Обычный 6 2 2 2 2 4 8 2" xfId="12366"/>
    <cellStyle name="Обычный 6 2 2 2 2 4 8 2 2" xfId="12367"/>
    <cellStyle name="Обычный 6 2 2 2 2 4 8 3" xfId="12368"/>
    <cellStyle name="Обычный 6 2 2 2 2 4 8 4" xfId="12369"/>
    <cellStyle name="Обычный 6 2 2 2 2 4 9" xfId="12370"/>
    <cellStyle name="Обычный 6 2 2 2 2 4 9 2" xfId="12371"/>
    <cellStyle name="Обычный 6 2 2 2 2 5 10" xfId="12372"/>
    <cellStyle name="Обычный 6 2 2 2 2 5 2 2 2 2 2" xfId="12373"/>
    <cellStyle name="Обычный 6 2 2 2 2 5 2 2 2 2 2 2" xfId="12374"/>
    <cellStyle name="Обычный 6 2 2 2 2 5 2 2 2 2 3" xfId="12375"/>
    <cellStyle name="Обычный 6 2 2 2 2 5 2 2 2 2 4" xfId="12376"/>
    <cellStyle name="Обычный 6 2 2 2 2 5 2 2 2 3" xfId="12377"/>
    <cellStyle name="Обычный 6 2 2 2 2 5 2 2 2 3 2" xfId="12378"/>
    <cellStyle name="Обычный 6 2 2 2 2 5 2 2 2 4" xfId="12379"/>
    <cellStyle name="Обычный 6 2 2 2 2 5 2 2 2 5" xfId="12380"/>
    <cellStyle name="Обычный 6 2 2 2 2 5 2 2 3 2" xfId="12381"/>
    <cellStyle name="Обычный 6 2 2 2 2 5 2 2 3 2 2" xfId="12382"/>
    <cellStyle name="Обычный 6 2 2 2 2 5 2 2 3 3" xfId="12383"/>
    <cellStyle name="Обычный 6 2 2 2 2 5 2 2 3 4" xfId="12384"/>
    <cellStyle name="Обычный 6 2 2 2 2 5 2 2 4" xfId="12385"/>
    <cellStyle name="Обычный 6 2 2 2 2 5 2 2 4 2" xfId="12386"/>
    <cellStyle name="Обычный 6 2 2 2 2 5 2 2 5" xfId="12387"/>
    <cellStyle name="Обычный 6 2 2 2 2 5 2 2 6" xfId="12388"/>
    <cellStyle name="Обычный 6 2 2 2 2 5 2 3 2 2" xfId="12389"/>
    <cellStyle name="Обычный 6 2 2 2 2 5 2 3 2 2 2" xfId="12390"/>
    <cellStyle name="Обычный 6 2 2 2 2 5 2 3 2 3" xfId="12391"/>
    <cellStyle name="Обычный 6 2 2 2 2 5 2 3 2 4" xfId="12392"/>
    <cellStyle name="Обычный 6 2 2 2 2 5 2 3 3" xfId="12393"/>
    <cellStyle name="Обычный 6 2 2 2 2 5 2 3 3 2" xfId="12394"/>
    <cellStyle name="Обычный 6 2 2 2 2 5 2 3 4" xfId="12395"/>
    <cellStyle name="Обычный 6 2 2 2 2 5 2 3 5" xfId="12396"/>
    <cellStyle name="Обычный 6 2 2 2 2 5 2 4 2" xfId="12397"/>
    <cellStyle name="Обычный 6 2 2 2 2 5 2 4 2 2" xfId="12398"/>
    <cellStyle name="Обычный 6 2 2 2 2 5 2 4 3" xfId="12399"/>
    <cellStyle name="Обычный 6 2 2 2 2 5 2 4 4" xfId="12400"/>
    <cellStyle name="Обычный 6 2 2 2 2 5 2 5" xfId="12401"/>
    <cellStyle name="Обычный 6 2 2 2 2 5 2 5 2" xfId="12402"/>
    <cellStyle name="Обычный 6 2 2 2 2 5 2 6" xfId="12403"/>
    <cellStyle name="Обычный 6 2 2 2 2 5 2 7" xfId="12404"/>
    <cellStyle name="Обычный 6 2 2 2 2 5 3 2 2 2 2" xfId="12405"/>
    <cellStyle name="Обычный 6 2 2 2 2 5 3 2 2 2 2 2" xfId="12406"/>
    <cellStyle name="Обычный 6 2 2 2 2 5 3 2 2 2 3" xfId="12407"/>
    <cellStyle name="Обычный 6 2 2 2 2 5 3 2 2 2 4" xfId="12408"/>
    <cellStyle name="Обычный 6 2 2 2 2 5 3 2 2 3" xfId="12409"/>
    <cellStyle name="Обычный 6 2 2 2 2 5 3 2 2 3 2" xfId="12410"/>
    <cellStyle name="Обычный 6 2 2 2 2 5 3 2 2 4" xfId="12411"/>
    <cellStyle name="Обычный 6 2 2 2 2 5 3 2 2 5" xfId="12412"/>
    <cellStyle name="Обычный 6 2 2 2 2 5 3 2 3 2" xfId="12413"/>
    <cellStyle name="Обычный 6 2 2 2 2 5 3 2 3 2 2" xfId="12414"/>
    <cellStyle name="Обычный 6 2 2 2 2 5 3 2 3 3" xfId="12415"/>
    <cellStyle name="Обычный 6 2 2 2 2 5 3 2 3 4" xfId="12416"/>
    <cellStyle name="Обычный 6 2 2 2 2 5 3 2 4" xfId="12417"/>
    <cellStyle name="Обычный 6 2 2 2 2 5 3 2 4 2" xfId="12418"/>
    <cellStyle name="Обычный 6 2 2 2 2 5 3 2 5" xfId="12419"/>
    <cellStyle name="Обычный 6 2 2 2 2 5 3 2 6" xfId="12420"/>
    <cellStyle name="Обычный 6 2 2 2 2 5 3 3 2 2" xfId="12421"/>
    <cellStyle name="Обычный 6 2 2 2 2 5 3 3 2 2 2" xfId="12422"/>
    <cellStyle name="Обычный 6 2 2 2 2 5 3 3 2 3" xfId="12423"/>
    <cellStyle name="Обычный 6 2 2 2 2 5 3 3 2 4" xfId="12424"/>
    <cellStyle name="Обычный 6 2 2 2 2 5 3 3 3" xfId="12425"/>
    <cellStyle name="Обычный 6 2 2 2 2 5 3 3 3 2" xfId="12426"/>
    <cellStyle name="Обычный 6 2 2 2 2 5 3 3 4" xfId="12427"/>
    <cellStyle name="Обычный 6 2 2 2 2 5 3 3 5" xfId="12428"/>
    <cellStyle name="Обычный 6 2 2 2 2 5 3 4 2" xfId="12429"/>
    <cellStyle name="Обычный 6 2 2 2 2 5 3 4 2 2" xfId="12430"/>
    <cellStyle name="Обычный 6 2 2 2 2 5 3 4 3" xfId="12431"/>
    <cellStyle name="Обычный 6 2 2 2 2 5 3 4 4" xfId="12432"/>
    <cellStyle name="Обычный 6 2 2 2 2 5 3 5" xfId="12433"/>
    <cellStyle name="Обычный 6 2 2 2 2 5 3 5 2" xfId="12434"/>
    <cellStyle name="Обычный 6 2 2 2 2 5 3 6" xfId="12435"/>
    <cellStyle name="Обычный 6 2 2 2 2 5 3 7" xfId="12436"/>
    <cellStyle name="Обычный 6 2 2 2 2 5 4 2 2 2" xfId="12437"/>
    <cellStyle name="Обычный 6 2 2 2 2 5 4 2 2 2 2" xfId="12438"/>
    <cellStyle name="Обычный 6 2 2 2 2 5 4 2 2 3" xfId="12439"/>
    <cellStyle name="Обычный 6 2 2 2 2 5 4 2 2 4" xfId="12440"/>
    <cellStyle name="Обычный 6 2 2 2 2 5 4 2 3" xfId="12441"/>
    <cellStyle name="Обычный 6 2 2 2 2 5 4 2 3 2" xfId="12442"/>
    <cellStyle name="Обычный 6 2 2 2 2 5 4 2 4" xfId="12443"/>
    <cellStyle name="Обычный 6 2 2 2 2 5 4 2 5" xfId="12444"/>
    <cellStyle name="Обычный 6 2 2 2 2 5 4 3 2" xfId="12445"/>
    <cellStyle name="Обычный 6 2 2 2 2 5 4 3 2 2" xfId="12446"/>
    <cellStyle name="Обычный 6 2 2 2 2 5 4 3 3" xfId="12447"/>
    <cellStyle name="Обычный 6 2 2 2 2 5 4 3 4" xfId="12448"/>
    <cellStyle name="Обычный 6 2 2 2 2 5 4 4" xfId="12449"/>
    <cellStyle name="Обычный 6 2 2 2 2 5 4 4 2" xfId="12450"/>
    <cellStyle name="Обычный 6 2 2 2 2 5 4 5" xfId="12451"/>
    <cellStyle name="Обычный 6 2 2 2 2 5 4 6" xfId="12452"/>
    <cellStyle name="Обычный 6 2 2 2 2 5 5 2 2 2" xfId="12453"/>
    <cellStyle name="Обычный 6 2 2 2 2 5 5 2 2 2 2" xfId="12454"/>
    <cellStyle name="Обычный 6 2 2 2 2 5 5 2 2 3" xfId="12455"/>
    <cellStyle name="Обычный 6 2 2 2 2 5 5 2 2 4" xfId="12456"/>
    <cellStyle name="Обычный 6 2 2 2 2 5 5 2 3" xfId="12457"/>
    <cellStyle name="Обычный 6 2 2 2 2 5 5 2 3 2" xfId="12458"/>
    <cellStyle name="Обычный 6 2 2 2 2 5 5 2 4" xfId="12459"/>
    <cellStyle name="Обычный 6 2 2 2 2 5 5 2 5" xfId="12460"/>
    <cellStyle name="Обычный 6 2 2 2 2 5 5 3 2" xfId="12461"/>
    <cellStyle name="Обычный 6 2 2 2 2 5 5 3 2 2" xfId="12462"/>
    <cellStyle name="Обычный 6 2 2 2 2 5 5 3 3" xfId="12463"/>
    <cellStyle name="Обычный 6 2 2 2 2 5 5 3 4" xfId="12464"/>
    <cellStyle name="Обычный 6 2 2 2 2 5 5 4" xfId="12465"/>
    <cellStyle name="Обычный 6 2 2 2 2 5 5 4 2" xfId="12466"/>
    <cellStyle name="Обычный 6 2 2 2 2 5 5 5" xfId="12467"/>
    <cellStyle name="Обычный 6 2 2 2 2 5 5 6" xfId="12468"/>
    <cellStyle name="Обычный 6 2 2 2 2 5 6 2 2" xfId="12469"/>
    <cellStyle name="Обычный 6 2 2 2 2 5 6 2 2 2" xfId="12470"/>
    <cellStyle name="Обычный 6 2 2 2 2 5 6 2 3" xfId="12471"/>
    <cellStyle name="Обычный 6 2 2 2 2 5 6 2 4" xfId="12472"/>
    <cellStyle name="Обычный 6 2 2 2 2 5 6 3" xfId="12473"/>
    <cellStyle name="Обычный 6 2 2 2 2 5 6 3 2" xfId="12474"/>
    <cellStyle name="Обычный 6 2 2 2 2 5 6 4" xfId="12475"/>
    <cellStyle name="Обычный 6 2 2 2 2 5 6 5" xfId="12476"/>
    <cellStyle name="Обычный 6 2 2 2 2 5 7 2" xfId="12477"/>
    <cellStyle name="Обычный 6 2 2 2 2 5 7 2 2" xfId="12478"/>
    <cellStyle name="Обычный 6 2 2 2 2 5 7 3" xfId="12479"/>
    <cellStyle name="Обычный 6 2 2 2 2 5 7 4" xfId="12480"/>
    <cellStyle name="Обычный 6 2 2 2 2 5 8" xfId="12481"/>
    <cellStyle name="Обычный 6 2 2 2 2 5 8 2" xfId="12482"/>
    <cellStyle name="Обычный 6 2 2 2 2 5 9" xfId="12483"/>
    <cellStyle name="Обычный 6 2 2 2 2 6 2 2 2 2" xfId="12484"/>
    <cellStyle name="Обычный 6 2 2 2 2 6 2 2 2 2 2" xfId="12485"/>
    <cellStyle name="Обычный 6 2 2 2 2 6 2 2 2 3" xfId="12486"/>
    <cellStyle name="Обычный 6 2 2 2 2 6 2 2 2 4" xfId="12487"/>
    <cellStyle name="Обычный 6 2 2 2 2 6 2 2 3" xfId="12488"/>
    <cellStyle name="Обычный 6 2 2 2 2 6 2 2 3 2" xfId="12489"/>
    <cellStyle name="Обычный 6 2 2 2 2 6 2 2 4" xfId="12490"/>
    <cellStyle name="Обычный 6 2 2 2 2 6 2 2 5" xfId="12491"/>
    <cellStyle name="Обычный 6 2 2 2 2 6 2 3 2" xfId="12492"/>
    <cellStyle name="Обычный 6 2 2 2 2 6 2 3 2 2" xfId="12493"/>
    <cellStyle name="Обычный 6 2 2 2 2 6 2 3 3" xfId="12494"/>
    <cellStyle name="Обычный 6 2 2 2 2 6 2 3 4" xfId="12495"/>
    <cellStyle name="Обычный 6 2 2 2 2 6 2 4" xfId="12496"/>
    <cellStyle name="Обычный 6 2 2 2 2 6 2 4 2" xfId="12497"/>
    <cellStyle name="Обычный 6 2 2 2 2 6 2 5" xfId="12498"/>
    <cellStyle name="Обычный 6 2 2 2 2 6 2 6" xfId="12499"/>
    <cellStyle name="Обычный 6 2 2 2 2 6 3 2 2" xfId="12500"/>
    <cellStyle name="Обычный 6 2 2 2 2 6 3 2 2 2" xfId="12501"/>
    <cellStyle name="Обычный 6 2 2 2 2 6 3 2 3" xfId="12502"/>
    <cellStyle name="Обычный 6 2 2 2 2 6 3 2 4" xfId="12503"/>
    <cellStyle name="Обычный 6 2 2 2 2 6 3 3" xfId="12504"/>
    <cellStyle name="Обычный 6 2 2 2 2 6 3 3 2" xfId="12505"/>
    <cellStyle name="Обычный 6 2 2 2 2 6 3 4" xfId="12506"/>
    <cellStyle name="Обычный 6 2 2 2 2 6 3 5" xfId="12507"/>
    <cellStyle name="Обычный 6 2 2 2 2 6 4 2" xfId="12508"/>
    <cellStyle name="Обычный 6 2 2 2 2 6 4 2 2" xfId="12509"/>
    <cellStyle name="Обычный 6 2 2 2 2 6 4 3" xfId="12510"/>
    <cellStyle name="Обычный 6 2 2 2 2 6 4 4" xfId="12511"/>
    <cellStyle name="Обычный 6 2 2 2 2 6 5" xfId="12512"/>
    <cellStyle name="Обычный 6 2 2 2 2 6 5 2" xfId="12513"/>
    <cellStyle name="Обычный 6 2 2 2 2 6 6" xfId="12514"/>
    <cellStyle name="Обычный 6 2 2 2 2 6 7" xfId="12515"/>
    <cellStyle name="Обычный 6 2 2 2 2 7 2 2 2 2" xfId="12516"/>
    <cellStyle name="Обычный 6 2 2 2 2 7 2 2 2 2 2" xfId="12517"/>
    <cellStyle name="Обычный 6 2 2 2 2 7 2 2 2 3" xfId="12518"/>
    <cellStyle name="Обычный 6 2 2 2 2 7 2 2 2 4" xfId="12519"/>
    <cellStyle name="Обычный 6 2 2 2 2 7 2 2 3" xfId="12520"/>
    <cellStyle name="Обычный 6 2 2 2 2 7 2 2 3 2" xfId="12521"/>
    <cellStyle name="Обычный 6 2 2 2 2 7 2 2 4" xfId="12522"/>
    <cellStyle name="Обычный 6 2 2 2 2 7 2 2 5" xfId="12523"/>
    <cellStyle name="Обычный 6 2 2 2 2 7 2 3 2" xfId="12524"/>
    <cellStyle name="Обычный 6 2 2 2 2 7 2 3 2 2" xfId="12525"/>
    <cellStyle name="Обычный 6 2 2 2 2 7 2 3 3" xfId="12526"/>
    <cellStyle name="Обычный 6 2 2 2 2 7 2 3 4" xfId="12527"/>
    <cellStyle name="Обычный 6 2 2 2 2 7 2 4" xfId="12528"/>
    <cellStyle name="Обычный 6 2 2 2 2 7 2 4 2" xfId="12529"/>
    <cellStyle name="Обычный 6 2 2 2 2 7 2 5" xfId="12530"/>
    <cellStyle name="Обычный 6 2 2 2 2 7 2 6" xfId="12531"/>
    <cellStyle name="Обычный 6 2 2 2 2 7 3 2 2" xfId="12532"/>
    <cellStyle name="Обычный 6 2 2 2 2 7 3 2 2 2" xfId="12533"/>
    <cellStyle name="Обычный 6 2 2 2 2 7 3 2 3" xfId="12534"/>
    <cellStyle name="Обычный 6 2 2 2 2 7 3 2 4" xfId="12535"/>
    <cellStyle name="Обычный 6 2 2 2 2 7 3 3" xfId="12536"/>
    <cellStyle name="Обычный 6 2 2 2 2 7 3 3 2" xfId="12537"/>
    <cellStyle name="Обычный 6 2 2 2 2 7 3 4" xfId="12538"/>
    <cellStyle name="Обычный 6 2 2 2 2 7 3 5" xfId="12539"/>
    <cellStyle name="Обычный 6 2 2 2 2 7 4 2" xfId="12540"/>
    <cellStyle name="Обычный 6 2 2 2 2 7 4 2 2" xfId="12541"/>
    <cellStyle name="Обычный 6 2 2 2 2 7 4 3" xfId="12542"/>
    <cellStyle name="Обычный 6 2 2 2 2 7 4 4" xfId="12543"/>
    <cellStyle name="Обычный 6 2 2 2 2 7 5" xfId="12544"/>
    <cellStyle name="Обычный 6 2 2 2 2 7 5 2" xfId="12545"/>
    <cellStyle name="Обычный 6 2 2 2 2 7 6" xfId="12546"/>
    <cellStyle name="Обычный 6 2 2 2 2 7 7" xfId="12547"/>
    <cellStyle name="Обычный 6 2 2 2 2 8 2 2 2" xfId="12548"/>
    <cellStyle name="Обычный 6 2 2 2 2 8 2 2 2 2" xfId="12549"/>
    <cellStyle name="Обычный 6 2 2 2 2 8 2 2 3" xfId="12550"/>
    <cellStyle name="Обычный 6 2 2 2 2 8 2 2 4" xfId="12551"/>
    <cellStyle name="Обычный 6 2 2 2 2 8 2 3" xfId="12552"/>
    <cellStyle name="Обычный 6 2 2 2 2 8 2 3 2" xfId="12553"/>
    <cellStyle name="Обычный 6 2 2 2 2 8 2 4" xfId="12554"/>
    <cellStyle name="Обычный 6 2 2 2 2 8 2 5" xfId="12555"/>
    <cellStyle name="Обычный 6 2 2 2 2 8 3 2" xfId="12556"/>
    <cellStyle name="Обычный 6 2 2 2 2 8 3 2 2" xfId="12557"/>
    <cellStyle name="Обычный 6 2 2 2 2 8 3 3" xfId="12558"/>
    <cellStyle name="Обычный 6 2 2 2 2 8 3 4" xfId="12559"/>
    <cellStyle name="Обычный 6 2 2 2 2 8 4" xfId="12560"/>
    <cellStyle name="Обычный 6 2 2 2 2 8 4 2" xfId="12561"/>
    <cellStyle name="Обычный 6 2 2 2 2 8 5" xfId="12562"/>
    <cellStyle name="Обычный 6 2 2 2 2 8 6" xfId="12563"/>
    <cellStyle name="Обычный 6 2 2 2 2 9 2 2 2" xfId="12564"/>
    <cellStyle name="Обычный 6 2 2 2 2 9 2 2 2 2" xfId="12565"/>
    <cellStyle name="Обычный 6 2 2 2 2 9 2 2 3" xfId="12566"/>
    <cellStyle name="Обычный 6 2 2 2 2 9 2 2 4" xfId="12567"/>
    <cellStyle name="Обычный 6 2 2 2 2 9 2 3" xfId="12568"/>
    <cellStyle name="Обычный 6 2 2 2 2 9 2 3 2" xfId="12569"/>
    <cellStyle name="Обычный 6 2 2 2 2 9 2 4" xfId="12570"/>
    <cellStyle name="Обычный 6 2 2 2 2 9 2 5" xfId="12571"/>
    <cellStyle name="Обычный 6 2 2 2 2 9 3 2" xfId="12572"/>
    <cellStyle name="Обычный 6 2 2 2 2 9 3 2 2" xfId="12573"/>
    <cellStyle name="Обычный 6 2 2 2 2 9 3 3" xfId="12574"/>
    <cellStyle name="Обычный 6 2 2 2 2 9 3 4" xfId="12575"/>
    <cellStyle name="Обычный 6 2 2 2 2 9 4" xfId="12576"/>
    <cellStyle name="Обычный 6 2 2 2 2 9 4 2" xfId="12577"/>
    <cellStyle name="Обычный 6 2 2 2 2 9 5" xfId="12578"/>
    <cellStyle name="Обычный 6 2 2 2 2 9 6" xfId="12579"/>
    <cellStyle name="Обычный 6 2 2 2 3 10 2" xfId="12580"/>
    <cellStyle name="Обычный 6 2 2 2 3 10 2 2" xfId="12581"/>
    <cellStyle name="Обычный 6 2 2 2 3 10 3" xfId="12582"/>
    <cellStyle name="Обычный 6 2 2 2 3 10 4" xfId="12583"/>
    <cellStyle name="Обычный 6 2 2 2 3 11" xfId="12584"/>
    <cellStyle name="Обычный 6 2 2 2 3 11 2" xfId="12585"/>
    <cellStyle name="Обычный 6 2 2 2 3 12" xfId="12586"/>
    <cellStyle name="Обычный 6 2 2 2 3 13" xfId="12587"/>
    <cellStyle name="Обычный 6 2 2 2 3 2 10" xfId="12588"/>
    <cellStyle name="Обычный 6 2 2 2 3 2 11" xfId="12589"/>
    <cellStyle name="Обычный 6 2 2 2 3 2 2 10" xfId="12590"/>
    <cellStyle name="Обычный 6 2 2 2 3 2 2 2 2 2 2 2" xfId="12591"/>
    <cellStyle name="Обычный 6 2 2 2 3 2 2 2 2 2 2 2 2" xfId="12592"/>
    <cellStyle name="Обычный 6 2 2 2 3 2 2 2 2 2 2 3" xfId="12593"/>
    <cellStyle name="Обычный 6 2 2 2 3 2 2 2 2 2 2 4" xfId="12594"/>
    <cellStyle name="Обычный 6 2 2 2 3 2 2 2 2 2 3" xfId="12595"/>
    <cellStyle name="Обычный 6 2 2 2 3 2 2 2 2 2 3 2" xfId="12596"/>
    <cellStyle name="Обычный 6 2 2 2 3 2 2 2 2 2 4" xfId="12597"/>
    <cellStyle name="Обычный 6 2 2 2 3 2 2 2 2 2 5" xfId="12598"/>
    <cellStyle name="Обычный 6 2 2 2 3 2 2 2 2 3 2" xfId="12599"/>
    <cellStyle name="Обычный 6 2 2 2 3 2 2 2 2 3 2 2" xfId="12600"/>
    <cellStyle name="Обычный 6 2 2 2 3 2 2 2 2 3 3" xfId="12601"/>
    <cellStyle name="Обычный 6 2 2 2 3 2 2 2 2 3 4" xfId="12602"/>
    <cellStyle name="Обычный 6 2 2 2 3 2 2 2 2 4" xfId="12603"/>
    <cellStyle name="Обычный 6 2 2 2 3 2 2 2 2 4 2" xfId="12604"/>
    <cellStyle name="Обычный 6 2 2 2 3 2 2 2 2 5" xfId="12605"/>
    <cellStyle name="Обычный 6 2 2 2 3 2 2 2 2 6" xfId="12606"/>
    <cellStyle name="Обычный 6 2 2 2 3 2 2 2 3 2 2" xfId="12607"/>
    <cellStyle name="Обычный 6 2 2 2 3 2 2 2 3 2 2 2" xfId="12608"/>
    <cellStyle name="Обычный 6 2 2 2 3 2 2 2 3 2 3" xfId="12609"/>
    <cellStyle name="Обычный 6 2 2 2 3 2 2 2 3 2 4" xfId="12610"/>
    <cellStyle name="Обычный 6 2 2 2 3 2 2 2 3 3" xfId="12611"/>
    <cellStyle name="Обычный 6 2 2 2 3 2 2 2 3 3 2" xfId="12612"/>
    <cellStyle name="Обычный 6 2 2 2 3 2 2 2 3 4" xfId="12613"/>
    <cellStyle name="Обычный 6 2 2 2 3 2 2 2 3 5" xfId="12614"/>
    <cellStyle name="Обычный 6 2 2 2 3 2 2 2 4 2" xfId="12615"/>
    <cellStyle name="Обычный 6 2 2 2 3 2 2 2 4 2 2" xfId="12616"/>
    <cellStyle name="Обычный 6 2 2 2 3 2 2 2 4 3" xfId="12617"/>
    <cellStyle name="Обычный 6 2 2 2 3 2 2 2 4 4" xfId="12618"/>
    <cellStyle name="Обычный 6 2 2 2 3 2 2 2 5" xfId="12619"/>
    <cellStyle name="Обычный 6 2 2 2 3 2 2 2 5 2" xfId="12620"/>
    <cellStyle name="Обычный 6 2 2 2 3 2 2 2 6" xfId="12621"/>
    <cellStyle name="Обычный 6 2 2 2 3 2 2 2 7" xfId="12622"/>
    <cellStyle name="Обычный 6 2 2 2 3 2 2 3 2 2 2 2" xfId="12623"/>
    <cellStyle name="Обычный 6 2 2 2 3 2 2 3 2 2 2 2 2" xfId="12624"/>
    <cellStyle name="Обычный 6 2 2 2 3 2 2 3 2 2 2 3" xfId="12625"/>
    <cellStyle name="Обычный 6 2 2 2 3 2 2 3 2 2 2 4" xfId="12626"/>
    <cellStyle name="Обычный 6 2 2 2 3 2 2 3 2 2 3" xfId="12627"/>
    <cellStyle name="Обычный 6 2 2 2 3 2 2 3 2 2 3 2" xfId="12628"/>
    <cellStyle name="Обычный 6 2 2 2 3 2 2 3 2 2 4" xfId="12629"/>
    <cellStyle name="Обычный 6 2 2 2 3 2 2 3 2 2 5" xfId="12630"/>
    <cellStyle name="Обычный 6 2 2 2 3 2 2 3 2 3 2" xfId="12631"/>
    <cellStyle name="Обычный 6 2 2 2 3 2 2 3 2 3 2 2" xfId="12632"/>
    <cellStyle name="Обычный 6 2 2 2 3 2 2 3 2 3 3" xfId="12633"/>
    <cellStyle name="Обычный 6 2 2 2 3 2 2 3 2 3 4" xfId="12634"/>
    <cellStyle name="Обычный 6 2 2 2 3 2 2 3 2 4" xfId="12635"/>
    <cellStyle name="Обычный 6 2 2 2 3 2 2 3 2 4 2" xfId="12636"/>
    <cellStyle name="Обычный 6 2 2 2 3 2 2 3 2 5" xfId="12637"/>
    <cellStyle name="Обычный 6 2 2 2 3 2 2 3 2 6" xfId="12638"/>
    <cellStyle name="Обычный 6 2 2 2 3 2 2 3 3 2 2" xfId="12639"/>
    <cellStyle name="Обычный 6 2 2 2 3 2 2 3 3 2 2 2" xfId="12640"/>
    <cellStyle name="Обычный 6 2 2 2 3 2 2 3 3 2 3" xfId="12641"/>
    <cellStyle name="Обычный 6 2 2 2 3 2 2 3 3 2 4" xfId="12642"/>
    <cellStyle name="Обычный 6 2 2 2 3 2 2 3 3 3" xfId="12643"/>
    <cellStyle name="Обычный 6 2 2 2 3 2 2 3 3 3 2" xfId="12644"/>
    <cellStyle name="Обычный 6 2 2 2 3 2 2 3 3 4" xfId="12645"/>
    <cellStyle name="Обычный 6 2 2 2 3 2 2 3 3 5" xfId="12646"/>
    <cellStyle name="Обычный 6 2 2 2 3 2 2 3 4 2" xfId="12647"/>
    <cellStyle name="Обычный 6 2 2 2 3 2 2 3 4 2 2" xfId="12648"/>
    <cellStyle name="Обычный 6 2 2 2 3 2 2 3 4 3" xfId="12649"/>
    <cellStyle name="Обычный 6 2 2 2 3 2 2 3 4 4" xfId="12650"/>
    <cellStyle name="Обычный 6 2 2 2 3 2 2 3 5" xfId="12651"/>
    <cellStyle name="Обычный 6 2 2 2 3 2 2 3 5 2" xfId="12652"/>
    <cellStyle name="Обычный 6 2 2 2 3 2 2 3 6" xfId="12653"/>
    <cellStyle name="Обычный 6 2 2 2 3 2 2 3 7" xfId="12654"/>
    <cellStyle name="Обычный 6 2 2 2 3 2 2 4 2 2 2" xfId="12655"/>
    <cellStyle name="Обычный 6 2 2 2 3 2 2 4 2 2 2 2" xfId="12656"/>
    <cellStyle name="Обычный 6 2 2 2 3 2 2 4 2 2 3" xfId="12657"/>
    <cellStyle name="Обычный 6 2 2 2 3 2 2 4 2 2 4" xfId="12658"/>
    <cellStyle name="Обычный 6 2 2 2 3 2 2 4 2 3" xfId="12659"/>
    <cellStyle name="Обычный 6 2 2 2 3 2 2 4 2 3 2" xfId="12660"/>
    <cellStyle name="Обычный 6 2 2 2 3 2 2 4 2 4" xfId="12661"/>
    <cellStyle name="Обычный 6 2 2 2 3 2 2 4 2 5" xfId="12662"/>
    <cellStyle name="Обычный 6 2 2 2 3 2 2 4 3 2" xfId="12663"/>
    <cellStyle name="Обычный 6 2 2 2 3 2 2 4 3 2 2" xfId="12664"/>
    <cellStyle name="Обычный 6 2 2 2 3 2 2 4 3 3" xfId="12665"/>
    <cellStyle name="Обычный 6 2 2 2 3 2 2 4 3 4" xfId="12666"/>
    <cellStyle name="Обычный 6 2 2 2 3 2 2 4 4" xfId="12667"/>
    <cellStyle name="Обычный 6 2 2 2 3 2 2 4 4 2" xfId="12668"/>
    <cellStyle name="Обычный 6 2 2 2 3 2 2 4 5" xfId="12669"/>
    <cellStyle name="Обычный 6 2 2 2 3 2 2 4 6" xfId="12670"/>
    <cellStyle name="Обычный 6 2 2 2 3 2 2 5 2 2 2" xfId="12671"/>
    <cellStyle name="Обычный 6 2 2 2 3 2 2 5 2 2 2 2" xfId="12672"/>
    <cellStyle name="Обычный 6 2 2 2 3 2 2 5 2 2 3" xfId="12673"/>
    <cellStyle name="Обычный 6 2 2 2 3 2 2 5 2 2 4" xfId="12674"/>
    <cellStyle name="Обычный 6 2 2 2 3 2 2 5 2 3" xfId="12675"/>
    <cellStyle name="Обычный 6 2 2 2 3 2 2 5 2 3 2" xfId="12676"/>
    <cellStyle name="Обычный 6 2 2 2 3 2 2 5 2 4" xfId="12677"/>
    <cellStyle name="Обычный 6 2 2 2 3 2 2 5 2 5" xfId="12678"/>
    <cellStyle name="Обычный 6 2 2 2 3 2 2 5 3 2" xfId="12679"/>
    <cellStyle name="Обычный 6 2 2 2 3 2 2 5 3 2 2" xfId="12680"/>
    <cellStyle name="Обычный 6 2 2 2 3 2 2 5 3 3" xfId="12681"/>
    <cellStyle name="Обычный 6 2 2 2 3 2 2 5 3 4" xfId="12682"/>
    <cellStyle name="Обычный 6 2 2 2 3 2 2 5 4" xfId="12683"/>
    <cellStyle name="Обычный 6 2 2 2 3 2 2 5 4 2" xfId="12684"/>
    <cellStyle name="Обычный 6 2 2 2 3 2 2 5 5" xfId="12685"/>
    <cellStyle name="Обычный 6 2 2 2 3 2 2 5 6" xfId="12686"/>
    <cellStyle name="Обычный 6 2 2 2 3 2 2 6 2 2" xfId="12687"/>
    <cellStyle name="Обычный 6 2 2 2 3 2 2 6 2 2 2" xfId="12688"/>
    <cellStyle name="Обычный 6 2 2 2 3 2 2 6 2 3" xfId="12689"/>
    <cellStyle name="Обычный 6 2 2 2 3 2 2 6 2 4" xfId="12690"/>
    <cellStyle name="Обычный 6 2 2 2 3 2 2 6 3" xfId="12691"/>
    <cellStyle name="Обычный 6 2 2 2 3 2 2 6 3 2" xfId="12692"/>
    <cellStyle name="Обычный 6 2 2 2 3 2 2 6 4" xfId="12693"/>
    <cellStyle name="Обычный 6 2 2 2 3 2 2 6 5" xfId="12694"/>
    <cellStyle name="Обычный 6 2 2 2 3 2 2 7 2" xfId="12695"/>
    <cellStyle name="Обычный 6 2 2 2 3 2 2 7 2 2" xfId="12696"/>
    <cellStyle name="Обычный 6 2 2 2 3 2 2 7 3" xfId="12697"/>
    <cellStyle name="Обычный 6 2 2 2 3 2 2 7 4" xfId="12698"/>
    <cellStyle name="Обычный 6 2 2 2 3 2 2 8" xfId="12699"/>
    <cellStyle name="Обычный 6 2 2 2 3 2 2 8 2" xfId="12700"/>
    <cellStyle name="Обычный 6 2 2 2 3 2 2 9" xfId="12701"/>
    <cellStyle name="Обычный 6 2 2 2 3 2 3 2 2 2 2" xfId="12702"/>
    <cellStyle name="Обычный 6 2 2 2 3 2 3 2 2 2 2 2" xfId="12703"/>
    <cellStyle name="Обычный 6 2 2 2 3 2 3 2 2 2 3" xfId="12704"/>
    <cellStyle name="Обычный 6 2 2 2 3 2 3 2 2 2 4" xfId="12705"/>
    <cellStyle name="Обычный 6 2 2 2 3 2 3 2 2 3" xfId="12706"/>
    <cellStyle name="Обычный 6 2 2 2 3 2 3 2 2 3 2" xfId="12707"/>
    <cellStyle name="Обычный 6 2 2 2 3 2 3 2 2 4" xfId="12708"/>
    <cellStyle name="Обычный 6 2 2 2 3 2 3 2 2 5" xfId="12709"/>
    <cellStyle name="Обычный 6 2 2 2 3 2 3 2 3 2" xfId="12710"/>
    <cellStyle name="Обычный 6 2 2 2 3 2 3 2 3 2 2" xfId="12711"/>
    <cellStyle name="Обычный 6 2 2 2 3 2 3 2 3 3" xfId="12712"/>
    <cellStyle name="Обычный 6 2 2 2 3 2 3 2 3 4" xfId="12713"/>
    <cellStyle name="Обычный 6 2 2 2 3 2 3 2 4" xfId="12714"/>
    <cellStyle name="Обычный 6 2 2 2 3 2 3 2 4 2" xfId="12715"/>
    <cellStyle name="Обычный 6 2 2 2 3 2 3 2 5" xfId="12716"/>
    <cellStyle name="Обычный 6 2 2 2 3 2 3 2 6" xfId="12717"/>
    <cellStyle name="Обычный 6 2 2 2 3 2 3 3 2 2" xfId="12718"/>
    <cellStyle name="Обычный 6 2 2 2 3 2 3 3 2 2 2" xfId="12719"/>
    <cellStyle name="Обычный 6 2 2 2 3 2 3 3 2 3" xfId="12720"/>
    <cellStyle name="Обычный 6 2 2 2 3 2 3 3 2 4" xfId="12721"/>
    <cellStyle name="Обычный 6 2 2 2 3 2 3 3 3" xfId="12722"/>
    <cellStyle name="Обычный 6 2 2 2 3 2 3 3 3 2" xfId="12723"/>
    <cellStyle name="Обычный 6 2 2 2 3 2 3 3 4" xfId="12724"/>
    <cellStyle name="Обычный 6 2 2 2 3 2 3 3 5" xfId="12725"/>
    <cellStyle name="Обычный 6 2 2 2 3 2 3 4 2" xfId="12726"/>
    <cellStyle name="Обычный 6 2 2 2 3 2 3 4 2 2" xfId="12727"/>
    <cellStyle name="Обычный 6 2 2 2 3 2 3 4 3" xfId="12728"/>
    <cellStyle name="Обычный 6 2 2 2 3 2 3 4 4" xfId="12729"/>
    <cellStyle name="Обычный 6 2 2 2 3 2 3 5" xfId="12730"/>
    <cellStyle name="Обычный 6 2 2 2 3 2 3 5 2" xfId="12731"/>
    <cellStyle name="Обычный 6 2 2 2 3 2 3 6" xfId="12732"/>
    <cellStyle name="Обычный 6 2 2 2 3 2 3 7" xfId="12733"/>
    <cellStyle name="Обычный 6 2 2 2 3 2 4 2 2 2 2" xfId="12734"/>
    <cellStyle name="Обычный 6 2 2 2 3 2 4 2 2 2 2 2" xfId="12735"/>
    <cellStyle name="Обычный 6 2 2 2 3 2 4 2 2 2 3" xfId="12736"/>
    <cellStyle name="Обычный 6 2 2 2 3 2 4 2 2 2 4" xfId="12737"/>
    <cellStyle name="Обычный 6 2 2 2 3 2 4 2 2 3" xfId="12738"/>
    <cellStyle name="Обычный 6 2 2 2 3 2 4 2 2 3 2" xfId="12739"/>
    <cellStyle name="Обычный 6 2 2 2 3 2 4 2 2 4" xfId="12740"/>
    <cellStyle name="Обычный 6 2 2 2 3 2 4 2 2 5" xfId="12741"/>
    <cellStyle name="Обычный 6 2 2 2 3 2 4 2 3 2" xfId="12742"/>
    <cellStyle name="Обычный 6 2 2 2 3 2 4 2 3 2 2" xfId="12743"/>
    <cellStyle name="Обычный 6 2 2 2 3 2 4 2 3 3" xfId="12744"/>
    <cellStyle name="Обычный 6 2 2 2 3 2 4 2 3 4" xfId="12745"/>
    <cellStyle name="Обычный 6 2 2 2 3 2 4 2 4" xfId="12746"/>
    <cellStyle name="Обычный 6 2 2 2 3 2 4 2 4 2" xfId="12747"/>
    <cellStyle name="Обычный 6 2 2 2 3 2 4 2 5" xfId="12748"/>
    <cellStyle name="Обычный 6 2 2 2 3 2 4 2 6" xfId="12749"/>
    <cellStyle name="Обычный 6 2 2 2 3 2 4 3 2 2" xfId="12750"/>
    <cellStyle name="Обычный 6 2 2 2 3 2 4 3 2 2 2" xfId="12751"/>
    <cellStyle name="Обычный 6 2 2 2 3 2 4 3 2 3" xfId="12752"/>
    <cellStyle name="Обычный 6 2 2 2 3 2 4 3 2 4" xfId="12753"/>
    <cellStyle name="Обычный 6 2 2 2 3 2 4 3 3" xfId="12754"/>
    <cellStyle name="Обычный 6 2 2 2 3 2 4 3 3 2" xfId="12755"/>
    <cellStyle name="Обычный 6 2 2 2 3 2 4 3 4" xfId="12756"/>
    <cellStyle name="Обычный 6 2 2 2 3 2 4 3 5" xfId="12757"/>
    <cellStyle name="Обычный 6 2 2 2 3 2 4 4 2" xfId="12758"/>
    <cellStyle name="Обычный 6 2 2 2 3 2 4 4 2 2" xfId="12759"/>
    <cellStyle name="Обычный 6 2 2 2 3 2 4 4 3" xfId="12760"/>
    <cellStyle name="Обычный 6 2 2 2 3 2 4 4 4" xfId="12761"/>
    <cellStyle name="Обычный 6 2 2 2 3 2 4 5" xfId="12762"/>
    <cellStyle name="Обычный 6 2 2 2 3 2 4 5 2" xfId="12763"/>
    <cellStyle name="Обычный 6 2 2 2 3 2 4 6" xfId="12764"/>
    <cellStyle name="Обычный 6 2 2 2 3 2 4 7" xfId="12765"/>
    <cellStyle name="Обычный 6 2 2 2 3 2 5 2 2 2" xfId="12766"/>
    <cellStyle name="Обычный 6 2 2 2 3 2 5 2 2 2 2" xfId="12767"/>
    <cellStyle name="Обычный 6 2 2 2 3 2 5 2 2 3" xfId="12768"/>
    <cellStyle name="Обычный 6 2 2 2 3 2 5 2 2 4" xfId="12769"/>
    <cellStyle name="Обычный 6 2 2 2 3 2 5 2 3" xfId="12770"/>
    <cellStyle name="Обычный 6 2 2 2 3 2 5 2 3 2" xfId="12771"/>
    <cellStyle name="Обычный 6 2 2 2 3 2 5 2 4" xfId="12772"/>
    <cellStyle name="Обычный 6 2 2 2 3 2 5 2 5" xfId="12773"/>
    <cellStyle name="Обычный 6 2 2 2 3 2 5 3 2" xfId="12774"/>
    <cellStyle name="Обычный 6 2 2 2 3 2 5 3 2 2" xfId="12775"/>
    <cellStyle name="Обычный 6 2 2 2 3 2 5 3 3" xfId="12776"/>
    <cellStyle name="Обычный 6 2 2 2 3 2 5 3 4" xfId="12777"/>
    <cellStyle name="Обычный 6 2 2 2 3 2 5 4" xfId="12778"/>
    <cellStyle name="Обычный 6 2 2 2 3 2 5 4 2" xfId="12779"/>
    <cellStyle name="Обычный 6 2 2 2 3 2 5 5" xfId="12780"/>
    <cellStyle name="Обычный 6 2 2 2 3 2 5 6" xfId="12781"/>
    <cellStyle name="Обычный 6 2 2 2 3 2 6 2 2 2" xfId="12782"/>
    <cellStyle name="Обычный 6 2 2 2 3 2 6 2 2 2 2" xfId="12783"/>
    <cellStyle name="Обычный 6 2 2 2 3 2 6 2 2 3" xfId="12784"/>
    <cellStyle name="Обычный 6 2 2 2 3 2 6 2 2 4" xfId="12785"/>
    <cellStyle name="Обычный 6 2 2 2 3 2 6 2 3" xfId="12786"/>
    <cellStyle name="Обычный 6 2 2 2 3 2 6 2 3 2" xfId="12787"/>
    <cellStyle name="Обычный 6 2 2 2 3 2 6 2 4" xfId="12788"/>
    <cellStyle name="Обычный 6 2 2 2 3 2 6 2 5" xfId="12789"/>
    <cellStyle name="Обычный 6 2 2 2 3 2 6 3 2" xfId="12790"/>
    <cellStyle name="Обычный 6 2 2 2 3 2 6 3 2 2" xfId="12791"/>
    <cellStyle name="Обычный 6 2 2 2 3 2 6 3 3" xfId="12792"/>
    <cellStyle name="Обычный 6 2 2 2 3 2 6 3 4" xfId="12793"/>
    <cellStyle name="Обычный 6 2 2 2 3 2 6 4" xfId="12794"/>
    <cellStyle name="Обычный 6 2 2 2 3 2 6 4 2" xfId="12795"/>
    <cellStyle name="Обычный 6 2 2 2 3 2 6 5" xfId="12796"/>
    <cellStyle name="Обычный 6 2 2 2 3 2 6 6" xfId="12797"/>
    <cellStyle name="Обычный 6 2 2 2 3 2 7 2 2" xfId="12798"/>
    <cellStyle name="Обычный 6 2 2 2 3 2 7 2 2 2" xfId="12799"/>
    <cellStyle name="Обычный 6 2 2 2 3 2 7 2 3" xfId="12800"/>
    <cellStyle name="Обычный 6 2 2 2 3 2 7 2 4" xfId="12801"/>
    <cellStyle name="Обычный 6 2 2 2 3 2 7 3" xfId="12802"/>
    <cellStyle name="Обычный 6 2 2 2 3 2 7 3 2" xfId="12803"/>
    <cellStyle name="Обычный 6 2 2 2 3 2 7 4" xfId="12804"/>
    <cellStyle name="Обычный 6 2 2 2 3 2 7 5" xfId="12805"/>
    <cellStyle name="Обычный 6 2 2 2 3 2 8 2" xfId="12806"/>
    <cellStyle name="Обычный 6 2 2 2 3 2 8 2 2" xfId="12807"/>
    <cellStyle name="Обычный 6 2 2 2 3 2 8 3" xfId="12808"/>
    <cellStyle name="Обычный 6 2 2 2 3 2 8 4" xfId="12809"/>
    <cellStyle name="Обычный 6 2 2 2 3 2 9" xfId="12810"/>
    <cellStyle name="Обычный 6 2 2 2 3 2 9 2" xfId="12811"/>
    <cellStyle name="Обычный 6 2 2 2 3 3 10" xfId="12812"/>
    <cellStyle name="Обычный 6 2 2 2 3 3 11" xfId="12813"/>
    <cellStyle name="Обычный 6 2 2 2 3 3 2 10" xfId="12814"/>
    <cellStyle name="Обычный 6 2 2 2 3 3 2 2 2 2 2 2" xfId="12815"/>
    <cellStyle name="Обычный 6 2 2 2 3 3 2 2 2 2 2 2 2" xfId="12816"/>
    <cellStyle name="Обычный 6 2 2 2 3 3 2 2 2 2 2 3" xfId="12817"/>
    <cellStyle name="Обычный 6 2 2 2 3 3 2 2 2 2 2 4" xfId="12818"/>
    <cellStyle name="Обычный 6 2 2 2 3 3 2 2 2 2 3" xfId="12819"/>
    <cellStyle name="Обычный 6 2 2 2 3 3 2 2 2 2 3 2" xfId="12820"/>
    <cellStyle name="Обычный 6 2 2 2 3 3 2 2 2 2 4" xfId="12821"/>
    <cellStyle name="Обычный 6 2 2 2 3 3 2 2 2 2 5" xfId="12822"/>
    <cellStyle name="Обычный 6 2 2 2 3 3 2 2 2 3 2" xfId="12823"/>
    <cellStyle name="Обычный 6 2 2 2 3 3 2 2 2 3 2 2" xfId="12824"/>
    <cellStyle name="Обычный 6 2 2 2 3 3 2 2 2 3 3" xfId="12825"/>
    <cellStyle name="Обычный 6 2 2 2 3 3 2 2 2 3 4" xfId="12826"/>
    <cellStyle name="Обычный 6 2 2 2 3 3 2 2 2 4" xfId="12827"/>
    <cellStyle name="Обычный 6 2 2 2 3 3 2 2 2 4 2" xfId="12828"/>
    <cellStyle name="Обычный 6 2 2 2 3 3 2 2 2 5" xfId="12829"/>
    <cellStyle name="Обычный 6 2 2 2 3 3 2 2 2 6" xfId="12830"/>
    <cellStyle name="Обычный 6 2 2 2 3 3 2 2 3 2 2" xfId="12831"/>
    <cellStyle name="Обычный 6 2 2 2 3 3 2 2 3 2 2 2" xfId="12832"/>
    <cellStyle name="Обычный 6 2 2 2 3 3 2 2 3 2 3" xfId="12833"/>
    <cellStyle name="Обычный 6 2 2 2 3 3 2 2 3 2 4" xfId="12834"/>
    <cellStyle name="Обычный 6 2 2 2 3 3 2 2 3 3" xfId="12835"/>
    <cellStyle name="Обычный 6 2 2 2 3 3 2 2 3 3 2" xfId="12836"/>
    <cellStyle name="Обычный 6 2 2 2 3 3 2 2 3 4" xfId="12837"/>
    <cellStyle name="Обычный 6 2 2 2 3 3 2 2 3 5" xfId="12838"/>
    <cellStyle name="Обычный 6 2 2 2 3 3 2 2 4 2" xfId="12839"/>
    <cellStyle name="Обычный 6 2 2 2 3 3 2 2 4 2 2" xfId="12840"/>
    <cellStyle name="Обычный 6 2 2 2 3 3 2 2 4 3" xfId="12841"/>
    <cellStyle name="Обычный 6 2 2 2 3 3 2 2 4 4" xfId="12842"/>
    <cellStyle name="Обычный 6 2 2 2 3 3 2 2 5" xfId="12843"/>
    <cellStyle name="Обычный 6 2 2 2 3 3 2 2 5 2" xfId="12844"/>
    <cellStyle name="Обычный 6 2 2 2 3 3 2 2 6" xfId="12845"/>
    <cellStyle name="Обычный 6 2 2 2 3 3 2 2 7" xfId="12846"/>
    <cellStyle name="Обычный 6 2 2 2 3 3 2 3 2 2 2 2" xfId="12847"/>
    <cellStyle name="Обычный 6 2 2 2 3 3 2 3 2 2 2 2 2" xfId="12848"/>
    <cellStyle name="Обычный 6 2 2 2 3 3 2 3 2 2 2 3" xfId="12849"/>
    <cellStyle name="Обычный 6 2 2 2 3 3 2 3 2 2 2 4" xfId="12850"/>
    <cellStyle name="Обычный 6 2 2 2 3 3 2 3 2 2 3" xfId="12851"/>
    <cellStyle name="Обычный 6 2 2 2 3 3 2 3 2 2 3 2" xfId="12852"/>
    <cellStyle name="Обычный 6 2 2 2 3 3 2 3 2 2 4" xfId="12853"/>
    <cellStyle name="Обычный 6 2 2 2 3 3 2 3 2 2 5" xfId="12854"/>
    <cellStyle name="Обычный 6 2 2 2 3 3 2 3 2 3 2" xfId="12855"/>
    <cellStyle name="Обычный 6 2 2 2 3 3 2 3 2 3 2 2" xfId="12856"/>
    <cellStyle name="Обычный 6 2 2 2 3 3 2 3 2 3 3" xfId="12857"/>
    <cellStyle name="Обычный 6 2 2 2 3 3 2 3 2 3 4" xfId="12858"/>
    <cellStyle name="Обычный 6 2 2 2 3 3 2 3 2 4" xfId="12859"/>
    <cellStyle name="Обычный 6 2 2 2 3 3 2 3 2 4 2" xfId="12860"/>
    <cellStyle name="Обычный 6 2 2 2 3 3 2 3 2 5" xfId="12861"/>
    <cellStyle name="Обычный 6 2 2 2 3 3 2 3 2 6" xfId="12862"/>
    <cellStyle name="Обычный 6 2 2 2 3 3 2 3 3 2 2" xfId="12863"/>
    <cellStyle name="Обычный 6 2 2 2 3 3 2 3 3 2 2 2" xfId="12864"/>
    <cellStyle name="Обычный 6 2 2 2 3 3 2 3 3 2 3" xfId="12865"/>
    <cellStyle name="Обычный 6 2 2 2 3 3 2 3 3 2 4" xfId="12866"/>
    <cellStyle name="Обычный 6 2 2 2 3 3 2 3 3 3" xfId="12867"/>
    <cellStyle name="Обычный 6 2 2 2 3 3 2 3 3 3 2" xfId="12868"/>
    <cellStyle name="Обычный 6 2 2 2 3 3 2 3 3 4" xfId="12869"/>
    <cellStyle name="Обычный 6 2 2 2 3 3 2 3 3 5" xfId="12870"/>
    <cellStyle name="Обычный 6 2 2 2 3 3 2 3 4 2" xfId="12871"/>
    <cellStyle name="Обычный 6 2 2 2 3 3 2 3 4 2 2" xfId="12872"/>
    <cellStyle name="Обычный 6 2 2 2 3 3 2 3 4 3" xfId="12873"/>
    <cellStyle name="Обычный 6 2 2 2 3 3 2 3 4 4" xfId="12874"/>
    <cellStyle name="Обычный 6 2 2 2 3 3 2 3 5" xfId="12875"/>
    <cellStyle name="Обычный 6 2 2 2 3 3 2 3 5 2" xfId="12876"/>
    <cellStyle name="Обычный 6 2 2 2 3 3 2 3 6" xfId="12877"/>
    <cellStyle name="Обычный 6 2 2 2 3 3 2 3 7" xfId="12878"/>
    <cellStyle name="Обычный 6 2 2 2 3 3 2 4 2 2 2" xfId="12879"/>
    <cellStyle name="Обычный 6 2 2 2 3 3 2 4 2 2 2 2" xfId="12880"/>
    <cellStyle name="Обычный 6 2 2 2 3 3 2 4 2 2 3" xfId="12881"/>
    <cellStyle name="Обычный 6 2 2 2 3 3 2 4 2 2 4" xfId="12882"/>
    <cellStyle name="Обычный 6 2 2 2 3 3 2 4 2 3" xfId="12883"/>
    <cellStyle name="Обычный 6 2 2 2 3 3 2 4 2 3 2" xfId="12884"/>
    <cellStyle name="Обычный 6 2 2 2 3 3 2 4 2 4" xfId="12885"/>
    <cellStyle name="Обычный 6 2 2 2 3 3 2 4 2 5" xfId="12886"/>
    <cellStyle name="Обычный 6 2 2 2 3 3 2 4 3 2" xfId="12887"/>
    <cellStyle name="Обычный 6 2 2 2 3 3 2 4 3 2 2" xfId="12888"/>
    <cellStyle name="Обычный 6 2 2 2 3 3 2 4 3 3" xfId="12889"/>
    <cellStyle name="Обычный 6 2 2 2 3 3 2 4 3 4" xfId="12890"/>
    <cellStyle name="Обычный 6 2 2 2 3 3 2 4 4" xfId="12891"/>
    <cellStyle name="Обычный 6 2 2 2 3 3 2 4 4 2" xfId="12892"/>
    <cellStyle name="Обычный 6 2 2 2 3 3 2 4 5" xfId="12893"/>
    <cellStyle name="Обычный 6 2 2 2 3 3 2 4 6" xfId="12894"/>
    <cellStyle name="Обычный 6 2 2 2 3 3 2 5 2 2 2" xfId="12895"/>
    <cellStyle name="Обычный 6 2 2 2 3 3 2 5 2 2 2 2" xfId="12896"/>
    <cellStyle name="Обычный 6 2 2 2 3 3 2 5 2 2 3" xfId="12897"/>
    <cellStyle name="Обычный 6 2 2 2 3 3 2 5 2 2 4" xfId="12898"/>
    <cellStyle name="Обычный 6 2 2 2 3 3 2 5 2 3" xfId="12899"/>
    <cellStyle name="Обычный 6 2 2 2 3 3 2 5 2 3 2" xfId="12900"/>
    <cellStyle name="Обычный 6 2 2 2 3 3 2 5 2 4" xfId="12901"/>
    <cellStyle name="Обычный 6 2 2 2 3 3 2 5 2 5" xfId="12902"/>
    <cellStyle name="Обычный 6 2 2 2 3 3 2 5 3 2" xfId="12903"/>
    <cellStyle name="Обычный 6 2 2 2 3 3 2 5 3 2 2" xfId="12904"/>
    <cellStyle name="Обычный 6 2 2 2 3 3 2 5 3 3" xfId="12905"/>
    <cellStyle name="Обычный 6 2 2 2 3 3 2 5 3 4" xfId="12906"/>
    <cellStyle name="Обычный 6 2 2 2 3 3 2 5 4" xfId="12907"/>
    <cellStyle name="Обычный 6 2 2 2 3 3 2 5 4 2" xfId="12908"/>
    <cellStyle name="Обычный 6 2 2 2 3 3 2 5 5" xfId="12909"/>
    <cellStyle name="Обычный 6 2 2 2 3 3 2 5 6" xfId="12910"/>
    <cellStyle name="Обычный 6 2 2 2 3 3 2 6 2 2" xfId="12911"/>
    <cellStyle name="Обычный 6 2 2 2 3 3 2 6 2 2 2" xfId="12912"/>
    <cellStyle name="Обычный 6 2 2 2 3 3 2 6 2 3" xfId="12913"/>
    <cellStyle name="Обычный 6 2 2 2 3 3 2 6 2 4" xfId="12914"/>
    <cellStyle name="Обычный 6 2 2 2 3 3 2 6 3" xfId="12915"/>
    <cellStyle name="Обычный 6 2 2 2 3 3 2 6 3 2" xfId="12916"/>
    <cellStyle name="Обычный 6 2 2 2 3 3 2 6 4" xfId="12917"/>
    <cellStyle name="Обычный 6 2 2 2 3 3 2 6 5" xfId="12918"/>
    <cellStyle name="Обычный 6 2 2 2 3 3 2 7 2" xfId="12919"/>
    <cellStyle name="Обычный 6 2 2 2 3 3 2 7 2 2" xfId="12920"/>
    <cellStyle name="Обычный 6 2 2 2 3 3 2 7 3" xfId="12921"/>
    <cellStyle name="Обычный 6 2 2 2 3 3 2 7 4" xfId="12922"/>
    <cellStyle name="Обычный 6 2 2 2 3 3 2 8" xfId="12923"/>
    <cellStyle name="Обычный 6 2 2 2 3 3 2 8 2" xfId="12924"/>
    <cellStyle name="Обычный 6 2 2 2 3 3 2 9" xfId="12925"/>
    <cellStyle name="Обычный 6 2 2 2 3 3 3 2 2 2 2" xfId="12926"/>
    <cellStyle name="Обычный 6 2 2 2 3 3 3 2 2 2 2 2" xfId="12927"/>
    <cellStyle name="Обычный 6 2 2 2 3 3 3 2 2 2 3" xfId="12928"/>
    <cellStyle name="Обычный 6 2 2 2 3 3 3 2 2 2 4" xfId="12929"/>
    <cellStyle name="Обычный 6 2 2 2 3 3 3 2 2 3" xfId="12930"/>
    <cellStyle name="Обычный 6 2 2 2 3 3 3 2 2 3 2" xfId="12931"/>
    <cellStyle name="Обычный 6 2 2 2 3 3 3 2 2 4" xfId="12932"/>
    <cellStyle name="Обычный 6 2 2 2 3 3 3 2 2 5" xfId="12933"/>
    <cellStyle name="Обычный 6 2 2 2 3 3 3 2 3 2" xfId="12934"/>
    <cellStyle name="Обычный 6 2 2 2 3 3 3 2 3 2 2" xfId="12935"/>
    <cellStyle name="Обычный 6 2 2 2 3 3 3 2 3 3" xfId="12936"/>
    <cellStyle name="Обычный 6 2 2 2 3 3 3 2 3 4" xfId="12937"/>
    <cellStyle name="Обычный 6 2 2 2 3 3 3 2 4" xfId="12938"/>
    <cellStyle name="Обычный 6 2 2 2 3 3 3 2 4 2" xfId="12939"/>
    <cellStyle name="Обычный 6 2 2 2 3 3 3 2 5" xfId="12940"/>
    <cellStyle name="Обычный 6 2 2 2 3 3 3 2 6" xfId="12941"/>
    <cellStyle name="Обычный 6 2 2 2 3 3 3 3 2 2" xfId="12942"/>
    <cellStyle name="Обычный 6 2 2 2 3 3 3 3 2 2 2" xfId="12943"/>
    <cellStyle name="Обычный 6 2 2 2 3 3 3 3 2 3" xfId="12944"/>
    <cellStyle name="Обычный 6 2 2 2 3 3 3 3 2 4" xfId="12945"/>
    <cellStyle name="Обычный 6 2 2 2 3 3 3 3 3" xfId="12946"/>
    <cellStyle name="Обычный 6 2 2 2 3 3 3 3 3 2" xfId="12947"/>
    <cellStyle name="Обычный 6 2 2 2 3 3 3 3 4" xfId="12948"/>
    <cellStyle name="Обычный 6 2 2 2 3 3 3 3 5" xfId="12949"/>
    <cellStyle name="Обычный 6 2 2 2 3 3 3 4 2" xfId="12950"/>
    <cellStyle name="Обычный 6 2 2 2 3 3 3 4 2 2" xfId="12951"/>
    <cellStyle name="Обычный 6 2 2 2 3 3 3 4 3" xfId="12952"/>
    <cellStyle name="Обычный 6 2 2 2 3 3 3 4 4" xfId="12953"/>
    <cellStyle name="Обычный 6 2 2 2 3 3 3 5" xfId="12954"/>
    <cellStyle name="Обычный 6 2 2 2 3 3 3 5 2" xfId="12955"/>
    <cellStyle name="Обычный 6 2 2 2 3 3 3 6" xfId="12956"/>
    <cellStyle name="Обычный 6 2 2 2 3 3 3 7" xfId="12957"/>
    <cellStyle name="Обычный 6 2 2 2 3 3 4 2 2 2 2" xfId="12958"/>
    <cellStyle name="Обычный 6 2 2 2 3 3 4 2 2 2 2 2" xfId="12959"/>
    <cellStyle name="Обычный 6 2 2 2 3 3 4 2 2 2 3" xfId="12960"/>
    <cellStyle name="Обычный 6 2 2 2 3 3 4 2 2 2 4" xfId="12961"/>
    <cellStyle name="Обычный 6 2 2 2 3 3 4 2 2 3" xfId="12962"/>
    <cellStyle name="Обычный 6 2 2 2 3 3 4 2 2 3 2" xfId="12963"/>
    <cellStyle name="Обычный 6 2 2 2 3 3 4 2 2 4" xfId="12964"/>
    <cellStyle name="Обычный 6 2 2 2 3 3 4 2 2 5" xfId="12965"/>
    <cellStyle name="Обычный 6 2 2 2 3 3 4 2 3 2" xfId="12966"/>
    <cellStyle name="Обычный 6 2 2 2 3 3 4 2 3 2 2" xfId="12967"/>
    <cellStyle name="Обычный 6 2 2 2 3 3 4 2 3 3" xfId="12968"/>
    <cellStyle name="Обычный 6 2 2 2 3 3 4 2 3 4" xfId="12969"/>
    <cellStyle name="Обычный 6 2 2 2 3 3 4 2 4" xfId="12970"/>
    <cellStyle name="Обычный 6 2 2 2 3 3 4 2 4 2" xfId="12971"/>
    <cellStyle name="Обычный 6 2 2 2 3 3 4 2 5" xfId="12972"/>
    <cellStyle name="Обычный 6 2 2 2 3 3 4 2 6" xfId="12973"/>
    <cellStyle name="Обычный 6 2 2 2 3 3 4 3 2 2" xfId="12974"/>
    <cellStyle name="Обычный 6 2 2 2 3 3 4 3 2 2 2" xfId="12975"/>
    <cellStyle name="Обычный 6 2 2 2 3 3 4 3 2 3" xfId="12976"/>
    <cellStyle name="Обычный 6 2 2 2 3 3 4 3 2 4" xfId="12977"/>
    <cellStyle name="Обычный 6 2 2 2 3 3 4 3 3" xfId="12978"/>
    <cellStyle name="Обычный 6 2 2 2 3 3 4 3 3 2" xfId="12979"/>
    <cellStyle name="Обычный 6 2 2 2 3 3 4 3 4" xfId="12980"/>
    <cellStyle name="Обычный 6 2 2 2 3 3 4 3 5" xfId="12981"/>
    <cellStyle name="Обычный 6 2 2 2 3 3 4 4 2" xfId="12982"/>
    <cellStyle name="Обычный 6 2 2 2 3 3 4 4 2 2" xfId="12983"/>
    <cellStyle name="Обычный 6 2 2 2 3 3 4 4 3" xfId="12984"/>
    <cellStyle name="Обычный 6 2 2 2 3 3 4 4 4" xfId="12985"/>
    <cellStyle name="Обычный 6 2 2 2 3 3 4 5" xfId="12986"/>
    <cellStyle name="Обычный 6 2 2 2 3 3 4 5 2" xfId="12987"/>
    <cellStyle name="Обычный 6 2 2 2 3 3 4 6" xfId="12988"/>
    <cellStyle name="Обычный 6 2 2 2 3 3 4 7" xfId="12989"/>
    <cellStyle name="Обычный 6 2 2 2 3 3 5 2 2 2" xfId="12990"/>
    <cellStyle name="Обычный 6 2 2 2 3 3 5 2 2 2 2" xfId="12991"/>
    <cellStyle name="Обычный 6 2 2 2 3 3 5 2 2 3" xfId="12992"/>
    <cellStyle name="Обычный 6 2 2 2 3 3 5 2 2 4" xfId="12993"/>
    <cellStyle name="Обычный 6 2 2 2 3 3 5 2 3" xfId="12994"/>
    <cellStyle name="Обычный 6 2 2 2 3 3 5 2 3 2" xfId="12995"/>
    <cellStyle name="Обычный 6 2 2 2 3 3 5 2 4" xfId="12996"/>
    <cellStyle name="Обычный 6 2 2 2 3 3 5 2 5" xfId="12997"/>
    <cellStyle name="Обычный 6 2 2 2 3 3 5 3 2" xfId="12998"/>
    <cellStyle name="Обычный 6 2 2 2 3 3 5 3 2 2" xfId="12999"/>
    <cellStyle name="Обычный 6 2 2 2 3 3 5 3 3" xfId="13000"/>
    <cellStyle name="Обычный 6 2 2 2 3 3 5 3 4" xfId="13001"/>
    <cellStyle name="Обычный 6 2 2 2 3 3 5 4" xfId="13002"/>
    <cellStyle name="Обычный 6 2 2 2 3 3 5 4 2" xfId="13003"/>
    <cellStyle name="Обычный 6 2 2 2 3 3 5 5" xfId="13004"/>
    <cellStyle name="Обычный 6 2 2 2 3 3 5 6" xfId="13005"/>
    <cellStyle name="Обычный 6 2 2 2 3 3 6 2 2 2" xfId="13006"/>
    <cellStyle name="Обычный 6 2 2 2 3 3 6 2 2 2 2" xfId="13007"/>
    <cellStyle name="Обычный 6 2 2 2 3 3 6 2 2 3" xfId="13008"/>
    <cellStyle name="Обычный 6 2 2 2 3 3 6 2 2 4" xfId="13009"/>
    <cellStyle name="Обычный 6 2 2 2 3 3 6 2 3" xfId="13010"/>
    <cellStyle name="Обычный 6 2 2 2 3 3 6 2 3 2" xfId="13011"/>
    <cellStyle name="Обычный 6 2 2 2 3 3 6 2 4" xfId="13012"/>
    <cellStyle name="Обычный 6 2 2 2 3 3 6 2 5" xfId="13013"/>
    <cellStyle name="Обычный 6 2 2 2 3 3 6 3 2" xfId="13014"/>
    <cellStyle name="Обычный 6 2 2 2 3 3 6 3 2 2" xfId="13015"/>
    <cellStyle name="Обычный 6 2 2 2 3 3 6 3 3" xfId="13016"/>
    <cellStyle name="Обычный 6 2 2 2 3 3 6 3 4" xfId="13017"/>
    <cellStyle name="Обычный 6 2 2 2 3 3 6 4" xfId="13018"/>
    <cellStyle name="Обычный 6 2 2 2 3 3 6 4 2" xfId="13019"/>
    <cellStyle name="Обычный 6 2 2 2 3 3 6 5" xfId="13020"/>
    <cellStyle name="Обычный 6 2 2 2 3 3 6 6" xfId="13021"/>
    <cellStyle name="Обычный 6 2 2 2 3 3 7 2 2" xfId="13022"/>
    <cellStyle name="Обычный 6 2 2 2 3 3 7 2 2 2" xfId="13023"/>
    <cellStyle name="Обычный 6 2 2 2 3 3 7 2 3" xfId="13024"/>
    <cellStyle name="Обычный 6 2 2 2 3 3 7 2 4" xfId="13025"/>
    <cellStyle name="Обычный 6 2 2 2 3 3 7 3" xfId="13026"/>
    <cellStyle name="Обычный 6 2 2 2 3 3 7 3 2" xfId="13027"/>
    <cellStyle name="Обычный 6 2 2 2 3 3 7 4" xfId="13028"/>
    <cellStyle name="Обычный 6 2 2 2 3 3 7 5" xfId="13029"/>
    <cellStyle name="Обычный 6 2 2 2 3 3 8 2" xfId="13030"/>
    <cellStyle name="Обычный 6 2 2 2 3 3 8 2 2" xfId="13031"/>
    <cellStyle name="Обычный 6 2 2 2 3 3 8 3" xfId="13032"/>
    <cellStyle name="Обычный 6 2 2 2 3 3 8 4" xfId="13033"/>
    <cellStyle name="Обычный 6 2 2 2 3 3 9" xfId="13034"/>
    <cellStyle name="Обычный 6 2 2 2 3 3 9 2" xfId="13035"/>
    <cellStyle name="Обычный 6 2 2 2 3 4 10" xfId="13036"/>
    <cellStyle name="Обычный 6 2 2 2 3 4 2 2 2 2 2" xfId="13037"/>
    <cellStyle name="Обычный 6 2 2 2 3 4 2 2 2 2 2 2" xfId="13038"/>
    <cellStyle name="Обычный 6 2 2 2 3 4 2 2 2 2 3" xfId="13039"/>
    <cellStyle name="Обычный 6 2 2 2 3 4 2 2 2 2 4" xfId="13040"/>
    <cellStyle name="Обычный 6 2 2 2 3 4 2 2 2 3" xfId="13041"/>
    <cellStyle name="Обычный 6 2 2 2 3 4 2 2 2 3 2" xfId="13042"/>
    <cellStyle name="Обычный 6 2 2 2 3 4 2 2 2 4" xfId="13043"/>
    <cellStyle name="Обычный 6 2 2 2 3 4 2 2 2 5" xfId="13044"/>
    <cellStyle name="Обычный 6 2 2 2 3 4 2 2 3 2" xfId="13045"/>
    <cellStyle name="Обычный 6 2 2 2 3 4 2 2 3 2 2" xfId="13046"/>
    <cellStyle name="Обычный 6 2 2 2 3 4 2 2 3 3" xfId="13047"/>
    <cellStyle name="Обычный 6 2 2 2 3 4 2 2 3 4" xfId="13048"/>
    <cellStyle name="Обычный 6 2 2 2 3 4 2 2 4" xfId="13049"/>
    <cellStyle name="Обычный 6 2 2 2 3 4 2 2 4 2" xfId="13050"/>
    <cellStyle name="Обычный 6 2 2 2 3 4 2 2 5" xfId="13051"/>
    <cellStyle name="Обычный 6 2 2 2 3 4 2 2 6" xfId="13052"/>
    <cellStyle name="Обычный 6 2 2 2 3 4 2 3 2 2" xfId="13053"/>
    <cellStyle name="Обычный 6 2 2 2 3 4 2 3 2 2 2" xfId="13054"/>
    <cellStyle name="Обычный 6 2 2 2 3 4 2 3 2 3" xfId="13055"/>
    <cellStyle name="Обычный 6 2 2 2 3 4 2 3 2 4" xfId="13056"/>
    <cellStyle name="Обычный 6 2 2 2 3 4 2 3 3" xfId="13057"/>
    <cellStyle name="Обычный 6 2 2 2 3 4 2 3 3 2" xfId="13058"/>
    <cellStyle name="Обычный 6 2 2 2 3 4 2 3 4" xfId="13059"/>
    <cellStyle name="Обычный 6 2 2 2 3 4 2 3 5" xfId="13060"/>
    <cellStyle name="Обычный 6 2 2 2 3 4 2 4 2" xfId="13061"/>
    <cellStyle name="Обычный 6 2 2 2 3 4 2 4 2 2" xfId="13062"/>
    <cellStyle name="Обычный 6 2 2 2 3 4 2 4 3" xfId="13063"/>
    <cellStyle name="Обычный 6 2 2 2 3 4 2 4 4" xfId="13064"/>
    <cellStyle name="Обычный 6 2 2 2 3 4 2 5" xfId="13065"/>
    <cellStyle name="Обычный 6 2 2 2 3 4 2 5 2" xfId="13066"/>
    <cellStyle name="Обычный 6 2 2 2 3 4 2 6" xfId="13067"/>
    <cellStyle name="Обычный 6 2 2 2 3 4 2 7" xfId="13068"/>
    <cellStyle name="Обычный 6 2 2 2 3 4 3 2 2 2 2" xfId="13069"/>
    <cellStyle name="Обычный 6 2 2 2 3 4 3 2 2 2 2 2" xfId="13070"/>
    <cellStyle name="Обычный 6 2 2 2 3 4 3 2 2 2 3" xfId="13071"/>
    <cellStyle name="Обычный 6 2 2 2 3 4 3 2 2 2 4" xfId="13072"/>
    <cellStyle name="Обычный 6 2 2 2 3 4 3 2 2 3" xfId="13073"/>
    <cellStyle name="Обычный 6 2 2 2 3 4 3 2 2 3 2" xfId="13074"/>
    <cellStyle name="Обычный 6 2 2 2 3 4 3 2 2 4" xfId="13075"/>
    <cellStyle name="Обычный 6 2 2 2 3 4 3 2 2 5" xfId="13076"/>
    <cellStyle name="Обычный 6 2 2 2 3 4 3 2 3 2" xfId="13077"/>
    <cellStyle name="Обычный 6 2 2 2 3 4 3 2 3 2 2" xfId="13078"/>
    <cellStyle name="Обычный 6 2 2 2 3 4 3 2 3 3" xfId="13079"/>
    <cellStyle name="Обычный 6 2 2 2 3 4 3 2 3 4" xfId="13080"/>
    <cellStyle name="Обычный 6 2 2 2 3 4 3 2 4" xfId="13081"/>
    <cellStyle name="Обычный 6 2 2 2 3 4 3 2 4 2" xfId="13082"/>
    <cellStyle name="Обычный 6 2 2 2 3 4 3 2 5" xfId="13083"/>
    <cellStyle name="Обычный 6 2 2 2 3 4 3 2 6" xfId="13084"/>
    <cellStyle name="Обычный 6 2 2 2 3 4 3 3 2 2" xfId="13085"/>
    <cellStyle name="Обычный 6 2 2 2 3 4 3 3 2 2 2" xfId="13086"/>
    <cellStyle name="Обычный 6 2 2 2 3 4 3 3 2 3" xfId="13087"/>
    <cellStyle name="Обычный 6 2 2 2 3 4 3 3 2 4" xfId="13088"/>
    <cellStyle name="Обычный 6 2 2 2 3 4 3 3 3" xfId="13089"/>
    <cellStyle name="Обычный 6 2 2 2 3 4 3 3 3 2" xfId="13090"/>
    <cellStyle name="Обычный 6 2 2 2 3 4 3 3 4" xfId="13091"/>
    <cellStyle name="Обычный 6 2 2 2 3 4 3 3 5" xfId="13092"/>
    <cellStyle name="Обычный 6 2 2 2 3 4 3 4 2" xfId="13093"/>
    <cellStyle name="Обычный 6 2 2 2 3 4 3 4 2 2" xfId="13094"/>
    <cellStyle name="Обычный 6 2 2 2 3 4 3 4 3" xfId="13095"/>
    <cellStyle name="Обычный 6 2 2 2 3 4 3 4 4" xfId="13096"/>
    <cellStyle name="Обычный 6 2 2 2 3 4 3 5" xfId="13097"/>
    <cellStyle name="Обычный 6 2 2 2 3 4 3 5 2" xfId="13098"/>
    <cellStyle name="Обычный 6 2 2 2 3 4 3 6" xfId="13099"/>
    <cellStyle name="Обычный 6 2 2 2 3 4 3 7" xfId="13100"/>
    <cellStyle name="Обычный 6 2 2 2 3 4 4 2 2 2" xfId="13101"/>
    <cellStyle name="Обычный 6 2 2 2 3 4 4 2 2 2 2" xfId="13102"/>
    <cellStyle name="Обычный 6 2 2 2 3 4 4 2 2 3" xfId="13103"/>
    <cellStyle name="Обычный 6 2 2 2 3 4 4 2 2 4" xfId="13104"/>
    <cellStyle name="Обычный 6 2 2 2 3 4 4 2 3" xfId="13105"/>
    <cellStyle name="Обычный 6 2 2 2 3 4 4 2 3 2" xfId="13106"/>
    <cellStyle name="Обычный 6 2 2 2 3 4 4 2 4" xfId="13107"/>
    <cellStyle name="Обычный 6 2 2 2 3 4 4 2 5" xfId="13108"/>
    <cellStyle name="Обычный 6 2 2 2 3 4 4 3 2" xfId="13109"/>
    <cellStyle name="Обычный 6 2 2 2 3 4 4 3 2 2" xfId="13110"/>
    <cellStyle name="Обычный 6 2 2 2 3 4 4 3 3" xfId="13111"/>
    <cellStyle name="Обычный 6 2 2 2 3 4 4 3 4" xfId="13112"/>
    <cellStyle name="Обычный 6 2 2 2 3 4 4 4" xfId="13113"/>
    <cellStyle name="Обычный 6 2 2 2 3 4 4 4 2" xfId="13114"/>
    <cellStyle name="Обычный 6 2 2 2 3 4 4 5" xfId="13115"/>
    <cellStyle name="Обычный 6 2 2 2 3 4 4 6" xfId="13116"/>
    <cellStyle name="Обычный 6 2 2 2 3 4 5 2 2 2" xfId="13117"/>
    <cellStyle name="Обычный 6 2 2 2 3 4 5 2 2 2 2" xfId="13118"/>
    <cellStyle name="Обычный 6 2 2 2 3 4 5 2 2 3" xfId="13119"/>
    <cellStyle name="Обычный 6 2 2 2 3 4 5 2 2 4" xfId="13120"/>
    <cellStyle name="Обычный 6 2 2 2 3 4 5 2 3" xfId="13121"/>
    <cellStyle name="Обычный 6 2 2 2 3 4 5 2 3 2" xfId="13122"/>
    <cellStyle name="Обычный 6 2 2 2 3 4 5 2 4" xfId="13123"/>
    <cellStyle name="Обычный 6 2 2 2 3 4 5 2 5" xfId="13124"/>
    <cellStyle name="Обычный 6 2 2 2 3 4 5 3 2" xfId="13125"/>
    <cellStyle name="Обычный 6 2 2 2 3 4 5 3 2 2" xfId="13126"/>
    <cellStyle name="Обычный 6 2 2 2 3 4 5 3 3" xfId="13127"/>
    <cellStyle name="Обычный 6 2 2 2 3 4 5 3 4" xfId="13128"/>
    <cellStyle name="Обычный 6 2 2 2 3 4 5 4" xfId="13129"/>
    <cellStyle name="Обычный 6 2 2 2 3 4 5 4 2" xfId="13130"/>
    <cellStyle name="Обычный 6 2 2 2 3 4 5 5" xfId="13131"/>
    <cellStyle name="Обычный 6 2 2 2 3 4 5 6" xfId="13132"/>
    <cellStyle name="Обычный 6 2 2 2 3 4 6 2 2" xfId="13133"/>
    <cellStyle name="Обычный 6 2 2 2 3 4 6 2 2 2" xfId="13134"/>
    <cellStyle name="Обычный 6 2 2 2 3 4 6 2 3" xfId="13135"/>
    <cellStyle name="Обычный 6 2 2 2 3 4 6 2 4" xfId="13136"/>
    <cellStyle name="Обычный 6 2 2 2 3 4 6 3" xfId="13137"/>
    <cellStyle name="Обычный 6 2 2 2 3 4 6 3 2" xfId="13138"/>
    <cellStyle name="Обычный 6 2 2 2 3 4 6 4" xfId="13139"/>
    <cellStyle name="Обычный 6 2 2 2 3 4 6 5" xfId="13140"/>
    <cellStyle name="Обычный 6 2 2 2 3 4 7 2" xfId="13141"/>
    <cellStyle name="Обычный 6 2 2 2 3 4 7 2 2" xfId="13142"/>
    <cellStyle name="Обычный 6 2 2 2 3 4 7 3" xfId="13143"/>
    <cellStyle name="Обычный 6 2 2 2 3 4 7 4" xfId="13144"/>
    <cellStyle name="Обычный 6 2 2 2 3 4 8" xfId="13145"/>
    <cellStyle name="Обычный 6 2 2 2 3 4 8 2" xfId="13146"/>
    <cellStyle name="Обычный 6 2 2 2 3 4 9" xfId="13147"/>
    <cellStyle name="Обычный 6 2 2 2 3 5 2 2 2 2" xfId="13148"/>
    <cellStyle name="Обычный 6 2 2 2 3 5 2 2 2 2 2" xfId="13149"/>
    <cellStyle name="Обычный 6 2 2 2 3 5 2 2 2 3" xfId="13150"/>
    <cellStyle name="Обычный 6 2 2 2 3 5 2 2 2 4" xfId="13151"/>
    <cellStyle name="Обычный 6 2 2 2 3 5 2 2 3" xfId="13152"/>
    <cellStyle name="Обычный 6 2 2 2 3 5 2 2 3 2" xfId="13153"/>
    <cellStyle name="Обычный 6 2 2 2 3 5 2 2 4" xfId="13154"/>
    <cellStyle name="Обычный 6 2 2 2 3 5 2 2 5" xfId="13155"/>
    <cellStyle name="Обычный 6 2 2 2 3 5 2 3 2" xfId="13156"/>
    <cellStyle name="Обычный 6 2 2 2 3 5 2 3 2 2" xfId="13157"/>
    <cellStyle name="Обычный 6 2 2 2 3 5 2 3 3" xfId="13158"/>
    <cellStyle name="Обычный 6 2 2 2 3 5 2 3 4" xfId="13159"/>
    <cellStyle name="Обычный 6 2 2 2 3 5 2 4" xfId="13160"/>
    <cellStyle name="Обычный 6 2 2 2 3 5 2 4 2" xfId="13161"/>
    <cellStyle name="Обычный 6 2 2 2 3 5 2 5" xfId="13162"/>
    <cellStyle name="Обычный 6 2 2 2 3 5 2 6" xfId="13163"/>
    <cellStyle name="Обычный 6 2 2 2 3 5 3 2 2" xfId="13164"/>
    <cellStyle name="Обычный 6 2 2 2 3 5 3 2 2 2" xfId="13165"/>
    <cellStyle name="Обычный 6 2 2 2 3 5 3 2 3" xfId="13166"/>
    <cellStyle name="Обычный 6 2 2 2 3 5 3 2 4" xfId="13167"/>
    <cellStyle name="Обычный 6 2 2 2 3 5 3 3" xfId="13168"/>
    <cellStyle name="Обычный 6 2 2 2 3 5 3 3 2" xfId="13169"/>
    <cellStyle name="Обычный 6 2 2 2 3 5 3 4" xfId="13170"/>
    <cellStyle name="Обычный 6 2 2 2 3 5 3 5" xfId="13171"/>
    <cellStyle name="Обычный 6 2 2 2 3 5 4 2" xfId="13172"/>
    <cellStyle name="Обычный 6 2 2 2 3 5 4 2 2" xfId="13173"/>
    <cellStyle name="Обычный 6 2 2 2 3 5 4 3" xfId="13174"/>
    <cellStyle name="Обычный 6 2 2 2 3 5 4 4" xfId="13175"/>
    <cellStyle name="Обычный 6 2 2 2 3 5 5" xfId="13176"/>
    <cellStyle name="Обычный 6 2 2 2 3 5 5 2" xfId="13177"/>
    <cellStyle name="Обычный 6 2 2 2 3 5 6" xfId="13178"/>
    <cellStyle name="Обычный 6 2 2 2 3 5 7" xfId="13179"/>
    <cellStyle name="Обычный 6 2 2 2 3 6 2 2 2 2" xfId="13180"/>
    <cellStyle name="Обычный 6 2 2 2 3 6 2 2 2 2 2" xfId="13181"/>
    <cellStyle name="Обычный 6 2 2 2 3 6 2 2 2 3" xfId="13182"/>
    <cellStyle name="Обычный 6 2 2 2 3 6 2 2 2 4" xfId="13183"/>
    <cellStyle name="Обычный 6 2 2 2 3 6 2 2 3" xfId="13184"/>
    <cellStyle name="Обычный 6 2 2 2 3 6 2 2 3 2" xfId="13185"/>
    <cellStyle name="Обычный 6 2 2 2 3 6 2 2 4" xfId="13186"/>
    <cellStyle name="Обычный 6 2 2 2 3 6 2 2 5" xfId="13187"/>
    <cellStyle name="Обычный 6 2 2 2 3 6 2 3 2" xfId="13188"/>
    <cellStyle name="Обычный 6 2 2 2 3 6 2 3 2 2" xfId="13189"/>
    <cellStyle name="Обычный 6 2 2 2 3 6 2 3 3" xfId="13190"/>
    <cellStyle name="Обычный 6 2 2 2 3 6 2 3 4" xfId="13191"/>
    <cellStyle name="Обычный 6 2 2 2 3 6 2 4" xfId="13192"/>
    <cellStyle name="Обычный 6 2 2 2 3 6 2 4 2" xfId="13193"/>
    <cellStyle name="Обычный 6 2 2 2 3 6 2 5" xfId="13194"/>
    <cellStyle name="Обычный 6 2 2 2 3 6 2 6" xfId="13195"/>
    <cellStyle name="Обычный 6 2 2 2 3 6 3 2 2" xfId="13196"/>
    <cellStyle name="Обычный 6 2 2 2 3 6 3 2 2 2" xfId="13197"/>
    <cellStyle name="Обычный 6 2 2 2 3 6 3 2 3" xfId="13198"/>
    <cellStyle name="Обычный 6 2 2 2 3 6 3 2 4" xfId="13199"/>
    <cellStyle name="Обычный 6 2 2 2 3 6 3 3" xfId="13200"/>
    <cellStyle name="Обычный 6 2 2 2 3 6 3 3 2" xfId="13201"/>
    <cellStyle name="Обычный 6 2 2 2 3 6 3 4" xfId="13202"/>
    <cellStyle name="Обычный 6 2 2 2 3 6 3 5" xfId="13203"/>
    <cellStyle name="Обычный 6 2 2 2 3 6 4 2" xfId="13204"/>
    <cellStyle name="Обычный 6 2 2 2 3 6 4 2 2" xfId="13205"/>
    <cellStyle name="Обычный 6 2 2 2 3 6 4 3" xfId="13206"/>
    <cellStyle name="Обычный 6 2 2 2 3 6 4 4" xfId="13207"/>
    <cellStyle name="Обычный 6 2 2 2 3 6 5" xfId="13208"/>
    <cellStyle name="Обычный 6 2 2 2 3 6 5 2" xfId="13209"/>
    <cellStyle name="Обычный 6 2 2 2 3 6 6" xfId="13210"/>
    <cellStyle name="Обычный 6 2 2 2 3 6 7" xfId="13211"/>
    <cellStyle name="Обычный 6 2 2 2 3 7 2 2 2" xfId="13212"/>
    <cellStyle name="Обычный 6 2 2 2 3 7 2 2 2 2" xfId="13213"/>
    <cellStyle name="Обычный 6 2 2 2 3 7 2 2 3" xfId="13214"/>
    <cellStyle name="Обычный 6 2 2 2 3 7 2 2 4" xfId="13215"/>
    <cellStyle name="Обычный 6 2 2 2 3 7 2 3" xfId="13216"/>
    <cellStyle name="Обычный 6 2 2 2 3 7 2 3 2" xfId="13217"/>
    <cellStyle name="Обычный 6 2 2 2 3 7 2 4" xfId="13218"/>
    <cellStyle name="Обычный 6 2 2 2 3 7 2 5" xfId="13219"/>
    <cellStyle name="Обычный 6 2 2 2 3 7 3 2" xfId="13220"/>
    <cellStyle name="Обычный 6 2 2 2 3 7 3 2 2" xfId="13221"/>
    <cellStyle name="Обычный 6 2 2 2 3 7 3 3" xfId="13222"/>
    <cellStyle name="Обычный 6 2 2 2 3 7 3 4" xfId="13223"/>
    <cellStyle name="Обычный 6 2 2 2 3 7 4" xfId="13224"/>
    <cellStyle name="Обычный 6 2 2 2 3 7 4 2" xfId="13225"/>
    <cellStyle name="Обычный 6 2 2 2 3 7 5" xfId="13226"/>
    <cellStyle name="Обычный 6 2 2 2 3 7 6" xfId="13227"/>
    <cellStyle name="Обычный 6 2 2 2 3 8 2 2 2" xfId="13228"/>
    <cellStyle name="Обычный 6 2 2 2 3 8 2 2 2 2" xfId="13229"/>
    <cellStyle name="Обычный 6 2 2 2 3 8 2 2 3" xfId="13230"/>
    <cellStyle name="Обычный 6 2 2 2 3 8 2 2 4" xfId="13231"/>
    <cellStyle name="Обычный 6 2 2 2 3 8 2 3" xfId="13232"/>
    <cellStyle name="Обычный 6 2 2 2 3 8 2 3 2" xfId="13233"/>
    <cellStyle name="Обычный 6 2 2 2 3 8 2 4" xfId="13234"/>
    <cellStyle name="Обычный 6 2 2 2 3 8 2 5" xfId="13235"/>
    <cellStyle name="Обычный 6 2 2 2 3 8 3 2" xfId="13236"/>
    <cellStyle name="Обычный 6 2 2 2 3 8 3 2 2" xfId="13237"/>
    <cellStyle name="Обычный 6 2 2 2 3 8 3 3" xfId="13238"/>
    <cellStyle name="Обычный 6 2 2 2 3 8 3 4" xfId="13239"/>
    <cellStyle name="Обычный 6 2 2 2 3 8 4" xfId="13240"/>
    <cellStyle name="Обычный 6 2 2 2 3 8 4 2" xfId="13241"/>
    <cellStyle name="Обычный 6 2 2 2 3 8 5" xfId="13242"/>
    <cellStyle name="Обычный 6 2 2 2 3 8 6" xfId="13243"/>
    <cellStyle name="Обычный 6 2 2 2 3 9 2 2" xfId="13244"/>
    <cellStyle name="Обычный 6 2 2 2 3 9 2 2 2" xfId="13245"/>
    <cellStyle name="Обычный 6 2 2 2 3 9 2 3" xfId="13246"/>
    <cellStyle name="Обычный 6 2 2 2 3 9 2 4" xfId="13247"/>
    <cellStyle name="Обычный 6 2 2 2 3 9 3" xfId="13248"/>
    <cellStyle name="Обычный 6 2 2 2 3 9 3 2" xfId="13249"/>
    <cellStyle name="Обычный 6 2 2 2 3 9 4" xfId="13250"/>
    <cellStyle name="Обычный 6 2 2 2 3 9 5" xfId="13251"/>
    <cellStyle name="Обычный 6 2 2 2 4 10" xfId="13252"/>
    <cellStyle name="Обычный 6 2 2 2 4 11" xfId="13253"/>
    <cellStyle name="Обычный 6 2 2 2 4 2 10" xfId="13254"/>
    <cellStyle name="Обычный 6 2 2 2 4 2 2 2 2 2 2" xfId="13255"/>
    <cellStyle name="Обычный 6 2 2 2 4 2 2 2 2 2 2 2" xfId="13256"/>
    <cellStyle name="Обычный 6 2 2 2 4 2 2 2 2 2 3" xfId="13257"/>
    <cellStyle name="Обычный 6 2 2 2 4 2 2 2 2 2 4" xfId="13258"/>
    <cellStyle name="Обычный 6 2 2 2 4 2 2 2 2 3" xfId="13259"/>
    <cellStyle name="Обычный 6 2 2 2 4 2 2 2 2 3 2" xfId="13260"/>
    <cellStyle name="Обычный 6 2 2 2 4 2 2 2 2 4" xfId="13261"/>
    <cellStyle name="Обычный 6 2 2 2 4 2 2 2 2 5" xfId="13262"/>
    <cellStyle name="Обычный 6 2 2 2 4 2 2 2 3 2" xfId="13263"/>
    <cellStyle name="Обычный 6 2 2 2 4 2 2 2 3 2 2" xfId="13264"/>
    <cellStyle name="Обычный 6 2 2 2 4 2 2 2 3 3" xfId="13265"/>
    <cellStyle name="Обычный 6 2 2 2 4 2 2 2 3 4" xfId="13266"/>
    <cellStyle name="Обычный 6 2 2 2 4 2 2 2 4" xfId="13267"/>
    <cellStyle name="Обычный 6 2 2 2 4 2 2 2 4 2" xfId="13268"/>
    <cellStyle name="Обычный 6 2 2 2 4 2 2 2 5" xfId="13269"/>
    <cellStyle name="Обычный 6 2 2 2 4 2 2 2 6" xfId="13270"/>
    <cellStyle name="Обычный 6 2 2 2 4 2 2 3 2 2" xfId="13271"/>
    <cellStyle name="Обычный 6 2 2 2 4 2 2 3 2 2 2" xfId="13272"/>
    <cellStyle name="Обычный 6 2 2 2 4 2 2 3 2 3" xfId="13273"/>
    <cellStyle name="Обычный 6 2 2 2 4 2 2 3 2 4" xfId="13274"/>
    <cellStyle name="Обычный 6 2 2 2 4 2 2 3 3" xfId="13275"/>
    <cellStyle name="Обычный 6 2 2 2 4 2 2 3 3 2" xfId="13276"/>
    <cellStyle name="Обычный 6 2 2 2 4 2 2 3 4" xfId="13277"/>
    <cellStyle name="Обычный 6 2 2 2 4 2 2 3 5" xfId="13278"/>
    <cellStyle name="Обычный 6 2 2 2 4 2 2 4 2" xfId="13279"/>
    <cellStyle name="Обычный 6 2 2 2 4 2 2 4 2 2" xfId="13280"/>
    <cellStyle name="Обычный 6 2 2 2 4 2 2 4 3" xfId="13281"/>
    <cellStyle name="Обычный 6 2 2 2 4 2 2 4 4" xfId="13282"/>
    <cellStyle name="Обычный 6 2 2 2 4 2 2 5" xfId="13283"/>
    <cellStyle name="Обычный 6 2 2 2 4 2 2 5 2" xfId="13284"/>
    <cellStyle name="Обычный 6 2 2 2 4 2 2 6" xfId="13285"/>
    <cellStyle name="Обычный 6 2 2 2 4 2 2 7" xfId="13286"/>
    <cellStyle name="Обычный 6 2 2 2 4 2 3 2 2 2 2" xfId="13287"/>
    <cellStyle name="Обычный 6 2 2 2 4 2 3 2 2 2 2 2" xfId="13288"/>
    <cellStyle name="Обычный 6 2 2 2 4 2 3 2 2 2 3" xfId="13289"/>
    <cellStyle name="Обычный 6 2 2 2 4 2 3 2 2 2 4" xfId="13290"/>
    <cellStyle name="Обычный 6 2 2 2 4 2 3 2 2 3" xfId="13291"/>
    <cellStyle name="Обычный 6 2 2 2 4 2 3 2 2 3 2" xfId="13292"/>
    <cellStyle name="Обычный 6 2 2 2 4 2 3 2 2 4" xfId="13293"/>
    <cellStyle name="Обычный 6 2 2 2 4 2 3 2 2 5" xfId="13294"/>
    <cellStyle name="Обычный 6 2 2 2 4 2 3 2 3 2" xfId="13295"/>
    <cellStyle name="Обычный 6 2 2 2 4 2 3 2 3 2 2" xfId="13296"/>
    <cellStyle name="Обычный 6 2 2 2 4 2 3 2 3 3" xfId="13297"/>
    <cellStyle name="Обычный 6 2 2 2 4 2 3 2 3 4" xfId="13298"/>
    <cellStyle name="Обычный 6 2 2 2 4 2 3 2 4" xfId="13299"/>
    <cellStyle name="Обычный 6 2 2 2 4 2 3 2 4 2" xfId="13300"/>
    <cellStyle name="Обычный 6 2 2 2 4 2 3 2 5" xfId="13301"/>
    <cellStyle name="Обычный 6 2 2 2 4 2 3 2 6" xfId="13302"/>
    <cellStyle name="Обычный 6 2 2 2 4 2 3 3 2 2" xfId="13303"/>
    <cellStyle name="Обычный 6 2 2 2 4 2 3 3 2 2 2" xfId="13304"/>
    <cellStyle name="Обычный 6 2 2 2 4 2 3 3 2 3" xfId="13305"/>
    <cellStyle name="Обычный 6 2 2 2 4 2 3 3 2 4" xfId="13306"/>
    <cellStyle name="Обычный 6 2 2 2 4 2 3 3 3" xfId="13307"/>
    <cellStyle name="Обычный 6 2 2 2 4 2 3 3 3 2" xfId="13308"/>
    <cellStyle name="Обычный 6 2 2 2 4 2 3 3 4" xfId="13309"/>
    <cellStyle name="Обычный 6 2 2 2 4 2 3 3 5" xfId="13310"/>
    <cellStyle name="Обычный 6 2 2 2 4 2 3 4 2" xfId="13311"/>
    <cellStyle name="Обычный 6 2 2 2 4 2 3 4 2 2" xfId="13312"/>
    <cellStyle name="Обычный 6 2 2 2 4 2 3 4 3" xfId="13313"/>
    <cellStyle name="Обычный 6 2 2 2 4 2 3 4 4" xfId="13314"/>
    <cellStyle name="Обычный 6 2 2 2 4 2 3 5" xfId="13315"/>
    <cellStyle name="Обычный 6 2 2 2 4 2 3 5 2" xfId="13316"/>
    <cellStyle name="Обычный 6 2 2 2 4 2 3 6" xfId="13317"/>
    <cellStyle name="Обычный 6 2 2 2 4 2 3 7" xfId="13318"/>
    <cellStyle name="Обычный 6 2 2 2 4 2 4 2 2 2" xfId="13319"/>
    <cellStyle name="Обычный 6 2 2 2 4 2 4 2 2 2 2" xfId="13320"/>
    <cellStyle name="Обычный 6 2 2 2 4 2 4 2 2 3" xfId="13321"/>
    <cellStyle name="Обычный 6 2 2 2 4 2 4 2 2 4" xfId="13322"/>
    <cellStyle name="Обычный 6 2 2 2 4 2 4 2 3" xfId="13323"/>
    <cellStyle name="Обычный 6 2 2 2 4 2 4 2 3 2" xfId="13324"/>
    <cellStyle name="Обычный 6 2 2 2 4 2 4 2 4" xfId="13325"/>
    <cellStyle name="Обычный 6 2 2 2 4 2 4 2 5" xfId="13326"/>
    <cellStyle name="Обычный 6 2 2 2 4 2 4 3 2" xfId="13327"/>
    <cellStyle name="Обычный 6 2 2 2 4 2 4 3 2 2" xfId="13328"/>
    <cellStyle name="Обычный 6 2 2 2 4 2 4 3 3" xfId="13329"/>
    <cellStyle name="Обычный 6 2 2 2 4 2 4 3 4" xfId="13330"/>
    <cellStyle name="Обычный 6 2 2 2 4 2 4 4" xfId="13331"/>
    <cellStyle name="Обычный 6 2 2 2 4 2 4 4 2" xfId="13332"/>
    <cellStyle name="Обычный 6 2 2 2 4 2 4 5" xfId="13333"/>
    <cellStyle name="Обычный 6 2 2 2 4 2 4 6" xfId="13334"/>
    <cellStyle name="Обычный 6 2 2 2 4 2 5 2 2 2" xfId="13335"/>
    <cellStyle name="Обычный 6 2 2 2 4 2 5 2 2 2 2" xfId="13336"/>
    <cellStyle name="Обычный 6 2 2 2 4 2 5 2 2 3" xfId="13337"/>
    <cellStyle name="Обычный 6 2 2 2 4 2 5 2 2 4" xfId="13338"/>
    <cellStyle name="Обычный 6 2 2 2 4 2 5 2 3" xfId="13339"/>
    <cellStyle name="Обычный 6 2 2 2 4 2 5 2 3 2" xfId="13340"/>
    <cellStyle name="Обычный 6 2 2 2 4 2 5 2 4" xfId="13341"/>
    <cellStyle name="Обычный 6 2 2 2 4 2 5 2 5" xfId="13342"/>
    <cellStyle name="Обычный 6 2 2 2 4 2 5 3 2" xfId="13343"/>
    <cellStyle name="Обычный 6 2 2 2 4 2 5 3 2 2" xfId="13344"/>
    <cellStyle name="Обычный 6 2 2 2 4 2 5 3 3" xfId="13345"/>
    <cellStyle name="Обычный 6 2 2 2 4 2 5 3 4" xfId="13346"/>
    <cellStyle name="Обычный 6 2 2 2 4 2 5 4" xfId="13347"/>
    <cellStyle name="Обычный 6 2 2 2 4 2 5 4 2" xfId="13348"/>
    <cellStyle name="Обычный 6 2 2 2 4 2 5 5" xfId="13349"/>
    <cellStyle name="Обычный 6 2 2 2 4 2 5 6" xfId="13350"/>
    <cellStyle name="Обычный 6 2 2 2 4 2 6 2 2" xfId="13351"/>
    <cellStyle name="Обычный 6 2 2 2 4 2 6 2 2 2" xfId="13352"/>
    <cellStyle name="Обычный 6 2 2 2 4 2 6 2 3" xfId="13353"/>
    <cellStyle name="Обычный 6 2 2 2 4 2 6 2 4" xfId="13354"/>
    <cellStyle name="Обычный 6 2 2 2 4 2 6 3" xfId="13355"/>
    <cellStyle name="Обычный 6 2 2 2 4 2 6 3 2" xfId="13356"/>
    <cellStyle name="Обычный 6 2 2 2 4 2 6 4" xfId="13357"/>
    <cellStyle name="Обычный 6 2 2 2 4 2 6 5" xfId="13358"/>
    <cellStyle name="Обычный 6 2 2 2 4 2 7 2" xfId="13359"/>
    <cellStyle name="Обычный 6 2 2 2 4 2 7 2 2" xfId="13360"/>
    <cellStyle name="Обычный 6 2 2 2 4 2 7 3" xfId="13361"/>
    <cellStyle name="Обычный 6 2 2 2 4 2 7 4" xfId="13362"/>
    <cellStyle name="Обычный 6 2 2 2 4 2 8" xfId="13363"/>
    <cellStyle name="Обычный 6 2 2 2 4 2 8 2" xfId="13364"/>
    <cellStyle name="Обычный 6 2 2 2 4 2 9" xfId="13365"/>
    <cellStyle name="Обычный 6 2 2 2 4 3 2 2 2 2" xfId="13366"/>
    <cellStyle name="Обычный 6 2 2 2 4 3 2 2 2 2 2" xfId="13367"/>
    <cellStyle name="Обычный 6 2 2 2 4 3 2 2 2 3" xfId="13368"/>
    <cellStyle name="Обычный 6 2 2 2 4 3 2 2 2 4" xfId="13369"/>
    <cellStyle name="Обычный 6 2 2 2 4 3 2 2 3" xfId="13370"/>
    <cellStyle name="Обычный 6 2 2 2 4 3 2 2 3 2" xfId="13371"/>
    <cellStyle name="Обычный 6 2 2 2 4 3 2 2 4" xfId="13372"/>
    <cellStyle name="Обычный 6 2 2 2 4 3 2 2 5" xfId="13373"/>
    <cellStyle name="Обычный 6 2 2 2 4 3 2 3 2" xfId="13374"/>
    <cellStyle name="Обычный 6 2 2 2 4 3 2 3 2 2" xfId="13375"/>
    <cellStyle name="Обычный 6 2 2 2 4 3 2 3 3" xfId="13376"/>
    <cellStyle name="Обычный 6 2 2 2 4 3 2 3 4" xfId="13377"/>
    <cellStyle name="Обычный 6 2 2 2 4 3 2 4" xfId="13378"/>
    <cellStyle name="Обычный 6 2 2 2 4 3 2 4 2" xfId="13379"/>
    <cellStyle name="Обычный 6 2 2 2 4 3 2 5" xfId="13380"/>
    <cellStyle name="Обычный 6 2 2 2 4 3 2 6" xfId="13381"/>
    <cellStyle name="Обычный 6 2 2 2 4 3 3 2 2" xfId="13382"/>
    <cellStyle name="Обычный 6 2 2 2 4 3 3 2 2 2" xfId="13383"/>
    <cellStyle name="Обычный 6 2 2 2 4 3 3 2 3" xfId="13384"/>
    <cellStyle name="Обычный 6 2 2 2 4 3 3 2 4" xfId="13385"/>
    <cellStyle name="Обычный 6 2 2 2 4 3 3 3" xfId="13386"/>
    <cellStyle name="Обычный 6 2 2 2 4 3 3 3 2" xfId="13387"/>
    <cellStyle name="Обычный 6 2 2 2 4 3 3 4" xfId="13388"/>
    <cellStyle name="Обычный 6 2 2 2 4 3 3 5" xfId="13389"/>
    <cellStyle name="Обычный 6 2 2 2 4 3 4 2" xfId="13390"/>
    <cellStyle name="Обычный 6 2 2 2 4 3 4 2 2" xfId="13391"/>
    <cellStyle name="Обычный 6 2 2 2 4 3 4 3" xfId="13392"/>
    <cellStyle name="Обычный 6 2 2 2 4 3 4 4" xfId="13393"/>
    <cellStyle name="Обычный 6 2 2 2 4 3 5" xfId="13394"/>
    <cellStyle name="Обычный 6 2 2 2 4 3 5 2" xfId="13395"/>
    <cellStyle name="Обычный 6 2 2 2 4 3 6" xfId="13396"/>
    <cellStyle name="Обычный 6 2 2 2 4 3 7" xfId="13397"/>
    <cellStyle name="Обычный 6 2 2 2 4 4 2 2 2 2" xfId="13398"/>
    <cellStyle name="Обычный 6 2 2 2 4 4 2 2 2 2 2" xfId="13399"/>
    <cellStyle name="Обычный 6 2 2 2 4 4 2 2 2 3" xfId="13400"/>
    <cellStyle name="Обычный 6 2 2 2 4 4 2 2 2 4" xfId="13401"/>
    <cellStyle name="Обычный 6 2 2 2 4 4 2 2 3" xfId="13402"/>
    <cellStyle name="Обычный 6 2 2 2 4 4 2 2 3 2" xfId="13403"/>
    <cellStyle name="Обычный 6 2 2 2 4 4 2 2 4" xfId="13404"/>
    <cellStyle name="Обычный 6 2 2 2 4 4 2 2 5" xfId="13405"/>
    <cellStyle name="Обычный 6 2 2 2 4 4 2 3 2" xfId="13406"/>
    <cellStyle name="Обычный 6 2 2 2 4 4 2 3 2 2" xfId="13407"/>
    <cellStyle name="Обычный 6 2 2 2 4 4 2 3 3" xfId="13408"/>
    <cellStyle name="Обычный 6 2 2 2 4 4 2 3 4" xfId="13409"/>
    <cellStyle name="Обычный 6 2 2 2 4 4 2 4" xfId="13410"/>
    <cellStyle name="Обычный 6 2 2 2 4 4 2 4 2" xfId="13411"/>
    <cellStyle name="Обычный 6 2 2 2 4 4 2 5" xfId="13412"/>
    <cellStyle name="Обычный 6 2 2 2 4 4 2 6" xfId="13413"/>
    <cellStyle name="Обычный 6 2 2 2 4 4 3 2 2" xfId="13414"/>
    <cellStyle name="Обычный 6 2 2 2 4 4 3 2 2 2" xfId="13415"/>
    <cellStyle name="Обычный 6 2 2 2 4 4 3 2 3" xfId="13416"/>
    <cellStyle name="Обычный 6 2 2 2 4 4 3 2 4" xfId="13417"/>
    <cellStyle name="Обычный 6 2 2 2 4 4 3 3" xfId="13418"/>
    <cellStyle name="Обычный 6 2 2 2 4 4 3 3 2" xfId="13419"/>
    <cellStyle name="Обычный 6 2 2 2 4 4 3 4" xfId="13420"/>
    <cellStyle name="Обычный 6 2 2 2 4 4 3 5" xfId="13421"/>
    <cellStyle name="Обычный 6 2 2 2 4 4 4 2" xfId="13422"/>
    <cellStyle name="Обычный 6 2 2 2 4 4 4 2 2" xfId="13423"/>
    <cellStyle name="Обычный 6 2 2 2 4 4 4 3" xfId="13424"/>
    <cellStyle name="Обычный 6 2 2 2 4 4 4 4" xfId="13425"/>
    <cellStyle name="Обычный 6 2 2 2 4 4 5" xfId="13426"/>
    <cellStyle name="Обычный 6 2 2 2 4 4 5 2" xfId="13427"/>
    <cellStyle name="Обычный 6 2 2 2 4 4 6" xfId="13428"/>
    <cellStyle name="Обычный 6 2 2 2 4 4 7" xfId="13429"/>
    <cellStyle name="Обычный 6 2 2 2 4 5 2 2 2" xfId="13430"/>
    <cellStyle name="Обычный 6 2 2 2 4 5 2 2 2 2" xfId="13431"/>
    <cellStyle name="Обычный 6 2 2 2 4 5 2 2 3" xfId="13432"/>
    <cellStyle name="Обычный 6 2 2 2 4 5 2 2 4" xfId="13433"/>
    <cellStyle name="Обычный 6 2 2 2 4 5 2 3" xfId="13434"/>
    <cellStyle name="Обычный 6 2 2 2 4 5 2 3 2" xfId="13435"/>
    <cellStyle name="Обычный 6 2 2 2 4 5 2 4" xfId="13436"/>
    <cellStyle name="Обычный 6 2 2 2 4 5 2 5" xfId="13437"/>
    <cellStyle name="Обычный 6 2 2 2 4 5 3 2" xfId="13438"/>
    <cellStyle name="Обычный 6 2 2 2 4 5 3 2 2" xfId="13439"/>
    <cellStyle name="Обычный 6 2 2 2 4 5 3 3" xfId="13440"/>
    <cellStyle name="Обычный 6 2 2 2 4 5 3 4" xfId="13441"/>
    <cellStyle name="Обычный 6 2 2 2 4 5 4" xfId="13442"/>
    <cellStyle name="Обычный 6 2 2 2 4 5 4 2" xfId="13443"/>
    <cellStyle name="Обычный 6 2 2 2 4 5 5" xfId="13444"/>
    <cellStyle name="Обычный 6 2 2 2 4 5 6" xfId="13445"/>
    <cellStyle name="Обычный 6 2 2 2 4 6 2 2 2" xfId="13446"/>
    <cellStyle name="Обычный 6 2 2 2 4 6 2 2 2 2" xfId="13447"/>
    <cellStyle name="Обычный 6 2 2 2 4 6 2 2 3" xfId="13448"/>
    <cellStyle name="Обычный 6 2 2 2 4 6 2 2 4" xfId="13449"/>
    <cellStyle name="Обычный 6 2 2 2 4 6 2 3" xfId="13450"/>
    <cellStyle name="Обычный 6 2 2 2 4 6 2 3 2" xfId="13451"/>
    <cellStyle name="Обычный 6 2 2 2 4 6 2 4" xfId="13452"/>
    <cellStyle name="Обычный 6 2 2 2 4 6 2 5" xfId="13453"/>
    <cellStyle name="Обычный 6 2 2 2 4 6 3 2" xfId="13454"/>
    <cellStyle name="Обычный 6 2 2 2 4 6 3 2 2" xfId="13455"/>
    <cellStyle name="Обычный 6 2 2 2 4 6 3 3" xfId="13456"/>
    <cellStyle name="Обычный 6 2 2 2 4 6 3 4" xfId="13457"/>
    <cellStyle name="Обычный 6 2 2 2 4 6 4" xfId="13458"/>
    <cellStyle name="Обычный 6 2 2 2 4 6 4 2" xfId="13459"/>
    <cellStyle name="Обычный 6 2 2 2 4 6 5" xfId="13460"/>
    <cellStyle name="Обычный 6 2 2 2 4 6 6" xfId="13461"/>
    <cellStyle name="Обычный 6 2 2 2 4 7 2 2" xfId="13462"/>
    <cellStyle name="Обычный 6 2 2 2 4 7 2 2 2" xfId="13463"/>
    <cellStyle name="Обычный 6 2 2 2 4 7 2 3" xfId="13464"/>
    <cellStyle name="Обычный 6 2 2 2 4 7 2 4" xfId="13465"/>
    <cellStyle name="Обычный 6 2 2 2 4 7 3" xfId="13466"/>
    <cellStyle name="Обычный 6 2 2 2 4 7 3 2" xfId="13467"/>
    <cellStyle name="Обычный 6 2 2 2 4 7 4" xfId="13468"/>
    <cellStyle name="Обычный 6 2 2 2 4 7 5" xfId="13469"/>
    <cellStyle name="Обычный 6 2 2 2 4 8 2" xfId="13470"/>
    <cellStyle name="Обычный 6 2 2 2 4 8 2 2" xfId="13471"/>
    <cellStyle name="Обычный 6 2 2 2 4 8 3" xfId="13472"/>
    <cellStyle name="Обычный 6 2 2 2 4 8 4" xfId="13473"/>
    <cellStyle name="Обычный 6 2 2 2 4 9" xfId="13474"/>
    <cellStyle name="Обычный 6 2 2 2 4 9 2" xfId="13475"/>
    <cellStyle name="Обычный 6 2 2 2 5 10" xfId="13476"/>
    <cellStyle name="Обычный 6 2 2 2 5 11" xfId="13477"/>
    <cellStyle name="Обычный 6 2 2 2 5 2 10" xfId="13478"/>
    <cellStyle name="Обычный 6 2 2 2 5 2 2 2 2 2 2" xfId="13479"/>
    <cellStyle name="Обычный 6 2 2 2 5 2 2 2 2 2 2 2" xfId="13480"/>
    <cellStyle name="Обычный 6 2 2 2 5 2 2 2 2 2 3" xfId="13481"/>
    <cellStyle name="Обычный 6 2 2 2 5 2 2 2 2 2 4" xfId="13482"/>
    <cellStyle name="Обычный 6 2 2 2 5 2 2 2 2 3" xfId="13483"/>
    <cellStyle name="Обычный 6 2 2 2 5 2 2 2 2 3 2" xfId="13484"/>
    <cellStyle name="Обычный 6 2 2 2 5 2 2 2 2 4" xfId="13485"/>
    <cellStyle name="Обычный 6 2 2 2 5 2 2 2 2 5" xfId="13486"/>
    <cellStyle name="Обычный 6 2 2 2 5 2 2 2 3 2" xfId="13487"/>
    <cellStyle name="Обычный 6 2 2 2 5 2 2 2 3 2 2" xfId="13488"/>
    <cellStyle name="Обычный 6 2 2 2 5 2 2 2 3 3" xfId="13489"/>
    <cellStyle name="Обычный 6 2 2 2 5 2 2 2 3 4" xfId="13490"/>
    <cellStyle name="Обычный 6 2 2 2 5 2 2 2 4" xfId="13491"/>
    <cellStyle name="Обычный 6 2 2 2 5 2 2 2 4 2" xfId="13492"/>
    <cellStyle name="Обычный 6 2 2 2 5 2 2 2 5" xfId="13493"/>
    <cellStyle name="Обычный 6 2 2 2 5 2 2 2 6" xfId="13494"/>
    <cellStyle name="Обычный 6 2 2 2 5 2 2 3 2 2" xfId="13495"/>
    <cellStyle name="Обычный 6 2 2 2 5 2 2 3 2 2 2" xfId="13496"/>
    <cellStyle name="Обычный 6 2 2 2 5 2 2 3 2 3" xfId="13497"/>
    <cellStyle name="Обычный 6 2 2 2 5 2 2 3 2 4" xfId="13498"/>
    <cellStyle name="Обычный 6 2 2 2 5 2 2 3 3" xfId="13499"/>
    <cellStyle name="Обычный 6 2 2 2 5 2 2 3 3 2" xfId="13500"/>
    <cellStyle name="Обычный 6 2 2 2 5 2 2 3 4" xfId="13501"/>
    <cellStyle name="Обычный 6 2 2 2 5 2 2 3 5" xfId="13502"/>
    <cellStyle name="Обычный 6 2 2 2 5 2 2 4 2" xfId="13503"/>
    <cellStyle name="Обычный 6 2 2 2 5 2 2 4 2 2" xfId="13504"/>
    <cellStyle name="Обычный 6 2 2 2 5 2 2 4 3" xfId="13505"/>
    <cellStyle name="Обычный 6 2 2 2 5 2 2 4 4" xfId="13506"/>
    <cellStyle name="Обычный 6 2 2 2 5 2 2 5" xfId="13507"/>
    <cellStyle name="Обычный 6 2 2 2 5 2 2 5 2" xfId="13508"/>
    <cellStyle name="Обычный 6 2 2 2 5 2 2 6" xfId="13509"/>
    <cellStyle name="Обычный 6 2 2 2 5 2 2 7" xfId="13510"/>
    <cellStyle name="Обычный 6 2 2 2 5 2 3 2 2 2 2" xfId="13511"/>
    <cellStyle name="Обычный 6 2 2 2 5 2 3 2 2 2 2 2" xfId="13512"/>
    <cellStyle name="Обычный 6 2 2 2 5 2 3 2 2 2 3" xfId="13513"/>
    <cellStyle name="Обычный 6 2 2 2 5 2 3 2 2 2 4" xfId="13514"/>
    <cellStyle name="Обычный 6 2 2 2 5 2 3 2 2 3" xfId="13515"/>
    <cellStyle name="Обычный 6 2 2 2 5 2 3 2 2 3 2" xfId="13516"/>
    <cellStyle name="Обычный 6 2 2 2 5 2 3 2 2 4" xfId="13517"/>
    <cellStyle name="Обычный 6 2 2 2 5 2 3 2 2 5" xfId="13518"/>
    <cellStyle name="Обычный 6 2 2 2 5 2 3 2 3 2" xfId="13519"/>
    <cellStyle name="Обычный 6 2 2 2 5 2 3 2 3 2 2" xfId="13520"/>
    <cellStyle name="Обычный 6 2 2 2 5 2 3 2 3 3" xfId="13521"/>
    <cellStyle name="Обычный 6 2 2 2 5 2 3 2 3 4" xfId="13522"/>
    <cellStyle name="Обычный 6 2 2 2 5 2 3 2 4" xfId="13523"/>
    <cellStyle name="Обычный 6 2 2 2 5 2 3 2 4 2" xfId="13524"/>
    <cellStyle name="Обычный 6 2 2 2 5 2 3 2 5" xfId="13525"/>
    <cellStyle name="Обычный 6 2 2 2 5 2 3 2 6" xfId="13526"/>
    <cellStyle name="Обычный 6 2 2 2 5 2 3 3 2 2" xfId="13527"/>
    <cellStyle name="Обычный 6 2 2 2 5 2 3 3 2 2 2" xfId="13528"/>
    <cellStyle name="Обычный 6 2 2 2 5 2 3 3 2 3" xfId="13529"/>
    <cellStyle name="Обычный 6 2 2 2 5 2 3 3 2 4" xfId="13530"/>
    <cellStyle name="Обычный 6 2 2 2 5 2 3 3 3" xfId="13531"/>
    <cellStyle name="Обычный 6 2 2 2 5 2 3 3 3 2" xfId="13532"/>
    <cellStyle name="Обычный 6 2 2 2 5 2 3 3 4" xfId="13533"/>
    <cellStyle name="Обычный 6 2 2 2 5 2 3 3 5" xfId="13534"/>
    <cellStyle name="Обычный 6 2 2 2 5 2 3 4 2" xfId="13535"/>
    <cellStyle name="Обычный 6 2 2 2 5 2 3 4 2 2" xfId="13536"/>
    <cellStyle name="Обычный 6 2 2 2 5 2 3 4 3" xfId="13537"/>
    <cellStyle name="Обычный 6 2 2 2 5 2 3 4 4" xfId="13538"/>
    <cellStyle name="Обычный 6 2 2 2 5 2 3 5" xfId="13539"/>
    <cellStyle name="Обычный 6 2 2 2 5 2 3 5 2" xfId="13540"/>
    <cellStyle name="Обычный 6 2 2 2 5 2 3 6" xfId="13541"/>
    <cellStyle name="Обычный 6 2 2 2 5 2 3 7" xfId="13542"/>
    <cellStyle name="Обычный 6 2 2 2 5 2 4 2 2 2" xfId="13543"/>
    <cellStyle name="Обычный 6 2 2 2 5 2 4 2 2 2 2" xfId="13544"/>
    <cellStyle name="Обычный 6 2 2 2 5 2 4 2 2 3" xfId="13545"/>
    <cellStyle name="Обычный 6 2 2 2 5 2 4 2 2 4" xfId="13546"/>
    <cellStyle name="Обычный 6 2 2 2 5 2 4 2 3" xfId="13547"/>
    <cellStyle name="Обычный 6 2 2 2 5 2 4 2 3 2" xfId="13548"/>
    <cellStyle name="Обычный 6 2 2 2 5 2 4 2 4" xfId="13549"/>
    <cellStyle name="Обычный 6 2 2 2 5 2 4 2 5" xfId="13550"/>
    <cellStyle name="Обычный 6 2 2 2 5 2 4 3 2" xfId="13551"/>
    <cellStyle name="Обычный 6 2 2 2 5 2 4 3 2 2" xfId="13552"/>
    <cellStyle name="Обычный 6 2 2 2 5 2 4 3 3" xfId="13553"/>
    <cellStyle name="Обычный 6 2 2 2 5 2 4 3 4" xfId="13554"/>
    <cellStyle name="Обычный 6 2 2 2 5 2 4 4" xfId="13555"/>
    <cellStyle name="Обычный 6 2 2 2 5 2 4 4 2" xfId="13556"/>
    <cellStyle name="Обычный 6 2 2 2 5 2 4 5" xfId="13557"/>
    <cellStyle name="Обычный 6 2 2 2 5 2 4 6" xfId="13558"/>
    <cellStyle name="Обычный 6 2 2 2 5 2 5 2 2 2" xfId="13559"/>
    <cellStyle name="Обычный 6 2 2 2 5 2 5 2 2 2 2" xfId="13560"/>
    <cellStyle name="Обычный 6 2 2 2 5 2 5 2 2 3" xfId="13561"/>
    <cellStyle name="Обычный 6 2 2 2 5 2 5 2 2 4" xfId="13562"/>
    <cellStyle name="Обычный 6 2 2 2 5 2 5 2 3" xfId="13563"/>
    <cellStyle name="Обычный 6 2 2 2 5 2 5 2 3 2" xfId="13564"/>
    <cellStyle name="Обычный 6 2 2 2 5 2 5 2 4" xfId="13565"/>
    <cellStyle name="Обычный 6 2 2 2 5 2 5 2 5" xfId="13566"/>
    <cellStyle name="Обычный 6 2 2 2 5 2 5 3 2" xfId="13567"/>
    <cellStyle name="Обычный 6 2 2 2 5 2 5 3 2 2" xfId="13568"/>
    <cellStyle name="Обычный 6 2 2 2 5 2 5 3 3" xfId="13569"/>
    <cellStyle name="Обычный 6 2 2 2 5 2 5 3 4" xfId="13570"/>
    <cellStyle name="Обычный 6 2 2 2 5 2 5 4" xfId="13571"/>
    <cellStyle name="Обычный 6 2 2 2 5 2 5 4 2" xfId="13572"/>
    <cellStyle name="Обычный 6 2 2 2 5 2 5 5" xfId="13573"/>
    <cellStyle name="Обычный 6 2 2 2 5 2 5 6" xfId="13574"/>
    <cellStyle name="Обычный 6 2 2 2 5 2 6 2 2" xfId="13575"/>
    <cellStyle name="Обычный 6 2 2 2 5 2 6 2 2 2" xfId="13576"/>
    <cellStyle name="Обычный 6 2 2 2 5 2 6 2 3" xfId="13577"/>
    <cellStyle name="Обычный 6 2 2 2 5 2 6 2 4" xfId="13578"/>
    <cellStyle name="Обычный 6 2 2 2 5 2 6 3" xfId="13579"/>
    <cellStyle name="Обычный 6 2 2 2 5 2 6 3 2" xfId="13580"/>
    <cellStyle name="Обычный 6 2 2 2 5 2 6 4" xfId="13581"/>
    <cellStyle name="Обычный 6 2 2 2 5 2 6 5" xfId="13582"/>
    <cellStyle name="Обычный 6 2 2 2 5 2 7 2" xfId="13583"/>
    <cellStyle name="Обычный 6 2 2 2 5 2 7 2 2" xfId="13584"/>
    <cellStyle name="Обычный 6 2 2 2 5 2 7 3" xfId="13585"/>
    <cellStyle name="Обычный 6 2 2 2 5 2 7 4" xfId="13586"/>
    <cellStyle name="Обычный 6 2 2 2 5 2 8" xfId="13587"/>
    <cellStyle name="Обычный 6 2 2 2 5 2 8 2" xfId="13588"/>
    <cellStyle name="Обычный 6 2 2 2 5 2 9" xfId="13589"/>
    <cellStyle name="Обычный 6 2 2 2 5 3 2 2 2 2" xfId="13590"/>
    <cellStyle name="Обычный 6 2 2 2 5 3 2 2 2 2 2" xfId="13591"/>
    <cellStyle name="Обычный 6 2 2 2 5 3 2 2 2 3" xfId="13592"/>
    <cellStyle name="Обычный 6 2 2 2 5 3 2 2 2 4" xfId="13593"/>
    <cellStyle name="Обычный 6 2 2 2 5 3 2 2 3" xfId="13594"/>
    <cellStyle name="Обычный 6 2 2 2 5 3 2 2 3 2" xfId="13595"/>
    <cellStyle name="Обычный 6 2 2 2 5 3 2 2 4" xfId="13596"/>
    <cellStyle name="Обычный 6 2 2 2 5 3 2 2 5" xfId="13597"/>
    <cellStyle name="Обычный 6 2 2 2 5 3 2 3 2" xfId="13598"/>
    <cellStyle name="Обычный 6 2 2 2 5 3 2 3 2 2" xfId="13599"/>
    <cellStyle name="Обычный 6 2 2 2 5 3 2 3 3" xfId="13600"/>
    <cellStyle name="Обычный 6 2 2 2 5 3 2 3 4" xfId="13601"/>
    <cellStyle name="Обычный 6 2 2 2 5 3 2 4" xfId="13602"/>
    <cellStyle name="Обычный 6 2 2 2 5 3 2 4 2" xfId="13603"/>
    <cellStyle name="Обычный 6 2 2 2 5 3 2 5" xfId="13604"/>
    <cellStyle name="Обычный 6 2 2 2 5 3 2 6" xfId="13605"/>
    <cellStyle name="Обычный 6 2 2 2 5 3 3 2 2" xfId="13606"/>
    <cellStyle name="Обычный 6 2 2 2 5 3 3 2 2 2" xfId="13607"/>
    <cellStyle name="Обычный 6 2 2 2 5 3 3 2 3" xfId="13608"/>
    <cellStyle name="Обычный 6 2 2 2 5 3 3 2 4" xfId="13609"/>
    <cellStyle name="Обычный 6 2 2 2 5 3 3 3" xfId="13610"/>
    <cellStyle name="Обычный 6 2 2 2 5 3 3 3 2" xfId="13611"/>
    <cellStyle name="Обычный 6 2 2 2 5 3 3 4" xfId="13612"/>
    <cellStyle name="Обычный 6 2 2 2 5 3 3 5" xfId="13613"/>
    <cellStyle name="Обычный 6 2 2 2 5 3 4 2" xfId="13614"/>
    <cellStyle name="Обычный 6 2 2 2 5 3 4 2 2" xfId="13615"/>
    <cellStyle name="Обычный 6 2 2 2 5 3 4 3" xfId="13616"/>
    <cellStyle name="Обычный 6 2 2 2 5 3 4 4" xfId="13617"/>
    <cellStyle name="Обычный 6 2 2 2 5 3 5" xfId="13618"/>
    <cellStyle name="Обычный 6 2 2 2 5 3 5 2" xfId="13619"/>
    <cellStyle name="Обычный 6 2 2 2 5 3 6" xfId="13620"/>
    <cellStyle name="Обычный 6 2 2 2 5 3 7" xfId="13621"/>
    <cellStyle name="Обычный 6 2 2 2 5 4 2 2 2 2" xfId="13622"/>
    <cellStyle name="Обычный 6 2 2 2 5 4 2 2 2 2 2" xfId="13623"/>
    <cellStyle name="Обычный 6 2 2 2 5 4 2 2 2 3" xfId="13624"/>
    <cellStyle name="Обычный 6 2 2 2 5 4 2 2 2 4" xfId="13625"/>
    <cellStyle name="Обычный 6 2 2 2 5 4 2 2 3" xfId="13626"/>
    <cellStyle name="Обычный 6 2 2 2 5 4 2 2 3 2" xfId="13627"/>
    <cellStyle name="Обычный 6 2 2 2 5 4 2 2 4" xfId="13628"/>
    <cellStyle name="Обычный 6 2 2 2 5 4 2 2 5" xfId="13629"/>
    <cellStyle name="Обычный 6 2 2 2 5 4 2 3 2" xfId="13630"/>
    <cellStyle name="Обычный 6 2 2 2 5 4 2 3 2 2" xfId="13631"/>
    <cellStyle name="Обычный 6 2 2 2 5 4 2 3 3" xfId="13632"/>
    <cellStyle name="Обычный 6 2 2 2 5 4 2 3 4" xfId="13633"/>
    <cellStyle name="Обычный 6 2 2 2 5 4 2 4" xfId="13634"/>
    <cellStyle name="Обычный 6 2 2 2 5 4 2 4 2" xfId="13635"/>
    <cellStyle name="Обычный 6 2 2 2 5 4 2 5" xfId="13636"/>
    <cellStyle name="Обычный 6 2 2 2 5 4 2 6" xfId="13637"/>
    <cellStyle name="Обычный 6 2 2 2 5 4 3 2 2" xfId="13638"/>
    <cellStyle name="Обычный 6 2 2 2 5 4 3 2 2 2" xfId="13639"/>
    <cellStyle name="Обычный 6 2 2 2 5 4 3 2 3" xfId="13640"/>
    <cellStyle name="Обычный 6 2 2 2 5 4 3 2 4" xfId="13641"/>
    <cellStyle name="Обычный 6 2 2 2 5 4 3 3" xfId="13642"/>
    <cellStyle name="Обычный 6 2 2 2 5 4 3 3 2" xfId="13643"/>
    <cellStyle name="Обычный 6 2 2 2 5 4 3 4" xfId="13644"/>
    <cellStyle name="Обычный 6 2 2 2 5 4 3 5" xfId="13645"/>
    <cellStyle name="Обычный 6 2 2 2 5 4 4 2" xfId="13646"/>
    <cellStyle name="Обычный 6 2 2 2 5 4 4 2 2" xfId="13647"/>
    <cellStyle name="Обычный 6 2 2 2 5 4 4 3" xfId="13648"/>
    <cellStyle name="Обычный 6 2 2 2 5 4 4 4" xfId="13649"/>
    <cellStyle name="Обычный 6 2 2 2 5 4 5" xfId="13650"/>
    <cellStyle name="Обычный 6 2 2 2 5 4 5 2" xfId="13651"/>
    <cellStyle name="Обычный 6 2 2 2 5 4 6" xfId="13652"/>
    <cellStyle name="Обычный 6 2 2 2 5 4 7" xfId="13653"/>
    <cellStyle name="Обычный 6 2 2 2 5 5 2 2 2" xfId="13654"/>
    <cellStyle name="Обычный 6 2 2 2 5 5 2 2 2 2" xfId="13655"/>
    <cellStyle name="Обычный 6 2 2 2 5 5 2 2 3" xfId="13656"/>
    <cellStyle name="Обычный 6 2 2 2 5 5 2 2 4" xfId="13657"/>
    <cellStyle name="Обычный 6 2 2 2 5 5 2 3" xfId="13658"/>
    <cellStyle name="Обычный 6 2 2 2 5 5 2 3 2" xfId="13659"/>
    <cellStyle name="Обычный 6 2 2 2 5 5 2 4" xfId="13660"/>
    <cellStyle name="Обычный 6 2 2 2 5 5 2 5" xfId="13661"/>
    <cellStyle name="Обычный 6 2 2 2 5 5 3 2" xfId="13662"/>
    <cellStyle name="Обычный 6 2 2 2 5 5 3 2 2" xfId="13663"/>
    <cellStyle name="Обычный 6 2 2 2 5 5 3 3" xfId="13664"/>
    <cellStyle name="Обычный 6 2 2 2 5 5 3 4" xfId="13665"/>
    <cellStyle name="Обычный 6 2 2 2 5 5 4" xfId="13666"/>
    <cellStyle name="Обычный 6 2 2 2 5 5 4 2" xfId="13667"/>
    <cellStyle name="Обычный 6 2 2 2 5 5 5" xfId="13668"/>
    <cellStyle name="Обычный 6 2 2 2 5 5 6" xfId="13669"/>
    <cellStyle name="Обычный 6 2 2 2 5 6 2 2 2" xfId="13670"/>
    <cellStyle name="Обычный 6 2 2 2 5 6 2 2 2 2" xfId="13671"/>
    <cellStyle name="Обычный 6 2 2 2 5 6 2 2 3" xfId="13672"/>
    <cellStyle name="Обычный 6 2 2 2 5 6 2 2 4" xfId="13673"/>
    <cellStyle name="Обычный 6 2 2 2 5 6 2 3" xfId="13674"/>
    <cellStyle name="Обычный 6 2 2 2 5 6 2 3 2" xfId="13675"/>
    <cellStyle name="Обычный 6 2 2 2 5 6 2 4" xfId="13676"/>
    <cellStyle name="Обычный 6 2 2 2 5 6 2 5" xfId="13677"/>
    <cellStyle name="Обычный 6 2 2 2 5 6 3 2" xfId="13678"/>
    <cellStyle name="Обычный 6 2 2 2 5 6 3 2 2" xfId="13679"/>
    <cellStyle name="Обычный 6 2 2 2 5 6 3 3" xfId="13680"/>
    <cellStyle name="Обычный 6 2 2 2 5 6 3 4" xfId="13681"/>
    <cellStyle name="Обычный 6 2 2 2 5 6 4" xfId="13682"/>
    <cellStyle name="Обычный 6 2 2 2 5 6 4 2" xfId="13683"/>
    <cellStyle name="Обычный 6 2 2 2 5 6 5" xfId="13684"/>
    <cellStyle name="Обычный 6 2 2 2 5 6 6" xfId="13685"/>
    <cellStyle name="Обычный 6 2 2 2 5 7 2 2" xfId="13686"/>
    <cellStyle name="Обычный 6 2 2 2 5 7 2 2 2" xfId="13687"/>
    <cellStyle name="Обычный 6 2 2 2 5 7 2 3" xfId="13688"/>
    <cellStyle name="Обычный 6 2 2 2 5 7 2 4" xfId="13689"/>
    <cellStyle name="Обычный 6 2 2 2 5 7 3" xfId="13690"/>
    <cellStyle name="Обычный 6 2 2 2 5 7 3 2" xfId="13691"/>
    <cellStyle name="Обычный 6 2 2 2 5 7 4" xfId="13692"/>
    <cellStyle name="Обычный 6 2 2 2 5 7 5" xfId="13693"/>
    <cellStyle name="Обычный 6 2 2 2 5 8 2" xfId="13694"/>
    <cellStyle name="Обычный 6 2 2 2 5 8 2 2" xfId="13695"/>
    <cellStyle name="Обычный 6 2 2 2 5 8 3" xfId="13696"/>
    <cellStyle name="Обычный 6 2 2 2 5 8 4" xfId="13697"/>
    <cellStyle name="Обычный 6 2 2 2 5 9" xfId="13698"/>
    <cellStyle name="Обычный 6 2 2 2 5 9 2" xfId="13699"/>
    <cellStyle name="Обычный 6 2 2 2 6 10" xfId="13700"/>
    <cellStyle name="Обычный 6 2 2 2 6 2 2 2 2 2" xfId="13701"/>
    <cellStyle name="Обычный 6 2 2 2 6 2 2 2 2 2 2" xfId="13702"/>
    <cellStyle name="Обычный 6 2 2 2 6 2 2 2 2 3" xfId="13703"/>
    <cellStyle name="Обычный 6 2 2 2 6 2 2 2 2 4" xfId="13704"/>
    <cellStyle name="Обычный 6 2 2 2 6 2 2 2 3" xfId="13705"/>
    <cellStyle name="Обычный 6 2 2 2 6 2 2 2 3 2" xfId="13706"/>
    <cellStyle name="Обычный 6 2 2 2 6 2 2 2 4" xfId="13707"/>
    <cellStyle name="Обычный 6 2 2 2 6 2 2 2 5" xfId="13708"/>
    <cellStyle name="Обычный 6 2 2 2 6 2 2 3 2" xfId="13709"/>
    <cellStyle name="Обычный 6 2 2 2 6 2 2 3 2 2" xfId="13710"/>
    <cellStyle name="Обычный 6 2 2 2 6 2 2 3 3" xfId="13711"/>
    <cellStyle name="Обычный 6 2 2 2 6 2 2 3 4" xfId="13712"/>
    <cellStyle name="Обычный 6 2 2 2 6 2 2 4" xfId="13713"/>
    <cellStyle name="Обычный 6 2 2 2 6 2 2 4 2" xfId="13714"/>
    <cellStyle name="Обычный 6 2 2 2 6 2 2 5" xfId="13715"/>
    <cellStyle name="Обычный 6 2 2 2 6 2 2 6" xfId="13716"/>
    <cellStyle name="Обычный 6 2 2 2 6 2 3 2 2" xfId="13717"/>
    <cellStyle name="Обычный 6 2 2 2 6 2 3 2 2 2" xfId="13718"/>
    <cellStyle name="Обычный 6 2 2 2 6 2 3 2 3" xfId="13719"/>
    <cellStyle name="Обычный 6 2 2 2 6 2 3 2 4" xfId="13720"/>
    <cellStyle name="Обычный 6 2 2 2 6 2 3 3" xfId="13721"/>
    <cellStyle name="Обычный 6 2 2 2 6 2 3 3 2" xfId="13722"/>
    <cellStyle name="Обычный 6 2 2 2 6 2 3 4" xfId="13723"/>
    <cellStyle name="Обычный 6 2 2 2 6 2 3 5" xfId="13724"/>
    <cellStyle name="Обычный 6 2 2 2 6 2 4 2" xfId="13725"/>
    <cellStyle name="Обычный 6 2 2 2 6 2 4 2 2" xfId="13726"/>
    <cellStyle name="Обычный 6 2 2 2 6 2 4 3" xfId="13727"/>
    <cellStyle name="Обычный 6 2 2 2 6 2 4 4" xfId="13728"/>
    <cellStyle name="Обычный 6 2 2 2 6 2 5" xfId="13729"/>
    <cellStyle name="Обычный 6 2 2 2 6 2 5 2" xfId="13730"/>
    <cellStyle name="Обычный 6 2 2 2 6 2 6" xfId="13731"/>
    <cellStyle name="Обычный 6 2 2 2 6 2 7" xfId="13732"/>
    <cellStyle name="Обычный 6 2 2 2 6 3 2 2 2 2" xfId="13733"/>
    <cellStyle name="Обычный 6 2 2 2 6 3 2 2 2 2 2" xfId="13734"/>
    <cellStyle name="Обычный 6 2 2 2 6 3 2 2 2 3" xfId="13735"/>
    <cellStyle name="Обычный 6 2 2 2 6 3 2 2 2 4" xfId="13736"/>
    <cellStyle name="Обычный 6 2 2 2 6 3 2 2 3" xfId="13737"/>
    <cellStyle name="Обычный 6 2 2 2 6 3 2 2 3 2" xfId="13738"/>
    <cellStyle name="Обычный 6 2 2 2 6 3 2 2 4" xfId="13739"/>
    <cellStyle name="Обычный 6 2 2 2 6 3 2 2 5" xfId="13740"/>
    <cellStyle name="Обычный 6 2 2 2 6 3 2 3 2" xfId="13741"/>
    <cellStyle name="Обычный 6 2 2 2 6 3 2 3 2 2" xfId="13742"/>
    <cellStyle name="Обычный 6 2 2 2 6 3 2 3 3" xfId="13743"/>
    <cellStyle name="Обычный 6 2 2 2 6 3 2 3 4" xfId="13744"/>
    <cellStyle name="Обычный 6 2 2 2 6 3 2 4" xfId="13745"/>
    <cellStyle name="Обычный 6 2 2 2 6 3 2 4 2" xfId="13746"/>
    <cellStyle name="Обычный 6 2 2 2 6 3 2 5" xfId="13747"/>
    <cellStyle name="Обычный 6 2 2 2 6 3 2 6" xfId="13748"/>
    <cellStyle name="Обычный 6 2 2 2 6 3 3 2 2" xfId="13749"/>
    <cellStyle name="Обычный 6 2 2 2 6 3 3 2 2 2" xfId="13750"/>
    <cellStyle name="Обычный 6 2 2 2 6 3 3 2 3" xfId="13751"/>
    <cellStyle name="Обычный 6 2 2 2 6 3 3 2 4" xfId="13752"/>
    <cellStyle name="Обычный 6 2 2 2 6 3 3 3" xfId="13753"/>
    <cellStyle name="Обычный 6 2 2 2 6 3 3 3 2" xfId="13754"/>
    <cellStyle name="Обычный 6 2 2 2 6 3 3 4" xfId="13755"/>
    <cellStyle name="Обычный 6 2 2 2 6 3 3 5" xfId="13756"/>
    <cellStyle name="Обычный 6 2 2 2 6 3 4 2" xfId="13757"/>
    <cellStyle name="Обычный 6 2 2 2 6 3 4 2 2" xfId="13758"/>
    <cellStyle name="Обычный 6 2 2 2 6 3 4 3" xfId="13759"/>
    <cellStyle name="Обычный 6 2 2 2 6 3 4 4" xfId="13760"/>
    <cellStyle name="Обычный 6 2 2 2 6 3 5" xfId="13761"/>
    <cellStyle name="Обычный 6 2 2 2 6 3 5 2" xfId="13762"/>
    <cellStyle name="Обычный 6 2 2 2 6 3 6" xfId="13763"/>
    <cellStyle name="Обычный 6 2 2 2 6 3 7" xfId="13764"/>
    <cellStyle name="Обычный 6 2 2 2 6 4 2 2 2" xfId="13765"/>
    <cellStyle name="Обычный 6 2 2 2 6 4 2 2 2 2" xfId="13766"/>
    <cellStyle name="Обычный 6 2 2 2 6 4 2 2 3" xfId="13767"/>
    <cellStyle name="Обычный 6 2 2 2 6 4 2 2 4" xfId="13768"/>
    <cellStyle name="Обычный 6 2 2 2 6 4 2 3" xfId="13769"/>
    <cellStyle name="Обычный 6 2 2 2 6 4 2 3 2" xfId="13770"/>
    <cellStyle name="Обычный 6 2 2 2 6 4 2 4" xfId="13771"/>
    <cellStyle name="Обычный 6 2 2 2 6 4 2 5" xfId="13772"/>
    <cellStyle name="Обычный 6 2 2 2 6 4 3 2" xfId="13773"/>
    <cellStyle name="Обычный 6 2 2 2 6 4 3 2 2" xfId="13774"/>
    <cellStyle name="Обычный 6 2 2 2 6 4 3 3" xfId="13775"/>
    <cellStyle name="Обычный 6 2 2 2 6 4 3 4" xfId="13776"/>
    <cellStyle name="Обычный 6 2 2 2 6 4 4" xfId="13777"/>
    <cellStyle name="Обычный 6 2 2 2 6 4 4 2" xfId="13778"/>
    <cellStyle name="Обычный 6 2 2 2 6 4 5" xfId="13779"/>
    <cellStyle name="Обычный 6 2 2 2 6 4 6" xfId="13780"/>
    <cellStyle name="Обычный 6 2 2 2 6 5 2 2 2" xfId="13781"/>
    <cellStyle name="Обычный 6 2 2 2 6 5 2 2 2 2" xfId="13782"/>
    <cellStyle name="Обычный 6 2 2 2 6 5 2 2 3" xfId="13783"/>
    <cellStyle name="Обычный 6 2 2 2 6 5 2 2 4" xfId="13784"/>
    <cellStyle name="Обычный 6 2 2 2 6 5 2 3" xfId="13785"/>
    <cellStyle name="Обычный 6 2 2 2 6 5 2 3 2" xfId="13786"/>
    <cellStyle name="Обычный 6 2 2 2 6 5 2 4" xfId="13787"/>
    <cellStyle name="Обычный 6 2 2 2 6 5 2 5" xfId="13788"/>
    <cellStyle name="Обычный 6 2 2 2 6 5 3 2" xfId="13789"/>
    <cellStyle name="Обычный 6 2 2 2 6 5 3 2 2" xfId="13790"/>
    <cellStyle name="Обычный 6 2 2 2 6 5 3 3" xfId="13791"/>
    <cellStyle name="Обычный 6 2 2 2 6 5 3 4" xfId="13792"/>
    <cellStyle name="Обычный 6 2 2 2 6 5 4" xfId="13793"/>
    <cellStyle name="Обычный 6 2 2 2 6 5 4 2" xfId="13794"/>
    <cellStyle name="Обычный 6 2 2 2 6 5 5" xfId="13795"/>
    <cellStyle name="Обычный 6 2 2 2 6 5 6" xfId="13796"/>
    <cellStyle name="Обычный 6 2 2 2 6 6 2 2" xfId="13797"/>
    <cellStyle name="Обычный 6 2 2 2 6 6 2 2 2" xfId="13798"/>
    <cellStyle name="Обычный 6 2 2 2 6 6 2 3" xfId="13799"/>
    <cellStyle name="Обычный 6 2 2 2 6 6 2 4" xfId="13800"/>
    <cellStyle name="Обычный 6 2 2 2 6 6 3" xfId="13801"/>
    <cellStyle name="Обычный 6 2 2 2 6 6 3 2" xfId="13802"/>
    <cellStyle name="Обычный 6 2 2 2 6 6 4" xfId="13803"/>
    <cellStyle name="Обычный 6 2 2 2 6 6 5" xfId="13804"/>
    <cellStyle name="Обычный 6 2 2 2 6 7 2" xfId="13805"/>
    <cellStyle name="Обычный 6 2 2 2 6 7 2 2" xfId="13806"/>
    <cellStyle name="Обычный 6 2 2 2 6 7 3" xfId="13807"/>
    <cellStyle name="Обычный 6 2 2 2 6 7 4" xfId="13808"/>
    <cellStyle name="Обычный 6 2 2 2 6 8" xfId="13809"/>
    <cellStyle name="Обычный 6 2 2 2 6 8 2" xfId="13810"/>
    <cellStyle name="Обычный 6 2 2 2 6 9" xfId="13811"/>
    <cellStyle name="Обычный 6 2 2 2 7 2 2 2 2" xfId="13812"/>
    <cellStyle name="Обычный 6 2 2 2 7 2 2 2 2 2" xfId="13813"/>
    <cellStyle name="Обычный 6 2 2 2 7 2 2 2 3" xfId="13814"/>
    <cellStyle name="Обычный 6 2 2 2 7 2 2 2 4" xfId="13815"/>
    <cellStyle name="Обычный 6 2 2 2 7 2 2 3" xfId="13816"/>
    <cellStyle name="Обычный 6 2 2 2 7 2 2 3 2" xfId="13817"/>
    <cellStyle name="Обычный 6 2 2 2 7 2 2 4" xfId="13818"/>
    <cellStyle name="Обычный 6 2 2 2 7 2 2 5" xfId="13819"/>
    <cellStyle name="Обычный 6 2 2 2 7 2 3 2" xfId="13820"/>
    <cellStyle name="Обычный 6 2 2 2 7 2 3 2 2" xfId="13821"/>
    <cellStyle name="Обычный 6 2 2 2 7 2 3 3" xfId="13822"/>
    <cellStyle name="Обычный 6 2 2 2 7 2 3 4" xfId="13823"/>
    <cellStyle name="Обычный 6 2 2 2 7 2 4" xfId="13824"/>
    <cellStyle name="Обычный 6 2 2 2 7 2 4 2" xfId="13825"/>
    <cellStyle name="Обычный 6 2 2 2 7 2 5" xfId="13826"/>
    <cellStyle name="Обычный 6 2 2 2 7 2 6" xfId="13827"/>
    <cellStyle name="Обычный 6 2 2 2 7 3 2 2" xfId="13828"/>
    <cellStyle name="Обычный 6 2 2 2 7 3 2 2 2" xfId="13829"/>
    <cellStyle name="Обычный 6 2 2 2 7 3 2 3" xfId="13830"/>
    <cellStyle name="Обычный 6 2 2 2 7 3 2 4" xfId="13831"/>
    <cellStyle name="Обычный 6 2 2 2 7 3 3" xfId="13832"/>
    <cellStyle name="Обычный 6 2 2 2 7 3 3 2" xfId="13833"/>
    <cellStyle name="Обычный 6 2 2 2 7 3 4" xfId="13834"/>
    <cellStyle name="Обычный 6 2 2 2 7 3 5" xfId="13835"/>
    <cellStyle name="Обычный 6 2 2 2 7 4 2" xfId="13836"/>
    <cellStyle name="Обычный 6 2 2 2 7 4 2 2" xfId="13837"/>
    <cellStyle name="Обычный 6 2 2 2 7 4 3" xfId="13838"/>
    <cellStyle name="Обычный 6 2 2 2 7 4 4" xfId="13839"/>
    <cellStyle name="Обычный 6 2 2 2 7 5" xfId="13840"/>
    <cellStyle name="Обычный 6 2 2 2 7 5 2" xfId="13841"/>
    <cellStyle name="Обычный 6 2 2 2 7 6" xfId="13842"/>
    <cellStyle name="Обычный 6 2 2 2 7 7" xfId="13843"/>
    <cellStyle name="Обычный 6 2 2 2 8 2 2 2 2" xfId="13844"/>
    <cellStyle name="Обычный 6 2 2 2 8 2 2 2 2 2" xfId="13845"/>
    <cellStyle name="Обычный 6 2 2 2 8 2 2 2 3" xfId="13846"/>
    <cellStyle name="Обычный 6 2 2 2 8 2 2 2 4" xfId="13847"/>
    <cellStyle name="Обычный 6 2 2 2 8 2 2 3" xfId="13848"/>
    <cellStyle name="Обычный 6 2 2 2 8 2 2 3 2" xfId="13849"/>
    <cellStyle name="Обычный 6 2 2 2 8 2 2 4" xfId="13850"/>
    <cellStyle name="Обычный 6 2 2 2 8 2 2 5" xfId="13851"/>
    <cellStyle name="Обычный 6 2 2 2 8 2 3 2" xfId="13852"/>
    <cellStyle name="Обычный 6 2 2 2 8 2 3 2 2" xfId="13853"/>
    <cellStyle name="Обычный 6 2 2 2 8 2 3 3" xfId="13854"/>
    <cellStyle name="Обычный 6 2 2 2 8 2 3 4" xfId="13855"/>
    <cellStyle name="Обычный 6 2 2 2 8 2 4" xfId="13856"/>
    <cellStyle name="Обычный 6 2 2 2 8 2 4 2" xfId="13857"/>
    <cellStyle name="Обычный 6 2 2 2 8 2 5" xfId="13858"/>
    <cellStyle name="Обычный 6 2 2 2 8 2 6" xfId="13859"/>
    <cellStyle name="Обычный 6 2 2 2 8 3 2 2" xfId="13860"/>
    <cellStyle name="Обычный 6 2 2 2 8 3 2 2 2" xfId="13861"/>
    <cellStyle name="Обычный 6 2 2 2 8 3 2 3" xfId="13862"/>
    <cellStyle name="Обычный 6 2 2 2 8 3 2 4" xfId="13863"/>
    <cellStyle name="Обычный 6 2 2 2 8 3 3" xfId="13864"/>
    <cellStyle name="Обычный 6 2 2 2 8 3 3 2" xfId="13865"/>
    <cellStyle name="Обычный 6 2 2 2 8 3 4" xfId="13866"/>
    <cellStyle name="Обычный 6 2 2 2 8 3 5" xfId="13867"/>
    <cellStyle name="Обычный 6 2 2 2 8 4 2" xfId="13868"/>
    <cellStyle name="Обычный 6 2 2 2 8 4 2 2" xfId="13869"/>
    <cellStyle name="Обычный 6 2 2 2 8 4 3" xfId="13870"/>
    <cellStyle name="Обычный 6 2 2 2 8 4 4" xfId="13871"/>
    <cellStyle name="Обычный 6 2 2 2 8 5" xfId="13872"/>
    <cellStyle name="Обычный 6 2 2 2 8 5 2" xfId="13873"/>
    <cellStyle name="Обычный 6 2 2 2 8 6" xfId="13874"/>
    <cellStyle name="Обычный 6 2 2 2 8 7" xfId="13875"/>
    <cellStyle name="Обычный 6 2 2 2 9 2 2 2" xfId="13876"/>
    <cellStyle name="Обычный 6 2 2 2 9 2 2 2 2" xfId="13877"/>
    <cellStyle name="Обычный 6 2 2 2 9 2 2 3" xfId="13878"/>
    <cellStyle name="Обычный 6 2 2 2 9 2 2 4" xfId="13879"/>
    <cellStyle name="Обычный 6 2 2 2 9 2 3" xfId="13880"/>
    <cellStyle name="Обычный 6 2 2 2 9 2 3 2" xfId="13881"/>
    <cellStyle name="Обычный 6 2 2 2 9 2 4" xfId="13882"/>
    <cellStyle name="Обычный 6 2 2 2 9 2 5" xfId="13883"/>
    <cellStyle name="Обычный 6 2 2 2 9 3 2" xfId="13884"/>
    <cellStyle name="Обычный 6 2 2 2 9 3 2 2" xfId="13885"/>
    <cellStyle name="Обычный 6 2 2 2 9 3 3" xfId="13886"/>
    <cellStyle name="Обычный 6 2 2 2 9 3 4" xfId="13887"/>
    <cellStyle name="Обычный 6 2 2 2 9 4" xfId="13888"/>
    <cellStyle name="Обычный 6 2 2 2 9 4 2" xfId="13889"/>
    <cellStyle name="Обычный 6 2 2 2 9 5" xfId="13890"/>
    <cellStyle name="Обычный 6 2 2 2 9 6" xfId="13891"/>
    <cellStyle name="Обычный 6 2 2 3 10 2 2" xfId="13892"/>
    <cellStyle name="Обычный 6 2 2 3 10 2 2 2" xfId="13893"/>
    <cellStyle name="Обычный 6 2 2 3 10 2 3" xfId="13894"/>
    <cellStyle name="Обычный 6 2 2 3 10 2 4" xfId="13895"/>
    <cellStyle name="Обычный 6 2 2 3 10 3" xfId="13896"/>
    <cellStyle name="Обычный 6 2 2 3 10 3 2" xfId="13897"/>
    <cellStyle name="Обычный 6 2 2 3 10 4" xfId="13898"/>
    <cellStyle name="Обычный 6 2 2 3 10 5" xfId="13899"/>
    <cellStyle name="Обычный 6 2 2 3 11 2" xfId="13900"/>
    <cellStyle name="Обычный 6 2 2 3 11 2 2" xfId="13901"/>
    <cellStyle name="Обычный 6 2 2 3 11 3" xfId="13902"/>
    <cellStyle name="Обычный 6 2 2 3 11 4" xfId="13903"/>
    <cellStyle name="Обычный 6 2 2 3 12" xfId="13904"/>
    <cellStyle name="Обычный 6 2 2 3 12 2" xfId="13905"/>
    <cellStyle name="Обычный 6 2 2 3 13" xfId="13906"/>
    <cellStyle name="Обычный 6 2 2 3 14" xfId="13907"/>
    <cellStyle name="Обычный 6 2 2 3 2 10 2" xfId="13908"/>
    <cellStyle name="Обычный 6 2 2 3 2 10 2 2" xfId="13909"/>
    <cellStyle name="Обычный 6 2 2 3 2 10 3" xfId="13910"/>
    <cellStyle name="Обычный 6 2 2 3 2 10 4" xfId="13911"/>
    <cellStyle name="Обычный 6 2 2 3 2 11" xfId="13912"/>
    <cellStyle name="Обычный 6 2 2 3 2 11 2" xfId="13913"/>
    <cellStyle name="Обычный 6 2 2 3 2 12" xfId="13914"/>
    <cellStyle name="Обычный 6 2 2 3 2 13" xfId="13915"/>
    <cellStyle name="Обычный 6 2 2 3 2 2 10" xfId="13916"/>
    <cellStyle name="Обычный 6 2 2 3 2 2 11" xfId="13917"/>
    <cellStyle name="Обычный 6 2 2 3 2 2 2 10" xfId="13918"/>
    <cellStyle name="Обычный 6 2 2 3 2 2 2 2 2 2 2 2" xfId="13919"/>
    <cellStyle name="Обычный 6 2 2 3 2 2 2 2 2 2 2 2 2" xfId="13920"/>
    <cellStyle name="Обычный 6 2 2 3 2 2 2 2 2 2 2 3" xfId="13921"/>
    <cellStyle name="Обычный 6 2 2 3 2 2 2 2 2 2 2 4" xfId="13922"/>
    <cellStyle name="Обычный 6 2 2 3 2 2 2 2 2 2 3" xfId="13923"/>
    <cellStyle name="Обычный 6 2 2 3 2 2 2 2 2 2 3 2" xfId="13924"/>
    <cellStyle name="Обычный 6 2 2 3 2 2 2 2 2 2 4" xfId="13925"/>
    <cellStyle name="Обычный 6 2 2 3 2 2 2 2 2 2 5" xfId="13926"/>
    <cellStyle name="Обычный 6 2 2 3 2 2 2 2 2 3 2" xfId="13927"/>
    <cellStyle name="Обычный 6 2 2 3 2 2 2 2 2 3 2 2" xfId="13928"/>
    <cellStyle name="Обычный 6 2 2 3 2 2 2 2 2 3 3" xfId="13929"/>
    <cellStyle name="Обычный 6 2 2 3 2 2 2 2 2 3 4" xfId="13930"/>
    <cellStyle name="Обычный 6 2 2 3 2 2 2 2 2 4" xfId="13931"/>
    <cellStyle name="Обычный 6 2 2 3 2 2 2 2 2 4 2" xfId="13932"/>
    <cellStyle name="Обычный 6 2 2 3 2 2 2 2 2 5" xfId="13933"/>
    <cellStyle name="Обычный 6 2 2 3 2 2 2 2 2 6" xfId="13934"/>
    <cellStyle name="Обычный 6 2 2 3 2 2 2 2 3 2 2" xfId="13935"/>
    <cellStyle name="Обычный 6 2 2 3 2 2 2 2 3 2 2 2" xfId="13936"/>
    <cellStyle name="Обычный 6 2 2 3 2 2 2 2 3 2 3" xfId="13937"/>
    <cellStyle name="Обычный 6 2 2 3 2 2 2 2 3 2 4" xfId="13938"/>
    <cellStyle name="Обычный 6 2 2 3 2 2 2 2 3 3" xfId="13939"/>
    <cellStyle name="Обычный 6 2 2 3 2 2 2 2 3 3 2" xfId="13940"/>
    <cellStyle name="Обычный 6 2 2 3 2 2 2 2 3 4" xfId="13941"/>
    <cellStyle name="Обычный 6 2 2 3 2 2 2 2 3 5" xfId="13942"/>
    <cellStyle name="Обычный 6 2 2 3 2 2 2 2 4 2" xfId="13943"/>
    <cellStyle name="Обычный 6 2 2 3 2 2 2 2 4 2 2" xfId="13944"/>
    <cellStyle name="Обычный 6 2 2 3 2 2 2 2 4 3" xfId="13945"/>
    <cellStyle name="Обычный 6 2 2 3 2 2 2 2 4 4" xfId="13946"/>
    <cellStyle name="Обычный 6 2 2 3 2 2 2 2 5" xfId="13947"/>
    <cellStyle name="Обычный 6 2 2 3 2 2 2 2 5 2" xfId="13948"/>
    <cellStyle name="Обычный 6 2 2 3 2 2 2 2 6" xfId="13949"/>
    <cellStyle name="Обычный 6 2 2 3 2 2 2 2 7" xfId="13950"/>
    <cellStyle name="Обычный 6 2 2 3 2 2 2 3 2 2 2 2" xfId="13951"/>
    <cellStyle name="Обычный 6 2 2 3 2 2 2 3 2 2 2 2 2" xfId="13952"/>
    <cellStyle name="Обычный 6 2 2 3 2 2 2 3 2 2 2 3" xfId="13953"/>
    <cellStyle name="Обычный 6 2 2 3 2 2 2 3 2 2 2 4" xfId="13954"/>
    <cellStyle name="Обычный 6 2 2 3 2 2 2 3 2 2 3" xfId="13955"/>
    <cellStyle name="Обычный 6 2 2 3 2 2 2 3 2 2 3 2" xfId="13956"/>
    <cellStyle name="Обычный 6 2 2 3 2 2 2 3 2 2 4" xfId="13957"/>
    <cellStyle name="Обычный 6 2 2 3 2 2 2 3 2 2 5" xfId="13958"/>
    <cellStyle name="Обычный 6 2 2 3 2 2 2 3 2 3 2" xfId="13959"/>
    <cellStyle name="Обычный 6 2 2 3 2 2 2 3 2 3 2 2" xfId="13960"/>
    <cellStyle name="Обычный 6 2 2 3 2 2 2 3 2 3 3" xfId="13961"/>
    <cellStyle name="Обычный 6 2 2 3 2 2 2 3 2 3 4" xfId="13962"/>
    <cellStyle name="Обычный 6 2 2 3 2 2 2 3 2 4" xfId="13963"/>
    <cellStyle name="Обычный 6 2 2 3 2 2 2 3 2 4 2" xfId="13964"/>
    <cellStyle name="Обычный 6 2 2 3 2 2 2 3 2 5" xfId="13965"/>
    <cellStyle name="Обычный 6 2 2 3 2 2 2 3 2 6" xfId="13966"/>
    <cellStyle name="Обычный 6 2 2 3 2 2 2 3 3 2 2" xfId="13967"/>
    <cellStyle name="Обычный 6 2 2 3 2 2 2 3 3 2 2 2" xfId="13968"/>
    <cellStyle name="Обычный 6 2 2 3 2 2 2 3 3 2 3" xfId="13969"/>
    <cellStyle name="Обычный 6 2 2 3 2 2 2 3 3 2 4" xfId="13970"/>
    <cellStyle name="Обычный 6 2 2 3 2 2 2 3 3 3" xfId="13971"/>
    <cellStyle name="Обычный 6 2 2 3 2 2 2 3 3 3 2" xfId="13972"/>
    <cellStyle name="Обычный 6 2 2 3 2 2 2 3 3 4" xfId="13973"/>
    <cellStyle name="Обычный 6 2 2 3 2 2 2 3 3 5" xfId="13974"/>
    <cellStyle name="Обычный 6 2 2 3 2 2 2 3 4 2" xfId="13975"/>
    <cellStyle name="Обычный 6 2 2 3 2 2 2 3 4 2 2" xfId="13976"/>
    <cellStyle name="Обычный 6 2 2 3 2 2 2 3 4 3" xfId="13977"/>
    <cellStyle name="Обычный 6 2 2 3 2 2 2 3 4 4" xfId="13978"/>
    <cellStyle name="Обычный 6 2 2 3 2 2 2 3 5" xfId="13979"/>
    <cellStyle name="Обычный 6 2 2 3 2 2 2 3 5 2" xfId="13980"/>
    <cellStyle name="Обычный 6 2 2 3 2 2 2 3 6" xfId="13981"/>
    <cellStyle name="Обычный 6 2 2 3 2 2 2 3 7" xfId="13982"/>
    <cellStyle name="Обычный 6 2 2 3 2 2 2 4 2 2 2" xfId="13983"/>
    <cellStyle name="Обычный 6 2 2 3 2 2 2 4 2 2 2 2" xfId="13984"/>
    <cellStyle name="Обычный 6 2 2 3 2 2 2 4 2 2 3" xfId="13985"/>
    <cellStyle name="Обычный 6 2 2 3 2 2 2 4 2 2 4" xfId="13986"/>
    <cellStyle name="Обычный 6 2 2 3 2 2 2 4 2 3" xfId="13987"/>
    <cellStyle name="Обычный 6 2 2 3 2 2 2 4 2 3 2" xfId="13988"/>
    <cellStyle name="Обычный 6 2 2 3 2 2 2 4 2 4" xfId="13989"/>
    <cellStyle name="Обычный 6 2 2 3 2 2 2 4 2 5" xfId="13990"/>
    <cellStyle name="Обычный 6 2 2 3 2 2 2 4 3 2" xfId="13991"/>
    <cellStyle name="Обычный 6 2 2 3 2 2 2 4 3 2 2" xfId="13992"/>
    <cellStyle name="Обычный 6 2 2 3 2 2 2 4 3 3" xfId="13993"/>
    <cellStyle name="Обычный 6 2 2 3 2 2 2 4 3 4" xfId="13994"/>
    <cellStyle name="Обычный 6 2 2 3 2 2 2 4 4" xfId="13995"/>
    <cellStyle name="Обычный 6 2 2 3 2 2 2 4 4 2" xfId="13996"/>
    <cellStyle name="Обычный 6 2 2 3 2 2 2 4 5" xfId="13997"/>
    <cellStyle name="Обычный 6 2 2 3 2 2 2 4 6" xfId="13998"/>
    <cellStyle name="Обычный 6 2 2 3 2 2 2 5 2 2 2" xfId="13999"/>
    <cellStyle name="Обычный 6 2 2 3 2 2 2 5 2 2 2 2" xfId="14000"/>
    <cellStyle name="Обычный 6 2 2 3 2 2 2 5 2 2 3" xfId="14001"/>
    <cellStyle name="Обычный 6 2 2 3 2 2 2 5 2 2 4" xfId="14002"/>
    <cellStyle name="Обычный 6 2 2 3 2 2 2 5 2 3" xfId="14003"/>
    <cellStyle name="Обычный 6 2 2 3 2 2 2 5 2 3 2" xfId="14004"/>
    <cellStyle name="Обычный 6 2 2 3 2 2 2 5 2 4" xfId="14005"/>
    <cellStyle name="Обычный 6 2 2 3 2 2 2 5 2 5" xfId="14006"/>
    <cellStyle name="Обычный 6 2 2 3 2 2 2 5 3 2" xfId="14007"/>
    <cellStyle name="Обычный 6 2 2 3 2 2 2 5 3 2 2" xfId="14008"/>
    <cellStyle name="Обычный 6 2 2 3 2 2 2 5 3 3" xfId="14009"/>
    <cellStyle name="Обычный 6 2 2 3 2 2 2 5 3 4" xfId="14010"/>
    <cellStyle name="Обычный 6 2 2 3 2 2 2 5 4" xfId="14011"/>
    <cellStyle name="Обычный 6 2 2 3 2 2 2 5 4 2" xfId="14012"/>
    <cellStyle name="Обычный 6 2 2 3 2 2 2 5 5" xfId="14013"/>
    <cellStyle name="Обычный 6 2 2 3 2 2 2 5 6" xfId="14014"/>
    <cellStyle name="Обычный 6 2 2 3 2 2 2 6 2 2" xfId="14015"/>
    <cellStyle name="Обычный 6 2 2 3 2 2 2 6 2 2 2" xfId="14016"/>
    <cellStyle name="Обычный 6 2 2 3 2 2 2 6 2 3" xfId="14017"/>
    <cellStyle name="Обычный 6 2 2 3 2 2 2 6 2 4" xfId="14018"/>
    <cellStyle name="Обычный 6 2 2 3 2 2 2 6 3" xfId="14019"/>
    <cellStyle name="Обычный 6 2 2 3 2 2 2 6 3 2" xfId="14020"/>
    <cellStyle name="Обычный 6 2 2 3 2 2 2 6 4" xfId="14021"/>
    <cellStyle name="Обычный 6 2 2 3 2 2 2 6 5" xfId="14022"/>
    <cellStyle name="Обычный 6 2 2 3 2 2 2 7 2" xfId="14023"/>
    <cellStyle name="Обычный 6 2 2 3 2 2 2 7 2 2" xfId="14024"/>
    <cellStyle name="Обычный 6 2 2 3 2 2 2 7 3" xfId="14025"/>
    <cellStyle name="Обычный 6 2 2 3 2 2 2 7 4" xfId="14026"/>
    <cellStyle name="Обычный 6 2 2 3 2 2 2 8" xfId="14027"/>
    <cellStyle name="Обычный 6 2 2 3 2 2 2 8 2" xfId="14028"/>
    <cellStyle name="Обычный 6 2 2 3 2 2 2 9" xfId="14029"/>
    <cellStyle name="Обычный 6 2 2 3 2 2 3 2 2 2 2" xfId="14030"/>
    <cellStyle name="Обычный 6 2 2 3 2 2 3 2 2 2 2 2" xfId="14031"/>
    <cellStyle name="Обычный 6 2 2 3 2 2 3 2 2 2 3" xfId="14032"/>
    <cellStyle name="Обычный 6 2 2 3 2 2 3 2 2 2 4" xfId="14033"/>
    <cellStyle name="Обычный 6 2 2 3 2 2 3 2 2 3" xfId="14034"/>
    <cellStyle name="Обычный 6 2 2 3 2 2 3 2 2 3 2" xfId="14035"/>
    <cellStyle name="Обычный 6 2 2 3 2 2 3 2 2 4" xfId="14036"/>
    <cellStyle name="Обычный 6 2 2 3 2 2 3 2 2 5" xfId="14037"/>
    <cellStyle name="Обычный 6 2 2 3 2 2 3 2 3 2" xfId="14038"/>
    <cellStyle name="Обычный 6 2 2 3 2 2 3 2 3 2 2" xfId="14039"/>
    <cellStyle name="Обычный 6 2 2 3 2 2 3 2 3 3" xfId="14040"/>
    <cellStyle name="Обычный 6 2 2 3 2 2 3 2 3 4" xfId="14041"/>
    <cellStyle name="Обычный 6 2 2 3 2 2 3 2 4" xfId="14042"/>
    <cellStyle name="Обычный 6 2 2 3 2 2 3 2 4 2" xfId="14043"/>
    <cellStyle name="Обычный 6 2 2 3 2 2 3 2 5" xfId="14044"/>
    <cellStyle name="Обычный 6 2 2 3 2 2 3 2 6" xfId="14045"/>
    <cellStyle name="Обычный 6 2 2 3 2 2 3 3 2 2" xfId="14046"/>
    <cellStyle name="Обычный 6 2 2 3 2 2 3 3 2 2 2" xfId="14047"/>
    <cellStyle name="Обычный 6 2 2 3 2 2 3 3 2 3" xfId="14048"/>
    <cellStyle name="Обычный 6 2 2 3 2 2 3 3 2 4" xfId="14049"/>
    <cellStyle name="Обычный 6 2 2 3 2 2 3 3 3" xfId="14050"/>
    <cellStyle name="Обычный 6 2 2 3 2 2 3 3 3 2" xfId="14051"/>
    <cellStyle name="Обычный 6 2 2 3 2 2 3 3 4" xfId="14052"/>
    <cellStyle name="Обычный 6 2 2 3 2 2 3 3 5" xfId="14053"/>
    <cellStyle name="Обычный 6 2 2 3 2 2 3 4 2" xfId="14054"/>
    <cellStyle name="Обычный 6 2 2 3 2 2 3 4 2 2" xfId="14055"/>
    <cellStyle name="Обычный 6 2 2 3 2 2 3 4 3" xfId="14056"/>
    <cellStyle name="Обычный 6 2 2 3 2 2 3 4 4" xfId="14057"/>
    <cellStyle name="Обычный 6 2 2 3 2 2 3 5" xfId="14058"/>
    <cellStyle name="Обычный 6 2 2 3 2 2 3 5 2" xfId="14059"/>
    <cellStyle name="Обычный 6 2 2 3 2 2 3 6" xfId="14060"/>
    <cellStyle name="Обычный 6 2 2 3 2 2 3 7" xfId="14061"/>
    <cellStyle name="Обычный 6 2 2 3 2 2 4 2 2 2 2" xfId="14062"/>
    <cellStyle name="Обычный 6 2 2 3 2 2 4 2 2 2 2 2" xfId="14063"/>
    <cellStyle name="Обычный 6 2 2 3 2 2 4 2 2 2 3" xfId="14064"/>
    <cellStyle name="Обычный 6 2 2 3 2 2 4 2 2 2 4" xfId="14065"/>
    <cellStyle name="Обычный 6 2 2 3 2 2 4 2 2 3" xfId="14066"/>
    <cellStyle name="Обычный 6 2 2 3 2 2 4 2 2 3 2" xfId="14067"/>
    <cellStyle name="Обычный 6 2 2 3 2 2 4 2 2 4" xfId="14068"/>
    <cellStyle name="Обычный 6 2 2 3 2 2 4 2 2 5" xfId="14069"/>
    <cellStyle name="Обычный 6 2 2 3 2 2 4 2 3 2" xfId="14070"/>
    <cellStyle name="Обычный 6 2 2 3 2 2 4 2 3 2 2" xfId="14071"/>
    <cellStyle name="Обычный 6 2 2 3 2 2 4 2 3 3" xfId="14072"/>
    <cellStyle name="Обычный 6 2 2 3 2 2 4 2 3 4" xfId="14073"/>
    <cellStyle name="Обычный 6 2 2 3 2 2 4 2 4" xfId="14074"/>
    <cellStyle name="Обычный 6 2 2 3 2 2 4 2 4 2" xfId="14075"/>
    <cellStyle name="Обычный 6 2 2 3 2 2 4 2 5" xfId="14076"/>
    <cellStyle name="Обычный 6 2 2 3 2 2 4 2 6" xfId="14077"/>
    <cellStyle name="Обычный 6 2 2 3 2 2 4 3 2 2" xfId="14078"/>
    <cellStyle name="Обычный 6 2 2 3 2 2 4 3 2 2 2" xfId="14079"/>
    <cellStyle name="Обычный 6 2 2 3 2 2 4 3 2 3" xfId="14080"/>
    <cellStyle name="Обычный 6 2 2 3 2 2 4 3 2 4" xfId="14081"/>
    <cellStyle name="Обычный 6 2 2 3 2 2 4 3 3" xfId="14082"/>
    <cellStyle name="Обычный 6 2 2 3 2 2 4 3 3 2" xfId="14083"/>
    <cellStyle name="Обычный 6 2 2 3 2 2 4 3 4" xfId="14084"/>
    <cellStyle name="Обычный 6 2 2 3 2 2 4 3 5" xfId="14085"/>
    <cellStyle name="Обычный 6 2 2 3 2 2 4 4 2" xfId="14086"/>
    <cellStyle name="Обычный 6 2 2 3 2 2 4 4 2 2" xfId="14087"/>
    <cellStyle name="Обычный 6 2 2 3 2 2 4 4 3" xfId="14088"/>
    <cellStyle name="Обычный 6 2 2 3 2 2 4 4 4" xfId="14089"/>
    <cellStyle name="Обычный 6 2 2 3 2 2 4 5" xfId="14090"/>
    <cellStyle name="Обычный 6 2 2 3 2 2 4 5 2" xfId="14091"/>
    <cellStyle name="Обычный 6 2 2 3 2 2 4 6" xfId="14092"/>
    <cellStyle name="Обычный 6 2 2 3 2 2 4 7" xfId="14093"/>
    <cellStyle name="Обычный 6 2 2 3 2 2 5 2 2 2" xfId="14094"/>
    <cellStyle name="Обычный 6 2 2 3 2 2 5 2 2 2 2" xfId="14095"/>
    <cellStyle name="Обычный 6 2 2 3 2 2 5 2 2 3" xfId="14096"/>
    <cellStyle name="Обычный 6 2 2 3 2 2 5 2 2 4" xfId="14097"/>
    <cellStyle name="Обычный 6 2 2 3 2 2 5 2 3" xfId="14098"/>
    <cellStyle name="Обычный 6 2 2 3 2 2 5 2 3 2" xfId="14099"/>
    <cellStyle name="Обычный 6 2 2 3 2 2 5 2 4" xfId="14100"/>
    <cellStyle name="Обычный 6 2 2 3 2 2 5 2 5" xfId="14101"/>
    <cellStyle name="Обычный 6 2 2 3 2 2 5 3 2" xfId="14102"/>
    <cellStyle name="Обычный 6 2 2 3 2 2 5 3 2 2" xfId="14103"/>
    <cellStyle name="Обычный 6 2 2 3 2 2 5 3 3" xfId="14104"/>
    <cellStyle name="Обычный 6 2 2 3 2 2 5 3 4" xfId="14105"/>
    <cellStyle name="Обычный 6 2 2 3 2 2 5 4" xfId="14106"/>
    <cellStyle name="Обычный 6 2 2 3 2 2 5 4 2" xfId="14107"/>
    <cellStyle name="Обычный 6 2 2 3 2 2 5 5" xfId="14108"/>
    <cellStyle name="Обычный 6 2 2 3 2 2 5 6" xfId="14109"/>
    <cellStyle name="Обычный 6 2 2 3 2 2 6 2 2 2" xfId="14110"/>
    <cellStyle name="Обычный 6 2 2 3 2 2 6 2 2 2 2" xfId="14111"/>
    <cellStyle name="Обычный 6 2 2 3 2 2 6 2 2 3" xfId="14112"/>
    <cellStyle name="Обычный 6 2 2 3 2 2 6 2 2 4" xfId="14113"/>
    <cellStyle name="Обычный 6 2 2 3 2 2 6 2 3" xfId="14114"/>
    <cellStyle name="Обычный 6 2 2 3 2 2 6 2 3 2" xfId="14115"/>
    <cellStyle name="Обычный 6 2 2 3 2 2 6 2 4" xfId="14116"/>
    <cellStyle name="Обычный 6 2 2 3 2 2 6 2 5" xfId="14117"/>
    <cellStyle name="Обычный 6 2 2 3 2 2 6 3 2" xfId="14118"/>
    <cellStyle name="Обычный 6 2 2 3 2 2 6 3 2 2" xfId="14119"/>
    <cellStyle name="Обычный 6 2 2 3 2 2 6 3 3" xfId="14120"/>
    <cellStyle name="Обычный 6 2 2 3 2 2 6 3 4" xfId="14121"/>
    <cellStyle name="Обычный 6 2 2 3 2 2 6 4" xfId="14122"/>
    <cellStyle name="Обычный 6 2 2 3 2 2 6 4 2" xfId="14123"/>
    <cellStyle name="Обычный 6 2 2 3 2 2 6 5" xfId="14124"/>
    <cellStyle name="Обычный 6 2 2 3 2 2 6 6" xfId="14125"/>
    <cellStyle name="Обычный 6 2 2 3 2 2 7 2 2" xfId="14126"/>
    <cellStyle name="Обычный 6 2 2 3 2 2 7 2 2 2" xfId="14127"/>
    <cellStyle name="Обычный 6 2 2 3 2 2 7 2 3" xfId="14128"/>
    <cellStyle name="Обычный 6 2 2 3 2 2 7 2 4" xfId="14129"/>
    <cellStyle name="Обычный 6 2 2 3 2 2 7 3" xfId="14130"/>
    <cellStyle name="Обычный 6 2 2 3 2 2 7 3 2" xfId="14131"/>
    <cellStyle name="Обычный 6 2 2 3 2 2 7 4" xfId="14132"/>
    <cellStyle name="Обычный 6 2 2 3 2 2 7 5" xfId="14133"/>
    <cellStyle name="Обычный 6 2 2 3 2 2 8 2" xfId="14134"/>
    <cellStyle name="Обычный 6 2 2 3 2 2 8 2 2" xfId="14135"/>
    <cellStyle name="Обычный 6 2 2 3 2 2 8 3" xfId="14136"/>
    <cellStyle name="Обычный 6 2 2 3 2 2 8 4" xfId="14137"/>
    <cellStyle name="Обычный 6 2 2 3 2 2 9" xfId="14138"/>
    <cellStyle name="Обычный 6 2 2 3 2 2 9 2" xfId="14139"/>
    <cellStyle name="Обычный 6 2 2 3 2 3 10" xfId="14140"/>
    <cellStyle name="Обычный 6 2 2 3 2 3 11" xfId="14141"/>
    <cellStyle name="Обычный 6 2 2 3 2 3 2 10" xfId="14142"/>
    <cellStyle name="Обычный 6 2 2 3 2 3 2 2 2 2 2 2" xfId="14143"/>
    <cellStyle name="Обычный 6 2 2 3 2 3 2 2 2 2 2 2 2" xfId="14144"/>
    <cellStyle name="Обычный 6 2 2 3 2 3 2 2 2 2 2 3" xfId="14145"/>
    <cellStyle name="Обычный 6 2 2 3 2 3 2 2 2 2 2 4" xfId="14146"/>
    <cellStyle name="Обычный 6 2 2 3 2 3 2 2 2 2 3" xfId="14147"/>
    <cellStyle name="Обычный 6 2 2 3 2 3 2 2 2 2 3 2" xfId="14148"/>
    <cellStyle name="Обычный 6 2 2 3 2 3 2 2 2 2 4" xfId="14149"/>
    <cellStyle name="Обычный 6 2 2 3 2 3 2 2 2 2 5" xfId="14150"/>
    <cellStyle name="Обычный 6 2 2 3 2 3 2 2 2 3 2" xfId="14151"/>
    <cellStyle name="Обычный 6 2 2 3 2 3 2 2 2 3 2 2" xfId="14152"/>
    <cellStyle name="Обычный 6 2 2 3 2 3 2 2 2 3 3" xfId="14153"/>
    <cellStyle name="Обычный 6 2 2 3 2 3 2 2 2 3 4" xfId="14154"/>
    <cellStyle name="Обычный 6 2 2 3 2 3 2 2 2 4" xfId="14155"/>
    <cellStyle name="Обычный 6 2 2 3 2 3 2 2 2 4 2" xfId="14156"/>
    <cellStyle name="Обычный 6 2 2 3 2 3 2 2 2 5" xfId="14157"/>
    <cellStyle name="Обычный 6 2 2 3 2 3 2 2 2 6" xfId="14158"/>
    <cellStyle name="Обычный 6 2 2 3 2 3 2 2 3 2 2" xfId="14159"/>
    <cellStyle name="Обычный 6 2 2 3 2 3 2 2 3 2 2 2" xfId="14160"/>
    <cellStyle name="Обычный 6 2 2 3 2 3 2 2 3 2 3" xfId="14161"/>
    <cellStyle name="Обычный 6 2 2 3 2 3 2 2 3 2 4" xfId="14162"/>
    <cellStyle name="Обычный 6 2 2 3 2 3 2 2 3 3" xfId="14163"/>
    <cellStyle name="Обычный 6 2 2 3 2 3 2 2 3 3 2" xfId="14164"/>
    <cellStyle name="Обычный 6 2 2 3 2 3 2 2 3 4" xfId="14165"/>
    <cellStyle name="Обычный 6 2 2 3 2 3 2 2 3 5" xfId="14166"/>
    <cellStyle name="Обычный 6 2 2 3 2 3 2 2 4 2" xfId="14167"/>
    <cellStyle name="Обычный 6 2 2 3 2 3 2 2 4 2 2" xfId="14168"/>
    <cellStyle name="Обычный 6 2 2 3 2 3 2 2 4 3" xfId="14169"/>
    <cellStyle name="Обычный 6 2 2 3 2 3 2 2 4 4" xfId="14170"/>
    <cellStyle name="Обычный 6 2 2 3 2 3 2 2 5" xfId="14171"/>
    <cellStyle name="Обычный 6 2 2 3 2 3 2 2 5 2" xfId="14172"/>
    <cellStyle name="Обычный 6 2 2 3 2 3 2 2 6" xfId="14173"/>
    <cellStyle name="Обычный 6 2 2 3 2 3 2 2 7" xfId="14174"/>
    <cellStyle name="Обычный 6 2 2 3 2 3 2 3 2 2 2 2" xfId="14175"/>
    <cellStyle name="Обычный 6 2 2 3 2 3 2 3 2 2 2 2 2" xfId="14176"/>
    <cellStyle name="Обычный 6 2 2 3 2 3 2 3 2 2 2 3" xfId="14177"/>
    <cellStyle name="Обычный 6 2 2 3 2 3 2 3 2 2 2 4" xfId="14178"/>
    <cellStyle name="Обычный 6 2 2 3 2 3 2 3 2 2 3" xfId="14179"/>
    <cellStyle name="Обычный 6 2 2 3 2 3 2 3 2 2 3 2" xfId="14180"/>
    <cellStyle name="Обычный 6 2 2 3 2 3 2 3 2 2 4" xfId="14181"/>
    <cellStyle name="Обычный 6 2 2 3 2 3 2 3 2 2 5" xfId="14182"/>
    <cellStyle name="Обычный 6 2 2 3 2 3 2 3 2 3 2" xfId="14183"/>
    <cellStyle name="Обычный 6 2 2 3 2 3 2 3 2 3 2 2" xfId="14184"/>
    <cellStyle name="Обычный 6 2 2 3 2 3 2 3 2 3 3" xfId="14185"/>
    <cellStyle name="Обычный 6 2 2 3 2 3 2 3 2 3 4" xfId="14186"/>
    <cellStyle name="Обычный 6 2 2 3 2 3 2 3 2 4" xfId="14187"/>
    <cellStyle name="Обычный 6 2 2 3 2 3 2 3 2 4 2" xfId="14188"/>
    <cellStyle name="Обычный 6 2 2 3 2 3 2 3 2 5" xfId="14189"/>
    <cellStyle name="Обычный 6 2 2 3 2 3 2 3 2 6" xfId="14190"/>
    <cellStyle name="Обычный 6 2 2 3 2 3 2 3 3 2 2" xfId="14191"/>
    <cellStyle name="Обычный 6 2 2 3 2 3 2 3 3 2 2 2" xfId="14192"/>
    <cellStyle name="Обычный 6 2 2 3 2 3 2 3 3 2 3" xfId="14193"/>
    <cellStyle name="Обычный 6 2 2 3 2 3 2 3 3 2 4" xfId="14194"/>
    <cellStyle name="Обычный 6 2 2 3 2 3 2 3 3 3" xfId="14195"/>
    <cellStyle name="Обычный 6 2 2 3 2 3 2 3 3 3 2" xfId="14196"/>
    <cellStyle name="Обычный 6 2 2 3 2 3 2 3 3 4" xfId="14197"/>
    <cellStyle name="Обычный 6 2 2 3 2 3 2 3 3 5" xfId="14198"/>
    <cellStyle name="Обычный 6 2 2 3 2 3 2 3 4 2" xfId="14199"/>
    <cellStyle name="Обычный 6 2 2 3 2 3 2 3 4 2 2" xfId="14200"/>
    <cellStyle name="Обычный 6 2 2 3 2 3 2 3 4 3" xfId="14201"/>
    <cellStyle name="Обычный 6 2 2 3 2 3 2 3 4 4" xfId="14202"/>
    <cellStyle name="Обычный 6 2 2 3 2 3 2 3 5" xfId="14203"/>
    <cellStyle name="Обычный 6 2 2 3 2 3 2 3 5 2" xfId="14204"/>
    <cellStyle name="Обычный 6 2 2 3 2 3 2 3 6" xfId="14205"/>
    <cellStyle name="Обычный 6 2 2 3 2 3 2 3 7" xfId="14206"/>
    <cellStyle name="Обычный 6 2 2 3 2 3 2 4 2 2 2" xfId="14207"/>
    <cellStyle name="Обычный 6 2 2 3 2 3 2 4 2 2 2 2" xfId="14208"/>
    <cellStyle name="Обычный 6 2 2 3 2 3 2 4 2 2 3" xfId="14209"/>
    <cellStyle name="Обычный 6 2 2 3 2 3 2 4 2 2 4" xfId="14210"/>
    <cellStyle name="Обычный 6 2 2 3 2 3 2 4 2 3" xfId="14211"/>
    <cellStyle name="Обычный 6 2 2 3 2 3 2 4 2 3 2" xfId="14212"/>
    <cellStyle name="Обычный 6 2 2 3 2 3 2 4 2 4" xfId="14213"/>
    <cellStyle name="Обычный 6 2 2 3 2 3 2 4 2 5" xfId="14214"/>
    <cellStyle name="Обычный 6 2 2 3 2 3 2 4 3 2" xfId="14215"/>
    <cellStyle name="Обычный 6 2 2 3 2 3 2 4 3 2 2" xfId="14216"/>
    <cellStyle name="Обычный 6 2 2 3 2 3 2 4 3 3" xfId="14217"/>
    <cellStyle name="Обычный 6 2 2 3 2 3 2 4 3 4" xfId="14218"/>
    <cellStyle name="Обычный 6 2 2 3 2 3 2 4 4" xfId="14219"/>
    <cellStyle name="Обычный 6 2 2 3 2 3 2 4 4 2" xfId="14220"/>
    <cellStyle name="Обычный 6 2 2 3 2 3 2 4 5" xfId="14221"/>
    <cellStyle name="Обычный 6 2 2 3 2 3 2 4 6" xfId="14222"/>
    <cellStyle name="Обычный 6 2 2 3 2 3 2 5 2 2 2" xfId="14223"/>
    <cellStyle name="Обычный 6 2 2 3 2 3 2 5 2 2 2 2" xfId="14224"/>
    <cellStyle name="Обычный 6 2 2 3 2 3 2 5 2 2 3" xfId="14225"/>
    <cellStyle name="Обычный 6 2 2 3 2 3 2 5 2 2 4" xfId="14226"/>
    <cellStyle name="Обычный 6 2 2 3 2 3 2 5 2 3" xfId="14227"/>
    <cellStyle name="Обычный 6 2 2 3 2 3 2 5 2 3 2" xfId="14228"/>
    <cellStyle name="Обычный 6 2 2 3 2 3 2 5 2 4" xfId="14229"/>
    <cellStyle name="Обычный 6 2 2 3 2 3 2 5 2 5" xfId="14230"/>
    <cellStyle name="Обычный 6 2 2 3 2 3 2 5 3 2" xfId="14231"/>
    <cellStyle name="Обычный 6 2 2 3 2 3 2 5 3 2 2" xfId="14232"/>
    <cellStyle name="Обычный 6 2 2 3 2 3 2 5 3 3" xfId="14233"/>
    <cellStyle name="Обычный 6 2 2 3 2 3 2 5 3 4" xfId="14234"/>
    <cellStyle name="Обычный 6 2 2 3 2 3 2 5 4" xfId="14235"/>
    <cellStyle name="Обычный 6 2 2 3 2 3 2 5 4 2" xfId="14236"/>
    <cellStyle name="Обычный 6 2 2 3 2 3 2 5 5" xfId="14237"/>
    <cellStyle name="Обычный 6 2 2 3 2 3 2 5 6" xfId="14238"/>
    <cellStyle name="Обычный 6 2 2 3 2 3 2 6 2 2" xfId="14239"/>
    <cellStyle name="Обычный 6 2 2 3 2 3 2 6 2 2 2" xfId="14240"/>
    <cellStyle name="Обычный 6 2 2 3 2 3 2 6 2 3" xfId="14241"/>
    <cellStyle name="Обычный 6 2 2 3 2 3 2 6 2 4" xfId="14242"/>
    <cellStyle name="Обычный 6 2 2 3 2 3 2 6 3" xfId="14243"/>
    <cellStyle name="Обычный 6 2 2 3 2 3 2 6 3 2" xfId="14244"/>
    <cellStyle name="Обычный 6 2 2 3 2 3 2 6 4" xfId="14245"/>
    <cellStyle name="Обычный 6 2 2 3 2 3 2 6 5" xfId="14246"/>
    <cellStyle name="Обычный 6 2 2 3 2 3 2 7 2" xfId="14247"/>
    <cellStyle name="Обычный 6 2 2 3 2 3 2 7 2 2" xfId="14248"/>
    <cellStyle name="Обычный 6 2 2 3 2 3 2 7 3" xfId="14249"/>
    <cellStyle name="Обычный 6 2 2 3 2 3 2 7 4" xfId="14250"/>
    <cellStyle name="Обычный 6 2 2 3 2 3 2 8" xfId="14251"/>
    <cellStyle name="Обычный 6 2 2 3 2 3 2 8 2" xfId="14252"/>
    <cellStyle name="Обычный 6 2 2 3 2 3 2 9" xfId="14253"/>
    <cellStyle name="Обычный 6 2 2 3 2 3 3 2 2 2 2" xfId="14254"/>
    <cellStyle name="Обычный 6 2 2 3 2 3 3 2 2 2 2 2" xfId="14255"/>
    <cellStyle name="Обычный 6 2 2 3 2 3 3 2 2 2 3" xfId="14256"/>
    <cellStyle name="Обычный 6 2 2 3 2 3 3 2 2 2 4" xfId="14257"/>
    <cellStyle name="Обычный 6 2 2 3 2 3 3 2 2 3" xfId="14258"/>
    <cellStyle name="Обычный 6 2 2 3 2 3 3 2 2 3 2" xfId="14259"/>
    <cellStyle name="Обычный 6 2 2 3 2 3 3 2 2 4" xfId="14260"/>
    <cellStyle name="Обычный 6 2 2 3 2 3 3 2 2 5" xfId="14261"/>
    <cellStyle name="Обычный 6 2 2 3 2 3 3 2 3 2" xfId="14262"/>
    <cellStyle name="Обычный 6 2 2 3 2 3 3 2 3 2 2" xfId="14263"/>
    <cellStyle name="Обычный 6 2 2 3 2 3 3 2 3 3" xfId="14264"/>
    <cellStyle name="Обычный 6 2 2 3 2 3 3 2 3 4" xfId="14265"/>
    <cellStyle name="Обычный 6 2 2 3 2 3 3 2 4" xfId="14266"/>
    <cellStyle name="Обычный 6 2 2 3 2 3 3 2 4 2" xfId="14267"/>
    <cellStyle name="Обычный 6 2 2 3 2 3 3 2 5" xfId="14268"/>
    <cellStyle name="Обычный 6 2 2 3 2 3 3 2 6" xfId="14269"/>
    <cellStyle name="Обычный 6 2 2 3 2 3 3 3 2 2" xfId="14270"/>
    <cellStyle name="Обычный 6 2 2 3 2 3 3 3 2 2 2" xfId="14271"/>
    <cellStyle name="Обычный 6 2 2 3 2 3 3 3 2 3" xfId="14272"/>
    <cellStyle name="Обычный 6 2 2 3 2 3 3 3 2 4" xfId="14273"/>
    <cellStyle name="Обычный 6 2 2 3 2 3 3 3 3" xfId="14274"/>
    <cellStyle name="Обычный 6 2 2 3 2 3 3 3 3 2" xfId="14275"/>
    <cellStyle name="Обычный 6 2 2 3 2 3 3 3 4" xfId="14276"/>
    <cellStyle name="Обычный 6 2 2 3 2 3 3 3 5" xfId="14277"/>
    <cellStyle name="Обычный 6 2 2 3 2 3 3 4 2" xfId="14278"/>
    <cellStyle name="Обычный 6 2 2 3 2 3 3 4 2 2" xfId="14279"/>
    <cellStyle name="Обычный 6 2 2 3 2 3 3 4 3" xfId="14280"/>
    <cellStyle name="Обычный 6 2 2 3 2 3 3 4 4" xfId="14281"/>
    <cellStyle name="Обычный 6 2 2 3 2 3 3 5" xfId="14282"/>
    <cellStyle name="Обычный 6 2 2 3 2 3 3 5 2" xfId="14283"/>
    <cellStyle name="Обычный 6 2 2 3 2 3 3 6" xfId="14284"/>
    <cellStyle name="Обычный 6 2 2 3 2 3 3 7" xfId="14285"/>
    <cellStyle name="Обычный 6 2 2 3 2 3 4 2 2 2 2" xfId="14286"/>
    <cellStyle name="Обычный 6 2 2 3 2 3 4 2 2 2 2 2" xfId="14287"/>
    <cellStyle name="Обычный 6 2 2 3 2 3 4 2 2 2 3" xfId="14288"/>
    <cellStyle name="Обычный 6 2 2 3 2 3 4 2 2 2 4" xfId="14289"/>
    <cellStyle name="Обычный 6 2 2 3 2 3 4 2 2 3" xfId="14290"/>
    <cellStyle name="Обычный 6 2 2 3 2 3 4 2 2 3 2" xfId="14291"/>
    <cellStyle name="Обычный 6 2 2 3 2 3 4 2 2 4" xfId="14292"/>
    <cellStyle name="Обычный 6 2 2 3 2 3 4 2 2 5" xfId="14293"/>
    <cellStyle name="Обычный 6 2 2 3 2 3 4 2 3 2" xfId="14294"/>
    <cellStyle name="Обычный 6 2 2 3 2 3 4 2 3 2 2" xfId="14295"/>
    <cellStyle name="Обычный 6 2 2 3 2 3 4 2 3 3" xfId="14296"/>
    <cellStyle name="Обычный 6 2 2 3 2 3 4 2 3 4" xfId="14297"/>
    <cellStyle name="Обычный 6 2 2 3 2 3 4 2 4" xfId="14298"/>
    <cellStyle name="Обычный 6 2 2 3 2 3 4 2 4 2" xfId="14299"/>
    <cellStyle name="Обычный 6 2 2 3 2 3 4 2 5" xfId="14300"/>
    <cellStyle name="Обычный 6 2 2 3 2 3 4 2 6" xfId="14301"/>
    <cellStyle name="Обычный 6 2 2 3 2 3 4 3 2 2" xfId="14302"/>
    <cellStyle name="Обычный 6 2 2 3 2 3 4 3 2 2 2" xfId="14303"/>
    <cellStyle name="Обычный 6 2 2 3 2 3 4 3 2 3" xfId="14304"/>
    <cellStyle name="Обычный 6 2 2 3 2 3 4 3 2 4" xfId="14305"/>
    <cellStyle name="Обычный 6 2 2 3 2 3 4 3 3" xfId="14306"/>
    <cellStyle name="Обычный 6 2 2 3 2 3 4 3 3 2" xfId="14307"/>
    <cellStyle name="Обычный 6 2 2 3 2 3 4 3 4" xfId="14308"/>
    <cellStyle name="Обычный 6 2 2 3 2 3 4 3 5" xfId="14309"/>
    <cellStyle name="Обычный 6 2 2 3 2 3 4 4 2" xfId="14310"/>
    <cellStyle name="Обычный 6 2 2 3 2 3 4 4 2 2" xfId="14311"/>
    <cellStyle name="Обычный 6 2 2 3 2 3 4 4 3" xfId="14312"/>
    <cellStyle name="Обычный 6 2 2 3 2 3 4 4 4" xfId="14313"/>
    <cellStyle name="Обычный 6 2 2 3 2 3 4 5" xfId="14314"/>
    <cellStyle name="Обычный 6 2 2 3 2 3 4 5 2" xfId="14315"/>
    <cellStyle name="Обычный 6 2 2 3 2 3 4 6" xfId="14316"/>
    <cellStyle name="Обычный 6 2 2 3 2 3 4 7" xfId="14317"/>
    <cellStyle name="Обычный 6 2 2 3 2 3 5 2 2 2" xfId="14318"/>
    <cellStyle name="Обычный 6 2 2 3 2 3 5 2 2 2 2" xfId="14319"/>
    <cellStyle name="Обычный 6 2 2 3 2 3 5 2 2 3" xfId="14320"/>
    <cellStyle name="Обычный 6 2 2 3 2 3 5 2 2 4" xfId="14321"/>
    <cellStyle name="Обычный 6 2 2 3 2 3 5 2 3" xfId="14322"/>
    <cellStyle name="Обычный 6 2 2 3 2 3 5 2 3 2" xfId="14323"/>
    <cellStyle name="Обычный 6 2 2 3 2 3 5 2 4" xfId="14324"/>
    <cellStyle name="Обычный 6 2 2 3 2 3 5 2 5" xfId="14325"/>
    <cellStyle name="Обычный 6 2 2 3 2 3 5 3 2" xfId="14326"/>
    <cellStyle name="Обычный 6 2 2 3 2 3 5 3 2 2" xfId="14327"/>
    <cellStyle name="Обычный 6 2 2 3 2 3 5 3 3" xfId="14328"/>
    <cellStyle name="Обычный 6 2 2 3 2 3 5 3 4" xfId="14329"/>
    <cellStyle name="Обычный 6 2 2 3 2 3 5 4" xfId="14330"/>
    <cellStyle name="Обычный 6 2 2 3 2 3 5 4 2" xfId="14331"/>
    <cellStyle name="Обычный 6 2 2 3 2 3 5 5" xfId="14332"/>
    <cellStyle name="Обычный 6 2 2 3 2 3 5 6" xfId="14333"/>
    <cellStyle name="Обычный 6 2 2 3 2 3 6 2 2 2" xfId="14334"/>
    <cellStyle name="Обычный 6 2 2 3 2 3 6 2 2 2 2" xfId="14335"/>
    <cellStyle name="Обычный 6 2 2 3 2 3 6 2 2 3" xfId="14336"/>
    <cellStyle name="Обычный 6 2 2 3 2 3 6 2 2 4" xfId="14337"/>
    <cellStyle name="Обычный 6 2 2 3 2 3 6 2 3" xfId="14338"/>
    <cellStyle name="Обычный 6 2 2 3 2 3 6 2 3 2" xfId="14339"/>
    <cellStyle name="Обычный 6 2 2 3 2 3 6 2 4" xfId="14340"/>
    <cellStyle name="Обычный 6 2 2 3 2 3 6 2 5" xfId="14341"/>
    <cellStyle name="Обычный 6 2 2 3 2 3 6 3 2" xfId="14342"/>
    <cellStyle name="Обычный 6 2 2 3 2 3 6 3 2 2" xfId="14343"/>
    <cellStyle name="Обычный 6 2 2 3 2 3 6 3 3" xfId="14344"/>
    <cellStyle name="Обычный 6 2 2 3 2 3 6 3 4" xfId="14345"/>
    <cellStyle name="Обычный 6 2 2 3 2 3 6 4" xfId="14346"/>
    <cellStyle name="Обычный 6 2 2 3 2 3 6 4 2" xfId="14347"/>
    <cellStyle name="Обычный 6 2 2 3 2 3 6 5" xfId="14348"/>
    <cellStyle name="Обычный 6 2 2 3 2 3 6 6" xfId="14349"/>
    <cellStyle name="Обычный 6 2 2 3 2 3 7 2 2" xfId="14350"/>
    <cellStyle name="Обычный 6 2 2 3 2 3 7 2 2 2" xfId="14351"/>
    <cellStyle name="Обычный 6 2 2 3 2 3 7 2 3" xfId="14352"/>
    <cellStyle name="Обычный 6 2 2 3 2 3 7 2 4" xfId="14353"/>
    <cellStyle name="Обычный 6 2 2 3 2 3 7 3" xfId="14354"/>
    <cellStyle name="Обычный 6 2 2 3 2 3 7 3 2" xfId="14355"/>
    <cellStyle name="Обычный 6 2 2 3 2 3 7 4" xfId="14356"/>
    <cellStyle name="Обычный 6 2 2 3 2 3 7 5" xfId="14357"/>
    <cellStyle name="Обычный 6 2 2 3 2 3 8 2" xfId="14358"/>
    <cellStyle name="Обычный 6 2 2 3 2 3 8 2 2" xfId="14359"/>
    <cellStyle name="Обычный 6 2 2 3 2 3 8 3" xfId="14360"/>
    <cellStyle name="Обычный 6 2 2 3 2 3 8 4" xfId="14361"/>
    <cellStyle name="Обычный 6 2 2 3 2 3 9" xfId="14362"/>
    <cellStyle name="Обычный 6 2 2 3 2 3 9 2" xfId="14363"/>
    <cellStyle name="Обычный 6 2 2 3 2 4 10" xfId="14364"/>
    <cellStyle name="Обычный 6 2 2 3 2 4 2 2 2 2 2" xfId="14365"/>
    <cellStyle name="Обычный 6 2 2 3 2 4 2 2 2 2 2 2" xfId="14366"/>
    <cellStyle name="Обычный 6 2 2 3 2 4 2 2 2 2 3" xfId="14367"/>
    <cellStyle name="Обычный 6 2 2 3 2 4 2 2 2 2 4" xfId="14368"/>
    <cellStyle name="Обычный 6 2 2 3 2 4 2 2 2 3" xfId="14369"/>
    <cellStyle name="Обычный 6 2 2 3 2 4 2 2 2 3 2" xfId="14370"/>
    <cellStyle name="Обычный 6 2 2 3 2 4 2 2 2 4" xfId="14371"/>
    <cellStyle name="Обычный 6 2 2 3 2 4 2 2 2 5" xfId="14372"/>
    <cellStyle name="Обычный 6 2 2 3 2 4 2 2 3 2" xfId="14373"/>
    <cellStyle name="Обычный 6 2 2 3 2 4 2 2 3 2 2" xfId="14374"/>
    <cellStyle name="Обычный 6 2 2 3 2 4 2 2 3 3" xfId="14375"/>
    <cellStyle name="Обычный 6 2 2 3 2 4 2 2 3 4" xfId="14376"/>
    <cellStyle name="Обычный 6 2 2 3 2 4 2 2 4" xfId="14377"/>
    <cellStyle name="Обычный 6 2 2 3 2 4 2 2 4 2" xfId="14378"/>
    <cellStyle name="Обычный 6 2 2 3 2 4 2 2 5" xfId="14379"/>
    <cellStyle name="Обычный 6 2 2 3 2 4 2 2 6" xfId="14380"/>
    <cellStyle name="Обычный 6 2 2 3 2 4 2 3 2 2" xfId="14381"/>
    <cellStyle name="Обычный 6 2 2 3 2 4 2 3 2 2 2" xfId="14382"/>
    <cellStyle name="Обычный 6 2 2 3 2 4 2 3 2 3" xfId="14383"/>
    <cellStyle name="Обычный 6 2 2 3 2 4 2 3 2 4" xfId="14384"/>
    <cellStyle name="Обычный 6 2 2 3 2 4 2 3 3" xfId="14385"/>
    <cellStyle name="Обычный 6 2 2 3 2 4 2 3 3 2" xfId="14386"/>
    <cellStyle name="Обычный 6 2 2 3 2 4 2 3 4" xfId="14387"/>
    <cellStyle name="Обычный 6 2 2 3 2 4 2 3 5" xfId="14388"/>
    <cellStyle name="Обычный 6 2 2 3 2 4 2 4 2" xfId="14389"/>
    <cellStyle name="Обычный 6 2 2 3 2 4 2 4 2 2" xfId="14390"/>
    <cellStyle name="Обычный 6 2 2 3 2 4 2 4 3" xfId="14391"/>
    <cellStyle name="Обычный 6 2 2 3 2 4 2 4 4" xfId="14392"/>
    <cellStyle name="Обычный 6 2 2 3 2 4 2 5" xfId="14393"/>
    <cellStyle name="Обычный 6 2 2 3 2 4 2 5 2" xfId="14394"/>
    <cellStyle name="Обычный 6 2 2 3 2 4 2 6" xfId="14395"/>
    <cellStyle name="Обычный 6 2 2 3 2 4 2 7" xfId="14396"/>
    <cellStyle name="Обычный 6 2 2 3 2 4 3 2 2 2 2" xfId="14397"/>
    <cellStyle name="Обычный 6 2 2 3 2 4 3 2 2 2 2 2" xfId="14398"/>
    <cellStyle name="Обычный 6 2 2 3 2 4 3 2 2 2 3" xfId="14399"/>
    <cellStyle name="Обычный 6 2 2 3 2 4 3 2 2 2 4" xfId="14400"/>
    <cellStyle name="Обычный 6 2 2 3 2 4 3 2 2 3" xfId="14401"/>
    <cellStyle name="Обычный 6 2 2 3 2 4 3 2 2 3 2" xfId="14402"/>
    <cellStyle name="Обычный 6 2 2 3 2 4 3 2 2 4" xfId="14403"/>
    <cellStyle name="Обычный 6 2 2 3 2 4 3 2 2 5" xfId="14404"/>
    <cellStyle name="Обычный 6 2 2 3 2 4 3 2 3 2" xfId="14405"/>
    <cellStyle name="Обычный 6 2 2 3 2 4 3 2 3 2 2" xfId="14406"/>
    <cellStyle name="Обычный 6 2 2 3 2 4 3 2 3 3" xfId="14407"/>
    <cellStyle name="Обычный 6 2 2 3 2 4 3 2 3 4" xfId="14408"/>
    <cellStyle name="Обычный 6 2 2 3 2 4 3 2 4" xfId="14409"/>
    <cellStyle name="Обычный 6 2 2 3 2 4 3 2 4 2" xfId="14410"/>
    <cellStyle name="Обычный 6 2 2 3 2 4 3 2 5" xfId="14411"/>
    <cellStyle name="Обычный 6 2 2 3 2 4 3 2 6" xfId="14412"/>
    <cellStyle name="Обычный 6 2 2 3 2 4 3 3 2 2" xfId="14413"/>
    <cellStyle name="Обычный 6 2 2 3 2 4 3 3 2 2 2" xfId="14414"/>
    <cellStyle name="Обычный 6 2 2 3 2 4 3 3 2 3" xfId="14415"/>
    <cellStyle name="Обычный 6 2 2 3 2 4 3 3 2 4" xfId="14416"/>
    <cellStyle name="Обычный 6 2 2 3 2 4 3 3 3" xfId="14417"/>
    <cellStyle name="Обычный 6 2 2 3 2 4 3 3 3 2" xfId="14418"/>
    <cellStyle name="Обычный 6 2 2 3 2 4 3 3 4" xfId="14419"/>
    <cellStyle name="Обычный 6 2 2 3 2 4 3 3 5" xfId="14420"/>
    <cellStyle name="Обычный 6 2 2 3 2 4 3 4 2" xfId="14421"/>
    <cellStyle name="Обычный 6 2 2 3 2 4 3 4 2 2" xfId="14422"/>
    <cellStyle name="Обычный 6 2 2 3 2 4 3 4 3" xfId="14423"/>
    <cellStyle name="Обычный 6 2 2 3 2 4 3 4 4" xfId="14424"/>
    <cellStyle name="Обычный 6 2 2 3 2 4 3 5" xfId="14425"/>
    <cellStyle name="Обычный 6 2 2 3 2 4 3 5 2" xfId="14426"/>
    <cellStyle name="Обычный 6 2 2 3 2 4 3 6" xfId="14427"/>
    <cellStyle name="Обычный 6 2 2 3 2 4 3 7" xfId="14428"/>
    <cellStyle name="Обычный 6 2 2 3 2 4 4 2 2 2" xfId="14429"/>
    <cellStyle name="Обычный 6 2 2 3 2 4 4 2 2 2 2" xfId="14430"/>
    <cellStyle name="Обычный 6 2 2 3 2 4 4 2 2 3" xfId="14431"/>
    <cellStyle name="Обычный 6 2 2 3 2 4 4 2 2 4" xfId="14432"/>
    <cellStyle name="Обычный 6 2 2 3 2 4 4 2 3" xfId="14433"/>
    <cellStyle name="Обычный 6 2 2 3 2 4 4 2 3 2" xfId="14434"/>
    <cellStyle name="Обычный 6 2 2 3 2 4 4 2 4" xfId="14435"/>
    <cellStyle name="Обычный 6 2 2 3 2 4 4 2 5" xfId="14436"/>
    <cellStyle name="Обычный 6 2 2 3 2 4 4 3 2" xfId="14437"/>
    <cellStyle name="Обычный 6 2 2 3 2 4 4 3 2 2" xfId="14438"/>
    <cellStyle name="Обычный 6 2 2 3 2 4 4 3 3" xfId="14439"/>
    <cellStyle name="Обычный 6 2 2 3 2 4 4 3 4" xfId="14440"/>
    <cellStyle name="Обычный 6 2 2 3 2 4 4 4" xfId="14441"/>
    <cellStyle name="Обычный 6 2 2 3 2 4 4 4 2" xfId="14442"/>
    <cellStyle name="Обычный 6 2 2 3 2 4 4 5" xfId="14443"/>
    <cellStyle name="Обычный 6 2 2 3 2 4 4 6" xfId="14444"/>
    <cellStyle name="Обычный 6 2 2 3 2 4 5 2 2 2" xfId="14445"/>
    <cellStyle name="Обычный 6 2 2 3 2 4 5 2 2 2 2" xfId="14446"/>
    <cellStyle name="Обычный 6 2 2 3 2 4 5 2 2 3" xfId="14447"/>
    <cellStyle name="Обычный 6 2 2 3 2 4 5 2 2 4" xfId="14448"/>
    <cellStyle name="Обычный 6 2 2 3 2 4 5 2 3" xfId="14449"/>
    <cellStyle name="Обычный 6 2 2 3 2 4 5 2 3 2" xfId="14450"/>
    <cellStyle name="Обычный 6 2 2 3 2 4 5 2 4" xfId="14451"/>
    <cellStyle name="Обычный 6 2 2 3 2 4 5 2 5" xfId="14452"/>
    <cellStyle name="Обычный 6 2 2 3 2 4 5 3 2" xfId="14453"/>
    <cellStyle name="Обычный 6 2 2 3 2 4 5 3 2 2" xfId="14454"/>
    <cellStyle name="Обычный 6 2 2 3 2 4 5 3 3" xfId="14455"/>
    <cellStyle name="Обычный 6 2 2 3 2 4 5 3 4" xfId="14456"/>
    <cellStyle name="Обычный 6 2 2 3 2 4 5 4" xfId="14457"/>
    <cellStyle name="Обычный 6 2 2 3 2 4 5 4 2" xfId="14458"/>
    <cellStyle name="Обычный 6 2 2 3 2 4 5 5" xfId="14459"/>
    <cellStyle name="Обычный 6 2 2 3 2 4 5 6" xfId="14460"/>
    <cellStyle name="Обычный 6 2 2 3 2 4 6 2 2" xfId="14461"/>
    <cellStyle name="Обычный 6 2 2 3 2 4 6 2 2 2" xfId="14462"/>
    <cellStyle name="Обычный 6 2 2 3 2 4 6 2 3" xfId="14463"/>
    <cellStyle name="Обычный 6 2 2 3 2 4 6 2 4" xfId="14464"/>
    <cellStyle name="Обычный 6 2 2 3 2 4 6 3" xfId="14465"/>
    <cellStyle name="Обычный 6 2 2 3 2 4 6 3 2" xfId="14466"/>
    <cellStyle name="Обычный 6 2 2 3 2 4 6 4" xfId="14467"/>
    <cellStyle name="Обычный 6 2 2 3 2 4 6 5" xfId="14468"/>
    <cellStyle name="Обычный 6 2 2 3 2 4 7 2" xfId="14469"/>
    <cellStyle name="Обычный 6 2 2 3 2 4 7 2 2" xfId="14470"/>
    <cellStyle name="Обычный 6 2 2 3 2 4 7 3" xfId="14471"/>
    <cellStyle name="Обычный 6 2 2 3 2 4 7 4" xfId="14472"/>
    <cellStyle name="Обычный 6 2 2 3 2 4 8" xfId="14473"/>
    <cellStyle name="Обычный 6 2 2 3 2 4 8 2" xfId="14474"/>
    <cellStyle name="Обычный 6 2 2 3 2 4 9" xfId="14475"/>
    <cellStyle name="Обычный 6 2 2 3 2 5 2 2 2 2" xfId="14476"/>
    <cellStyle name="Обычный 6 2 2 3 2 5 2 2 2 2 2" xfId="14477"/>
    <cellStyle name="Обычный 6 2 2 3 2 5 2 2 2 3" xfId="14478"/>
    <cellStyle name="Обычный 6 2 2 3 2 5 2 2 2 4" xfId="14479"/>
    <cellStyle name="Обычный 6 2 2 3 2 5 2 2 3" xfId="14480"/>
    <cellStyle name="Обычный 6 2 2 3 2 5 2 2 3 2" xfId="14481"/>
    <cellStyle name="Обычный 6 2 2 3 2 5 2 2 4" xfId="14482"/>
    <cellStyle name="Обычный 6 2 2 3 2 5 2 2 5" xfId="14483"/>
    <cellStyle name="Обычный 6 2 2 3 2 5 2 3 2" xfId="14484"/>
    <cellStyle name="Обычный 6 2 2 3 2 5 2 3 2 2" xfId="14485"/>
    <cellStyle name="Обычный 6 2 2 3 2 5 2 3 3" xfId="14486"/>
    <cellStyle name="Обычный 6 2 2 3 2 5 2 3 4" xfId="14487"/>
    <cellStyle name="Обычный 6 2 2 3 2 5 2 4" xfId="14488"/>
    <cellStyle name="Обычный 6 2 2 3 2 5 2 4 2" xfId="14489"/>
    <cellStyle name="Обычный 6 2 2 3 2 5 2 5" xfId="14490"/>
    <cellStyle name="Обычный 6 2 2 3 2 5 2 6" xfId="14491"/>
    <cellStyle name="Обычный 6 2 2 3 2 5 3 2 2" xfId="14492"/>
    <cellStyle name="Обычный 6 2 2 3 2 5 3 2 2 2" xfId="14493"/>
    <cellStyle name="Обычный 6 2 2 3 2 5 3 2 3" xfId="14494"/>
    <cellStyle name="Обычный 6 2 2 3 2 5 3 2 4" xfId="14495"/>
    <cellStyle name="Обычный 6 2 2 3 2 5 3 3" xfId="14496"/>
    <cellStyle name="Обычный 6 2 2 3 2 5 3 3 2" xfId="14497"/>
    <cellStyle name="Обычный 6 2 2 3 2 5 3 4" xfId="14498"/>
    <cellStyle name="Обычный 6 2 2 3 2 5 3 5" xfId="14499"/>
    <cellStyle name="Обычный 6 2 2 3 2 5 4 2" xfId="14500"/>
    <cellStyle name="Обычный 6 2 2 3 2 5 4 2 2" xfId="14501"/>
    <cellStyle name="Обычный 6 2 2 3 2 5 4 3" xfId="14502"/>
    <cellStyle name="Обычный 6 2 2 3 2 5 4 4" xfId="14503"/>
    <cellStyle name="Обычный 6 2 2 3 2 5 5" xfId="14504"/>
    <cellStyle name="Обычный 6 2 2 3 2 5 5 2" xfId="14505"/>
    <cellStyle name="Обычный 6 2 2 3 2 5 6" xfId="14506"/>
    <cellStyle name="Обычный 6 2 2 3 2 5 7" xfId="14507"/>
    <cellStyle name="Обычный 6 2 2 3 2 6 2 2 2 2" xfId="14508"/>
    <cellStyle name="Обычный 6 2 2 3 2 6 2 2 2 2 2" xfId="14509"/>
    <cellStyle name="Обычный 6 2 2 3 2 6 2 2 2 3" xfId="14510"/>
    <cellStyle name="Обычный 6 2 2 3 2 6 2 2 2 4" xfId="14511"/>
    <cellStyle name="Обычный 6 2 2 3 2 6 2 2 3" xfId="14512"/>
    <cellStyle name="Обычный 6 2 2 3 2 6 2 2 3 2" xfId="14513"/>
    <cellStyle name="Обычный 6 2 2 3 2 6 2 2 4" xfId="14514"/>
    <cellStyle name="Обычный 6 2 2 3 2 6 2 2 5" xfId="14515"/>
    <cellStyle name="Обычный 6 2 2 3 2 6 2 3 2" xfId="14516"/>
    <cellStyle name="Обычный 6 2 2 3 2 6 2 3 2 2" xfId="14517"/>
    <cellStyle name="Обычный 6 2 2 3 2 6 2 3 3" xfId="14518"/>
    <cellStyle name="Обычный 6 2 2 3 2 6 2 3 4" xfId="14519"/>
    <cellStyle name="Обычный 6 2 2 3 2 6 2 4" xfId="14520"/>
    <cellStyle name="Обычный 6 2 2 3 2 6 2 4 2" xfId="14521"/>
    <cellStyle name="Обычный 6 2 2 3 2 6 2 5" xfId="14522"/>
    <cellStyle name="Обычный 6 2 2 3 2 6 2 6" xfId="14523"/>
    <cellStyle name="Обычный 6 2 2 3 2 6 3 2 2" xfId="14524"/>
    <cellStyle name="Обычный 6 2 2 3 2 6 3 2 2 2" xfId="14525"/>
    <cellStyle name="Обычный 6 2 2 3 2 6 3 2 3" xfId="14526"/>
    <cellStyle name="Обычный 6 2 2 3 2 6 3 2 4" xfId="14527"/>
    <cellStyle name="Обычный 6 2 2 3 2 6 3 3" xfId="14528"/>
    <cellStyle name="Обычный 6 2 2 3 2 6 3 3 2" xfId="14529"/>
    <cellStyle name="Обычный 6 2 2 3 2 6 3 4" xfId="14530"/>
    <cellStyle name="Обычный 6 2 2 3 2 6 3 5" xfId="14531"/>
    <cellStyle name="Обычный 6 2 2 3 2 6 4 2" xfId="14532"/>
    <cellStyle name="Обычный 6 2 2 3 2 6 4 2 2" xfId="14533"/>
    <cellStyle name="Обычный 6 2 2 3 2 6 4 3" xfId="14534"/>
    <cellStyle name="Обычный 6 2 2 3 2 6 4 4" xfId="14535"/>
    <cellStyle name="Обычный 6 2 2 3 2 6 5" xfId="14536"/>
    <cellStyle name="Обычный 6 2 2 3 2 6 5 2" xfId="14537"/>
    <cellStyle name="Обычный 6 2 2 3 2 6 6" xfId="14538"/>
    <cellStyle name="Обычный 6 2 2 3 2 6 7" xfId="14539"/>
    <cellStyle name="Обычный 6 2 2 3 2 7 2 2 2" xfId="14540"/>
    <cellStyle name="Обычный 6 2 2 3 2 7 2 2 2 2" xfId="14541"/>
    <cellStyle name="Обычный 6 2 2 3 2 7 2 2 3" xfId="14542"/>
    <cellStyle name="Обычный 6 2 2 3 2 7 2 2 4" xfId="14543"/>
    <cellStyle name="Обычный 6 2 2 3 2 7 2 3" xfId="14544"/>
    <cellStyle name="Обычный 6 2 2 3 2 7 2 3 2" xfId="14545"/>
    <cellStyle name="Обычный 6 2 2 3 2 7 2 4" xfId="14546"/>
    <cellStyle name="Обычный 6 2 2 3 2 7 2 5" xfId="14547"/>
    <cellStyle name="Обычный 6 2 2 3 2 7 3 2" xfId="14548"/>
    <cellStyle name="Обычный 6 2 2 3 2 7 3 2 2" xfId="14549"/>
    <cellStyle name="Обычный 6 2 2 3 2 7 3 3" xfId="14550"/>
    <cellStyle name="Обычный 6 2 2 3 2 7 3 4" xfId="14551"/>
    <cellStyle name="Обычный 6 2 2 3 2 7 4" xfId="14552"/>
    <cellStyle name="Обычный 6 2 2 3 2 7 4 2" xfId="14553"/>
    <cellStyle name="Обычный 6 2 2 3 2 7 5" xfId="14554"/>
    <cellStyle name="Обычный 6 2 2 3 2 7 6" xfId="14555"/>
    <cellStyle name="Обычный 6 2 2 3 2 8 2 2 2" xfId="14556"/>
    <cellStyle name="Обычный 6 2 2 3 2 8 2 2 2 2" xfId="14557"/>
    <cellStyle name="Обычный 6 2 2 3 2 8 2 2 3" xfId="14558"/>
    <cellStyle name="Обычный 6 2 2 3 2 8 2 2 4" xfId="14559"/>
    <cellStyle name="Обычный 6 2 2 3 2 8 2 3" xfId="14560"/>
    <cellStyle name="Обычный 6 2 2 3 2 8 2 3 2" xfId="14561"/>
    <cellStyle name="Обычный 6 2 2 3 2 8 2 4" xfId="14562"/>
    <cellStyle name="Обычный 6 2 2 3 2 8 2 5" xfId="14563"/>
    <cellStyle name="Обычный 6 2 2 3 2 8 3 2" xfId="14564"/>
    <cellStyle name="Обычный 6 2 2 3 2 8 3 2 2" xfId="14565"/>
    <cellStyle name="Обычный 6 2 2 3 2 8 3 3" xfId="14566"/>
    <cellStyle name="Обычный 6 2 2 3 2 8 3 4" xfId="14567"/>
    <cellStyle name="Обычный 6 2 2 3 2 8 4" xfId="14568"/>
    <cellStyle name="Обычный 6 2 2 3 2 8 4 2" xfId="14569"/>
    <cellStyle name="Обычный 6 2 2 3 2 8 5" xfId="14570"/>
    <cellStyle name="Обычный 6 2 2 3 2 8 6" xfId="14571"/>
    <cellStyle name="Обычный 6 2 2 3 2 9 2 2" xfId="14572"/>
    <cellStyle name="Обычный 6 2 2 3 2 9 2 2 2" xfId="14573"/>
    <cellStyle name="Обычный 6 2 2 3 2 9 2 3" xfId="14574"/>
    <cellStyle name="Обычный 6 2 2 3 2 9 2 4" xfId="14575"/>
    <cellStyle name="Обычный 6 2 2 3 2 9 3" xfId="14576"/>
    <cellStyle name="Обычный 6 2 2 3 2 9 3 2" xfId="14577"/>
    <cellStyle name="Обычный 6 2 2 3 2 9 4" xfId="14578"/>
    <cellStyle name="Обычный 6 2 2 3 2 9 5" xfId="14579"/>
    <cellStyle name="Обычный 6 2 2 3 3 10" xfId="14580"/>
    <cellStyle name="Обычный 6 2 2 3 3 11" xfId="14581"/>
    <cellStyle name="Обычный 6 2 2 3 3 2 10" xfId="14582"/>
    <cellStyle name="Обычный 6 2 2 3 3 2 2 2 2 2 2" xfId="14583"/>
    <cellStyle name="Обычный 6 2 2 3 3 2 2 2 2 2 2 2" xfId="14584"/>
    <cellStyle name="Обычный 6 2 2 3 3 2 2 2 2 2 3" xfId="14585"/>
    <cellStyle name="Обычный 6 2 2 3 3 2 2 2 2 2 4" xfId="14586"/>
    <cellStyle name="Обычный 6 2 2 3 3 2 2 2 2 3" xfId="14587"/>
    <cellStyle name="Обычный 6 2 2 3 3 2 2 2 2 3 2" xfId="14588"/>
    <cellStyle name="Обычный 6 2 2 3 3 2 2 2 2 4" xfId="14589"/>
    <cellStyle name="Обычный 6 2 2 3 3 2 2 2 2 5" xfId="14590"/>
    <cellStyle name="Обычный 6 2 2 3 3 2 2 2 3 2" xfId="14591"/>
    <cellStyle name="Обычный 6 2 2 3 3 2 2 2 3 2 2" xfId="14592"/>
    <cellStyle name="Обычный 6 2 2 3 3 2 2 2 3 3" xfId="14593"/>
    <cellStyle name="Обычный 6 2 2 3 3 2 2 2 3 4" xfId="14594"/>
    <cellStyle name="Обычный 6 2 2 3 3 2 2 2 4" xfId="14595"/>
    <cellStyle name="Обычный 6 2 2 3 3 2 2 2 4 2" xfId="14596"/>
    <cellStyle name="Обычный 6 2 2 3 3 2 2 2 5" xfId="14597"/>
    <cellStyle name="Обычный 6 2 2 3 3 2 2 2 6" xfId="14598"/>
    <cellStyle name="Обычный 6 2 2 3 3 2 2 3 2 2" xfId="14599"/>
    <cellStyle name="Обычный 6 2 2 3 3 2 2 3 2 2 2" xfId="14600"/>
    <cellStyle name="Обычный 6 2 2 3 3 2 2 3 2 3" xfId="14601"/>
    <cellStyle name="Обычный 6 2 2 3 3 2 2 3 2 4" xfId="14602"/>
    <cellStyle name="Обычный 6 2 2 3 3 2 2 3 3" xfId="14603"/>
    <cellStyle name="Обычный 6 2 2 3 3 2 2 3 3 2" xfId="14604"/>
    <cellStyle name="Обычный 6 2 2 3 3 2 2 3 4" xfId="14605"/>
    <cellStyle name="Обычный 6 2 2 3 3 2 2 3 5" xfId="14606"/>
    <cellStyle name="Обычный 6 2 2 3 3 2 2 4 2" xfId="14607"/>
    <cellStyle name="Обычный 6 2 2 3 3 2 2 4 2 2" xfId="14608"/>
    <cellStyle name="Обычный 6 2 2 3 3 2 2 4 3" xfId="14609"/>
    <cellStyle name="Обычный 6 2 2 3 3 2 2 4 4" xfId="14610"/>
    <cellStyle name="Обычный 6 2 2 3 3 2 2 5" xfId="14611"/>
    <cellStyle name="Обычный 6 2 2 3 3 2 2 5 2" xfId="14612"/>
    <cellStyle name="Обычный 6 2 2 3 3 2 2 6" xfId="14613"/>
    <cellStyle name="Обычный 6 2 2 3 3 2 2 7" xfId="14614"/>
    <cellStyle name="Обычный 6 2 2 3 3 2 3 2 2 2 2" xfId="14615"/>
    <cellStyle name="Обычный 6 2 2 3 3 2 3 2 2 2 2 2" xfId="14616"/>
    <cellStyle name="Обычный 6 2 2 3 3 2 3 2 2 2 3" xfId="14617"/>
    <cellStyle name="Обычный 6 2 2 3 3 2 3 2 2 2 4" xfId="14618"/>
    <cellStyle name="Обычный 6 2 2 3 3 2 3 2 2 3" xfId="14619"/>
    <cellStyle name="Обычный 6 2 2 3 3 2 3 2 2 3 2" xfId="14620"/>
    <cellStyle name="Обычный 6 2 2 3 3 2 3 2 2 4" xfId="14621"/>
    <cellStyle name="Обычный 6 2 2 3 3 2 3 2 2 5" xfId="14622"/>
    <cellStyle name="Обычный 6 2 2 3 3 2 3 2 3 2" xfId="14623"/>
    <cellStyle name="Обычный 6 2 2 3 3 2 3 2 3 2 2" xfId="14624"/>
    <cellStyle name="Обычный 6 2 2 3 3 2 3 2 3 3" xfId="14625"/>
    <cellStyle name="Обычный 6 2 2 3 3 2 3 2 3 4" xfId="14626"/>
    <cellStyle name="Обычный 6 2 2 3 3 2 3 2 4" xfId="14627"/>
    <cellStyle name="Обычный 6 2 2 3 3 2 3 2 4 2" xfId="14628"/>
    <cellStyle name="Обычный 6 2 2 3 3 2 3 2 5" xfId="14629"/>
    <cellStyle name="Обычный 6 2 2 3 3 2 3 2 6" xfId="14630"/>
    <cellStyle name="Обычный 6 2 2 3 3 2 3 3 2 2" xfId="14631"/>
    <cellStyle name="Обычный 6 2 2 3 3 2 3 3 2 2 2" xfId="14632"/>
    <cellStyle name="Обычный 6 2 2 3 3 2 3 3 2 3" xfId="14633"/>
    <cellStyle name="Обычный 6 2 2 3 3 2 3 3 2 4" xfId="14634"/>
    <cellStyle name="Обычный 6 2 2 3 3 2 3 3 3" xfId="14635"/>
    <cellStyle name="Обычный 6 2 2 3 3 2 3 3 3 2" xfId="14636"/>
    <cellStyle name="Обычный 6 2 2 3 3 2 3 3 4" xfId="14637"/>
    <cellStyle name="Обычный 6 2 2 3 3 2 3 3 5" xfId="14638"/>
    <cellStyle name="Обычный 6 2 2 3 3 2 3 4 2" xfId="14639"/>
    <cellStyle name="Обычный 6 2 2 3 3 2 3 4 2 2" xfId="14640"/>
    <cellStyle name="Обычный 6 2 2 3 3 2 3 4 3" xfId="14641"/>
    <cellStyle name="Обычный 6 2 2 3 3 2 3 4 4" xfId="14642"/>
    <cellStyle name="Обычный 6 2 2 3 3 2 3 5" xfId="14643"/>
    <cellStyle name="Обычный 6 2 2 3 3 2 3 5 2" xfId="14644"/>
    <cellStyle name="Обычный 6 2 2 3 3 2 3 6" xfId="14645"/>
    <cellStyle name="Обычный 6 2 2 3 3 2 3 7" xfId="14646"/>
    <cellStyle name="Обычный 6 2 2 3 3 2 4 2 2 2" xfId="14647"/>
    <cellStyle name="Обычный 6 2 2 3 3 2 4 2 2 2 2" xfId="14648"/>
    <cellStyle name="Обычный 6 2 2 3 3 2 4 2 2 3" xfId="14649"/>
    <cellStyle name="Обычный 6 2 2 3 3 2 4 2 2 4" xfId="14650"/>
    <cellStyle name="Обычный 6 2 2 3 3 2 4 2 3" xfId="14651"/>
    <cellStyle name="Обычный 6 2 2 3 3 2 4 2 3 2" xfId="14652"/>
    <cellStyle name="Обычный 6 2 2 3 3 2 4 2 4" xfId="14653"/>
    <cellStyle name="Обычный 6 2 2 3 3 2 4 2 5" xfId="14654"/>
    <cellStyle name="Обычный 6 2 2 3 3 2 4 3 2" xfId="14655"/>
    <cellStyle name="Обычный 6 2 2 3 3 2 4 3 2 2" xfId="14656"/>
    <cellStyle name="Обычный 6 2 2 3 3 2 4 3 3" xfId="14657"/>
    <cellStyle name="Обычный 6 2 2 3 3 2 4 3 4" xfId="14658"/>
    <cellStyle name="Обычный 6 2 2 3 3 2 4 4" xfId="14659"/>
    <cellStyle name="Обычный 6 2 2 3 3 2 4 4 2" xfId="14660"/>
    <cellStyle name="Обычный 6 2 2 3 3 2 4 5" xfId="14661"/>
    <cellStyle name="Обычный 6 2 2 3 3 2 4 6" xfId="14662"/>
    <cellStyle name="Обычный 6 2 2 3 3 2 5 2 2 2" xfId="14663"/>
    <cellStyle name="Обычный 6 2 2 3 3 2 5 2 2 2 2" xfId="14664"/>
    <cellStyle name="Обычный 6 2 2 3 3 2 5 2 2 3" xfId="14665"/>
    <cellStyle name="Обычный 6 2 2 3 3 2 5 2 2 4" xfId="14666"/>
    <cellStyle name="Обычный 6 2 2 3 3 2 5 2 3" xfId="14667"/>
    <cellStyle name="Обычный 6 2 2 3 3 2 5 2 3 2" xfId="14668"/>
    <cellStyle name="Обычный 6 2 2 3 3 2 5 2 4" xfId="14669"/>
    <cellStyle name="Обычный 6 2 2 3 3 2 5 2 5" xfId="14670"/>
    <cellStyle name="Обычный 6 2 2 3 3 2 5 3 2" xfId="14671"/>
    <cellStyle name="Обычный 6 2 2 3 3 2 5 3 2 2" xfId="14672"/>
    <cellStyle name="Обычный 6 2 2 3 3 2 5 3 3" xfId="14673"/>
    <cellStyle name="Обычный 6 2 2 3 3 2 5 3 4" xfId="14674"/>
    <cellStyle name="Обычный 6 2 2 3 3 2 5 4" xfId="14675"/>
    <cellStyle name="Обычный 6 2 2 3 3 2 5 4 2" xfId="14676"/>
    <cellStyle name="Обычный 6 2 2 3 3 2 5 5" xfId="14677"/>
    <cellStyle name="Обычный 6 2 2 3 3 2 5 6" xfId="14678"/>
    <cellStyle name="Обычный 6 2 2 3 3 2 6 2 2" xfId="14679"/>
    <cellStyle name="Обычный 6 2 2 3 3 2 6 2 2 2" xfId="14680"/>
    <cellStyle name="Обычный 6 2 2 3 3 2 6 2 3" xfId="14681"/>
    <cellStyle name="Обычный 6 2 2 3 3 2 6 2 4" xfId="14682"/>
    <cellStyle name="Обычный 6 2 2 3 3 2 6 3" xfId="14683"/>
    <cellStyle name="Обычный 6 2 2 3 3 2 6 3 2" xfId="14684"/>
    <cellStyle name="Обычный 6 2 2 3 3 2 6 4" xfId="14685"/>
    <cellStyle name="Обычный 6 2 2 3 3 2 6 5" xfId="14686"/>
    <cellStyle name="Обычный 6 2 2 3 3 2 7 2" xfId="14687"/>
    <cellStyle name="Обычный 6 2 2 3 3 2 7 2 2" xfId="14688"/>
    <cellStyle name="Обычный 6 2 2 3 3 2 7 3" xfId="14689"/>
    <cellStyle name="Обычный 6 2 2 3 3 2 7 4" xfId="14690"/>
    <cellStyle name="Обычный 6 2 2 3 3 2 8" xfId="14691"/>
    <cellStyle name="Обычный 6 2 2 3 3 2 8 2" xfId="14692"/>
    <cellStyle name="Обычный 6 2 2 3 3 2 9" xfId="14693"/>
    <cellStyle name="Обычный 6 2 2 3 3 3 2 2 2 2" xfId="14694"/>
    <cellStyle name="Обычный 6 2 2 3 3 3 2 2 2 2 2" xfId="14695"/>
    <cellStyle name="Обычный 6 2 2 3 3 3 2 2 2 3" xfId="14696"/>
    <cellStyle name="Обычный 6 2 2 3 3 3 2 2 2 4" xfId="14697"/>
    <cellStyle name="Обычный 6 2 2 3 3 3 2 2 3" xfId="14698"/>
    <cellStyle name="Обычный 6 2 2 3 3 3 2 2 3 2" xfId="14699"/>
    <cellStyle name="Обычный 6 2 2 3 3 3 2 2 4" xfId="14700"/>
    <cellStyle name="Обычный 6 2 2 3 3 3 2 2 5" xfId="14701"/>
    <cellStyle name="Обычный 6 2 2 3 3 3 2 3 2" xfId="14702"/>
    <cellStyle name="Обычный 6 2 2 3 3 3 2 3 2 2" xfId="14703"/>
    <cellStyle name="Обычный 6 2 2 3 3 3 2 3 3" xfId="14704"/>
    <cellStyle name="Обычный 6 2 2 3 3 3 2 3 4" xfId="14705"/>
    <cellStyle name="Обычный 6 2 2 3 3 3 2 4" xfId="14706"/>
    <cellStyle name="Обычный 6 2 2 3 3 3 2 4 2" xfId="14707"/>
    <cellStyle name="Обычный 6 2 2 3 3 3 2 5" xfId="14708"/>
    <cellStyle name="Обычный 6 2 2 3 3 3 2 6" xfId="14709"/>
    <cellStyle name="Обычный 6 2 2 3 3 3 3 2 2" xfId="14710"/>
    <cellStyle name="Обычный 6 2 2 3 3 3 3 2 2 2" xfId="14711"/>
    <cellStyle name="Обычный 6 2 2 3 3 3 3 2 3" xfId="14712"/>
    <cellStyle name="Обычный 6 2 2 3 3 3 3 2 4" xfId="14713"/>
    <cellStyle name="Обычный 6 2 2 3 3 3 3 3" xfId="14714"/>
    <cellStyle name="Обычный 6 2 2 3 3 3 3 3 2" xfId="14715"/>
    <cellStyle name="Обычный 6 2 2 3 3 3 3 4" xfId="14716"/>
    <cellStyle name="Обычный 6 2 2 3 3 3 3 5" xfId="14717"/>
    <cellStyle name="Обычный 6 2 2 3 3 3 4 2" xfId="14718"/>
    <cellStyle name="Обычный 6 2 2 3 3 3 4 2 2" xfId="14719"/>
    <cellStyle name="Обычный 6 2 2 3 3 3 4 3" xfId="14720"/>
    <cellStyle name="Обычный 6 2 2 3 3 3 4 4" xfId="14721"/>
    <cellStyle name="Обычный 6 2 2 3 3 3 5" xfId="14722"/>
    <cellStyle name="Обычный 6 2 2 3 3 3 5 2" xfId="14723"/>
    <cellStyle name="Обычный 6 2 2 3 3 3 6" xfId="14724"/>
    <cellStyle name="Обычный 6 2 2 3 3 3 7" xfId="14725"/>
    <cellStyle name="Обычный 6 2 2 3 3 4 2 2 2 2" xfId="14726"/>
    <cellStyle name="Обычный 6 2 2 3 3 4 2 2 2 2 2" xfId="14727"/>
    <cellStyle name="Обычный 6 2 2 3 3 4 2 2 2 3" xfId="14728"/>
    <cellStyle name="Обычный 6 2 2 3 3 4 2 2 2 4" xfId="14729"/>
    <cellStyle name="Обычный 6 2 2 3 3 4 2 2 3" xfId="14730"/>
    <cellStyle name="Обычный 6 2 2 3 3 4 2 2 3 2" xfId="14731"/>
    <cellStyle name="Обычный 6 2 2 3 3 4 2 2 4" xfId="14732"/>
    <cellStyle name="Обычный 6 2 2 3 3 4 2 2 5" xfId="14733"/>
    <cellStyle name="Обычный 6 2 2 3 3 4 2 3 2" xfId="14734"/>
    <cellStyle name="Обычный 6 2 2 3 3 4 2 3 2 2" xfId="14735"/>
    <cellStyle name="Обычный 6 2 2 3 3 4 2 3 3" xfId="14736"/>
    <cellStyle name="Обычный 6 2 2 3 3 4 2 3 4" xfId="14737"/>
    <cellStyle name="Обычный 6 2 2 3 3 4 2 4" xfId="14738"/>
    <cellStyle name="Обычный 6 2 2 3 3 4 2 4 2" xfId="14739"/>
    <cellStyle name="Обычный 6 2 2 3 3 4 2 5" xfId="14740"/>
    <cellStyle name="Обычный 6 2 2 3 3 4 2 6" xfId="14741"/>
    <cellStyle name="Обычный 6 2 2 3 3 4 3 2 2" xfId="14742"/>
    <cellStyle name="Обычный 6 2 2 3 3 4 3 2 2 2" xfId="14743"/>
    <cellStyle name="Обычный 6 2 2 3 3 4 3 2 3" xfId="14744"/>
    <cellStyle name="Обычный 6 2 2 3 3 4 3 2 4" xfId="14745"/>
    <cellStyle name="Обычный 6 2 2 3 3 4 3 3" xfId="14746"/>
    <cellStyle name="Обычный 6 2 2 3 3 4 3 3 2" xfId="14747"/>
    <cellStyle name="Обычный 6 2 2 3 3 4 3 4" xfId="14748"/>
    <cellStyle name="Обычный 6 2 2 3 3 4 3 5" xfId="14749"/>
    <cellStyle name="Обычный 6 2 2 3 3 4 4 2" xfId="14750"/>
    <cellStyle name="Обычный 6 2 2 3 3 4 4 2 2" xfId="14751"/>
    <cellStyle name="Обычный 6 2 2 3 3 4 4 3" xfId="14752"/>
    <cellStyle name="Обычный 6 2 2 3 3 4 4 4" xfId="14753"/>
    <cellStyle name="Обычный 6 2 2 3 3 4 5" xfId="14754"/>
    <cellStyle name="Обычный 6 2 2 3 3 4 5 2" xfId="14755"/>
    <cellStyle name="Обычный 6 2 2 3 3 4 6" xfId="14756"/>
    <cellStyle name="Обычный 6 2 2 3 3 4 7" xfId="14757"/>
    <cellStyle name="Обычный 6 2 2 3 3 5 2 2 2" xfId="14758"/>
    <cellStyle name="Обычный 6 2 2 3 3 5 2 2 2 2" xfId="14759"/>
    <cellStyle name="Обычный 6 2 2 3 3 5 2 2 3" xfId="14760"/>
    <cellStyle name="Обычный 6 2 2 3 3 5 2 2 4" xfId="14761"/>
    <cellStyle name="Обычный 6 2 2 3 3 5 2 3" xfId="14762"/>
    <cellStyle name="Обычный 6 2 2 3 3 5 2 3 2" xfId="14763"/>
    <cellStyle name="Обычный 6 2 2 3 3 5 2 4" xfId="14764"/>
    <cellStyle name="Обычный 6 2 2 3 3 5 2 5" xfId="14765"/>
    <cellStyle name="Обычный 6 2 2 3 3 5 3 2" xfId="14766"/>
    <cellStyle name="Обычный 6 2 2 3 3 5 3 2 2" xfId="14767"/>
    <cellStyle name="Обычный 6 2 2 3 3 5 3 3" xfId="14768"/>
    <cellStyle name="Обычный 6 2 2 3 3 5 3 4" xfId="14769"/>
    <cellStyle name="Обычный 6 2 2 3 3 5 4" xfId="14770"/>
    <cellStyle name="Обычный 6 2 2 3 3 5 4 2" xfId="14771"/>
    <cellStyle name="Обычный 6 2 2 3 3 5 5" xfId="14772"/>
    <cellStyle name="Обычный 6 2 2 3 3 5 6" xfId="14773"/>
    <cellStyle name="Обычный 6 2 2 3 3 6 2 2 2" xfId="14774"/>
    <cellStyle name="Обычный 6 2 2 3 3 6 2 2 2 2" xfId="14775"/>
    <cellStyle name="Обычный 6 2 2 3 3 6 2 2 3" xfId="14776"/>
    <cellStyle name="Обычный 6 2 2 3 3 6 2 2 4" xfId="14777"/>
    <cellStyle name="Обычный 6 2 2 3 3 6 2 3" xfId="14778"/>
    <cellStyle name="Обычный 6 2 2 3 3 6 2 3 2" xfId="14779"/>
    <cellStyle name="Обычный 6 2 2 3 3 6 2 4" xfId="14780"/>
    <cellStyle name="Обычный 6 2 2 3 3 6 2 5" xfId="14781"/>
    <cellStyle name="Обычный 6 2 2 3 3 6 3 2" xfId="14782"/>
    <cellStyle name="Обычный 6 2 2 3 3 6 3 2 2" xfId="14783"/>
    <cellStyle name="Обычный 6 2 2 3 3 6 3 3" xfId="14784"/>
    <cellStyle name="Обычный 6 2 2 3 3 6 3 4" xfId="14785"/>
    <cellStyle name="Обычный 6 2 2 3 3 6 4" xfId="14786"/>
    <cellStyle name="Обычный 6 2 2 3 3 6 4 2" xfId="14787"/>
    <cellStyle name="Обычный 6 2 2 3 3 6 5" xfId="14788"/>
    <cellStyle name="Обычный 6 2 2 3 3 6 6" xfId="14789"/>
    <cellStyle name="Обычный 6 2 2 3 3 7 2 2" xfId="14790"/>
    <cellStyle name="Обычный 6 2 2 3 3 7 2 2 2" xfId="14791"/>
    <cellStyle name="Обычный 6 2 2 3 3 7 2 3" xfId="14792"/>
    <cellStyle name="Обычный 6 2 2 3 3 7 2 4" xfId="14793"/>
    <cellStyle name="Обычный 6 2 2 3 3 7 3" xfId="14794"/>
    <cellStyle name="Обычный 6 2 2 3 3 7 3 2" xfId="14795"/>
    <cellStyle name="Обычный 6 2 2 3 3 7 4" xfId="14796"/>
    <cellStyle name="Обычный 6 2 2 3 3 7 5" xfId="14797"/>
    <cellStyle name="Обычный 6 2 2 3 3 8 2" xfId="14798"/>
    <cellStyle name="Обычный 6 2 2 3 3 8 2 2" xfId="14799"/>
    <cellStyle name="Обычный 6 2 2 3 3 8 3" xfId="14800"/>
    <cellStyle name="Обычный 6 2 2 3 3 8 4" xfId="14801"/>
    <cellStyle name="Обычный 6 2 2 3 3 9" xfId="14802"/>
    <cellStyle name="Обычный 6 2 2 3 3 9 2" xfId="14803"/>
    <cellStyle name="Обычный 6 2 2 3 4 10" xfId="14804"/>
    <cellStyle name="Обычный 6 2 2 3 4 11" xfId="14805"/>
    <cellStyle name="Обычный 6 2 2 3 4 2 10" xfId="14806"/>
    <cellStyle name="Обычный 6 2 2 3 4 2 2 2 2 2 2" xfId="14807"/>
    <cellStyle name="Обычный 6 2 2 3 4 2 2 2 2 2 2 2" xfId="14808"/>
    <cellStyle name="Обычный 6 2 2 3 4 2 2 2 2 2 3" xfId="14809"/>
    <cellStyle name="Обычный 6 2 2 3 4 2 2 2 2 2 4" xfId="14810"/>
    <cellStyle name="Обычный 6 2 2 3 4 2 2 2 2 3" xfId="14811"/>
    <cellStyle name="Обычный 6 2 2 3 4 2 2 2 2 3 2" xfId="14812"/>
    <cellStyle name="Обычный 6 2 2 3 4 2 2 2 2 4" xfId="14813"/>
    <cellStyle name="Обычный 6 2 2 3 4 2 2 2 2 5" xfId="14814"/>
    <cellStyle name="Обычный 6 2 2 3 4 2 2 2 3 2" xfId="14815"/>
    <cellStyle name="Обычный 6 2 2 3 4 2 2 2 3 2 2" xfId="14816"/>
    <cellStyle name="Обычный 6 2 2 3 4 2 2 2 3 3" xfId="14817"/>
    <cellStyle name="Обычный 6 2 2 3 4 2 2 2 3 4" xfId="14818"/>
    <cellStyle name="Обычный 6 2 2 3 4 2 2 2 4" xfId="14819"/>
    <cellStyle name="Обычный 6 2 2 3 4 2 2 2 4 2" xfId="14820"/>
    <cellStyle name="Обычный 6 2 2 3 4 2 2 2 5" xfId="14821"/>
    <cellStyle name="Обычный 6 2 2 3 4 2 2 2 6" xfId="14822"/>
    <cellStyle name="Обычный 6 2 2 3 4 2 2 3 2 2" xfId="14823"/>
    <cellStyle name="Обычный 6 2 2 3 4 2 2 3 2 2 2" xfId="14824"/>
    <cellStyle name="Обычный 6 2 2 3 4 2 2 3 2 3" xfId="14825"/>
    <cellStyle name="Обычный 6 2 2 3 4 2 2 3 2 4" xfId="14826"/>
    <cellStyle name="Обычный 6 2 2 3 4 2 2 3 3" xfId="14827"/>
    <cellStyle name="Обычный 6 2 2 3 4 2 2 3 3 2" xfId="14828"/>
    <cellStyle name="Обычный 6 2 2 3 4 2 2 3 4" xfId="14829"/>
    <cellStyle name="Обычный 6 2 2 3 4 2 2 3 5" xfId="14830"/>
    <cellStyle name="Обычный 6 2 2 3 4 2 2 4 2" xfId="14831"/>
    <cellStyle name="Обычный 6 2 2 3 4 2 2 4 2 2" xfId="14832"/>
    <cellStyle name="Обычный 6 2 2 3 4 2 2 4 3" xfId="14833"/>
    <cellStyle name="Обычный 6 2 2 3 4 2 2 4 4" xfId="14834"/>
    <cellStyle name="Обычный 6 2 2 3 4 2 2 5" xfId="14835"/>
    <cellStyle name="Обычный 6 2 2 3 4 2 2 5 2" xfId="14836"/>
    <cellStyle name="Обычный 6 2 2 3 4 2 2 6" xfId="14837"/>
    <cellStyle name="Обычный 6 2 2 3 4 2 2 7" xfId="14838"/>
    <cellStyle name="Обычный 6 2 2 3 4 2 3 2 2 2 2" xfId="14839"/>
    <cellStyle name="Обычный 6 2 2 3 4 2 3 2 2 2 2 2" xfId="14840"/>
    <cellStyle name="Обычный 6 2 2 3 4 2 3 2 2 2 3" xfId="14841"/>
    <cellStyle name="Обычный 6 2 2 3 4 2 3 2 2 2 4" xfId="14842"/>
    <cellStyle name="Обычный 6 2 2 3 4 2 3 2 2 3" xfId="14843"/>
    <cellStyle name="Обычный 6 2 2 3 4 2 3 2 2 3 2" xfId="14844"/>
    <cellStyle name="Обычный 6 2 2 3 4 2 3 2 2 4" xfId="14845"/>
    <cellStyle name="Обычный 6 2 2 3 4 2 3 2 2 5" xfId="14846"/>
    <cellStyle name="Обычный 6 2 2 3 4 2 3 2 3 2" xfId="14847"/>
    <cellStyle name="Обычный 6 2 2 3 4 2 3 2 3 2 2" xfId="14848"/>
    <cellStyle name="Обычный 6 2 2 3 4 2 3 2 3 3" xfId="14849"/>
    <cellStyle name="Обычный 6 2 2 3 4 2 3 2 3 4" xfId="14850"/>
    <cellStyle name="Обычный 6 2 2 3 4 2 3 2 4" xfId="14851"/>
    <cellStyle name="Обычный 6 2 2 3 4 2 3 2 4 2" xfId="14852"/>
    <cellStyle name="Обычный 6 2 2 3 4 2 3 2 5" xfId="14853"/>
    <cellStyle name="Обычный 6 2 2 3 4 2 3 2 6" xfId="14854"/>
    <cellStyle name="Обычный 6 2 2 3 4 2 3 3 2 2" xfId="14855"/>
    <cellStyle name="Обычный 6 2 2 3 4 2 3 3 2 2 2" xfId="14856"/>
    <cellStyle name="Обычный 6 2 2 3 4 2 3 3 2 3" xfId="14857"/>
    <cellStyle name="Обычный 6 2 2 3 4 2 3 3 2 4" xfId="14858"/>
    <cellStyle name="Обычный 6 2 2 3 4 2 3 3 3" xfId="14859"/>
    <cellStyle name="Обычный 6 2 2 3 4 2 3 3 3 2" xfId="14860"/>
    <cellStyle name="Обычный 6 2 2 3 4 2 3 3 4" xfId="14861"/>
    <cellStyle name="Обычный 6 2 2 3 4 2 3 3 5" xfId="14862"/>
    <cellStyle name="Обычный 6 2 2 3 4 2 3 4 2" xfId="14863"/>
    <cellStyle name="Обычный 6 2 2 3 4 2 3 4 2 2" xfId="14864"/>
    <cellStyle name="Обычный 6 2 2 3 4 2 3 4 3" xfId="14865"/>
    <cellStyle name="Обычный 6 2 2 3 4 2 3 4 4" xfId="14866"/>
    <cellStyle name="Обычный 6 2 2 3 4 2 3 5" xfId="14867"/>
    <cellStyle name="Обычный 6 2 2 3 4 2 3 5 2" xfId="14868"/>
    <cellStyle name="Обычный 6 2 2 3 4 2 3 6" xfId="14869"/>
    <cellStyle name="Обычный 6 2 2 3 4 2 3 7" xfId="14870"/>
    <cellStyle name="Обычный 6 2 2 3 4 2 4 2 2 2" xfId="14871"/>
    <cellStyle name="Обычный 6 2 2 3 4 2 4 2 2 2 2" xfId="14872"/>
    <cellStyle name="Обычный 6 2 2 3 4 2 4 2 2 3" xfId="14873"/>
    <cellStyle name="Обычный 6 2 2 3 4 2 4 2 2 4" xfId="14874"/>
    <cellStyle name="Обычный 6 2 2 3 4 2 4 2 3" xfId="14875"/>
    <cellStyle name="Обычный 6 2 2 3 4 2 4 2 3 2" xfId="14876"/>
    <cellStyle name="Обычный 6 2 2 3 4 2 4 2 4" xfId="14877"/>
    <cellStyle name="Обычный 6 2 2 3 4 2 4 2 5" xfId="14878"/>
    <cellStyle name="Обычный 6 2 2 3 4 2 4 3 2" xfId="14879"/>
    <cellStyle name="Обычный 6 2 2 3 4 2 4 3 2 2" xfId="14880"/>
    <cellStyle name="Обычный 6 2 2 3 4 2 4 3 3" xfId="14881"/>
    <cellStyle name="Обычный 6 2 2 3 4 2 4 3 4" xfId="14882"/>
    <cellStyle name="Обычный 6 2 2 3 4 2 4 4" xfId="14883"/>
    <cellStyle name="Обычный 6 2 2 3 4 2 4 4 2" xfId="14884"/>
    <cellStyle name="Обычный 6 2 2 3 4 2 4 5" xfId="14885"/>
    <cellStyle name="Обычный 6 2 2 3 4 2 4 6" xfId="14886"/>
    <cellStyle name="Обычный 6 2 2 3 4 2 5 2 2 2" xfId="14887"/>
    <cellStyle name="Обычный 6 2 2 3 4 2 5 2 2 2 2" xfId="14888"/>
    <cellStyle name="Обычный 6 2 2 3 4 2 5 2 2 3" xfId="14889"/>
    <cellStyle name="Обычный 6 2 2 3 4 2 5 2 2 4" xfId="14890"/>
    <cellStyle name="Обычный 6 2 2 3 4 2 5 2 3" xfId="14891"/>
    <cellStyle name="Обычный 6 2 2 3 4 2 5 2 3 2" xfId="14892"/>
    <cellStyle name="Обычный 6 2 2 3 4 2 5 2 4" xfId="14893"/>
    <cellStyle name="Обычный 6 2 2 3 4 2 5 2 5" xfId="14894"/>
    <cellStyle name="Обычный 6 2 2 3 4 2 5 3 2" xfId="14895"/>
    <cellStyle name="Обычный 6 2 2 3 4 2 5 3 2 2" xfId="14896"/>
    <cellStyle name="Обычный 6 2 2 3 4 2 5 3 3" xfId="14897"/>
    <cellStyle name="Обычный 6 2 2 3 4 2 5 3 4" xfId="14898"/>
    <cellStyle name="Обычный 6 2 2 3 4 2 5 4" xfId="14899"/>
    <cellStyle name="Обычный 6 2 2 3 4 2 5 4 2" xfId="14900"/>
    <cellStyle name="Обычный 6 2 2 3 4 2 5 5" xfId="14901"/>
    <cellStyle name="Обычный 6 2 2 3 4 2 5 6" xfId="14902"/>
    <cellStyle name="Обычный 6 2 2 3 4 2 6 2 2" xfId="14903"/>
    <cellStyle name="Обычный 6 2 2 3 4 2 6 2 2 2" xfId="14904"/>
    <cellStyle name="Обычный 6 2 2 3 4 2 6 2 3" xfId="14905"/>
    <cellStyle name="Обычный 6 2 2 3 4 2 6 2 4" xfId="14906"/>
    <cellStyle name="Обычный 6 2 2 3 4 2 6 3" xfId="14907"/>
    <cellStyle name="Обычный 6 2 2 3 4 2 6 3 2" xfId="14908"/>
    <cellStyle name="Обычный 6 2 2 3 4 2 6 4" xfId="14909"/>
    <cellStyle name="Обычный 6 2 2 3 4 2 6 5" xfId="14910"/>
    <cellStyle name="Обычный 6 2 2 3 4 2 7 2" xfId="14911"/>
    <cellStyle name="Обычный 6 2 2 3 4 2 7 2 2" xfId="14912"/>
    <cellStyle name="Обычный 6 2 2 3 4 2 7 3" xfId="14913"/>
    <cellStyle name="Обычный 6 2 2 3 4 2 7 4" xfId="14914"/>
    <cellStyle name="Обычный 6 2 2 3 4 2 8" xfId="14915"/>
    <cellStyle name="Обычный 6 2 2 3 4 2 8 2" xfId="14916"/>
    <cellStyle name="Обычный 6 2 2 3 4 2 9" xfId="14917"/>
    <cellStyle name="Обычный 6 2 2 3 4 3 2 2 2 2" xfId="14918"/>
    <cellStyle name="Обычный 6 2 2 3 4 3 2 2 2 2 2" xfId="14919"/>
    <cellStyle name="Обычный 6 2 2 3 4 3 2 2 2 3" xfId="14920"/>
    <cellStyle name="Обычный 6 2 2 3 4 3 2 2 2 4" xfId="14921"/>
    <cellStyle name="Обычный 6 2 2 3 4 3 2 2 3" xfId="14922"/>
    <cellStyle name="Обычный 6 2 2 3 4 3 2 2 3 2" xfId="14923"/>
    <cellStyle name="Обычный 6 2 2 3 4 3 2 2 4" xfId="14924"/>
    <cellStyle name="Обычный 6 2 2 3 4 3 2 2 5" xfId="14925"/>
    <cellStyle name="Обычный 6 2 2 3 4 3 2 3 2" xfId="14926"/>
    <cellStyle name="Обычный 6 2 2 3 4 3 2 3 2 2" xfId="14927"/>
    <cellStyle name="Обычный 6 2 2 3 4 3 2 3 3" xfId="14928"/>
    <cellStyle name="Обычный 6 2 2 3 4 3 2 3 4" xfId="14929"/>
    <cellStyle name="Обычный 6 2 2 3 4 3 2 4" xfId="14930"/>
    <cellStyle name="Обычный 6 2 2 3 4 3 2 4 2" xfId="14931"/>
    <cellStyle name="Обычный 6 2 2 3 4 3 2 5" xfId="14932"/>
    <cellStyle name="Обычный 6 2 2 3 4 3 2 6" xfId="14933"/>
    <cellStyle name="Обычный 6 2 2 3 4 3 3 2 2" xfId="14934"/>
    <cellStyle name="Обычный 6 2 2 3 4 3 3 2 2 2" xfId="14935"/>
    <cellStyle name="Обычный 6 2 2 3 4 3 3 2 3" xfId="14936"/>
    <cellStyle name="Обычный 6 2 2 3 4 3 3 2 4" xfId="14937"/>
    <cellStyle name="Обычный 6 2 2 3 4 3 3 3" xfId="14938"/>
    <cellStyle name="Обычный 6 2 2 3 4 3 3 3 2" xfId="14939"/>
    <cellStyle name="Обычный 6 2 2 3 4 3 3 4" xfId="14940"/>
    <cellStyle name="Обычный 6 2 2 3 4 3 3 5" xfId="14941"/>
    <cellStyle name="Обычный 6 2 2 3 4 3 4 2" xfId="14942"/>
    <cellStyle name="Обычный 6 2 2 3 4 3 4 2 2" xfId="14943"/>
    <cellStyle name="Обычный 6 2 2 3 4 3 4 3" xfId="14944"/>
    <cellStyle name="Обычный 6 2 2 3 4 3 4 4" xfId="14945"/>
    <cellStyle name="Обычный 6 2 2 3 4 3 5" xfId="14946"/>
    <cellStyle name="Обычный 6 2 2 3 4 3 5 2" xfId="14947"/>
    <cellStyle name="Обычный 6 2 2 3 4 3 6" xfId="14948"/>
    <cellStyle name="Обычный 6 2 2 3 4 3 7" xfId="14949"/>
    <cellStyle name="Обычный 6 2 2 3 4 4 2 2 2 2" xfId="14950"/>
    <cellStyle name="Обычный 6 2 2 3 4 4 2 2 2 2 2" xfId="14951"/>
    <cellStyle name="Обычный 6 2 2 3 4 4 2 2 2 3" xfId="14952"/>
    <cellStyle name="Обычный 6 2 2 3 4 4 2 2 2 4" xfId="14953"/>
    <cellStyle name="Обычный 6 2 2 3 4 4 2 2 3" xfId="14954"/>
    <cellStyle name="Обычный 6 2 2 3 4 4 2 2 3 2" xfId="14955"/>
    <cellStyle name="Обычный 6 2 2 3 4 4 2 2 4" xfId="14956"/>
    <cellStyle name="Обычный 6 2 2 3 4 4 2 2 5" xfId="14957"/>
    <cellStyle name="Обычный 6 2 2 3 4 4 2 3 2" xfId="14958"/>
    <cellStyle name="Обычный 6 2 2 3 4 4 2 3 2 2" xfId="14959"/>
    <cellStyle name="Обычный 6 2 2 3 4 4 2 3 3" xfId="14960"/>
    <cellStyle name="Обычный 6 2 2 3 4 4 2 3 4" xfId="14961"/>
    <cellStyle name="Обычный 6 2 2 3 4 4 2 4" xfId="14962"/>
    <cellStyle name="Обычный 6 2 2 3 4 4 2 4 2" xfId="14963"/>
    <cellStyle name="Обычный 6 2 2 3 4 4 2 5" xfId="14964"/>
    <cellStyle name="Обычный 6 2 2 3 4 4 2 6" xfId="14965"/>
    <cellStyle name="Обычный 6 2 2 3 4 4 3 2 2" xfId="14966"/>
    <cellStyle name="Обычный 6 2 2 3 4 4 3 2 2 2" xfId="14967"/>
    <cellStyle name="Обычный 6 2 2 3 4 4 3 2 3" xfId="14968"/>
    <cellStyle name="Обычный 6 2 2 3 4 4 3 2 4" xfId="14969"/>
    <cellStyle name="Обычный 6 2 2 3 4 4 3 3" xfId="14970"/>
    <cellStyle name="Обычный 6 2 2 3 4 4 3 3 2" xfId="14971"/>
    <cellStyle name="Обычный 6 2 2 3 4 4 3 4" xfId="14972"/>
    <cellStyle name="Обычный 6 2 2 3 4 4 3 5" xfId="14973"/>
    <cellStyle name="Обычный 6 2 2 3 4 4 4 2" xfId="14974"/>
    <cellStyle name="Обычный 6 2 2 3 4 4 4 2 2" xfId="14975"/>
    <cellStyle name="Обычный 6 2 2 3 4 4 4 3" xfId="14976"/>
    <cellStyle name="Обычный 6 2 2 3 4 4 4 4" xfId="14977"/>
    <cellStyle name="Обычный 6 2 2 3 4 4 5" xfId="14978"/>
    <cellStyle name="Обычный 6 2 2 3 4 4 5 2" xfId="14979"/>
    <cellStyle name="Обычный 6 2 2 3 4 4 6" xfId="14980"/>
    <cellStyle name="Обычный 6 2 2 3 4 4 7" xfId="14981"/>
    <cellStyle name="Обычный 6 2 2 3 4 5 2 2 2" xfId="14982"/>
    <cellStyle name="Обычный 6 2 2 3 4 5 2 2 2 2" xfId="14983"/>
    <cellStyle name="Обычный 6 2 2 3 4 5 2 2 3" xfId="14984"/>
    <cellStyle name="Обычный 6 2 2 3 4 5 2 2 4" xfId="14985"/>
    <cellStyle name="Обычный 6 2 2 3 4 5 2 3" xfId="14986"/>
    <cellStyle name="Обычный 6 2 2 3 4 5 2 3 2" xfId="14987"/>
    <cellStyle name="Обычный 6 2 2 3 4 5 2 4" xfId="14988"/>
    <cellStyle name="Обычный 6 2 2 3 4 5 2 5" xfId="14989"/>
    <cellStyle name="Обычный 6 2 2 3 4 5 3 2" xfId="14990"/>
    <cellStyle name="Обычный 6 2 2 3 4 5 3 2 2" xfId="14991"/>
    <cellStyle name="Обычный 6 2 2 3 4 5 3 3" xfId="14992"/>
    <cellStyle name="Обычный 6 2 2 3 4 5 3 4" xfId="14993"/>
    <cellStyle name="Обычный 6 2 2 3 4 5 4" xfId="14994"/>
    <cellStyle name="Обычный 6 2 2 3 4 5 4 2" xfId="14995"/>
    <cellStyle name="Обычный 6 2 2 3 4 5 5" xfId="14996"/>
    <cellStyle name="Обычный 6 2 2 3 4 5 6" xfId="14997"/>
    <cellStyle name="Обычный 6 2 2 3 4 6 2 2 2" xfId="14998"/>
    <cellStyle name="Обычный 6 2 2 3 4 6 2 2 2 2" xfId="14999"/>
    <cellStyle name="Обычный 6 2 2 3 4 6 2 2 3" xfId="15000"/>
    <cellStyle name="Обычный 6 2 2 3 4 6 2 2 4" xfId="15001"/>
    <cellStyle name="Обычный 6 2 2 3 4 6 2 3" xfId="15002"/>
    <cellStyle name="Обычный 6 2 2 3 4 6 2 3 2" xfId="15003"/>
    <cellStyle name="Обычный 6 2 2 3 4 6 2 4" xfId="15004"/>
    <cellStyle name="Обычный 6 2 2 3 4 6 2 5" xfId="15005"/>
    <cellStyle name="Обычный 6 2 2 3 4 6 3 2" xfId="15006"/>
    <cellStyle name="Обычный 6 2 2 3 4 6 3 2 2" xfId="15007"/>
    <cellStyle name="Обычный 6 2 2 3 4 6 3 3" xfId="15008"/>
    <cellStyle name="Обычный 6 2 2 3 4 6 3 4" xfId="15009"/>
    <cellStyle name="Обычный 6 2 2 3 4 6 4" xfId="15010"/>
    <cellStyle name="Обычный 6 2 2 3 4 6 4 2" xfId="15011"/>
    <cellStyle name="Обычный 6 2 2 3 4 6 5" xfId="15012"/>
    <cellStyle name="Обычный 6 2 2 3 4 6 6" xfId="15013"/>
    <cellStyle name="Обычный 6 2 2 3 4 7 2 2" xfId="15014"/>
    <cellStyle name="Обычный 6 2 2 3 4 7 2 2 2" xfId="15015"/>
    <cellStyle name="Обычный 6 2 2 3 4 7 2 3" xfId="15016"/>
    <cellStyle name="Обычный 6 2 2 3 4 7 2 4" xfId="15017"/>
    <cellStyle name="Обычный 6 2 2 3 4 7 3" xfId="15018"/>
    <cellStyle name="Обычный 6 2 2 3 4 7 3 2" xfId="15019"/>
    <cellStyle name="Обычный 6 2 2 3 4 7 4" xfId="15020"/>
    <cellStyle name="Обычный 6 2 2 3 4 7 5" xfId="15021"/>
    <cellStyle name="Обычный 6 2 2 3 4 8 2" xfId="15022"/>
    <cellStyle name="Обычный 6 2 2 3 4 8 2 2" xfId="15023"/>
    <cellStyle name="Обычный 6 2 2 3 4 8 3" xfId="15024"/>
    <cellStyle name="Обычный 6 2 2 3 4 8 4" xfId="15025"/>
    <cellStyle name="Обычный 6 2 2 3 4 9" xfId="15026"/>
    <cellStyle name="Обычный 6 2 2 3 4 9 2" xfId="15027"/>
    <cellStyle name="Обычный 6 2 2 3 5 10" xfId="15028"/>
    <cellStyle name="Обычный 6 2 2 3 5 2 2 2 2 2" xfId="15029"/>
    <cellStyle name="Обычный 6 2 2 3 5 2 2 2 2 2 2" xfId="15030"/>
    <cellStyle name="Обычный 6 2 2 3 5 2 2 2 2 3" xfId="15031"/>
    <cellStyle name="Обычный 6 2 2 3 5 2 2 2 2 4" xfId="15032"/>
    <cellStyle name="Обычный 6 2 2 3 5 2 2 2 3" xfId="15033"/>
    <cellStyle name="Обычный 6 2 2 3 5 2 2 2 3 2" xfId="15034"/>
    <cellStyle name="Обычный 6 2 2 3 5 2 2 2 4" xfId="15035"/>
    <cellStyle name="Обычный 6 2 2 3 5 2 2 2 5" xfId="15036"/>
    <cellStyle name="Обычный 6 2 2 3 5 2 2 3 2" xfId="15037"/>
    <cellStyle name="Обычный 6 2 2 3 5 2 2 3 2 2" xfId="15038"/>
    <cellStyle name="Обычный 6 2 2 3 5 2 2 3 3" xfId="15039"/>
    <cellStyle name="Обычный 6 2 2 3 5 2 2 3 4" xfId="15040"/>
    <cellStyle name="Обычный 6 2 2 3 5 2 2 4" xfId="15041"/>
    <cellStyle name="Обычный 6 2 2 3 5 2 2 4 2" xfId="15042"/>
    <cellStyle name="Обычный 6 2 2 3 5 2 2 5" xfId="15043"/>
    <cellStyle name="Обычный 6 2 2 3 5 2 2 6" xfId="15044"/>
    <cellStyle name="Обычный 6 2 2 3 5 2 3 2 2" xfId="15045"/>
    <cellStyle name="Обычный 6 2 2 3 5 2 3 2 2 2" xfId="15046"/>
    <cellStyle name="Обычный 6 2 2 3 5 2 3 2 3" xfId="15047"/>
    <cellStyle name="Обычный 6 2 2 3 5 2 3 2 4" xfId="15048"/>
    <cellStyle name="Обычный 6 2 2 3 5 2 3 3" xfId="15049"/>
    <cellStyle name="Обычный 6 2 2 3 5 2 3 3 2" xfId="15050"/>
    <cellStyle name="Обычный 6 2 2 3 5 2 3 4" xfId="15051"/>
    <cellStyle name="Обычный 6 2 2 3 5 2 3 5" xfId="15052"/>
    <cellStyle name="Обычный 6 2 2 3 5 2 4 2" xfId="15053"/>
    <cellStyle name="Обычный 6 2 2 3 5 2 4 2 2" xfId="15054"/>
    <cellStyle name="Обычный 6 2 2 3 5 2 4 3" xfId="15055"/>
    <cellStyle name="Обычный 6 2 2 3 5 2 4 4" xfId="15056"/>
    <cellStyle name="Обычный 6 2 2 3 5 2 5" xfId="15057"/>
    <cellStyle name="Обычный 6 2 2 3 5 2 5 2" xfId="15058"/>
    <cellStyle name="Обычный 6 2 2 3 5 2 6" xfId="15059"/>
    <cellStyle name="Обычный 6 2 2 3 5 2 7" xfId="15060"/>
    <cellStyle name="Обычный 6 2 2 3 5 3 2 2 2 2" xfId="15061"/>
    <cellStyle name="Обычный 6 2 2 3 5 3 2 2 2 2 2" xfId="15062"/>
    <cellStyle name="Обычный 6 2 2 3 5 3 2 2 2 3" xfId="15063"/>
    <cellStyle name="Обычный 6 2 2 3 5 3 2 2 2 4" xfId="15064"/>
    <cellStyle name="Обычный 6 2 2 3 5 3 2 2 3" xfId="15065"/>
    <cellStyle name="Обычный 6 2 2 3 5 3 2 2 3 2" xfId="15066"/>
    <cellStyle name="Обычный 6 2 2 3 5 3 2 2 4" xfId="15067"/>
    <cellStyle name="Обычный 6 2 2 3 5 3 2 2 5" xfId="15068"/>
    <cellStyle name="Обычный 6 2 2 3 5 3 2 3 2" xfId="15069"/>
    <cellStyle name="Обычный 6 2 2 3 5 3 2 3 2 2" xfId="15070"/>
    <cellStyle name="Обычный 6 2 2 3 5 3 2 3 3" xfId="15071"/>
    <cellStyle name="Обычный 6 2 2 3 5 3 2 3 4" xfId="15072"/>
    <cellStyle name="Обычный 6 2 2 3 5 3 2 4" xfId="15073"/>
    <cellStyle name="Обычный 6 2 2 3 5 3 2 4 2" xfId="15074"/>
    <cellStyle name="Обычный 6 2 2 3 5 3 2 5" xfId="15075"/>
    <cellStyle name="Обычный 6 2 2 3 5 3 2 6" xfId="15076"/>
    <cellStyle name="Обычный 6 2 2 3 5 3 3 2 2" xfId="15077"/>
    <cellStyle name="Обычный 6 2 2 3 5 3 3 2 2 2" xfId="15078"/>
    <cellStyle name="Обычный 6 2 2 3 5 3 3 2 3" xfId="15079"/>
    <cellStyle name="Обычный 6 2 2 3 5 3 3 2 4" xfId="15080"/>
    <cellStyle name="Обычный 6 2 2 3 5 3 3 3" xfId="15081"/>
    <cellStyle name="Обычный 6 2 2 3 5 3 3 3 2" xfId="15082"/>
    <cellStyle name="Обычный 6 2 2 3 5 3 3 4" xfId="15083"/>
    <cellStyle name="Обычный 6 2 2 3 5 3 3 5" xfId="15084"/>
    <cellStyle name="Обычный 6 2 2 3 5 3 4 2" xfId="15085"/>
    <cellStyle name="Обычный 6 2 2 3 5 3 4 2 2" xfId="15086"/>
    <cellStyle name="Обычный 6 2 2 3 5 3 4 3" xfId="15087"/>
    <cellStyle name="Обычный 6 2 2 3 5 3 4 4" xfId="15088"/>
    <cellStyle name="Обычный 6 2 2 3 5 3 5" xfId="15089"/>
    <cellStyle name="Обычный 6 2 2 3 5 3 5 2" xfId="15090"/>
    <cellStyle name="Обычный 6 2 2 3 5 3 6" xfId="15091"/>
    <cellStyle name="Обычный 6 2 2 3 5 3 7" xfId="15092"/>
    <cellStyle name="Обычный 6 2 2 3 5 4 2 2 2" xfId="15093"/>
    <cellStyle name="Обычный 6 2 2 3 5 4 2 2 2 2" xfId="15094"/>
    <cellStyle name="Обычный 6 2 2 3 5 4 2 2 3" xfId="15095"/>
    <cellStyle name="Обычный 6 2 2 3 5 4 2 2 4" xfId="15096"/>
    <cellStyle name="Обычный 6 2 2 3 5 4 2 3" xfId="15097"/>
    <cellStyle name="Обычный 6 2 2 3 5 4 2 3 2" xfId="15098"/>
    <cellStyle name="Обычный 6 2 2 3 5 4 2 4" xfId="15099"/>
    <cellStyle name="Обычный 6 2 2 3 5 4 2 5" xfId="15100"/>
    <cellStyle name="Обычный 6 2 2 3 5 4 3 2" xfId="15101"/>
    <cellStyle name="Обычный 6 2 2 3 5 4 3 2 2" xfId="15102"/>
    <cellStyle name="Обычный 6 2 2 3 5 4 3 3" xfId="15103"/>
    <cellStyle name="Обычный 6 2 2 3 5 4 3 4" xfId="15104"/>
    <cellStyle name="Обычный 6 2 2 3 5 4 4" xfId="15105"/>
    <cellStyle name="Обычный 6 2 2 3 5 4 4 2" xfId="15106"/>
    <cellStyle name="Обычный 6 2 2 3 5 4 5" xfId="15107"/>
    <cellStyle name="Обычный 6 2 2 3 5 4 6" xfId="15108"/>
    <cellStyle name="Обычный 6 2 2 3 5 5 2 2 2" xfId="15109"/>
    <cellStyle name="Обычный 6 2 2 3 5 5 2 2 2 2" xfId="15110"/>
    <cellStyle name="Обычный 6 2 2 3 5 5 2 2 3" xfId="15111"/>
    <cellStyle name="Обычный 6 2 2 3 5 5 2 2 4" xfId="15112"/>
    <cellStyle name="Обычный 6 2 2 3 5 5 2 3" xfId="15113"/>
    <cellStyle name="Обычный 6 2 2 3 5 5 2 3 2" xfId="15114"/>
    <cellStyle name="Обычный 6 2 2 3 5 5 2 4" xfId="15115"/>
    <cellStyle name="Обычный 6 2 2 3 5 5 2 5" xfId="15116"/>
    <cellStyle name="Обычный 6 2 2 3 5 5 3 2" xfId="15117"/>
    <cellStyle name="Обычный 6 2 2 3 5 5 3 2 2" xfId="15118"/>
    <cellStyle name="Обычный 6 2 2 3 5 5 3 3" xfId="15119"/>
    <cellStyle name="Обычный 6 2 2 3 5 5 3 4" xfId="15120"/>
    <cellStyle name="Обычный 6 2 2 3 5 5 4" xfId="15121"/>
    <cellStyle name="Обычный 6 2 2 3 5 5 4 2" xfId="15122"/>
    <cellStyle name="Обычный 6 2 2 3 5 5 5" xfId="15123"/>
    <cellStyle name="Обычный 6 2 2 3 5 5 6" xfId="15124"/>
    <cellStyle name="Обычный 6 2 2 3 5 6 2 2" xfId="15125"/>
    <cellStyle name="Обычный 6 2 2 3 5 6 2 2 2" xfId="15126"/>
    <cellStyle name="Обычный 6 2 2 3 5 6 2 3" xfId="15127"/>
    <cellStyle name="Обычный 6 2 2 3 5 6 2 4" xfId="15128"/>
    <cellStyle name="Обычный 6 2 2 3 5 6 3" xfId="15129"/>
    <cellStyle name="Обычный 6 2 2 3 5 6 3 2" xfId="15130"/>
    <cellStyle name="Обычный 6 2 2 3 5 6 4" xfId="15131"/>
    <cellStyle name="Обычный 6 2 2 3 5 6 5" xfId="15132"/>
    <cellStyle name="Обычный 6 2 2 3 5 7 2" xfId="15133"/>
    <cellStyle name="Обычный 6 2 2 3 5 7 2 2" xfId="15134"/>
    <cellStyle name="Обычный 6 2 2 3 5 7 3" xfId="15135"/>
    <cellStyle name="Обычный 6 2 2 3 5 7 4" xfId="15136"/>
    <cellStyle name="Обычный 6 2 2 3 5 8" xfId="15137"/>
    <cellStyle name="Обычный 6 2 2 3 5 8 2" xfId="15138"/>
    <cellStyle name="Обычный 6 2 2 3 5 9" xfId="15139"/>
    <cellStyle name="Обычный 6 2 2 3 6 2 2 2 2" xfId="15140"/>
    <cellStyle name="Обычный 6 2 2 3 6 2 2 2 2 2" xfId="15141"/>
    <cellStyle name="Обычный 6 2 2 3 6 2 2 2 3" xfId="15142"/>
    <cellStyle name="Обычный 6 2 2 3 6 2 2 2 4" xfId="15143"/>
    <cellStyle name="Обычный 6 2 2 3 6 2 2 3" xfId="15144"/>
    <cellStyle name="Обычный 6 2 2 3 6 2 2 3 2" xfId="15145"/>
    <cellStyle name="Обычный 6 2 2 3 6 2 2 4" xfId="15146"/>
    <cellStyle name="Обычный 6 2 2 3 6 2 2 5" xfId="15147"/>
    <cellStyle name="Обычный 6 2 2 3 6 2 3 2" xfId="15148"/>
    <cellStyle name="Обычный 6 2 2 3 6 2 3 2 2" xfId="15149"/>
    <cellStyle name="Обычный 6 2 2 3 6 2 3 3" xfId="15150"/>
    <cellStyle name="Обычный 6 2 2 3 6 2 3 4" xfId="15151"/>
    <cellStyle name="Обычный 6 2 2 3 6 2 4" xfId="15152"/>
    <cellStyle name="Обычный 6 2 2 3 6 2 4 2" xfId="15153"/>
    <cellStyle name="Обычный 6 2 2 3 6 2 5" xfId="15154"/>
    <cellStyle name="Обычный 6 2 2 3 6 2 6" xfId="15155"/>
    <cellStyle name="Обычный 6 2 2 3 6 3 2 2" xfId="15156"/>
    <cellStyle name="Обычный 6 2 2 3 6 3 2 2 2" xfId="15157"/>
    <cellStyle name="Обычный 6 2 2 3 6 3 2 3" xfId="15158"/>
    <cellStyle name="Обычный 6 2 2 3 6 3 2 4" xfId="15159"/>
    <cellStyle name="Обычный 6 2 2 3 6 3 3" xfId="15160"/>
    <cellStyle name="Обычный 6 2 2 3 6 3 3 2" xfId="15161"/>
    <cellStyle name="Обычный 6 2 2 3 6 3 4" xfId="15162"/>
    <cellStyle name="Обычный 6 2 2 3 6 3 5" xfId="15163"/>
    <cellStyle name="Обычный 6 2 2 3 6 4 2" xfId="15164"/>
    <cellStyle name="Обычный 6 2 2 3 6 4 2 2" xfId="15165"/>
    <cellStyle name="Обычный 6 2 2 3 6 4 3" xfId="15166"/>
    <cellStyle name="Обычный 6 2 2 3 6 4 4" xfId="15167"/>
    <cellStyle name="Обычный 6 2 2 3 6 5" xfId="15168"/>
    <cellStyle name="Обычный 6 2 2 3 6 5 2" xfId="15169"/>
    <cellStyle name="Обычный 6 2 2 3 6 6" xfId="15170"/>
    <cellStyle name="Обычный 6 2 2 3 6 7" xfId="15171"/>
    <cellStyle name="Обычный 6 2 2 3 7 2 2 2 2" xfId="15172"/>
    <cellStyle name="Обычный 6 2 2 3 7 2 2 2 2 2" xfId="15173"/>
    <cellStyle name="Обычный 6 2 2 3 7 2 2 2 3" xfId="15174"/>
    <cellStyle name="Обычный 6 2 2 3 7 2 2 2 4" xfId="15175"/>
    <cellStyle name="Обычный 6 2 2 3 7 2 2 3" xfId="15176"/>
    <cellStyle name="Обычный 6 2 2 3 7 2 2 3 2" xfId="15177"/>
    <cellStyle name="Обычный 6 2 2 3 7 2 2 4" xfId="15178"/>
    <cellStyle name="Обычный 6 2 2 3 7 2 2 5" xfId="15179"/>
    <cellStyle name="Обычный 6 2 2 3 7 2 3 2" xfId="15180"/>
    <cellStyle name="Обычный 6 2 2 3 7 2 3 2 2" xfId="15181"/>
    <cellStyle name="Обычный 6 2 2 3 7 2 3 3" xfId="15182"/>
    <cellStyle name="Обычный 6 2 2 3 7 2 3 4" xfId="15183"/>
    <cellStyle name="Обычный 6 2 2 3 7 2 4" xfId="15184"/>
    <cellStyle name="Обычный 6 2 2 3 7 2 4 2" xfId="15185"/>
    <cellStyle name="Обычный 6 2 2 3 7 2 5" xfId="15186"/>
    <cellStyle name="Обычный 6 2 2 3 7 2 6" xfId="15187"/>
    <cellStyle name="Обычный 6 2 2 3 7 3 2 2" xfId="15188"/>
    <cellStyle name="Обычный 6 2 2 3 7 3 2 2 2" xfId="15189"/>
    <cellStyle name="Обычный 6 2 2 3 7 3 2 3" xfId="15190"/>
    <cellStyle name="Обычный 6 2 2 3 7 3 2 4" xfId="15191"/>
    <cellStyle name="Обычный 6 2 2 3 7 3 3" xfId="15192"/>
    <cellStyle name="Обычный 6 2 2 3 7 3 3 2" xfId="15193"/>
    <cellStyle name="Обычный 6 2 2 3 7 3 4" xfId="15194"/>
    <cellStyle name="Обычный 6 2 2 3 7 3 5" xfId="15195"/>
    <cellStyle name="Обычный 6 2 2 3 7 4 2" xfId="15196"/>
    <cellStyle name="Обычный 6 2 2 3 7 4 2 2" xfId="15197"/>
    <cellStyle name="Обычный 6 2 2 3 7 4 3" xfId="15198"/>
    <cellStyle name="Обычный 6 2 2 3 7 4 4" xfId="15199"/>
    <cellStyle name="Обычный 6 2 2 3 7 5" xfId="15200"/>
    <cellStyle name="Обычный 6 2 2 3 7 5 2" xfId="15201"/>
    <cellStyle name="Обычный 6 2 2 3 7 6" xfId="15202"/>
    <cellStyle name="Обычный 6 2 2 3 7 7" xfId="15203"/>
    <cellStyle name="Обычный 6 2 2 3 8 2 2 2" xfId="15204"/>
    <cellStyle name="Обычный 6 2 2 3 8 2 2 2 2" xfId="15205"/>
    <cellStyle name="Обычный 6 2 2 3 8 2 2 3" xfId="15206"/>
    <cellStyle name="Обычный 6 2 2 3 8 2 2 4" xfId="15207"/>
    <cellStyle name="Обычный 6 2 2 3 8 2 3" xfId="15208"/>
    <cellStyle name="Обычный 6 2 2 3 8 2 3 2" xfId="15209"/>
    <cellStyle name="Обычный 6 2 2 3 8 2 4" xfId="15210"/>
    <cellStyle name="Обычный 6 2 2 3 8 2 5" xfId="15211"/>
    <cellStyle name="Обычный 6 2 2 3 8 3 2" xfId="15212"/>
    <cellStyle name="Обычный 6 2 2 3 8 3 2 2" xfId="15213"/>
    <cellStyle name="Обычный 6 2 2 3 8 3 3" xfId="15214"/>
    <cellStyle name="Обычный 6 2 2 3 8 3 4" xfId="15215"/>
    <cellStyle name="Обычный 6 2 2 3 8 4" xfId="15216"/>
    <cellStyle name="Обычный 6 2 2 3 8 4 2" xfId="15217"/>
    <cellStyle name="Обычный 6 2 2 3 8 5" xfId="15218"/>
    <cellStyle name="Обычный 6 2 2 3 8 6" xfId="15219"/>
    <cellStyle name="Обычный 6 2 2 3 9 2 2 2" xfId="15220"/>
    <cellStyle name="Обычный 6 2 2 3 9 2 2 2 2" xfId="15221"/>
    <cellStyle name="Обычный 6 2 2 3 9 2 2 3" xfId="15222"/>
    <cellStyle name="Обычный 6 2 2 3 9 2 2 4" xfId="15223"/>
    <cellStyle name="Обычный 6 2 2 3 9 2 3" xfId="15224"/>
    <cellStyle name="Обычный 6 2 2 3 9 2 3 2" xfId="15225"/>
    <cellStyle name="Обычный 6 2 2 3 9 2 4" xfId="15226"/>
    <cellStyle name="Обычный 6 2 2 3 9 2 5" xfId="15227"/>
    <cellStyle name="Обычный 6 2 2 3 9 3 2" xfId="15228"/>
    <cellStyle name="Обычный 6 2 2 3 9 3 2 2" xfId="15229"/>
    <cellStyle name="Обычный 6 2 2 3 9 3 3" xfId="15230"/>
    <cellStyle name="Обычный 6 2 2 3 9 3 4" xfId="15231"/>
    <cellStyle name="Обычный 6 2 2 3 9 4" xfId="15232"/>
    <cellStyle name="Обычный 6 2 2 3 9 4 2" xfId="15233"/>
    <cellStyle name="Обычный 6 2 2 3 9 5" xfId="15234"/>
    <cellStyle name="Обычный 6 2 2 3 9 6" xfId="15235"/>
    <cellStyle name="Обычный 6 2 2 4 10 2 2" xfId="15236"/>
    <cellStyle name="Обычный 6 2 2 4 10 2 2 2" xfId="15237"/>
    <cellStyle name="Обычный 6 2 2 4 10 2 3" xfId="15238"/>
    <cellStyle name="Обычный 6 2 2 4 10 2 4" xfId="15239"/>
    <cellStyle name="Обычный 6 2 2 4 10 3" xfId="15240"/>
    <cellStyle name="Обычный 6 2 2 4 10 3 2" xfId="15241"/>
    <cellStyle name="Обычный 6 2 2 4 10 4" xfId="15242"/>
    <cellStyle name="Обычный 6 2 2 4 10 5" xfId="15243"/>
    <cellStyle name="Обычный 6 2 2 4 11 2" xfId="15244"/>
    <cellStyle name="Обычный 6 2 2 4 11 2 2" xfId="15245"/>
    <cellStyle name="Обычный 6 2 2 4 11 3" xfId="15246"/>
    <cellStyle name="Обычный 6 2 2 4 11 4" xfId="15247"/>
    <cellStyle name="Обычный 6 2 2 4 12" xfId="15248"/>
    <cellStyle name="Обычный 6 2 2 4 12 2" xfId="15249"/>
    <cellStyle name="Обычный 6 2 2 4 13" xfId="15250"/>
    <cellStyle name="Обычный 6 2 2 4 14" xfId="15251"/>
    <cellStyle name="Обычный 6 2 2 4 2 10 2" xfId="15252"/>
    <cellStyle name="Обычный 6 2 2 4 2 10 2 2" xfId="15253"/>
    <cellStyle name="Обычный 6 2 2 4 2 10 3" xfId="15254"/>
    <cellStyle name="Обычный 6 2 2 4 2 10 4" xfId="15255"/>
    <cellStyle name="Обычный 6 2 2 4 2 11" xfId="15256"/>
    <cellStyle name="Обычный 6 2 2 4 2 11 2" xfId="15257"/>
    <cellStyle name="Обычный 6 2 2 4 2 12" xfId="15258"/>
    <cellStyle name="Обычный 6 2 2 4 2 13" xfId="15259"/>
    <cellStyle name="Обычный 6 2 2 4 2 2 10" xfId="15260"/>
    <cellStyle name="Обычный 6 2 2 4 2 2 11" xfId="15261"/>
    <cellStyle name="Обычный 6 2 2 4 2 2 2 10" xfId="15262"/>
    <cellStyle name="Обычный 6 2 2 4 2 2 2 2 2 2 2 2" xfId="15263"/>
    <cellStyle name="Обычный 6 2 2 4 2 2 2 2 2 2 2 2 2" xfId="15264"/>
    <cellStyle name="Обычный 6 2 2 4 2 2 2 2 2 2 2 3" xfId="15265"/>
    <cellStyle name="Обычный 6 2 2 4 2 2 2 2 2 2 2 4" xfId="15266"/>
    <cellStyle name="Обычный 6 2 2 4 2 2 2 2 2 2 3" xfId="15267"/>
    <cellStyle name="Обычный 6 2 2 4 2 2 2 2 2 2 3 2" xfId="15268"/>
    <cellStyle name="Обычный 6 2 2 4 2 2 2 2 2 2 4" xfId="15269"/>
    <cellStyle name="Обычный 6 2 2 4 2 2 2 2 2 2 5" xfId="15270"/>
    <cellStyle name="Обычный 6 2 2 4 2 2 2 2 2 3 2" xfId="15271"/>
    <cellStyle name="Обычный 6 2 2 4 2 2 2 2 2 3 2 2" xfId="15272"/>
    <cellStyle name="Обычный 6 2 2 4 2 2 2 2 2 3 3" xfId="15273"/>
    <cellStyle name="Обычный 6 2 2 4 2 2 2 2 2 3 4" xfId="15274"/>
    <cellStyle name="Обычный 6 2 2 4 2 2 2 2 2 4" xfId="15275"/>
    <cellStyle name="Обычный 6 2 2 4 2 2 2 2 2 4 2" xfId="15276"/>
    <cellStyle name="Обычный 6 2 2 4 2 2 2 2 2 5" xfId="15277"/>
    <cellStyle name="Обычный 6 2 2 4 2 2 2 2 2 6" xfId="15278"/>
    <cellStyle name="Обычный 6 2 2 4 2 2 2 2 3 2 2" xfId="15279"/>
    <cellStyle name="Обычный 6 2 2 4 2 2 2 2 3 2 2 2" xfId="15280"/>
    <cellStyle name="Обычный 6 2 2 4 2 2 2 2 3 2 3" xfId="15281"/>
    <cellStyle name="Обычный 6 2 2 4 2 2 2 2 3 2 4" xfId="15282"/>
    <cellStyle name="Обычный 6 2 2 4 2 2 2 2 3 3" xfId="15283"/>
    <cellStyle name="Обычный 6 2 2 4 2 2 2 2 3 3 2" xfId="15284"/>
    <cellStyle name="Обычный 6 2 2 4 2 2 2 2 3 4" xfId="15285"/>
    <cellStyle name="Обычный 6 2 2 4 2 2 2 2 3 5" xfId="15286"/>
    <cellStyle name="Обычный 6 2 2 4 2 2 2 2 4 2" xfId="15287"/>
    <cellStyle name="Обычный 6 2 2 4 2 2 2 2 4 2 2" xfId="15288"/>
    <cellStyle name="Обычный 6 2 2 4 2 2 2 2 4 3" xfId="15289"/>
    <cellStyle name="Обычный 6 2 2 4 2 2 2 2 4 4" xfId="15290"/>
    <cellStyle name="Обычный 6 2 2 4 2 2 2 2 5" xfId="15291"/>
    <cellStyle name="Обычный 6 2 2 4 2 2 2 2 5 2" xfId="15292"/>
    <cellStyle name="Обычный 6 2 2 4 2 2 2 2 6" xfId="15293"/>
    <cellStyle name="Обычный 6 2 2 4 2 2 2 2 7" xfId="15294"/>
    <cellStyle name="Обычный 6 2 2 4 2 2 2 3 2 2 2 2" xfId="15295"/>
    <cellStyle name="Обычный 6 2 2 4 2 2 2 3 2 2 2 2 2" xfId="15296"/>
    <cellStyle name="Обычный 6 2 2 4 2 2 2 3 2 2 2 3" xfId="15297"/>
    <cellStyle name="Обычный 6 2 2 4 2 2 2 3 2 2 2 4" xfId="15298"/>
    <cellStyle name="Обычный 6 2 2 4 2 2 2 3 2 2 3" xfId="15299"/>
    <cellStyle name="Обычный 6 2 2 4 2 2 2 3 2 2 3 2" xfId="15300"/>
    <cellStyle name="Обычный 6 2 2 4 2 2 2 3 2 2 4" xfId="15301"/>
    <cellStyle name="Обычный 6 2 2 4 2 2 2 3 2 2 5" xfId="15302"/>
    <cellStyle name="Обычный 6 2 2 4 2 2 2 3 2 3 2" xfId="15303"/>
    <cellStyle name="Обычный 6 2 2 4 2 2 2 3 2 3 2 2" xfId="15304"/>
    <cellStyle name="Обычный 6 2 2 4 2 2 2 3 2 3 3" xfId="15305"/>
    <cellStyle name="Обычный 6 2 2 4 2 2 2 3 2 3 4" xfId="15306"/>
    <cellStyle name="Обычный 6 2 2 4 2 2 2 3 2 4" xfId="15307"/>
    <cellStyle name="Обычный 6 2 2 4 2 2 2 3 2 4 2" xfId="15308"/>
    <cellStyle name="Обычный 6 2 2 4 2 2 2 3 2 5" xfId="15309"/>
    <cellStyle name="Обычный 6 2 2 4 2 2 2 3 2 6" xfId="15310"/>
    <cellStyle name="Обычный 6 2 2 4 2 2 2 3 3 2 2" xfId="15311"/>
    <cellStyle name="Обычный 6 2 2 4 2 2 2 3 3 2 2 2" xfId="15312"/>
    <cellStyle name="Обычный 6 2 2 4 2 2 2 3 3 2 3" xfId="15313"/>
    <cellStyle name="Обычный 6 2 2 4 2 2 2 3 3 2 4" xfId="15314"/>
    <cellStyle name="Обычный 6 2 2 4 2 2 2 3 3 3" xfId="15315"/>
    <cellStyle name="Обычный 6 2 2 4 2 2 2 3 3 3 2" xfId="15316"/>
    <cellStyle name="Обычный 6 2 2 4 2 2 2 3 3 4" xfId="15317"/>
    <cellStyle name="Обычный 6 2 2 4 2 2 2 3 3 5" xfId="15318"/>
    <cellStyle name="Обычный 6 2 2 4 2 2 2 3 4 2" xfId="15319"/>
    <cellStyle name="Обычный 6 2 2 4 2 2 2 3 4 2 2" xfId="15320"/>
    <cellStyle name="Обычный 6 2 2 4 2 2 2 3 4 3" xfId="15321"/>
    <cellStyle name="Обычный 6 2 2 4 2 2 2 3 4 4" xfId="15322"/>
    <cellStyle name="Обычный 6 2 2 4 2 2 2 3 5" xfId="15323"/>
    <cellStyle name="Обычный 6 2 2 4 2 2 2 3 5 2" xfId="15324"/>
    <cellStyle name="Обычный 6 2 2 4 2 2 2 3 6" xfId="15325"/>
    <cellStyle name="Обычный 6 2 2 4 2 2 2 3 7" xfId="15326"/>
    <cellStyle name="Обычный 6 2 2 4 2 2 2 4 2 2 2" xfId="15327"/>
    <cellStyle name="Обычный 6 2 2 4 2 2 2 4 2 2 2 2" xfId="15328"/>
    <cellStyle name="Обычный 6 2 2 4 2 2 2 4 2 2 3" xfId="15329"/>
    <cellStyle name="Обычный 6 2 2 4 2 2 2 4 2 2 4" xfId="15330"/>
    <cellStyle name="Обычный 6 2 2 4 2 2 2 4 2 3" xfId="15331"/>
    <cellStyle name="Обычный 6 2 2 4 2 2 2 4 2 3 2" xfId="15332"/>
    <cellStyle name="Обычный 6 2 2 4 2 2 2 4 2 4" xfId="15333"/>
    <cellStyle name="Обычный 6 2 2 4 2 2 2 4 2 5" xfId="15334"/>
    <cellStyle name="Обычный 6 2 2 4 2 2 2 4 3 2" xfId="15335"/>
    <cellStyle name="Обычный 6 2 2 4 2 2 2 4 3 2 2" xfId="15336"/>
    <cellStyle name="Обычный 6 2 2 4 2 2 2 4 3 3" xfId="15337"/>
    <cellStyle name="Обычный 6 2 2 4 2 2 2 4 3 4" xfId="15338"/>
    <cellStyle name="Обычный 6 2 2 4 2 2 2 4 4" xfId="15339"/>
    <cellStyle name="Обычный 6 2 2 4 2 2 2 4 4 2" xfId="15340"/>
    <cellStyle name="Обычный 6 2 2 4 2 2 2 4 5" xfId="15341"/>
    <cellStyle name="Обычный 6 2 2 4 2 2 2 4 6" xfId="15342"/>
    <cellStyle name="Обычный 6 2 2 4 2 2 2 5 2 2 2" xfId="15343"/>
    <cellStyle name="Обычный 6 2 2 4 2 2 2 5 2 2 2 2" xfId="15344"/>
    <cellStyle name="Обычный 6 2 2 4 2 2 2 5 2 2 3" xfId="15345"/>
    <cellStyle name="Обычный 6 2 2 4 2 2 2 5 2 2 4" xfId="15346"/>
    <cellStyle name="Обычный 6 2 2 4 2 2 2 5 2 3" xfId="15347"/>
    <cellStyle name="Обычный 6 2 2 4 2 2 2 5 2 3 2" xfId="15348"/>
    <cellStyle name="Обычный 6 2 2 4 2 2 2 5 2 4" xfId="15349"/>
    <cellStyle name="Обычный 6 2 2 4 2 2 2 5 2 5" xfId="15350"/>
    <cellStyle name="Обычный 6 2 2 4 2 2 2 5 3 2" xfId="15351"/>
    <cellStyle name="Обычный 6 2 2 4 2 2 2 5 3 2 2" xfId="15352"/>
    <cellStyle name="Обычный 6 2 2 4 2 2 2 5 3 3" xfId="15353"/>
    <cellStyle name="Обычный 6 2 2 4 2 2 2 5 3 4" xfId="15354"/>
    <cellStyle name="Обычный 6 2 2 4 2 2 2 5 4" xfId="15355"/>
    <cellStyle name="Обычный 6 2 2 4 2 2 2 5 4 2" xfId="15356"/>
    <cellStyle name="Обычный 6 2 2 4 2 2 2 5 5" xfId="15357"/>
    <cellStyle name="Обычный 6 2 2 4 2 2 2 5 6" xfId="15358"/>
    <cellStyle name="Обычный 6 2 2 4 2 2 2 6 2 2" xfId="15359"/>
    <cellStyle name="Обычный 6 2 2 4 2 2 2 6 2 2 2" xfId="15360"/>
    <cellStyle name="Обычный 6 2 2 4 2 2 2 6 2 3" xfId="15361"/>
    <cellStyle name="Обычный 6 2 2 4 2 2 2 6 2 4" xfId="15362"/>
    <cellStyle name="Обычный 6 2 2 4 2 2 2 6 3" xfId="15363"/>
    <cellStyle name="Обычный 6 2 2 4 2 2 2 6 3 2" xfId="15364"/>
    <cellStyle name="Обычный 6 2 2 4 2 2 2 6 4" xfId="15365"/>
    <cellStyle name="Обычный 6 2 2 4 2 2 2 6 5" xfId="15366"/>
    <cellStyle name="Обычный 6 2 2 4 2 2 2 7 2" xfId="15367"/>
    <cellStyle name="Обычный 6 2 2 4 2 2 2 7 2 2" xfId="15368"/>
    <cellStyle name="Обычный 6 2 2 4 2 2 2 7 3" xfId="15369"/>
    <cellStyle name="Обычный 6 2 2 4 2 2 2 7 4" xfId="15370"/>
    <cellStyle name="Обычный 6 2 2 4 2 2 2 8" xfId="15371"/>
    <cellStyle name="Обычный 6 2 2 4 2 2 2 8 2" xfId="15372"/>
    <cellStyle name="Обычный 6 2 2 4 2 2 2 9" xfId="15373"/>
    <cellStyle name="Обычный 6 2 2 4 2 2 3 2 2 2 2" xfId="15374"/>
    <cellStyle name="Обычный 6 2 2 4 2 2 3 2 2 2 2 2" xfId="15375"/>
    <cellStyle name="Обычный 6 2 2 4 2 2 3 2 2 2 3" xfId="15376"/>
    <cellStyle name="Обычный 6 2 2 4 2 2 3 2 2 2 4" xfId="15377"/>
    <cellStyle name="Обычный 6 2 2 4 2 2 3 2 2 3" xfId="15378"/>
    <cellStyle name="Обычный 6 2 2 4 2 2 3 2 2 3 2" xfId="15379"/>
    <cellStyle name="Обычный 6 2 2 4 2 2 3 2 2 4" xfId="15380"/>
    <cellStyle name="Обычный 6 2 2 4 2 2 3 2 2 5" xfId="15381"/>
    <cellStyle name="Обычный 6 2 2 4 2 2 3 2 3 2" xfId="15382"/>
    <cellStyle name="Обычный 6 2 2 4 2 2 3 2 3 2 2" xfId="15383"/>
    <cellStyle name="Обычный 6 2 2 4 2 2 3 2 3 3" xfId="15384"/>
    <cellStyle name="Обычный 6 2 2 4 2 2 3 2 3 4" xfId="15385"/>
    <cellStyle name="Обычный 6 2 2 4 2 2 3 2 4" xfId="15386"/>
    <cellStyle name="Обычный 6 2 2 4 2 2 3 2 4 2" xfId="15387"/>
    <cellStyle name="Обычный 6 2 2 4 2 2 3 2 5" xfId="15388"/>
    <cellStyle name="Обычный 6 2 2 4 2 2 3 2 6" xfId="15389"/>
    <cellStyle name="Обычный 6 2 2 4 2 2 3 3 2 2" xfId="15390"/>
    <cellStyle name="Обычный 6 2 2 4 2 2 3 3 2 2 2" xfId="15391"/>
    <cellStyle name="Обычный 6 2 2 4 2 2 3 3 2 3" xfId="15392"/>
    <cellStyle name="Обычный 6 2 2 4 2 2 3 3 2 4" xfId="15393"/>
    <cellStyle name="Обычный 6 2 2 4 2 2 3 3 3" xfId="15394"/>
    <cellStyle name="Обычный 6 2 2 4 2 2 3 3 3 2" xfId="15395"/>
    <cellStyle name="Обычный 6 2 2 4 2 2 3 3 4" xfId="15396"/>
    <cellStyle name="Обычный 6 2 2 4 2 2 3 3 5" xfId="15397"/>
    <cellStyle name="Обычный 6 2 2 4 2 2 3 4 2" xfId="15398"/>
    <cellStyle name="Обычный 6 2 2 4 2 2 3 4 2 2" xfId="15399"/>
    <cellStyle name="Обычный 6 2 2 4 2 2 3 4 3" xfId="15400"/>
    <cellStyle name="Обычный 6 2 2 4 2 2 3 4 4" xfId="15401"/>
    <cellStyle name="Обычный 6 2 2 4 2 2 3 5" xfId="15402"/>
    <cellStyle name="Обычный 6 2 2 4 2 2 3 5 2" xfId="15403"/>
    <cellStyle name="Обычный 6 2 2 4 2 2 3 6" xfId="15404"/>
    <cellStyle name="Обычный 6 2 2 4 2 2 3 7" xfId="15405"/>
    <cellStyle name="Обычный 6 2 2 4 2 2 4 2 2 2 2" xfId="15406"/>
    <cellStyle name="Обычный 6 2 2 4 2 2 4 2 2 2 2 2" xfId="15407"/>
    <cellStyle name="Обычный 6 2 2 4 2 2 4 2 2 2 3" xfId="15408"/>
    <cellStyle name="Обычный 6 2 2 4 2 2 4 2 2 2 4" xfId="15409"/>
    <cellStyle name="Обычный 6 2 2 4 2 2 4 2 2 3" xfId="15410"/>
    <cellStyle name="Обычный 6 2 2 4 2 2 4 2 2 3 2" xfId="15411"/>
    <cellStyle name="Обычный 6 2 2 4 2 2 4 2 2 4" xfId="15412"/>
    <cellStyle name="Обычный 6 2 2 4 2 2 4 2 2 5" xfId="15413"/>
    <cellStyle name="Обычный 6 2 2 4 2 2 4 2 3 2" xfId="15414"/>
    <cellStyle name="Обычный 6 2 2 4 2 2 4 2 3 2 2" xfId="15415"/>
    <cellStyle name="Обычный 6 2 2 4 2 2 4 2 3 3" xfId="15416"/>
    <cellStyle name="Обычный 6 2 2 4 2 2 4 2 3 4" xfId="15417"/>
    <cellStyle name="Обычный 6 2 2 4 2 2 4 2 4" xfId="15418"/>
    <cellStyle name="Обычный 6 2 2 4 2 2 4 2 4 2" xfId="15419"/>
    <cellStyle name="Обычный 6 2 2 4 2 2 4 2 5" xfId="15420"/>
    <cellStyle name="Обычный 6 2 2 4 2 2 4 2 6" xfId="15421"/>
    <cellStyle name="Обычный 6 2 2 4 2 2 4 3 2 2" xfId="15422"/>
    <cellStyle name="Обычный 6 2 2 4 2 2 4 3 2 2 2" xfId="15423"/>
    <cellStyle name="Обычный 6 2 2 4 2 2 4 3 2 3" xfId="15424"/>
    <cellStyle name="Обычный 6 2 2 4 2 2 4 3 2 4" xfId="15425"/>
    <cellStyle name="Обычный 6 2 2 4 2 2 4 3 3" xfId="15426"/>
    <cellStyle name="Обычный 6 2 2 4 2 2 4 3 3 2" xfId="15427"/>
    <cellStyle name="Обычный 6 2 2 4 2 2 4 3 4" xfId="15428"/>
    <cellStyle name="Обычный 6 2 2 4 2 2 4 3 5" xfId="15429"/>
    <cellStyle name="Обычный 6 2 2 4 2 2 4 4 2" xfId="15430"/>
    <cellStyle name="Обычный 6 2 2 4 2 2 4 4 2 2" xfId="15431"/>
    <cellStyle name="Обычный 6 2 2 4 2 2 4 4 3" xfId="15432"/>
    <cellStyle name="Обычный 6 2 2 4 2 2 4 4 4" xfId="15433"/>
    <cellStyle name="Обычный 6 2 2 4 2 2 4 5" xfId="15434"/>
    <cellStyle name="Обычный 6 2 2 4 2 2 4 5 2" xfId="15435"/>
    <cellStyle name="Обычный 6 2 2 4 2 2 4 6" xfId="15436"/>
    <cellStyle name="Обычный 6 2 2 4 2 2 4 7" xfId="15437"/>
    <cellStyle name="Обычный 6 2 2 4 2 2 5 2 2 2" xfId="15438"/>
    <cellStyle name="Обычный 6 2 2 4 2 2 5 2 2 2 2" xfId="15439"/>
    <cellStyle name="Обычный 6 2 2 4 2 2 5 2 2 3" xfId="15440"/>
    <cellStyle name="Обычный 6 2 2 4 2 2 5 2 2 4" xfId="15441"/>
    <cellStyle name="Обычный 6 2 2 4 2 2 5 2 3" xfId="15442"/>
    <cellStyle name="Обычный 6 2 2 4 2 2 5 2 3 2" xfId="15443"/>
    <cellStyle name="Обычный 6 2 2 4 2 2 5 2 4" xfId="15444"/>
    <cellStyle name="Обычный 6 2 2 4 2 2 5 2 5" xfId="15445"/>
    <cellStyle name="Обычный 6 2 2 4 2 2 5 3 2" xfId="15446"/>
    <cellStyle name="Обычный 6 2 2 4 2 2 5 3 2 2" xfId="15447"/>
    <cellStyle name="Обычный 6 2 2 4 2 2 5 3 3" xfId="15448"/>
    <cellStyle name="Обычный 6 2 2 4 2 2 5 3 4" xfId="15449"/>
    <cellStyle name="Обычный 6 2 2 4 2 2 5 4" xfId="15450"/>
    <cellStyle name="Обычный 6 2 2 4 2 2 5 4 2" xfId="15451"/>
    <cellStyle name="Обычный 6 2 2 4 2 2 5 5" xfId="15452"/>
    <cellStyle name="Обычный 6 2 2 4 2 2 5 6" xfId="15453"/>
    <cellStyle name="Обычный 6 2 2 4 2 2 6 2 2 2" xfId="15454"/>
    <cellStyle name="Обычный 6 2 2 4 2 2 6 2 2 2 2" xfId="15455"/>
    <cellStyle name="Обычный 6 2 2 4 2 2 6 2 2 3" xfId="15456"/>
    <cellStyle name="Обычный 6 2 2 4 2 2 6 2 2 4" xfId="15457"/>
    <cellStyle name="Обычный 6 2 2 4 2 2 6 2 3" xfId="15458"/>
    <cellStyle name="Обычный 6 2 2 4 2 2 6 2 3 2" xfId="15459"/>
    <cellStyle name="Обычный 6 2 2 4 2 2 6 2 4" xfId="15460"/>
    <cellStyle name="Обычный 6 2 2 4 2 2 6 2 5" xfId="15461"/>
    <cellStyle name="Обычный 6 2 2 4 2 2 6 3 2" xfId="15462"/>
    <cellStyle name="Обычный 6 2 2 4 2 2 6 3 2 2" xfId="15463"/>
    <cellStyle name="Обычный 6 2 2 4 2 2 6 3 3" xfId="15464"/>
    <cellStyle name="Обычный 6 2 2 4 2 2 6 3 4" xfId="15465"/>
    <cellStyle name="Обычный 6 2 2 4 2 2 6 4" xfId="15466"/>
    <cellStyle name="Обычный 6 2 2 4 2 2 6 4 2" xfId="15467"/>
    <cellStyle name="Обычный 6 2 2 4 2 2 6 5" xfId="15468"/>
    <cellStyle name="Обычный 6 2 2 4 2 2 6 6" xfId="15469"/>
    <cellStyle name="Обычный 6 2 2 4 2 2 7 2 2" xfId="15470"/>
    <cellStyle name="Обычный 6 2 2 4 2 2 7 2 2 2" xfId="15471"/>
    <cellStyle name="Обычный 6 2 2 4 2 2 7 2 3" xfId="15472"/>
    <cellStyle name="Обычный 6 2 2 4 2 2 7 2 4" xfId="15473"/>
    <cellStyle name="Обычный 6 2 2 4 2 2 7 3" xfId="15474"/>
    <cellStyle name="Обычный 6 2 2 4 2 2 7 3 2" xfId="15475"/>
    <cellStyle name="Обычный 6 2 2 4 2 2 7 4" xfId="15476"/>
    <cellStyle name="Обычный 6 2 2 4 2 2 7 5" xfId="15477"/>
    <cellStyle name="Обычный 6 2 2 4 2 2 8 2" xfId="15478"/>
    <cellStyle name="Обычный 6 2 2 4 2 2 8 2 2" xfId="15479"/>
    <cellStyle name="Обычный 6 2 2 4 2 2 8 3" xfId="15480"/>
    <cellStyle name="Обычный 6 2 2 4 2 2 8 4" xfId="15481"/>
    <cellStyle name="Обычный 6 2 2 4 2 2 9" xfId="15482"/>
    <cellStyle name="Обычный 6 2 2 4 2 2 9 2" xfId="15483"/>
    <cellStyle name="Обычный 6 2 2 4 2 3 10" xfId="15484"/>
    <cellStyle name="Обычный 6 2 2 4 2 3 11" xfId="15485"/>
    <cellStyle name="Обычный 6 2 2 4 2 3 2 10" xfId="15486"/>
    <cellStyle name="Обычный 6 2 2 4 2 3 2 2 2 2 2 2" xfId="15487"/>
    <cellStyle name="Обычный 6 2 2 4 2 3 2 2 2 2 2 2 2" xfId="15488"/>
    <cellStyle name="Обычный 6 2 2 4 2 3 2 2 2 2 2 3" xfId="15489"/>
    <cellStyle name="Обычный 6 2 2 4 2 3 2 2 2 2 2 4" xfId="15490"/>
    <cellStyle name="Обычный 6 2 2 4 2 3 2 2 2 2 3" xfId="15491"/>
    <cellStyle name="Обычный 6 2 2 4 2 3 2 2 2 2 3 2" xfId="15492"/>
    <cellStyle name="Обычный 6 2 2 4 2 3 2 2 2 2 4" xfId="15493"/>
    <cellStyle name="Обычный 6 2 2 4 2 3 2 2 2 2 5" xfId="15494"/>
    <cellStyle name="Обычный 6 2 2 4 2 3 2 2 2 3 2" xfId="15495"/>
    <cellStyle name="Обычный 6 2 2 4 2 3 2 2 2 3 2 2" xfId="15496"/>
    <cellStyle name="Обычный 6 2 2 4 2 3 2 2 2 3 3" xfId="15497"/>
    <cellStyle name="Обычный 6 2 2 4 2 3 2 2 2 3 4" xfId="15498"/>
    <cellStyle name="Обычный 6 2 2 4 2 3 2 2 2 4" xfId="15499"/>
    <cellStyle name="Обычный 6 2 2 4 2 3 2 2 2 4 2" xfId="15500"/>
    <cellStyle name="Обычный 6 2 2 4 2 3 2 2 2 5" xfId="15501"/>
    <cellStyle name="Обычный 6 2 2 4 2 3 2 2 2 6" xfId="15502"/>
    <cellStyle name="Обычный 6 2 2 4 2 3 2 2 3 2 2" xfId="15503"/>
    <cellStyle name="Обычный 6 2 2 4 2 3 2 2 3 2 2 2" xfId="15504"/>
    <cellStyle name="Обычный 6 2 2 4 2 3 2 2 3 2 3" xfId="15505"/>
    <cellStyle name="Обычный 6 2 2 4 2 3 2 2 3 2 4" xfId="15506"/>
    <cellStyle name="Обычный 6 2 2 4 2 3 2 2 3 3" xfId="15507"/>
    <cellStyle name="Обычный 6 2 2 4 2 3 2 2 3 3 2" xfId="15508"/>
    <cellStyle name="Обычный 6 2 2 4 2 3 2 2 3 4" xfId="15509"/>
    <cellStyle name="Обычный 6 2 2 4 2 3 2 2 3 5" xfId="15510"/>
    <cellStyle name="Обычный 6 2 2 4 2 3 2 2 4 2" xfId="15511"/>
    <cellStyle name="Обычный 6 2 2 4 2 3 2 2 4 2 2" xfId="15512"/>
    <cellStyle name="Обычный 6 2 2 4 2 3 2 2 4 3" xfId="15513"/>
    <cellStyle name="Обычный 6 2 2 4 2 3 2 2 4 4" xfId="15514"/>
    <cellStyle name="Обычный 6 2 2 4 2 3 2 2 5" xfId="15515"/>
    <cellStyle name="Обычный 6 2 2 4 2 3 2 2 5 2" xfId="15516"/>
    <cellStyle name="Обычный 6 2 2 4 2 3 2 2 6" xfId="15517"/>
    <cellStyle name="Обычный 6 2 2 4 2 3 2 2 7" xfId="15518"/>
    <cellStyle name="Обычный 6 2 2 4 2 3 2 3 2 2 2 2" xfId="15519"/>
    <cellStyle name="Обычный 6 2 2 4 2 3 2 3 2 2 2 2 2" xfId="15520"/>
    <cellStyle name="Обычный 6 2 2 4 2 3 2 3 2 2 2 3" xfId="15521"/>
    <cellStyle name="Обычный 6 2 2 4 2 3 2 3 2 2 2 4" xfId="15522"/>
    <cellStyle name="Обычный 6 2 2 4 2 3 2 3 2 2 3" xfId="15523"/>
    <cellStyle name="Обычный 6 2 2 4 2 3 2 3 2 2 3 2" xfId="15524"/>
    <cellStyle name="Обычный 6 2 2 4 2 3 2 3 2 2 4" xfId="15525"/>
    <cellStyle name="Обычный 6 2 2 4 2 3 2 3 2 2 5" xfId="15526"/>
    <cellStyle name="Обычный 6 2 2 4 2 3 2 3 2 3 2" xfId="15527"/>
    <cellStyle name="Обычный 6 2 2 4 2 3 2 3 2 3 2 2" xfId="15528"/>
    <cellStyle name="Обычный 6 2 2 4 2 3 2 3 2 3 3" xfId="15529"/>
    <cellStyle name="Обычный 6 2 2 4 2 3 2 3 2 3 4" xfId="15530"/>
    <cellStyle name="Обычный 6 2 2 4 2 3 2 3 2 4" xfId="15531"/>
    <cellStyle name="Обычный 6 2 2 4 2 3 2 3 2 4 2" xfId="15532"/>
    <cellStyle name="Обычный 6 2 2 4 2 3 2 3 2 5" xfId="15533"/>
    <cellStyle name="Обычный 6 2 2 4 2 3 2 3 2 6" xfId="15534"/>
    <cellStyle name="Обычный 6 2 2 4 2 3 2 3 3 2 2" xfId="15535"/>
    <cellStyle name="Обычный 6 2 2 4 2 3 2 3 3 2 2 2" xfId="15536"/>
    <cellStyle name="Обычный 6 2 2 4 2 3 2 3 3 2 3" xfId="15537"/>
    <cellStyle name="Обычный 6 2 2 4 2 3 2 3 3 2 4" xfId="15538"/>
    <cellStyle name="Обычный 6 2 2 4 2 3 2 3 3 3" xfId="15539"/>
    <cellStyle name="Обычный 6 2 2 4 2 3 2 3 3 3 2" xfId="15540"/>
    <cellStyle name="Обычный 6 2 2 4 2 3 2 3 3 4" xfId="15541"/>
    <cellStyle name="Обычный 6 2 2 4 2 3 2 3 3 5" xfId="15542"/>
    <cellStyle name="Обычный 6 2 2 4 2 3 2 3 4 2" xfId="15543"/>
    <cellStyle name="Обычный 6 2 2 4 2 3 2 3 4 2 2" xfId="15544"/>
    <cellStyle name="Обычный 6 2 2 4 2 3 2 3 4 3" xfId="15545"/>
    <cellStyle name="Обычный 6 2 2 4 2 3 2 3 4 4" xfId="15546"/>
    <cellStyle name="Обычный 6 2 2 4 2 3 2 3 5" xfId="15547"/>
    <cellStyle name="Обычный 6 2 2 4 2 3 2 3 5 2" xfId="15548"/>
    <cellStyle name="Обычный 6 2 2 4 2 3 2 3 6" xfId="15549"/>
    <cellStyle name="Обычный 6 2 2 4 2 3 2 3 7" xfId="15550"/>
    <cellStyle name="Обычный 6 2 2 4 2 3 2 4 2 2 2" xfId="15551"/>
    <cellStyle name="Обычный 6 2 2 4 2 3 2 4 2 2 2 2" xfId="15552"/>
    <cellStyle name="Обычный 6 2 2 4 2 3 2 4 2 2 3" xfId="15553"/>
    <cellStyle name="Обычный 6 2 2 4 2 3 2 4 2 2 4" xfId="15554"/>
    <cellStyle name="Обычный 6 2 2 4 2 3 2 4 2 3" xfId="15555"/>
    <cellStyle name="Обычный 6 2 2 4 2 3 2 4 2 3 2" xfId="15556"/>
    <cellStyle name="Обычный 6 2 2 4 2 3 2 4 2 4" xfId="15557"/>
    <cellStyle name="Обычный 6 2 2 4 2 3 2 4 2 5" xfId="15558"/>
    <cellStyle name="Обычный 6 2 2 4 2 3 2 4 3 2" xfId="15559"/>
    <cellStyle name="Обычный 6 2 2 4 2 3 2 4 3 2 2" xfId="15560"/>
    <cellStyle name="Обычный 6 2 2 4 2 3 2 4 3 3" xfId="15561"/>
    <cellStyle name="Обычный 6 2 2 4 2 3 2 4 3 4" xfId="15562"/>
    <cellStyle name="Обычный 6 2 2 4 2 3 2 4 4" xfId="15563"/>
    <cellStyle name="Обычный 6 2 2 4 2 3 2 4 4 2" xfId="15564"/>
    <cellStyle name="Обычный 6 2 2 4 2 3 2 4 5" xfId="15565"/>
    <cellStyle name="Обычный 6 2 2 4 2 3 2 4 6" xfId="15566"/>
    <cellStyle name="Обычный 6 2 2 4 2 3 2 5 2 2 2" xfId="15567"/>
    <cellStyle name="Обычный 6 2 2 4 2 3 2 5 2 2 2 2" xfId="15568"/>
    <cellStyle name="Обычный 6 2 2 4 2 3 2 5 2 2 3" xfId="15569"/>
    <cellStyle name="Обычный 6 2 2 4 2 3 2 5 2 2 4" xfId="15570"/>
    <cellStyle name="Обычный 6 2 2 4 2 3 2 5 2 3" xfId="15571"/>
    <cellStyle name="Обычный 6 2 2 4 2 3 2 5 2 3 2" xfId="15572"/>
    <cellStyle name="Обычный 6 2 2 4 2 3 2 5 2 4" xfId="15573"/>
    <cellStyle name="Обычный 6 2 2 4 2 3 2 5 2 5" xfId="15574"/>
    <cellStyle name="Обычный 6 2 2 4 2 3 2 5 3 2" xfId="15575"/>
    <cellStyle name="Обычный 6 2 2 4 2 3 2 5 3 2 2" xfId="15576"/>
    <cellStyle name="Обычный 6 2 2 4 2 3 2 5 3 3" xfId="15577"/>
    <cellStyle name="Обычный 6 2 2 4 2 3 2 5 3 4" xfId="15578"/>
    <cellStyle name="Обычный 6 2 2 4 2 3 2 5 4" xfId="15579"/>
    <cellStyle name="Обычный 6 2 2 4 2 3 2 5 4 2" xfId="15580"/>
    <cellStyle name="Обычный 6 2 2 4 2 3 2 5 5" xfId="15581"/>
    <cellStyle name="Обычный 6 2 2 4 2 3 2 5 6" xfId="15582"/>
    <cellStyle name="Обычный 6 2 2 4 2 3 2 6 2 2" xfId="15583"/>
    <cellStyle name="Обычный 6 2 2 4 2 3 2 6 2 2 2" xfId="15584"/>
    <cellStyle name="Обычный 6 2 2 4 2 3 2 6 2 3" xfId="15585"/>
    <cellStyle name="Обычный 6 2 2 4 2 3 2 6 2 4" xfId="15586"/>
    <cellStyle name="Обычный 6 2 2 4 2 3 2 6 3" xfId="15587"/>
    <cellStyle name="Обычный 6 2 2 4 2 3 2 6 3 2" xfId="15588"/>
    <cellStyle name="Обычный 6 2 2 4 2 3 2 6 4" xfId="15589"/>
    <cellStyle name="Обычный 6 2 2 4 2 3 2 6 5" xfId="15590"/>
    <cellStyle name="Обычный 6 2 2 4 2 3 2 7 2" xfId="15591"/>
    <cellStyle name="Обычный 6 2 2 4 2 3 2 7 2 2" xfId="15592"/>
    <cellStyle name="Обычный 6 2 2 4 2 3 2 7 3" xfId="15593"/>
    <cellStyle name="Обычный 6 2 2 4 2 3 2 7 4" xfId="15594"/>
    <cellStyle name="Обычный 6 2 2 4 2 3 2 8" xfId="15595"/>
    <cellStyle name="Обычный 6 2 2 4 2 3 2 8 2" xfId="15596"/>
    <cellStyle name="Обычный 6 2 2 4 2 3 2 9" xfId="15597"/>
    <cellStyle name="Обычный 6 2 2 4 2 3 3 2 2 2 2" xfId="15598"/>
    <cellStyle name="Обычный 6 2 2 4 2 3 3 2 2 2 2 2" xfId="15599"/>
    <cellStyle name="Обычный 6 2 2 4 2 3 3 2 2 2 3" xfId="15600"/>
    <cellStyle name="Обычный 6 2 2 4 2 3 3 2 2 2 4" xfId="15601"/>
    <cellStyle name="Обычный 6 2 2 4 2 3 3 2 2 3" xfId="15602"/>
    <cellStyle name="Обычный 6 2 2 4 2 3 3 2 2 3 2" xfId="15603"/>
    <cellStyle name="Обычный 6 2 2 4 2 3 3 2 2 4" xfId="15604"/>
    <cellStyle name="Обычный 6 2 2 4 2 3 3 2 2 5" xfId="15605"/>
    <cellStyle name="Обычный 6 2 2 4 2 3 3 2 3 2" xfId="15606"/>
    <cellStyle name="Обычный 6 2 2 4 2 3 3 2 3 2 2" xfId="15607"/>
    <cellStyle name="Обычный 6 2 2 4 2 3 3 2 3 3" xfId="15608"/>
    <cellStyle name="Обычный 6 2 2 4 2 3 3 2 3 4" xfId="15609"/>
    <cellStyle name="Обычный 6 2 2 4 2 3 3 2 4" xfId="15610"/>
    <cellStyle name="Обычный 6 2 2 4 2 3 3 2 4 2" xfId="15611"/>
    <cellStyle name="Обычный 6 2 2 4 2 3 3 2 5" xfId="15612"/>
    <cellStyle name="Обычный 6 2 2 4 2 3 3 2 6" xfId="15613"/>
    <cellStyle name="Обычный 6 2 2 4 2 3 3 3 2 2" xfId="15614"/>
    <cellStyle name="Обычный 6 2 2 4 2 3 3 3 2 2 2" xfId="15615"/>
    <cellStyle name="Обычный 6 2 2 4 2 3 3 3 2 3" xfId="15616"/>
    <cellStyle name="Обычный 6 2 2 4 2 3 3 3 2 4" xfId="15617"/>
    <cellStyle name="Обычный 6 2 2 4 2 3 3 3 3" xfId="15618"/>
    <cellStyle name="Обычный 6 2 2 4 2 3 3 3 3 2" xfId="15619"/>
    <cellStyle name="Обычный 6 2 2 4 2 3 3 3 4" xfId="15620"/>
    <cellStyle name="Обычный 6 2 2 4 2 3 3 3 5" xfId="15621"/>
    <cellStyle name="Обычный 6 2 2 4 2 3 3 4 2" xfId="15622"/>
    <cellStyle name="Обычный 6 2 2 4 2 3 3 4 2 2" xfId="15623"/>
    <cellStyle name="Обычный 6 2 2 4 2 3 3 4 3" xfId="15624"/>
    <cellStyle name="Обычный 6 2 2 4 2 3 3 4 4" xfId="15625"/>
    <cellStyle name="Обычный 6 2 2 4 2 3 3 5" xfId="15626"/>
    <cellStyle name="Обычный 6 2 2 4 2 3 3 5 2" xfId="15627"/>
    <cellStyle name="Обычный 6 2 2 4 2 3 3 6" xfId="15628"/>
    <cellStyle name="Обычный 6 2 2 4 2 3 3 7" xfId="15629"/>
    <cellStyle name="Обычный 6 2 2 4 2 3 4 2 2 2 2" xfId="15630"/>
    <cellStyle name="Обычный 6 2 2 4 2 3 4 2 2 2 2 2" xfId="15631"/>
    <cellStyle name="Обычный 6 2 2 4 2 3 4 2 2 2 3" xfId="15632"/>
    <cellStyle name="Обычный 6 2 2 4 2 3 4 2 2 2 4" xfId="15633"/>
    <cellStyle name="Обычный 6 2 2 4 2 3 4 2 2 3" xfId="15634"/>
    <cellStyle name="Обычный 6 2 2 4 2 3 4 2 2 3 2" xfId="15635"/>
    <cellStyle name="Обычный 6 2 2 4 2 3 4 2 2 4" xfId="15636"/>
    <cellStyle name="Обычный 6 2 2 4 2 3 4 2 2 5" xfId="15637"/>
    <cellStyle name="Обычный 6 2 2 4 2 3 4 2 3 2" xfId="15638"/>
    <cellStyle name="Обычный 6 2 2 4 2 3 4 2 3 2 2" xfId="15639"/>
    <cellStyle name="Обычный 6 2 2 4 2 3 4 2 3 3" xfId="15640"/>
    <cellStyle name="Обычный 6 2 2 4 2 3 4 2 3 4" xfId="15641"/>
    <cellStyle name="Обычный 6 2 2 4 2 3 4 2 4" xfId="15642"/>
    <cellStyle name="Обычный 6 2 2 4 2 3 4 2 4 2" xfId="15643"/>
    <cellStyle name="Обычный 6 2 2 4 2 3 4 2 5" xfId="15644"/>
    <cellStyle name="Обычный 6 2 2 4 2 3 4 2 6" xfId="15645"/>
    <cellStyle name="Обычный 6 2 2 4 2 3 4 3 2 2" xfId="15646"/>
    <cellStyle name="Обычный 6 2 2 4 2 3 4 3 2 2 2" xfId="15647"/>
    <cellStyle name="Обычный 6 2 2 4 2 3 4 3 2 3" xfId="15648"/>
    <cellStyle name="Обычный 6 2 2 4 2 3 4 3 2 4" xfId="15649"/>
    <cellStyle name="Обычный 6 2 2 4 2 3 4 3 3" xfId="15650"/>
    <cellStyle name="Обычный 6 2 2 4 2 3 4 3 3 2" xfId="15651"/>
    <cellStyle name="Обычный 6 2 2 4 2 3 4 3 4" xfId="15652"/>
    <cellStyle name="Обычный 6 2 2 4 2 3 4 3 5" xfId="15653"/>
    <cellStyle name="Обычный 6 2 2 4 2 3 4 4 2" xfId="15654"/>
    <cellStyle name="Обычный 6 2 2 4 2 3 4 4 2 2" xfId="15655"/>
    <cellStyle name="Обычный 6 2 2 4 2 3 4 4 3" xfId="15656"/>
    <cellStyle name="Обычный 6 2 2 4 2 3 4 4 4" xfId="15657"/>
    <cellStyle name="Обычный 6 2 2 4 2 3 4 5" xfId="15658"/>
    <cellStyle name="Обычный 6 2 2 4 2 3 4 5 2" xfId="15659"/>
    <cellStyle name="Обычный 6 2 2 4 2 3 4 6" xfId="15660"/>
    <cellStyle name="Обычный 6 2 2 4 2 3 4 7" xfId="15661"/>
    <cellStyle name="Обычный 6 2 2 4 2 3 5 2 2 2" xfId="15662"/>
    <cellStyle name="Обычный 6 2 2 4 2 3 5 2 2 2 2" xfId="15663"/>
    <cellStyle name="Обычный 6 2 2 4 2 3 5 2 2 3" xfId="15664"/>
    <cellStyle name="Обычный 6 2 2 4 2 3 5 2 2 4" xfId="15665"/>
    <cellStyle name="Обычный 6 2 2 4 2 3 5 2 3" xfId="15666"/>
    <cellStyle name="Обычный 6 2 2 4 2 3 5 2 3 2" xfId="15667"/>
    <cellStyle name="Обычный 6 2 2 4 2 3 5 2 4" xfId="15668"/>
    <cellStyle name="Обычный 6 2 2 4 2 3 5 2 5" xfId="15669"/>
    <cellStyle name="Обычный 6 2 2 4 2 3 5 3 2" xfId="15670"/>
    <cellStyle name="Обычный 6 2 2 4 2 3 5 3 2 2" xfId="15671"/>
    <cellStyle name="Обычный 6 2 2 4 2 3 5 3 3" xfId="15672"/>
    <cellStyle name="Обычный 6 2 2 4 2 3 5 3 4" xfId="15673"/>
    <cellStyle name="Обычный 6 2 2 4 2 3 5 4" xfId="15674"/>
    <cellStyle name="Обычный 6 2 2 4 2 3 5 4 2" xfId="15675"/>
    <cellStyle name="Обычный 6 2 2 4 2 3 5 5" xfId="15676"/>
    <cellStyle name="Обычный 6 2 2 4 2 3 5 6" xfId="15677"/>
    <cellStyle name="Обычный 6 2 2 4 2 3 6 2 2 2" xfId="15678"/>
    <cellStyle name="Обычный 6 2 2 4 2 3 6 2 2 2 2" xfId="15679"/>
    <cellStyle name="Обычный 6 2 2 4 2 3 6 2 2 3" xfId="15680"/>
    <cellStyle name="Обычный 6 2 2 4 2 3 6 2 2 4" xfId="15681"/>
    <cellStyle name="Обычный 6 2 2 4 2 3 6 2 3" xfId="15682"/>
    <cellStyle name="Обычный 6 2 2 4 2 3 6 2 3 2" xfId="15683"/>
    <cellStyle name="Обычный 6 2 2 4 2 3 6 2 4" xfId="15684"/>
    <cellStyle name="Обычный 6 2 2 4 2 3 6 2 5" xfId="15685"/>
    <cellStyle name="Обычный 6 2 2 4 2 3 6 3 2" xfId="15686"/>
    <cellStyle name="Обычный 6 2 2 4 2 3 6 3 2 2" xfId="15687"/>
    <cellStyle name="Обычный 6 2 2 4 2 3 6 3 3" xfId="15688"/>
    <cellStyle name="Обычный 6 2 2 4 2 3 6 3 4" xfId="15689"/>
    <cellStyle name="Обычный 6 2 2 4 2 3 6 4" xfId="15690"/>
    <cellStyle name="Обычный 6 2 2 4 2 3 6 4 2" xfId="15691"/>
    <cellStyle name="Обычный 6 2 2 4 2 3 6 5" xfId="15692"/>
    <cellStyle name="Обычный 6 2 2 4 2 3 6 6" xfId="15693"/>
    <cellStyle name="Обычный 6 2 2 4 2 3 7 2 2" xfId="15694"/>
    <cellStyle name="Обычный 6 2 2 4 2 3 7 2 2 2" xfId="15695"/>
    <cellStyle name="Обычный 6 2 2 4 2 3 7 2 3" xfId="15696"/>
    <cellStyle name="Обычный 6 2 2 4 2 3 7 2 4" xfId="15697"/>
    <cellStyle name="Обычный 6 2 2 4 2 3 7 3" xfId="15698"/>
    <cellStyle name="Обычный 6 2 2 4 2 3 7 3 2" xfId="15699"/>
    <cellStyle name="Обычный 6 2 2 4 2 3 7 4" xfId="15700"/>
    <cellStyle name="Обычный 6 2 2 4 2 3 7 5" xfId="15701"/>
    <cellStyle name="Обычный 6 2 2 4 2 3 8 2" xfId="15702"/>
    <cellStyle name="Обычный 6 2 2 4 2 3 8 2 2" xfId="15703"/>
    <cellStyle name="Обычный 6 2 2 4 2 3 8 3" xfId="15704"/>
    <cellStyle name="Обычный 6 2 2 4 2 3 8 4" xfId="15705"/>
    <cellStyle name="Обычный 6 2 2 4 2 3 9" xfId="15706"/>
    <cellStyle name="Обычный 6 2 2 4 2 3 9 2" xfId="15707"/>
    <cellStyle name="Обычный 6 2 2 4 2 4 10" xfId="15708"/>
    <cellStyle name="Обычный 6 2 2 4 2 4 2 2 2 2 2" xfId="15709"/>
    <cellStyle name="Обычный 6 2 2 4 2 4 2 2 2 2 2 2" xfId="15710"/>
    <cellStyle name="Обычный 6 2 2 4 2 4 2 2 2 2 3" xfId="15711"/>
    <cellStyle name="Обычный 6 2 2 4 2 4 2 2 2 2 4" xfId="15712"/>
    <cellStyle name="Обычный 6 2 2 4 2 4 2 2 2 3" xfId="15713"/>
    <cellStyle name="Обычный 6 2 2 4 2 4 2 2 2 3 2" xfId="15714"/>
    <cellStyle name="Обычный 6 2 2 4 2 4 2 2 2 4" xfId="15715"/>
    <cellStyle name="Обычный 6 2 2 4 2 4 2 2 2 5" xfId="15716"/>
    <cellStyle name="Обычный 6 2 2 4 2 4 2 2 3 2" xfId="15717"/>
    <cellStyle name="Обычный 6 2 2 4 2 4 2 2 3 2 2" xfId="15718"/>
    <cellStyle name="Обычный 6 2 2 4 2 4 2 2 3 3" xfId="15719"/>
    <cellStyle name="Обычный 6 2 2 4 2 4 2 2 3 4" xfId="15720"/>
    <cellStyle name="Обычный 6 2 2 4 2 4 2 2 4" xfId="15721"/>
    <cellStyle name="Обычный 6 2 2 4 2 4 2 2 4 2" xfId="15722"/>
    <cellStyle name="Обычный 6 2 2 4 2 4 2 2 5" xfId="15723"/>
    <cellStyle name="Обычный 6 2 2 4 2 4 2 2 6" xfId="15724"/>
    <cellStyle name="Обычный 6 2 2 4 2 4 2 3 2 2" xfId="15725"/>
    <cellStyle name="Обычный 6 2 2 4 2 4 2 3 2 2 2" xfId="15726"/>
    <cellStyle name="Обычный 6 2 2 4 2 4 2 3 2 3" xfId="15727"/>
    <cellStyle name="Обычный 6 2 2 4 2 4 2 3 2 4" xfId="15728"/>
    <cellStyle name="Обычный 6 2 2 4 2 4 2 3 3" xfId="15729"/>
    <cellStyle name="Обычный 6 2 2 4 2 4 2 3 3 2" xfId="15730"/>
    <cellStyle name="Обычный 6 2 2 4 2 4 2 3 4" xfId="15731"/>
    <cellStyle name="Обычный 6 2 2 4 2 4 2 3 5" xfId="15732"/>
    <cellStyle name="Обычный 6 2 2 4 2 4 2 4 2" xfId="15733"/>
    <cellStyle name="Обычный 6 2 2 4 2 4 2 4 2 2" xfId="15734"/>
    <cellStyle name="Обычный 6 2 2 4 2 4 2 4 3" xfId="15735"/>
    <cellStyle name="Обычный 6 2 2 4 2 4 2 4 4" xfId="15736"/>
    <cellStyle name="Обычный 6 2 2 4 2 4 2 5" xfId="15737"/>
    <cellStyle name="Обычный 6 2 2 4 2 4 2 5 2" xfId="15738"/>
    <cellStyle name="Обычный 6 2 2 4 2 4 2 6" xfId="15739"/>
    <cellStyle name="Обычный 6 2 2 4 2 4 2 7" xfId="15740"/>
    <cellStyle name="Обычный 6 2 2 4 2 4 3 2 2 2 2" xfId="15741"/>
    <cellStyle name="Обычный 6 2 2 4 2 4 3 2 2 2 2 2" xfId="15742"/>
    <cellStyle name="Обычный 6 2 2 4 2 4 3 2 2 2 3" xfId="15743"/>
    <cellStyle name="Обычный 6 2 2 4 2 4 3 2 2 2 4" xfId="15744"/>
    <cellStyle name="Обычный 6 2 2 4 2 4 3 2 2 3" xfId="15745"/>
    <cellStyle name="Обычный 6 2 2 4 2 4 3 2 2 3 2" xfId="15746"/>
    <cellStyle name="Обычный 6 2 2 4 2 4 3 2 2 4" xfId="15747"/>
    <cellStyle name="Обычный 6 2 2 4 2 4 3 2 2 5" xfId="15748"/>
    <cellStyle name="Обычный 6 2 2 4 2 4 3 2 3 2" xfId="15749"/>
    <cellStyle name="Обычный 6 2 2 4 2 4 3 2 3 2 2" xfId="15750"/>
    <cellStyle name="Обычный 6 2 2 4 2 4 3 2 3 3" xfId="15751"/>
    <cellStyle name="Обычный 6 2 2 4 2 4 3 2 3 4" xfId="15752"/>
    <cellStyle name="Обычный 6 2 2 4 2 4 3 2 4" xfId="15753"/>
    <cellStyle name="Обычный 6 2 2 4 2 4 3 2 4 2" xfId="15754"/>
    <cellStyle name="Обычный 6 2 2 4 2 4 3 2 5" xfId="15755"/>
    <cellStyle name="Обычный 6 2 2 4 2 4 3 2 6" xfId="15756"/>
    <cellStyle name="Обычный 6 2 2 4 2 4 3 3 2 2" xfId="15757"/>
    <cellStyle name="Обычный 6 2 2 4 2 4 3 3 2 2 2" xfId="15758"/>
    <cellStyle name="Обычный 6 2 2 4 2 4 3 3 2 3" xfId="15759"/>
    <cellStyle name="Обычный 6 2 2 4 2 4 3 3 2 4" xfId="15760"/>
    <cellStyle name="Обычный 6 2 2 4 2 4 3 3 3" xfId="15761"/>
    <cellStyle name="Обычный 6 2 2 4 2 4 3 3 3 2" xfId="15762"/>
    <cellStyle name="Обычный 6 2 2 4 2 4 3 3 4" xfId="15763"/>
    <cellStyle name="Обычный 6 2 2 4 2 4 3 3 5" xfId="15764"/>
    <cellStyle name="Обычный 6 2 2 4 2 4 3 4 2" xfId="15765"/>
    <cellStyle name="Обычный 6 2 2 4 2 4 3 4 2 2" xfId="15766"/>
    <cellStyle name="Обычный 6 2 2 4 2 4 3 4 3" xfId="15767"/>
    <cellStyle name="Обычный 6 2 2 4 2 4 3 4 4" xfId="15768"/>
    <cellStyle name="Обычный 6 2 2 4 2 4 3 5" xfId="15769"/>
    <cellStyle name="Обычный 6 2 2 4 2 4 3 5 2" xfId="15770"/>
    <cellStyle name="Обычный 6 2 2 4 2 4 3 6" xfId="15771"/>
    <cellStyle name="Обычный 6 2 2 4 2 4 3 7" xfId="15772"/>
    <cellStyle name="Обычный 6 2 2 4 2 4 4 2 2 2" xfId="15773"/>
    <cellStyle name="Обычный 6 2 2 4 2 4 4 2 2 2 2" xfId="15774"/>
    <cellStyle name="Обычный 6 2 2 4 2 4 4 2 2 3" xfId="15775"/>
    <cellStyle name="Обычный 6 2 2 4 2 4 4 2 2 4" xfId="15776"/>
    <cellStyle name="Обычный 6 2 2 4 2 4 4 2 3" xfId="15777"/>
    <cellStyle name="Обычный 6 2 2 4 2 4 4 2 3 2" xfId="15778"/>
    <cellStyle name="Обычный 6 2 2 4 2 4 4 2 4" xfId="15779"/>
    <cellStyle name="Обычный 6 2 2 4 2 4 4 2 5" xfId="15780"/>
    <cellStyle name="Обычный 6 2 2 4 2 4 4 3 2" xfId="15781"/>
    <cellStyle name="Обычный 6 2 2 4 2 4 4 3 2 2" xfId="15782"/>
    <cellStyle name="Обычный 6 2 2 4 2 4 4 3 3" xfId="15783"/>
    <cellStyle name="Обычный 6 2 2 4 2 4 4 3 4" xfId="15784"/>
    <cellStyle name="Обычный 6 2 2 4 2 4 4 4" xfId="15785"/>
    <cellStyle name="Обычный 6 2 2 4 2 4 4 4 2" xfId="15786"/>
    <cellStyle name="Обычный 6 2 2 4 2 4 4 5" xfId="15787"/>
    <cellStyle name="Обычный 6 2 2 4 2 4 4 6" xfId="15788"/>
    <cellStyle name="Обычный 6 2 2 4 2 4 5 2 2 2" xfId="15789"/>
    <cellStyle name="Обычный 6 2 2 4 2 4 5 2 2 2 2" xfId="15790"/>
    <cellStyle name="Обычный 6 2 2 4 2 4 5 2 2 3" xfId="15791"/>
    <cellStyle name="Обычный 6 2 2 4 2 4 5 2 2 4" xfId="15792"/>
    <cellStyle name="Обычный 6 2 2 4 2 4 5 2 3" xfId="15793"/>
    <cellStyle name="Обычный 6 2 2 4 2 4 5 2 3 2" xfId="15794"/>
    <cellStyle name="Обычный 6 2 2 4 2 4 5 2 4" xfId="15795"/>
    <cellStyle name="Обычный 6 2 2 4 2 4 5 2 5" xfId="15796"/>
    <cellStyle name="Обычный 6 2 2 4 2 4 5 3 2" xfId="15797"/>
    <cellStyle name="Обычный 6 2 2 4 2 4 5 3 2 2" xfId="15798"/>
    <cellStyle name="Обычный 6 2 2 4 2 4 5 3 3" xfId="15799"/>
    <cellStyle name="Обычный 6 2 2 4 2 4 5 3 4" xfId="15800"/>
    <cellStyle name="Обычный 6 2 2 4 2 4 5 4" xfId="15801"/>
    <cellStyle name="Обычный 6 2 2 4 2 4 5 4 2" xfId="15802"/>
    <cellStyle name="Обычный 6 2 2 4 2 4 5 5" xfId="15803"/>
    <cellStyle name="Обычный 6 2 2 4 2 4 5 6" xfId="15804"/>
    <cellStyle name="Обычный 6 2 2 4 2 4 6 2 2" xfId="15805"/>
    <cellStyle name="Обычный 6 2 2 4 2 4 6 2 2 2" xfId="15806"/>
    <cellStyle name="Обычный 6 2 2 4 2 4 6 2 3" xfId="15807"/>
    <cellStyle name="Обычный 6 2 2 4 2 4 6 2 4" xfId="15808"/>
    <cellStyle name="Обычный 6 2 2 4 2 4 6 3" xfId="15809"/>
    <cellStyle name="Обычный 6 2 2 4 2 4 6 3 2" xfId="15810"/>
    <cellStyle name="Обычный 6 2 2 4 2 4 6 4" xfId="15811"/>
    <cellStyle name="Обычный 6 2 2 4 2 4 6 5" xfId="15812"/>
    <cellStyle name="Обычный 6 2 2 4 2 4 7 2" xfId="15813"/>
    <cellStyle name="Обычный 6 2 2 4 2 4 7 2 2" xfId="15814"/>
    <cellStyle name="Обычный 6 2 2 4 2 4 7 3" xfId="15815"/>
    <cellStyle name="Обычный 6 2 2 4 2 4 7 4" xfId="15816"/>
    <cellStyle name="Обычный 6 2 2 4 2 4 8" xfId="15817"/>
    <cellStyle name="Обычный 6 2 2 4 2 4 8 2" xfId="15818"/>
    <cellStyle name="Обычный 6 2 2 4 2 4 9" xfId="15819"/>
    <cellStyle name="Обычный 6 2 2 4 2 5 2 2 2 2" xfId="15820"/>
    <cellStyle name="Обычный 6 2 2 4 2 5 2 2 2 2 2" xfId="15821"/>
    <cellStyle name="Обычный 6 2 2 4 2 5 2 2 2 3" xfId="15822"/>
    <cellStyle name="Обычный 6 2 2 4 2 5 2 2 2 4" xfId="15823"/>
    <cellStyle name="Обычный 6 2 2 4 2 5 2 2 3" xfId="15824"/>
    <cellStyle name="Обычный 6 2 2 4 2 5 2 2 3 2" xfId="15825"/>
    <cellStyle name="Обычный 6 2 2 4 2 5 2 2 4" xfId="15826"/>
    <cellStyle name="Обычный 6 2 2 4 2 5 2 2 5" xfId="15827"/>
    <cellStyle name="Обычный 6 2 2 4 2 5 2 3 2" xfId="15828"/>
    <cellStyle name="Обычный 6 2 2 4 2 5 2 3 2 2" xfId="15829"/>
    <cellStyle name="Обычный 6 2 2 4 2 5 2 3 3" xfId="15830"/>
    <cellStyle name="Обычный 6 2 2 4 2 5 2 3 4" xfId="15831"/>
    <cellStyle name="Обычный 6 2 2 4 2 5 2 4" xfId="15832"/>
    <cellStyle name="Обычный 6 2 2 4 2 5 2 4 2" xfId="15833"/>
    <cellStyle name="Обычный 6 2 2 4 2 5 2 5" xfId="15834"/>
    <cellStyle name="Обычный 6 2 2 4 2 5 2 6" xfId="15835"/>
    <cellStyle name="Обычный 6 2 2 4 2 5 3 2 2" xfId="15836"/>
    <cellStyle name="Обычный 6 2 2 4 2 5 3 2 2 2" xfId="15837"/>
    <cellStyle name="Обычный 6 2 2 4 2 5 3 2 3" xfId="15838"/>
    <cellStyle name="Обычный 6 2 2 4 2 5 3 2 4" xfId="15839"/>
    <cellStyle name="Обычный 6 2 2 4 2 5 3 3" xfId="15840"/>
    <cellStyle name="Обычный 6 2 2 4 2 5 3 3 2" xfId="15841"/>
    <cellStyle name="Обычный 6 2 2 4 2 5 3 4" xfId="15842"/>
    <cellStyle name="Обычный 6 2 2 4 2 5 3 5" xfId="15843"/>
    <cellStyle name="Обычный 6 2 2 4 2 5 4 2" xfId="15844"/>
    <cellStyle name="Обычный 6 2 2 4 2 5 4 2 2" xfId="15845"/>
    <cellStyle name="Обычный 6 2 2 4 2 5 4 3" xfId="15846"/>
    <cellStyle name="Обычный 6 2 2 4 2 5 4 4" xfId="15847"/>
    <cellStyle name="Обычный 6 2 2 4 2 5 5" xfId="15848"/>
    <cellStyle name="Обычный 6 2 2 4 2 5 5 2" xfId="15849"/>
    <cellStyle name="Обычный 6 2 2 4 2 5 6" xfId="15850"/>
    <cellStyle name="Обычный 6 2 2 4 2 5 7" xfId="15851"/>
    <cellStyle name="Обычный 6 2 2 4 2 6 2 2 2 2" xfId="15852"/>
    <cellStyle name="Обычный 6 2 2 4 2 6 2 2 2 2 2" xfId="15853"/>
    <cellStyle name="Обычный 6 2 2 4 2 6 2 2 2 3" xfId="15854"/>
    <cellStyle name="Обычный 6 2 2 4 2 6 2 2 2 4" xfId="15855"/>
    <cellStyle name="Обычный 6 2 2 4 2 6 2 2 3" xfId="15856"/>
    <cellStyle name="Обычный 6 2 2 4 2 6 2 2 3 2" xfId="15857"/>
    <cellStyle name="Обычный 6 2 2 4 2 6 2 2 4" xfId="15858"/>
    <cellStyle name="Обычный 6 2 2 4 2 6 2 2 5" xfId="15859"/>
    <cellStyle name="Обычный 6 2 2 4 2 6 2 3 2" xfId="15860"/>
    <cellStyle name="Обычный 6 2 2 4 2 6 2 3 2 2" xfId="15861"/>
    <cellStyle name="Обычный 6 2 2 4 2 6 2 3 3" xfId="15862"/>
    <cellStyle name="Обычный 6 2 2 4 2 6 2 3 4" xfId="15863"/>
    <cellStyle name="Обычный 6 2 2 4 2 6 2 4" xfId="15864"/>
    <cellStyle name="Обычный 6 2 2 4 2 6 2 4 2" xfId="15865"/>
    <cellStyle name="Обычный 6 2 2 4 2 6 2 5" xfId="15866"/>
    <cellStyle name="Обычный 6 2 2 4 2 6 2 6" xfId="15867"/>
    <cellStyle name="Обычный 6 2 2 4 2 6 3 2 2" xfId="15868"/>
    <cellStyle name="Обычный 6 2 2 4 2 6 3 2 2 2" xfId="15869"/>
    <cellStyle name="Обычный 6 2 2 4 2 6 3 2 3" xfId="15870"/>
    <cellStyle name="Обычный 6 2 2 4 2 6 3 2 4" xfId="15871"/>
    <cellStyle name="Обычный 6 2 2 4 2 6 3 3" xfId="15872"/>
    <cellStyle name="Обычный 6 2 2 4 2 6 3 3 2" xfId="15873"/>
    <cellStyle name="Обычный 6 2 2 4 2 6 3 4" xfId="15874"/>
    <cellStyle name="Обычный 6 2 2 4 2 6 3 5" xfId="15875"/>
    <cellStyle name="Обычный 6 2 2 4 2 6 4 2" xfId="15876"/>
    <cellStyle name="Обычный 6 2 2 4 2 6 4 2 2" xfId="15877"/>
    <cellStyle name="Обычный 6 2 2 4 2 6 4 3" xfId="15878"/>
    <cellStyle name="Обычный 6 2 2 4 2 6 4 4" xfId="15879"/>
    <cellStyle name="Обычный 6 2 2 4 2 6 5" xfId="15880"/>
    <cellStyle name="Обычный 6 2 2 4 2 6 5 2" xfId="15881"/>
    <cellStyle name="Обычный 6 2 2 4 2 6 6" xfId="15882"/>
    <cellStyle name="Обычный 6 2 2 4 2 6 7" xfId="15883"/>
    <cellStyle name="Обычный 6 2 2 4 2 7 2 2 2" xfId="15884"/>
    <cellStyle name="Обычный 6 2 2 4 2 7 2 2 2 2" xfId="15885"/>
    <cellStyle name="Обычный 6 2 2 4 2 7 2 2 3" xfId="15886"/>
    <cellStyle name="Обычный 6 2 2 4 2 7 2 2 4" xfId="15887"/>
    <cellStyle name="Обычный 6 2 2 4 2 7 2 3" xfId="15888"/>
    <cellStyle name="Обычный 6 2 2 4 2 7 2 3 2" xfId="15889"/>
    <cellStyle name="Обычный 6 2 2 4 2 7 2 4" xfId="15890"/>
    <cellStyle name="Обычный 6 2 2 4 2 7 2 5" xfId="15891"/>
    <cellStyle name="Обычный 6 2 2 4 2 7 3 2" xfId="15892"/>
    <cellStyle name="Обычный 6 2 2 4 2 7 3 2 2" xfId="15893"/>
    <cellStyle name="Обычный 6 2 2 4 2 7 3 3" xfId="15894"/>
    <cellStyle name="Обычный 6 2 2 4 2 7 3 4" xfId="15895"/>
    <cellStyle name="Обычный 6 2 2 4 2 7 4" xfId="15896"/>
    <cellStyle name="Обычный 6 2 2 4 2 7 4 2" xfId="15897"/>
    <cellStyle name="Обычный 6 2 2 4 2 7 5" xfId="15898"/>
    <cellStyle name="Обычный 6 2 2 4 2 7 6" xfId="15899"/>
    <cellStyle name="Обычный 6 2 2 4 2 8 2 2 2" xfId="15900"/>
    <cellStyle name="Обычный 6 2 2 4 2 8 2 2 2 2" xfId="15901"/>
    <cellStyle name="Обычный 6 2 2 4 2 8 2 2 3" xfId="15902"/>
    <cellStyle name="Обычный 6 2 2 4 2 8 2 2 4" xfId="15903"/>
    <cellStyle name="Обычный 6 2 2 4 2 8 2 3" xfId="15904"/>
    <cellStyle name="Обычный 6 2 2 4 2 8 2 3 2" xfId="15905"/>
    <cellStyle name="Обычный 6 2 2 4 2 8 2 4" xfId="15906"/>
    <cellStyle name="Обычный 6 2 2 4 2 8 2 5" xfId="15907"/>
    <cellStyle name="Обычный 6 2 2 4 2 8 3 2" xfId="15908"/>
    <cellStyle name="Обычный 6 2 2 4 2 8 3 2 2" xfId="15909"/>
    <cellStyle name="Обычный 6 2 2 4 2 8 3 3" xfId="15910"/>
    <cellStyle name="Обычный 6 2 2 4 2 8 3 4" xfId="15911"/>
    <cellStyle name="Обычный 6 2 2 4 2 8 4" xfId="15912"/>
    <cellStyle name="Обычный 6 2 2 4 2 8 4 2" xfId="15913"/>
    <cellStyle name="Обычный 6 2 2 4 2 8 5" xfId="15914"/>
    <cellStyle name="Обычный 6 2 2 4 2 8 6" xfId="15915"/>
    <cellStyle name="Обычный 6 2 2 4 2 9 2 2" xfId="15916"/>
    <cellStyle name="Обычный 6 2 2 4 2 9 2 2 2" xfId="15917"/>
    <cellStyle name="Обычный 6 2 2 4 2 9 2 3" xfId="15918"/>
    <cellStyle name="Обычный 6 2 2 4 2 9 2 4" xfId="15919"/>
    <cellStyle name="Обычный 6 2 2 4 2 9 3" xfId="15920"/>
    <cellStyle name="Обычный 6 2 2 4 2 9 3 2" xfId="15921"/>
    <cellStyle name="Обычный 6 2 2 4 2 9 4" xfId="15922"/>
    <cellStyle name="Обычный 6 2 2 4 2 9 5" xfId="15923"/>
    <cellStyle name="Обычный 6 2 2 4 3 10" xfId="15924"/>
    <cellStyle name="Обычный 6 2 2 4 3 11" xfId="15925"/>
    <cellStyle name="Обычный 6 2 2 4 3 2 10" xfId="15926"/>
    <cellStyle name="Обычный 6 2 2 4 3 2 2 2 2 2 2" xfId="15927"/>
    <cellStyle name="Обычный 6 2 2 4 3 2 2 2 2 2 2 2" xfId="15928"/>
    <cellStyle name="Обычный 6 2 2 4 3 2 2 2 2 2 3" xfId="15929"/>
    <cellStyle name="Обычный 6 2 2 4 3 2 2 2 2 2 4" xfId="15930"/>
    <cellStyle name="Обычный 6 2 2 4 3 2 2 2 2 3" xfId="15931"/>
    <cellStyle name="Обычный 6 2 2 4 3 2 2 2 2 3 2" xfId="15932"/>
    <cellStyle name="Обычный 6 2 2 4 3 2 2 2 2 4" xfId="15933"/>
    <cellStyle name="Обычный 6 2 2 4 3 2 2 2 2 5" xfId="15934"/>
    <cellStyle name="Обычный 6 2 2 4 3 2 2 2 3 2" xfId="15935"/>
    <cellStyle name="Обычный 6 2 2 4 3 2 2 2 3 2 2" xfId="15936"/>
    <cellStyle name="Обычный 6 2 2 4 3 2 2 2 3 3" xfId="15937"/>
    <cellStyle name="Обычный 6 2 2 4 3 2 2 2 3 4" xfId="15938"/>
    <cellStyle name="Обычный 6 2 2 4 3 2 2 2 4" xfId="15939"/>
    <cellStyle name="Обычный 6 2 2 4 3 2 2 2 4 2" xfId="15940"/>
    <cellStyle name="Обычный 6 2 2 4 3 2 2 2 5" xfId="15941"/>
    <cellStyle name="Обычный 6 2 2 4 3 2 2 2 6" xfId="15942"/>
    <cellStyle name="Обычный 6 2 2 4 3 2 2 3 2 2" xfId="15943"/>
    <cellStyle name="Обычный 6 2 2 4 3 2 2 3 2 2 2" xfId="15944"/>
    <cellStyle name="Обычный 6 2 2 4 3 2 2 3 2 3" xfId="15945"/>
    <cellStyle name="Обычный 6 2 2 4 3 2 2 3 2 4" xfId="15946"/>
    <cellStyle name="Обычный 6 2 2 4 3 2 2 3 3" xfId="15947"/>
    <cellStyle name="Обычный 6 2 2 4 3 2 2 3 3 2" xfId="15948"/>
    <cellStyle name="Обычный 6 2 2 4 3 2 2 3 4" xfId="15949"/>
    <cellStyle name="Обычный 6 2 2 4 3 2 2 3 5" xfId="15950"/>
    <cellStyle name="Обычный 6 2 2 4 3 2 2 4 2" xfId="15951"/>
    <cellStyle name="Обычный 6 2 2 4 3 2 2 4 2 2" xfId="15952"/>
    <cellStyle name="Обычный 6 2 2 4 3 2 2 4 3" xfId="15953"/>
    <cellStyle name="Обычный 6 2 2 4 3 2 2 4 4" xfId="15954"/>
    <cellStyle name="Обычный 6 2 2 4 3 2 2 5" xfId="15955"/>
    <cellStyle name="Обычный 6 2 2 4 3 2 2 5 2" xfId="15956"/>
    <cellStyle name="Обычный 6 2 2 4 3 2 2 6" xfId="15957"/>
    <cellStyle name="Обычный 6 2 2 4 3 2 2 7" xfId="15958"/>
    <cellStyle name="Обычный 6 2 2 4 3 2 3 2 2 2 2" xfId="15959"/>
    <cellStyle name="Обычный 6 2 2 4 3 2 3 2 2 2 2 2" xfId="15960"/>
    <cellStyle name="Обычный 6 2 2 4 3 2 3 2 2 2 3" xfId="15961"/>
    <cellStyle name="Обычный 6 2 2 4 3 2 3 2 2 2 4" xfId="15962"/>
    <cellStyle name="Обычный 6 2 2 4 3 2 3 2 2 3" xfId="15963"/>
    <cellStyle name="Обычный 6 2 2 4 3 2 3 2 2 3 2" xfId="15964"/>
    <cellStyle name="Обычный 6 2 2 4 3 2 3 2 2 4" xfId="15965"/>
    <cellStyle name="Обычный 6 2 2 4 3 2 3 2 2 5" xfId="15966"/>
    <cellStyle name="Обычный 6 2 2 4 3 2 3 2 3 2" xfId="15967"/>
    <cellStyle name="Обычный 6 2 2 4 3 2 3 2 3 2 2" xfId="15968"/>
    <cellStyle name="Обычный 6 2 2 4 3 2 3 2 3 3" xfId="15969"/>
    <cellStyle name="Обычный 6 2 2 4 3 2 3 2 3 4" xfId="15970"/>
    <cellStyle name="Обычный 6 2 2 4 3 2 3 2 4" xfId="15971"/>
    <cellStyle name="Обычный 6 2 2 4 3 2 3 2 4 2" xfId="15972"/>
    <cellStyle name="Обычный 6 2 2 4 3 2 3 2 5" xfId="15973"/>
    <cellStyle name="Обычный 6 2 2 4 3 2 3 2 6" xfId="15974"/>
    <cellStyle name="Обычный 6 2 2 4 3 2 3 3 2 2" xfId="15975"/>
    <cellStyle name="Обычный 6 2 2 4 3 2 3 3 2 2 2" xfId="15976"/>
    <cellStyle name="Обычный 6 2 2 4 3 2 3 3 2 3" xfId="15977"/>
    <cellStyle name="Обычный 6 2 2 4 3 2 3 3 2 4" xfId="15978"/>
    <cellStyle name="Обычный 6 2 2 4 3 2 3 3 3" xfId="15979"/>
    <cellStyle name="Обычный 6 2 2 4 3 2 3 3 3 2" xfId="15980"/>
    <cellStyle name="Обычный 6 2 2 4 3 2 3 3 4" xfId="15981"/>
    <cellStyle name="Обычный 6 2 2 4 3 2 3 3 5" xfId="15982"/>
    <cellStyle name="Обычный 6 2 2 4 3 2 3 4 2" xfId="15983"/>
    <cellStyle name="Обычный 6 2 2 4 3 2 3 4 2 2" xfId="15984"/>
    <cellStyle name="Обычный 6 2 2 4 3 2 3 4 3" xfId="15985"/>
    <cellStyle name="Обычный 6 2 2 4 3 2 3 4 4" xfId="15986"/>
    <cellStyle name="Обычный 6 2 2 4 3 2 3 5" xfId="15987"/>
    <cellStyle name="Обычный 6 2 2 4 3 2 3 5 2" xfId="15988"/>
    <cellStyle name="Обычный 6 2 2 4 3 2 3 6" xfId="15989"/>
    <cellStyle name="Обычный 6 2 2 4 3 2 3 7" xfId="15990"/>
    <cellStyle name="Обычный 6 2 2 4 3 2 4 2 2 2" xfId="15991"/>
    <cellStyle name="Обычный 6 2 2 4 3 2 4 2 2 2 2" xfId="15992"/>
    <cellStyle name="Обычный 6 2 2 4 3 2 4 2 2 3" xfId="15993"/>
    <cellStyle name="Обычный 6 2 2 4 3 2 4 2 2 4" xfId="15994"/>
    <cellStyle name="Обычный 6 2 2 4 3 2 4 2 3" xfId="15995"/>
    <cellStyle name="Обычный 6 2 2 4 3 2 4 2 3 2" xfId="15996"/>
    <cellStyle name="Обычный 6 2 2 4 3 2 4 2 4" xfId="15997"/>
    <cellStyle name="Обычный 6 2 2 4 3 2 4 2 5" xfId="15998"/>
    <cellStyle name="Обычный 6 2 2 4 3 2 4 3 2" xfId="15999"/>
    <cellStyle name="Обычный 6 2 2 4 3 2 4 3 2 2" xfId="16000"/>
    <cellStyle name="Обычный 6 2 2 4 3 2 4 3 3" xfId="16001"/>
    <cellStyle name="Обычный 6 2 2 4 3 2 4 3 4" xfId="16002"/>
    <cellStyle name="Обычный 6 2 2 4 3 2 4 4" xfId="16003"/>
    <cellStyle name="Обычный 6 2 2 4 3 2 4 4 2" xfId="16004"/>
    <cellStyle name="Обычный 6 2 2 4 3 2 4 5" xfId="16005"/>
    <cellStyle name="Обычный 6 2 2 4 3 2 4 6" xfId="16006"/>
    <cellStyle name="Обычный 6 2 2 4 3 2 5 2 2 2" xfId="16007"/>
    <cellStyle name="Обычный 6 2 2 4 3 2 5 2 2 2 2" xfId="16008"/>
    <cellStyle name="Обычный 6 2 2 4 3 2 5 2 2 3" xfId="16009"/>
    <cellStyle name="Обычный 6 2 2 4 3 2 5 2 2 4" xfId="16010"/>
    <cellStyle name="Обычный 6 2 2 4 3 2 5 2 3" xfId="16011"/>
    <cellStyle name="Обычный 6 2 2 4 3 2 5 2 3 2" xfId="16012"/>
    <cellStyle name="Обычный 6 2 2 4 3 2 5 2 4" xfId="16013"/>
    <cellStyle name="Обычный 6 2 2 4 3 2 5 2 5" xfId="16014"/>
    <cellStyle name="Обычный 6 2 2 4 3 2 5 3 2" xfId="16015"/>
    <cellStyle name="Обычный 6 2 2 4 3 2 5 3 2 2" xfId="16016"/>
    <cellStyle name="Обычный 6 2 2 4 3 2 5 3 3" xfId="16017"/>
    <cellStyle name="Обычный 6 2 2 4 3 2 5 3 4" xfId="16018"/>
    <cellStyle name="Обычный 6 2 2 4 3 2 5 4" xfId="16019"/>
    <cellStyle name="Обычный 6 2 2 4 3 2 5 4 2" xfId="16020"/>
    <cellStyle name="Обычный 6 2 2 4 3 2 5 5" xfId="16021"/>
    <cellStyle name="Обычный 6 2 2 4 3 2 5 6" xfId="16022"/>
    <cellStyle name="Обычный 6 2 2 4 3 2 6 2 2" xfId="16023"/>
    <cellStyle name="Обычный 6 2 2 4 3 2 6 2 2 2" xfId="16024"/>
    <cellStyle name="Обычный 6 2 2 4 3 2 6 2 3" xfId="16025"/>
    <cellStyle name="Обычный 6 2 2 4 3 2 6 2 4" xfId="16026"/>
    <cellStyle name="Обычный 6 2 2 4 3 2 6 3" xfId="16027"/>
    <cellStyle name="Обычный 6 2 2 4 3 2 6 3 2" xfId="16028"/>
    <cellStyle name="Обычный 6 2 2 4 3 2 6 4" xfId="16029"/>
    <cellStyle name="Обычный 6 2 2 4 3 2 6 5" xfId="16030"/>
    <cellStyle name="Обычный 6 2 2 4 3 2 7 2" xfId="16031"/>
    <cellStyle name="Обычный 6 2 2 4 3 2 7 2 2" xfId="16032"/>
    <cellStyle name="Обычный 6 2 2 4 3 2 7 3" xfId="16033"/>
    <cellStyle name="Обычный 6 2 2 4 3 2 7 4" xfId="16034"/>
    <cellStyle name="Обычный 6 2 2 4 3 2 8" xfId="16035"/>
    <cellStyle name="Обычный 6 2 2 4 3 2 8 2" xfId="16036"/>
    <cellStyle name="Обычный 6 2 2 4 3 2 9" xfId="16037"/>
    <cellStyle name="Обычный 6 2 2 4 3 3 2 2 2 2" xfId="16038"/>
    <cellStyle name="Обычный 6 2 2 4 3 3 2 2 2 2 2" xfId="16039"/>
    <cellStyle name="Обычный 6 2 2 4 3 3 2 2 2 3" xfId="16040"/>
    <cellStyle name="Обычный 6 2 2 4 3 3 2 2 2 4" xfId="16041"/>
    <cellStyle name="Обычный 6 2 2 4 3 3 2 2 3" xfId="16042"/>
    <cellStyle name="Обычный 6 2 2 4 3 3 2 2 3 2" xfId="16043"/>
    <cellStyle name="Обычный 6 2 2 4 3 3 2 2 4" xfId="16044"/>
    <cellStyle name="Обычный 6 2 2 4 3 3 2 2 5" xfId="16045"/>
    <cellStyle name="Обычный 6 2 2 4 3 3 2 3 2" xfId="16046"/>
    <cellStyle name="Обычный 6 2 2 4 3 3 2 3 2 2" xfId="16047"/>
    <cellStyle name="Обычный 6 2 2 4 3 3 2 3 3" xfId="16048"/>
    <cellStyle name="Обычный 6 2 2 4 3 3 2 3 4" xfId="16049"/>
    <cellStyle name="Обычный 6 2 2 4 3 3 2 4" xfId="16050"/>
    <cellStyle name="Обычный 6 2 2 4 3 3 2 4 2" xfId="16051"/>
    <cellStyle name="Обычный 6 2 2 4 3 3 2 5" xfId="16052"/>
    <cellStyle name="Обычный 6 2 2 4 3 3 2 6" xfId="16053"/>
    <cellStyle name="Обычный 6 2 2 4 3 3 3 2 2" xfId="16054"/>
    <cellStyle name="Обычный 6 2 2 4 3 3 3 2 2 2" xfId="16055"/>
    <cellStyle name="Обычный 6 2 2 4 3 3 3 2 3" xfId="16056"/>
    <cellStyle name="Обычный 6 2 2 4 3 3 3 2 4" xfId="16057"/>
    <cellStyle name="Обычный 6 2 2 4 3 3 3 3" xfId="16058"/>
    <cellStyle name="Обычный 6 2 2 4 3 3 3 3 2" xfId="16059"/>
    <cellStyle name="Обычный 6 2 2 4 3 3 3 4" xfId="16060"/>
    <cellStyle name="Обычный 6 2 2 4 3 3 3 5" xfId="16061"/>
    <cellStyle name="Обычный 6 2 2 4 3 3 4 2" xfId="16062"/>
    <cellStyle name="Обычный 6 2 2 4 3 3 4 2 2" xfId="16063"/>
    <cellStyle name="Обычный 6 2 2 4 3 3 4 3" xfId="16064"/>
    <cellStyle name="Обычный 6 2 2 4 3 3 4 4" xfId="16065"/>
    <cellStyle name="Обычный 6 2 2 4 3 3 5" xfId="16066"/>
    <cellStyle name="Обычный 6 2 2 4 3 3 5 2" xfId="16067"/>
    <cellStyle name="Обычный 6 2 2 4 3 3 6" xfId="16068"/>
    <cellStyle name="Обычный 6 2 2 4 3 3 7" xfId="16069"/>
    <cellStyle name="Обычный 6 2 2 4 3 4 2 2 2 2" xfId="16070"/>
    <cellStyle name="Обычный 6 2 2 4 3 4 2 2 2 2 2" xfId="16071"/>
    <cellStyle name="Обычный 6 2 2 4 3 4 2 2 2 3" xfId="16072"/>
    <cellStyle name="Обычный 6 2 2 4 3 4 2 2 2 4" xfId="16073"/>
    <cellStyle name="Обычный 6 2 2 4 3 4 2 2 3" xfId="16074"/>
    <cellStyle name="Обычный 6 2 2 4 3 4 2 2 3 2" xfId="16075"/>
    <cellStyle name="Обычный 6 2 2 4 3 4 2 2 4" xfId="16076"/>
    <cellStyle name="Обычный 6 2 2 4 3 4 2 2 5" xfId="16077"/>
    <cellStyle name="Обычный 6 2 2 4 3 4 2 3 2" xfId="16078"/>
    <cellStyle name="Обычный 6 2 2 4 3 4 2 3 2 2" xfId="16079"/>
    <cellStyle name="Обычный 6 2 2 4 3 4 2 3 3" xfId="16080"/>
    <cellStyle name="Обычный 6 2 2 4 3 4 2 3 4" xfId="16081"/>
    <cellStyle name="Обычный 6 2 2 4 3 4 2 4" xfId="16082"/>
    <cellStyle name="Обычный 6 2 2 4 3 4 2 4 2" xfId="16083"/>
    <cellStyle name="Обычный 6 2 2 4 3 4 2 5" xfId="16084"/>
    <cellStyle name="Обычный 6 2 2 4 3 4 2 6" xfId="16085"/>
    <cellStyle name="Обычный 6 2 2 4 3 4 3 2 2" xfId="16086"/>
    <cellStyle name="Обычный 6 2 2 4 3 4 3 2 2 2" xfId="16087"/>
    <cellStyle name="Обычный 6 2 2 4 3 4 3 2 3" xfId="16088"/>
    <cellStyle name="Обычный 6 2 2 4 3 4 3 2 4" xfId="16089"/>
    <cellStyle name="Обычный 6 2 2 4 3 4 3 3" xfId="16090"/>
    <cellStyle name="Обычный 6 2 2 4 3 4 3 3 2" xfId="16091"/>
    <cellStyle name="Обычный 6 2 2 4 3 4 3 4" xfId="16092"/>
    <cellStyle name="Обычный 6 2 2 4 3 4 3 5" xfId="16093"/>
    <cellStyle name="Обычный 6 2 2 4 3 4 4 2" xfId="16094"/>
    <cellStyle name="Обычный 6 2 2 4 3 4 4 2 2" xfId="16095"/>
    <cellStyle name="Обычный 6 2 2 4 3 4 4 3" xfId="16096"/>
    <cellStyle name="Обычный 6 2 2 4 3 4 4 4" xfId="16097"/>
    <cellStyle name="Обычный 6 2 2 4 3 4 5" xfId="16098"/>
    <cellStyle name="Обычный 6 2 2 4 3 4 5 2" xfId="16099"/>
    <cellStyle name="Обычный 6 2 2 4 3 4 6" xfId="16100"/>
    <cellStyle name="Обычный 6 2 2 4 3 4 7" xfId="16101"/>
    <cellStyle name="Обычный 6 2 2 4 3 5 2 2 2" xfId="16102"/>
    <cellStyle name="Обычный 6 2 2 4 3 5 2 2 2 2" xfId="16103"/>
    <cellStyle name="Обычный 6 2 2 4 3 5 2 2 3" xfId="16104"/>
    <cellStyle name="Обычный 6 2 2 4 3 5 2 2 4" xfId="16105"/>
    <cellStyle name="Обычный 6 2 2 4 3 5 2 3" xfId="16106"/>
    <cellStyle name="Обычный 6 2 2 4 3 5 2 3 2" xfId="16107"/>
    <cellStyle name="Обычный 6 2 2 4 3 5 2 4" xfId="16108"/>
    <cellStyle name="Обычный 6 2 2 4 3 5 2 5" xfId="16109"/>
    <cellStyle name="Обычный 6 2 2 4 3 5 3 2" xfId="16110"/>
    <cellStyle name="Обычный 6 2 2 4 3 5 3 2 2" xfId="16111"/>
    <cellStyle name="Обычный 6 2 2 4 3 5 3 3" xfId="16112"/>
    <cellStyle name="Обычный 6 2 2 4 3 5 3 4" xfId="16113"/>
    <cellStyle name="Обычный 6 2 2 4 3 5 4" xfId="16114"/>
    <cellStyle name="Обычный 6 2 2 4 3 5 4 2" xfId="16115"/>
    <cellStyle name="Обычный 6 2 2 4 3 5 5" xfId="16116"/>
    <cellStyle name="Обычный 6 2 2 4 3 5 6" xfId="16117"/>
    <cellStyle name="Обычный 6 2 2 4 3 6 2 2 2" xfId="16118"/>
    <cellStyle name="Обычный 6 2 2 4 3 6 2 2 2 2" xfId="16119"/>
    <cellStyle name="Обычный 6 2 2 4 3 6 2 2 3" xfId="16120"/>
    <cellStyle name="Обычный 6 2 2 4 3 6 2 2 4" xfId="16121"/>
    <cellStyle name="Обычный 6 2 2 4 3 6 2 3" xfId="16122"/>
    <cellStyle name="Обычный 6 2 2 4 3 6 2 3 2" xfId="16123"/>
    <cellStyle name="Обычный 6 2 2 4 3 6 2 4" xfId="16124"/>
    <cellStyle name="Обычный 6 2 2 4 3 6 2 5" xfId="16125"/>
    <cellStyle name="Обычный 6 2 2 4 3 6 3 2" xfId="16126"/>
    <cellStyle name="Обычный 6 2 2 4 3 6 3 2 2" xfId="16127"/>
    <cellStyle name="Обычный 6 2 2 4 3 6 3 3" xfId="16128"/>
    <cellStyle name="Обычный 6 2 2 4 3 6 3 4" xfId="16129"/>
    <cellStyle name="Обычный 6 2 2 4 3 6 4" xfId="16130"/>
    <cellStyle name="Обычный 6 2 2 4 3 6 4 2" xfId="16131"/>
    <cellStyle name="Обычный 6 2 2 4 3 6 5" xfId="16132"/>
    <cellStyle name="Обычный 6 2 2 4 3 6 6" xfId="16133"/>
    <cellStyle name="Обычный 6 2 2 4 3 7 2 2" xfId="16134"/>
    <cellStyle name="Обычный 6 2 2 4 3 7 2 2 2" xfId="16135"/>
    <cellStyle name="Обычный 6 2 2 4 3 7 2 3" xfId="16136"/>
    <cellStyle name="Обычный 6 2 2 4 3 7 2 4" xfId="16137"/>
    <cellStyle name="Обычный 6 2 2 4 3 7 3" xfId="16138"/>
    <cellStyle name="Обычный 6 2 2 4 3 7 3 2" xfId="16139"/>
    <cellStyle name="Обычный 6 2 2 4 3 7 4" xfId="16140"/>
    <cellStyle name="Обычный 6 2 2 4 3 7 5" xfId="16141"/>
    <cellStyle name="Обычный 6 2 2 4 3 8 2" xfId="16142"/>
    <cellStyle name="Обычный 6 2 2 4 3 8 2 2" xfId="16143"/>
    <cellStyle name="Обычный 6 2 2 4 3 8 3" xfId="16144"/>
    <cellStyle name="Обычный 6 2 2 4 3 8 4" xfId="16145"/>
    <cellStyle name="Обычный 6 2 2 4 3 9" xfId="16146"/>
    <cellStyle name="Обычный 6 2 2 4 3 9 2" xfId="16147"/>
    <cellStyle name="Обычный 6 2 2 4 4 10" xfId="16148"/>
    <cellStyle name="Обычный 6 2 2 4 4 11" xfId="16149"/>
    <cellStyle name="Обычный 6 2 2 4 4 2 10" xfId="16150"/>
    <cellStyle name="Обычный 6 2 2 4 4 2 2 2 2 2 2" xfId="16151"/>
    <cellStyle name="Обычный 6 2 2 4 4 2 2 2 2 2 2 2" xfId="16152"/>
    <cellStyle name="Обычный 6 2 2 4 4 2 2 2 2 2 3" xfId="16153"/>
    <cellStyle name="Обычный 6 2 2 4 4 2 2 2 2 2 4" xfId="16154"/>
    <cellStyle name="Обычный 6 2 2 4 4 2 2 2 2 3" xfId="16155"/>
    <cellStyle name="Обычный 6 2 2 4 4 2 2 2 2 3 2" xfId="16156"/>
    <cellStyle name="Обычный 6 2 2 4 4 2 2 2 2 4" xfId="16157"/>
    <cellStyle name="Обычный 6 2 2 4 4 2 2 2 2 5" xfId="16158"/>
    <cellStyle name="Обычный 6 2 2 4 4 2 2 2 3 2" xfId="16159"/>
    <cellStyle name="Обычный 6 2 2 4 4 2 2 2 3 2 2" xfId="16160"/>
    <cellStyle name="Обычный 6 2 2 4 4 2 2 2 3 3" xfId="16161"/>
    <cellStyle name="Обычный 6 2 2 4 4 2 2 2 3 4" xfId="16162"/>
    <cellStyle name="Обычный 6 2 2 4 4 2 2 2 4" xfId="16163"/>
    <cellStyle name="Обычный 6 2 2 4 4 2 2 2 4 2" xfId="16164"/>
    <cellStyle name="Обычный 6 2 2 4 4 2 2 2 5" xfId="16165"/>
    <cellStyle name="Обычный 6 2 2 4 4 2 2 2 6" xfId="16166"/>
    <cellStyle name="Обычный 6 2 2 4 4 2 2 3 2 2" xfId="16167"/>
    <cellStyle name="Обычный 6 2 2 4 4 2 2 3 2 2 2" xfId="16168"/>
    <cellStyle name="Обычный 6 2 2 4 4 2 2 3 2 3" xfId="16169"/>
    <cellStyle name="Обычный 6 2 2 4 4 2 2 3 2 4" xfId="16170"/>
    <cellStyle name="Обычный 6 2 2 4 4 2 2 3 3" xfId="16171"/>
    <cellStyle name="Обычный 6 2 2 4 4 2 2 3 3 2" xfId="16172"/>
    <cellStyle name="Обычный 6 2 2 4 4 2 2 3 4" xfId="16173"/>
    <cellStyle name="Обычный 6 2 2 4 4 2 2 3 5" xfId="16174"/>
    <cellStyle name="Обычный 6 2 2 4 4 2 2 4 2" xfId="16175"/>
    <cellStyle name="Обычный 6 2 2 4 4 2 2 4 2 2" xfId="16176"/>
    <cellStyle name="Обычный 6 2 2 4 4 2 2 4 3" xfId="16177"/>
    <cellStyle name="Обычный 6 2 2 4 4 2 2 4 4" xfId="16178"/>
    <cellStyle name="Обычный 6 2 2 4 4 2 2 5" xfId="16179"/>
    <cellStyle name="Обычный 6 2 2 4 4 2 2 5 2" xfId="16180"/>
    <cellStyle name="Обычный 6 2 2 4 4 2 2 6" xfId="16181"/>
    <cellStyle name="Обычный 6 2 2 4 4 2 2 7" xfId="16182"/>
    <cellStyle name="Обычный 6 2 2 4 4 2 3 2 2 2 2" xfId="16183"/>
    <cellStyle name="Обычный 6 2 2 4 4 2 3 2 2 2 2 2" xfId="16184"/>
    <cellStyle name="Обычный 6 2 2 4 4 2 3 2 2 2 3" xfId="16185"/>
    <cellStyle name="Обычный 6 2 2 4 4 2 3 2 2 2 4" xfId="16186"/>
    <cellStyle name="Обычный 6 2 2 4 4 2 3 2 2 3" xfId="16187"/>
    <cellStyle name="Обычный 6 2 2 4 4 2 3 2 2 3 2" xfId="16188"/>
    <cellStyle name="Обычный 6 2 2 4 4 2 3 2 2 4" xfId="16189"/>
    <cellStyle name="Обычный 6 2 2 4 4 2 3 2 2 5" xfId="16190"/>
    <cellStyle name="Обычный 6 2 2 4 4 2 3 2 3 2" xfId="16191"/>
    <cellStyle name="Обычный 6 2 2 4 4 2 3 2 3 2 2" xfId="16192"/>
    <cellStyle name="Обычный 6 2 2 4 4 2 3 2 3 3" xfId="16193"/>
    <cellStyle name="Обычный 6 2 2 4 4 2 3 2 3 4" xfId="16194"/>
    <cellStyle name="Обычный 6 2 2 4 4 2 3 2 4" xfId="16195"/>
    <cellStyle name="Обычный 6 2 2 4 4 2 3 2 4 2" xfId="16196"/>
    <cellStyle name="Обычный 6 2 2 4 4 2 3 2 5" xfId="16197"/>
    <cellStyle name="Обычный 6 2 2 4 4 2 3 2 6" xfId="16198"/>
    <cellStyle name="Обычный 6 2 2 4 4 2 3 3 2 2" xfId="16199"/>
    <cellStyle name="Обычный 6 2 2 4 4 2 3 3 2 2 2" xfId="16200"/>
    <cellStyle name="Обычный 6 2 2 4 4 2 3 3 2 3" xfId="16201"/>
    <cellStyle name="Обычный 6 2 2 4 4 2 3 3 2 4" xfId="16202"/>
    <cellStyle name="Обычный 6 2 2 4 4 2 3 3 3" xfId="16203"/>
    <cellStyle name="Обычный 6 2 2 4 4 2 3 3 3 2" xfId="16204"/>
    <cellStyle name="Обычный 6 2 2 4 4 2 3 3 4" xfId="16205"/>
    <cellStyle name="Обычный 6 2 2 4 4 2 3 3 5" xfId="16206"/>
    <cellStyle name="Обычный 6 2 2 4 4 2 3 4 2" xfId="16207"/>
    <cellStyle name="Обычный 6 2 2 4 4 2 3 4 2 2" xfId="16208"/>
    <cellStyle name="Обычный 6 2 2 4 4 2 3 4 3" xfId="16209"/>
    <cellStyle name="Обычный 6 2 2 4 4 2 3 4 4" xfId="16210"/>
    <cellStyle name="Обычный 6 2 2 4 4 2 3 5" xfId="16211"/>
    <cellStyle name="Обычный 6 2 2 4 4 2 3 5 2" xfId="16212"/>
    <cellStyle name="Обычный 6 2 2 4 4 2 3 6" xfId="16213"/>
    <cellStyle name="Обычный 6 2 2 4 4 2 3 7" xfId="16214"/>
    <cellStyle name="Обычный 6 2 2 4 4 2 4 2 2 2" xfId="16215"/>
    <cellStyle name="Обычный 6 2 2 4 4 2 4 2 2 2 2" xfId="16216"/>
    <cellStyle name="Обычный 6 2 2 4 4 2 4 2 2 3" xfId="16217"/>
    <cellStyle name="Обычный 6 2 2 4 4 2 4 2 2 4" xfId="16218"/>
    <cellStyle name="Обычный 6 2 2 4 4 2 4 2 3" xfId="16219"/>
    <cellStyle name="Обычный 6 2 2 4 4 2 4 2 3 2" xfId="16220"/>
    <cellStyle name="Обычный 6 2 2 4 4 2 4 2 4" xfId="16221"/>
    <cellStyle name="Обычный 6 2 2 4 4 2 4 2 5" xfId="16222"/>
    <cellStyle name="Обычный 6 2 2 4 4 2 4 3 2" xfId="16223"/>
    <cellStyle name="Обычный 6 2 2 4 4 2 4 3 2 2" xfId="16224"/>
    <cellStyle name="Обычный 6 2 2 4 4 2 4 3 3" xfId="16225"/>
    <cellStyle name="Обычный 6 2 2 4 4 2 4 3 4" xfId="16226"/>
    <cellStyle name="Обычный 6 2 2 4 4 2 4 4" xfId="16227"/>
    <cellStyle name="Обычный 6 2 2 4 4 2 4 4 2" xfId="16228"/>
    <cellStyle name="Обычный 6 2 2 4 4 2 4 5" xfId="16229"/>
    <cellStyle name="Обычный 6 2 2 4 4 2 4 6" xfId="16230"/>
    <cellStyle name="Обычный 6 2 2 4 4 2 5 2 2 2" xfId="16231"/>
    <cellStyle name="Обычный 6 2 2 4 4 2 5 2 2 2 2" xfId="16232"/>
    <cellStyle name="Обычный 6 2 2 4 4 2 5 2 2 3" xfId="16233"/>
    <cellStyle name="Обычный 6 2 2 4 4 2 5 2 2 4" xfId="16234"/>
    <cellStyle name="Обычный 6 2 2 4 4 2 5 2 3" xfId="16235"/>
    <cellStyle name="Обычный 6 2 2 4 4 2 5 2 3 2" xfId="16236"/>
    <cellStyle name="Обычный 6 2 2 4 4 2 5 2 4" xfId="16237"/>
    <cellStyle name="Обычный 6 2 2 4 4 2 5 2 5" xfId="16238"/>
    <cellStyle name="Обычный 6 2 2 4 4 2 5 3 2" xfId="16239"/>
    <cellStyle name="Обычный 6 2 2 4 4 2 5 3 2 2" xfId="16240"/>
    <cellStyle name="Обычный 6 2 2 4 4 2 5 3 3" xfId="16241"/>
    <cellStyle name="Обычный 6 2 2 4 4 2 5 3 4" xfId="16242"/>
    <cellStyle name="Обычный 6 2 2 4 4 2 5 4" xfId="16243"/>
    <cellStyle name="Обычный 6 2 2 4 4 2 5 4 2" xfId="16244"/>
    <cellStyle name="Обычный 6 2 2 4 4 2 5 5" xfId="16245"/>
    <cellStyle name="Обычный 6 2 2 4 4 2 5 6" xfId="16246"/>
    <cellStyle name="Обычный 6 2 2 4 4 2 6 2 2" xfId="16247"/>
    <cellStyle name="Обычный 6 2 2 4 4 2 6 2 2 2" xfId="16248"/>
    <cellStyle name="Обычный 6 2 2 4 4 2 6 2 3" xfId="16249"/>
    <cellStyle name="Обычный 6 2 2 4 4 2 6 2 4" xfId="16250"/>
    <cellStyle name="Обычный 6 2 2 4 4 2 6 3" xfId="16251"/>
    <cellStyle name="Обычный 6 2 2 4 4 2 6 3 2" xfId="16252"/>
    <cellStyle name="Обычный 6 2 2 4 4 2 6 4" xfId="16253"/>
    <cellStyle name="Обычный 6 2 2 4 4 2 6 5" xfId="16254"/>
    <cellStyle name="Обычный 6 2 2 4 4 2 7 2" xfId="16255"/>
    <cellStyle name="Обычный 6 2 2 4 4 2 7 2 2" xfId="16256"/>
    <cellStyle name="Обычный 6 2 2 4 4 2 7 3" xfId="16257"/>
    <cellStyle name="Обычный 6 2 2 4 4 2 7 4" xfId="16258"/>
    <cellStyle name="Обычный 6 2 2 4 4 2 8" xfId="16259"/>
    <cellStyle name="Обычный 6 2 2 4 4 2 8 2" xfId="16260"/>
    <cellStyle name="Обычный 6 2 2 4 4 2 9" xfId="16261"/>
    <cellStyle name="Обычный 6 2 2 4 4 3 2 2 2 2" xfId="16262"/>
    <cellStyle name="Обычный 6 2 2 4 4 3 2 2 2 2 2" xfId="16263"/>
    <cellStyle name="Обычный 6 2 2 4 4 3 2 2 2 3" xfId="16264"/>
    <cellStyle name="Обычный 6 2 2 4 4 3 2 2 2 4" xfId="16265"/>
    <cellStyle name="Обычный 6 2 2 4 4 3 2 2 3" xfId="16266"/>
    <cellStyle name="Обычный 6 2 2 4 4 3 2 2 3 2" xfId="16267"/>
    <cellStyle name="Обычный 6 2 2 4 4 3 2 2 4" xfId="16268"/>
    <cellStyle name="Обычный 6 2 2 4 4 3 2 2 5" xfId="16269"/>
    <cellStyle name="Обычный 6 2 2 4 4 3 2 3 2" xfId="16270"/>
    <cellStyle name="Обычный 6 2 2 4 4 3 2 3 2 2" xfId="16271"/>
    <cellStyle name="Обычный 6 2 2 4 4 3 2 3 3" xfId="16272"/>
    <cellStyle name="Обычный 6 2 2 4 4 3 2 3 4" xfId="16273"/>
    <cellStyle name="Обычный 6 2 2 4 4 3 2 4" xfId="16274"/>
    <cellStyle name="Обычный 6 2 2 4 4 3 2 4 2" xfId="16275"/>
    <cellStyle name="Обычный 6 2 2 4 4 3 2 5" xfId="16276"/>
    <cellStyle name="Обычный 6 2 2 4 4 3 2 6" xfId="16277"/>
    <cellStyle name="Обычный 6 2 2 4 4 3 3 2 2" xfId="16278"/>
    <cellStyle name="Обычный 6 2 2 4 4 3 3 2 2 2" xfId="16279"/>
    <cellStyle name="Обычный 6 2 2 4 4 3 3 2 3" xfId="16280"/>
    <cellStyle name="Обычный 6 2 2 4 4 3 3 2 4" xfId="16281"/>
    <cellStyle name="Обычный 6 2 2 4 4 3 3 3" xfId="16282"/>
    <cellStyle name="Обычный 6 2 2 4 4 3 3 3 2" xfId="16283"/>
    <cellStyle name="Обычный 6 2 2 4 4 3 3 4" xfId="16284"/>
    <cellStyle name="Обычный 6 2 2 4 4 3 3 5" xfId="16285"/>
    <cellStyle name="Обычный 6 2 2 4 4 3 4 2" xfId="16286"/>
    <cellStyle name="Обычный 6 2 2 4 4 3 4 2 2" xfId="16287"/>
    <cellStyle name="Обычный 6 2 2 4 4 3 4 3" xfId="16288"/>
    <cellStyle name="Обычный 6 2 2 4 4 3 4 4" xfId="16289"/>
    <cellStyle name="Обычный 6 2 2 4 4 3 5" xfId="16290"/>
    <cellStyle name="Обычный 6 2 2 4 4 3 5 2" xfId="16291"/>
    <cellStyle name="Обычный 6 2 2 4 4 3 6" xfId="16292"/>
    <cellStyle name="Обычный 6 2 2 4 4 3 7" xfId="16293"/>
    <cellStyle name="Обычный 6 2 2 4 4 4 2 2 2 2" xfId="16294"/>
    <cellStyle name="Обычный 6 2 2 4 4 4 2 2 2 2 2" xfId="16295"/>
    <cellStyle name="Обычный 6 2 2 4 4 4 2 2 2 3" xfId="16296"/>
    <cellStyle name="Обычный 6 2 2 4 4 4 2 2 2 4" xfId="16297"/>
    <cellStyle name="Обычный 6 2 2 4 4 4 2 2 3" xfId="16298"/>
    <cellStyle name="Обычный 6 2 2 4 4 4 2 2 3 2" xfId="16299"/>
    <cellStyle name="Обычный 6 2 2 4 4 4 2 2 4" xfId="16300"/>
    <cellStyle name="Обычный 6 2 2 4 4 4 2 2 5" xfId="16301"/>
    <cellStyle name="Обычный 6 2 2 4 4 4 2 3 2" xfId="16302"/>
    <cellStyle name="Обычный 6 2 2 4 4 4 2 3 2 2" xfId="16303"/>
    <cellStyle name="Обычный 6 2 2 4 4 4 2 3 3" xfId="16304"/>
    <cellStyle name="Обычный 6 2 2 4 4 4 2 3 4" xfId="16305"/>
    <cellStyle name="Обычный 6 2 2 4 4 4 2 4" xfId="16306"/>
    <cellStyle name="Обычный 6 2 2 4 4 4 2 4 2" xfId="16307"/>
    <cellStyle name="Обычный 6 2 2 4 4 4 2 5" xfId="16308"/>
    <cellStyle name="Обычный 6 2 2 4 4 4 2 6" xfId="16309"/>
    <cellStyle name="Обычный 6 2 2 4 4 4 3 2 2" xfId="16310"/>
    <cellStyle name="Обычный 6 2 2 4 4 4 3 2 2 2" xfId="16311"/>
    <cellStyle name="Обычный 6 2 2 4 4 4 3 2 3" xfId="16312"/>
    <cellStyle name="Обычный 6 2 2 4 4 4 3 2 4" xfId="16313"/>
    <cellStyle name="Обычный 6 2 2 4 4 4 3 3" xfId="16314"/>
    <cellStyle name="Обычный 6 2 2 4 4 4 3 3 2" xfId="16315"/>
    <cellStyle name="Обычный 6 2 2 4 4 4 3 4" xfId="16316"/>
    <cellStyle name="Обычный 6 2 2 4 4 4 3 5" xfId="16317"/>
    <cellStyle name="Обычный 6 2 2 4 4 4 4 2" xfId="16318"/>
    <cellStyle name="Обычный 6 2 2 4 4 4 4 2 2" xfId="16319"/>
    <cellStyle name="Обычный 6 2 2 4 4 4 4 3" xfId="16320"/>
    <cellStyle name="Обычный 6 2 2 4 4 4 4 4" xfId="16321"/>
    <cellStyle name="Обычный 6 2 2 4 4 4 5" xfId="16322"/>
    <cellStyle name="Обычный 6 2 2 4 4 4 5 2" xfId="16323"/>
    <cellStyle name="Обычный 6 2 2 4 4 4 6" xfId="16324"/>
    <cellStyle name="Обычный 6 2 2 4 4 4 7" xfId="16325"/>
    <cellStyle name="Обычный 6 2 2 4 4 5 2 2 2" xfId="16326"/>
    <cellStyle name="Обычный 6 2 2 4 4 5 2 2 2 2" xfId="16327"/>
    <cellStyle name="Обычный 6 2 2 4 4 5 2 2 3" xfId="16328"/>
    <cellStyle name="Обычный 6 2 2 4 4 5 2 2 4" xfId="16329"/>
    <cellStyle name="Обычный 6 2 2 4 4 5 2 3" xfId="16330"/>
    <cellStyle name="Обычный 6 2 2 4 4 5 2 3 2" xfId="16331"/>
    <cellStyle name="Обычный 6 2 2 4 4 5 2 4" xfId="16332"/>
    <cellStyle name="Обычный 6 2 2 4 4 5 2 5" xfId="16333"/>
    <cellStyle name="Обычный 6 2 2 4 4 5 3 2" xfId="16334"/>
    <cellStyle name="Обычный 6 2 2 4 4 5 3 2 2" xfId="16335"/>
    <cellStyle name="Обычный 6 2 2 4 4 5 3 3" xfId="16336"/>
    <cellStyle name="Обычный 6 2 2 4 4 5 3 4" xfId="16337"/>
    <cellStyle name="Обычный 6 2 2 4 4 5 4" xfId="16338"/>
    <cellStyle name="Обычный 6 2 2 4 4 5 4 2" xfId="16339"/>
    <cellStyle name="Обычный 6 2 2 4 4 5 5" xfId="16340"/>
    <cellStyle name="Обычный 6 2 2 4 4 5 6" xfId="16341"/>
    <cellStyle name="Обычный 6 2 2 4 4 6 2 2 2" xfId="16342"/>
    <cellStyle name="Обычный 6 2 2 4 4 6 2 2 2 2" xfId="16343"/>
    <cellStyle name="Обычный 6 2 2 4 4 6 2 2 3" xfId="16344"/>
    <cellStyle name="Обычный 6 2 2 4 4 6 2 2 4" xfId="16345"/>
    <cellStyle name="Обычный 6 2 2 4 4 6 2 3" xfId="16346"/>
    <cellStyle name="Обычный 6 2 2 4 4 6 2 3 2" xfId="16347"/>
    <cellStyle name="Обычный 6 2 2 4 4 6 2 4" xfId="16348"/>
    <cellStyle name="Обычный 6 2 2 4 4 6 2 5" xfId="16349"/>
    <cellStyle name="Обычный 6 2 2 4 4 6 3 2" xfId="16350"/>
    <cellStyle name="Обычный 6 2 2 4 4 6 3 2 2" xfId="16351"/>
    <cellStyle name="Обычный 6 2 2 4 4 6 3 3" xfId="16352"/>
    <cellStyle name="Обычный 6 2 2 4 4 6 3 4" xfId="16353"/>
    <cellStyle name="Обычный 6 2 2 4 4 6 4" xfId="16354"/>
    <cellStyle name="Обычный 6 2 2 4 4 6 4 2" xfId="16355"/>
    <cellStyle name="Обычный 6 2 2 4 4 6 5" xfId="16356"/>
    <cellStyle name="Обычный 6 2 2 4 4 6 6" xfId="16357"/>
    <cellStyle name="Обычный 6 2 2 4 4 7 2 2" xfId="16358"/>
    <cellStyle name="Обычный 6 2 2 4 4 7 2 2 2" xfId="16359"/>
    <cellStyle name="Обычный 6 2 2 4 4 7 2 3" xfId="16360"/>
    <cellStyle name="Обычный 6 2 2 4 4 7 2 4" xfId="16361"/>
    <cellStyle name="Обычный 6 2 2 4 4 7 3" xfId="16362"/>
    <cellStyle name="Обычный 6 2 2 4 4 7 3 2" xfId="16363"/>
    <cellStyle name="Обычный 6 2 2 4 4 7 4" xfId="16364"/>
    <cellStyle name="Обычный 6 2 2 4 4 7 5" xfId="16365"/>
    <cellStyle name="Обычный 6 2 2 4 4 8 2" xfId="16366"/>
    <cellStyle name="Обычный 6 2 2 4 4 8 2 2" xfId="16367"/>
    <cellStyle name="Обычный 6 2 2 4 4 8 3" xfId="16368"/>
    <cellStyle name="Обычный 6 2 2 4 4 8 4" xfId="16369"/>
    <cellStyle name="Обычный 6 2 2 4 4 9" xfId="16370"/>
    <cellStyle name="Обычный 6 2 2 4 4 9 2" xfId="16371"/>
    <cellStyle name="Обычный 6 2 2 4 5 10" xfId="16372"/>
    <cellStyle name="Обычный 6 2 2 4 5 2 2 2 2 2" xfId="16373"/>
    <cellStyle name="Обычный 6 2 2 4 5 2 2 2 2 2 2" xfId="16374"/>
    <cellStyle name="Обычный 6 2 2 4 5 2 2 2 2 3" xfId="16375"/>
    <cellStyle name="Обычный 6 2 2 4 5 2 2 2 2 4" xfId="16376"/>
    <cellStyle name="Обычный 6 2 2 4 5 2 2 2 3" xfId="16377"/>
    <cellStyle name="Обычный 6 2 2 4 5 2 2 2 3 2" xfId="16378"/>
    <cellStyle name="Обычный 6 2 2 4 5 2 2 2 4" xfId="16379"/>
    <cellStyle name="Обычный 6 2 2 4 5 2 2 2 5" xfId="16380"/>
    <cellStyle name="Обычный 6 2 2 4 5 2 2 3 2" xfId="16381"/>
    <cellStyle name="Обычный 6 2 2 4 5 2 2 3 2 2" xfId="16382"/>
    <cellStyle name="Обычный 6 2 2 4 5 2 2 3 3" xfId="16383"/>
    <cellStyle name="Обычный 6 2 2 4 5 2 2 3 4" xfId="16384"/>
    <cellStyle name="Обычный 6 2 2 4 5 2 2 4" xfId="16385"/>
    <cellStyle name="Обычный 6 2 2 4 5 2 2 4 2" xfId="16386"/>
    <cellStyle name="Обычный 6 2 2 4 5 2 2 5" xfId="16387"/>
    <cellStyle name="Обычный 6 2 2 4 5 2 2 6" xfId="16388"/>
    <cellStyle name="Обычный 6 2 2 4 5 2 3 2 2" xfId="16389"/>
    <cellStyle name="Обычный 6 2 2 4 5 2 3 2 2 2" xfId="16390"/>
    <cellStyle name="Обычный 6 2 2 4 5 2 3 2 3" xfId="16391"/>
    <cellStyle name="Обычный 6 2 2 4 5 2 3 2 4" xfId="16392"/>
    <cellStyle name="Обычный 6 2 2 4 5 2 3 3" xfId="16393"/>
    <cellStyle name="Обычный 6 2 2 4 5 2 3 3 2" xfId="16394"/>
    <cellStyle name="Обычный 6 2 2 4 5 2 3 4" xfId="16395"/>
    <cellStyle name="Обычный 6 2 2 4 5 2 3 5" xfId="16396"/>
    <cellStyle name="Обычный 6 2 2 4 5 2 4 2" xfId="16397"/>
    <cellStyle name="Обычный 6 2 2 4 5 2 4 2 2" xfId="16398"/>
    <cellStyle name="Обычный 6 2 2 4 5 2 4 3" xfId="16399"/>
    <cellStyle name="Обычный 6 2 2 4 5 2 4 4" xfId="16400"/>
    <cellStyle name="Обычный 6 2 2 4 5 2 5" xfId="16401"/>
    <cellStyle name="Обычный 6 2 2 4 5 2 5 2" xfId="16402"/>
    <cellStyle name="Обычный 6 2 2 4 5 2 6" xfId="16403"/>
    <cellStyle name="Обычный 6 2 2 4 5 2 7" xfId="16404"/>
    <cellStyle name="Обычный 6 2 2 4 5 3 2 2 2 2" xfId="16405"/>
    <cellStyle name="Обычный 6 2 2 4 5 3 2 2 2 2 2" xfId="16406"/>
    <cellStyle name="Обычный 6 2 2 4 5 3 2 2 2 3" xfId="16407"/>
    <cellStyle name="Обычный 6 2 2 4 5 3 2 2 2 4" xfId="16408"/>
    <cellStyle name="Обычный 6 2 2 4 5 3 2 2 3" xfId="16409"/>
    <cellStyle name="Обычный 6 2 2 4 5 3 2 2 3 2" xfId="16410"/>
    <cellStyle name="Обычный 6 2 2 4 5 3 2 2 4" xfId="16411"/>
    <cellStyle name="Обычный 6 2 2 4 5 3 2 2 5" xfId="16412"/>
    <cellStyle name="Обычный 6 2 2 4 5 3 2 3 2" xfId="16413"/>
    <cellStyle name="Обычный 6 2 2 4 5 3 2 3 2 2" xfId="16414"/>
    <cellStyle name="Обычный 6 2 2 4 5 3 2 3 3" xfId="16415"/>
    <cellStyle name="Обычный 6 2 2 4 5 3 2 3 4" xfId="16416"/>
    <cellStyle name="Обычный 6 2 2 4 5 3 2 4" xfId="16417"/>
    <cellStyle name="Обычный 6 2 2 4 5 3 2 4 2" xfId="16418"/>
    <cellStyle name="Обычный 6 2 2 4 5 3 2 5" xfId="16419"/>
    <cellStyle name="Обычный 6 2 2 4 5 3 2 6" xfId="16420"/>
    <cellStyle name="Обычный 6 2 2 4 5 3 3 2 2" xfId="16421"/>
    <cellStyle name="Обычный 6 2 2 4 5 3 3 2 2 2" xfId="16422"/>
    <cellStyle name="Обычный 6 2 2 4 5 3 3 2 3" xfId="16423"/>
    <cellStyle name="Обычный 6 2 2 4 5 3 3 2 4" xfId="16424"/>
    <cellStyle name="Обычный 6 2 2 4 5 3 3 3" xfId="16425"/>
    <cellStyle name="Обычный 6 2 2 4 5 3 3 3 2" xfId="16426"/>
    <cellStyle name="Обычный 6 2 2 4 5 3 3 4" xfId="16427"/>
    <cellStyle name="Обычный 6 2 2 4 5 3 3 5" xfId="16428"/>
    <cellStyle name="Обычный 6 2 2 4 5 3 4 2" xfId="16429"/>
    <cellStyle name="Обычный 6 2 2 4 5 3 4 2 2" xfId="16430"/>
    <cellStyle name="Обычный 6 2 2 4 5 3 4 3" xfId="16431"/>
    <cellStyle name="Обычный 6 2 2 4 5 3 4 4" xfId="16432"/>
    <cellStyle name="Обычный 6 2 2 4 5 3 5" xfId="16433"/>
    <cellStyle name="Обычный 6 2 2 4 5 3 5 2" xfId="16434"/>
    <cellStyle name="Обычный 6 2 2 4 5 3 6" xfId="16435"/>
    <cellStyle name="Обычный 6 2 2 4 5 3 7" xfId="16436"/>
    <cellStyle name="Обычный 6 2 2 4 5 4 2 2 2" xfId="16437"/>
    <cellStyle name="Обычный 6 2 2 4 5 4 2 2 2 2" xfId="16438"/>
    <cellStyle name="Обычный 6 2 2 4 5 4 2 2 3" xfId="16439"/>
    <cellStyle name="Обычный 6 2 2 4 5 4 2 2 4" xfId="16440"/>
    <cellStyle name="Обычный 6 2 2 4 5 4 2 3" xfId="16441"/>
    <cellStyle name="Обычный 6 2 2 4 5 4 2 3 2" xfId="16442"/>
    <cellStyle name="Обычный 6 2 2 4 5 4 2 4" xfId="16443"/>
    <cellStyle name="Обычный 6 2 2 4 5 4 2 5" xfId="16444"/>
    <cellStyle name="Обычный 6 2 2 4 5 4 3 2" xfId="16445"/>
    <cellStyle name="Обычный 6 2 2 4 5 4 3 2 2" xfId="16446"/>
    <cellStyle name="Обычный 6 2 2 4 5 4 3 3" xfId="16447"/>
    <cellStyle name="Обычный 6 2 2 4 5 4 3 4" xfId="16448"/>
    <cellStyle name="Обычный 6 2 2 4 5 4 4" xfId="16449"/>
    <cellStyle name="Обычный 6 2 2 4 5 4 4 2" xfId="16450"/>
    <cellStyle name="Обычный 6 2 2 4 5 4 5" xfId="16451"/>
    <cellStyle name="Обычный 6 2 2 4 5 4 6" xfId="16452"/>
    <cellStyle name="Обычный 6 2 2 4 5 5 2 2 2" xfId="16453"/>
    <cellStyle name="Обычный 6 2 2 4 5 5 2 2 2 2" xfId="16454"/>
    <cellStyle name="Обычный 6 2 2 4 5 5 2 2 3" xfId="16455"/>
    <cellStyle name="Обычный 6 2 2 4 5 5 2 2 4" xfId="16456"/>
    <cellStyle name="Обычный 6 2 2 4 5 5 2 3" xfId="16457"/>
    <cellStyle name="Обычный 6 2 2 4 5 5 2 3 2" xfId="16458"/>
    <cellStyle name="Обычный 6 2 2 4 5 5 2 4" xfId="16459"/>
    <cellStyle name="Обычный 6 2 2 4 5 5 2 5" xfId="16460"/>
    <cellStyle name="Обычный 6 2 2 4 5 5 3 2" xfId="16461"/>
    <cellStyle name="Обычный 6 2 2 4 5 5 3 2 2" xfId="16462"/>
    <cellStyle name="Обычный 6 2 2 4 5 5 3 3" xfId="16463"/>
    <cellStyle name="Обычный 6 2 2 4 5 5 3 4" xfId="16464"/>
    <cellStyle name="Обычный 6 2 2 4 5 5 4" xfId="16465"/>
    <cellStyle name="Обычный 6 2 2 4 5 5 4 2" xfId="16466"/>
    <cellStyle name="Обычный 6 2 2 4 5 5 5" xfId="16467"/>
    <cellStyle name="Обычный 6 2 2 4 5 5 6" xfId="16468"/>
    <cellStyle name="Обычный 6 2 2 4 5 6 2 2" xfId="16469"/>
    <cellStyle name="Обычный 6 2 2 4 5 6 2 2 2" xfId="16470"/>
    <cellStyle name="Обычный 6 2 2 4 5 6 2 3" xfId="16471"/>
    <cellStyle name="Обычный 6 2 2 4 5 6 2 4" xfId="16472"/>
    <cellStyle name="Обычный 6 2 2 4 5 6 3" xfId="16473"/>
    <cellStyle name="Обычный 6 2 2 4 5 6 3 2" xfId="16474"/>
    <cellStyle name="Обычный 6 2 2 4 5 6 4" xfId="16475"/>
    <cellStyle name="Обычный 6 2 2 4 5 6 5" xfId="16476"/>
    <cellStyle name="Обычный 6 2 2 4 5 7 2" xfId="16477"/>
    <cellStyle name="Обычный 6 2 2 4 5 7 2 2" xfId="16478"/>
    <cellStyle name="Обычный 6 2 2 4 5 7 3" xfId="16479"/>
    <cellStyle name="Обычный 6 2 2 4 5 7 4" xfId="16480"/>
    <cellStyle name="Обычный 6 2 2 4 5 8" xfId="16481"/>
    <cellStyle name="Обычный 6 2 2 4 5 8 2" xfId="16482"/>
    <cellStyle name="Обычный 6 2 2 4 5 9" xfId="16483"/>
    <cellStyle name="Обычный 6 2 2 4 6 2 2 2 2" xfId="16484"/>
    <cellStyle name="Обычный 6 2 2 4 6 2 2 2 2 2" xfId="16485"/>
    <cellStyle name="Обычный 6 2 2 4 6 2 2 2 3" xfId="16486"/>
    <cellStyle name="Обычный 6 2 2 4 6 2 2 2 4" xfId="16487"/>
    <cellStyle name="Обычный 6 2 2 4 6 2 2 3" xfId="16488"/>
    <cellStyle name="Обычный 6 2 2 4 6 2 2 3 2" xfId="16489"/>
    <cellStyle name="Обычный 6 2 2 4 6 2 2 4" xfId="16490"/>
    <cellStyle name="Обычный 6 2 2 4 6 2 2 5" xfId="16491"/>
    <cellStyle name="Обычный 6 2 2 4 6 2 3 2" xfId="16492"/>
    <cellStyle name="Обычный 6 2 2 4 6 2 3 2 2" xfId="16493"/>
    <cellStyle name="Обычный 6 2 2 4 6 2 3 3" xfId="16494"/>
    <cellStyle name="Обычный 6 2 2 4 6 2 3 4" xfId="16495"/>
    <cellStyle name="Обычный 6 2 2 4 6 2 4" xfId="16496"/>
    <cellStyle name="Обычный 6 2 2 4 6 2 4 2" xfId="16497"/>
    <cellStyle name="Обычный 6 2 2 4 6 2 5" xfId="16498"/>
    <cellStyle name="Обычный 6 2 2 4 6 2 6" xfId="16499"/>
    <cellStyle name="Обычный 6 2 2 4 6 3 2 2" xfId="16500"/>
    <cellStyle name="Обычный 6 2 2 4 6 3 2 2 2" xfId="16501"/>
    <cellStyle name="Обычный 6 2 2 4 6 3 2 3" xfId="16502"/>
    <cellStyle name="Обычный 6 2 2 4 6 3 2 4" xfId="16503"/>
    <cellStyle name="Обычный 6 2 2 4 6 3 3" xfId="16504"/>
    <cellStyle name="Обычный 6 2 2 4 6 3 3 2" xfId="16505"/>
    <cellStyle name="Обычный 6 2 2 4 6 3 4" xfId="16506"/>
    <cellStyle name="Обычный 6 2 2 4 6 3 5" xfId="16507"/>
    <cellStyle name="Обычный 6 2 2 4 6 4 2" xfId="16508"/>
    <cellStyle name="Обычный 6 2 2 4 6 4 2 2" xfId="16509"/>
    <cellStyle name="Обычный 6 2 2 4 6 4 3" xfId="16510"/>
    <cellStyle name="Обычный 6 2 2 4 6 4 4" xfId="16511"/>
    <cellStyle name="Обычный 6 2 2 4 6 5" xfId="16512"/>
    <cellStyle name="Обычный 6 2 2 4 6 5 2" xfId="16513"/>
    <cellStyle name="Обычный 6 2 2 4 6 6" xfId="16514"/>
    <cellStyle name="Обычный 6 2 2 4 6 7" xfId="16515"/>
    <cellStyle name="Обычный 6 2 2 4 7 2 2 2 2" xfId="16516"/>
    <cellStyle name="Обычный 6 2 2 4 7 2 2 2 2 2" xfId="16517"/>
    <cellStyle name="Обычный 6 2 2 4 7 2 2 2 3" xfId="16518"/>
    <cellStyle name="Обычный 6 2 2 4 7 2 2 2 4" xfId="16519"/>
    <cellStyle name="Обычный 6 2 2 4 7 2 2 3" xfId="16520"/>
    <cellStyle name="Обычный 6 2 2 4 7 2 2 3 2" xfId="16521"/>
    <cellStyle name="Обычный 6 2 2 4 7 2 2 4" xfId="16522"/>
    <cellStyle name="Обычный 6 2 2 4 7 2 2 5" xfId="16523"/>
    <cellStyle name="Обычный 6 2 2 4 7 2 3 2" xfId="16524"/>
    <cellStyle name="Обычный 6 2 2 4 7 2 3 2 2" xfId="16525"/>
    <cellStyle name="Обычный 6 2 2 4 7 2 3 3" xfId="16526"/>
    <cellStyle name="Обычный 6 2 2 4 7 2 3 4" xfId="16527"/>
    <cellStyle name="Обычный 6 2 2 4 7 2 4" xfId="16528"/>
    <cellStyle name="Обычный 6 2 2 4 7 2 4 2" xfId="16529"/>
    <cellStyle name="Обычный 6 2 2 4 7 2 5" xfId="16530"/>
    <cellStyle name="Обычный 6 2 2 4 7 2 6" xfId="16531"/>
    <cellStyle name="Обычный 6 2 2 4 7 3 2 2" xfId="16532"/>
    <cellStyle name="Обычный 6 2 2 4 7 3 2 2 2" xfId="16533"/>
    <cellStyle name="Обычный 6 2 2 4 7 3 2 3" xfId="16534"/>
    <cellStyle name="Обычный 6 2 2 4 7 3 2 4" xfId="16535"/>
    <cellStyle name="Обычный 6 2 2 4 7 3 3" xfId="16536"/>
    <cellStyle name="Обычный 6 2 2 4 7 3 3 2" xfId="16537"/>
    <cellStyle name="Обычный 6 2 2 4 7 3 4" xfId="16538"/>
    <cellStyle name="Обычный 6 2 2 4 7 3 5" xfId="16539"/>
    <cellStyle name="Обычный 6 2 2 4 7 4 2" xfId="16540"/>
    <cellStyle name="Обычный 6 2 2 4 7 4 2 2" xfId="16541"/>
    <cellStyle name="Обычный 6 2 2 4 7 4 3" xfId="16542"/>
    <cellStyle name="Обычный 6 2 2 4 7 4 4" xfId="16543"/>
    <cellStyle name="Обычный 6 2 2 4 7 5" xfId="16544"/>
    <cellStyle name="Обычный 6 2 2 4 7 5 2" xfId="16545"/>
    <cellStyle name="Обычный 6 2 2 4 7 6" xfId="16546"/>
    <cellStyle name="Обычный 6 2 2 4 7 7" xfId="16547"/>
    <cellStyle name="Обычный 6 2 2 4 8 2 2 2" xfId="16548"/>
    <cellStyle name="Обычный 6 2 2 4 8 2 2 2 2" xfId="16549"/>
    <cellStyle name="Обычный 6 2 2 4 8 2 2 3" xfId="16550"/>
    <cellStyle name="Обычный 6 2 2 4 8 2 2 4" xfId="16551"/>
    <cellStyle name="Обычный 6 2 2 4 8 2 3" xfId="16552"/>
    <cellStyle name="Обычный 6 2 2 4 8 2 3 2" xfId="16553"/>
    <cellStyle name="Обычный 6 2 2 4 8 2 4" xfId="16554"/>
    <cellStyle name="Обычный 6 2 2 4 8 2 5" xfId="16555"/>
    <cellStyle name="Обычный 6 2 2 4 8 3 2" xfId="16556"/>
    <cellStyle name="Обычный 6 2 2 4 8 3 2 2" xfId="16557"/>
    <cellStyle name="Обычный 6 2 2 4 8 3 3" xfId="16558"/>
    <cellStyle name="Обычный 6 2 2 4 8 3 4" xfId="16559"/>
    <cellStyle name="Обычный 6 2 2 4 8 4" xfId="16560"/>
    <cellStyle name="Обычный 6 2 2 4 8 4 2" xfId="16561"/>
    <cellStyle name="Обычный 6 2 2 4 8 5" xfId="16562"/>
    <cellStyle name="Обычный 6 2 2 4 8 6" xfId="16563"/>
    <cellStyle name="Обычный 6 2 2 4 9 2 2 2" xfId="16564"/>
    <cellStyle name="Обычный 6 2 2 4 9 2 2 2 2" xfId="16565"/>
    <cellStyle name="Обычный 6 2 2 4 9 2 2 3" xfId="16566"/>
    <cellStyle name="Обычный 6 2 2 4 9 2 2 4" xfId="16567"/>
    <cellStyle name="Обычный 6 2 2 4 9 2 3" xfId="16568"/>
    <cellStyle name="Обычный 6 2 2 4 9 2 3 2" xfId="16569"/>
    <cellStyle name="Обычный 6 2 2 4 9 2 4" xfId="16570"/>
    <cellStyle name="Обычный 6 2 2 4 9 2 5" xfId="16571"/>
    <cellStyle name="Обычный 6 2 2 4 9 3 2" xfId="16572"/>
    <cellStyle name="Обычный 6 2 2 4 9 3 2 2" xfId="16573"/>
    <cellStyle name="Обычный 6 2 2 4 9 3 3" xfId="16574"/>
    <cellStyle name="Обычный 6 2 2 4 9 3 4" xfId="16575"/>
    <cellStyle name="Обычный 6 2 2 4 9 4" xfId="16576"/>
    <cellStyle name="Обычный 6 2 2 4 9 4 2" xfId="16577"/>
    <cellStyle name="Обычный 6 2 2 4 9 5" xfId="16578"/>
    <cellStyle name="Обычный 6 2 2 4 9 6" xfId="16579"/>
    <cellStyle name="Обычный 6 2 2 5 10 2" xfId="16580"/>
    <cellStyle name="Обычный 6 2 2 5 10 2 2" xfId="16581"/>
    <cellStyle name="Обычный 6 2 2 5 10 3" xfId="16582"/>
    <cellStyle name="Обычный 6 2 2 5 10 4" xfId="16583"/>
    <cellStyle name="Обычный 6 2 2 5 11" xfId="16584"/>
    <cellStyle name="Обычный 6 2 2 5 11 2" xfId="16585"/>
    <cellStyle name="Обычный 6 2 2 5 12" xfId="16586"/>
    <cellStyle name="Обычный 6 2 2 5 13" xfId="16587"/>
    <cellStyle name="Обычный 6 2 2 5 2 10" xfId="16588"/>
    <cellStyle name="Обычный 6 2 2 5 2 11" xfId="16589"/>
    <cellStyle name="Обычный 6 2 2 5 2 2 10" xfId="16590"/>
    <cellStyle name="Обычный 6 2 2 5 2 2 2 2 2 2 2" xfId="16591"/>
    <cellStyle name="Обычный 6 2 2 5 2 2 2 2 2 2 2 2" xfId="16592"/>
    <cellStyle name="Обычный 6 2 2 5 2 2 2 2 2 2 3" xfId="16593"/>
    <cellStyle name="Обычный 6 2 2 5 2 2 2 2 2 2 4" xfId="16594"/>
    <cellStyle name="Обычный 6 2 2 5 2 2 2 2 2 3" xfId="16595"/>
    <cellStyle name="Обычный 6 2 2 5 2 2 2 2 2 3 2" xfId="16596"/>
    <cellStyle name="Обычный 6 2 2 5 2 2 2 2 2 4" xfId="16597"/>
    <cellStyle name="Обычный 6 2 2 5 2 2 2 2 2 5" xfId="16598"/>
    <cellStyle name="Обычный 6 2 2 5 2 2 2 2 3 2" xfId="16599"/>
    <cellStyle name="Обычный 6 2 2 5 2 2 2 2 3 2 2" xfId="16600"/>
    <cellStyle name="Обычный 6 2 2 5 2 2 2 2 3 3" xfId="16601"/>
    <cellStyle name="Обычный 6 2 2 5 2 2 2 2 3 4" xfId="16602"/>
    <cellStyle name="Обычный 6 2 2 5 2 2 2 2 4" xfId="16603"/>
    <cellStyle name="Обычный 6 2 2 5 2 2 2 2 4 2" xfId="16604"/>
    <cellStyle name="Обычный 6 2 2 5 2 2 2 2 5" xfId="16605"/>
    <cellStyle name="Обычный 6 2 2 5 2 2 2 2 6" xfId="16606"/>
    <cellStyle name="Обычный 6 2 2 5 2 2 2 3 2 2" xfId="16607"/>
    <cellStyle name="Обычный 6 2 2 5 2 2 2 3 2 2 2" xfId="16608"/>
    <cellStyle name="Обычный 6 2 2 5 2 2 2 3 2 3" xfId="16609"/>
    <cellStyle name="Обычный 6 2 2 5 2 2 2 3 2 4" xfId="16610"/>
    <cellStyle name="Обычный 6 2 2 5 2 2 2 3 3" xfId="16611"/>
    <cellStyle name="Обычный 6 2 2 5 2 2 2 3 3 2" xfId="16612"/>
    <cellStyle name="Обычный 6 2 2 5 2 2 2 3 4" xfId="16613"/>
    <cellStyle name="Обычный 6 2 2 5 2 2 2 3 5" xfId="16614"/>
    <cellStyle name="Обычный 6 2 2 5 2 2 2 4 2" xfId="16615"/>
    <cellStyle name="Обычный 6 2 2 5 2 2 2 4 2 2" xfId="16616"/>
    <cellStyle name="Обычный 6 2 2 5 2 2 2 4 3" xfId="16617"/>
    <cellStyle name="Обычный 6 2 2 5 2 2 2 4 4" xfId="16618"/>
    <cellStyle name="Обычный 6 2 2 5 2 2 2 5" xfId="16619"/>
    <cellStyle name="Обычный 6 2 2 5 2 2 2 5 2" xfId="16620"/>
    <cellStyle name="Обычный 6 2 2 5 2 2 2 6" xfId="16621"/>
    <cellStyle name="Обычный 6 2 2 5 2 2 2 7" xfId="16622"/>
    <cellStyle name="Обычный 6 2 2 5 2 2 3 2 2 2 2" xfId="16623"/>
    <cellStyle name="Обычный 6 2 2 5 2 2 3 2 2 2 2 2" xfId="16624"/>
    <cellStyle name="Обычный 6 2 2 5 2 2 3 2 2 2 3" xfId="16625"/>
    <cellStyle name="Обычный 6 2 2 5 2 2 3 2 2 2 4" xfId="16626"/>
    <cellStyle name="Обычный 6 2 2 5 2 2 3 2 2 3" xfId="16627"/>
    <cellStyle name="Обычный 6 2 2 5 2 2 3 2 2 3 2" xfId="16628"/>
    <cellStyle name="Обычный 6 2 2 5 2 2 3 2 2 4" xfId="16629"/>
    <cellStyle name="Обычный 6 2 2 5 2 2 3 2 2 5" xfId="16630"/>
    <cellStyle name="Обычный 6 2 2 5 2 2 3 2 3 2" xfId="16631"/>
    <cellStyle name="Обычный 6 2 2 5 2 2 3 2 3 2 2" xfId="16632"/>
    <cellStyle name="Обычный 6 2 2 5 2 2 3 2 3 3" xfId="16633"/>
    <cellStyle name="Обычный 6 2 2 5 2 2 3 2 3 4" xfId="16634"/>
    <cellStyle name="Обычный 6 2 2 5 2 2 3 2 4" xfId="16635"/>
    <cellStyle name="Обычный 6 2 2 5 2 2 3 2 4 2" xfId="16636"/>
    <cellStyle name="Обычный 6 2 2 5 2 2 3 2 5" xfId="16637"/>
    <cellStyle name="Обычный 6 2 2 5 2 2 3 2 6" xfId="16638"/>
    <cellStyle name="Обычный 6 2 2 5 2 2 3 3 2 2" xfId="16639"/>
    <cellStyle name="Обычный 6 2 2 5 2 2 3 3 2 2 2" xfId="16640"/>
    <cellStyle name="Обычный 6 2 2 5 2 2 3 3 2 3" xfId="16641"/>
    <cellStyle name="Обычный 6 2 2 5 2 2 3 3 2 4" xfId="16642"/>
    <cellStyle name="Обычный 6 2 2 5 2 2 3 3 3" xfId="16643"/>
    <cellStyle name="Обычный 6 2 2 5 2 2 3 3 3 2" xfId="16644"/>
    <cellStyle name="Обычный 6 2 2 5 2 2 3 3 4" xfId="16645"/>
    <cellStyle name="Обычный 6 2 2 5 2 2 3 3 5" xfId="16646"/>
    <cellStyle name="Обычный 6 2 2 5 2 2 3 4 2" xfId="16647"/>
    <cellStyle name="Обычный 6 2 2 5 2 2 3 4 2 2" xfId="16648"/>
    <cellStyle name="Обычный 6 2 2 5 2 2 3 4 3" xfId="16649"/>
    <cellStyle name="Обычный 6 2 2 5 2 2 3 4 4" xfId="16650"/>
    <cellStyle name="Обычный 6 2 2 5 2 2 3 5" xfId="16651"/>
    <cellStyle name="Обычный 6 2 2 5 2 2 3 5 2" xfId="16652"/>
    <cellStyle name="Обычный 6 2 2 5 2 2 3 6" xfId="16653"/>
    <cellStyle name="Обычный 6 2 2 5 2 2 3 7" xfId="16654"/>
    <cellStyle name="Обычный 6 2 2 5 2 2 4 2 2 2" xfId="16655"/>
    <cellStyle name="Обычный 6 2 2 5 2 2 4 2 2 2 2" xfId="16656"/>
    <cellStyle name="Обычный 6 2 2 5 2 2 4 2 2 3" xfId="16657"/>
    <cellStyle name="Обычный 6 2 2 5 2 2 4 2 2 4" xfId="16658"/>
    <cellStyle name="Обычный 6 2 2 5 2 2 4 2 3" xfId="16659"/>
    <cellStyle name="Обычный 6 2 2 5 2 2 4 2 3 2" xfId="16660"/>
    <cellStyle name="Обычный 6 2 2 5 2 2 4 2 4" xfId="16661"/>
    <cellStyle name="Обычный 6 2 2 5 2 2 4 2 5" xfId="16662"/>
    <cellStyle name="Обычный 6 2 2 5 2 2 4 3 2" xfId="16663"/>
    <cellStyle name="Обычный 6 2 2 5 2 2 4 3 2 2" xfId="16664"/>
    <cellStyle name="Обычный 6 2 2 5 2 2 4 3 3" xfId="16665"/>
    <cellStyle name="Обычный 6 2 2 5 2 2 4 3 4" xfId="16666"/>
    <cellStyle name="Обычный 6 2 2 5 2 2 4 4" xfId="16667"/>
    <cellStyle name="Обычный 6 2 2 5 2 2 4 4 2" xfId="16668"/>
    <cellStyle name="Обычный 6 2 2 5 2 2 4 5" xfId="16669"/>
    <cellStyle name="Обычный 6 2 2 5 2 2 4 6" xfId="16670"/>
    <cellStyle name="Обычный 6 2 2 5 2 2 5 2 2 2" xfId="16671"/>
    <cellStyle name="Обычный 6 2 2 5 2 2 5 2 2 2 2" xfId="16672"/>
    <cellStyle name="Обычный 6 2 2 5 2 2 5 2 2 3" xfId="16673"/>
    <cellStyle name="Обычный 6 2 2 5 2 2 5 2 2 4" xfId="16674"/>
    <cellStyle name="Обычный 6 2 2 5 2 2 5 2 3" xfId="16675"/>
    <cellStyle name="Обычный 6 2 2 5 2 2 5 2 3 2" xfId="16676"/>
    <cellStyle name="Обычный 6 2 2 5 2 2 5 2 4" xfId="16677"/>
    <cellStyle name="Обычный 6 2 2 5 2 2 5 2 5" xfId="16678"/>
    <cellStyle name="Обычный 6 2 2 5 2 2 5 3 2" xfId="16679"/>
    <cellStyle name="Обычный 6 2 2 5 2 2 5 3 2 2" xfId="16680"/>
    <cellStyle name="Обычный 6 2 2 5 2 2 5 3 3" xfId="16681"/>
    <cellStyle name="Обычный 6 2 2 5 2 2 5 3 4" xfId="16682"/>
    <cellStyle name="Обычный 6 2 2 5 2 2 5 4" xfId="16683"/>
    <cellStyle name="Обычный 6 2 2 5 2 2 5 4 2" xfId="16684"/>
    <cellStyle name="Обычный 6 2 2 5 2 2 5 5" xfId="16685"/>
    <cellStyle name="Обычный 6 2 2 5 2 2 5 6" xfId="16686"/>
    <cellStyle name="Обычный 6 2 2 5 2 2 6 2 2" xfId="16687"/>
    <cellStyle name="Обычный 6 2 2 5 2 2 6 2 2 2" xfId="16688"/>
    <cellStyle name="Обычный 6 2 2 5 2 2 6 2 3" xfId="16689"/>
    <cellStyle name="Обычный 6 2 2 5 2 2 6 2 4" xfId="16690"/>
    <cellStyle name="Обычный 6 2 2 5 2 2 6 3" xfId="16691"/>
    <cellStyle name="Обычный 6 2 2 5 2 2 6 3 2" xfId="16692"/>
    <cellStyle name="Обычный 6 2 2 5 2 2 6 4" xfId="16693"/>
    <cellStyle name="Обычный 6 2 2 5 2 2 6 5" xfId="16694"/>
    <cellStyle name="Обычный 6 2 2 5 2 2 7 2" xfId="16695"/>
    <cellStyle name="Обычный 6 2 2 5 2 2 7 2 2" xfId="16696"/>
    <cellStyle name="Обычный 6 2 2 5 2 2 7 3" xfId="16697"/>
    <cellStyle name="Обычный 6 2 2 5 2 2 7 4" xfId="16698"/>
    <cellStyle name="Обычный 6 2 2 5 2 2 8" xfId="16699"/>
    <cellStyle name="Обычный 6 2 2 5 2 2 8 2" xfId="16700"/>
    <cellStyle name="Обычный 6 2 2 5 2 2 9" xfId="16701"/>
    <cellStyle name="Обычный 6 2 2 5 2 3 2 2 2 2" xfId="16702"/>
    <cellStyle name="Обычный 6 2 2 5 2 3 2 2 2 2 2" xfId="16703"/>
    <cellStyle name="Обычный 6 2 2 5 2 3 2 2 2 3" xfId="16704"/>
    <cellStyle name="Обычный 6 2 2 5 2 3 2 2 2 4" xfId="16705"/>
    <cellStyle name="Обычный 6 2 2 5 2 3 2 2 3" xfId="16706"/>
    <cellStyle name="Обычный 6 2 2 5 2 3 2 2 3 2" xfId="16707"/>
    <cellStyle name="Обычный 6 2 2 5 2 3 2 2 4" xfId="16708"/>
    <cellStyle name="Обычный 6 2 2 5 2 3 2 2 5" xfId="16709"/>
    <cellStyle name="Обычный 6 2 2 5 2 3 2 3 2" xfId="16710"/>
    <cellStyle name="Обычный 6 2 2 5 2 3 2 3 2 2" xfId="16711"/>
    <cellStyle name="Обычный 6 2 2 5 2 3 2 3 3" xfId="16712"/>
    <cellStyle name="Обычный 6 2 2 5 2 3 2 3 4" xfId="16713"/>
    <cellStyle name="Обычный 6 2 2 5 2 3 2 4" xfId="16714"/>
    <cellStyle name="Обычный 6 2 2 5 2 3 2 4 2" xfId="16715"/>
    <cellStyle name="Обычный 6 2 2 5 2 3 2 5" xfId="16716"/>
    <cellStyle name="Обычный 6 2 2 5 2 3 2 6" xfId="16717"/>
    <cellStyle name="Обычный 6 2 2 5 2 3 3 2 2" xfId="16718"/>
    <cellStyle name="Обычный 6 2 2 5 2 3 3 2 2 2" xfId="16719"/>
    <cellStyle name="Обычный 6 2 2 5 2 3 3 2 3" xfId="16720"/>
    <cellStyle name="Обычный 6 2 2 5 2 3 3 2 4" xfId="16721"/>
    <cellStyle name="Обычный 6 2 2 5 2 3 3 3" xfId="16722"/>
    <cellStyle name="Обычный 6 2 2 5 2 3 3 3 2" xfId="16723"/>
    <cellStyle name="Обычный 6 2 2 5 2 3 3 4" xfId="16724"/>
    <cellStyle name="Обычный 6 2 2 5 2 3 3 5" xfId="16725"/>
    <cellStyle name="Обычный 6 2 2 5 2 3 4 2" xfId="16726"/>
    <cellStyle name="Обычный 6 2 2 5 2 3 4 2 2" xfId="16727"/>
    <cellStyle name="Обычный 6 2 2 5 2 3 4 3" xfId="16728"/>
    <cellStyle name="Обычный 6 2 2 5 2 3 4 4" xfId="16729"/>
    <cellStyle name="Обычный 6 2 2 5 2 3 5" xfId="16730"/>
    <cellStyle name="Обычный 6 2 2 5 2 3 5 2" xfId="16731"/>
    <cellStyle name="Обычный 6 2 2 5 2 3 6" xfId="16732"/>
    <cellStyle name="Обычный 6 2 2 5 2 3 7" xfId="16733"/>
    <cellStyle name="Обычный 6 2 2 5 2 4 2 2 2 2" xfId="16734"/>
    <cellStyle name="Обычный 6 2 2 5 2 4 2 2 2 2 2" xfId="16735"/>
    <cellStyle name="Обычный 6 2 2 5 2 4 2 2 2 3" xfId="16736"/>
    <cellStyle name="Обычный 6 2 2 5 2 4 2 2 2 4" xfId="16737"/>
    <cellStyle name="Обычный 6 2 2 5 2 4 2 2 3" xfId="16738"/>
    <cellStyle name="Обычный 6 2 2 5 2 4 2 2 3 2" xfId="16739"/>
    <cellStyle name="Обычный 6 2 2 5 2 4 2 2 4" xfId="16740"/>
    <cellStyle name="Обычный 6 2 2 5 2 4 2 2 5" xfId="16741"/>
    <cellStyle name="Обычный 6 2 2 5 2 4 2 3 2" xfId="16742"/>
    <cellStyle name="Обычный 6 2 2 5 2 4 2 3 2 2" xfId="16743"/>
    <cellStyle name="Обычный 6 2 2 5 2 4 2 3 3" xfId="16744"/>
    <cellStyle name="Обычный 6 2 2 5 2 4 2 3 4" xfId="16745"/>
    <cellStyle name="Обычный 6 2 2 5 2 4 2 4" xfId="16746"/>
    <cellStyle name="Обычный 6 2 2 5 2 4 2 4 2" xfId="16747"/>
    <cellStyle name="Обычный 6 2 2 5 2 4 2 5" xfId="16748"/>
    <cellStyle name="Обычный 6 2 2 5 2 4 2 6" xfId="16749"/>
    <cellStyle name="Обычный 6 2 2 5 2 4 3 2 2" xfId="16750"/>
    <cellStyle name="Обычный 6 2 2 5 2 4 3 2 2 2" xfId="16751"/>
    <cellStyle name="Обычный 6 2 2 5 2 4 3 2 3" xfId="16752"/>
    <cellStyle name="Обычный 6 2 2 5 2 4 3 2 4" xfId="16753"/>
    <cellStyle name="Обычный 6 2 2 5 2 4 3 3" xfId="16754"/>
    <cellStyle name="Обычный 6 2 2 5 2 4 3 3 2" xfId="16755"/>
    <cellStyle name="Обычный 6 2 2 5 2 4 3 4" xfId="16756"/>
    <cellStyle name="Обычный 6 2 2 5 2 4 3 5" xfId="16757"/>
    <cellStyle name="Обычный 6 2 2 5 2 4 4 2" xfId="16758"/>
    <cellStyle name="Обычный 6 2 2 5 2 4 4 2 2" xfId="16759"/>
    <cellStyle name="Обычный 6 2 2 5 2 4 4 3" xfId="16760"/>
    <cellStyle name="Обычный 6 2 2 5 2 4 4 4" xfId="16761"/>
    <cellStyle name="Обычный 6 2 2 5 2 4 5" xfId="16762"/>
    <cellStyle name="Обычный 6 2 2 5 2 4 5 2" xfId="16763"/>
    <cellStyle name="Обычный 6 2 2 5 2 4 6" xfId="16764"/>
    <cellStyle name="Обычный 6 2 2 5 2 4 7" xfId="16765"/>
    <cellStyle name="Обычный 6 2 2 5 2 5 2 2 2" xfId="16766"/>
    <cellStyle name="Обычный 6 2 2 5 2 5 2 2 2 2" xfId="16767"/>
    <cellStyle name="Обычный 6 2 2 5 2 5 2 2 3" xfId="16768"/>
    <cellStyle name="Обычный 6 2 2 5 2 5 2 2 4" xfId="16769"/>
    <cellStyle name="Обычный 6 2 2 5 2 5 2 3" xfId="16770"/>
    <cellStyle name="Обычный 6 2 2 5 2 5 2 3 2" xfId="16771"/>
    <cellStyle name="Обычный 6 2 2 5 2 5 2 4" xfId="16772"/>
    <cellStyle name="Обычный 6 2 2 5 2 5 2 5" xfId="16773"/>
    <cellStyle name="Обычный 6 2 2 5 2 5 3 2" xfId="16774"/>
    <cellStyle name="Обычный 6 2 2 5 2 5 3 2 2" xfId="16775"/>
    <cellStyle name="Обычный 6 2 2 5 2 5 3 3" xfId="16776"/>
    <cellStyle name="Обычный 6 2 2 5 2 5 3 4" xfId="16777"/>
    <cellStyle name="Обычный 6 2 2 5 2 5 4" xfId="16778"/>
    <cellStyle name="Обычный 6 2 2 5 2 5 4 2" xfId="16779"/>
    <cellStyle name="Обычный 6 2 2 5 2 5 5" xfId="16780"/>
    <cellStyle name="Обычный 6 2 2 5 2 5 6" xfId="16781"/>
    <cellStyle name="Обычный 6 2 2 5 2 6 2 2 2" xfId="16782"/>
    <cellStyle name="Обычный 6 2 2 5 2 6 2 2 2 2" xfId="16783"/>
    <cellStyle name="Обычный 6 2 2 5 2 6 2 2 3" xfId="16784"/>
    <cellStyle name="Обычный 6 2 2 5 2 6 2 2 4" xfId="16785"/>
    <cellStyle name="Обычный 6 2 2 5 2 6 2 3" xfId="16786"/>
    <cellStyle name="Обычный 6 2 2 5 2 6 2 3 2" xfId="16787"/>
    <cellStyle name="Обычный 6 2 2 5 2 6 2 4" xfId="16788"/>
    <cellStyle name="Обычный 6 2 2 5 2 6 2 5" xfId="16789"/>
    <cellStyle name="Обычный 6 2 2 5 2 6 3 2" xfId="16790"/>
    <cellStyle name="Обычный 6 2 2 5 2 6 3 2 2" xfId="16791"/>
    <cellStyle name="Обычный 6 2 2 5 2 6 3 3" xfId="16792"/>
    <cellStyle name="Обычный 6 2 2 5 2 6 3 4" xfId="16793"/>
    <cellStyle name="Обычный 6 2 2 5 2 6 4" xfId="16794"/>
    <cellStyle name="Обычный 6 2 2 5 2 6 4 2" xfId="16795"/>
    <cellStyle name="Обычный 6 2 2 5 2 6 5" xfId="16796"/>
    <cellStyle name="Обычный 6 2 2 5 2 6 6" xfId="16797"/>
    <cellStyle name="Обычный 6 2 2 5 2 7 2 2" xfId="16798"/>
    <cellStyle name="Обычный 6 2 2 5 2 7 2 2 2" xfId="16799"/>
    <cellStyle name="Обычный 6 2 2 5 2 7 2 3" xfId="16800"/>
    <cellStyle name="Обычный 6 2 2 5 2 7 2 4" xfId="16801"/>
    <cellStyle name="Обычный 6 2 2 5 2 7 3" xfId="16802"/>
    <cellStyle name="Обычный 6 2 2 5 2 7 3 2" xfId="16803"/>
    <cellStyle name="Обычный 6 2 2 5 2 7 4" xfId="16804"/>
    <cellStyle name="Обычный 6 2 2 5 2 7 5" xfId="16805"/>
    <cellStyle name="Обычный 6 2 2 5 2 8 2" xfId="16806"/>
    <cellStyle name="Обычный 6 2 2 5 2 8 2 2" xfId="16807"/>
    <cellStyle name="Обычный 6 2 2 5 2 8 3" xfId="16808"/>
    <cellStyle name="Обычный 6 2 2 5 2 8 4" xfId="16809"/>
    <cellStyle name="Обычный 6 2 2 5 2 9" xfId="16810"/>
    <cellStyle name="Обычный 6 2 2 5 2 9 2" xfId="16811"/>
    <cellStyle name="Обычный 6 2 2 5 3 10" xfId="16812"/>
    <cellStyle name="Обычный 6 2 2 5 3 11" xfId="16813"/>
    <cellStyle name="Обычный 6 2 2 5 3 2 10" xfId="16814"/>
    <cellStyle name="Обычный 6 2 2 5 3 2 2 2 2 2 2" xfId="16815"/>
    <cellStyle name="Обычный 6 2 2 5 3 2 2 2 2 2 2 2" xfId="16816"/>
    <cellStyle name="Обычный 6 2 2 5 3 2 2 2 2 2 3" xfId="16817"/>
    <cellStyle name="Обычный 6 2 2 5 3 2 2 2 2 2 4" xfId="16818"/>
    <cellStyle name="Обычный 6 2 2 5 3 2 2 2 2 3" xfId="16819"/>
    <cellStyle name="Обычный 6 2 2 5 3 2 2 2 2 3 2" xfId="16820"/>
    <cellStyle name="Обычный 6 2 2 5 3 2 2 2 2 4" xfId="16821"/>
    <cellStyle name="Обычный 6 2 2 5 3 2 2 2 2 5" xfId="16822"/>
    <cellStyle name="Обычный 6 2 2 5 3 2 2 2 3 2" xfId="16823"/>
    <cellStyle name="Обычный 6 2 2 5 3 2 2 2 3 2 2" xfId="16824"/>
    <cellStyle name="Обычный 6 2 2 5 3 2 2 2 3 3" xfId="16825"/>
    <cellStyle name="Обычный 6 2 2 5 3 2 2 2 3 4" xfId="16826"/>
    <cellStyle name="Обычный 6 2 2 5 3 2 2 2 4" xfId="16827"/>
    <cellStyle name="Обычный 6 2 2 5 3 2 2 2 4 2" xfId="16828"/>
    <cellStyle name="Обычный 6 2 2 5 3 2 2 2 5" xfId="16829"/>
    <cellStyle name="Обычный 6 2 2 5 3 2 2 2 6" xfId="16830"/>
    <cellStyle name="Обычный 6 2 2 5 3 2 2 3 2 2" xfId="16831"/>
    <cellStyle name="Обычный 6 2 2 5 3 2 2 3 2 2 2" xfId="16832"/>
    <cellStyle name="Обычный 6 2 2 5 3 2 2 3 2 3" xfId="16833"/>
    <cellStyle name="Обычный 6 2 2 5 3 2 2 3 2 4" xfId="16834"/>
    <cellStyle name="Обычный 6 2 2 5 3 2 2 3 3" xfId="16835"/>
    <cellStyle name="Обычный 6 2 2 5 3 2 2 3 3 2" xfId="16836"/>
    <cellStyle name="Обычный 6 2 2 5 3 2 2 3 4" xfId="16837"/>
    <cellStyle name="Обычный 6 2 2 5 3 2 2 3 5" xfId="16838"/>
    <cellStyle name="Обычный 6 2 2 5 3 2 2 4 2" xfId="16839"/>
    <cellStyle name="Обычный 6 2 2 5 3 2 2 4 2 2" xfId="16840"/>
    <cellStyle name="Обычный 6 2 2 5 3 2 2 4 3" xfId="16841"/>
    <cellStyle name="Обычный 6 2 2 5 3 2 2 4 4" xfId="16842"/>
    <cellStyle name="Обычный 6 2 2 5 3 2 2 5" xfId="16843"/>
    <cellStyle name="Обычный 6 2 2 5 3 2 2 5 2" xfId="16844"/>
    <cellStyle name="Обычный 6 2 2 5 3 2 2 6" xfId="16845"/>
    <cellStyle name="Обычный 6 2 2 5 3 2 2 7" xfId="16846"/>
    <cellStyle name="Обычный 6 2 2 5 3 2 3 2 2 2 2" xfId="16847"/>
    <cellStyle name="Обычный 6 2 2 5 3 2 3 2 2 2 2 2" xfId="16848"/>
    <cellStyle name="Обычный 6 2 2 5 3 2 3 2 2 2 3" xfId="16849"/>
    <cellStyle name="Обычный 6 2 2 5 3 2 3 2 2 2 4" xfId="16850"/>
    <cellStyle name="Обычный 6 2 2 5 3 2 3 2 2 3" xfId="16851"/>
    <cellStyle name="Обычный 6 2 2 5 3 2 3 2 2 3 2" xfId="16852"/>
    <cellStyle name="Обычный 6 2 2 5 3 2 3 2 2 4" xfId="16853"/>
    <cellStyle name="Обычный 6 2 2 5 3 2 3 2 2 5" xfId="16854"/>
    <cellStyle name="Обычный 6 2 2 5 3 2 3 2 3 2" xfId="16855"/>
    <cellStyle name="Обычный 6 2 2 5 3 2 3 2 3 2 2" xfId="16856"/>
    <cellStyle name="Обычный 6 2 2 5 3 2 3 2 3 3" xfId="16857"/>
    <cellStyle name="Обычный 6 2 2 5 3 2 3 2 3 4" xfId="16858"/>
    <cellStyle name="Обычный 6 2 2 5 3 2 3 2 4" xfId="16859"/>
    <cellStyle name="Обычный 6 2 2 5 3 2 3 2 4 2" xfId="16860"/>
    <cellStyle name="Обычный 6 2 2 5 3 2 3 2 5" xfId="16861"/>
    <cellStyle name="Обычный 6 2 2 5 3 2 3 2 6" xfId="16862"/>
    <cellStyle name="Обычный 6 2 2 5 3 2 3 3 2 2" xfId="16863"/>
    <cellStyle name="Обычный 6 2 2 5 3 2 3 3 2 2 2" xfId="16864"/>
    <cellStyle name="Обычный 6 2 2 5 3 2 3 3 2 3" xfId="16865"/>
    <cellStyle name="Обычный 6 2 2 5 3 2 3 3 2 4" xfId="16866"/>
    <cellStyle name="Обычный 6 2 2 5 3 2 3 3 3" xfId="16867"/>
    <cellStyle name="Обычный 6 2 2 5 3 2 3 3 3 2" xfId="16868"/>
    <cellStyle name="Обычный 6 2 2 5 3 2 3 3 4" xfId="16869"/>
    <cellStyle name="Обычный 6 2 2 5 3 2 3 3 5" xfId="16870"/>
    <cellStyle name="Обычный 6 2 2 5 3 2 3 4 2" xfId="16871"/>
    <cellStyle name="Обычный 6 2 2 5 3 2 3 4 2 2" xfId="16872"/>
    <cellStyle name="Обычный 6 2 2 5 3 2 3 4 3" xfId="16873"/>
    <cellStyle name="Обычный 6 2 2 5 3 2 3 4 4" xfId="16874"/>
    <cellStyle name="Обычный 6 2 2 5 3 2 3 5" xfId="16875"/>
    <cellStyle name="Обычный 6 2 2 5 3 2 3 5 2" xfId="16876"/>
    <cellStyle name="Обычный 6 2 2 5 3 2 3 6" xfId="16877"/>
    <cellStyle name="Обычный 6 2 2 5 3 2 3 7" xfId="16878"/>
    <cellStyle name="Обычный 6 2 2 5 3 2 4 2 2 2" xfId="16879"/>
    <cellStyle name="Обычный 6 2 2 5 3 2 4 2 2 2 2" xfId="16880"/>
    <cellStyle name="Обычный 6 2 2 5 3 2 4 2 2 3" xfId="16881"/>
    <cellStyle name="Обычный 6 2 2 5 3 2 4 2 2 4" xfId="16882"/>
    <cellStyle name="Обычный 6 2 2 5 3 2 4 2 3" xfId="16883"/>
    <cellStyle name="Обычный 6 2 2 5 3 2 4 2 3 2" xfId="16884"/>
    <cellStyle name="Обычный 6 2 2 5 3 2 4 2 4" xfId="16885"/>
    <cellStyle name="Обычный 6 2 2 5 3 2 4 2 5" xfId="16886"/>
    <cellStyle name="Обычный 6 2 2 5 3 2 4 3 2" xfId="16887"/>
    <cellStyle name="Обычный 6 2 2 5 3 2 4 3 2 2" xfId="16888"/>
    <cellStyle name="Обычный 6 2 2 5 3 2 4 3 3" xfId="16889"/>
    <cellStyle name="Обычный 6 2 2 5 3 2 4 3 4" xfId="16890"/>
    <cellStyle name="Обычный 6 2 2 5 3 2 4 4" xfId="16891"/>
    <cellStyle name="Обычный 6 2 2 5 3 2 4 4 2" xfId="16892"/>
    <cellStyle name="Обычный 6 2 2 5 3 2 4 5" xfId="16893"/>
    <cellStyle name="Обычный 6 2 2 5 3 2 4 6" xfId="16894"/>
    <cellStyle name="Обычный 6 2 2 5 3 2 5 2 2 2" xfId="16895"/>
    <cellStyle name="Обычный 6 2 2 5 3 2 5 2 2 2 2" xfId="16896"/>
    <cellStyle name="Обычный 6 2 2 5 3 2 5 2 2 3" xfId="16897"/>
    <cellStyle name="Обычный 6 2 2 5 3 2 5 2 2 4" xfId="16898"/>
    <cellStyle name="Обычный 6 2 2 5 3 2 5 2 3" xfId="16899"/>
    <cellStyle name="Обычный 6 2 2 5 3 2 5 2 3 2" xfId="16900"/>
    <cellStyle name="Обычный 6 2 2 5 3 2 5 2 4" xfId="16901"/>
    <cellStyle name="Обычный 6 2 2 5 3 2 5 2 5" xfId="16902"/>
    <cellStyle name="Обычный 6 2 2 5 3 2 5 3 2" xfId="16903"/>
    <cellStyle name="Обычный 6 2 2 5 3 2 5 3 2 2" xfId="16904"/>
    <cellStyle name="Обычный 6 2 2 5 3 2 5 3 3" xfId="16905"/>
    <cellStyle name="Обычный 6 2 2 5 3 2 5 3 4" xfId="16906"/>
    <cellStyle name="Обычный 6 2 2 5 3 2 5 4" xfId="16907"/>
    <cellStyle name="Обычный 6 2 2 5 3 2 5 4 2" xfId="16908"/>
    <cellStyle name="Обычный 6 2 2 5 3 2 5 5" xfId="16909"/>
    <cellStyle name="Обычный 6 2 2 5 3 2 5 6" xfId="16910"/>
    <cellStyle name="Обычный 6 2 2 5 3 2 6 2 2" xfId="16911"/>
    <cellStyle name="Обычный 6 2 2 5 3 2 6 2 2 2" xfId="16912"/>
    <cellStyle name="Обычный 6 2 2 5 3 2 6 2 3" xfId="16913"/>
    <cellStyle name="Обычный 6 2 2 5 3 2 6 2 4" xfId="16914"/>
    <cellStyle name="Обычный 6 2 2 5 3 2 6 3" xfId="16915"/>
    <cellStyle name="Обычный 6 2 2 5 3 2 6 3 2" xfId="16916"/>
    <cellStyle name="Обычный 6 2 2 5 3 2 6 4" xfId="16917"/>
    <cellStyle name="Обычный 6 2 2 5 3 2 6 5" xfId="16918"/>
    <cellStyle name="Обычный 6 2 2 5 3 2 7 2" xfId="16919"/>
    <cellStyle name="Обычный 6 2 2 5 3 2 7 2 2" xfId="16920"/>
    <cellStyle name="Обычный 6 2 2 5 3 2 7 3" xfId="16921"/>
    <cellStyle name="Обычный 6 2 2 5 3 2 7 4" xfId="16922"/>
    <cellStyle name="Обычный 6 2 2 5 3 2 8" xfId="16923"/>
    <cellStyle name="Обычный 6 2 2 5 3 2 8 2" xfId="16924"/>
    <cellStyle name="Обычный 6 2 2 5 3 2 9" xfId="16925"/>
    <cellStyle name="Обычный 6 2 2 5 3 3 2 2 2 2" xfId="16926"/>
    <cellStyle name="Обычный 6 2 2 5 3 3 2 2 2 2 2" xfId="16927"/>
    <cellStyle name="Обычный 6 2 2 5 3 3 2 2 2 3" xfId="16928"/>
    <cellStyle name="Обычный 6 2 2 5 3 3 2 2 2 4" xfId="16929"/>
    <cellStyle name="Обычный 6 2 2 5 3 3 2 2 3" xfId="16930"/>
    <cellStyle name="Обычный 6 2 2 5 3 3 2 2 3 2" xfId="16931"/>
    <cellStyle name="Обычный 6 2 2 5 3 3 2 2 4" xfId="16932"/>
    <cellStyle name="Обычный 6 2 2 5 3 3 2 2 5" xfId="16933"/>
    <cellStyle name="Обычный 6 2 2 5 3 3 2 3 2" xfId="16934"/>
    <cellStyle name="Обычный 6 2 2 5 3 3 2 3 2 2" xfId="16935"/>
    <cellStyle name="Обычный 6 2 2 5 3 3 2 3 3" xfId="16936"/>
    <cellStyle name="Обычный 6 2 2 5 3 3 2 3 4" xfId="16937"/>
    <cellStyle name="Обычный 6 2 2 5 3 3 2 4" xfId="16938"/>
    <cellStyle name="Обычный 6 2 2 5 3 3 2 4 2" xfId="16939"/>
    <cellStyle name="Обычный 6 2 2 5 3 3 2 5" xfId="16940"/>
    <cellStyle name="Обычный 6 2 2 5 3 3 2 6" xfId="16941"/>
    <cellStyle name="Обычный 6 2 2 5 3 3 3 2 2" xfId="16942"/>
    <cellStyle name="Обычный 6 2 2 5 3 3 3 2 2 2" xfId="16943"/>
    <cellStyle name="Обычный 6 2 2 5 3 3 3 2 3" xfId="16944"/>
    <cellStyle name="Обычный 6 2 2 5 3 3 3 2 4" xfId="16945"/>
    <cellStyle name="Обычный 6 2 2 5 3 3 3 3" xfId="16946"/>
    <cellStyle name="Обычный 6 2 2 5 3 3 3 3 2" xfId="16947"/>
    <cellStyle name="Обычный 6 2 2 5 3 3 3 4" xfId="16948"/>
    <cellStyle name="Обычный 6 2 2 5 3 3 3 5" xfId="16949"/>
    <cellStyle name="Обычный 6 2 2 5 3 3 4 2" xfId="16950"/>
    <cellStyle name="Обычный 6 2 2 5 3 3 4 2 2" xfId="16951"/>
    <cellStyle name="Обычный 6 2 2 5 3 3 4 3" xfId="16952"/>
    <cellStyle name="Обычный 6 2 2 5 3 3 4 4" xfId="16953"/>
    <cellStyle name="Обычный 6 2 2 5 3 3 5" xfId="16954"/>
    <cellStyle name="Обычный 6 2 2 5 3 3 5 2" xfId="16955"/>
    <cellStyle name="Обычный 6 2 2 5 3 3 6" xfId="16956"/>
    <cellStyle name="Обычный 6 2 2 5 3 3 7" xfId="16957"/>
    <cellStyle name="Обычный 6 2 2 5 3 4 2 2 2 2" xfId="16958"/>
    <cellStyle name="Обычный 6 2 2 5 3 4 2 2 2 2 2" xfId="16959"/>
    <cellStyle name="Обычный 6 2 2 5 3 4 2 2 2 3" xfId="16960"/>
    <cellStyle name="Обычный 6 2 2 5 3 4 2 2 2 4" xfId="16961"/>
    <cellStyle name="Обычный 6 2 2 5 3 4 2 2 3" xfId="16962"/>
    <cellStyle name="Обычный 6 2 2 5 3 4 2 2 3 2" xfId="16963"/>
    <cellStyle name="Обычный 6 2 2 5 3 4 2 2 4" xfId="16964"/>
    <cellStyle name="Обычный 6 2 2 5 3 4 2 2 5" xfId="16965"/>
    <cellStyle name="Обычный 6 2 2 5 3 4 2 3 2" xfId="16966"/>
    <cellStyle name="Обычный 6 2 2 5 3 4 2 3 2 2" xfId="16967"/>
    <cellStyle name="Обычный 6 2 2 5 3 4 2 3 3" xfId="16968"/>
    <cellStyle name="Обычный 6 2 2 5 3 4 2 3 4" xfId="16969"/>
    <cellStyle name="Обычный 6 2 2 5 3 4 2 4" xfId="16970"/>
    <cellStyle name="Обычный 6 2 2 5 3 4 2 4 2" xfId="16971"/>
    <cellStyle name="Обычный 6 2 2 5 3 4 2 5" xfId="16972"/>
    <cellStyle name="Обычный 6 2 2 5 3 4 2 6" xfId="16973"/>
    <cellStyle name="Обычный 6 2 2 5 3 4 3 2 2" xfId="16974"/>
    <cellStyle name="Обычный 6 2 2 5 3 4 3 2 2 2" xfId="16975"/>
    <cellStyle name="Обычный 6 2 2 5 3 4 3 2 3" xfId="16976"/>
    <cellStyle name="Обычный 6 2 2 5 3 4 3 2 4" xfId="16977"/>
    <cellStyle name="Обычный 6 2 2 5 3 4 3 3" xfId="16978"/>
    <cellStyle name="Обычный 6 2 2 5 3 4 3 3 2" xfId="16979"/>
    <cellStyle name="Обычный 6 2 2 5 3 4 3 4" xfId="16980"/>
    <cellStyle name="Обычный 6 2 2 5 3 4 3 5" xfId="16981"/>
    <cellStyle name="Обычный 6 2 2 5 3 4 4 2" xfId="16982"/>
    <cellStyle name="Обычный 6 2 2 5 3 4 4 2 2" xfId="16983"/>
    <cellStyle name="Обычный 6 2 2 5 3 4 4 3" xfId="16984"/>
    <cellStyle name="Обычный 6 2 2 5 3 4 4 4" xfId="16985"/>
    <cellStyle name="Обычный 6 2 2 5 3 4 5" xfId="16986"/>
    <cellStyle name="Обычный 6 2 2 5 3 4 5 2" xfId="16987"/>
    <cellStyle name="Обычный 6 2 2 5 3 4 6" xfId="16988"/>
    <cellStyle name="Обычный 6 2 2 5 3 4 7" xfId="16989"/>
    <cellStyle name="Обычный 6 2 2 5 3 5 2 2 2" xfId="16990"/>
    <cellStyle name="Обычный 6 2 2 5 3 5 2 2 2 2" xfId="16991"/>
    <cellStyle name="Обычный 6 2 2 5 3 5 2 2 3" xfId="16992"/>
    <cellStyle name="Обычный 6 2 2 5 3 5 2 2 4" xfId="16993"/>
    <cellStyle name="Обычный 6 2 2 5 3 5 2 3" xfId="16994"/>
    <cellStyle name="Обычный 6 2 2 5 3 5 2 3 2" xfId="16995"/>
    <cellStyle name="Обычный 6 2 2 5 3 5 2 4" xfId="16996"/>
    <cellStyle name="Обычный 6 2 2 5 3 5 2 5" xfId="16997"/>
    <cellStyle name="Обычный 6 2 2 5 3 5 3 2" xfId="16998"/>
    <cellStyle name="Обычный 6 2 2 5 3 5 3 2 2" xfId="16999"/>
    <cellStyle name="Обычный 6 2 2 5 3 5 3 3" xfId="17000"/>
    <cellStyle name="Обычный 6 2 2 5 3 5 3 4" xfId="17001"/>
    <cellStyle name="Обычный 6 2 2 5 3 5 4" xfId="17002"/>
    <cellStyle name="Обычный 6 2 2 5 3 5 4 2" xfId="17003"/>
    <cellStyle name="Обычный 6 2 2 5 3 5 5" xfId="17004"/>
    <cellStyle name="Обычный 6 2 2 5 3 5 6" xfId="17005"/>
    <cellStyle name="Обычный 6 2 2 5 3 6 2 2 2" xfId="17006"/>
    <cellStyle name="Обычный 6 2 2 5 3 6 2 2 2 2" xfId="17007"/>
    <cellStyle name="Обычный 6 2 2 5 3 6 2 2 3" xfId="17008"/>
    <cellStyle name="Обычный 6 2 2 5 3 6 2 2 4" xfId="17009"/>
    <cellStyle name="Обычный 6 2 2 5 3 6 2 3" xfId="17010"/>
    <cellStyle name="Обычный 6 2 2 5 3 6 2 3 2" xfId="17011"/>
    <cellStyle name="Обычный 6 2 2 5 3 6 2 4" xfId="17012"/>
    <cellStyle name="Обычный 6 2 2 5 3 6 2 5" xfId="17013"/>
    <cellStyle name="Обычный 6 2 2 5 3 6 3 2" xfId="17014"/>
    <cellStyle name="Обычный 6 2 2 5 3 6 3 2 2" xfId="17015"/>
    <cellStyle name="Обычный 6 2 2 5 3 6 3 3" xfId="17016"/>
    <cellStyle name="Обычный 6 2 2 5 3 6 3 4" xfId="17017"/>
    <cellStyle name="Обычный 6 2 2 5 3 6 4" xfId="17018"/>
    <cellStyle name="Обычный 6 2 2 5 3 6 4 2" xfId="17019"/>
    <cellStyle name="Обычный 6 2 2 5 3 6 5" xfId="17020"/>
    <cellStyle name="Обычный 6 2 2 5 3 6 6" xfId="17021"/>
    <cellStyle name="Обычный 6 2 2 5 3 7 2 2" xfId="17022"/>
    <cellStyle name="Обычный 6 2 2 5 3 7 2 2 2" xfId="17023"/>
    <cellStyle name="Обычный 6 2 2 5 3 7 2 3" xfId="17024"/>
    <cellStyle name="Обычный 6 2 2 5 3 7 2 4" xfId="17025"/>
    <cellStyle name="Обычный 6 2 2 5 3 7 3" xfId="17026"/>
    <cellStyle name="Обычный 6 2 2 5 3 7 3 2" xfId="17027"/>
    <cellStyle name="Обычный 6 2 2 5 3 7 4" xfId="17028"/>
    <cellStyle name="Обычный 6 2 2 5 3 7 5" xfId="17029"/>
    <cellStyle name="Обычный 6 2 2 5 3 8 2" xfId="17030"/>
    <cellStyle name="Обычный 6 2 2 5 3 8 2 2" xfId="17031"/>
    <cellStyle name="Обычный 6 2 2 5 3 8 3" xfId="17032"/>
    <cellStyle name="Обычный 6 2 2 5 3 8 4" xfId="17033"/>
    <cellStyle name="Обычный 6 2 2 5 3 9" xfId="17034"/>
    <cellStyle name="Обычный 6 2 2 5 3 9 2" xfId="17035"/>
    <cellStyle name="Обычный 6 2 2 5 4 10" xfId="17036"/>
    <cellStyle name="Обычный 6 2 2 5 4 2 2 2 2 2" xfId="17037"/>
    <cellStyle name="Обычный 6 2 2 5 4 2 2 2 2 2 2" xfId="17038"/>
    <cellStyle name="Обычный 6 2 2 5 4 2 2 2 2 3" xfId="17039"/>
    <cellStyle name="Обычный 6 2 2 5 4 2 2 2 2 4" xfId="17040"/>
    <cellStyle name="Обычный 6 2 2 5 4 2 2 2 3" xfId="17041"/>
    <cellStyle name="Обычный 6 2 2 5 4 2 2 2 3 2" xfId="17042"/>
    <cellStyle name="Обычный 6 2 2 5 4 2 2 2 4" xfId="17043"/>
    <cellStyle name="Обычный 6 2 2 5 4 2 2 2 5" xfId="17044"/>
    <cellStyle name="Обычный 6 2 2 5 4 2 2 3 2" xfId="17045"/>
    <cellStyle name="Обычный 6 2 2 5 4 2 2 3 2 2" xfId="17046"/>
    <cellStyle name="Обычный 6 2 2 5 4 2 2 3 3" xfId="17047"/>
    <cellStyle name="Обычный 6 2 2 5 4 2 2 3 4" xfId="17048"/>
    <cellStyle name="Обычный 6 2 2 5 4 2 2 4" xfId="17049"/>
    <cellStyle name="Обычный 6 2 2 5 4 2 2 4 2" xfId="17050"/>
    <cellStyle name="Обычный 6 2 2 5 4 2 2 5" xfId="17051"/>
    <cellStyle name="Обычный 6 2 2 5 4 2 2 6" xfId="17052"/>
    <cellStyle name="Обычный 6 2 2 5 4 2 3 2 2" xfId="17053"/>
    <cellStyle name="Обычный 6 2 2 5 4 2 3 2 2 2" xfId="17054"/>
    <cellStyle name="Обычный 6 2 2 5 4 2 3 2 3" xfId="17055"/>
    <cellStyle name="Обычный 6 2 2 5 4 2 3 2 4" xfId="17056"/>
    <cellStyle name="Обычный 6 2 2 5 4 2 3 3" xfId="17057"/>
    <cellStyle name="Обычный 6 2 2 5 4 2 3 3 2" xfId="17058"/>
    <cellStyle name="Обычный 6 2 2 5 4 2 3 4" xfId="17059"/>
    <cellStyle name="Обычный 6 2 2 5 4 2 3 5" xfId="17060"/>
    <cellStyle name="Обычный 6 2 2 5 4 2 4 2" xfId="17061"/>
    <cellStyle name="Обычный 6 2 2 5 4 2 4 2 2" xfId="17062"/>
    <cellStyle name="Обычный 6 2 2 5 4 2 4 3" xfId="17063"/>
    <cellStyle name="Обычный 6 2 2 5 4 2 4 4" xfId="17064"/>
    <cellStyle name="Обычный 6 2 2 5 4 2 5" xfId="17065"/>
    <cellStyle name="Обычный 6 2 2 5 4 2 5 2" xfId="17066"/>
    <cellStyle name="Обычный 6 2 2 5 4 2 6" xfId="17067"/>
    <cellStyle name="Обычный 6 2 2 5 4 2 7" xfId="17068"/>
    <cellStyle name="Обычный 6 2 2 5 4 3 2 2 2 2" xfId="17069"/>
    <cellStyle name="Обычный 6 2 2 5 4 3 2 2 2 2 2" xfId="17070"/>
    <cellStyle name="Обычный 6 2 2 5 4 3 2 2 2 3" xfId="17071"/>
    <cellStyle name="Обычный 6 2 2 5 4 3 2 2 2 4" xfId="17072"/>
    <cellStyle name="Обычный 6 2 2 5 4 3 2 2 3" xfId="17073"/>
    <cellStyle name="Обычный 6 2 2 5 4 3 2 2 3 2" xfId="17074"/>
    <cellStyle name="Обычный 6 2 2 5 4 3 2 2 4" xfId="17075"/>
    <cellStyle name="Обычный 6 2 2 5 4 3 2 2 5" xfId="17076"/>
    <cellStyle name="Обычный 6 2 2 5 4 3 2 3 2" xfId="17077"/>
    <cellStyle name="Обычный 6 2 2 5 4 3 2 3 2 2" xfId="17078"/>
    <cellStyle name="Обычный 6 2 2 5 4 3 2 3 3" xfId="17079"/>
    <cellStyle name="Обычный 6 2 2 5 4 3 2 3 4" xfId="17080"/>
    <cellStyle name="Обычный 6 2 2 5 4 3 2 4" xfId="17081"/>
    <cellStyle name="Обычный 6 2 2 5 4 3 2 4 2" xfId="17082"/>
    <cellStyle name="Обычный 6 2 2 5 4 3 2 5" xfId="17083"/>
    <cellStyle name="Обычный 6 2 2 5 4 3 2 6" xfId="17084"/>
    <cellStyle name="Обычный 6 2 2 5 4 3 3 2 2" xfId="17085"/>
    <cellStyle name="Обычный 6 2 2 5 4 3 3 2 2 2" xfId="17086"/>
    <cellStyle name="Обычный 6 2 2 5 4 3 3 2 3" xfId="17087"/>
    <cellStyle name="Обычный 6 2 2 5 4 3 3 2 4" xfId="17088"/>
    <cellStyle name="Обычный 6 2 2 5 4 3 3 3" xfId="17089"/>
    <cellStyle name="Обычный 6 2 2 5 4 3 3 3 2" xfId="17090"/>
    <cellStyle name="Обычный 6 2 2 5 4 3 3 4" xfId="17091"/>
    <cellStyle name="Обычный 6 2 2 5 4 3 3 5" xfId="17092"/>
    <cellStyle name="Обычный 6 2 2 5 4 3 4 2" xfId="17093"/>
    <cellStyle name="Обычный 6 2 2 5 4 3 4 2 2" xfId="17094"/>
    <cellStyle name="Обычный 6 2 2 5 4 3 4 3" xfId="17095"/>
    <cellStyle name="Обычный 6 2 2 5 4 3 4 4" xfId="17096"/>
    <cellStyle name="Обычный 6 2 2 5 4 3 5" xfId="17097"/>
    <cellStyle name="Обычный 6 2 2 5 4 3 5 2" xfId="17098"/>
    <cellStyle name="Обычный 6 2 2 5 4 3 6" xfId="17099"/>
    <cellStyle name="Обычный 6 2 2 5 4 3 7" xfId="17100"/>
    <cellStyle name="Обычный 6 2 2 5 4 4 2 2 2" xfId="17101"/>
    <cellStyle name="Обычный 6 2 2 5 4 4 2 2 2 2" xfId="17102"/>
    <cellStyle name="Обычный 6 2 2 5 4 4 2 2 3" xfId="17103"/>
    <cellStyle name="Обычный 6 2 2 5 4 4 2 2 4" xfId="17104"/>
    <cellStyle name="Обычный 6 2 2 5 4 4 2 3" xfId="17105"/>
    <cellStyle name="Обычный 6 2 2 5 4 4 2 3 2" xfId="17106"/>
    <cellStyle name="Обычный 6 2 2 5 4 4 2 4" xfId="17107"/>
    <cellStyle name="Обычный 6 2 2 5 4 4 2 5" xfId="17108"/>
    <cellStyle name="Обычный 6 2 2 5 4 4 3 2" xfId="17109"/>
    <cellStyle name="Обычный 6 2 2 5 4 4 3 2 2" xfId="17110"/>
    <cellStyle name="Обычный 6 2 2 5 4 4 3 3" xfId="17111"/>
    <cellStyle name="Обычный 6 2 2 5 4 4 3 4" xfId="17112"/>
    <cellStyle name="Обычный 6 2 2 5 4 4 4" xfId="17113"/>
    <cellStyle name="Обычный 6 2 2 5 4 4 4 2" xfId="17114"/>
    <cellStyle name="Обычный 6 2 2 5 4 4 5" xfId="17115"/>
    <cellStyle name="Обычный 6 2 2 5 4 4 6" xfId="17116"/>
    <cellStyle name="Обычный 6 2 2 5 4 5 2 2 2" xfId="17117"/>
    <cellStyle name="Обычный 6 2 2 5 4 5 2 2 2 2" xfId="17118"/>
    <cellStyle name="Обычный 6 2 2 5 4 5 2 2 3" xfId="17119"/>
    <cellStyle name="Обычный 6 2 2 5 4 5 2 2 4" xfId="17120"/>
    <cellStyle name="Обычный 6 2 2 5 4 5 2 3" xfId="17121"/>
    <cellStyle name="Обычный 6 2 2 5 4 5 2 3 2" xfId="17122"/>
    <cellStyle name="Обычный 6 2 2 5 4 5 2 4" xfId="17123"/>
    <cellStyle name="Обычный 6 2 2 5 4 5 2 5" xfId="17124"/>
    <cellStyle name="Обычный 6 2 2 5 4 5 3 2" xfId="17125"/>
    <cellStyle name="Обычный 6 2 2 5 4 5 3 2 2" xfId="17126"/>
    <cellStyle name="Обычный 6 2 2 5 4 5 3 3" xfId="17127"/>
    <cellStyle name="Обычный 6 2 2 5 4 5 3 4" xfId="17128"/>
    <cellStyle name="Обычный 6 2 2 5 4 5 4" xfId="17129"/>
    <cellStyle name="Обычный 6 2 2 5 4 5 4 2" xfId="17130"/>
    <cellStyle name="Обычный 6 2 2 5 4 5 5" xfId="17131"/>
    <cellStyle name="Обычный 6 2 2 5 4 5 6" xfId="17132"/>
    <cellStyle name="Обычный 6 2 2 5 4 6 2 2" xfId="17133"/>
    <cellStyle name="Обычный 6 2 2 5 4 6 2 2 2" xfId="17134"/>
    <cellStyle name="Обычный 6 2 2 5 4 6 2 3" xfId="17135"/>
    <cellStyle name="Обычный 6 2 2 5 4 6 2 4" xfId="17136"/>
    <cellStyle name="Обычный 6 2 2 5 4 6 3" xfId="17137"/>
    <cellStyle name="Обычный 6 2 2 5 4 6 3 2" xfId="17138"/>
    <cellStyle name="Обычный 6 2 2 5 4 6 4" xfId="17139"/>
    <cellStyle name="Обычный 6 2 2 5 4 6 5" xfId="17140"/>
    <cellStyle name="Обычный 6 2 2 5 4 7 2" xfId="17141"/>
    <cellStyle name="Обычный 6 2 2 5 4 7 2 2" xfId="17142"/>
    <cellStyle name="Обычный 6 2 2 5 4 7 3" xfId="17143"/>
    <cellStyle name="Обычный 6 2 2 5 4 7 4" xfId="17144"/>
    <cellStyle name="Обычный 6 2 2 5 4 8" xfId="17145"/>
    <cellStyle name="Обычный 6 2 2 5 4 8 2" xfId="17146"/>
    <cellStyle name="Обычный 6 2 2 5 4 9" xfId="17147"/>
    <cellStyle name="Обычный 6 2 2 5 5 2 2 2 2" xfId="17148"/>
    <cellStyle name="Обычный 6 2 2 5 5 2 2 2 2 2" xfId="17149"/>
    <cellStyle name="Обычный 6 2 2 5 5 2 2 2 3" xfId="17150"/>
    <cellStyle name="Обычный 6 2 2 5 5 2 2 2 4" xfId="17151"/>
    <cellStyle name="Обычный 6 2 2 5 5 2 2 3" xfId="17152"/>
    <cellStyle name="Обычный 6 2 2 5 5 2 2 3 2" xfId="17153"/>
    <cellStyle name="Обычный 6 2 2 5 5 2 2 4" xfId="17154"/>
    <cellStyle name="Обычный 6 2 2 5 5 2 2 5" xfId="17155"/>
    <cellStyle name="Обычный 6 2 2 5 5 2 3 2" xfId="17156"/>
    <cellStyle name="Обычный 6 2 2 5 5 2 3 2 2" xfId="17157"/>
    <cellStyle name="Обычный 6 2 2 5 5 2 3 3" xfId="17158"/>
    <cellStyle name="Обычный 6 2 2 5 5 2 3 4" xfId="17159"/>
    <cellStyle name="Обычный 6 2 2 5 5 2 4" xfId="17160"/>
    <cellStyle name="Обычный 6 2 2 5 5 2 4 2" xfId="17161"/>
    <cellStyle name="Обычный 6 2 2 5 5 2 5" xfId="17162"/>
    <cellStyle name="Обычный 6 2 2 5 5 2 6" xfId="17163"/>
    <cellStyle name="Обычный 6 2 2 5 5 3 2 2" xfId="17164"/>
    <cellStyle name="Обычный 6 2 2 5 5 3 2 2 2" xfId="17165"/>
    <cellStyle name="Обычный 6 2 2 5 5 3 2 3" xfId="17166"/>
    <cellStyle name="Обычный 6 2 2 5 5 3 2 4" xfId="17167"/>
    <cellStyle name="Обычный 6 2 2 5 5 3 3" xfId="17168"/>
    <cellStyle name="Обычный 6 2 2 5 5 3 3 2" xfId="17169"/>
    <cellStyle name="Обычный 6 2 2 5 5 3 4" xfId="17170"/>
    <cellStyle name="Обычный 6 2 2 5 5 3 5" xfId="17171"/>
    <cellStyle name="Обычный 6 2 2 5 5 4 2" xfId="17172"/>
    <cellStyle name="Обычный 6 2 2 5 5 4 2 2" xfId="17173"/>
    <cellStyle name="Обычный 6 2 2 5 5 4 3" xfId="17174"/>
    <cellStyle name="Обычный 6 2 2 5 5 4 4" xfId="17175"/>
    <cellStyle name="Обычный 6 2 2 5 5 5" xfId="17176"/>
    <cellStyle name="Обычный 6 2 2 5 5 5 2" xfId="17177"/>
    <cellStyle name="Обычный 6 2 2 5 5 6" xfId="17178"/>
    <cellStyle name="Обычный 6 2 2 5 5 7" xfId="17179"/>
    <cellStyle name="Обычный 6 2 2 5 6 2 2 2 2" xfId="17180"/>
    <cellStyle name="Обычный 6 2 2 5 6 2 2 2 2 2" xfId="17181"/>
    <cellStyle name="Обычный 6 2 2 5 6 2 2 2 3" xfId="17182"/>
    <cellStyle name="Обычный 6 2 2 5 6 2 2 2 4" xfId="17183"/>
    <cellStyle name="Обычный 6 2 2 5 6 2 2 3" xfId="17184"/>
    <cellStyle name="Обычный 6 2 2 5 6 2 2 3 2" xfId="17185"/>
    <cellStyle name="Обычный 6 2 2 5 6 2 2 4" xfId="17186"/>
    <cellStyle name="Обычный 6 2 2 5 6 2 2 5" xfId="17187"/>
    <cellStyle name="Обычный 6 2 2 5 6 2 3 2" xfId="17188"/>
    <cellStyle name="Обычный 6 2 2 5 6 2 3 2 2" xfId="17189"/>
    <cellStyle name="Обычный 6 2 2 5 6 2 3 3" xfId="17190"/>
    <cellStyle name="Обычный 6 2 2 5 6 2 3 4" xfId="17191"/>
    <cellStyle name="Обычный 6 2 2 5 6 2 4" xfId="17192"/>
    <cellStyle name="Обычный 6 2 2 5 6 2 4 2" xfId="17193"/>
    <cellStyle name="Обычный 6 2 2 5 6 2 5" xfId="17194"/>
    <cellStyle name="Обычный 6 2 2 5 6 2 6" xfId="17195"/>
    <cellStyle name="Обычный 6 2 2 5 6 3 2 2" xfId="17196"/>
    <cellStyle name="Обычный 6 2 2 5 6 3 2 2 2" xfId="17197"/>
    <cellStyle name="Обычный 6 2 2 5 6 3 2 3" xfId="17198"/>
    <cellStyle name="Обычный 6 2 2 5 6 3 2 4" xfId="17199"/>
    <cellStyle name="Обычный 6 2 2 5 6 3 3" xfId="17200"/>
    <cellStyle name="Обычный 6 2 2 5 6 3 3 2" xfId="17201"/>
    <cellStyle name="Обычный 6 2 2 5 6 3 4" xfId="17202"/>
    <cellStyle name="Обычный 6 2 2 5 6 3 5" xfId="17203"/>
    <cellStyle name="Обычный 6 2 2 5 6 4 2" xfId="17204"/>
    <cellStyle name="Обычный 6 2 2 5 6 4 2 2" xfId="17205"/>
    <cellStyle name="Обычный 6 2 2 5 6 4 3" xfId="17206"/>
    <cellStyle name="Обычный 6 2 2 5 6 4 4" xfId="17207"/>
    <cellStyle name="Обычный 6 2 2 5 6 5" xfId="17208"/>
    <cellStyle name="Обычный 6 2 2 5 6 5 2" xfId="17209"/>
    <cellStyle name="Обычный 6 2 2 5 6 6" xfId="17210"/>
    <cellStyle name="Обычный 6 2 2 5 6 7" xfId="17211"/>
    <cellStyle name="Обычный 6 2 2 5 7 2 2 2" xfId="17212"/>
    <cellStyle name="Обычный 6 2 2 5 7 2 2 2 2" xfId="17213"/>
    <cellStyle name="Обычный 6 2 2 5 7 2 2 3" xfId="17214"/>
    <cellStyle name="Обычный 6 2 2 5 7 2 2 4" xfId="17215"/>
    <cellStyle name="Обычный 6 2 2 5 7 2 3" xfId="17216"/>
    <cellStyle name="Обычный 6 2 2 5 7 2 3 2" xfId="17217"/>
    <cellStyle name="Обычный 6 2 2 5 7 2 4" xfId="17218"/>
    <cellStyle name="Обычный 6 2 2 5 7 2 5" xfId="17219"/>
    <cellStyle name="Обычный 6 2 2 5 7 3 2" xfId="17220"/>
    <cellStyle name="Обычный 6 2 2 5 7 3 2 2" xfId="17221"/>
    <cellStyle name="Обычный 6 2 2 5 7 3 3" xfId="17222"/>
    <cellStyle name="Обычный 6 2 2 5 7 3 4" xfId="17223"/>
    <cellStyle name="Обычный 6 2 2 5 7 4" xfId="17224"/>
    <cellStyle name="Обычный 6 2 2 5 7 4 2" xfId="17225"/>
    <cellStyle name="Обычный 6 2 2 5 7 5" xfId="17226"/>
    <cellStyle name="Обычный 6 2 2 5 7 6" xfId="17227"/>
    <cellStyle name="Обычный 6 2 2 5 8 2 2 2" xfId="17228"/>
    <cellStyle name="Обычный 6 2 2 5 8 2 2 2 2" xfId="17229"/>
    <cellStyle name="Обычный 6 2 2 5 8 2 2 3" xfId="17230"/>
    <cellStyle name="Обычный 6 2 2 5 8 2 2 4" xfId="17231"/>
    <cellStyle name="Обычный 6 2 2 5 8 2 3" xfId="17232"/>
    <cellStyle name="Обычный 6 2 2 5 8 2 3 2" xfId="17233"/>
    <cellStyle name="Обычный 6 2 2 5 8 2 4" xfId="17234"/>
    <cellStyle name="Обычный 6 2 2 5 8 2 5" xfId="17235"/>
    <cellStyle name="Обычный 6 2 2 5 8 3 2" xfId="17236"/>
    <cellStyle name="Обычный 6 2 2 5 8 3 2 2" xfId="17237"/>
    <cellStyle name="Обычный 6 2 2 5 8 3 3" xfId="17238"/>
    <cellStyle name="Обычный 6 2 2 5 8 3 4" xfId="17239"/>
    <cellStyle name="Обычный 6 2 2 5 8 4" xfId="17240"/>
    <cellStyle name="Обычный 6 2 2 5 8 4 2" xfId="17241"/>
    <cellStyle name="Обычный 6 2 2 5 8 5" xfId="17242"/>
    <cellStyle name="Обычный 6 2 2 5 8 6" xfId="17243"/>
    <cellStyle name="Обычный 6 2 2 5 9 2 2" xfId="17244"/>
    <cellStyle name="Обычный 6 2 2 5 9 2 2 2" xfId="17245"/>
    <cellStyle name="Обычный 6 2 2 5 9 2 3" xfId="17246"/>
    <cellStyle name="Обычный 6 2 2 5 9 2 4" xfId="17247"/>
    <cellStyle name="Обычный 6 2 2 5 9 3" xfId="17248"/>
    <cellStyle name="Обычный 6 2 2 5 9 3 2" xfId="17249"/>
    <cellStyle name="Обычный 6 2 2 5 9 4" xfId="17250"/>
    <cellStyle name="Обычный 6 2 2 5 9 5" xfId="17251"/>
    <cellStyle name="Обычный 6 2 2 6 10" xfId="17252"/>
    <cellStyle name="Обычный 6 2 2 6 11" xfId="17253"/>
    <cellStyle name="Обычный 6 2 2 6 2 10" xfId="17254"/>
    <cellStyle name="Обычный 6 2 2 6 2 2 2 2 2 2" xfId="17255"/>
    <cellStyle name="Обычный 6 2 2 6 2 2 2 2 2 2 2" xfId="17256"/>
    <cellStyle name="Обычный 6 2 2 6 2 2 2 2 2 3" xfId="17257"/>
    <cellStyle name="Обычный 6 2 2 6 2 2 2 2 2 4" xfId="17258"/>
    <cellStyle name="Обычный 6 2 2 6 2 2 2 2 3" xfId="17259"/>
    <cellStyle name="Обычный 6 2 2 6 2 2 2 2 3 2" xfId="17260"/>
    <cellStyle name="Обычный 6 2 2 6 2 2 2 2 4" xfId="17261"/>
    <cellStyle name="Обычный 6 2 2 6 2 2 2 2 5" xfId="17262"/>
    <cellStyle name="Обычный 6 2 2 6 2 2 2 3 2" xfId="17263"/>
    <cellStyle name="Обычный 6 2 2 6 2 2 2 3 2 2" xfId="17264"/>
    <cellStyle name="Обычный 6 2 2 6 2 2 2 3 3" xfId="17265"/>
    <cellStyle name="Обычный 6 2 2 6 2 2 2 3 4" xfId="17266"/>
    <cellStyle name="Обычный 6 2 2 6 2 2 2 4" xfId="17267"/>
    <cellStyle name="Обычный 6 2 2 6 2 2 2 4 2" xfId="17268"/>
    <cellStyle name="Обычный 6 2 2 6 2 2 2 5" xfId="17269"/>
    <cellStyle name="Обычный 6 2 2 6 2 2 2 6" xfId="17270"/>
    <cellStyle name="Обычный 6 2 2 6 2 2 3 2 2" xfId="17271"/>
    <cellStyle name="Обычный 6 2 2 6 2 2 3 2 2 2" xfId="17272"/>
    <cellStyle name="Обычный 6 2 2 6 2 2 3 2 3" xfId="17273"/>
    <cellStyle name="Обычный 6 2 2 6 2 2 3 2 4" xfId="17274"/>
    <cellStyle name="Обычный 6 2 2 6 2 2 3 3" xfId="17275"/>
    <cellStyle name="Обычный 6 2 2 6 2 2 3 3 2" xfId="17276"/>
    <cellStyle name="Обычный 6 2 2 6 2 2 3 4" xfId="17277"/>
    <cellStyle name="Обычный 6 2 2 6 2 2 3 5" xfId="17278"/>
    <cellStyle name="Обычный 6 2 2 6 2 2 4 2" xfId="17279"/>
    <cellStyle name="Обычный 6 2 2 6 2 2 4 2 2" xfId="17280"/>
    <cellStyle name="Обычный 6 2 2 6 2 2 4 3" xfId="17281"/>
    <cellStyle name="Обычный 6 2 2 6 2 2 4 4" xfId="17282"/>
    <cellStyle name="Обычный 6 2 2 6 2 2 5" xfId="17283"/>
    <cellStyle name="Обычный 6 2 2 6 2 2 5 2" xfId="17284"/>
    <cellStyle name="Обычный 6 2 2 6 2 2 6" xfId="17285"/>
    <cellStyle name="Обычный 6 2 2 6 2 2 7" xfId="17286"/>
    <cellStyle name="Обычный 6 2 2 6 2 3 2 2 2 2" xfId="17287"/>
    <cellStyle name="Обычный 6 2 2 6 2 3 2 2 2 2 2" xfId="17288"/>
    <cellStyle name="Обычный 6 2 2 6 2 3 2 2 2 3" xfId="17289"/>
    <cellStyle name="Обычный 6 2 2 6 2 3 2 2 2 4" xfId="17290"/>
    <cellStyle name="Обычный 6 2 2 6 2 3 2 2 3" xfId="17291"/>
    <cellStyle name="Обычный 6 2 2 6 2 3 2 2 3 2" xfId="17292"/>
    <cellStyle name="Обычный 6 2 2 6 2 3 2 2 4" xfId="17293"/>
    <cellStyle name="Обычный 6 2 2 6 2 3 2 2 5" xfId="17294"/>
    <cellStyle name="Обычный 6 2 2 6 2 3 2 3 2" xfId="17295"/>
    <cellStyle name="Обычный 6 2 2 6 2 3 2 3 2 2" xfId="17296"/>
    <cellStyle name="Обычный 6 2 2 6 2 3 2 3 3" xfId="17297"/>
    <cellStyle name="Обычный 6 2 2 6 2 3 2 3 4" xfId="17298"/>
    <cellStyle name="Обычный 6 2 2 6 2 3 2 4" xfId="17299"/>
    <cellStyle name="Обычный 6 2 2 6 2 3 2 4 2" xfId="17300"/>
    <cellStyle name="Обычный 6 2 2 6 2 3 2 5" xfId="17301"/>
    <cellStyle name="Обычный 6 2 2 6 2 3 2 6" xfId="17302"/>
    <cellStyle name="Обычный 6 2 2 6 2 3 3 2 2" xfId="17303"/>
    <cellStyle name="Обычный 6 2 2 6 2 3 3 2 2 2" xfId="17304"/>
    <cellStyle name="Обычный 6 2 2 6 2 3 3 2 3" xfId="17305"/>
    <cellStyle name="Обычный 6 2 2 6 2 3 3 2 4" xfId="17306"/>
    <cellStyle name="Обычный 6 2 2 6 2 3 3 3" xfId="17307"/>
    <cellStyle name="Обычный 6 2 2 6 2 3 3 3 2" xfId="17308"/>
    <cellStyle name="Обычный 6 2 2 6 2 3 3 4" xfId="17309"/>
    <cellStyle name="Обычный 6 2 2 6 2 3 3 5" xfId="17310"/>
    <cellStyle name="Обычный 6 2 2 6 2 3 4 2" xfId="17311"/>
    <cellStyle name="Обычный 6 2 2 6 2 3 4 2 2" xfId="17312"/>
    <cellStyle name="Обычный 6 2 2 6 2 3 4 3" xfId="17313"/>
    <cellStyle name="Обычный 6 2 2 6 2 3 4 4" xfId="17314"/>
    <cellStyle name="Обычный 6 2 2 6 2 3 5" xfId="17315"/>
    <cellStyle name="Обычный 6 2 2 6 2 3 5 2" xfId="17316"/>
    <cellStyle name="Обычный 6 2 2 6 2 3 6" xfId="17317"/>
    <cellStyle name="Обычный 6 2 2 6 2 3 7" xfId="17318"/>
    <cellStyle name="Обычный 6 2 2 6 2 4 2 2 2" xfId="17319"/>
    <cellStyle name="Обычный 6 2 2 6 2 4 2 2 2 2" xfId="17320"/>
    <cellStyle name="Обычный 6 2 2 6 2 4 2 2 3" xfId="17321"/>
    <cellStyle name="Обычный 6 2 2 6 2 4 2 2 4" xfId="17322"/>
    <cellStyle name="Обычный 6 2 2 6 2 4 2 3" xfId="17323"/>
    <cellStyle name="Обычный 6 2 2 6 2 4 2 3 2" xfId="17324"/>
    <cellStyle name="Обычный 6 2 2 6 2 4 2 4" xfId="17325"/>
    <cellStyle name="Обычный 6 2 2 6 2 4 2 5" xfId="17326"/>
    <cellStyle name="Обычный 6 2 2 6 2 4 3 2" xfId="17327"/>
    <cellStyle name="Обычный 6 2 2 6 2 4 3 2 2" xfId="17328"/>
    <cellStyle name="Обычный 6 2 2 6 2 4 3 3" xfId="17329"/>
    <cellStyle name="Обычный 6 2 2 6 2 4 3 4" xfId="17330"/>
    <cellStyle name="Обычный 6 2 2 6 2 4 4" xfId="17331"/>
    <cellStyle name="Обычный 6 2 2 6 2 4 4 2" xfId="17332"/>
    <cellStyle name="Обычный 6 2 2 6 2 4 5" xfId="17333"/>
    <cellStyle name="Обычный 6 2 2 6 2 4 6" xfId="17334"/>
    <cellStyle name="Обычный 6 2 2 6 2 5 2 2 2" xfId="17335"/>
    <cellStyle name="Обычный 6 2 2 6 2 5 2 2 2 2" xfId="17336"/>
    <cellStyle name="Обычный 6 2 2 6 2 5 2 2 3" xfId="17337"/>
    <cellStyle name="Обычный 6 2 2 6 2 5 2 2 4" xfId="17338"/>
    <cellStyle name="Обычный 6 2 2 6 2 5 2 3" xfId="17339"/>
    <cellStyle name="Обычный 6 2 2 6 2 5 2 3 2" xfId="17340"/>
    <cellStyle name="Обычный 6 2 2 6 2 5 2 4" xfId="17341"/>
    <cellStyle name="Обычный 6 2 2 6 2 5 2 5" xfId="17342"/>
    <cellStyle name="Обычный 6 2 2 6 2 5 3 2" xfId="17343"/>
    <cellStyle name="Обычный 6 2 2 6 2 5 3 2 2" xfId="17344"/>
    <cellStyle name="Обычный 6 2 2 6 2 5 3 3" xfId="17345"/>
    <cellStyle name="Обычный 6 2 2 6 2 5 3 4" xfId="17346"/>
    <cellStyle name="Обычный 6 2 2 6 2 5 4" xfId="17347"/>
    <cellStyle name="Обычный 6 2 2 6 2 5 4 2" xfId="17348"/>
    <cellStyle name="Обычный 6 2 2 6 2 5 5" xfId="17349"/>
    <cellStyle name="Обычный 6 2 2 6 2 5 6" xfId="17350"/>
    <cellStyle name="Обычный 6 2 2 6 2 6 2 2" xfId="17351"/>
    <cellStyle name="Обычный 6 2 2 6 2 6 2 2 2" xfId="17352"/>
    <cellStyle name="Обычный 6 2 2 6 2 6 2 3" xfId="17353"/>
    <cellStyle name="Обычный 6 2 2 6 2 6 2 4" xfId="17354"/>
    <cellStyle name="Обычный 6 2 2 6 2 6 3" xfId="17355"/>
    <cellStyle name="Обычный 6 2 2 6 2 6 3 2" xfId="17356"/>
    <cellStyle name="Обычный 6 2 2 6 2 6 4" xfId="17357"/>
    <cellStyle name="Обычный 6 2 2 6 2 6 5" xfId="17358"/>
    <cellStyle name="Обычный 6 2 2 6 2 7 2" xfId="17359"/>
    <cellStyle name="Обычный 6 2 2 6 2 7 2 2" xfId="17360"/>
    <cellStyle name="Обычный 6 2 2 6 2 7 3" xfId="17361"/>
    <cellStyle name="Обычный 6 2 2 6 2 7 4" xfId="17362"/>
    <cellStyle name="Обычный 6 2 2 6 2 8" xfId="17363"/>
    <cellStyle name="Обычный 6 2 2 6 2 8 2" xfId="17364"/>
    <cellStyle name="Обычный 6 2 2 6 2 9" xfId="17365"/>
    <cellStyle name="Обычный 6 2 2 6 3 2 2 2 2" xfId="17366"/>
    <cellStyle name="Обычный 6 2 2 6 3 2 2 2 2 2" xfId="17367"/>
    <cellStyle name="Обычный 6 2 2 6 3 2 2 2 3" xfId="17368"/>
    <cellStyle name="Обычный 6 2 2 6 3 2 2 2 4" xfId="17369"/>
    <cellStyle name="Обычный 6 2 2 6 3 2 2 3" xfId="17370"/>
    <cellStyle name="Обычный 6 2 2 6 3 2 2 3 2" xfId="17371"/>
    <cellStyle name="Обычный 6 2 2 6 3 2 2 4" xfId="17372"/>
    <cellStyle name="Обычный 6 2 2 6 3 2 2 5" xfId="17373"/>
    <cellStyle name="Обычный 6 2 2 6 3 2 3 2" xfId="17374"/>
    <cellStyle name="Обычный 6 2 2 6 3 2 3 2 2" xfId="17375"/>
    <cellStyle name="Обычный 6 2 2 6 3 2 3 3" xfId="17376"/>
    <cellStyle name="Обычный 6 2 2 6 3 2 3 4" xfId="17377"/>
    <cellStyle name="Обычный 6 2 2 6 3 2 4" xfId="17378"/>
    <cellStyle name="Обычный 6 2 2 6 3 2 4 2" xfId="17379"/>
    <cellStyle name="Обычный 6 2 2 6 3 2 5" xfId="17380"/>
    <cellStyle name="Обычный 6 2 2 6 3 2 6" xfId="17381"/>
    <cellStyle name="Обычный 6 2 2 6 3 3 2 2" xfId="17382"/>
    <cellStyle name="Обычный 6 2 2 6 3 3 2 2 2" xfId="17383"/>
    <cellStyle name="Обычный 6 2 2 6 3 3 2 3" xfId="17384"/>
    <cellStyle name="Обычный 6 2 2 6 3 3 2 4" xfId="17385"/>
    <cellStyle name="Обычный 6 2 2 6 3 3 3" xfId="17386"/>
    <cellStyle name="Обычный 6 2 2 6 3 3 3 2" xfId="17387"/>
    <cellStyle name="Обычный 6 2 2 6 3 3 4" xfId="17388"/>
    <cellStyle name="Обычный 6 2 2 6 3 3 5" xfId="17389"/>
    <cellStyle name="Обычный 6 2 2 6 3 4 2" xfId="17390"/>
    <cellStyle name="Обычный 6 2 2 6 3 4 2 2" xfId="17391"/>
    <cellStyle name="Обычный 6 2 2 6 3 4 3" xfId="17392"/>
    <cellStyle name="Обычный 6 2 2 6 3 4 4" xfId="17393"/>
    <cellStyle name="Обычный 6 2 2 6 3 5" xfId="17394"/>
    <cellStyle name="Обычный 6 2 2 6 3 5 2" xfId="17395"/>
    <cellStyle name="Обычный 6 2 2 6 3 6" xfId="17396"/>
    <cellStyle name="Обычный 6 2 2 6 3 7" xfId="17397"/>
    <cellStyle name="Обычный 6 2 2 6 4 2 2 2 2" xfId="17398"/>
    <cellStyle name="Обычный 6 2 2 6 4 2 2 2 2 2" xfId="17399"/>
    <cellStyle name="Обычный 6 2 2 6 4 2 2 2 3" xfId="17400"/>
    <cellStyle name="Обычный 6 2 2 6 4 2 2 2 4" xfId="17401"/>
    <cellStyle name="Обычный 6 2 2 6 4 2 2 3" xfId="17402"/>
    <cellStyle name="Обычный 6 2 2 6 4 2 2 3 2" xfId="17403"/>
    <cellStyle name="Обычный 6 2 2 6 4 2 2 4" xfId="17404"/>
    <cellStyle name="Обычный 6 2 2 6 4 2 2 5" xfId="17405"/>
    <cellStyle name="Обычный 6 2 2 6 4 2 3 2" xfId="17406"/>
    <cellStyle name="Обычный 6 2 2 6 4 2 3 2 2" xfId="17407"/>
    <cellStyle name="Обычный 6 2 2 6 4 2 3 3" xfId="17408"/>
    <cellStyle name="Обычный 6 2 2 6 4 2 3 4" xfId="17409"/>
    <cellStyle name="Обычный 6 2 2 6 4 2 4" xfId="17410"/>
    <cellStyle name="Обычный 6 2 2 6 4 2 4 2" xfId="17411"/>
    <cellStyle name="Обычный 6 2 2 6 4 2 5" xfId="17412"/>
    <cellStyle name="Обычный 6 2 2 6 4 2 6" xfId="17413"/>
    <cellStyle name="Обычный 6 2 2 6 4 3 2 2" xfId="17414"/>
    <cellStyle name="Обычный 6 2 2 6 4 3 2 2 2" xfId="17415"/>
    <cellStyle name="Обычный 6 2 2 6 4 3 2 3" xfId="17416"/>
    <cellStyle name="Обычный 6 2 2 6 4 3 2 4" xfId="17417"/>
    <cellStyle name="Обычный 6 2 2 6 4 3 3" xfId="17418"/>
    <cellStyle name="Обычный 6 2 2 6 4 3 3 2" xfId="17419"/>
    <cellStyle name="Обычный 6 2 2 6 4 3 4" xfId="17420"/>
    <cellStyle name="Обычный 6 2 2 6 4 3 5" xfId="17421"/>
    <cellStyle name="Обычный 6 2 2 6 4 4 2" xfId="17422"/>
    <cellStyle name="Обычный 6 2 2 6 4 4 2 2" xfId="17423"/>
    <cellStyle name="Обычный 6 2 2 6 4 4 3" xfId="17424"/>
    <cellStyle name="Обычный 6 2 2 6 4 4 4" xfId="17425"/>
    <cellStyle name="Обычный 6 2 2 6 4 5" xfId="17426"/>
    <cellStyle name="Обычный 6 2 2 6 4 5 2" xfId="17427"/>
    <cellStyle name="Обычный 6 2 2 6 4 6" xfId="17428"/>
    <cellStyle name="Обычный 6 2 2 6 4 7" xfId="17429"/>
    <cellStyle name="Обычный 6 2 2 6 5 2 2 2" xfId="17430"/>
    <cellStyle name="Обычный 6 2 2 6 5 2 2 2 2" xfId="17431"/>
    <cellStyle name="Обычный 6 2 2 6 5 2 2 3" xfId="17432"/>
    <cellStyle name="Обычный 6 2 2 6 5 2 2 4" xfId="17433"/>
    <cellStyle name="Обычный 6 2 2 6 5 2 3" xfId="17434"/>
    <cellStyle name="Обычный 6 2 2 6 5 2 3 2" xfId="17435"/>
    <cellStyle name="Обычный 6 2 2 6 5 2 4" xfId="17436"/>
    <cellStyle name="Обычный 6 2 2 6 5 2 5" xfId="17437"/>
    <cellStyle name="Обычный 6 2 2 6 5 3 2" xfId="17438"/>
    <cellStyle name="Обычный 6 2 2 6 5 3 2 2" xfId="17439"/>
    <cellStyle name="Обычный 6 2 2 6 5 3 3" xfId="17440"/>
    <cellStyle name="Обычный 6 2 2 6 5 3 4" xfId="17441"/>
    <cellStyle name="Обычный 6 2 2 6 5 4" xfId="17442"/>
    <cellStyle name="Обычный 6 2 2 6 5 4 2" xfId="17443"/>
    <cellStyle name="Обычный 6 2 2 6 5 5" xfId="17444"/>
    <cellStyle name="Обычный 6 2 2 6 5 6" xfId="17445"/>
    <cellStyle name="Обычный 6 2 2 6 6 2 2 2" xfId="17446"/>
    <cellStyle name="Обычный 6 2 2 6 6 2 2 2 2" xfId="17447"/>
    <cellStyle name="Обычный 6 2 2 6 6 2 2 3" xfId="17448"/>
    <cellStyle name="Обычный 6 2 2 6 6 2 2 4" xfId="17449"/>
    <cellStyle name="Обычный 6 2 2 6 6 2 3" xfId="17450"/>
    <cellStyle name="Обычный 6 2 2 6 6 2 3 2" xfId="17451"/>
    <cellStyle name="Обычный 6 2 2 6 6 2 4" xfId="17452"/>
    <cellStyle name="Обычный 6 2 2 6 6 2 5" xfId="17453"/>
    <cellStyle name="Обычный 6 2 2 6 6 3 2" xfId="17454"/>
    <cellStyle name="Обычный 6 2 2 6 6 3 2 2" xfId="17455"/>
    <cellStyle name="Обычный 6 2 2 6 6 3 3" xfId="17456"/>
    <cellStyle name="Обычный 6 2 2 6 6 3 4" xfId="17457"/>
    <cellStyle name="Обычный 6 2 2 6 6 4" xfId="17458"/>
    <cellStyle name="Обычный 6 2 2 6 6 4 2" xfId="17459"/>
    <cellStyle name="Обычный 6 2 2 6 6 5" xfId="17460"/>
    <cellStyle name="Обычный 6 2 2 6 6 6" xfId="17461"/>
    <cellStyle name="Обычный 6 2 2 6 7 2 2" xfId="17462"/>
    <cellStyle name="Обычный 6 2 2 6 7 2 2 2" xfId="17463"/>
    <cellStyle name="Обычный 6 2 2 6 7 2 3" xfId="17464"/>
    <cellStyle name="Обычный 6 2 2 6 7 2 4" xfId="17465"/>
    <cellStyle name="Обычный 6 2 2 6 7 3" xfId="17466"/>
    <cellStyle name="Обычный 6 2 2 6 7 3 2" xfId="17467"/>
    <cellStyle name="Обычный 6 2 2 6 7 4" xfId="17468"/>
    <cellStyle name="Обычный 6 2 2 6 7 5" xfId="17469"/>
    <cellStyle name="Обычный 6 2 2 6 8 2" xfId="17470"/>
    <cellStyle name="Обычный 6 2 2 6 8 2 2" xfId="17471"/>
    <cellStyle name="Обычный 6 2 2 6 8 3" xfId="17472"/>
    <cellStyle name="Обычный 6 2 2 6 8 4" xfId="17473"/>
    <cellStyle name="Обычный 6 2 2 6 9" xfId="17474"/>
    <cellStyle name="Обычный 6 2 2 6 9 2" xfId="17475"/>
    <cellStyle name="Обычный 6 2 2 7 10" xfId="17476"/>
    <cellStyle name="Обычный 6 2 2 7 11" xfId="17477"/>
    <cellStyle name="Обычный 6 2 2 7 2 10" xfId="17478"/>
    <cellStyle name="Обычный 6 2 2 7 2 2 2 2 2 2" xfId="17479"/>
    <cellStyle name="Обычный 6 2 2 7 2 2 2 2 2 2 2" xfId="17480"/>
    <cellStyle name="Обычный 6 2 2 7 2 2 2 2 2 3" xfId="17481"/>
    <cellStyle name="Обычный 6 2 2 7 2 2 2 2 2 4" xfId="17482"/>
    <cellStyle name="Обычный 6 2 2 7 2 2 2 2 3" xfId="17483"/>
    <cellStyle name="Обычный 6 2 2 7 2 2 2 2 3 2" xfId="17484"/>
    <cellStyle name="Обычный 6 2 2 7 2 2 2 2 4" xfId="17485"/>
    <cellStyle name="Обычный 6 2 2 7 2 2 2 2 5" xfId="17486"/>
    <cellStyle name="Обычный 6 2 2 7 2 2 2 3 2" xfId="17487"/>
    <cellStyle name="Обычный 6 2 2 7 2 2 2 3 2 2" xfId="17488"/>
    <cellStyle name="Обычный 6 2 2 7 2 2 2 3 3" xfId="17489"/>
    <cellStyle name="Обычный 6 2 2 7 2 2 2 3 4" xfId="17490"/>
    <cellStyle name="Обычный 6 2 2 7 2 2 2 4" xfId="17491"/>
    <cellStyle name="Обычный 6 2 2 7 2 2 2 4 2" xfId="17492"/>
    <cellStyle name="Обычный 6 2 2 7 2 2 2 5" xfId="17493"/>
    <cellStyle name="Обычный 6 2 2 7 2 2 2 6" xfId="17494"/>
    <cellStyle name="Обычный 6 2 2 7 2 2 3 2 2" xfId="17495"/>
    <cellStyle name="Обычный 6 2 2 7 2 2 3 2 2 2" xfId="17496"/>
    <cellStyle name="Обычный 6 2 2 7 2 2 3 2 3" xfId="17497"/>
    <cellStyle name="Обычный 6 2 2 7 2 2 3 2 4" xfId="17498"/>
    <cellStyle name="Обычный 6 2 2 7 2 2 3 3" xfId="17499"/>
    <cellStyle name="Обычный 6 2 2 7 2 2 3 3 2" xfId="17500"/>
    <cellStyle name="Обычный 6 2 2 7 2 2 3 4" xfId="17501"/>
    <cellStyle name="Обычный 6 2 2 7 2 2 3 5" xfId="17502"/>
    <cellStyle name="Обычный 6 2 2 7 2 2 4 2" xfId="17503"/>
    <cellStyle name="Обычный 6 2 2 7 2 2 4 2 2" xfId="17504"/>
    <cellStyle name="Обычный 6 2 2 7 2 2 4 3" xfId="17505"/>
    <cellStyle name="Обычный 6 2 2 7 2 2 4 4" xfId="17506"/>
    <cellStyle name="Обычный 6 2 2 7 2 2 5" xfId="17507"/>
    <cellStyle name="Обычный 6 2 2 7 2 2 5 2" xfId="17508"/>
    <cellStyle name="Обычный 6 2 2 7 2 2 6" xfId="17509"/>
    <cellStyle name="Обычный 6 2 2 7 2 2 7" xfId="17510"/>
    <cellStyle name="Обычный 6 2 2 7 2 3 2 2 2 2" xfId="17511"/>
    <cellStyle name="Обычный 6 2 2 7 2 3 2 2 2 2 2" xfId="17512"/>
    <cellStyle name="Обычный 6 2 2 7 2 3 2 2 2 3" xfId="17513"/>
    <cellStyle name="Обычный 6 2 2 7 2 3 2 2 2 4" xfId="17514"/>
    <cellStyle name="Обычный 6 2 2 7 2 3 2 2 3" xfId="17515"/>
    <cellStyle name="Обычный 6 2 2 7 2 3 2 2 3 2" xfId="17516"/>
    <cellStyle name="Обычный 6 2 2 7 2 3 2 2 4" xfId="17517"/>
    <cellStyle name="Обычный 6 2 2 7 2 3 2 2 5" xfId="17518"/>
    <cellStyle name="Обычный 6 2 2 7 2 3 2 3 2" xfId="17519"/>
    <cellStyle name="Обычный 6 2 2 7 2 3 2 3 2 2" xfId="17520"/>
    <cellStyle name="Обычный 6 2 2 7 2 3 2 3 3" xfId="17521"/>
    <cellStyle name="Обычный 6 2 2 7 2 3 2 3 4" xfId="17522"/>
    <cellStyle name="Обычный 6 2 2 7 2 3 2 4" xfId="17523"/>
    <cellStyle name="Обычный 6 2 2 7 2 3 2 4 2" xfId="17524"/>
    <cellStyle name="Обычный 6 2 2 7 2 3 2 5" xfId="17525"/>
    <cellStyle name="Обычный 6 2 2 7 2 3 2 6" xfId="17526"/>
    <cellStyle name="Обычный 6 2 2 7 2 3 3 2 2" xfId="17527"/>
    <cellStyle name="Обычный 6 2 2 7 2 3 3 2 2 2" xfId="17528"/>
    <cellStyle name="Обычный 6 2 2 7 2 3 3 2 3" xfId="17529"/>
    <cellStyle name="Обычный 6 2 2 7 2 3 3 2 4" xfId="17530"/>
    <cellStyle name="Обычный 6 2 2 7 2 3 3 3" xfId="17531"/>
    <cellStyle name="Обычный 6 2 2 7 2 3 3 3 2" xfId="17532"/>
    <cellStyle name="Обычный 6 2 2 7 2 3 3 4" xfId="17533"/>
    <cellStyle name="Обычный 6 2 2 7 2 3 3 5" xfId="17534"/>
    <cellStyle name="Обычный 6 2 2 7 2 3 4 2" xfId="17535"/>
    <cellStyle name="Обычный 6 2 2 7 2 3 4 2 2" xfId="17536"/>
    <cellStyle name="Обычный 6 2 2 7 2 3 4 3" xfId="17537"/>
    <cellStyle name="Обычный 6 2 2 7 2 3 4 4" xfId="17538"/>
    <cellStyle name="Обычный 6 2 2 7 2 3 5" xfId="17539"/>
    <cellStyle name="Обычный 6 2 2 7 2 3 5 2" xfId="17540"/>
    <cellStyle name="Обычный 6 2 2 7 2 3 6" xfId="17541"/>
    <cellStyle name="Обычный 6 2 2 7 2 3 7" xfId="17542"/>
    <cellStyle name="Обычный 6 2 2 7 2 4 2 2 2" xfId="17543"/>
    <cellStyle name="Обычный 6 2 2 7 2 4 2 2 2 2" xfId="17544"/>
    <cellStyle name="Обычный 6 2 2 7 2 4 2 2 3" xfId="17545"/>
    <cellStyle name="Обычный 6 2 2 7 2 4 2 2 4" xfId="17546"/>
    <cellStyle name="Обычный 6 2 2 7 2 4 2 3" xfId="17547"/>
    <cellStyle name="Обычный 6 2 2 7 2 4 2 3 2" xfId="17548"/>
    <cellStyle name="Обычный 6 2 2 7 2 4 2 4" xfId="17549"/>
    <cellStyle name="Обычный 6 2 2 7 2 4 2 5" xfId="17550"/>
    <cellStyle name="Обычный 6 2 2 7 2 4 3 2" xfId="17551"/>
    <cellStyle name="Обычный 6 2 2 7 2 4 3 2 2" xfId="17552"/>
    <cellStyle name="Обычный 6 2 2 7 2 4 3 3" xfId="17553"/>
    <cellStyle name="Обычный 6 2 2 7 2 4 3 4" xfId="17554"/>
    <cellStyle name="Обычный 6 2 2 7 2 4 4" xfId="17555"/>
    <cellStyle name="Обычный 6 2 2 7 2 4 4 2" xfId="17556"/>
    <cellStyle name="Обычный 6 2 2 7 2 4 5" xfId="17557"/>
    <cellStyle name="Обычный 6 2 2 7 2 4 6" xfId="17558"/>
    <cellStyle name="Обычный 6 2 2 7 2 5 2 2 2" xfId="17559"/>
    <cellStyle name="Обычный 6 2 2 7 2 5 2 2 2 2" xfId="17560"/>
    <cellStyle name="Обычный 6 2 2 7 2 5 2 2 3" xfId="17561"/>
    <cellStyle name="Обычный 6 2 2 7 2 5 2 2 4" xfId="17562"/>
    <cellStyle name="Обычный 6 2 2 7 2 5 2 3" xfId="17563"/>
    <cellStyle name="Обычный 6 2 2 7 2 5 2 3 2" xfId="17564"/>
    <cellStyle name="Обычный 6 2 2 7 2 5 2 4" xfId="17565"/>
    <cellStyle name="Обычный 6 2 2 7 2 5 2 5" xfId="17566"/>
    <cellStyle name="Обычный 6 2 2 7 2 5 3 2" xfId="17567"/>
    <cellStyle name="Обычный 6 2 2 7 2 5 3 2 2" xfId="17568"/>
    <cellStyle name="Обычный 6 2 2 7 2 5 3 3" xfId="17569"/>
    <cellStyle name="Обычный 6 2 2 7 2 5 3 4" xfId="17570"/>
    <cellStyle name="Обычный 6 2 2 7 2 5 4" xfId="17571"/>
    <cellStyle name="Обычный 6 2 2 7 2 5 4 2" xfId="17572"/>
    <cellStyle name="Обычный 6 2 2 7 2 5 5" xfId="17573"/>
    <cellStyle name="Обычный 6 2 2 7 2 5 6" xfId="17574"/>
    <cellStyle name="Обычный 6 2 2 7 2 6 2 2" xfId="17575"/>
    <cellStyle name="Обычный 6 2 2 7 2 6 2 2 2" xfId="17576"/>
    <cellStyle name="Обычный 6 2 2 7 2 6 2 3" xfId="17577"/>
    <cellStyle name="Обычный 6 2 2 7 2 6 2 4" xfId="17578"/>
    <cellStyle name="Обычный 6 2 2 7 2 6 3" xfId="17579"/>
    <cellStyle name="Обычный 6 2 2 7 2 6 3 2" xfId="17580"/>
    <cellStyle name="Обычный 6 2 2 7 2 6 4" xfId="17581"/>
    <cellStyle name="Обычный 6 2 2 7 2 6 5" xfId="17582"/>
    <cellStyle name="Обычный 6 2 2 7 2 7 2" xfId="17583"/>
    <cellStyle name="Обычный 6 2 2 7 2 7 2 2" xfId="17584"/>
    <cellStyle name="Обычный 6 2 2 7 2 7 3" xfId="17585"/>
    <cellStyle name="Обычный 6 2 2 7 2 7 4" xfId="17586"/>
    <cellStyle name="Обычный 6 2 2 7 2 8" xfId="17587"/>
    <cellStyle name="Обычный 6 2 2 7 2 8 2" xfId="17588"/>
    <cellStyle name="Обычный 6 2 2 7 2 9" xfId="17589"/>
    <cellStyle name="Обычный 6 2 2 7 3 2 2 2 2" xfId="17590"/>
    <cellStyle name="Обычный 6 2 2 7 3 2 2 2 2 2" xfId="17591"/>
    <cellStyle name="Обычный 6 2 2 7 3 2 2 2 3" xfId="17592"/>
    <cellStyle name="Обычный 6 2 2 7 3 2 2 2 4" xfId="17593"/>
    <cellStyle name="Обычный 6 2 2 7 3 2 2 3" xfId="17594"/>
    <cellStyle name="Обычный 6 2 2 7 3 2 2 3 2" xfId="17595"/>
    <cellStyle name="Обычный 6 2 2 7 3 2 2 4" xfId="17596"/>
    <cellStyle name="Обычный 6 2 2 7 3 2 2 5" xfId="17597"/>
    <cellStyle name="Обычный 6 2 2 7 3 2 3 2" xfId="17598"/>
    <cellStyle name="Обычный 6 2 2 7 3 2 3 2 2" xfId="17599"/>
    <cellStyle name="Обычный 6 2 2 7 3 2 3 3" xfId="17600"/>
    <cellStyle name="Обычный 6 2 2 7 3 2 3 4" xfId="17601"/>
    <cellStyle name="Обычный 6 2 2 7 3 2 4" xfId="17602"/>
    <cellStyle name="Обычный 6 2 2 7 3 2 4 2" xfId="17603"/>
    <cellStyle name="Обычный 6 2 2 7 3 2 5" xfId="17604"/>
    <cellStyle name="Обычный 6 2 2 7 3 2 6" xfId="17605"/>
    <cellStyle name="Обычный 6 2 2 7 3 3 2 2" xfId="17606"/>
    <cellStyle name="Обычный 6 2 2 7 3 3 2 2 2" xfId="17607"/>
    <cellStyle name="Обычный 6 2 2 7 3 3 2 3" xfId="17608"/>
    <cellStyle name="Обычный 6 2 2 7 3 3 2 4" xfId="17609"/>
    <cellStyle name="Обычный 6 2 2 7 3 3 3" xfId="17610"/>
    <cellStyle name="Обычный 6 2 2 7 3 3 3 2" xfId="17611"/>
    <cellStyle name="Обычный 6 2 2 7 3 3 4" xfId="17612"/>
    <cellStyle name="Обычный 6 2 2 7 3 3 5" xfId="17613"/>
    <cellStyle name="Обычный 6 2 2 7 3 4 2" xfId="17614"/>
    <cellStyle name="Обычный 6 2 2 7 3 4 2 2" xfId="17615"/>
    <cellStyle name="Обычный 6 2 2 7 3 4 3" xfId="17616"/>
    <cellStyle name="Обычный 6 2 2 7 3 4 4" xfId="17617"/>
    <cellStyle name="Обычный 6 2 2 7 3 5" xfId="17618"/>
    <cellStyle name="Обычный 6 2 2 7 3 5 2" xfId="17619"/>
    <cellStyle name="Обычный 6 2 2 7 3 6" xfId="17620"/>
    <cellStyle name="Обычный 6 2 2 7 3 7" xfId="17621"/>
    <cellStyle name="Обычный 6 2 2 7 4 2 2 2 2" xfId="17622"/>
    <cellStyle name="Обычный 6 2 2 7 4 2 2 2 2 2" xfId="17623"/>
    <cellStyle name="Обычный 6 2 2 7 4 2 2 2 3" xfId="17624"/>
    <cellStyle name="Обычный 6 2 2 7 4 2 2 2 4" xfId="17625"/>
    <cellStyle name="Обычный 6 2 2 7 4 2 2 3" xfId="17626"/>
    <cellStyle name="Обычный 6 2 2 7 4 2 2 3 2" xfId="17627"/>
    <cellStyle name="Обычный 6 2 2 7 4 2 2 4" xfId="17628"/>
    <cellStyle name="Обычный 6 2 2 7 4 2 2 5" xfId="17629"/>
    <cellStyle name="Обычный 6 2 2 7 4 2 3 2" xfId="17630"/>
    <cellStyle name="Обычный 6 2 2 7 4 2 3 2 2" xfId="17631"/>
    <cellStyle name="Обычный 6 2 2 7 4 2 3 3" xfId="17632"/>
    <cellStyle name="Обычный 6 2 2 7 4 2 3 4" xfId="17633"/>
    <cellStyle name="Обычный 6 2 2 7 4 2 4" xfId="17634"/>
    <cellStyle name="Обычный 6 2 2 7 4 2 4 2" xfId="17635"/>
    <cellStyle name="Обычный 6 2 2 7 4 2 5" xfId="17636"/>
    <cellStyle name="Обычный 6 2 2 7 4 2 6" xfId="17637"/>
    <cellStyle name="Обычный 6 2 2 7 4 3 2 2" xfId="17638"/>
    <cellStyle name="Обычный 6 2 2 7 4 3 2 2 2" xfId="17639"/>
    <cellStyle name="Обычный 6 2 2 7 4 3 2 3" xfId="17640"/>
    <cellStyle name="Обычный 6 2 2 7 4 3 2 4" xfId="17641"/>
    <cellStyle name="Обычный 6 2 2 7 4 3 3" xfId="17642"/>
    <cellStyle name="Обычный 6 2 2 7 4 3 3 2" xfId="17643"/>
    <cellStyle name="Обычный 6 2 2 7 4 3 4" xfId="17644"/>
    <cellStyle name="Обычный 6 2 2 7 4 3 5" xfId="17645"/>
    <cellStyle name="Обычный 6 2 2 7 4 4 2" xfId="17646"/>
    <cellStyle name="Обычный 6 2 2 7 4 4 2 2" xfId="17647"/>
    <cellStyle name="Обычный 6 2 2 7 4 4 3" xfId="17648"/>
    <cellStyle name="Обычный 6 2 2 7 4 4 4" xfId="17649"/>
    <cellStyle name="Обычный 6 2 2 7 4 5" xfId="17650"/>
    <cellStyle name="Обычный 6 2 2 7 4 5 2" xfId="17651"/>
    <cellStyle name="Обычный 6 2 2 7 4 6" xfId="17652"/>
    <cellStyle name="Обычный 6 2 2 7 4 7" xfId="17653"/>
    <cellStyle name="Обычный 6 2 2 7 5 2 2 2" xfId="17654"/>
    <cellStyle name="Обычный 6 2 2 7 5 2 2 2 2" xfId="17655"/>
    <cellStyle name="Обычный 6 2 2 7 5 2 2 3" xfId="17656"/>
    <cellStyle name="Обычный 6 2 2 7 5 2 2 4" xfId="17657"/>
    <cellStyle name="Обычный 6 2 2 7 5 2 3" xfId="17658"/>
    <cellStyle name="Обычный 6 2 2 7 5 2 3 2" xfId="17659"/>
    <cellStyle name="Обычный 6 2 2 7 5 2 4" xfId="17660"/>
    <cellStyle name="Обычный 6 2 2 7 5 2 5" xfId="17661"/>
    <cellStyle name="Обычный 6 2 2 7 5 3 2" xfId="17662"/>
    <cellStyle name="Обычный 6 2 2 7 5 3 2 2" xfId="17663"/>
    <cellStyle name="Обычный 6 2 2 7 5 3 3" xfId="17664"/>
    <cellStyle name="Обычный 6 2 2 7 5 3 4" xfId="17665"/>
    <cellStyle name="Обычный 6 2 2 7 5 4" xfId="17666"/>
    <cellStyle name="Обычный 6 2 2 7 5 4 2" xfId="17667"/>
    <cellStyle name="Обычный 6 2 2 7 5 5" xfId="17668"/>
    <cellStyle name="Обычный 6 2 2 7 5 6" xfId="17669"/>
    <cellStyle name="Обычный 6 2 2 7 6 2 2 2" xfId="17670"/>
    <cellStyle name="Обычный 6 2 2 7 6 2 2 2 2" xfId="17671"/>
    <cellStyle name="Обычный 6 2 2 7 6 2 2 3" xfId="17672"/>
    <cellStyle name="Обычный 6 2 2 7 6 2 2 4" xfId="17673"/>
    <cellStyle name="Обычный 6 2 2 7 6 2 3" xfId="17674"/>
    <cellStyle name="Обычный 6 2 2 7 6 2 3 2" xfId="17675"/>
    <cellStyle name="Обычный 6 2 2 7 6 2 4" xfId="17676"/>
    <cellStyle name="Обычный 6 2 2 7 6 2 5" xfId="17677"/>
    <cellStyle name="Обычный 6 2 2 7 6 3 2" xfId="17678"/>
    <cellStyle name="Обычный 6 2 2 7 6 3 2 2" xfId="17679"/>
    <cellStyle name="Обычный 6 2 2 7 6 3 3" xfId="17680"/>
    <cellStyle name="Обычный 6 2 2 7 6 3 4" xfId="17681"/>
    <cellStyle name="Обычный 6 2 2 7 6 4" xfId="17682"/>
    <cellStyle name="Обычный 6 2 2 7 6 4 2" xfId="17683"/>
    <cellStyle name="Обычный 6 2 2 7 6 5" xfId="17684"/>
    <cellStyle name="Обычный 6 2 2 7 6 6" xfId="17685"/>
    <cellStyle name="Обычный 6 2 2 7 7 2 2" xfId="17686"/>
    <cellStyle name="Обычный 6 2 2 7 7 2 2 2" xfId="17687"/>
    <cellStyle name="Обычный 6 2 2 7 7 2 3" xfId="17688"/>
    <cellStyle name="Обычный 6 2 2 7 7 2 4" xfId="17689"/>
    <cellStyle name="Обычный 6 2 2 7 7 3" xfId="17690"/>
    <cellStyle name="Обычный 6 2 2 7 7 3 2" xfId="17691"/>
    <cellStyle name="Обычный 6 2 2 7 7 4" xfId="17692"/>
    <cellStyle name="Обычный 6 2 2 7 7 5" xfId="17693"/>
    <cellStyle name="Обычный 6 2 2 7 8 2" xfId="17694"/>
    <cellStyle name="Обычный 6 2 2 7 8 2 2" xfId="17695"/>
    <cellStyle name="Обычный 6 2 2 7 8 3" xfId="17696"/>
    <cellStyle name="Обычный 6 2 2 7 8 4" xfId="17697"/>
    <cellStyle name="Обычный 6 2 2 7 9" xfId="17698"/>
    <cellStyle name="Обычный 6 2 2 7 9 2" xfId="17699"/>
    <cellStyle name="Обычный 6 2 2 8 10" xfId="17700"/>
    <cellStyle name="Обычный 6 2 2 8 11" xfId="17701"/>
    <cellStyle name="Обычный 6 2 2 8 2 10" xfId="17702"/>
    <cellStyle name="Обычный 6 2 2 8 2 2 2 2 2 2" xfId="17703"/>
    <cellStyle name="Обычный 6 2 2 8 2 2 2 2 2 2 2" xfId="17704"/>
    <cellStyle name="Обычный 6 2 2 8 2 2 2 2 2 3" xfId="17705"/>
    <cellStyle name="Обычный 6 2 2 8 2 2 2 2 2 4" xfId="17706"/>
    <cellStyle name="Обычный 6 2 2 8 2 2 2 2 3" xfId="17707"/>
    <cellStyle name="Обычный 6 2 2 8 2 2 2 2 3 2" xfId="17708"/>
    <cellStyle name="Обычный 6 2 2 8 2 2 2 2 4" xfId="17709"/>
    <cellStyle name="Обычный 6 2 2 8 2 2 2 2 5" xfId="17710"/>
    <cellStyle name="Обычный 6 2 2 8 2 2 2 3 2" xfId="17711"/>
    <cellStyle name="Обычный 6 2 2 8 2 2 2 3 2 2" xfId="17712"/>
    <cellStyle name="Обычный 6 2 2 8 2 2 2 3 3" xfId="17713"/>
    <cellStyle name="Обычный 6 2 2 8 2 2 2 3 4" xfId="17714"/>
    <cellStyle name="Обычный 6 2 2 8 2 2 2 4" xfId="17715"/>
    <cellStyle name="Обычный 6 2 2 8 2 2 2 4 2" xfId="17716"/>
    <cellStyle name="Обычный 6 2 2 8 2 2 2 5" xfId="17717"/>
    <cellStyle name="Обычный 6 2 2 8 2 2 2 6" xfId="17718"/>
    <cellStyle name="Обычный 6 2 2 8 2 2 3 2 2" xfId="17719"/>
    <cellStyle name="Обычный 6 2 2 8 2 2 3 2 2 2" xfId="17720"/>
    <cellStyle name="Обычный 6 2 2 8 2 2 3 2 3" xfId="17721"/>
    <cellStyle name="Обычный 6 2 2 8 2 2 3 2 4" xfId="17722"/>
    <cellStyle name="Обычный 6 2 2 8 2 2 3 3" xfId="17723"/>
    <cellStyle name="Обычный 6 2 2 8 2 2 3 3 2" xfId="17724"/>
    <cellStyle name="Обычный 6 2 2 8 2 2 3 4" xfId="17725"/>
    <cellStyle name="Обычный 6 2 2 8 2 2 3 5" xfId="17726"/>
    <cellStyle name="Обычный 6 2 2 8 2 2 4 2" xfId="17727"/>
    <cellStyle name="Обычный 6 2 2 8 2 2 4 2 2" xfId="17728"/>
    <cellStyle name="Обычный 6 2 2 8 2 2 4 3" xfId="17729"/>
    <cellStyle name="Обычный 6 2 2 8 2 2 4 4" xfId="17730"/>
    <cellStyle name="Обычный 6 2 2 8 2 2 5" xfId="17731"/>
    <cellStyle name="Обычный 6 2 2 8 2 2 5 2" xfId="17732"/>
    <cellStyle name="Обычный 6 2 2 8 2 2 6" xfId="17733"/>
    <cellStyle name="Обычный 6 2 2 8 2 2 7" xfId="17734"/>
    <cellStyle name="Обычный 6 2 2 8 2 3 2 2 2 2" xfId="17735"/>
    <cellStyle name="Обычный 6 2 2 8 2 3 2 2 2 2 2" xfId="17736"/>
    <cellStyle name="Обычный 6 2 2 8 2 3 2 2 2 3" xfId="17737"/>
    <cellStyle name="Обычный 6 2 2 8 2 3 2 2 2 4" xfId="17738"/>
    <cellStyle name="Обычный 6 2 2 8 2 3 2 2 3" xfId="17739"/>
    <cellStyle name="Обычный 6 2 2 8 2 3 2 2 3 2" xfId="17740"/>
    <cellStyle name="Обычный 6 2 2 8 2 3 2 2 4" xfId="17741"/>
    <cellStyle name="Обычный 6 2 2 8 2 3 2 2 5" xfId="17742"/>
    <cellStyle name="Обычный 6 2 2 8 2 3 2 3 2" xfId="17743"/>
    <cellStyle name="Обычный 6 2 2 8 2 3 2 3 2 2" xfId="17744"/>
    <cellStyle name="Обычный 6 2 2 8 2 3 2 3 3" xfId="17745"/>
    <cellStyle name="Обычный 6 2 2 8 2 3 2 3 4" xfId="17746"/>
    <cellStyle name="Обычный 6 2 2 8 2 3 2 4" xfId="17747"/>
    <cellStyle name="Обычный 6 2 2 8 2 3 2 4 2" xfId="17748"/>
    <cellStyle name="Обычный 6 2 2 8 2 3 2 5" xfId="17749"/>
    <cellStyle name="Обычный 6 2 2 8 2 3 2 6" xfId="17750"/>
    <cellStyle name="Обычный 6 2 2 8 2 3 3 2 2" xfId="17751"/>
    <cellStyle name="Обычный 6 2 2 8 2 3 3 2 2 2" xfId="17752"/>
    <cellStyle name="Обычный 6 2 2 8 2 3 3 2 3" xfId="17753"/>
    <cellStyle name="Обычный 6 2 2 8 2 3 3 2 4" xfId="17754"/>
    <cellStyle name="Обычный 6 2 2 8 2 3 3 3" xfId="17755"/>
    <cellStyle name="Обычный 6 2 2 8 2 3 3 3 2" xfId="17756"/>
    <cellStyle name="Обычный 6 2 2 8 2 3 3 4" xfId="17757"/>
    <cellStyle name="Обычный 6 2 2 8 2 3 3 5" xfId="17758"/>
    <cellStyle name="Обычный 6 2 2 8 2 3 4 2" xfId="17759"/>
    <cellStyle name="Обычный 6 2 2 8 2 3 4 2 2" xfId="17760"/>
    <cellStyle name="Обычный 6 2 2 8 2 3 4 3" xfId="17761"/>
    <cellStyle name="Обычный 6 2 2 8 2 3 4 4" xfId="17762"/>
    <cellStyle name="Обычный 6 2 2 8 2 3 5" xfId="17763"/>
    <cellStyle name="Обычный 6 2 2 8 2 3 5 2" xfId="17764"/>
    <cellStyle name="Обычный 6 2 2 8 2 3 6" xfId="17765"/>
    <cellStyle name="Обычный 6 2 2 8 2 3 7" xfId="17766"/>
    <cellStyle name="Обычный 6 2 2 8 2 4 2 2 2" xfId="17767"/>
    <cellStyle name="Обычный 6 2 2 8 2 4 2 2 2 2" xfId="17768"/>
    <cellStyle name="Обычный 6 2 2 8 2 4 2 2 3" xfId="17769"/>
    <cellStyle name="Обычный 6 2 2 8 2 4 2 2 4" xfId="17770"/>
    <cellStyle name="Обычный 6 2 2 8 2 4 2 3" xfId="17771"/>
    <cellStyle name="Обычный 6 2 2 8 2 4 2 3 2" xfId="17772"/>
    <cellStyle name="Обычный 6 2 2 8 2 4 2 4" xfId="17773"/>
    <cellStyle name="Обычный 6 2 2 8 2 4 2 5" xfId="17774"/>
    <cellStyle name="Обычный 6 2 2 8 2 4 3 2" xfId="17775"/>
    <cellStyle name="Обычный 6 2 2 8 2 4 3 2 2" xfId="17776"/>
    <cellStyle name="Обычный 6 2 2 8 2 4 3 3" xfId="17777"/>
    <cellStyle name="Обычный 6 2 2 8 2 4 3 4" xfId="17778"/>
    <cellStyle name="Обычный 6 2 2 8 2 4 4" xfId="17779"/>
    <cellStyle name="Обычный 6 2 2 8 2 4 4 2" xfId="17780"/>
    <cellStyle name="Обычный 6 2 2 8 2 4 5" xfId="17781"/>
    <cellStyle name="Обычный 6 2 2 8 2 4 6" xfId="17782"/>
    <cellStyle name="Обычный 6 2 2 8 2 5 2 2 2" xfId="17783"/>
    <cellStyle name="Обычный 6 2 2 8 2 5 2 2 2 2" xfId="17784"/>
    <cellStyle name="Обычный 6 2 2 8 2 5 2 2 3" xfId="17785"/>
    <cellStyle name="Обычный 6 2 2 8 2 5 2 2 4" xfId="17786"/>
    <cellStyle name="Обычный 6 2 2 8 2 5 2 3" xfId="17787"/>
    <cellStyle name="Обычный 6 2 2 8 2 5 2 3 2" xfId="17788"/>
    <cellStyle name="Обычный 6 2 2 8 2 5 2 4" xfId="17789"/>
    <cellStyle name="Обычный 6 2 2 8 2 5 2 5" xfId="17790"/>
    <cellStyle name="Обычный 6 2 2 8 2 5 3 2" xfId="17791"/>
    <cellStyle name="Обычный 6 2 2 8 2 5 3 2 2" xfId="17792"/>
    <cellStyle name="Обычный 6 2 2 8 2 5 3 3" xfId="17793"/>
    <cellStyle name="Обычный 6 2 2 8 2 5 3 4" xfId="17794"/>
    <cellStyle name="Обычный 6 2 2 8 2 5 4" xfId="17795"/>
    <cellStyle name="Обычный 6 2 2 8 2 5 4 2" xfId="17796"/>
    <cellStyle name="Обычный 6 2 2 8 2 5 5" xfId="17797"/>
    <cellStyle name="Обычный 6 2 2 8 2 5 6" xfId="17798"/>
    <cellStyle name="Обычный 6 2 2 8 2 6 2 2" xfId="17799"/>
    <cellStyle name="Обычный 6 2 2 8 2 6 2 2 2" xfId="17800"/>
    <cellStyle name="Обычный 6 2 2 8 2 6 2 3" xfId="17801"/>
    <cellStyle name="Обычный 6 2 2 8 2 6 2 4" xfId="17802"/>
    <cellStyle name="Обычный 6 2 2 8 2 6 3" xfId="17803"/>
    <cellStyle name="Обычный 6 2 2 8 2 6 3 2" xfId="17804"/>
    <cellStyle name="Обычный 6 2 2 8 2 6 4" xfId="17805"/>
    <cellStyle name="Обычный 6 2 2 8 2 6 5" xfId="17806"/>
    <cellStyle name="Обычный 6 2 2 8 2 7 2" xfId="17807"/>
    <cellStyle name="Обычный 6 2 2 8 2 7 2 2" xfId="17808"/>
    <cellStyle name="Обычный 6 2 2 8 2 7 3" xfId="17809"/>
    <cellStyle name="Обычный 6 2 2 8 2 7 4" xfId="17810"/>
    <cellStyle name="Обычный 6 2 2 8 2 8" xfId="17811"/>
    <cellStyle name="Обычный 6 2 2 8 2 8 2" xfId="17812"/>
    <cellStyle name="Обычный 6 2 2 8 2 9" xfId="17813"/>
    <cellStyle name="Обычный 6 2 2 8 3 2 2 2 2" xfId="17814"/>
    <cellStyle name="Обычный 6 2 2 8 3 2 2 2 2 2" xfId="17815"/>
    <cellStyle name="Обычный 6 2 2 8 3 2 2 2 3" xfId="17816"/>
    <cellStyle name="Обычный 6 2 2 8 3 2 2 2 4" xfId="17817"/>
    <cellStyle name="Обычный 6 2 2 8 3 2 2 3" xfId="17818"/>
    <cellStyle name="Обычный 6 2 2 8 3 2 2 3 2" xfId="17819"/>
    <cellStyle name="Обычный 6 2 2 8 3 2 2 4" xfId="17820"/>
    <cellStyle name="Обычный 6 2 2 8 3 2 2 5" xfId="17821"/>
    <cellStyle name="Обычный 6 2 2 8 3 2 3 2" xfId="17822"/>
    <cellStyle name="Обычный 6 2 2 8 3 2 3 2 2" xfId="17823"/>
    <cellStyle name="Обычный 6 2 2 8 3 2 3 3" xfId="17824"/>
    <cellStyle name="Обычный 6 2 2 8 3 2 3 4" xfId="17825"/>
    <cellStyle name="Обычный 6 2 2 8 3 2 4" xfId="17826"/>
    <cellStyle name="Обычный 6 2 2 8 3 2 4 2" xfId="17827"/>
    <cellStyle name="Обычный 6 2 2 8 3 2 5" xfId="17828"/>
    <cellStyle name="Обычный 6 2 2 8 3 2 6" xfId="17829"/>
    <cellStyle name="Обычный 6 2 2 8 3 3 2 2" xfId="17830"/>
    <cellStyle name="Обычный 6 2 2 8 3 3 2 2 2" xfId="17831"/>
    <cellStyle name="Обычный 6 2 2 8 3 3 2 3" xfId="17832"/>
    <cellStyle name="Обычный 6 2 2 8 3 3 2 4" xfId="17833"/>
    <cellStyle name="Обычный 6 2 2 8 3 3 3" xfId="17834"/>
    <cellStyle name="Обычный 6 2 2 8 3 3 3 2" xfId="17835"/>
    <cellStyle name="Обычный 6 2 2 8 3 3 4" xfId="17836"/>
    <cellStyle name="Обычный 6 2 2 8 3 3 5" xfId="17837"/>
    <cellStyle name="Обычный 6 2 2 8 3 4 2" xfId="17838"/>
    <cellStyle name="Обычный 6 2 2 8 3 4 2 2" xfId="17839"/>
    <cellStyle name="Обычный 6 2 2 8 3 4 3" xfId="17840"/>
    <cellStyle name="Обычный 6 2 2 8 3 4 4" xfId="17841"/>
    <cellStyle name="Обычный 6 2 2 8 3 5" xfId="17842"/>
    <cellStyle name="Обычный 6 2 2 8 3 5 2" xfId="17843"/>
    <cellStyle name="Обычный 6 2 2 8 3 6" xfId="17844"/>
    <cellStyle name="Обычный 6 2 2 8 3 7" xfId="17845"/>
    <cellStyle name="Обычный 6 2 2 8 4 2 2 2 2" xfId="17846"/>
    <cellStyle name="Обычный 6 2 2 8 4 2 2 2 2 2" xfId="17847"/>
    <cellStyle name="Обычный 6 2 2 8 4 2 2 2 3" xfId="17848"/>
    <cellStyle name="Обычный 6 2 2 8 4 2 2 2 4" xfId="17849"/>
    <cellStyle name="Обычный 6 2 2 8 4 2 2 3" xfId="17850"/>
    <cellStyle name="Обычный 6 2 2 8 4 2 2 3 2" xfId="17851"/>
    <cellStyle name="Обычный 6 2 2 8 4 2 2 4" xfId="17852"/>
    <cellStyle name="Обычный 6 2 2 8 4 2 2 5" xfId="17853"/>
    <cellStyle name="Обычный 6 2 2 8 4 2 3 2" xfId="17854"/>
    <cellStyle name="Обычный 6 2 2 8 4 2 3 2 2" xfId="17855"/>
    <cellStyle name="Обычный 6 2 2 8 4 2 3 3" xfId="17856"/>
    <cellStyle name="Обычный 6 2 2 8 4 2 3 4" xfId="17857"/>
    <cellStyle name="Обычный 6 2 2 8 4 2 4" xfId="17858"/>
    <cellStyle name="Обычный 6 2 2 8 4 2 4 2" xfId="17859"/>
    <cellStyle name="Обычный 6 2 2 8 4 2 5" xfId="17860"/>
    <cellStyle name="Обычный 6 2 2 8 4 2 6" xfId="17861"/>
    <cellStyle name="Обычный 6 2 2 8 4 3 2 2" xfId="17862"/>
    <cellStyle name="Обычный 6 2 2 8 4 3 2 2 2" xfId="17863"/>
    <cellStyle name="Обычный 6 2 2 8 4 3 2 3" xfId="17864"/>
    <cellStyle name="Обычный 6 2 2 8 4 3 2 4" xfId="17865"/>
    <cellStyle name="Обычный 6 2 2 8 4 3 3" xfId="17866"/>
    <cellStyle name="Обычный 6 2 2 8 4 3 3 2" xfId="17867"/>
    <cellStyle name="Обычный 6 2 2 8 4 3 4" xfId="17868"/>
    <cellStyle name="Обычный 6 2 2 8 4 3 5" xfId="17869"/>
    <cellStyle name="Обычный 6 2 2 8 4 4 2" xfId="17870"/>
    <cellStyle name="Обычный 6 2 2 8 4 4 2 2" xfId="17871"/>
    <cellStyle name="Обычный 6 2 2 8 4 4 3" xfId="17872"/>
    <cellStyle name="Обычный 6 2 2 8 4 4 4" xfId="17873"/>
    <cellStyle name="Обычный 6 2 2 8 4 5" xfId="17874"/>
    <cellStyle name="Обычный 6 2 2 8 4 5 2" xfId="17875"/>
    <cellStyle name="Обычный 6 2 2 8 4 6" xfId="17876"/>
    <cellStyle name="Обычный 6 2 2 8 4 7" xfId="17877"/>
    <cellStyle name="Обычный 6 2 2 8 5 2 2 2" xfId="17878"/>
    <cellStyle name="Обычный 6 2 2 8 5 2 2 2 2" xfId="17879"/>
    <cellStyle name="Обычный 6 2 2 8 5 2 2 3" xfId="17880"/>
    <cellStyle name="Обычный 6 2 2 8 5 2 2 4" xfId="17881"/>
    <cellStyle name="Обычный 6 2 2 8 5 2 3" xfId="17882"/>
    <cellStyle name="Обычный 6 2 2 8 5 2 3 2" xfId="17883"/>
    <cellStyle name="Обычный 6 2 2 8 5 2 4" xfId="17884"/>
    <cellStyle name="Обычный 6 2 2 8 5 2 5" xfId="17885"/>
    <cellStyle name="Обычный 6 2 2 8 5 3 2" xfId="17886"/>
    <cellStyle name="Обычный 6 2 2 8 5 3 2 2" xfId="17887"/>
    <cellStyle name="Обычный 6 2 2 8 5 3 3" xfId="17888"/>
    <cellStyle name="Обычный 6 2 2 8 5 3 4" xfId="17889"/>
    <cellStyle name="Обычный 6 2 2 8 5 4" xfId="17890"/>
    <cellStyle name="Обычный 6 2 2 8 5 4 2" xfId="17891"/>
    <cellStyle name="Обычный 6 2 2 8 5 5" xfId="17892"/>
    <cellStyle name="Обычный 6 2 2 8 5 6" xfId="17893"/>
    <cellStyle name="Обычный 6 2 2 8 6 2 2 2" xfId="17894"/>
    <cellStyle name="Обычный 6 2 2 8 6 2 2 2 2" xfId="17895"/>
    <cellStyle name="Обычный 6 2 2 8 6 2 2 3" xfId="17896"/>
    <cellStyle name="Обычный 6 2 2 8 6 2 2 4" xfId="17897"/>
    <cellStyle name="Обычный 6 2 2 8 6 2 3" xfId="17898"/>
    <cellStyle name="Обычный 6 2 2 8 6 2 3 2" xfId="17899"/>
    <cellStyle name="Обычный 6 2 2 8 6 2 4" xfId="17900"/>
    <cellStyle name="Обычный 6 2 2 8 6 2 5" xfId="17901"/>
    <cellStyle name="Обычный 6 2 2 8 6 3 2" xfId="17902"/>
    <cellStyle name="Обычный 6 2 2 8 6 3 2 2" xfId="17903"/>
    <cellStyle name="Обычный 6 2 2 8 6 3 3" xfId="17904"/>
    <cellStyle name="Обычный 6 2 2 8 6 3 4" xfId="17905"/>
    <cellStyle name="Обычный 6 2 2 8 6 4" xfId="17906"/>
    <cellStyle name="Обычный 6 2 2 8 6 4 2" xfId="17907"/>
    <cellStyle name="Обычный 6 2 2 8 6 5" xfId="17908"/>
    <cellStyle name="Обычный 6 2 2 8 6 6" xfId="17909"/>
    <cellStyle name="Обычный 6 2 2 8 7 2 2" xfId="17910"/>
    <cellStyle name="Обычный 6 2 2 8 7 2 2 2" xfId="17911"/>
    <cellStyle name="Обычный 6 2 2 8 7 2 3" xfId="17912"/>
    <cellStyle name="Обычный 6 2 2 8 7 2 4" xfId="17913"/>
    <cellStyle name="Обычный 6 2 2 8 7 3" xfId="17914"/>
    <cellStyle name="Обычный 6 2 2 8 7 3 2" xfId="17915"/>
    <cellStyle name="Обычный 6 2 2 8 7 4" xfId="17916"/>
    <cellStyle name="Обычный 6 2 2 8 7 5" xfId="17917"/>
    <cellStyle name="Обычный 6 2 2 8 8 2" xfId="17918"/>
    <cellStyle name="Обычный 6 2 2 8 8 2 2" xfId="17919"/>
    <cellStyle name="Обычный 6 2 2 8 8 3" xfId="17920"/>
    <cellStyle name="Обычный 6 2 2 8 8 4" xfId="17921"/>
    <cellStyle name="Обычный 6 2 2 8 9" xfId="17922"/>
    <cellStyle name="Обычный 6 2 2 8 9 2" xfId="17923"/>
    <cellStyle name="Обычный 6 2 2 9 10" xfId="17924"/>
    <cellStyle name="Обычный 6 2 2 9 2 2 2 2 2" xfId="17925"/>
    <cellStyle name="Обычный 6 2 2 9 2 2 2 2 2 2" xfId="17926"/>
    <cellStyle name="Обычный 6 2 2 9 2 2 2 2 3" xfId="17927"/>
    <cellStyle name="Обычный 6 2 2 9 2 2 2 2 4" xfId="17928"/>
    <cellStyle name="Обычный 6 2 2 9 2 2 2 3" xfId="17929"/>
    <cellStyle name="Обычный 6 2 2 9 2 2 2 3 2" xfId="17930"/>
    <cellStyle name="Обычный 6 2 2 9 2 2 2 4" xfId="17931"/>
    <cellStyle name="Обычный 6 2 2 9 2 2 2 5" xfId="17932"/>
    <cellStyle name="Обычный 6 2 2 9 2 2 3 2" xfId="17933"/>
    <cellStyle name="Обычный 6 2 2 9 2 2 3 2 2" xfId="17934"/>
    <cellStyle name="Обычный 6 2 2 9 2 2 3 3" xfId="17935"/>
    <cellStyle name="Обычный 6 2 2 9 2 2 3 4" xfId="17936"/>
    <cellStyle name="Обычный 6 2 2 9 2 2 4" xfId="17937"/>
    <cellStyle name="Обычный 6 2 2 9 2 2 4 2" xfId="17938"/>
    <cellStyle name="Обычный 6 2 2 9 2 2 5" xfId="17939"/>
    <cellStyle name="Обычный 6 2 2 9 2 2 6" xfId="17940"/>
    <cellStyle name="Обычный 6 2 2 9 2 3 2 2" xfId="17941"/>
    <cellStyle name="Обычный 6 2 2 9 2 3 2 2 2" xfId="17942"/>
    <cellStyle name="Обычный 6 2 2 9 2 3 2 3" xfId="17943"/>
    <cellStyle name="Обычный 6 2 2 9 2 3 2 4" xfId="17944"/>
    <cellStyle name="Обычный 6 2 2 9 2 3 3" xfId="17945"/>
    <cellStyle name="Обычный 6 2 2 9 2 3 3 2" xfId="17946"/>
    <cellStyle name="Обычный 6 2 2 9 2 3 4" xfId="17947"/>
    <cellStyle name="Обычный 6 2 2 9 2 3 5" xfId="17948"/>
    <cellStyle name="Обычный 6 2 2 9 2 4 2" xfId="17949"/>
    <cellStyle name="Обычный 6 2 2 9 2 4 2 2" xfId="17950"/>
    <cellStyle name="Обычный 6 2 2 9 2 4 3" xfId="17951"/>
    <cellStyle name="Обычный 6 2 2 9 2 4 4" xfId="17952"/>
    <cellStyle name="Обычный 6 2 2 9 2 5" xfId="17953"/>
    <cellStyle name="Обычный 6 2 2 9 2 5 2" xfId="17954"/>
    <cellStyle name="Обычный 6 2 2 9 2 6" xfId="17955"/>
    <cellStyle name="Обычный 6 2 2 9 2 7" xfId="17956"/>
    <cellStyle name="Обычный 6 2 2 9 3 2 2 2 2" xfId="17957"/>
    <cellStyle name="Обычный 6 2 2 9 3 2 2 2 2 2" xfId="17958"/>
    <cellStyle name="Обычный 6 2 2 9 3 2 2 2 3" xfId="17959"/>
    <cellStyle name="Обычный 6 2 2 9 3 2 2 2 4" xfId="17960"/>
    <cellStyle name="Обычный 6 2 2 9 3 2 2 3" xfId="17961"/>
    <cellStyle name="Обычный 6 2 2 9 3 2 2 3 2" xfId="17962"/>
    <cellStyle name="Обычный 6 2 2 9 3 2 2 4" xfId="17963"/>
    <cellStyle name="Обычный 6 2 2 9 3 2 2 5" xfId="17964"/>
    <cellStyle name="Обычный 6 2 2 9 3 2 3 2" xfId="17965"/>
    <cellStyle name="Обычный 6 2 2 9 3 2 3 2 2" xfId="17966"/>
    <cellStyle name="Обычный 6 2 2 9 3 2 3 3" xfId="17967"/>
    <cellStyle name="Обычный 6 2 2 9 3 2 3 4" xfId="17968"/>
    <cellStyle name="Обычный 6 2 2 9 3 2 4" xfId="17969"/>
    <cellStyle name="Обычный 6 2 2 9 3 2 4 2" xfId="17970"/>
    <cellStyle name="Обычный 6 2 2 9 3 2 5" xfId="17971"/>
    <cellStyle name="Обычный 6 2 2 9 3 2 6" xfId="17972"/>
    <cellStyle name="Обычный 6 2 2 9 3 3 2 2" xfId="17973"/>
    <cellStyle name="Обычный 6 2 2 9 3 3 2 2 2" xfId="17974"/>
    <cellStyle name="Обычный 6 2 2 9 3 3 2 3" xfId="17975"/>
    <cellStyle name="Обычный 6 2 2 9 3 3 2 4" xfId="17976"/>
    <cellStyle name="Обычный 6 2 2 9 3 3 3" xfId="17977"/>
    <cellStyle name="Обычный 6 2 2 9 3 3 3 2" xfId="17978"/>
    <cellStyle name="Обычный 6 2 2 9 3 3 4" xfId="17979"/>
    <cellStyle name="Обычный 6 2 2 9 3 3 5" xfId="17980"/>
    <cellStyle name="Обычный 6 2 2 9 3 4 2" xfId="17981"/>
    <cellStyle name="Обычный 6 2 2 9 3 4 2 2" xfId="17982"/>
    <cellStyle name="Обычный 6 2 2 9 3 4 3" xfId="17983"/>
    <cellStyle name="Обычный 6 2 2 9 3 4 4" xfId="17984"/>
    <cellStyle name="Обычный 6 2 2 9 3 5" xfId="17985"/>
    <cellStyle name="Обычный 6 2 2 9 3 5 2" xfId="17986"/>
    <cellStyle name="Обычный 6 2 2 9 3 6" xfId="17987"/>
    <cellStyle name="Обычный 6 2 2 9 3 7" xfId="17988"/>
    <cellStyle name="Обычный 6 2 2 9 4 2 2 2" xfId="17989"/>
    <cellStyle name="Обычный 6 2 2 9 4 2 2 2 2" xfId="17990"/>
    <cellStyle name="Обычный 6 2 2 9 4 2 2 3" xfId="17991"/>
    <cellStyle name="Обычный 6 2 2 9 4 2 2 4" xfId="17992"/>
    <cellStyle name="Обычный 6 2 2 9 4 2 3" xfId="17993"/>
    <cellStyle name="Обычный 6 2 2 9 4 2 3 2" xfId="17994"/>
    <cellStyle name="Обычный 6 2 2 9 4 2 4" xfId="17995"/>
    <cellStyle name="Обычный 6 2 2 9 4 2 5" xfId="17996"/>
    <cellStyle name="Обычный 6 2 2 9 4 3 2" xfId="17997"/>
    <cellStyle name="Обычный 6 2 2 9 4 3 2 2" xfId="17998"/>
    <cellStyle name="Обычный 6 2 2 9 4 3 3" xfId="17999"/>
    <cellStyle name="Обычный 6 2 2 9 4 3 4" xfId="18000"/>
    <cellStyle name="Обычный 6 2 2 9 4 4" xfId="18001"/>
    <cellStyle name="Обычный 6 2 2 9 4 4 2" xfId="18002"/>
    <cellStyle name="Обычный 6 2 2 9 4 5" xfId="18003"/>
    <cellStyle name="Обычный 6 2 2 9 4 6" xfId="18004"/>
    <cellStyle name="Обычный 6 2 2 9 5 2 2 2" xfId="18005"/>
    <cellStyle name="Обычный 6 2 2 9 5 2 2 2 2" xfId="18006"/>
    <cellStyle name="Обычный 6 2 2 9 5 2 2 3" xfId="18007"/>
    <cellStyle name="Обычный 6 2 2 9 5 2 2 4" xfId="18008"/>
    <cellStyle name="Обычный 6 2 2 9 5 2 3" xfId="18009"/>
    <cellStyle name="Обычный 6 2 2 9 5 2 3 2" xfId="18010"/>
    <cellStyle name="Обычный 6 2 2 9 5 2 4" xfId="18011"/>
    <cellStyle name="Обычный 6 2 2 9 5 2 5" xfId="18012"/>
    <cellStyle name="Обычный 6 2 2 9 5 3 2" xfId="18013"/>
    <cellStyle name="Обычный 6 2 2 9 5 3 2 2" xfId="18014"/>
    <cellStyle name="Обычный 6 2 2 9 5 3 3" xfId="18015"/>
    <cellStyle name="Обычный 6 2 2 9 5 3 4" xfId="18016"/>
    <cellStyle name="Обычный 6 2 2 9 5 4" xfId="18017"/>
    <cellStyle name="Обычный 6 2 2 9 5 4 2" xfId="18018"/>
    <cellStyle name="Обычный 6 2 2 9 5 5" xfId="18019"/>
    <cellStyle name="Обычный 6 2 2 9 5 6" xfId="18020"/>
    <cellStyle name="Обычный 6 2 2 9 6 2 2" xfId="18021"/>
    <cellStyle name="Обычный 6 2 2 9 6 2 2 2" xfId="18022"/>
    <cellStyle name="Обычный 6 2 2 9 6 2 3" xfId="18023"/>
    <cellStyle name="Обычный 6 2 2 9 6 2 4" xfId="18024"/>
    <cellStyle name="Обычный 6 2 2 9 6 3" xfId="18025"/>
    <cellStyle name="Обычный 6 2 2 9 6 3 2" xfId="18026"/>
    <cellStyle name="Обычный 6 2 2 9 6 4" xfId="18027"/>
    <cellStyle name="Обычный 6 2 2 9 6 5" xfId="18028"/>
    <cellStyle name="Обычный 6 2 2 9 7 2" xfId="18029"/>
    <cellStyle name="Обычный 6 2 2 9 7 2 2" xfId="18030"/>
    <cellStyle name="Обычный 6 2 2 9 7 3" xfId="18031"/>
    <cellStyle name="Обычный 6 2 2 9 7 4" xfId="18032"/>
    <cellStyle name="Обычный 6 2 2 9 8" xfId="18033"/>
    <cellStyle name="Обычный 6 2 2 9 8 2" xfId="18034"/>
    <cellStyle name="Обычный 6 2 2 9 9" xfId="18035"/>
    <cellStyle name="Обычный 6 2 3 10 2 2 2 2" xfId="18036"/>
    <cellStyle name="Обычный 6 2 3 10 2 2 2 2 2" xfId="18037"/>
    <cellStyle name="Обычный 6 2 3 10 2 2 2 3" xfId="18038"/>
    <cellStyle name="Обычный 6 2 3 10 2 2 2 4" xfId="18039"/>
    <cellStyle name="Обычный 6 2 3 10 2 2 3" xfId="18040"/>
    <cellStyle name="Обычный 6 2 3 10 2 2 3 2" xfId="18041"/>
    <cellStyle name="Обычный 6 2 3 10 2 2 4" xfId="18042"/>
    <cellStyle name="Обычный 6 2 3 10 2 2 5" xfId="18043"/>
    <cellStyle name="Обычный 6 2 3 10 2 3 2" xfId="18044"/>
    <cellStyle name="Обычный 6 2 3 10 2 3 2 2" xfId="18045"/>
    <cellStyle name="Обычный 6 2 3 10 2 3 3" xfId="18046"/>
    <cellStyle name="Обычный 6 2 3 10 2 3 4" xfId="18047"/>
    <cellStyle name="Обычный 6 2 3 10 2 4" xfId="18048"/>
    <cellStyle name="Обычный 6 2 3 10 2 4 2" xfId="18049"/>
    <cellStyle name="Обычный 6 2 3 10 2 5" xfId="18050"/>
    <cellStyle name="Обычный 6 2 3 10 2 6" xfId="18051"/>
    <cellStyle name="Обычный 6 2 3 10 3 2 2" xfId="18052"/>
    <cellStyle name="Обычный 6 2 3 10 3 2 2 2" xfId="18053"/>
    <cellStyle name="Обычный 6 2 3 10 3 2 3" xfId="18054"/>
    <cellStyle name="Обычный 6 2 3 10 3 2 4" xfId="18055"/>
    <cellStyle name="Обычный 6 2 3 10 3 3" xfId="18056"/>
    <cellStyle name="Обычный 6 2 3 10 3 3 2" xfId="18057"/>
    <cellStyle name="Обычный 6 2 3 10 3 4" xfId="18058"/>
    <cellStyle name="Обычный 6 2 3 10 3 5" xfId="18059"/>
    <cellStyle name="Обычный 6 2 3 10 4 2" xfId="18060"/>
    <cellStyle name="Обычный 6 2 3 10 4 2 2" xfId="18061"/>
    <cellStyle name="Обычный 6 2 3 10 4 3" xfId="18062"/>
    <cellStyle name="Обычный 6 2 3 10 4 4" xfId="18063"/>
    <cellStyle name="Обычный 6 2 3 10 5" xfId="18064"/>
    <cellStyle name="Обычный 6 2 3 10 5 2" xfId="18065"/>
    <cellStyle name="Обычный 6 2 3 10 6" xfId="18066"/>
    <cellStyle name="Обычный 6 2 3 10 7" xfId="18067"/>
    <cellStyle name="Обычный 6 2 3 11 2 2 2 2" xfId="18068"/>
    <cellStyle name="Обычный 6 2 3 11 2 2 2 2 2" xfId="18069"/>
    <cellStyle name="Обычный 6 2 3 11 2 2 2 3" xfId="18070"/>
    <cellStyle name="Обычный 6 2 3 11 2 2 2 4" xfId="18071"/>
    <cellStyle name="Обычный 6 2 3 11 2 2 3" xfId="18072"/>
    <cellStyle name="Обычный 6 2 3 11 2 2 3 2" xfId="18073"/>
    <cellStyle name="Обычный 6 2 3 11 2 2 4" xfId="18074"/>
    <cellStyle name="Обычный 6 2 3 11 2 2 5" xfId="18075"/>
    <cellStyle name="Обычный 6 2 3 11 2 3 2" xfId="18076"/>
    <cellStyle name="Обычный 6 2 3 11 2 3 2 2" xfId="18077"/>
    <cellStyle name="Обычный 6 2 3 11 2 3 3" xfId="18078"/>
    <cellStyle name="Обычный 6 2 3 11 2 3 4" xfId="18079"/>
    <cellStyle name="Обычный 6 2 3 11 2 4" xfId="18080"/>
    <cellStyle name="Обычный 6 2 3 11 2 4 2" xfId="18081"/>
    <cellStyle name="Обычный 6 2 3 11 2 5" xfId="18082"/>
    <cellStyle name="Обычный 6 2 3 11 2 6" xfId="18083"/>
    <cellStyle name="Обычный 6 2 3 11 3 2 2" xfId="18084"/>
    <cellStyle name="Обычный 6 2 3 11 3 2 2 2" xfId="18085"/>
    <cellStyle name="Обычный 6 2 3 11 3 2 3" xfId="18086"/>
    <cellStyle name="Обычный 6 2 3 11 3 2 4" xfId="18087"/>
    <cellStyle name="Обычный 6 2 3 11 3 3" xfId="18088"/>
    <cellStyle name="Обычный 6 2 3 11 3 3 2" xfId="18089"/>
    <cellStyle name="Обычный 6 2 3 11 3 4" xfId="18090"/>
    <cellStyle name="Обычный 6 2 3 11 3 5" xfId="18091"/>
    <cellStyle name="Обычный 6 2 3 11 4 2" xfId="18092"/>
    <cellStyle name="Обычный 6 2 3 11 4 2 2" xfId="18093"/>
    <cellStyle name="Обычный 6 2 3 11 4 3" xfId="18094"/>
    <cellStyle name="Обычный 6 2 3 11 4 4" xfId="18095"/>
    <cellStyle name="Обычный 6 2 3 11 5" xfId="18096"/>
    <cellStyle name="Обычный 6 2 3 11 5 2" xfId="18097"/>
    <cellStyle name="Обычный 6 2 3 11 6" xfId="18098"/>
    <cellStyle name="Обычный 6 2 3 11 7" xfId="18099"/>
    <cellStyle name="Обычный 6 2 3 12 2 2 2" xfId="18100"/>
    <cellStyle name="Обычный 6 2 3 12 2 2 2 2" xfId="18101"/>
    <cellStyle name="Обычный 6 2 3 12 2 2 3" xfId="18102"/>
    <cellStyle name="Обычный 6 2 3 12 2 2 4" xfId="18103"/>
    <cellStyle name="Обычный 6 2 3 12 2 3" xfId="18104"/>
    <cellStyle name="Обычный 6 2 3 12 2 3 2" xfId="18105"/>
    <cellStyle name="Обычный 6 2 3 12 2 4" xfId="18106"/>
    <cellStyle name="Обычный 6 2 3 12 2 5" xfId="18107"/>
    <cellStyle name="Обычный 6 2 3 12 3 2" xfId="18108"/>
    <cellStyle name="Обычный 6 2 3 12 3 2 2" xfId="18109"/>
    <cellStyle name="Обычный 6 2 3 12 3 3" xfId="18110"/>
    <cellStyle name="Обычный 6 2 3 12 3 4" xfId="18111"/>
    <cellStyle name="Обычный 6 2 3 12 4" xfId="18112"/>
    <cellStyle name="Обычный 6 2 3 12 4 2" xfId="18113"/>
    <cellStyle name="Обычный 6 2 3 12 5" xfId="18114"/>
    <cellStyle name="Обычный 6 2 3 12 6" xfId="18115"/>
    <cellStyle name="Обычный 6 2 3 13 2 2 2" xfId="18116"/>
    <cellStyle name="Обычный 6 2 3 13 2 2 2 2" xfId="18117"/>
    <cellStyle name="Обычный 6 2 3 13 2 2 3" xfId="18118"/>
    <cellStyle name="Обычный 6 2 3 13 2 2 4" xfId="18119"/>
    <cellStyle name="Обычный 6 2 3 13 2 3" xfId="18120"/>
    <cellStyle name="Обычный 6 2 3 13 2 3 2" xfId="18121"/>
    <cellStyle name="Обычный 6 2 3 13 2 4" xfId="18122"/>
    <cellStyle name="Обычный 6 2 3 13 2 5" xfId="18123"/>
    <cellStyle name="Обычный 6 2 3 13 3 2" xfId="18124"/>
    <cellStyle name="Обычный 6 2 3 13 3 2 2" xfId="18125"/>
    <cellStyle name="Обычный 6 2 3 13 3 3" xfId="18126"/>
    <cellStyle name="Обычный 6 2 3 13 3 4" xfId="18127"/>
    <cellStyle name="Обычный 6 2 3 13 4" xfId="18128"/>
    <cellStyle name="Обычный 6 2 3 13 4 2" xfId="18129"/>
    <cellStyle name="Обычный 6 2 3 13 5" xfId="18130"/>
    <cellStyle name="Обычный 6 2 3 13 6" xfId="18131"/>
    <cellStyle name="Обычный 6 2 3 14 2 2" xfId="18132"/>
    <cellStyle name="Обычный 6 2 3 14 2 2 2" xfId="18133"/>
    <cellStyle name="Обычный 6 2 3 14 2 3" xfId="18134"/>
    <cellStyle name="Обычный 6 2 3 14 2 4" xfId="18135"/>
    <cellStyle name="Обычный 6 2 3 14 3" xfId="18136"/>
    <cellStyle name="Обычный 6 2 3 14 3 2" xfId="18137"/>
    <cellStyle name="Обычный 6 2 3 14 4" xfId="18138"/>
    <cellStyle name="Обычный 6 2 3 14 5" xfId="18139"/>
    <cellStyle name="Обычный 6 2 3 15 2" xfId="18140"/>
    <cellStyle name="Обычный 6 2 3 15 2 2" xfId="18141"/>
    <cellStyle name="Обычный 6 2 3 15 3" xfId="18142"/>
    <cellStyle name="Обычный 6 2 3 15 4" xfId="18143"/>
    <cellStyle name="Обычный 6 2 3 16" xfId="18144"/>
    <cellStyle name="Обычный 6 2 3 16 2" xfId="18145"/>
    <cellStyle name="Обычный 6 2 3 17" xfId="18146"/>
    <cellStyle name="Обычный 6 2 3 18" xfId="18147"/>
    <cellStyle name="Обычный 6 2 3 2 10 2 2 2" xfId="18148"/>
    <cellStyle name="Обычный 6 2 3 2 10 2 2 2 2" xfId="18149"/>
    <cellStyle name="Обычный 6 2 3 2 10 2 2 3" xfId="18150"/>
    <cellStyle name="Обычный 6 2 3 2 10 2 2 4" xfId="18151"/>
    <cellStyle name="Обычный 6 2 3 2 10 2 3" xfId="18152"/>
    <cellStyle name="Обычный 6 2 3 2 10 2 3 2" xfId="18153"/>
    <cellStyle name="Обычный 6 2 3 2 10 2 4" xfId="18154"/>
    <cellStyle name="Обычный 6 2 3 2 10 2 5" xfId="18155"/>
    <cellStyle name="Обычный 6 2 3 2 10 3 2" xfId="18156"/>
    <cellStyle name="Обычный 6 2 3 2 10 3 2 2" xfId="18157"/>
    <cellStyle name="Обычный 6 2 3 2 10 3 3" xfId="18158"/>
    <cellStyle name="Обычный 6 2 3 2 10 3 4" xfId="18159"/>
    <cellStyle name="Обычный 6 2 3 2 10 4" xfId="18160"/>
    <cellStyle name="Обычный 6 2 3 2 10 4 2" xfId="18161"/>
    <cellStyle name="Обычный 6 2 3 2 10 5" xfId="18162"/>
    <cellStyle name="Обычный 6 2 3 2 10 6" xfId="18163"/>
    <cellStyle name="Обычный 6 2 3 2 11 2 2" xfId="18164"/>
    <cellStyle name="Обычный 6 2 3 2 11 2 2 2" xfId="18165"/>
    <cellStyle name="Обычный 6 2 3 2 11 2 3" xfId="18166"/>
    <cellStyle name="Обычный 6 2 3 2 11 2 4" xfId="18167"/>
    <cellStyle name="Обычный 6 2 3 2 11 3" xfId="18168"/>
    <cellStyle name="Обычный 6 2 3 2 11 3 2" xfId="18169"/>
    <cellStyle name="Обычный 6 2 3 2 11 4" xfId="18170"/>
    <cellStyle name="Обычный 6 2 3 2 11 5" xfId="18171"/>
    <cellStyle name="Обычный 6 2 3 2 12 2" xfId="18172"/>
    <cellStyle name="Обычный 6 2 3 2 12 2 2" xfId="18173"/>
    <cellStyle name="Обычный 6 2 3 2 12 3" xfId="18174"/>
    <cellStyle name="Обычный 6 2 3 2 12 4" xfId="18175"/>
    <cellStyle name="Обычный 6 2 3 2 13" xfId="18176"/>
    <cellStyle name="Обычный 6 2 3 2 13 2" xfId="18177"/>
    <cellStyle name="Обычный 6 2 3 2 14" xfId="18178"/>
    <cellStyle name="Обычный 6 2 3 2 15" xfId="18179"/>
    <cellStyle name="Обычный 6 2 3 2 2 10 2 2" xfId="18180"/>
    <cellStyle name="Обычный 6 2 3 2 2 10 2 2 2" xfId="18181"/>
    <cellStyle name="Обычный 6 2 3 2 2 10 2 3" xfId="18182"/>
    <cellStyle name="Обычный 6 2 3 2 2 10 2 4" xfId="18183"/>
    <cellStyle name="Обычный 6 2 3 2 2 10 3" xfId="18184"/>
    <cellStyle name="Обычный 6 2 3 2 2 10 3 2" xfId="18185"/>
    <cellStyle name="Обычный 6 2 3 2 2 10 4" xfId="18186"/>
    <cellStyle name="Обычный 6 2 3 2 2 10 5" xfId="18187"/>
    <cellStyle name="Обычный 6 2 3 2 2 11 2" xfId="18188"/>
    <cellStyle name="Обычный 6 2 3 2 2 11 2 2" xfId="18189"/>
    <cellStyle name="Обычный 6 2 3 2 2 11 3" xfId="18190"/>
    <cellStyle name="Обычный 6 2 3 2 2 11 4" xfId="18191"/>
    <cellStyle name="Обычный 6 2 3 2 2 12" xfId="18192"/>
    <cellStyle name="Обычный 6 2 3 2 2 12 2" xfId="18193"/>
    <cellStyle name="Обычный 6 2 3 2 2 13" xfId="18194"/>
    <cellStyle name="Обычный 6 2 3 2 2 14" xfId="18195"/>
    <cellStyle name="Обычный 6 2 3 2 2 2 10 2" xfId="18196"/>
    <cellStyle name="Обычный 6 2 3 2 2 2 10 2 2" xfId="18197"/>
    <cellStyle name="Обычный 6 2 3 2 2 2 10 3" xfId="18198"/>
    <cellStyle name="Обычный 6 2 3 2 2 2 10 4" xfId="18199"/>
    <cellStyle name="Обычный 6 2 3 2 2 2 11" xfId="18200"/>
    <cellStyle name="Обычный 6 2 3 2 2 2 11 2" xfId="18201"/>
    <cellStyle name="Обычный 6 2 3 2 2 2 12" xfId="18202"/>
    <cellStyle name="Обычный 6 2 3 2 2 2 13" xfId="18203"/>
    <cellStyle name="Обычный 6 2 3 2 2 2 2 10" xfId="18204"/>
    <cellStyle name="Обычный 6 2 3 2 2 2 2 11" xfId="18205"/>
    <cellStyle name="Обычный 6 2 3 2 2 2 2 2 10" xfId="18206"/>
    <cellStyle name="Обычный 6 2 3 2 2 2 2 2 2 2 2 2 2" xfId="18207"/>
    <cellStyle name="Обычный 6 2 3 2 2 2 2 2 2 2 2 2 2 2" xfId="18208"/>
    <cellStyle name="Обычный 6 2 3 2 2 2 2 2 2 2 2 2 3" xfId="18209"/>
    <cellStyle name="Обычный 6 2 3 2 2 2 2 2 2 2 2 2 4" xfId="18210"/>
    <cellStyle name="Обычный 6 2 3 2 2 2 2 2 2 2 2 3" xfId="18211"/>
    <cellStyle name="Обычный 6 2 3 2 2 2 2 2 2 2 2 3 2" xfId="18212"/>
    <cellStyle name="Обычный 6 2 3 2 2 2 2 2 2 2 2 4" xfId="18213"/>
    <cellStyle name="Обычный 6 2 3 2 2 2 2 2 2 2 2 5" xfId="18214"/>
    <cellStyle name="Обычный 6 2 3 2 2 2 2 2 2 2 3 2" xfId="18215"/>
    <cellStyle name="Обычный 6 2 3 2 2 2 2 2 2 2 3 2 2" xfId="18216"/>
    <cellStyle name="Обычный 6 2 3 2 2 2 2 2 2 2 3 3" xfId="18217"/>
    <cellStyle name="Обычный 6 2 3 2 2 2 2 2 2 2 3 4" xfId="18218"/>
    <cellStyle name="Обычный 6 2 3 2 2 2 2 2 2 2 4" xfId="18219"/>
    <cellStyle name="Обычный 6 2 3 2 2 2 2 2 2 2 4 2" xfId="18220"/>
    <cellStyle name="Обычный 6 2 3 2 2 2 2 2 2 2 5" xfId="18221"/>
    <cellStyle name="Обычный 6 2 3 2 2 2 2 2 2 2 6" xfId="18222"/>
    <cellStyle name="Обычный 6 2 3 2 2 2 2 2 2 3 2 2" xfId="18223"/>
    <cellStyle name="Обычный 6 2 3 2 2 2 2 2 2 3 2 2 2" xfId="18224"/>
    <cellStyle name="Обычный 6 2 3 2 2 2 2 2 2 3 2 3" xfId="18225"/>
    <cellStyle name="Обычный 6 2 3 2 2 2 2 2 2 3 2 4" xfId="18226"/>
    <cellStyle name="Обычный 6 2 3 2 2 2 2 2 2 3 3" xfId="18227"/>
    <cellStyle name="Обычный 6 2 3 2 2 2 2 2 2 3 3 2" xfId="18228"/>
    <cellStyle name="Обычный 6 2 3 2 2 2 2 2 2 3 4" xfId="18229"/>
    <cellStyle name="Обычный 6 2 3 2 2 2 2 2 2 3 5" xfId="18230"/>
    <cellStyle name="Обычный 6 2 3 2 2 2 2 2 2 4 2" xfId="18231"/>
    <cellStyle name="Обычный 6 2 3 2 2 2 2 2 2 4 2 2" xfId="18232"/>
    <cellStyle name="Обычный 6 2 3 2 2 2 2 2 2 4 3" xfId="18233"/>
    <cellStyle name="Обычный 6 2 3 2 2 2 2 2 2 4 4" xfId="18234"/>
    <cellStyle name="Обычный 6 2 3 2 2 2 2 2 2 5" xfId="18235"/>
    <cellStyle name="Обычный 6 2 3 2 2 2 2 2 2 5 2" xfId="18236"/>
    <cellStyle name="Обычный 6 2 3 2 2 2 2 2 2 6" xfId="18237"/>
    <cellStyle name="Обычный 6 2 3 2 2 2 2 2 2 7" xfId="18238"/>
    <cellStyle name="Обычный 6 2 3 2 2 2 2 2 3 2 2 2 2" xfId="18239"/>
    <cellStyle name="Обычный 6 2 3 2 2 2 2 2 3 2 2 2 2 2" xfId="18240"/>
    <cellStyle name="Обычный 6 2 3 2 2 2 2 2 3 2 2 2 3" xfId="18241"/>
    <cellStyle name="Обычный 6 2 3 2 2 2 2 2 3 2 2 2 4" xfId="18242"/>
    <cellStyle name="Обычный 6 2 3 2 2 2 2 2 3 2 2 3" xfId="18243"/>
    <cellStyle name="Обычный 6 2 3 2 2 2 2 2 3 2 2 3 2" xfId="18244"/>
    <cellStyle name="Обычный 6 2 3 2 2 2 2 2 3 2 2 4" xfId="18245"/>
    <cellStyle name="Обычный 6 2 3 2 2 2 2 2 3 2 2 5" xfId="18246"/>
    <cellStyle name="Обычный 6 2 3 2 2 2 2 2 3 2 3 2" xfId="18247"/>
    <cellStyle name="Обычный 6 2 3 2 2 2 2 2 3 2 3 2 2" xfId="18248"/>
    <cellStyle name="Обычный 6 2 3 2 2 2 2 2 3 2 3 3" xfId="18249"/>
    <cellStyle name="Обычный 6 2 3 2 2 2 2 2 3 2 3 4" xfId="18250"/>
    <cellStyle name="Обычный 6 2 3 2 2 2 2 2 3 2 4" xfId="18251"/>
    <cellStyle name="Обычный 6 2 3 2 2 2 2 2 3 2 4 2" xfId="18252"/>
    <cellStyle name="Обычный 6 2 3 2 2 2 2 2 3 2 5" xfId="18253"/>
    <cellStyle name="Обычный 6 2 3 2 2 2 2 2 3 2 6" xfId="18254"/>
    <cellStyle name="Обычный 6 2 3 2 2 2 2 2 3 3 2 2" xfId="18255"/>
    <cellStyle name="Обычный 6 2 3 2 2 2 2 2 3 3 2 2 2" xfId="18256"/>
    <cellStyle name="Обычный 6 2 3 2 2 2 2 2 3 3 2 3" xfId="18257"/>
    <cellStyle name="Обычный 6 2 3 2 2 2 2 2 3 3 2 4" xfId="18258"/>
    <cellStyle name="Обычный 6 2 3 2 2 2 2 2 3 3 3" xfId="18259"/>
    <cellStyle name="Обычный 6 2 3 2 2 2 2 2 3 3 3 2" xfId="18260"/>
    <cellStyle name="Обычный 6 2 3 2 2 2 2 2 3 3 4" xfId="18261"/>
    <cellStyle name="Обычный 6 2 3 2 2 2 2 2 3 3 5" xfId="18262"/>
    <cellStyle name="Обычный 6 2 3 2 2 2 2 2 3 4 2" xfId="18263"/>
    <cellStyle name="Обычный 6 2 3 2 2 2 2 2 3 4 2 2" xfId="18264"/>
    <cellStyle name="Обычный 6 2 3 2 2 2 2 2 3 4 3" xfId="18265"/>
    <cellStyle name="Обычный 6 2 3 2 2 2 2 2 3 4 4" xfId="18266"/>
    <cellStyle name="Обычный 6 2 3 2 2 2 2 2 3 5" xfId="18267"/>
    <cellStyle name="Обычный 6 2 3 2 2 2 2 2 3 5 2" xfId="18268"/>
    <cellStyle name="Обычный 6 2 3 2 2 2 2 2 3 6" xfId="18269"/>
    <cellStyle name="Обычный 6 2 3 2 2 2 2 2 3 7" xfId="18270"/>
    <cellStyle name="Обычный 6 2 3 2 2 2 2 2 4 2 2 2" xfId="18271"/>
    <cellStyle name="Обычный 6 2 3 2 2 2 2 2 4 2 2 2 2" xfId="18272"/>
    <cellStyle name="Обычный 6 2 3 2 2 2 2 2 4 2 2 3" xfId="18273"/>
    <cellStyle name="Обычный 6 2 3 2 2 2 2 2 4 2 2 4" xfId="18274"/>
    <cellStyle name="Обычный 6 2 3 2 2 2 2 2 4 2 3" xfId="18275"/>
    <cellStyle name="Обычный 6 2 3 2 2 2 2 2 4 2 3 2" xfId="18276"/>
    <cellStyle name="Обычный 6 2 3 2 2 2 2 2 4 2 4" xfId="18277"/>
    <cellStyle name="Обычный 6 2 3 2 2 2 2 2 4 2 5" xfId="18278"/>
    <cellStyle name="Обычный 6 2 3 2 2 2 2 2 4 3 2" xfId="18279"/>
    <cellStyle name="Обычный 6 2 3 2 2 2 2 2 4 3 2 2" xfId="18280"/>
    <cellStyle name="Обычный 6 2 3 2 2 2 2 2 4 3 3" xfId="18281"/>
    <cellStyle name="Обычный 6 2 3 2 2 2 2 2 4 3 4" xfId="18282"/>
    <cellStyle name="Обычный 6 2 3 2 2 2 2 2 4 4" xfId="18283"/>
    <cellStyle name="Обычный 6 2 3 2 2 2 2 2 4 4 2" xfId="18284"/>
    <cellStyle name="Обычный 6 2 3 2 2 2 2 2 4 5" xfId="18285"/>
    <cellStyle name="Обычный 6 2 3 2 2 2 2 2 4 6" xfId="18286"/>
    <cellStyle name="Обычный 6 2 3 2 2 2 2 2 5 2 2 2" xfId="18287"/>
    <cellStyle name="Обычный 6 2 3 2 2 2 2 2 5 2 2 2 2" xfId="18288"/>
    <cellStyle name="Обычный 6 2 3 2 2 2 2 2 5 2 2 3" xfId="18289"/>
    <cellStyle name="Обычный 6 2 3 2 2 2 2 2 5 2 2 4" xfId="18290"/>
    <cellStyle name="Обычный 6 2 3 2 2 2 2 2 5 2 3" xfId="18291"/>
    <cellStyle name="Обычный 6 2 3 2 2 2 2 2 5 2 3 2" xfId="18292"/>
    <cellStyle name="Обычный 6 2 3 2 2 2 2 2 5 2 4" xfId="18293"/>
    <cellStyle name="Обычный 6 2 3 2 2 2 2 2 5 2 5" xfId="18294"/>
    <cellStyle name="Обычный 6 2 3 2 2 2 2 2 5 3 2" xfId="18295"/>
    <cellStyle name="Обычный 6 2 3 2 2 2 2 2 5 3 2 2" xfId="18296"/>
    <cellStyle name="Обычный 6 2 3 2 2 2 2 2 5 3 3" xfId="18297"/>
    <cellStyle name="Обычный 6 2 3 2 2 2 2 2 5 3 4" xfId="18298"/>
    <cellStyle name="Обычный 6 2 3 2 2 2 2 2 5 4" xfId="18299"/>
    <cellStyle name="Обычный 6 2 3 2 2 2 2 2 5 4 2" xfId="18300"/>
    <cellStyle name="Обычный 6 2 3 2 2 2 2 2 5 5" xfId="18301"/>
    <cellStyle name="Обычный 6 2 3 2 2 2 2 2 5 6" xfId="18302"/>
    <cellStyle name="Обычный 6 2 3 2 2 2 2 2 6 2 2" xfId="18303"/>
    <cellStyle name="Обычный 6 2 3 2 2 2 2 2 6 2 2 2" xfId="18304"/>
    <cellStyle name="Обычный 6 2 3 2 2 2 2 2 6 2 3" xfId="18305"/>
    <cellStyle name="Обычный 6 2 3 2 2 2 2 2 6 2 4" xfId="18306"/>
    <cellStyle name="Обычный 6 2 3 2 2 2 2 2 6 3" xfId="18307"/>
    <cellStyle name="Обычный 6 2 3 2 2 2 2 2 6 3 2" xfId="18308"/>
    <cellStyle name="Обычный 6 2 3 2 2 2 2 2 6 4" xfId="18309"/>
    <cellStyle name="Обычный 6 2 3 2 2 2 2 2 6 5" xfId="18310"/>
    <cellStyle name="Обычный 6 2 3 2 2 2 2 2 7 2" xfId="18311"/>
    <cellStyle name="Обычный 6 2 3 2 2 2 2 2 7 2 2" xfId="18312"/>
    <cellStyle name="Обычный 6 2 3 2 2 2 2 2 7 3" xfId="18313"/>
    <cellStyle name="Обычный 6 2 3 2 2 2 2 2 7 4" xfId="18314"/>
    <cellStyle name="Обычный 6 2 3 2 2 2 2 2 8" xfId="18315"/>
    <cellStyle name="Обычный 6 2 3 2 2 2 2 2 8 2" xfId="18316"/>
    <cellStyle name="Обычный 6 2 3 2 2 2 2 2 9" xfId="18317"/>
    <cellStyle name="Обычный 6 2 3 2 2 2 2 3 2 2 2 2" xfId="18318"/>
    <cellStyle name="Обычный 6 2 3 2 2 2 2 3 2 2 2 2 2" xfId="18319"/>
    <cellStyle name="Обычный 6 2 3 2 2 2 2 3 2 2 2 3" xfId="18320"/>
    <cellStyle name="Обычный 6 2 3 2 2 2 2 3 2 2 2 4" xfId="18321"/>
    <cellStyle name="Обычный 6 2 3 2 2 2 2 3 2 2 3" xfId="18322"/>
    <cellStyle name="Обычный 6 2 3 2 2 2 2 3 2 2 3 2" xfId="18323"/>
    <cellStyle name="Обычный 6 2 3 2 2 2 2 3 2 2 4" xfId="18324"/>
    <cellStyle name="Обычный 6 2 3 2 2 2 2 3 2 2 5" xfId="18325"/>
    <cellStyle name="Обычный 6 2 3 2 2 2 2 3 2 3 2" xfId="18326"/>
    <cellStyle name="Обычный 6 2 3 2 2 2 2 3 2 3 2 2" xfId="18327"/>
    <cellStyle name="Обычный 6 2 3 2 2 2 2 3 2 3 3" xfId="18328"/>
    <cellStyle name="Обычный 6 2 3 2 2 2 2 3 2 3 4" xfId="18329"/>
    <cellStyle name="Обычный 6 2 3 2 2 2 2 3 2 4" xfId="18330"/>
    <cellStyle name="Обычный 6 2 3 2 2 2 2 3 2 4 2" xfId="18331"/>
    <cellStyle name="Обычный 6 2 3 2 2 2 2 3 2 5" xfId="18332"/>
    <cellStyle name="Обычный 6 2 3 2 2 2 2 3 2 6" xfId="18333"/>
    <cellStyle name="Обычный 6 2 3 2 2 2 2 3 3 2 2" xfId="18334"/>
    <cellStyle name="Обычный 6 2 3 2 2 2 2 3 3 2 2 2" xfId="18335"/>
    <cellStyle name="Обычный 6 2 3 2 2 2 2 3 3 2 3" xfId="18336"/>
    <cellStyle name="Обычный 6 2 3 2 2 2 2 3 3 2 4" xfId="18337"/>
    <cellStyle name="Обычный 6 2 3 2 2 2 2 3 3 3" xfId="18338"/>
    <cellStyle name="Обычный 6 2 3 2 2 2 2 3 3 3 2" xfId="18339"/>
    <cellStyle name="Обычный 6 2 3 2 2 2 2 3 3 4" xfId="18340"/>
    <cellStyle name="Обычный 6 2 3 2 2 2 2 3 3 5" xfId="18341"/>
    <cellStyle name="Обычный 6 2 3 2 2 2 2 3 4 2" xfId="18342"/>
    <cellStyle name="Обычный 6 2 3 2 2 2 2 3 4 2 2" xfId="18343"/>
    <cellStyle name="Обычный 6 2 3 2 2 2 2 3 4 3" xfId="18344"/>
    <cellStyle name="Обычный 6 2 3 2 2 2 2 3 4 4" xfId="18345"/>
    <cellStyle name="Обычный 6 2 3 2 2 2 2 3 5" xfId="18346"/>
    <cellStyle name="Обычный 6 2 3 2 2 2 2 3 5 2" xfId="18347"/>
    <cellStyle name="Обычный 6 2 3 2 2 2 2 3 6" xfId="18348"/>
    <cellStyle name="Обычный 6 2 3 2 2 2 2 3 7" xfId="18349"/>
    <cellStyle name="Обычный 6 2 3 2 2 2 2 4 2 2 2 2" xfId="18350"/>
    <cellStyle name="Обычный 6 2 3 2 2 2 2 4 2 2 2 2 2" xfId="18351"/>
    <cellStyle name="Обычный 6 2 3 2 2 2 2 4 2 2 2 3" xfId="18352"/>
    <cellStyle name="Обычный 6 2 3 2 2 2 2 4 2 2 2 4" xfId="18353"/>
    <cellStyle name="Обычный 6 2 3 2 2 2 2 4 2 2 3" xfId="18354"/>
    <cellStyle name="Обычный 6 2 3 2 2 2 2 4 2 2 3 2" xfId="18355"/>
    <cellStyle name="Обычный 6 2 3 2 2 2 2 4 2 2 4" xfId="18356"/>
    <cellStyle name="Обычный 6 2 3 2 2 2 2 4 2 2 5" xfId="18357"/>
    <cellStyle name="Обычный 6 2 3 2 2 2 2 4 2 3 2" xfId="18358"/>
    <cellStyle name="Обычный 6 2 3 2 2 2 2 4 2 3 2 2" xfId="18359"/>
    <cellStyle name="Обычный 6 2 3 2 2 2 2 4 2 3 3" xfId="18360"/>
    <cellStyle name="Обычный 6 2 3 2 2 2 2 4 2 3 4" xfId="18361"/>
    <cellStyle name="Обычный 6 2 3 2 2 2 2 4 2 4" xfId="18362"/>
    <cellStyle name="Обычный 6 2 3 2 2 2 2 4 2 4 2" xfId="18363"/>
    <cellStyle name="Обычный 6 2 3 2 2 2 2 4 2 5" xfId="18364"/>
    <cellStyle name="Обычный 6 2 3 2 2 2 2 4 2 6" xfId="18365"/>
    <cellStyle name="Обычный 6 2 3 2 2 2 2 4 3 2 2" xfId="18366"/>
    <cellStyle name="Обычный 6 2 3 2 2 2 2 4 3 2 2 2" xfId="18367"/>
    <cellStyle name="Обычный 6 2 3 2 2 2 2 4 3 2 3" xfId="18368"/>
    <cellStyle name="Обычный 6 2 3 2 2 2 2 4 3 2 4" xfId="18369"/>
    <cellStyle name="Обычный 6 2 3 2 2 2 2 4 3 3" xfId="18370"/>
    <cellStyle name="Обычный 6 2 3 2 2 2 2 4 3 3 2" xfId="18371"/>
    <cellStyle name="Обычный 6 2 3 2 2 2 2 4 3 4" xfId="18372"/>
    <cellStyle name="Обычный 6 2 3 2 2 2 2 4 3 5" xfId="18373"/>
    <cellStyle name="Обычный 6 2 3 2 2 2 2 4 4 2" xfId="18374"/>
    <cellStyle name="Обычный 6 2 3 2 2 2 2 4 4 2 2" xfId="18375"/>
    <cellStyle name="Обычный 6 2 3 2 2 2 2 4 4 3" xfId="18376"/>
    <cellStyle name="Обычный 6 2 3 2 2 2 2 4 4 4" xfId="18377"/>
    <cellStyle name="Обычный 6 2 3 2 2 2 2 4 5" xfId="18378"/>
    <cellStyle name="Обычный 6 2 3 2 2 2 2 4 5 2" xfId="18379"/>
    <cellStyle name="Обычный 6 2 3 2 2 2 2 4 6" xfId="18380"/>
    <cellStyle name="Обычный 6 2 3 2 2 2 2 4 7" xfId="18381"/>
    <cellStyle name="Обычный 6 2 3 2 2 2 2 5 2 2 2" xfId="18382"/>
    <cellStyle name="Обычный 6 2 3 2 2 2 2 5 2 2 2 2" xfId="18383"/>
    <cellStyle name="Обычный 6 2 3 2 2 2 2 5 2 2 3" xfId="18384"/>
    <cellStyle name="Обычный 6 2 3 2 2 2 2 5 2 2 4" xfId="18385"/>
    <cellStyle name="Обычный 6 2 3 2 2 2 2 5 2 3" xfId="18386"/>
    <cellStyle name="Обычный 6 2 3 2 2 2 2 5 2 3 2" xfId="18387"/>
    <cellStyle name="Обычный 6 2 3 2 2 2 2 5 2 4" xfId="18388"/>
    <cellStyle name="Обычный 6 2 3 2 2 2 2 5 2 5" xfId="18389"/>
    <cellStyle name="Обычный 6 2 3 2 2 2 2 5 3 2" xfId="18390"/>
    <cellStyle name="Обычный 6 2 3 2 2 2 2 5 3 2 2" xfId="18391"/>
    <cellStyle name="Обычный 6 2 3 2 2 2 2 5 3 3" xfId="18392"/>
    <cellStyle name="Обычный 6 2 3 2 2 2 2 5 3 4" xfId="18393"/>
    <cellStyle name="Обычный 6 2 3 2 2 2 2 5 4" xfId="18394"/>
    <cellStyle name="Обычный 6 2 3 2 2 2 2 5 4 2" xfId="18395"/>
    <cellStyle name="Обычный 6 2 3 2 2 2 2 5 5" xfId="18396"/>
    <cellStyle name="Обычный 6 2 3 2 2 2 2 5 6" xfId="18397"/>
    <cellStyle name="Обычный 6 2 3 2 2 2 2 6 2 2 2" xfId="18398"/>
    <cellStyle name="Обычный 6 2 3 2 2 2 2 6 2 2 2 2" xfId="18399"/>
    <cellStyle name="Обычный 6 2 3 2 2 2 2 6 2 2 3" xfId="18400"/>
    <cellStyle name="Обычный 6 2 3 2 2 2 2 6 2 2 4" xfId="18401"/>
    <cellStyle name="Обычный 6 2 3 2 2 2 2 6 2 3" xfId="18402"/>
    <cellStyle name="Обычный 6 2 3 2 2 2 2 6 2 3 2" xfId="18403"/>
    <cellStyle name="Обычный 6 2 3 2 2 2 2 6 2 4" xfId="18404"/>
    <cellStyle name="Обычный 6 2 3 2 2 2 2 6 2 5" xfId="18405"/>
    <cellStyle name="Обычный 6 2 3 2 2 2 2 6 3 2" xfId="18406"/>
    <cellStyle name="Обычный 6 2 3 2 2 2 2 6 3 2 2" xfId="18407"/>
    <cellStyle name="Обычный 6 2 3 2 2 2 2 6 3 3" xfId="18408"/>
    <cellStyle name="Обычный 6 2 3 2 2 2 2 6 3 4" xfId="18409"/>
    <cellStyle name="Обычный 6 2 3 2 2 2 2 6 4" xfId="18410"/>
    <cellStyle name="Обычный 6 2 3 2 2 2 2 6 4 2" xfId="18411"/>
    <cellStyle name="Обычный 6 2 3 2 2 2 2 6 5" xfId="18412"/>
    <cellStyle name="Обычный 6 2 3 2 2 2 2 6 6" xfId="18413"/>
    <cellStyle name="Обычный 6 2 3 2 2 2 2 7 2 2" xfId="18414"/>
    <cellStyle name="Обычный 6 2 3 2 2 2 2 7 2 2 2" xfId="18415"/>
    <cellStyle name="Обычный 6 2 3 2 2 2 2 7 2 3" xfId="18416"/>
    <cellStyle name="Обычный 6 2 3 2 2 2 2 7 2 4" xfId="18417"/>
    <cellStyle name="Обычный 6 2 3 2 2 2 2 7 3" xfId="18418"/>
    <cellStyle name="Обычный 6 2 3 2 2 2 2 7 3 2" xfId="18419"/>
    <cellStyle name="Обычный 6 2 3 2 2 2 2 7 4" xfId="18420"/>
    <cellStyle name="Обычный 6 2 3 2 2 2 2 7 5" xfId="18421"/>
    <cellStyle name="Обычный 6 2 3 2 2 2 2 8 2" xfId="18422"/>
    <cellStyle name="Обычный 6 2 3 2 2 2 2 8 2 2" xfId="18423"/>
    <cellStyle name="Обычный 6 2 3 2 2 2 2 8 3" xfId="18424"/>
    <cellStyle name="Обычный 6 2 3 2 2 2 2 8 4" xfId="18425"/>
    <cellStyle name="Обычный 6 2 3 2 2 2 2 9" xfId="18426"/>
    <cellStyle name="Обычный 6 2 3 2 2 2 2 9 2" xfId="18427"/>
    <cellStyle name="Обычный 6 2 3 2 2 2 3 10" xfId="18428"/>
    <cellStyle name="Обычный 6 2 3 2 2 2 3 11" xfId="18429"/>
    <cellStyle name="Обычный 6 2 3 2 2 2 3 2 10" xfId="18430"/>
    <cellStyle name="Обычный 6 2 3 2 2 2 3 2 2 2 2 2 2" xfId="18431"/>
    <cellStyle name="Обычный 6 2 3 2 2 2 3 2 2 2 2 2 2 2" xfId="18432"/>
    <cellStyle name="Обычный 6 2 3 2 2 2 3 2 2 2 2 2 3" xfId="18433"/>
    <cellStyle name="Обычный 6 2 3 2 2 2 3 2 2 2 2 2 4" xfId="18434"/>
    <cellStyle name="Обычный 6 2 3 2 2 2 3 2 2 2 2 3" xfId="18435"/>
    <cellStyle name="Обычный 6 2 3 2 2 2 3 2 2 2 2 3 2" xfId="18436"/>
    <cellStyle name="Обычный 6 2 3 2 2 2 3 2 2 2 2 4" xfId="18437"/>
    <cellStyle name="Обычный 6 2 3 2 2 2 3 2 2 2 2 5" xfId="18438"/>
    <cellStyle name="Обычный 6 2 3 2 2 2 3 2 2 2 3 2" xfId="18439"/>
    <cellStyle name="Обычный 6 2 3 2 2 2 3 2 2 2 3 2 2" xfId="18440"/>
    <cellStyle name="Обычный 6 2 3 2 2 2 3 2 2 2 3 3" xfId="18441"/>
    <cellStyle name="Обычный 6 2 3 2 2 2 3 2 2 2 3 4" xfId="18442"/>
    <cellStyle name="Обычный 6 2 3 2 2 2 3 2 2 2 4" xfId="18443"/>
    <cellStyle name="Обычный 6 2 3 2 2 2 3 2 2 2 4 2" xfId="18444"/>
    <cellStyle name="Обычный 6 2 3 2 2 2 3 2 2 2 5" xfId="18445"/>
    <cellStyle name="Обычный 6 2 3 2 2 2 3 2 2 2 6" xfId="18446"/>
    <cellStyle name="Обычный 6 2 3 2 2 2 3 2 2 3 2 2" xfId="18447"/>
    <cellStyle name="Обычный 6 2 3 2 2 2 3 2 2 3 2 2 2" xfId="18448"/>
    <cellStyle name="Обычный 6 2 3 2 2 2 3 2 2 3 2 3" xfId="18449"/>
    <cellStyle name="Обычный 6 2 3 2 2 2 3 2 2 3 2 4" xfId="18450"/>
    <cellStyle name="Обычный 6 2 3 2 2 2 3 2 2 3 3" xfId="18451"/>
    <cellStyle name="Обычный 6 2 3 2 2 2 3 2 2 3 3 2" xfId="18452"/>
    <cellStyle name="Обычный 6 2 3 2 2 2 3 2 2 3 4" xfId="18453"/>
    <cellStyle name="Обычный 6 2 3 2 2 2 3 2 2 3 5" xfId="18454"/>
    <cellStyle name="Обычный 6 2 3 2 2 2 3 2 2 4 2" xfId="18455"/>
    <cellStyle name="Обычный 6 2 3 2 2 2 3 2 2 4 2 2" xfId="18456"/>
    <cellStyle name="Обычный 6 2 3 2 2 2 3 2 2 4 3" xfId="18457"/>
    <cellStyle name="Обычный 6 2 3 2 2 2 3 2 2 4 4" xfId="18458"/>
    <cellStyle name="Обычный 6 2 3 2 2 2 3 2 2 5" xfId="18459"/>
    <cellStyle name="Обычный 6 2 3 2 2 2 3 2 2 5 2" xfId="18460"/>
    <cellStyle name="Обычный 6 2 3 2 2 2 3 2 2 6" xfId="18461"/>
    <cellStyle name="Обычный 6 2 3 2 2 2 3 2 2 7" xfId="18462"/>
    <cellStyle name="Обычный 6 2 3 2 2 2 3 2 3 2 2 2 2" xfId="18463"/>
    <cellStyle name="Обычный 6 2 3 2 2 2 3 2 3 2 2 2 2 2" xfId="18464"/>
    <cellStyle name="Обычный 6 2 3 2 2 2 3 2 3 2 2 2 3" xfId="18465"/>
    <cellStyle name="Обычный 6 2 3 2 2 2 3 2 3 2 2 2 4" xfId="18466"/>
    <cellStyle name="Обычный 6 2 3 2 2 2 3 2 3 2 2 3" xfId="18467"/>
    <cellStyle name="Обычный 6 2 3 2 2 2 3 2 3 2 2 3 2" xfId="18468"/>
    <cellStyle name="Обычный 6 2 3 2 2 2 3 2 3 2 2 4" xfId="18469"/>
    <cellStyle name="Обычный 6 2 3 2 2 2 3 2 3 2 2 5" xfId="18470"/>
    <cellStyle name="Обычный 6 2 3 2 2 2 3 2 3 2 3 2" xfId="18471"/>
    <cellStyle name="Обычный 6 2 3 2 2 2 3 2 3 2 3 2 2" xfId="18472"/>
    <cellStyle name="Обычный 6 2 3 2 2 2 3 2 3 2 3 3" xfId="18473"/>
    <cellStyle name="Обычный 6 2 3 2 2 2 3 2 3 2 3 4" xfId="18474"/>
    <cellStyle name="Обычный 6 2 3 2 2 2 3 2 3 2 4" xfId="18475"/>
    <cellStyle name="Обычный 6 2 3 2 2 2 3 2 3 2 4 2" xfId="18476"/>
    <cellStyle name="Обычный 6 2 3 2 2 2 3 2 3 2 5" xfId="18477"/>
    <cellStyle name="Обычный 6 2 3 2 2 2 3 2 3 2 6" xfId="18478"/>
    <cellStyle name="Обычный 6 2 3 2 2 2 3 2 3 3 2 2" xfId="18479"/>
    <cellStyle name="Обычный 6 2 3 2 2 2 3 2 3 3 2 2 2" xfId="18480"/>
    <cellStyle name="Обычный 6 2 3 2 2 2 3 2 3 3 2 3" xfId="18481"/>
    <cellStyle name="Обычный 6 2 3 2 2 2 3 2 3 3 2 4" xfId="18482"/>
    <cellStyle name="Обычный 6 2 3 2 2 2 3 2 3 3 3" xfId="18483"/>
    <cellStyle name="Обычный 6 2 3 2 2 2 3 2 3 3 3 2" xfId="18484"/>
    <cellStyle name="Обычный 6 2 3 2 2 2 3 2 3 3 4" xfId="18485"/>
    <cellStyle name="Обычный 6 2 3 2 2 2 3 2 3 3 5" xfId="18486"/>
    <cellStyle name="Обычный 6 2 3 2 2 2 3 2 3 4 2" xfId="18487"/>
    <cellStyle name="Обычный 6 2 3 2 2 2 3 2 3 4 2 2" xfId="18488"/>
    <cellStyle name="Обычный 6 2 3 2 2 2 3 2 3 4 3" xfId="18489"/>
    <cellStyle name="Обычный 6 2 3 2 2 2 3 2 3 4 4" xfId="18490"/>
    <cellStyle name="Обычный 6 2 3 2 2 2 3 2 3 5" xfId="18491"/>
    <cellStyle name="Обычный 6 2 3 2 2 2 3 2 3 5 2" xfId="18492"/>
    <cellStyle name="Обычный 6 2 3 2 2 2 3 2 3 6" xfId="18493"/>
    <cellStyle name="Обычный 6 2 3 2 2 2 3 2 3 7" xfId="18494"/>
    <cellStyle name="Обычный 6 2 3 2 2 2 3 2 4 2 2 2" xfId="18495"/>
    <cellStyle name="Обычный 6 2 3 2 2 2 3 2 4 2 2 2 2" xfId="18496"/>
    <cellStyle name="Обычный 6 2 3 2 2 2 3 2 4 2 2 3" xfId="18497"/>
    <cellStyle name="Обычный 6 2 3 2 2 2 3 2 4 2 2 4" xfId="18498"/>
    <cellStyle name="Обычный 6 2 3 2 2 2 3 2 4 2 3" xfId="18499"/>
    <cellStyle name="Обычный 6 2 3 2 2 2 3 2 4 2 3 2" xfId="18500"/>
    <cellStyle name="Обычный 6 2 3 2 2 2 3 2 4 2 4" xfId="18501"/>
    <cellStyle name="Обычный 6 2 3 2 2 2 3 2 4 2 5" xfId="18502"/>
    <cellStyle name="Обычный 6 2 3 2 2 2 3 2 4 3 2" xfId="18503"/>
    <cellStyle name="Обычный 6 2 3 2 2 2 3 2 4 3 2 2" xfId="18504"/>
    <cellStyle name="Обычный 6 2 3 2 2 2 3 2 4 3 3" xfId="18505"/>
    <cellStyle name="Обычный 6 2 3 2 2 2 3 2 4 3 4" xfId="18506"/>
    <cellStyle name="Обычный 6 2 3 2 2 2 3 2 4 4" xfId="18507"/>
    <cellStyle name="Обычный 6 2 3 2 2 2 3 2 4 4 2" xfId="18508"/>
    <cellStyle name="Обычный 6 2 3 2 2 2 3 2 4 5" xfId="18509"/>
    <cellStyle name="Обычный 6 2 3 2 2 2 3 2 4 6" xfId="18510"/>
    <cellStyle name="Обычный 6 2 3 2 2 2 3 2 5 2 2 2" xfId="18511"/>
    <cellStyle name="Обычный 6 2 3 2 2 2 3 2 5 2 2 2 2" xfId="18512"/>
    <cellStyle name="Обычный 6 2 3 2 2 2 3 2 5 2 2 3" xfId="18513"/>
    <cellStyle name="Обычный 6 2 3 2 2 2 3 2 5 2 2 4" xfId="18514"/>
    <cellStyle name="Обычный 6 2 3 2 2 2 3 2 5 2 3" xfId="18515"/>
    <cellStyle name="Обычный 6 2 3 2 2 2 3 2 5 2 3 2" xfId="18516"/>
    <cellStyle name="Обычный 6 2 3 2 2 2 3 2 5 2 4" xfId="18517"/>
    <cellStyle name="Обычный 6 2 3 2 2 2 3 2 5 2 5" xfId="18518"/>
    <cellStyle name="Обычный 6 2 3 2 2 2 3 2 5 3 2" xfId="18519"/>
    <cellStyle name="Обычный 6 2 3 2 2 2 3 2 5 3 2 2" xfId="18520"/>
    <cellStyle name="Обычный 6 2 3 2 2 2 3 2 5 3 3" xfId="18521"/>
    <cellStyle name="Обычный 6 2 3 2 2 2 3 2 5 3 4" xfId="18522"/>
    <cellStyle name="Обычный 6 2 3 2 2 2 3 2 5 4" xfId="18523"/>
    <cellStyle name="Обычный 6 2 3 2 2 2 3 2 5 4 2" xfId="18524"/>
    <cellStyle name="Обычный 6 2 3 2 2 2 3 2 5 5" xfId="18525"/>
    <cellStyle name="Обычный 6 2 3 2 2 2 3 2 5 6" xfId="18526"/>
    <cellStyle name="Обычный 6 2 3 2 2 2 3 2 6 2 2" xfId="18527"/>
    <cellStyle name="Обычный 6 2 3 2 2 2 3 2 6 2 2 2" xfId="18528"/>
    <cellStyle name="Обычный 6 2 3 2 2 2 3 2 6 2 3" xfId="18529"/>
    <cellStyle name="Обычный 6 2 3 2 2 2 3 2 6 2 4" xfId="18530"/>
    <cellStyle name="Обычный 6 2 3 2 2 2 3 2 6 3" xfId="18531"/>
    <cellStyle name="Обычный 6 2 3 2 2 2 3 2 6 3 2" xfId="18532"/>
    <cellStyle name="Обычный 6 2 3 2 2 2 3 2 6 4" xfId="18533"/>
    <cellStyle name="Обычный 6 2 3 2 2 2 3 2 6 5" xfId="18534"/>
    <cellStyle name="Обычный 6 2 3 2 2 2 3 2 7 2" xfId="18535"/>
    <cellStyle name="Обычный 6 2 3 2 2 2 3 2 7 2 2" xfId="18536"/>
    <cellStyle name="Обычный 6 2 3 2 2 2 3 2 7 3" xfId="18537"/>
    <cellStyle name="Обычный 6 2 3 2 2 2 3 2 7 4" xfId="18538"/>
    <cellStyle name="Обычный 6 2 3 2 2 2 3 2 8" xfId="18539"/>
    <cellStyle name="Обычный 6 2 3 2 2 2 3 2 8 2" xfId="18540"/>
    <cellStyle name="Обычный 6 2 3 2 2 2 3 2 9" xfId="18541"/>
    <cellStyle name="Обычный 6 2 3 2 2 2 3 3 2 2 2 2" xfId="18542"/>
    <cellStyle name="Обычный 6 2 3 2 2 2 3 3 2 2 2 2 2" xfId="18543"/>
    <cellStyle name="Обычный 6 2 3 2 2 2 3 3 2 2 2 3" xfId="18544"/>
    <cellStyle name="Обычный 6 2 3 2 2 2 3 3 2 2 2 4" xfId="18545"/>
    <cellStyle name="Обычный 6 2 3 2 2 2 3 3 2 2 3" xfId="18546"/>
    <cellStyle name="Обычный 6 2 3 2 2 2 3 3 2 2 3 2" xfId="18547"/>
    <cellStyle name="Обычный 6 2 3 2 2 2 3 3 2 2 4" xfId="18548"/>
    <cellStyle name="Обычный 6 2 3 2 2 2 3 3 2 2 5" xfId="18549"/>
    <cellStyle name="Обычный 6 2 3 2 2 2 3 3 2 3 2" xfId="18550"/>
    <cellStyle name="Обычный 6 2 3 2 2 2 3 3 2 3 2 2" xfId="18551"/>
    <cellStyle name="Обычный 6 2 3 2 2 2 3 3 2 3 3" xfId="18552"/>
    <cellStyle name="Обычный 6 2 3 2 2 2 3 3 2 3 4" xfId="18553"/>
    <cellStyle name="Обычный 6 2 3 2 2 2 3 3 2 4" xfId="18554"/>
    <cellStyle name="Обычный 6 2 3 2 2 2 3 3 2 4 2" xfId="18555"/>
    <cellStyle name="Обычный 6 2 3 2 2 2 3 3 2 5" xfId="18556"/>
    <cellStyle name="Обычный 6 2 3 2 2 2 3 3 2 6" xfId="18557"/>
    <cellStyle name="Обычный 6 2 3 2 2 2 3 3 3 2 2" xfId="18558"/>
    <cellStyle name="Обычный 6 2 3 2 2 2 3 3 3 2 2 2" xfId="18559"/>
    <cellStyle name="Обычный 6 2 3 2 2 2 3 3 3 2 3" xfId="18560"/>
    <cellStyle name="Обычный 6 2 3 2 2 2 3 3 3 2 4" xfId="18561"/>
    <cellStyle name="Обычный 6 2 3 2 2 2 3 3 3 3" xfId="18562"/>
    <cellStyle name="Обычный 6 2 3 2 2 2 3 3 3 3 2" xfId="18563"/>
    <cellStyle name="Обычный 6 2 3 2 2 2 3 3 3 4" xfId="18564"/>
    <cellStyle name="Обычный 6 2 3 2 2 2 3 3 3 5" xfId="18565"/>
    <cellStyle name="Обычный 6 2 3 2 2 2 3 3 4 2" xfId="18566"/>
    <cellStyle name="Обычный 6 2 3 2 2 2 3 3 4 2 2" xfId="18567"/>
    <cellStyle name="Обычный 6 2 3 2 2 2 3 3 4 3" xfId="18568"/>
    <cellStyle name="Обычный 6 2 3 2 2 2 3 3 4 4" xfId="18569"/>
    <cellStyle name="Обычный 6 2 3 2 2 2 3 3 5" xfId="18570"/>
    <cellStyle name="Обычный 6 2 3 2 2 2 3 3 5 2" xfId="18571"/>
    <cellStyle name="Обычный 6 2 3 2 2 2 3 3 6" xfId="18572"/>
    <cellStyle name="Обычный 6 2 3 2 2 2 3 3 7" xfId="18573"/>
    <cellStyle name="Обычный 6 2 3 2 2 2 3 4 2 2 2 2" xfId="18574"/>
    <cellStyle name="Обычный 6 2 3 2 2 2 3 4 2 2 2 2 2" xfId="18575"/>
    <cellStyle name="Обычный 6 2 3 2 2 2 3 4 2 2 2 3" xfId="18576"/>
    <cellStyle name="Обычный 6 2 3 2 2 2 3 4 2 2 2 4" xfId="18577"/>
    <cellStyle name="Обычный 6 2 3 2 2 2 3 4 2 2 3" xfId="18578"/>
    <cellStyle name="Обычный 6 2 3 2 2 2 3 4 2 2 3 2" xfId="18579"/>
    <cellStyle name="Обычный 6 2 3 2 2 2 3 4 2 2 4" xfId="18580"/>
    <cellStyle name="Обычный 6 2 3 2 2 2 3 4 2 2 5" xfId="18581"/>
    <cellStyle name="Обычный 6 2 3 2 2 2 3 4 2 3 2" xfId="18582"/>
    <cellStyle name="Обычный 6 2 3 2 2 2 3 4 2 3 2 2" xfId="18583"/>
    <cellStyle name="Обычный 6 2 3 2 2 2 3 4 2 3 3" xfId="18584"/>
    <cellStyle name="Обычный 6 2 3 2 2 2 3 4 2 3 4" xfId="18585"/>
    <cellStyle name="Обычный 6 2 3 2 2 2 3 4 2 4" xfId="18586"/>
    <cellStyle name="Обычный 6 2 3 2 2 2 3 4 2 4 2" xfId="18587"/>
    <cellStyle name="Обычный 6 2 3 2 2 2 3 4 2 5" xfId="18588"/>
    <cellStyle name="Обычный 6 2 3 2 2 2 3 4 2 6" xfId="18589"/>
    <cellStyle name="Обычный 6 2 3 2 2 2 3 4 3 2 2" xfId="18590"/>
    <cellStyle name="Обычный 6 2 3 2 2 2 3 4 3 2 2 2" xfId="18591"/>
    <cellStyle name="Обычный 6 2 3 2 2 2 3 4 3 2 3" xfId="18592"/>
    <cellStyle name="Обычный 6 2 3 2 2 2 3 4 3 2 4" xfId="18593"/>
    <cellStyle name="Обычный 6 2 3 2 2 2 3 4 3 3" xfId="18594"/>
    <cellStyle name="Обычный 6 2 3 2 2 2 3 4 3 3 2" xfId="18595"/>
    <cellStyle name="Обычный 6 2 3 2 2 2 3 4 3 4" xfId="18596"/>
    <cellStyle name="Обычный 6 2 3 2 2 2 3 4 3 5" xfId="18597"/>
    <cellStyle name="Обычный 6 2 3 2 2 2 3 4 4 2" xfId="18598"/>
    <cellStyle name="Обычный 6 2 3 2 2 2 3 4 4 2 2" xfId="18599"/>
    <cellStyle name="Обычный 6 2 3 2 2 2 3 4 4 3" xfId="18600"/>
    <cellStyle name="Обычный 6 2 3 2 2 2 3 4 4 4" xfId="18601"/>
    <cellStyle name="Обычный 6 2 3 2 2 2 3 4 5" xfId="18602"/>
    <cellStyle name="Обычный 6 2 3 2 2 2 3 4 5 2" xfId="18603"/>
    <cellStyle name="Обычный 6 2 3 2 2 2 3 4 6" xfId="18604"/>
    <cellStyle name="Обычный 6 2 3 2 2 2 3 4 7" xfId="18605"/>
    <cellStyle name="Обычный 6 2 3 2 2 2 3 5 2 2 2" xfId="18606"/>
    <cellStyle name="Обычный 6 2 3 2 2 2 3 5 2 2 2 2" xfId="18607"/>
    <cellStyle name="Обычный 6 2 3 2 2 2 3 5 2 2 3" xfId="18608"/>
    <cellStyle name="Обычный 6 2 3 2 2 2 3 5 2 2 4" xfId="18609"/>
    <cellStyle name="Обычный 6 2 3 2 2 2 3 5 2 3" xfId="18610"/>
    <cellStyle name="Обычный 6 2 3 2 2 2 3 5 2 3 2" xfId="18611"/>
    <cellStyle name="Обычный 6 2 3 2 2 2 3 5 2 4" xfId="18612"/>
    <cellStyle name="Обычный 6 2 3 2 2 2 3 5 2 5" xfId="18613"/>
    <cellStyle name="Обычный 6 2 3 2 2 2 3 5 3 2" xfId="18614"/>
    <cellStyle name="Обычный 6 2 3 2 2 2 3 5 3 2 2" xfId="18615"/>
    <cellStyle name="Обычный 6 2 3 2 2 2 3 5 3 3" xfId="18616"/>
    <cellStyle name="Обычный 6 2 3 2 2 2 3 5 3 4" xfId="18617"/>
    <cellStyle name="Обычный 6 2 3 2 2 2 3 5 4" xfId="18618"/>
    <cellStyle name="Обычный 6 2 3 2 2 2 3 5 4 2" xfId="18619"/>
    <cellStyle name="Обычный 6 2 3 2 2 2 3 5 5" xfId="18620"/>
    <cellStyle name="Обычный 6 2 3 2 2 2 3 5 6" xfId="18621"/>
    <cellStyle name="Обычный 6 2 3 2 2 2 3 6 2 2 2" xfId="18622"/>
    <cellStyle name="Обычный 6 2 3 2 2 2 3 6 2 2 2 2" xfId="18623"/>
    <cellStyle name="Обычный 6 2 3 2 2 2 3 6 2 2 3" xfId="18624"/>
    <cellStyle name="Обычный 6 2 3 2 2 2 3 6 2 2 4" xfId="18625"/>
    <cellStyle name="Обычный 6 2 3 2 2 2 3 6 2 3" xfId="18626"/>
    <cellStyle name="Обычный 6 2 3 2 2 2 3 6 2 3 2" xfId="18627"/>
    <cellStyle name="Обычный 6 2 3 2 2 2 3 6 2 4" xfId="18628"/>
    <cellStyle name="Обычный 6 2 3 2 2 2 3 6 2 5" xfId="18629"/>
    <cellStyle name="Обычный 6 2 3 2 2 2 3 6 3 2" xfId="18630"/>
    <cellStyle name="Обычный 6 2 3 2 2 2 3 6 3 2 2" xfId="18631"/>
    <cellStyle name="Обычный 6 2 3 2 2 2 3 6 3 3" xfId="18632"/>
    <cellStyle name="Обычный 6 2 3 2 2 2 3 6 3 4" xfId="18633"/>
    <cellStyle name="Обычный 6 2 3 2 2 2 3 6 4" xfId="18634"/>
    <cellStyle name="Обычный 6 2 3 2 2 2 3 6 4 2" xfId="18635"/>
    <cellStyle name="Обычный 6 2 3 2 2 2 3 6 5" xfId="18636"/>
    <cellStyle name="Обычный 6 2 3 2 2 2 3 6 6" xfId="18637"/>
    <cellStyle name="Обычный 6 2 3 2 2 2 3 7 2 2" xfId="18638"/>
    <cellStyle name="Обычный 6 2 3 2 2 2 3 7 2 2 2" xfId="18639"/>
    <cellStyle name="Обычный 6 2 3 2 2 2 3 7 2 3" xfId="18640"/>
    <cellStyle name="Обычный 6 2 3 2 2 2 3 7 2 4" xfId="18641"/>
    <cellStyle name="Обычный 6 2 3 2 2 2 3 7 3" xfId="18642"/>
    <cellStyle name="Обычный 6 2 3 2 2 2 3 7 3 2" xfId="18643"/>
    <cellStyle name="Обычный 6 2 3 2 2 2 3 7 4" xfId="18644"/>
    <cellStyle name="Обычный 6 2 3 2 2 2 3 7 5" xfId="18645"/>
    <cellStyle name="Обычный 6 2 3 2 2 2 3 8 2" xfId="18646"/>
    <cellStyle name="Обычный 6 2 3 2 2 2 3 8 2 2" xfId="18647"/>
    <cellStyle name="Обычный 6 2 3 2 2 2 3 8 3" xfId="18648"/>
    <cellStyle name="Обычный 6 2 3 2 2 2 3 8 4" xfId="18649"/>
    <cellStyle name="Обычный 6 2 3 2 2 2 3 9" xfId="18650"/>
    <cellStyle name="Обычный 6 2 3 2 2 2 3 9 2" xfId="18651"/>
    <cellStyle name="Обычный 6 2 3 2 2 2 4 10" xfId="18652"/>
    <cellStyle name="Обычный 6 2 3 2 2 2 4 2 2 2 2 2" xfId="18653"/>
    <cellStyle name="Обычный 6 2 3 2 2 2 4 2 2 2 2 2 2" xfId="18654"/>
    <cellStyle name="Обычный 6 2 3 2 2 2 4 2 2 2 2 3" xfId="18655"/>
    <cellStyle name="Обычный 6 2 3 2 2 2 4 2 2 2 2 4" xfId="18656"/>
    <cellStyle name="Обычный 6 2 3 2 2 2 4 2 2 2 3" xfId="18657"/>
    <cellStyle name="Обычный 6 2 3 2 2 2 4 2 2 2 3 2" xfId="18658"/>
    <cellStyle name="Обычный 6 2 3 2 2 2 4 2 2 2 4" xfId="18659"/>
    <cellStyle name="Обычный 6 2 3 2 2 2 4 2 2 2 5" xfId="18660"/>
    <cellStyle name="Обычный 6 2 3 2 2 2 4 2 2 3 2" xfId="18661"/>
    <cellStyle name="Обычный 6 2 3 2 2 2 4 2 2 3 2 2" xfId="18662"/>
    <cellStyle name="Обычный 6 2 3 2 2 2 4 2 2 3 3" xfId="18663"/>
    <cellStyle name="Обычный 6 2 3 2 2 2 4 2 2 3 4" xfId="18664"/>
    <cellStyle name="Обычный 6 2 3 2 2 2 4 2 2 4" xfId="18665"/>
    <cellStyle name="Обычный 6 2 3 2 2 2 4 2 2 4 2" xfId="18666"/>
    <cellStyle name="Обычный 6 2 3 2 2 2 4 2 2 5" xfId="18667"/>
    <cellStyle name="Обычный 6 2 3 2 2 2 4 2 2 6" xfId="18668"/>
    <cellStyle name="Обычный 6 2 3 2 2 2 4 2 3 2 2" xfId="18669"/>
    <cellStyle name="Обычный 6 2 3 2 2 2 4 2 3 2 2 2" xfId="18670"/>
    <cellStyle name="Обычный 6 2 3 2 2 2 4 2 3 2 3" xfId="18671"/>
    <cellStyle name="Обычный 6 2 3 2 2 2 4 2 3 2 4" xfId="18672"/>
    <cellStyle name="Обычный 6 2 3 2 2 2 4 2 3 3" xfId="18673"/>
    <cellStyle name="Обычный 6 2 3 2 2 2 4 2 3 3 2" xfId="18674"/>
    <cellStyle name="Обычный 6 2 3 2 2 2 4 2 3 4" xfId="18675"/>
    <cellStyle name="Обычный 6 2 3 2 2 2 4 2 3 5" xfId="18676"/>
    <cellStyle name="Обычный 6 2 3 2 2 2 4 2 4 2" xfId="18677"/>
    <cellStyle name="Обычный 6 2 3 2 2 2 4 2 4 2 2" xfId="18678"/>
    <cellStyle name="Обычный 6 2 3 2 2 2 4 2 4 3" xfId="18679"/>
    <cellStyle name="Обычный 6 2 3 2 2 2 4 2 4 4" xfId="18680"/>
    <cellStyle name="Обычный 6 2 3 2 2 2 4 2 5" xfId="18681"/>
    <cellStyle name="Обычный 6 2 3 2 2 2 4 2 5 2" xfId="18682"/>
    <cellStyle name="Обычный 6 2 3 2 2 2 4 2 6" xfId="18683"/>
    <cellStyle name="Обычный 6 2 3 2 2 2 4 2 7" xfId="18684"/>
    <cellStyle name="Обычный 6 2 3 2 2 2 4 3 2 2 2 2" xfId="18685"/>
    <cellStyle name="Обычный 6 2 3 2 2 2 4 3 2 2 2 2 2" xfId="18686"/>
    <cellStyle name="Обычный 6 2 3 2 2 2 4 3 2 2 2 3" xfId="18687"/>
    <cellStyle name="Обычный 6 2 3 2 2 2 4 3 2 2 2 4" xfId="18688"/>
    <cellStyle name="Обычный 6 2 3 2 2 2 4 3 2 2 3" xfId="18689"/>
    <cellStyle name="Обычный 6 2 3 2 2 2 4 3 2 2 3 2" xfId="18690"/>
    <cellStyle name="Обычный 6 2 3 2 2 2 4 3 2 2 4" xfId="18691"/>
    <cellStyle name="Обычный 6 2 3 2 2 2 4 3 2 2 5" xfId="18692"/>
    <cellStyle name="Обычный 6 2 3 2 2 2 4 3 2 3 2" xfId="18693"/>
    <cellStyle name="Обычный 6 2 3 2 2 2 4 3 2 3 2 2" xfId="18694"/>
    <cellStyle name="Обычный 6 2 3 2 2 2 4 3 2 3 3" xfId="18695"/>
    <cellStyle name="Обычный 6 2 3 2 2 2 4 3 2 3 4" xfId="18696"/>
    <cellStyle name="Обычный 6 2 3 2 2 2 4 3 2 4" xfId="18697"/>
    <cellStyle name="Обычный 6 2 3 2 2 2 4 3 2 4 2" xfId="18698"/>
    <cellStyle name="Обычный 6 2 3 2 2 2 4 3 2 5" xfId="18699"/>
    <cellStyle name="Обычный 6 2 3 2 2 2 4 3 2 6" xfId="18700"/>
    <cellStyle name="Обычный 6 2 3 2 2 2 4 3 3 2 2" xfId="18701"/>
    <cellStyle name="Обычный 6 2 3 2 2 2 4 3 3 2 2 2" xfId="18702"/>
    <cellStyle name="Обычный 6 2 3 2 2 2 4 3 3 2 3" xfId="18703"/>
    <cellStyle name="Обычный 6 2 3 2 2 2 4 3 3 2 4" xfId="18704"/>
    <cellStyle name="Обычный 6 2 3 2 2 2 4 3 3 3" xfId="18705"/>
    <cellStyle name="Обычный 6 2 3 2 2 2 4 3 3 3 2" xfId="18706"/>
    <cellStyle name="Обычный 6 2 3 2 2 2 4 3 3 4" xfId="18707"/>
    <cellStyle name="Обычный 6 2 3 2 2 2 4 3 3 5" xfId="18708"/>
    <cellStyle name="Обычный 6 2 3 2 2 2 4 3 4 2" xfId="18709"/>
    <cellStyle name="Обычный 6 2 3 2 2 2 4 3 4 2 2" xfId="18710"/>
    <cellStyle name="Обычный 6 2 3 2 2 2 4 3 4 3" xfId="18711"/>
    <cellStyle name="Обычный 6 2 3 2 2 2 4 3 4 4" xfId="18712"/>
    <cellStyle name="Обычный 6 2 3 2 2 2 4 3 5" xfId="18713"/>
    <cellStyle name="Обычный 6 2 3 2 2 2 4 3 5 2" xfId="18714"/>
    <cellStyle name="Обычный 6 2 3 2 2 2 4 3 6" xfId="18715"/>
    <cellStyle name="Обычный 6 2 3 2 2 2 4 3 7" xfId="18716"/>
    <cellStyle name="Обычный 6 2 3 2 2 2 4 4 2 2 2" xfId="18717"/>
    <cellStyle name="Обычный 6 2 3 2 2 2 4 4 2 2 2 2" xfId="18718"/>
    <cellStyle name="Обычный 6 2 3 2 2 2 4 4 2 2 3" xfId="18719"/>
    <cellStyle name="Обычный 6 2 3 2 2 2 4 4 2 2 4" xfId="18720"/>
    <cellStyle name="Обычный 6 2 3 2 2 2 4 4 2 3" xfId="18721"/>
    <cellStyle name="Обычный 6 2 3 2 2 2 4 4 2 3 2" xfId="18722"/>
    <cellStyle name="Обычный 6 2 3 2 2 2 4 4 2 4" xfId="18723"/>
    <cellStyle name="Обычный 6 2 3 2 2 2 4 4 2 5" xfId="18724"/>
    <cellStyle name="Обычный 6 2 3 2 2 2 4 4 3 2" xfId="18725"/>
    <cellStyle name="Обычный 6 2 3 2 2 2 4 4 3 2 2" xfId="18726"/>
    <cellStyle name="Обычный 6 2 3 2 2 2 4 4 3 3" xfId="18727"/>
    <cellStyle name="Обычный 6 2 3 2 2 2 4 4 3 4" xfId="18728"/>
    <cellStyle name="Обычный 6 2 3 2 2 2 4 4 4" xfId="18729"/>
    <cellStyle name="Обычный 6 2 3 2 2 2 4 4 4 2" xfId="18730"/>
    <cellStyle name="Обычный 6 2 3 2 2 2 4 4 5" xfId="18731"/>
    <cellStyle name="Обычный 6 2 3 2 2 2 4 4 6" xfId="18732"/>
    <cellStyle name="Обычный 6 2 3 2 2 2 4 5 2 2 2" xfId="18733"/>
    <cellStyle name="Обычный 6 2 3 2 2 2 4 5 2 2 2 2" xfId="18734"/>
    <cellStyle name="Обычный 6 2 3 2 2 2 4 5 2 2 3" xfId="18735"/>
    <cellStyle name="Обычный 6 2 3 2 2 2 4 5 2 2 4" xfId="18736"/>
    <cellStyle name="Обычный 6 2 3 2 2 2 4 5 2 3" xfId="18737"/>
    <cellStyle name="Обычный 6 2 3 2 2 2 4 5 2 3 2" xfId="18738"/>
    <cellStyle name="Обычный 6 2 3 2 2 2 4 5 2 4" xfId="18739"/>
    <cellStyle name="Обычный 6 2 3 2 2 2 4 5 2 5" xfId="18740"/>
    <cellStyle name="Обычный 6 2 3 2 2 2 4 5 3 2" xfId="18741"/>
    <cellStyle name="Обычный 6 2 3 2 2 2 4 5 3 2 2" xfId="18742"/>
    <cellStyle name="Обычный 6 2 3 2 2 2 4 5 3 3" xfId="18743"/>
    <cellStyle name="Обычный 6 2 3 2 2 2 4 5 3 4" xfId="18744"/>
    <cellStyle name="Обычный 6 2 3 2 2 2 4 5 4" xfId="18745"/>
    <cellStyle name="Обычный 6 2 3 2 2 2 4 5 4 2" xfId="18746"/>
    <cellStyle name="Обычный 6 2 3 2 2 2 4 5 5" xfId="18747"/>
    <cellStyle name="Обычный 6 2 3 2 2 2 4 5 6" xfId="18748"/>
    <cellStyle name="Обычный 6 2 3 2 2 2 4 6 2 2" xfId="18749"/>
    <cellStyle name="Обычный 6 2 3 2 2 2 4 6 2 2 2" xfId="18750"/>
    <cellStyle name="Обычный 6 2 3 2 2 2 4 6 2 3" xfId="18751"/>
    <cellStyle name="Обычный 6 2 3 2 2 2 4 6 2 4" xfId="18752"/>
    <cellStyle name="Обычный 6 2 3 2 2 2 4 6 3" xfId="18753"/>
    <cellStyle name="Обычный 6 2 3 2 2 2 4 6 3 2" xfId="18754"/>
    <cellStyle name="Обычный 6 2 3 2 2 2 4 6 4" xfId="18755"/>
    <cellStyle name="Обычный 6 2 3 2 2 2 4 6 5" xfId="18756"/>
    <cellStyle name="Обычный 6 2 3 2 2 2 4 7 2" xfId="18757"/>
    <cellStyle name="Обычный 6 2 3 2 2 2 4 7 2 2" xfId="18758"/>
    <cellStyle name="Обычный 6 2 3 2 2 2 4 7 3" xfId="18759"/>
    <cellStyle name="Обычный 6 2 3 2 2 2 4 7 4" xfId="18760"/>
    <cellStyle name="Обычный 6 2 3 2 2 2 4 8" xfId="18761"/>
    <cellStyle name="Обычный 6 2 3 2 2 2 4 8 2" xfId="18762"/>
    <cellStyle name="Обычный 6 2 3 2 2 2 4 9" xfId="18763"/>
    <cellStyle name="Обычный 6 2 3 2 2 2 5 2 2 2 2" xfId="18764"/>
    <cellStyle name="Обычный 6 2 3 2 2 2 5 2 2 2 2 2" xfId="18765"/>
    <cellStyle name="Обычный 6 2 3 2 2 2 5 2 2 2 3" xfId="18766"/>
    <cellStyle name="Обычный 6 2 3 2 2 2 5 2 2 2 4" xfId="18767"/>
    <cellStyle name="Обычный 6 2 3 2 2 2 5 2 2 3" xfId="18768"/>
    <cellStyle name="Обычный 6 2 3 2 2 2 5 2 2 3 2" xfId="18769"/>
    <cellStyle name="Обычный 6 2 3 2 2 2 5 2 2 4" xfId="18770"/>
    <cellStyle name="Обычный 6 2 3 2 2 2 5 2 2 5" xfId="18771"/>
    <cellStyle name="Обычный 6 2 3 2 2 2 5 2 3 2" xfId="18772"/>
    <cellStyle name="Обычный 6 2 3 2 2 2 5 2 3 2 2" xfId="18773"/>
    <cellStyle name="Обычный 6 2 3 2 2 2 5 2 3 3" xfId="18774"/>
    <cellStyle name="Обычный 6 2 3 2 2 2 5 2 3 4" xfId="18775"/>
    <cellStyle name="Обычный 6 2 3 2 2 2 5 2 4" xfId="18776"/>
    <cellStyle name="Обычный 6 2 3 2 2 2 5 2 4 2" xfId="18777"/>
    <cellStyle name="Обычный 6 2 3 2 2 2 5 2 5" xfId="18778"/>
    <cellStyle name="Обычный 6 2 3 2 2 2 5 2 6" xfId="18779"/>
    <cellStyle name="Обычный 6 2 3 2 2 2 5 3 2 2" xfId="18780"/>
    <cellStyle name="Обычный 6 2 3 2 2 2 5 3 2 2 2" xfId="18781"/>
    <cellStyle name="Обычный 6 2 3 2 2 2 5 3 2 3" xfId="18782"/>
    <cellStyle name="Обычный 6 2 3 2 2 2 5 3 2 4" xfId="18783"/>
    <cellStyle name="Обычный 6 2 3 2 2 2 5 3 3" xfId="18784"/>
    <cellStyle name="Обычный 6 2 3 2 2 2 5 3 3 2" xfId="18785"/>
    <cellStyle name="Обычный 6 2 3 2 2 2 5 3 4" xfId="18786"/>
    <cellStyle name="Обычный 6 2 3 2 2 2 5 3 5" xfId="18787"/>
    <cellStyle name="Обычный 6 2 3 2 2 2 5 4 2" xfId="18788"/>
    <cellStyle name="Обычный 6 2 3 2 2 2 5 4 2 2" xfId="18789"/>
    <cellStyle name="Обычный 6 2 3 2 2 2 5 4 3" xfId="18790"/>
    <cellStyle name="Обычный 6 2 3 2 2 2 5 4 4" xfId="18791"/>
    <cellStyle name="Обычный 6 2 3 2 2 2 5 5" xfId="18792"/>
    <cellStyle name="Обычный 6 2 3 2 2 2 5 5 2" xfId="18793"/>
    <cellStyle name="Обычный 6 2 3 2 2 2 5 6" xfId="18794"/>
    <cellStyle name="Обычный 6 2 3 2 2 2 5 7" xfId="18795"/>
    <cellStyle name="Обычный 6 2 3 2 2 2 6 2 2 2 2" xfId="18796"/>
    <cellStyle name="Обычный 6 2 3 2 2 2 6 2 2 2 2 2" xfId="18797"/>
    <cellStyle name="Обычный 6 2 3 2 2 2 6 2 2 2 3" xfId="18798"/>
    <cellStyle name="Обычный 6 2 3 2 2 2 6 2 2 2 4" xfId="18799"/>
    <cellStyle name="Обычный 6 2 3 2 2 2 6 2 2 3" xfId="18800"/>
    <cellStyle name="Обычный 6 2 3 2 2 2 6 2 2 3 2" xfId="18801"/>
    <cellStyle name="Обычный 6 2 3 2 2 2 6 2 2 4" xfId="18802"/>
    <cellStyle name="Обычный 6 2 3 2 2 2 6 2 2 5" xfId="18803"/>
    <cellStyle name="Обычный 6 2 3 2 2 2 6 2 3 2" xfId="18804"/>
    <cellStyle name="Обычный 6 2 3 2 2 2 6 2 3 2 2" xfId="18805"/>
    <cellStyle name="Обычный 6 2 3 2 2 2 6 2 3 3" xfId="18806"/>
    <cellStyle name="Обычный 6 2 3 2 2 2 6 2 3 4" xfId="18807"/>
    <cellStyle name="Обычный 6 2 3 2 2 2 6 2 4" xfId="18808"/>
    <cellStyle name="Обычный 6 2 3 2 2 2 6 2 4 2" xfId="18809"/>
    <cellStyle name="Обычный 6 2 3 2 2 2 6 2 5" xfId="18810"/>
    <cellStyle name="Обычный 6 2 3 2 2 2 6 2 6" xfId="18811"/>
    <cellStyle name="Обычный 6 2 3 2 2 2 6 3 2 2" xfId="18812"/>
    <cellStyle name="Обычный 6 2 3 2 2 2 6 3 2 2 2" xfId="18813"/>
    <cellStyle name="Обычный 6 2 3 2 2 2 6 3 2 3" xfId="18814"/>
    <cellStyle name="Обычный 6 2 3 2 2 2 6 3 2 4" xfId="18815"/>
    <cellStyle name="Обычный 6 2 3 2 2 2 6 3 3" xfId="18816"/>
    <cellStyle name="Обычный 6 2 3 2 2 2 6 3 3 2" xfId="18817"/>
    <cellStyle name="Обычный 6 2 3 2 2 2 6 3 4" xfId="18818"/>
    <cellStyle name="Обычный 6 2 3 2 2 2 6 3 5" xfId="18819"/>
    <cellStyle name="Обычный 6 2 3 2 2 2 6 4 2" xfId="18820"/>
    <cellStyle name="Обычный 6 2 3 2 2 2 6 4 2 2" xfId="18821"/>
    <cellStyle name="Обычный 6 2 3 2 2 2 6 4 3" xfId="18822"/>
    <cellStyle name="Обычный 6 2 3 2 2 2 6 4 4" xfId="18823"/>
    <cellStyle name="Обычный 6 2 3 2 2 2 6 5" xfId="18824"/>
    <cellStyle name="Обычный 6 2 3 2 2 2 6 5 2" xfId="18825"/>
    <cellStyle name="Обычный 6 2 3 2 2 2 6 6" xfId="18826"/>
    <cellStyle name="Обычный 6 2 3 2 2 2 6 7" xfId="18827"/>
    <cellStyle name="Обычный 6 2 3 2 2 2 7 2 2 2" xfId="18828"/>
    <cellStyle name="Обычный 6 2 3 2 2 2 7 2 2 2 2" xfId="18829"/>
    <cellStyle name="Обычный 6 2 3 2 2 2 7 2 2 3" xfId="18830"/>
    <cellStyle name="Обычный 6 2 3 2 2 2 7 2 2 4" xfId="18831"/>
    <cellStyle name="Обычный 6 2 3 2 2 2 7 2 3" xfId="18832"/>
    <cellStyle name="Обычный 6 2 3 2 2 2 7 2 3 2" xfId="18833"/>
    <cellStyle name="Обычный 6 2 3 2 2 2 7 2 4" xfId="18834"/>
    <cellStyle name="Обычный 6 2 3 2 2 2 7 2 5" xfId="18835"/>
    <cellStyle name="Обычный 6 2 3 2 2 2 7 3 2" xfId="18836"/>
    <cellStyle name="Обычный 6 2 3 2 2 2 7 3 2 2" xfId="18837"/>
    <cellStyle name="Обычный 6 2 3 2 2 2 7 3 3" xfId="18838"/>
    <cellStyle name="Обычный 6 2 3 2 2 2 7 3 4" xfId="18839"/>
    <cellStyle name="Обычный 6 2 3 2 2 2 7 4" xfId="18840"/>
    <cellStyle name="Обычный 6 2 3 2 2 2 7 4 2" xfId="18841"/>
    <cellStyle name="Обычный 6 2 3 2 2 2 7 5" xfId="18842"/>
    <cellStyle name="Обычный 6 2 3 2 2 2 7 6" xfId="18843"/>
    <cellStyle name="Обычный 6 2 3 2 2 2 8 2 2 2" xfId="18844"/>
    <cellStyle name="Обычный 6 2 3 2 2 2 8 2 2 2 2" xfId="18845"/>
    <cellStyle name="Обычный 6 2 3 2 2 2 8 2 2 3" xfId="18846"/>
    <cellStyle name="Обычный 6 2 3 2 2 2 8 2 2 4" xfId="18847"/>
    <cellStyle name="Обычный 6 2 3 2 2 2 8 2 3" xfId="18848"/>
    <cellStyle name="Обычный 6 2 3 2 2 2 8 2 3 2" xfId="18849"/>
    <cellStyle name="Обычный 6 2 3 2 2 2 8 2 4" xfId="18850"/>
    <cellStyle name="Обычный 6 2 3 2 2 2 8 2 5" xfId="18851"/>
    <cellStyle name="Обычный 6 2 3 2 2 2 8 3 2" xfId="18852"/>
    <cellStyle name="Обычный 6 2 3 2 2 2 8 3 2 2" xfId="18853"/>
    <cellStyle name="Обычный 6 2 3 2 2 2 8 3 3" xfId="18854"/>
    <cellStyle name="Обычный 6 2 3 2 2 2 8 3 4" xfId="18855"/>
    <cellStyle name="Обычный 6 2 3 2 2 2 8 4" xfId="18856"/>
    <cellStyle name="Обычный 6 2 3 2 2 2 8 4 2" xfId="18857"/>
    <cellStyle name="Обычный 6 2 3 2 2 2 8 5" xfId="18858"/>
    <cellStyle name="Обычный 6 2 3 2 2 2 8 6" xfId="18859"/>
    <cellStyle name="Обычный 6 2 3 2 2 2 9 2 2" xfId="18860"/>
    <cellStyle name="Обычный 6 2 3 2 2 2 9 2 2 2" xfId="18861"/>
    <cellStyle name="Обычный 6 2 3 2 2 2 9 2 3" xfId="18862"/>
    <cellStyle name="Обычный 6 2 3 2 2 2 9 2 4" xfId="18863"/>
    <cellStyle name="Обычный 6 2 3 2 2 2 9 3" xfId="18864"/>
    <cellStyle name="Обычный 6 2 3 2 2 2 9 3 2" xfId="18865"/>
    <cellStyle name="Обычный 6 2 3 2 2 2 9 4" xfId="18866"/>
    <cellStyle name="Обычный 6 2 3 2 2 2 9 5" xfId="18867"/>
    <cellStyle name="Обычный 6 2 3 2 2 3 10" xfId="18868"/>
    <cellStyle name="Обычный 6 2 3 2 2 3 11" xfId="18869"/>
    <cellStyle name="Обычный 6 2 3 2 2 3 2 10" xfId="18870"/>
    <cellStyle name="Обычный 6 2 3 2 2 3 2 2 2 2 2 2" xfId="18871"/>
    <cellStyle name="Обычный 6 2 3 2 2 3 2 2 2 2 2 2 2" xfId="18872"/>
    <cellStyle name="Обычный 6 2 3 2 2 3 2 2 2 2 2 3" xfId="18873"/>
    <cellStyle name="Обычный 6 2 3 2 2 3 2 2 2 2 2 4" xfId="18874"/>
    <cellStyle name="Обычный 6 2 3 2 2 3 2 2 2 2 3" xfId="18875"/>
    <cellStyle name="Обычный 6 2 3 2 2 3 2 2 2 2 3 2" xfId="18876"/>
    <cellStyle name="Обычный 6 2 3 2 2 3 2 2 2 2 4" xfId="18877"/>
    <cellStyle name="Обычный 6 2 3 2 2 3 2 2 2 2 5" xfId="18878"/>
    <cellStyle name="Обычный 6 2 3 2 2 3 2 2 2 3 2" xfId="18879"/>
    <cellStyle name="Обычный 6 2 3 2 2 3 2 2 2 3 2 2" xfId="18880"/>
    <cellStyle name="Обычный 6 2 3 2 2 3 2 2 2 3 3" xfId="18881"/>
    <cellStyle name="Обычный 6 2 3 2 2 3 2 2 2 3 4" xfId="18882"/>
    <cellStyle name="Обычный 6 2 3 2 2 3 2 2 2 4" xfId="18883"/>
    <cellStyle name="Обычный 6 2 3 2 2 3 2 2 2 4 2" xfId="18884"/>
    <cellStyle name="Обычный 6 2 3 2 2 3 2 2 2 5" xfId="18885"/>
    <cellStyle name="Обычный 6 2 3 2 2 3 2 2 2 6" xfId="18886"/>
    <cellStyle name="Обычный 6 2 3 2 2 3 2 2 3 2 2" xfId="18887"/>
    <cellStyle name="Обычный 6 2 3 2 2 3 2 2 3 2 2 2" xfId="18888"/>
    <cellStyle name="Обычный 6 2 3 2 2 3 2 2 3 2 3" xfId="18889"/>
    <cellStyle name="Обычный 6 2 3 2 2 3 2 2 3 2 4" xfId="18890"/>
    <cellStyle name="Обычный 6 2 3 2 2 3 2 2 3 3" xfId="18891"/>
    <cellStyle name="Обычный 6 2 3 2 2 3 2 2 3 3 2" xfId="18892"/>
    <cellStyle name="Обычный 6 2 3 2 2 3 2 2 3 4" xfId="18893"/>
    <cellStyle name="Обычный 6 2 3 2 2 3 2 2 3 5" xfId="18894"/>
    <cellStyle name="Обычный 6 2 3 2 2 3 2 2 4 2" xfId="18895"/>
    <cellStyle name="Обычный 6 2 3 2 2 3 2 2 4 2 2" xfId="18896"/>
    <cellStyle name="Обычный 6 2 3 2 2 3 2 2 4 3" xfId="18897"/>
    <cellStyle name="Обычный 6 2 3 2 2 3 2 2 4 4" xfId="18898"/>
    <cellStyle name="Обычный 6 2 3 2 2 3 2 2 5" xfId="18899"/>
    <cellStyle name="Обычный 6 2 3 2 2 3 2 2 5 2" xfId="18900"/>
    <cellStyle name="Обычный 6 2 3 2 2 3 2 2 6" xfId="18901"/>
    <cellStyle name="Обычный 6 2 3 2 2 3 2 2 7" xfId="18902"/>
    <cellStyle name="Обычный 6 2 3 2 2 3 2 3 2 2 2 2" xfId="18903"/>
    <cellStyle name="Обычный 6 2 3 2 2 3 2 3 2 2 2 2 2" xfId="18904"/>
    <cellStyle name="Обычный 6 2 3 2 2 3 2 3 2 2 2 3" xfId="18905"/>
    <cellStyle name="Обычный 6 2 3 2 2 3 2 3 2 2 2 4" xfId="18906"/>
    <cellStyle name="Обычный 6 2 3 2 2 3 2 3 2 2 3" xfId="18907"/>
    <cellStyle name="Обычный 6 2 3 2 2 3 2 3 2 2 3 2" xfId="18908"/>
    <cellStyle name="Обычный 6 2 3 2 2 3 2 3 2 2 4" xfId="18909"/>
    <cellStyle name="Обычный 6 2 3 2 2 3 2 3 2 2 5" xfId="18910"/>
    <cellStyle name="Обычный 6 2 3 2 2 3 2 3 2 3 2" xfId="18911"/>
    <cellStyle name="Обычный 6 2 3 2 2 3 2 3 2 3 2 2" xfId="18912"/>
    <cellStyle name="Обычный 6 2 3 2 2 3 2 3 2 3 3" xfId="18913"/>
    <cellStyle name="Обычный 6 2 3 2 2 3 2 3 2 3 4" xfId="18914"/>
    <cellStyle name="Обычный 6 2 3 2 2 3 2 3 2 4" xfId="18915"/>
    <cellStyle name="Обычный 6 2 3 2 2 3 2 3 2 4 2" xfId="18916"/>
    <cellStyle name="Обычный 6 2 3 2 2 3 2 3 2 5" xfId="18917"/>
    <cellStyle name="Обычный 6 2 3 2 2 3 2 3 2 6" xfId="18918"/>
    <cellStyle name="Обычный 6 2 3 2 2 3 2 3 3 2 2" xfId="18919"/>
    <cellStyle name="Обычный 6 2 3 2 2 3 2 3 3 2 2 2" xfId="18920"/>
    <cellStyle name="Обычный 6 2 3 2 2 3 2 3 3 2 3" xfId="18921"/>
    <cellStyle name="Обычный 6 2 3 2 2 3 2 3 3 2 4" xfId="18922"/>
    <cellStyle name="Обычный 6 2 3 2 2 3 2 3 3 3" xfId="18923"/>
    <cellStyle name="Обычный 6 2 3 2 2 3 2 3 3 3 2" xfId="18924"/>
    <cellStyle name="Обычный 6 2 3 2 2 3 2 3 3 4" xfId="18925"/>
    <cellStyle name="Обычный 6 2 3 2 2 3 2 3 3 5" xfId="18926"/>
    <cellStyle name="Обычный 6 2 3 2 2 3 2 3 4 2" xfId="18927"/>
    <cellStyle name="Обычный 6 2 3 2 2 3 2 3 4 2 2" xfId="18928"/>
    <cellStyle name="Обычный 6 2 3 2 2 3 2 3 4 3" xfId="18929"/>
    <cellStyle name="Обычный 6 2 3 2 2 3 2 3 4 4" xfId="18930"/>
    <cellStyle name="Обычный 6 2 3 2 2 3 2 3 5" xfId="18931"/>
    <cellStyle name="Обычный 6 2 3 2 2 3 2 3 5 2" xfId="18932"/>
    <cellStyle name="Обычный 6 2 3 2 2 3 2 3 6" xfId="18933"/>
    <cellStyle name="Обычный 6 2 3 2 2 3 2 3 7" xfId="18934"/>
    <cellStyle name="Обычный 6 2 3 2 2 3 2 4 2 2 2" xfId="18935"/>
    <cellStyle name="Обычный 6 2 3 2 2 3 2 4 2 2 2 2" xfId="18936"/>
    <cellStyle name="Обычный 6 2 3 2 2 3 2 4 2 2 3" xfId="18937"/>
    <cellStyle name="Обычный 6 2 3 2 2 3 2 4 2 2 4" xfId="18938"/>
    <cellStyle name="Обычный 6 2 3 2 2 3 2 4 2 3" xfId="18939"/>
    <cellStyle name="Обычный 6 2 3 2 2 3 2 4 2 3 2" xfId="18940"/>
    <cellStyle name="Обычный 6 2 3 2 2 3 2 4 2 4" xfId="18941"/>
    <cellStyle name="Обычный 6 2 3 2 2 3 2 4 2 5" xfId="18942"/>
    <cellStyle name="Обычный 6 2 3 2 2 3 2 4 3 2" xfId="18943"/>
    <cellStyle name="Обычный 6 2 3 2 2 3 2 4 3 2 2" xfId="18944"/>
    <cellStyle name="Обычный 6 2 3 2 2 3 2 4 3 3" xfId="18945"/>
    <cellStyle name="Обычный 6 2 3 2 2 3 2 4 3 4" xfId="18946"/>
    <cellStyle name="Обычный 6 2 3 2 2 3 2 4 4" xfId="18947"/>
    <cellStyle name="Обычный 6 2 3 2 2 3 2 4 4 2" xfId="18948"/>
    <cellStyle name="Обычный 6 2 3 2 2 3 2 4 5" xfId="18949"/>
    <cellStyle name="Обычный 6 2 3 2 2 3 2 4 6" xfId="18950"/>
    <cellStyle name="Обычный 6 2 3 2 2 3 2 5 2 2 2" xfId="18951"/>
    <cellStyle name="Обычный 6 2 3 2 2 3 2 5 2 2 2 2" xfId="18952"/>
    <cellStyle name="Обычный 6 2 3 2 2 3 2 5 2 2 3" xfId="18953"/>
    <cellStyle name="Обычный 6 2 3 2 2 3 2 5 2 2 4" xfId="18954"/>
    <cellStyle name="Обычный 6 2 3 2 2 3 2 5 2 3" xfId="18955"/>
    <cellStyle name="Обычный 6 2 3 2 2 3 2 5 2 3 2" xfId="18956"/>
    <cellStyle name="Обычный 6 2 3 2 2 3 2 5 2 4" xfId="18957"/>
    <cellStyle name="Обычный 6 2 3 2 2 3 2 5 2 5" xfId="18958"/>
    <cellStyle name="Обычный 6 2 3 2 2 3 2 5 3 2" xfId="18959"/>
    <cellStyle name="Обычный 6 2 3 2 2 3 2 5 3 2 2" xfId="18960"/>
    <cellStyle name="Обычный 6 2 3 2 2 3 2 5 3 3" xfId="18961"/>
    <cellStyle name="Обычный 6 2 3 2 2 3 2 5 3 4" xfId="18962"/>
    <cellStyle name="Обычный 6 2 3 2 2 3 2 5 4" xfId="18963"/>
    <cellStyle name="Обычный 6 2 3 2 2 3 2 5 4 2" xfId="18964"/>
    <cellStyle name="Обычный 6 2 3 2 2 3 2 5 5" xfId="18965"/>
    <cellStyle name="Обычный 6 2 3 2 2 3 2 5 6" xfId="18966"/>
    <cellStyle name="Обычный 6 2 3 2 2 3 2 6 2 2" xfId="18967"/>
    <cellStyle name="Обычный 6 2 3 2 2 3 2 6 2 2 2" xfId="18968"/>
    <cellStyle name="Обычный 6 2 3 2 2 3 2 6 2 3" xfId="18969"/>
    <cellStyle name="Обычный 6 2 3 2 2 3 2 6 2 4" xfId="18970"/>
    <cellStyle name="Обычный 6 2 3 2 2 3 2 6 3" xfId="18971"/>
    <cellStyle name="Обычный 6 2 3 2 2 3 2 6 3 2" xfId="18972"/>
    <cellStyle name="Обычный 6 2 3 2 2 3 2 6 4" xfId="18973"/>
    <cellStyle name="Обычный 6 2 3 2 2 3 2 6 5" xfId="18974"/>
    <cellStyle name="Обычный 6 2 3 2 2 3 2 7 2" xfId="18975"/>
    <cellStyle name="Обычный 6 2 3 2 2 3 2 7 2 2" xfId="18976"/>
    <cellStyle name="Обычный 6 2 3 2 2 3 2 7 3" xfId="18977"/>
    <cellStyle name="Обычный 6 2 3 2 2 3 2 7 4" xfId="18978"/>
    <cellStyle name="Обычный 6 2 3 2 2 3 2 8" xfId="18979"/>
    <cellStyle name="Обычный 6 2 3 2 2 3 2 8 2" xfId="18980"/>
    <cellStyle name="Обычный 6 2 3 2 2 3 2 9" xfId="18981"/>
    <cellStyle name="Обычный 6 2 3 2 2 3 3 2 2 2 2" xfId="18982"/>
    <cellStyle name="Обычный 6 2 3 2 2 3 3 2 2 2 2 2" xfId="18983"/>
    <cellStyle name="Обычный 6 2 3 2 2 3 3 2 2 2 3" xfId="18984"/>
    <cellStyle name="Обычный 6 2 3 2 2 3 3 2 2 2 4" xfId="18985"/>
    <cellStyle name="Обычный 6 2 3 2 2 3 3 2 2 3" xfId="18986"/>
    <cellStyle name="Обычный 6 2 3 2 2 3 3 2 2 3 2" xfId="18987"/>
    <cellStyle name="Обычный 6 2 3 2 2 3 3 2 2 4" xfId="18988"/>
    <cellStyle name="Обычный 6 2 3 2 2 3 3 2 2 5" xfId="18989"/>
    <cellStyle name="Обычный 6 2 3 2 2 3 3 2 3 2" xfId="18990"/>
    <cellStyle name="Обычный 6 2 3 2 2 3 3 2 3 2 2" xfId="18991"/>
    <cellStyle name="Обычный 6 2 3 2 2 3 3 2 3 3" xfId="18992"/>
    <cellStyle name="Обычный 6 2 3 2 2 3 3 2 3 4" xfId="18993"/>
    <cellStyle name="Обычный 6 2 3 2 2 3 3 2 4" xfId="18994"/>
    <cellStyle name="Обычный 6 2 3 2 2 3 3 2 4 2" xfId="18995"/>
    <cellStyle name="Обычный 6 2 3 2 2 3 3 2 5" xfId="18996"/>
    <cellStyle name="Обычный 6 2 3 2 2 3 3 2 6" xfId="18997"/>
    <cellStyle name="Обычный 6 2 3 2 2 3 3 3 2 2" xfId="18998"/>
    <cellStyle name="Обычный 6 2 3 2 2 3 3 3 2 2 2" xfId="18999"/>
    <cellStyle name="Обычный 6 2 3 2 2 3 3 3 2 3" xfId="19000"/>
    <cellStyle name="Обычный 6 2 3 2 2 3 3 3 2 4" xfId="19001"/>
    <cellStyle name="Обычный 6 2 3 2 2 3 3 3 3" xfId="19002"/>
    <cellStyle name="Обычный 6 2 3 2 2 3 3 3 3 2" xfId="19003"/>
    <cellStyle name="Обычный 6 2 3 2 2 3 3 3 4" xfId="19004"/>
    <cellStyle name="Обычный 6 2 3 2 2 3 3 3 5" xfId="19005"/>
    <cellStyle name="Обычный 6 2 3 2 2 3 3 4 2" xfId="19006"/>
    <cellStyle name="Обычный 6 2 3 2 2 3 3 4 2 2" xfId="19007"/>
    <cellStyle name="Обычный 6 2 3 2 2 3 3 4 3" xfId="19008"/>
    <cellStyle name="Обычный 6 2 3 2 2 3 3 4 4" xfId="19009"/>
    <cellStyle name="Обычный 6 2 3 2 2 3 3 5" xfId="19010"/>
    <cellStyle name="Обычный 6 2 3 2 2 3 3 5 2" xfId="19011"/>
    <cellStyle name="Обычный 6 2 3 2 2 3 3 6" xfId="19012"/>
    <cellStyle name="Обычный 6 2 3 2 2 3 3 7" xfId="19013"/>
    <cellStyle name="Обычный 6 2 3 2 2 3 4 2 2 2 2" xfId="19014"/>
    <cellStyle name="Обычный 6 2 3 2 2 3 4 2 2 2 2 2" xfId="19015"/>
    <cellStyle name="Обычный 6 2 3 2 2 3 4 2 2 2 3" xfId="19016"/>
    <cellStyle name="Обычный 6 2 3 2 2 3 4 2 2 2 4" xfId="19017"/>
    <cellStyle name="Обычный 6 2 3 2 2 3 4 2 2 3" xfId="19018"/>
    <cellStyle name="Обычный 6 2 3 2 2 3 4 2 2 3 2" xfId="19019"/>
    <cellStyle name="Обычный 6 2 3 2 2 3 4 2 2 4" xfId="19020"/>
    <cellStyle name="Обычный 6 2 3 2 2 3 4 2 2 5" xfId="19021"/>
    <cellStyle name="Обычный 6 2 3 2 2 3 4 2 3 2" xfId="19022"/>
    <cellStyle name="Обычный 6 2 3 2 2 3 4 2 3 2 2" xfId="19023"/>
    <cellStyle name="Обычный 6 2 3 2 2 3 4 2 3 3" xfId="19024"/>
    <cellStyle name="Обычный 6 2 3 2 2 3 4 2 3 4" xfId="19025"/>
    <cellStyle name="Обычный 6 2 3 2 2 3 4 2 4" xfId="19026"/>
    <cellStyle name="Обычный 6 2 3 2 2 3 4 2 4 2" xfId="19027"/>
    <cellStyle name="Обычный 6 2 3 2 2 3 4 2 5" xfId="19028"/>
    <cellStyle name="Обычный 6 2 3 2 2 3 4 2 6" xfId="19029"/>
    <cellStyle name="Обычный 6 2 3 2 2 3 4 3 2 2" xfId="19030"/>
    <cellStyle name="Обычный 6 2 3 2 2 3 4 3 2 2 2" xfId="19031"/>
    <cellStyle name="Обычный 6 2 3 2 2 3 4 3 2 3" xfId="19032"/>
    <cellStyle name="Обычный 6 2 3 2 2 3 4 3 2 4" xfId="19033"/>
    <cellStyle name="Обычный 6 2 3 2 2 3 4 3 3" xfId="19034"/>
    <cellStyle name="Обычный 6 2 3 2 2 3 4 3 3 2" xfId="19035"/>
    <cellStyle name="Обычный 6 2 3 2 2 3 4 3 4" xfId="19036"/>
    <cellStyle name="Обычный 6 2 3 2 2 3 4 3 5" xfId="19037"/>
    <cellStyle name="Обычный 6 2 3 2 2 3 4 4 2" xfId="19038"/>
    <cellStyle name="Обычный 6 2 3 2 2 3 4 4 2 2" xfId="19039"/>
    <cellStyle name="Обычный 6 2 3 2 2 3 4 4 3" xfId="19040"/>
    <cellStyle name="Обычный 6 2 3 2 2 3 4 4 4" xfId="19041"/>
    <cellStyle name="Обычный 6 2 3 2 2 3 4 5" xfId="19042"/>
    <cellStyle name="Обычный 6 2 3 2 2 3 4 5 2" xfId="19043"/>
    <cellStyle name="Обычный 6 2 3 2 2 3 4 6" xfId="19044"/>
    <cellStyle name="Обычный 6 2 3 2 2 3 4 7" xfId="19045"/>
    <cellStyle name="Обычный 6 2 3 2 2 3 5 2 2 2" xfId="19046"/>
    <cellStyle name="Обычный 6 2 3 2 2 3 5 2 2 2 2" xfId="19047"/>
    <cellStyle name="Обычный 6 2 3 2 2 3 5 2 2 3" xfId="19048"/>
    <cellStyle name="Обычный 6 2 3 2 2 3 5 2 2 4" xfId="19049"/>
    <cellStyle name="Обычный 6 2 3 2 2 3 5 2 3" xfId="19050"/>
    <cellStyle name="Обычный 6 2 3 2 2 3 5 2 3 2" xfId="19051"/>
    <cellStyle name="Обычный 6 2 3 2 2 3 5 2 4" xfId="19052"/>
    <cellStyle name="Обычный 6 2 3 2 2 3 5 2 5" xfId="19053"/>
    <cellStyle name="Обычный 6 2 3 2 2 3 5 3 2" xfId="19054"/>
    <cellStyle name="Обычный 6 2 3 2 2 3 5 3 2 2" xfId="19055"/>
    <cellStyle name="Обычный 6 2 3 2 2 3 5 3 3" xfId="19056"/>
    <cellStyle name="Обычный 6 2 3 2 2 3 5 3 4" xfId="19057"/>
    <cellStyle name="Обычный 6 2 3 2 2 3 5 4" xfId="19058"/>
    <cellStyle name="Обычный 6 2 3 2 2 3 5 4 2" xfId="19059"/>
    <cellStyle name="Обычный 6 2 3 2 2 3 5 5" xfId="19060"/>
    <cellStyle name="Обычный 6 2 3 2 2 3 5 6" xfId="19061"/>
    <cellStyle name="Обычный 6 2 3 2 2 3 6 2 2 2" xfId="19062"/>
    <cellStyle name="Обычный 6 2 3 2 2 3 6 2 2 2 2" xfId="19063"/>
    <cellStyle name="Обычный 6 2 3 2 2 3 6 2 2 3" xfId="19064"/>
    <cellStyle name="Обычный 6 2 3 2 2 3 6 2 2 4" xfId="19065"/>
    <cellStyle name="Обычный 6 2 3 2 2 3 6 2 3" xfId="19066"/>
    <cellStyle name="Обычный 6 2 3 2 2 3 6 2 3 2" xfId="19067"/>
    <cellStyle name="Обычный 6 2 3 2 2 3 6 2 4" xfId="19068"/>
    <cellStyle name="Обычный 6 2 3 2 2 3 6 2 5" xfId="19069"/>
    <cellStyle name="Обычный 6 2 3 2 2 3 6 3 2" xfId="19070"/>
    <cellStyle name="Обычный 6 2 3 2 2 3 6 3 2 2" xfId="19071"/>
    <cellStyle name="Обычный 6 2 3 2 2 3 6 3 3" xfId="19072"/>
    <cellStyle name="Обычный 6 2 3 2 2 3 6 3 4" xfId="19073"/>
    <cellStyle name="Обычный 6 2 3 2 2 3 6 4" xfId="19074"/>
    <cellStyle name="Обычный 6 2 3 2 2 3 6 4 2" xfId="19075"/>
    <cellStyle name="Обычный 6 2 3 2 2 3 6 5" xfId="19076"/>
    <cellStyle name="Обычный 6 2 3 2 2 3 6 6" xfId="19077"/>
    <cellStyle name="Обычный 6 2 3 2 2 3 7 2 2" xfId="19078"/>
    <cellStyle name="Обычный 6 2 3 2 2 3 7 2 2 2" xfId="19079"/>
    <cellStyle name="Обычный 6 2 3 2 2 3 7 2 3" xfId="19080"/>
    <cellStyle name="Обычный 6 2 3 2 2 3 7 2 4" xfId="19081"/>
    <cellStyle name="Обычный 6 2 3 2 2 3 7 3" xfId="19082"/>
    <cellStyle name="Обычный 6 2 3 2 2 3 7 3 2" xfId="19083"/>
    <cellStyle name="Обычный 6 2 3 2 2 3 7 4" xfId="19084"/>
    <cellStyle name="Обычный 6 2 3 2 2 3 7 5" xfId="19085"/>
    <cellStyle name="Обычный 6 2 3 2 2 3 8 2" xfId="19086"/>
    <cellStyle name="Обычный 6 2 3 2 2 3 8 2 2" xfId="19087"/>
    <cellStyle name="Обычный 6 2 3 2 2 3 8 3" xfId="19088"/>
    <cellStyle name="Обычный 6 2 3 2 2 3 8 4" xfId="19089"/>
    <cellStyle name="Обычный 6 2 3 2 2 3 9" xfId="19090"/>
    <cellStyle name="Обычный 6 2 3 2 2 3 9 2" xfId="19091"/>
    <cellStyle name="Обычный 6 2 3 2 2 4 10" xfId="19092"/>
    <cellStyle name="Обычный 6 2 3 2 2 4 11" xfId="19093"/>
    <cellStyle name="Обычный 6 2 3 2 2 4 2 10" xfId="19094"/>
    <cellStyle name="Обычный 6 2 3 2 2 4 2 2 2 2 2 2" xfId="19095"/>
    <cellStyle name="Обычный 6 2 3 2 2 4 2 2 2 2 2 2 2" xfId="19096"/>
    <cellStyle name="Обычный 6 2 3 2 2 4 2 2 2 2 2 3" xfId="19097"/>
    <cellStyle name="Обычный 6 2 3 2 2 4 2 2 2 2 2 4" xfId="19098"/>
    <cellStyle name="Обычный 6 2 3 2 2 4 2 2 2 2 3" xfId="19099"/>
    <cellStyle name="Обычный 6 2 3 2 2 4 2 2 2 2 3 2" xfId="19100"/>
    <cellStyle name="Обычный 6 2 3 2 2 4 2 2 2 2 4" xfId="19101"/>
    <cellStyle name="Обычный 6 2 3 2 2 4 2 2 2 2 5" xfId="19102"/>
    <cellStyle name="Обычный 6 2 3 2 2 4 2 2 2 3 2" xfId="19103"/>
    <cellStyle name="Обычный 6 2 3 2 2 4 2 2 2 3 2 2" xfId="19104"/>
    <cellStyle name="Обычный 6 2 3 2 2 4 2 2 2 3 3" xfId="19105"/>
    <cellStyle name="Обычный 6 2 3 2 2 4 2 2 2 3 4" xfId="19106"/>
    <cellStyle name="Обычный 6 2 3 2 2 4 2 2 2 4" xfId="19107"/>
    <cellStyle name="Обычный 6 2 3 2 2 4 2 2 2 4 2" xfId="19108"/>
    <cellStyle name="Обычный 6 2 3 2 2 4 2 2 2 5" xfId="19109"/>
    <cellStyle name="Обычный 6 2 3 2 2 4 2 2 2 6" xfId="19110"/>
    <cellStyle name="Обычный 6 2 3 2 2 4 2 2 3 2 2" xfId="19111"/>
    <cellStyle name="Обычный 6 2 3 2 2 4 2 2 3 2 2 2" xfId="19112"/>
    <cellStyle name="Обычный 6 2 3 2 2 4 2 2 3 2 3" xfId="19113"/>
    <cellStyle name="Обычный 6 2 3 2 2 4 2 2 3 2 4" xfId="19114"/>
    <cellStyle name="Обычный 6 2 3 2 2 4 2 2 3 3" xfId="19115"/>
    <cellStyle name="Обычный 6 2 3 2 2 4 2 2 3 3 2" xfId="19116"/>
    <cellStyle name="Обычный 6 2 3 2 2 4 2 2 3 4" xfId="19117"/>
    <cellStyle name="Обычный 6 2 3 2 2 4 2 2 3 5" xfId="19118"/>
    <cellStyle name="Обычный 6 2 3 2 2 4 2 2 4 2" xfId="19119"/>
    <cellStyle name="Обычный 6 2 3 2 2 4 2 2 4 2 2" xfId="19120"/>
    <cellStyle name="Обычный 6 2 3 2 2 4 2 2 4 3" xfId="19121"/>
    <cellStyle name="Обычный 6 2 3 2 2 4 2 2 4 4" xfId="19122"/>
    <cellStyle name="Обычный 6 2 3 2 2 4 2 2 5" xfId="19123"/>
    <cellStyle name="Обычный 6 2 3 2 2 4 2 2 5 2" xfId="19124"/>
    <cellStyle name="Обычный 6 2 3 2 2 4 2 2 6" xfId="19125"/>
    <cellStyle name="Обычный 6 2 3 2 2 4 2 2 7" xfId="19126"/>
    <cellStyle name="Обычный 6 2 3 2 2 4 2 3 2 2 2 2" xfId="19127"/>
    <cellStyle name="Обычный 6 2 3 2 2 4 2 3 2 2 2 2 2" xfId="19128"/>
    <cellStyle name="Обычный 6 2 3 2 2 4 2 3 2 2 2 3" xfId="19129"/>
    <cellStyle name="Обычный 6 2 3 2 2 4 2 3 2 2 2 4" xfId="19130"/>
    <cellStyle name="Обычный 6 2 3 2 2 4 2 3 2 2 3" xfId="19131"/>
    <cellStyle name="Обычный 6 2 3 2 2 4 2 3 2 2 3 2" xfId="19132"/>
    <cellStyle name="Обычный 6 2 3 2 2 4 2 3 2 2 4" xfId="19133"/>
    <cellStyle name="Обычный 6 2 3 2 2 4 2 3 2 2 5" xfId="19134"/>
    <cellStyle name="Обычный 6 2 3 2 2 4 2 3 2 3 2" xfId="19135"/>
    <cellStyle name="Обычный 6 2 3 2 2 4 2 3 2 3 2 2" xfId="19136"/>
    <cellStyle name="Обычный 6 2 3 2 2 4 2 3 2 3 3" xfId="19137"/>
    <cellStyle name="Обычный 6 2 3 2 2 4 2 3 2 3 4" xfId="19138"/>
    <cellStyle name="Обычный 6 2 3 2 2 4 2 3 2 4" xfId="19139"/>
    <cellStyle name="Обычный 6 2 3 2 2 4 2 3 2 4 2" xfId="19140"/>
    <cellStyle name="Обычный 6 2 3 2 2 4 2 3 2 5" xfId="19141"/>
    <cellStyle name="Обычный 6 2 3 2 2 4 2 3 2 6" xfId="19142"/>
    <cellStyle name="Обычный 6 2 3 2 2 4 2 3 3 2 2" xfId="19143"/>
    <cellStyle name="Обычный 6 2 3 2 2 4 2 3 3 2 2 2" xfId="19144"/>
    <cellStyle name="Обычный 6 2 3 2 2 4 2 3 3 2 3" xfId="19145"/>
    <cellStyle name="Обычный 6 2 3 2 2 4 2 3 3 2 4" xfId="19146"/>
    <cellStyle name="Обычный 6 2 3 2 2 4 2 3 3 3" xfId="19147"/>
    <cellStyle name="Обычный 6 2 3 2 2 4 2 3 3 3 2" xfId="19148"/>
    <cellStyle name="Обычный 6 2 3 2 2 4 2 3 3 4" xfId="19149"/>
    <cellStyle name="Обычный 6 2 3 2 2 4 2 3 3 5" xfId="19150"/>
    <cellStyle name="Обычный 6 2 3 2 2 4 2 3 4 2" xfId="19151"/>
    <cellStyle name="Обычный 6 2 3 2 2 4 2 3 4 2 2" xfId="19152"/>
    <cellStyle name="Обычный 6 2 3 2 2 4 2 3 4 3" xfId="19153"/>
    <cellStyle name="Обычный 6 2 3 2 2 4 2 3 4 4" xfId="19154"/>
    <cellStyle name="Обычный 6 2 3 2 2 4 2 3 5" xfId="19155"/>
    <cellStyle name="Обычный 6 2 3 2 2 4 2 3 5 2" xfId="19156"/>
    <cellStyle name="Обычный 6 2 3 2 2 4 2 3 6" xfId="19157"/>
    <cellStyle name="Обычный 6 2 3 2 2 4 2 3 7" xfId="19158"/>
    <cellStyle name="Обычный 6 2 3 2 2 4 2 4 2 2 2" xfId="19159"/>
    <cellStyle name="Обычный 6 2 3 2 2 4 2 4 2 2 2 2" xfId="19160"/>
    <cellStyle name="Обычный 6 2 3 2 2 4 2 4 2 2 3" xfId="19161"/>
    <cellStyle name="Обычный 6 2 3 2 2 4 2 4 2 2 4" xfId="19162"/>
    <cellStyle name="Обычный 6 2 3 2 2 4 2 4 2 3" xfId="19163"/>
    <cellStyle name="Обычный 6 2 3 2 2 4 2 4 2 3 2" xfId="19164"/>
    <cellStyle name="Обычный 6 2 3 2 2 4 2 4 2 4" xfId="19165"/>
    <cellStyle name="Обычный 6 2 3 2 2 4 2 4 2 5" xfId="19166"/>
    <cellStyle name="Обычный 6 2 3 2 2 4 2 4 3 2" xfId="19167"/>
    <cellStyle name="Обычный 6 2 3 2 2 4 2 4 3 2 2" xfId="19168"/>
    <cellStyle name="Обычный 6 2 3 2 2 4 2 4 3 3" xfId="19169"/>
    <cellStyle name="Обычный 6 2 3 2 2 4 2 4 3 4" xfId="19170"/>
    <cellStyle name="Обычный 6 2 3 2 2 4 2 4 4" xfId="19171"/>
    <cellStyle name="Обычный 6 2 3 2 2 4 2 4 4 2" xfId="19172"/>
    <cellStyle name="Обычный 6 2 3 2 2 4 2 4 5" xfId="19173"/>
    <cellStyle name="Обычный 6 2 3 2 2 4 2 4 6" xfId="19174"/>
    <cellStyle name="Обычный 6 2 3 2 2 4 2 5 2 2 2" xfId="19175"/>
    <cellStyle name="Обычный 6 2 3 2 2 4 2 5 2 2 2 2" xfId="19176"/>
    <cellStyle name="Обычный 6 2 3 2 2 4 2 5 2 2 3" xfId="19177"/>
    <cellStyle name="Обычный 6 2 3 2 2 4 2 5 2 2 4" xfId="19178"/>
    <cellStyle name="Обычный 6 2 3 2 2 4 2 5 2 3" xfId="19179"/>
    <cellStyle name="Обычный 6 2 3 2 2 4 2 5 2 3 2" xfId="19180"/>
    <cellStyle name="Обычный 6 2 3 2 2 4 2 5 2 4" xfId="19181"/>
    <cellStyle name="Обычный 6 2 3 2 2 4 2 5 2 5" xfId="19182"/>
    <cellStyle name="Обычный 6 2 3 2 2 4 2 5 3 2" xfId="19183"/>
    <cellStyle name="Обычный 6 2 3 2 2 4 2 5 3 2 2" xfId="19184"/>
    <cellStyle name="Обычный 6 2 3 2 2 4 2 5 3 3" xfId="19185"/>
    <cellStyle name="Обычный 6 2 3 2 2 4 2 5 3 4" xfId="19186"/>
    <cellStyle name="Обычный 6 2 3 2 2 4 2 5 4" xfId="19187"/>
    <cellStyle name="Обычный 6 2 3 2 2 4 2 5 4 2" xfId="19188"/>
    <cellStyle name="Обычный 6 2 3 2 2 4 2 5 5" xfId="19189"/>
    <cellStyle name="Обычный 6 2 3 2 2 4 2 5 6" xfId="19190"/>
    <cellStyle name="Обычный 6 2 3 2 2 4 2 6 2 2" xfId="19191"/>
    <cellStyle name="Обычный 6 2 3 2 2 4 2 6 2 2 2" xfId="19192"/>
    <cellStyle name="Обычный 6 2 3 2 2 4 2 6 2 3" xfId="19193"/>
    <cellStyle name="Обычный 6 2 3 2 2 4 2 6 2 4" xfId="19194"/>
    <cellStyle name="Обычный 6 2 3 2 2 4 2 6 3" xfId="19195"/>
    <cellStyle name="Обычный 6 2 3 2 2 4 2 6 3 2" xfId="19196"/>
    <cellStyle name="Обычный 6 2 3 2 2 4 2 6 4" xfId="19197"/>
    <cellStyle name="Обычный 6 2 3 2 2 4 2 6 5" xfId="19198"/>
    <cellStyle name="Обычный 6 2 3 2 2 4 2 7 2" xfId="19199"/>
    <cellStyle name="Обычный 6 2 3 2 2 4 2 7 2 2" xfId="19200"/>
    <cellStyle name="Обычный 6 2 3 2 2 4 2 7 3" xfId="19201"/>
    <cellStyle name="Обычный 6 2 3 2 2 4 2 7 4" xfId="19202"/>
    <cellStyle name="Обычный 6 2 3 2 2 4 2 8" xfId="19203"/>
    <cellStyle name="Обычный 6 2 3 2 2 4 2 8 2" xfId="19204"/>
    <cellStyle name="Обычный 6 2 3 2 2 4 2 9" xfId="19205"/>
    <cellStyle name="Обычный 6 2 3 2 2 4 3 2 2 2 2" xfId="19206"/>
    <cellStyle name="Обычный 6 2 3 2 2 4 3 2 2 2 2 2" xfId="19207"/>
    <cellStyle name="Обычный 6 2 3 2 2 4 3 2 2 2 3" xfId="19208"/>
    <cellStyle name="Обычный 6 2 3 2 2 4 3 2 2 2 4" xfId="19209"/>
    <cellStyle name="Обычный 6 2 3 2 2 4 3 2 2 3" xfId="19210"/>
    <cellStyle name="Обычный 6 2 3 2 2 4 3 2 2 3 2" xfId="19211"/>
    <cellStyle name="Обычный 6 2 3 2 2 4 3 2 2 4" xfId="19212"/>
    <cellStyle name="Обычный 6 2 3 2 2 4 3 2 2 5" xfId="19213"/>
    <cellStyle name="Обычный 6 2 3 2 2 4 3 2 3 2" xfId="19214"/>
    <cellStyle name="Обычный 6 2 3 2 2 4 3 2 3 2 2" xfId="19215"/>
    <cellStyle name="Обычный 6 2 3 2 2 4 3 2 3 3" xfId="19216"/>
    <cellStyle name="Обычный 6 2 3 2 2 4 3 2 3 4" xfId="19217"/>
    <cellStyle name="Обычный 6 2 3 2 2 4 3 2 4" xfId="19218"/>
    <cellStyle name="Обычный 6 2 3 2 2 4 3 2 4 2" xfId="19219"/>
    <cellStyle name="Обычный 6 2 3 2 2 4 3 2 5" xfId="19220"/>
    <cellStyle name="Обычный 6 2 3 2 2 4 3 2 6" xfId="19221"/>
    <cellStyle name="Обычный 6 2 3 2 2 4 3 3 2 2" xfId="19222"/>
    <cellStyle name="Обычный 6 2 3 2 2 4 3 3 2 2 2" xfId="19223"/>
    <cellStyle name="Обычный 6 2 3 2 2 4 3 3 2 3" xfId="19224"/>
    <cellStyle name="Обычный 6 2 3 2 2 4 3 3 2 4" xfId="19225"/>
    <cellStyle name="Обычный 6 2 3 2 2 4 3 3 3" xfId="19226"/>
    <cellStyle name="Обычный 6 2 3 2 2 4 3 3 3 2" xfId="19227"/>
    <cellStyle name="Обычный 6 2 3 2 2 4 3 3 4" xfId="19228"/>
    <cellStyle name="Обычный 6 2 3 2 2 4 3 3 5" xfId="19229"/>
    <cellStyle name="Обычный 6 2 3 2 2 4 3 4 2" xfId="19230"/>
    <cellStyle name="Обычный 6 2 3 2 2 4 3 4 2 2" xfId="19231"/>
    <cellStyle name="Обычный 6 2 3 2 2 4 3 4 3" xfId="19232"/>
    <cellStyle name="Обычный 6 2 3 2 2 4 3 4 4" xfId="19233"/>
    <cellStyle name="Обычный 6 2 3 2 2 4 3 5" xfId="19234"/>
    <cellStyle name="Обычный 6 2 3 2 2 4 3 5 2" xfId="19235"/>
    <cellStyle name="Обычный 6 2 3 2 2 4 3 6" xfId="19236"/>
    <cellStyle name="Обычный 6 2 3 2 2 4 3 7" xfId="19237"/>
    <cellStyle name="Обычный 6 2 3 2 2 4 4 2 2 2 2" xfId="19238"/>
    <cellStyle name="Обычный 6 2 3 2 2 4 4 2 2 2 2 2" xfId="19239"/>
    <cellStyle name="Обычный 6 2 3 2 2 4 4 2 2 2 3" xfId="19240"/>
    <cellStyle name="Обычный 6 2 3 2 2 4 4 2 2 2 4" xfId="19241"/>
    <cellStyle name="Обычный 6 2 3 2 2 4 4 2 2 3" xfId="19242"/>
    <cellStyle name="Обычный 6 2 3 2 2 4 4 2 2 3 2" xfId="19243"/>
    <cellStyle name="Обычный 6 2 3 2 2 4 4 2 2 4" xfId="19244"/>
    <cellStyle name="Обычный 6 2 3 2 2 4 4 2 2 5" xfId="19245"/>
    <cellStyle name="Обычный 6 2 3 2 2 4 4 2 3 2" xfId="19246"/>
    <cellStyle name="Обычный 6 2 3 2 2 4 4 2 3 2 2" xfId="19247"/>
    <cellStyle name="Обычный 6 2 3 2 2 4 4 2 3 3" xfId="19248"/>
    <cellStyle name="Обычный 6 2 3 2 2 4 4 2 3 4" xfId="19249"/>
    <cellStyle name="Обычный 6 2 3 2 2 4 4 2 4" xfId="19250"/>
    <cellStyle name="Обычный 6 2 3 2 2 4 4 2 4 2" xfId="19251"/>
    <cellStyle name="Обычный 6 2 3 2 2 4 4 2 5" xfId="19252"/>
    <cellStyle name="Обычный 6 2 3 2 2 4 4 2 6" xfId="19253"/>
    <cellStyle name="Обычный 6 2 3 2 2 4 4 3 2 2" xfId="19254"/>
    <cellStyle name="Обычный 6 2 3 2 2 4 4 3 2 2 2" xfId="19255"/>
    <cellStyle name="Обычный 6 2 3 2 2 4 4 3 2 3" xfId="19256"/>
    <cellStyle name="Обычный 6 2 3 2 2 4 4 3 2 4" xfId="19257"/>
    <cellStyle name="Обычный 6 2 3 2 2 4 4 3 3" xfId="19258"/>
    <cellStyle name="Обычный 6 2 3 2 2 4 4 3 3 2" xfId="19259"/>
    <cellStyle name="Обычный 6 2 3 2 2 4 4 3 4" xfId="19260"/>
    <cellStyle name="Обычный 6 2 3 2 2 4 4 3 5" xfId="19261"/>
    <cellStyle name="Обычный 6 2 3 2 2 4 4 4 2" xfId="19262"/>
    <cellStyle name="Обычный 6 2 3 2 2 4 4 4 2 2" xfId="19263"/>
    <cellStyle name="Обычный 6 2 3 2 2 4 4 4 3" xfId="19264"/>
    <cellStyle name="Обычный 6 2 3 2 2 4 4 4 4" xfId="19265"/>
    <cellStyle name="Обычный 6 2 3 2 2 4 4 5" xfId="19266"/>
    <cellStyle name="Обычный 6 2 3 2 2 4 4 5 2" xfId="19267"/>
    <cellStyle name="Обычный 6 2 3 2 2 4 4 6" xfId="19268"/>
    <cellStyle name="Обычный 6 2 3 2 2 4 4 7" xfId="19269"/>
    <cellStyle name="Обычный 6 2 3 2 2 4 5 2 2 2" xfId="19270"/>
    <cellStyle name="Обычный 6 2 3 2 2 4 5 2 2 2 2" xfId="19271"/>
    <cellStyle name="Обычный 6 2 3 2 2 4 5 2 2 3" xfId="19272"/>
    <cellStyle name="Обычный 6 2 3 2 2 4 5 2 2 4" xfId="19273"/>
    <cellStyle name="Обычный 6 2 3 2 2 4 5 2 3" xfId="19274"/>
    <cellStyle name="Обычный 6 2 3 2 2 4 5 2 3 2" xfId="19275"/>
    <cellStyle name="Обычный 6 2 3 2 2 4 5 2 4" xfId="19276"/>
    <cellStyle name="Обычный 6 2 3 2 2 4 5 2 5" xfId="19277"/>
    <cellStyle name="Обычный 6 2 3 2 2 4 5 3 2" xfId="19278"/>
    <cellStyle name="Обычный 6 2 3 2 2 4 5 3 2 2" xfId="19279"/>
    <cellStyle name="Обычный 6 2 3 2 2 4 5 3 3" xfId="19280"/>
    <cellStyle name="Обычный 6 2 3 2 2 4 5 3 4" xfId="19281"/>
    <cellStyle name="Обычный 6 2 3 2 2 4 5 4" xfId="19282"/>
    <cellStyle name="Обычный 6 2 3 2 2 4 5 4 2" xfId="19283"/>
    <cellStyle name="Обычный 6 2 3 2 2 4 5 5" xfId="19284"/>
    <cellStyle name="Обычный 6 2 3 2 2 4 5 6" xfId="19285"/>
    <cellStyle name="Обычный 6 2 3 2 2 4 6 2 2 2" xfId="19286"/>
    <cellStyle name="Обычный 6 2 3 2 2 4 6 2 2 2 2" xfId="19287"/>
    <cellStyle name="Обычный 6 2 3 2 2 4 6 2 2 3" xfId="19288"/>
    <cellStyle name="Обычный 6 2 3 2 2 4 6 2 2 4" xfId="19289"/>
    <cellStyle name="Обычный 6 2 3 2 2 4 6 2 3" xfId="19290"/>
    <cellStyle name="Обычный 6 2 3 2 2 4 6 2 3 2" xfId="19291"/>
    <cellStyle name="Обычный 6 2 3 2 2 4 6 2 4" xfId="19292"/>
    <cellStyle name="Обычный 6 2 3 2 2 4 6 2 5" xfId="19293"/>
    <cellStyle name="Обычный 6 2 3 2 2 4 6 3 2" xfId="19294"/>
    <cellStyle name="Обычный 6 2 3 2 2 4 6 3 2 2" xfId="19295"/>
    <cellStyle name="Обычный 6 2 3 2 2 4 6 3 3" xfId="19296"/>
    <cellStyle name="Обычный 6 2 3 2 2 4 6 3 4" xfId="19297"/>
    <cellStyle name="Обычный 6 2 3 2 2 4 6 4" xfId="19298"/>
    <cellStyle name="Обычный 6 2 3 2 2 4 6 4 2" xfId="19299"/>
    <cellStyle name="Обычный 6 2 3 2 2 4 6 5" xfId="19300"/>
    <cellStyle name="Обычный 6 2 3 2 2 4 6 6" xfId="19301"/>
    <cellStyle name="Обычный 6 2 3 2 2 4 7 2 2" xfId="19302"/>
    <cellStyle name="Обычный 6 2 3 2 2 4 7 2 2 2" xfId="19303"/>
    <cellStyle name="Обычный 6 2 3 2 2 4 7 2 3" xfId="19304"/>
    <cellStyle name="Обычный 6 2 3 2 2 4 7 2 4" xfId="19305"/>
    <cellStyle name="Обычный 6 2 3 2 2 4 7 3" xfId="19306"/>
    <cellStyle name="Обычный 6 2 3 2 2 4 7 3 2" xfId="19307"/>
    <cellStyle name="Обычный 6 2 3 2 2 4 7 4" xfId="19308"/>
    <cellStyle name="Обычный 6 2 3 2 2 4 7 5" xfId="19309"/>
    <cellStyle name="Обычный 6 2 3 2 2 4 8 2" xfId="19310"/>
    <cellStyle name="Обычный 6 2 3 2 2 4 8 2 2" xfId="19311"/>
    <cellStyle name="Обычный 6 2 3 2 2 4 8 3" xfId="19312"/>
    <cellStyle name="Обычный 6 2 3 2 2 4 8 4" xfId="19313"/>
    <cellStyle name="Обычный 6 2 3 2 2 4 9" xfId="19314"/>
    <cellStyle name="Обычный 6 2 3 2 2 4 9 2" xfId="19315"/>
    <cellStyle name="Обычный 6 2 3 2 2 5 10" xfId="19316"/>
    <cellStyle name="Обычный 6 2 3 2 2 5 2 2 2 2 2" xfId="19317"/>
    <cellStyle name="Обычный 6 2 3 2 2 5 2 2 2 2 2 2" xfId="19318"/>
    <cellStyle name="Обычный 6 2 3 2 2 5 2 2 2 2 3" xfId="19319"/>
    <cellStyle name="Обычный 6 2 3 2 2 5 2 2 2 2 4" xfId="19320"/>
    <cellStyle name="Обычный 6 2 3 2 2 5 2 2 2 3" xfId="19321"/>
    <cellStyle name="Обычный 6 2 3 2 2 5 2 2 2 3 2" xfId="19322"/>
    <cellStyle name="Обычный 6 2 3 2 2 5 2 2 2 4" xfId="19323"/>
    <cellStyle name="Обычный 6 2 3 2 2 5 2 2 2 5" xfId="19324"/>
    <cellStyle name="Обычный 6 2 3 2 2 5 2 2 3 2" xfId="19325"/>
    <cellStyle name="Обычный 6 2 3 2 2 5 2 2 3 2 2" xfId="19326"/>
    <cellStyle name="Обычный 6 2 3 2 2 5 2 2 3 3" xfId="19327"/>
    <cellStyle name="Обычный 6 2 3 2 2 5 2 2 3 4" xfId="19328"/>
    <cellStyle name="Обычный 6 2 3 2 2 5 2 2 4" xfId="19329"/>
    <cellStyle name="Обычный 6 2 3 2 2 5 2 2 4 2" xfId="19330"/>
    <cellStyle name="Обычный 6 2 3 2 2 5 2 2 5" xfId="19331"/>
    <cellStyle name="Обычный 6 2 3 2 2 5 2 2 6" xfId="19332"/>
    <cellStyle name="Обычный 6 2 3 2 2 5 2 3 2 2" xfId="19333"/>
    <cellStyle name="Обычный 6 2 3 2 2 5 2 3 2 2 2" xfId="19334"/>
    <cellStyle name="Обычный 6 2 3 2 2 5 2 3 2 3" xfId="19335"/>
    <cellStyle name="Обычный 6 2 3 2 2 5 2 3 2 4" xfId="19336"/>
    <cellStyle name="Обычный 6 2 3 2 2 5 2 3 3" xfId="19337"/>
    <cellStyle name="Обычный 6 2 3 2 2 5 2 3 3 2" xfId="19338"/>
    <cellStyle name="Обычный 6 2 3 2 2 5 2 3 4" xfId="19339"/>
    <cellStyle name="Обычный 6 2 3 2 2 5 2 3 5" xfId="19340"/>
    <cellStyle name="Обычный 6 2 3 2 2 5 2 4 2" xfId="19341"/>
    <cellStyle name="Обычный 6 2 3 2 2 5 2 4 2 2" xfId="19342"/>
    <cellStyle name="Обычный 6 2 3 2 2 5 2 4 3" xfId="19343"/>
    <cellStyle name="Обычный 6 2 3 2 2 5 2 4 4" xfId="19344"/>
    <cellStyle name="Обычный 6 2 3 2 2 5 2 5" xfId="19345"/>
    <cellStyle name="Обычный 6 2 3 2 2 5 2 5 2" xfId="19346"/>
    <cellStyle name="Обычный 6 2 3 2 2 5 2 6" xfId="19347"/>
    <cellStyle name="Обычный 6 2 3 2 2 5 2 7" xfId="19348"/>
    <cellStyle name="Обычный 6 2 3 2 2 5 3 2 2 2 2" xfId="19349"/>
    <cellStyle name="Обычный 6 2 3 2 2 5 3 2 2 2 2 2" xfId="19350"/>
    <cellStyle name="Обычный 6 2 3 2 2 5 3 2 2 2 3" xfId="19351"/>
    <cellStyle name="Обычный 6 2 3 2 2 5 3 2 2 2 4" xfId="19352"/>
    <cellStyle name="Обычный 6 2 3 2 2 5 3 2 2 3" xfId="19353"/>
    <cellStyle name="Обычный 6 2 3 2 2 5 3 2 2 3 2" xfId="19354"/>
    <cellStyle name="Обычный 6 2 3 2 2 5 3 2 2 4" xfId="19355"/>
    <cellStyle name="Обычный 6 2 3 2 2 5 3 2 2 5" xfId="19356"/>
    <cellStyle name="Обычный 6 2 3 2 2 5 3 2 3 2" xfId="19357"/>
    <cellStyle name="Обычный 6 2 3 2 2 5 3 2 3 2 2" xfId="19358"/>
    <cellStyle name="Обычный 6 2 3 2 2 5 3 2 3 3" xfId="19359"/>
    <cellStyle name="Обычный 6 2 3 2 2 5 3 2 3 4" xfId="19360"/>
    <cellStyle name="Обычный 6 2 3 2 2 5 3 2 4" xfId="19361"/>
    <cellStyle name="Обычный 6 2 3 2 2 5 3 2 4 2" xfId="19362"/>
    <cellStyle name="Обычный 6 2 3 2 2 5 3 2 5" xfId="19363"/>
    <cellStyle name="Обычный 6 2 3 2 2 5 3 2 6" xfId="19364"/>
    <cellStyle name="Обычный 6 2 3 2 2 5 3 3 2 2" xfId="19365"/>
    <cellStyle name="Обычный 6 2 3 2 2 5 3 3 2 2 2" xfId="19366"/>
    <cellStyle name="Обычный 6 2 3 2 2 5 3 3 2 3" xfId="19367"/>
    <cellStyle name="Обычный 6 2 3 2 2 5 3 3 2 4" xfId="19368"/>
    <cellStyle name="Обычный 6 2 3 2 2 5 3 3 3" xfId="19369"/>
    <cellStyle name="Обычный 6 2 3 2 2 5 3 3 3 2" xfId="19370"/>
    <cellStyle name="Обычный 6 2 3 2 2 5 3 3 4" xfId="19371"/>
    <cellStyle name="Обычный 6 2 3 2 2 5 3 3 5" xfId="19372"/>
    <cellStyle name="Обычный 6 2 3 2 2 5 3 4 2" xfId="19373"/>
    <cellStyle name="Обычный 6 2 3 2 2 5 3 4 2 2" xfId="19374"/>
    <cellStyle name="Обычный 6 2 3 2 2 5 3 4 3" xfId="19375"/>
    <cellStyle name="Обычный 6 2 3 2 2 5 3 4 4" xfId="19376"/>
    <cellStyle name="Обычный 6 2 3 2 2 5 3 5" xfId="19377"/>
    <cellStyle name="Обычный 6 2 3 2 2 5 3 5 2" xfId="19378"/>
    <cellStyle name="Обычный 6 2 3 2 2 5 3 6" xfId="19379"/>
    <cellStyle name="Обычный 6 2 3 2 2 5 3 7" xfId="19380"/>
    <cellStyle name="Обычный 6 2 3 2 2 5 4 2 2 2" xfId="19381"/>
    <cellStyle name="Обычный 6 2 3 2 2 5 4 2 2 2 2" xfId="19382"/>
    <cellStyle name="Обычный 6 2 3 2 2 5 4 2 2 3" xfId="19383"/>
    <cellStyle name="Обычный 6 2 3 2 2 5 4 2 2 4" xfId="19384"/>
    <cellStyle name="Обычный 6 2 3 2 2 5 4 2 3" xfId="19385"/>
    <cellStyle name="Обычный 6 2 3 2 2 5 4 2 3 2" xfId="19386"/>
    <cellStyle name="Обычный 6 2 3 2 2 5 4 2 4" xfId="19387"/>
    <cellStyle name="Обычный 6 2 3 2 2 5 4 2 5" xfId="19388"/>
    <cellStyle name="Обычный 6 2 3 2 2 5 4 3 2" xfId="19389"/>
    <cellStyle name="Обычный 6 2 3 2 2 5 4 3 2 2" xfId="19390"/>
    <cellStyle name="Обычный 6 2 3 2 2 5 4 3 3" xfId="19391"/>
    <cellStyle name="Обычный 6 2 3 2 2 5 4 3 4" xfId="19392"/>
    <cellStyle name="Обычный 6 2 3 2 2 5 4 4" xfId="19393"/>
    <cellStyle name="Обычный 6 2 3 2 2 5 4 4 2" xfId="19394"/>
    <cellStyle name="Обычный 6 2 3 2 2 5 4 5" xfId="19395"/>
    <cellStyle name="Обычный 6 2 3 2 2 5 4 6" xfId="19396"/>
    <cellStyle name="Обычный 6 2 3 2 2 5 5 2 2 2" xfId="19397"/>
    <cellStyle name="Обычный 6 2 3 2 2 5 5 2 2 2 2" xfId="19398"/>
    <cellStyle name="Обычный 6 2 3 2 2 5 5 2 2 3" xfId="19399"/>
    <cellStyle name="Обычный 6 2 3 2 2 5 5 2 2 4" xfId="19400"/>
    <cellStyle name="Обычный 6 2 3 2 2 5 5 2 3" xfId="19401"/>
    <cellStyle name="Обычный 6 2 3 2 2 5 5 2 3 2" xfId="19402"/>
    <cellStyle name="Обычный 6 2 3 2 2 5 5 2 4" xfId="19403"/>
    <cellStyle name="Обычный 6 2 3 2 2 5 5 2 5" xfId="19404"/>
    <cellStyle name="Обычный 6 2 3 2 2 5 5 3 2" xfId="19405"/>
    <cellStyle name="Обычный 6 2 3 2 2 5 5 3 2 2" xfId="19406"/>
    <cellStyle name="Обычный 6 2 3 2 2 5 5 3 3" xfId="19407"/>
    <cellStyle name="Обычный 6 2 3 2 2 5 5 3 4" xfId="19408"/>
    <cellStyle name="Обычный 6 2 3 2 2 5 5 4" xfId="19409"/>
    <cellStyle name="Обычный 6 2 3 2 2 5 5 4 2" xfId="19410"/>
    <cellStyle name="Обычный 6 2 3 2 2 5 5 5" xfId="19411"/>
    <cellStyle name="Обычный 6 2 3 2 2 5 5 6" xfId="19412"/>
    <cellStyle name="Обычный 6 2 3 2 2 5 6 2 2" xfId="19413"/>
    <cellStyle name="Обычный 6 2 3 2 2 5 6 2 2 2" xfId="19414"/>
    <cellStyle name="Обычный 6 2 3 2 2 5 6 2 3" xfId="19415"/>
    <cellStyle name="Обычный 6 2 3 2 2 5 6 2 4" xfId="19416"/>
    <cellStyle name="Обычный 6 2 3 2 2 5 6 3" xfId="19417"/>
    <cellStyle name="Обычный 6 2 3 2 2 5 6 3 2" xfId="19418"/>
    <cellStyle name="Обычный 6 2 3 2 2 5 6 4" xfId="19419"/>
    <cellStyle name="Обычный 6 2 3 2 2 5 6 5" xfId="19420"/>
    <cellStyle name="Обычный 6 2 3 2 2 5 7 2" xfId="19421"/>
    <cellStyle name="Обычный 6 2 3 2 2 5 7 2 2" xfId="19422"/>
    <cellStyle name="Обычный 6 2 3 2 2 5 7 3" xfId="19423"/>
    <cellStyle name="Обычный 6 2 3 2 2 5 7 4" xfId="19424"/>
    <cellStyle name="Обычный 6 2 3 2 2 5 8" xfId="19425"/>
    <cellStyle name="Обычный 6 2 3 2 2 5 8 2" xfId="19426"/>
    <cellStyle name="Обычный 6 2 3 2 2 5 9" xfId="19427"/>
    <cellStyle name="Обычный 6 2 3 2 2 6 2 2 2 2" xfId="19428"/>
    <cellStyle name="Обычный 6 2 3 2 2 6 2 2 2 2 2" xfId="19429"/>
    <cellStyle name="Обычный 6 2 3 2 2 6 2 2 2 3" xfId="19430"/>
    <cellStyle name="Обычный 6 2 3 2 2 6 2 2 2 4" xfId="19431"/>
    <cellStyle name="Обычный 6 2 3 2 2 6 2 2 3" xfId="19432"/>
    <cellStyle name="Обычный 6 2 3 2 2 6 2 2 3 2" xfId="19433"/>
    <cellStyle name="Обычный 6 2 3 2 2 6 2 2 4" xfId="19434"/>
    <cellStyle name="Обычный 6 2 3 2 2 6 2 2 5" xfId="19435"/>
    <cellStyle name="Обычный 6 2 3 2 2 6 2 3 2" xfId="19436"/>
    <cellStyle name="Обычный 6 2 3 2 2 6 2 3 2 2" xfId="19437"/>
    <cellStyle name="Обычный 6 2 3 2 2 6 2 3 3" xfId="19438"/>
    <cellStyle name="Обычный 6 2 3 2 2 6 2 3 4" xfId="19439"/>
    <cellStyle name="Обычный 6 2 3 2 2 6 2 4" xfId="19440"/>
    <cellStyle name="Обычный 6 2 3 2 2 6 2 4 2" xfId="19441"/>
    <cellStyle name="Обычный 6 2 3 2 2 6 2 5" xfId="19442"/>
    <cellStyle name="Обычный 6 2 3 2 2 6 2 6" xfId="19443"/>
    <cellStyle name="Обычный 6 2 3 2 2 6 3 2 2" xfId="19444"/>
    <cellStyle name="Обычный 6 2 3 2 2 6 3 2 2 2" xfId="19445"/>
    <cellStyle name="Обычный 6 2 3 2 2 6 3 2 3" xfId="19446"/>
    <cellStyle name="Обычный 6 2 3 2 2 6 3 2 4" xfId="19447"/>
    <cellStyle name="Обычный 6 2 3 2 2 6 3 3" xfId="19448"/>
    <cellStyle name="Обычный 6 2 3 2 2 6 3 3 2" xfId="19449"/>
    <cellStyle name="Обычный 6 2 3 2 2 6 3 4" xfId="19450"/>
    <cellStyle name="Обычный 6 2 3 2 2 6 3 5" xfId="19451"/>
    <cellStyle name="Обычный 6 2 3 2 2 6 4 2" xfId="19452"/>
    <cellStyle name="Обычный 6 2 3 2 2 6 4 2 2" xfId="19453"/>
    <cellStyle name="Обычный 6 2 3 2 2 6 4 3" xfId="19454"/>
    <cellStyle name="Обычный 6 2 3 2 2 6 4 4" xfId="19455"/>
    <cellStyle name="Обычный 6 2 3 2 2 6 5" xfId="19456"/>
    <cellStyle name="Обычный 6 2 3 2 2 6 5 2" xfId="19457"/>
    <cellStyle name="Обычный 6 2 3 2 2 6 6" xfId="19458"/>
    <cellStyle name="Обычный 6 2 3 2 2 6 7" xfId="19459"/>
    <cellStyle name="Обычный 6 2 3 2 2 7 2 2 2 2" xfId="19460"/>
    <cellStyle name="Обычный 6 2 3 2 2 7 2 2 2 2 2" xfId="19461"/>
    <cellStyle name="Обычный 6 2 3 2 2 7 2 2 2 3" xfId="19462"/>
    <cellStyle name="Обычный 6 2 3 2 2 7 2 2 2 4" xfId="19463"/>
    <cellStyle name="Обычный 6 2 3 2 2 7 2 2 3" xfId="19464"/>
    <cellStyle name="Обычный 6 2 3 2 2 7 2 2 3 2" xfId="19465"/>
    <cellStyle name="Обычный 6 2 3 2 2 7 2 2 4" xfId="19466"/>
    <cellStyle name="Обычный 6 2 3 2 2 7 2 2 5" xfId="19467"/>
    <cellStyle name="Обычный 6 2 3 2 2 7 2 3 2" xfId="19468"/>
    <cellStyle name="Обычный 6 2 3 2 2 7 2 3 2 2" xfId="19469"/>
    <cellStyle name="Обычный 6 2 3 2 2 7 2 3 3" xfId="19470"/>
    <cellStyle name="Обычный 6 2 3 2 2 7 2 3 4" xfId="19471"/>
    <cellStyle name="Обычный 6 2 3 2 2 7 2 4" xfId="19472"/>
    <cellStyle name="Обычный 6 2 3 2 2 7 2 4 2" xfId="19473"/>
    <cellStyle name="Обычный 6 2 3 2 2 7 2 5" xfId="19474"/>
    <cellStyle name="Обычный 6 2 3 2 2 7 2 6" xfId="19475"/>
    <cellStyle name="Обычный 6 2 3 2 2 7 3 2 2" xfId="19476"/>
    <cellStyle name="Обычный 6 2 3 2 2 7 3 2 2 2" xfId="19477"/>
    <cellStyle name="Обычный 6 2 3 2 2 7 3 2 3" xfId="19478"/>
    <cellStyle name="Обычный 6 2 3 2 2 7 3 2 4" xfId="19479"/>
    <cellStyle name="Обычный 6 2 3 2 2 7 3 3" xfId="19480"/>
    <cellStyle name="Обычный 6 2 3 2 2 7 3 3 2" xfId="19481"/>
    <cellStyle name="Обычный 6 2 3 2 2 7 3 4" xfId="19482"/>
    <cellStyle name="Обычный 6 2 3 2 2 7 3 5" xfId="19483"/>
    <cellStyle name="Обычный 6 2 3 2 2 7 4 2" xfId="19484"/>
    <cellStyle name="Обычный 6 2 3 2 2 7 4 2 2" xfId="19485"/>
    <cellStyle name="Обычный 6 2 3 2 2 7 4 3" xfId="19486"/>
    <cellStyle name="Обычный 6 2 3 2 2 7 4 4" xfId="19487"/>
    <cellStyle name="Обычный 6 2 3 2 2 7 5" xfId="19488"/>
    <cellStyle name="Обычный 6 2 3 2 2 7 5 2" xfId="19489"/>
    <cellStyle name="Обычный 6 2 3 2 2 7 6" xfId="19490"/>
    <cellStyle name="Обычный 6 2 3 2 2 7 7" xfId="19491"/>
    <cellStyle name="Обычный 6 2 3 2 2 8 2 2 2" xfId="19492"/>
    <cellStyle name="Обычный 6 2 3 2 2 8 2 2 2 2" xfId="19493"/>
    <cellStyle name="Обычный 6 2 3 2 2 8 2 2 3" xfId="19494"/>
    <cellStyle name="Обычный 6 2 3 2 2 8 2 2 4" xfId="19495"/>
    <cellStyle name="Обычный 6 2 3 2 2 8 2 3" xfId="19496"/>
    <cellStyle name="Обычный 6 2 3 2 2 8 2 3 2" xfId="19497"/>
    <cellStyle name="Обычный 6 2 3 2 2 8 2 4" xfId="19498"/>
    <cellStyle name="Обычный 6 2 3 2 2 8 2 5" xfId="19499"/>
    <cellStyle name="Обычный 6 2 3 2 2 8 3 2" xfId="19500"/>
    <cellStyle name="Обычный 6 2 3 2 2 8 3 2 2" xfId="19501"/>
    <cellStyle name="Обычный 6 2 3 2 2 8 3 3" xfId="19502"/>
    <cellStyle name="Обычный 6 2 3 2 2 8 3 4" xfId="19503"/>
    <cellStyle name="Обычный 6 2 3 2 2 8 4" xfId="19504"/>
    <cellStyle name="Обычный 6 2 3 2 2 8 4 2" xfId="19505"/>
    <cellStyle name="Обычный 6 2 3 2 2 8 5" xfId="19506"/>
    <cellStyle name="Обычный 6 2 3 2 2 8 6" xfId="19507"/>
    <cellStyle name="Обычный 6 2 3 2 2 9 2 2 2" xfId="19508"/>
    <cellStyle name="Обычный 6 2 3 2 2 9 2 2 2 2" xfId="19509"/>
    <cellStyle name="Обычный 6 2 3 2 2 9 2 2 3" xfId="19510"/>
    <cellStyle name="Обычный 6 2 3 2 2 9 2 2 4" xfId="19511"/>
    <cellStyle name="Обычный 6 2 3 2 2 9 2 3" xfId="19512"/>
    <cellStyle name="Обычный 6 2 3 2 2 9 2 3 2" xfId="19513"/>
    <cellStyle name="Обычный 6 2 3 2 2 9 2 4" xfId="19514"/>
    <cellStyle name="Обычный 6 2 3 2 2 9 2 5" xfId="19515"/>
    <cellStyle name="Обычный 6 2 3 2 2 9 3 2" xfId="19516"/>
    <cellStyle name="Обычный 6 2 3 2 2 9 3 2 2" xfId="19517"/>
    <cellStyle name="Обычный 6 2 3 2 2 9 3 3" xfId="19518"/>
    <cellStyle name="Обычный 6 2 3 2 2 9 3 4" xfId="19519"/>
    <cellStyle name="Обычный 6 2 3 2 2 9 4" xfId="19520"/>
    <cellStyle name="Обычный 6 2 3 2 2 9 4 2" xfId="19521"/>
    <cellStyle name="Обычный 6 2 3 2 2 9 5" xfId="19522"/>
    <cellStyle name="Обычный 6 2 3 2 2 9 6" xfId="19523"/>
    <cellStyle name="Обычный 6 2 3 2 3 10 2" xfId="19524"/>
    <cellStyle name="Обычный 6 2 3 2 3 10 2 2" xfId="19525"/>
    <cellStyle name="Обычный 6 2 3 2 3 10 3" xfId="19526"/>
    <cellStyle name="Обычный 6 2 3 2 3 10 4" xfId="19527"/>
    <cellStyle name="Обычный 6 2 3 2 3 11" xfId="19528"/>
    <cellStyle name="Обычный 6 2 3 2 3 11 2" xfId="19529"/>
    <cellStyle name="Обычный 6 2 3 2 3 12" xfId="19530"/>
    <cellStyle name="Обычный 6 2 3 2 3 13" xfId="19531"/>
    <cellStyle name="Обычный 6 2 3 2 3 2 10" xfId="19532"/>
    <cellStyle name="Обычный 6 2 3 2 3 2 11" xfId="19533"/>
    <cellStyle name="Обычный 6 2 3 2 3 2 2 10" xfId="19534"/>
    <cellStyle name="Обычный 6 2 3 2 3 2 2 2 2 2 2 2" xfId="19535"/>
    <cellStyle name="Обычный 6 2 3 2 3 2 2 2 2 2 2 2 2" xfId="19536"/>
    <cellStyle name="Обычный 6 2 3 2 3 2 2 2 2 2 2 3" xfId="19537"/>
    <cellStyle name="Обычный 6 2 3 2 3 2 2 2 2 2 2 4" xfId="19538"/>
    <cellStyle name="Обычный 6 2 3 2 3 2 2 2 2 2 3" xfId="19539"/>
    <cellStyle name="Обычный 6 2 3 2 3 2 2 2 2 2 3 2" xfId="19540"/>
    <cellStyle name="Обычный 6 2 3 2 3 2 2 2 2 2 4" xfId="19541"/>
    <cellStyle name="Обычный 6 2 3 2 3 2 2 2 2 2 5" xfId="19542"/>
    <cellStyle name="Обычный 6 2 3 2 3 2 2 2 2 3 2" xfId="19543"/>
    <cellStyle name="Обычный 6 2 3 2 3 2 2 2 2 3 2 2" xfId="19544"/>
    <cellStyle name="Обычный 6 2 3 2 3 2 2 2 2 3 3" xfId="19545"/>
    <cellStyle name="Обычный 6 2 3 2 3 2 2 2 2 3 4" xfId="19546"/>
    <cellStyle name="Обычный 6 2 3 2 3 2 2 2 2 4" xfId="19547"/>
    <cellStyle name="Обычный 6 2 3 2 3 2 2 2 2 4 2" xfId="19548"/>
    <cellStyle name="Обычный 6 2 3 2 3 2 2 2 2 5" xfId="19549"/>
    <cellStyle name="Обычный 6 2 3 2 3 2 2 2 2 6" xfId="19550"/>
    <cellStyle name="Обычный 6 2 3 2 3 2 2 2 3 2 2" xfId="19551"/>
    <cellStyle name="Обычный 6 2 3 2 3 2 2 2 3 2 2 2" xfId="19552"/>
    <cellStyle name="Обычный 6 2 3 2 3 2 2 2 3 2 3" xfId="19553"/>
    <cellStyle name="Обычный 6 2 3 2 3 2 2 2 3 2 4" xfId="19554"/>
    <cellStyle name="Обычный 6 2 3 2 3 2 2 2 3 3" xfId="19555"/>
    <cellStyle name="Обычный 6 2 3 2 3 2 2 2 3 3 2" xfId="19556"/>
    <cellStyle name="Обычный 6 2 3 2 3 2 2 2 3 4" xfId="19557"/>
    <cellStyle name="Обычный 6 2 3 2 3 2 2 2 3 5" xfId="19558"/>
    <cellStyle name="Обычный 6 2 3 2 3 2 2 2 4 2" xfId="19559"/>
    <cellStyle name="Обычный 6 2 3 2 3 2 2 2 4 2 2" xfId="19560"/>
    <cellStyle name="Обычный 6 2 3 2 3 2 2 2 4 3" xfId="19561"/>
    <cellStyle name="Обычный 6 2 3 2 3 2 2 2 4 4" xfId="19562"/>
    <cellStyle name="Обычный 6 2 3 2 3 2 2 2 5" xfId="19563"/>
    <cellStyle name="Обычный 6 2 3 2 3 2 2 2 5 2" xfId="19564"/>
    <cellStyle name="Обычный 6 2 3 2 3 2 2 2 6" xfId="19565"/>
    <cellStyle name="Обычный 6 2 3 2 3 2 2 2 7" xfId="19566"/>
    <cellStyle name="Обычный 6 2 3 2 3 2 2 3 2 2 2 2" xfId="19567"/>
    <cellStyle name="Обычный 6 2 3 2 3 2 2 3 2 2 2 2 2" xfId="19568"/>
    <cellStyle name="Обычный 6 2 3 2 3 2 2 3 2 2 2 3" xfId="19569"/>
    <cellStyle name="Обычный 6 2 3 2 3 2 2 3 2 2 2 4" xfId="19570"/>
    <cellStyle name="Обычный 6 2 3 2 3 2 2 3 2 2 3" xfId="19571"/>
    <cellStyle name="Обычный 6 2 3 2 3 2 2 3 2 2 3 2" xfId="19572"/>
    <cellStyle name="Обычный 6 2 3 2 3 2 2 3 2 2 4" xfId="19573"/>
    <cellStyle name="Обычный 6 2 3 2 3 2 2 3 2 2 5" xfId="19574"/>
    <cellStyle name="Обычный 6 2 3 2 3 2 2 3 2 3 2" xfId="19575"/>
    <cellStyle name="Обычный 6 2 3 2 3 2 2 3 2 3 2 2" xfId="19576"/>
    <cellStyle name="Обычный 6 2 3 2 3 2 2 3 2 3 3" xfId="19577"/>
    <cellStyle name="Обычный 6 2 3 2 3 2 2 3 2 3 4" xfId="19578"/>
    <cellStyle name="Обычный 6 2 3 2 3 2 2 3 2 4" xfId="19579"/>
    <cellStyle name="Обычный 6 2 3 2 3 2 2 3 2 4 2" xfId="19580"/>
    <cellStyle name="Обычный 6 2 3 2 3 2 2 3 2 5" xfId="19581"/>
    <cellStyle name="Обычный 6 2 3 2 3 2 2 3 2 6" xfId="19582"/>
    <cellStyle name="Обычный 6 2 3 2 3 2 2 3 3 2 2" xfId="19583"/>
    <cellStyle name="Обычный 6 2 3 2 3 2 2 3 3 2 2 2" xfId="19584"/>
    <cellStyle name="Обычный 6 2 3 2 3 2 2 3 3 2 3" xfId="19585"/>
    <cellStyle name="Обычный 6 2 3 2 3 2 2 3 3 2 4" xfId="19586"/>
    <cellStyle name="Обычный 6 2 3 2 3 2 2 3 3 3" xfId="19587"/>
    <cellStyle name="Обычный 6 2 3 2 3 2 2 3 3 3 2" xfId="19588"/>
    <cellStyle name="Обычный 6 2 3 2 3 2 2 3 3 4" xfId="19589"/>
    <cellStyle name="Обычный 6 2 3 2 3 2 2 3 3 5" xfId="19590"/>
    <cellStyle name="Обычный 6 2 3 2 3 2 2 3 4 2" xfId="19591"/>
    <cellStyle name="Обычный 6 2 3 2 3 2 2 3 4 2 2" xfId="19592"/>
    <cellStyle name="Обычный 6 2 3 2 3 2 2 3 4 3" xfId="19593"/>
    <cellStyle name="Обычный 6 2 3 2 3 2 2 3 4 4" xfId="19594"/>
    <cellStyle name="Обычный 6 2 3 2 3 2 2 3 5" xfId="19595"/>
    <cellStyle name="Обычный 6 2 3 2 3 2 2 3 5 2" xfId="19596"/>
    <cellStyle name="Обычный 6 2 3 2 3 2 2 3 6" xfId="19597"/>
    <cellStyle name="Обычный 6 2 3 2 3 2 2 3 7" xfId="19598"/>
    <cellStyle name="Обычный 6 2 3 2 3 2 2 4 2 2 2" xfId="19599"/>
    <cellStyle name="Обычный 6 2 3 2 3 2 2 4 2 2 2 2" xfId="19600"/>
    <cellStyle name="Обычный 6 2 3 2 3 2 2 4 2 2 3" xfId="19601"/>
    <cellStyle name="Обычный 6 2 3 2 3 2 2 4 2 2 4" xfId="19602"/>
    <cellStyle name="Обычный 6 2 3 2 3 2 2 4 2 3" xfId="19603"/>
    <cellStyle name="Обычный 6 2 3 2 3 2 2 4 2 3 2" xfId="19604"/>
    <cellStyle name="Обычный 6 2 3 2 3 2 2 4 2 4" xfId="19605"/>
    <cellStyle name="Обычный 6 2 3 2 3 2 2 4 2 5" xfId="19606"/>
    <cellStyle name="Обычный 6 2 3 2 3 2 2 4 3 2" xfId="19607"/>
    <cellStyle name="Обычный 6 2 3 2 3 2 2 4 3 2 2" xfId="19608"/>
    <cellStyle name="Обычный 6 2 3 2 3 2 2 4 3 3" xfId="19609"/>
    <cellStyle name="Обычный 6 2 3 2 3 2 2 4 3 4" xfId="19610"/>
    <cellStyle name="Обычный 6 2 3 2 3 2 2 4 4" xfId="19611"/>
    <cellStyle name="Обычный 6 2 3 2 3 2 2 4 4 2" xfId="19612"/>
    <cellStyle name="Обычный 6 2 3 2 3 2 2 4 5" xfId="19613"/>
    <cellStyle name="Обычный 6 2 3 2 3 2 2 4 6" xfId="19614"/>
    <cellStyle name="Обычный 6 2 3 2 3 2 2 5 2 2 2" xfId="19615"/>
    <cellStyle name="Обычный 6 2 3 2 3 2 2 5 2 2 2 2" xfId="19616"/>
    <cellStyle name="Обычный 6 2 3 2 3 2 2 5 2 2 3" xfId="19617"/>
    <cellStyle name="Обычный 6 2 3 2 3 2 2 5 2 2 4" xfId="19618"/>
    <cellStyle name="Обычный 6 2 3 2 3 2 2 5 2 3" xfId="19619"/>
    <cellStyle name="Обычный 6 2 3 2 3 2 2 5 2 3 2" xfId="19620"/>
    <cellStyle name="Обычный 6 2 3 2 3 2 2 5 2 4" xfId="19621"/>
    <cellStyle name="Обычный 6 2 3 2 3 2 2 5 2 5" xfId="19622"/>
    <cellStyle name="Обычный 6 2 3 2 3 2 2 5 3 2" xfId="19623"/>
    <cellStyle name="Обычный 6 2 3 2 3 2 2 5 3 2 2" xfId="19624"/>
    <cellStyle name="Обычный 6 2 3 2 3 2 2 5 3 3" xfId="19625"/>
    <cellStyle name="Обычный 6 2 3 2 3 2 2 5 3 4" xfId="19626"/>
    <cellStyle name="Обычный 6 2 3 2 3 2 2 5 4" xfId="19627"/>
    <cellStyle name="Обычный 6 2 3 2 3 2 2 5 4 2" xfId="19628"/>
    <cellStyle name="Обычный 6 2 3 2 3 2 2 5 5" xfId="19629"/>
    <cellStyle name="Обычный 6 2 3 2 3 2 2 5 6" xfId="19630"/>
    <cellStyle name="Обычный 6 2 3 2 3 2 2 6 2 2" xfId="19631"/>
    <cellStyle name="Обычный 6 2 3 2 3 2 2 6 2 2 2" xfId="19632"/>
    <cellStyle name="Обычный 6 2 3 2 3 2 2 6 2 3" xfId="19633"/>
    <cellStyle name="Обычный 6 2 3 2 3 2 2 6 2 4" xfId="19634"/>
    <cellStyle name="Обычный 6 2 3 2 3 2 2 6 3" xfId="19635"/>
    <cellStyle name="Обычный 6 2 3 2 3 2 2 6 3 2" xfId="19636"/>
    <cellStyle name="Обычный 6 2 3 2 3 2 2 6 4" xfId="19637"/>
    <cellStyle name="Обычный 6 2 3 2 3 2 2 6 5" xfId="19638"/>
    <cellStyle name="Обычный 6 2 3 2 3 2 2 7 2" xfId="19639"/>
    <cellStyle name="Обычный 6 2 3 2 3 2 2 7 2 2" xfId="19640"/>
    <cellStyle name="Обычный 6 2 3 2 3 2 2 7 3" xfId="19641"/>
    <cellStyle name="Обычный 6 2 3 2 3 2 2 7 4" xfId="19642"/>
    <cellStyle name="Обычный 6 2 3 2 3 2 2 8" xfId="19643"/>
    <cellStyle name="Обычный 6 2 3 2 3 2 2 8 2" xfId="19644"/>
    <cellStyle name="Обычный 6 2 3 2 3 2 2 9" xfId="19645"/>
    <cellStyle name="Обычный 6 2 3 2 3 2 3 2 2 2 2" xfId="19646"/>
    <cellStyle name="Обычный 6 2 3 2 3 2 3 2 2 2 2 2" xfId="19647"/>
    <cellStyle name="Обычный 6 2 3 2 3 2 3 2 2 2 3" xfId="19648"/>
    <cellStyle name="Обычный 6 2 3 2 3 2 3 2 2 2 4" xfId="19649"/>
    <cellStyle name="Обычный 6 2 3 2 3 2 3 2 2 3" xfId="19650"/>
    <cellStyle name="Обычный 6 2 3 2 3 2 3 2 2 3 2" xfId="19651"/>
    <cellStyle name="Обычный 6 2 3 2 3 2 3 2 2 4" xfId="19652"/>
    <cellStyle name="Обычный 6 2 3 2 3 2 3 2 2 5" xfId="19653"/>
    <cellStyle name="Обычный 6 2 3 2 3 2 3 2 3 2" xfId="19654"/>
    <cellStyle name="Обычный 6 2 3 2 3 2 3 2 3 2 2" xfId="19655"/>
    <cellStyle name="Обычный 6 2 3 2 3 2 3 2 3 3" xfId="19656"/>
    <cellStyle name="Обычный 6 2 3 2 3 2 3 2 3 4" xfId="19657"/>
    <cellStyle name="Обычный 6 2 3 2 3 2 3 2 4" xfId="19658"/>
    <cellStyle name="Обычный 6 2 3 2 3 2 3 2 4 2" xfId="19659"/>
    <cellStyle name="Обычный 6 2 3 2 3 2 3 2 5" xfId="19660"/>
    <cellStyle name="Обычный 6 2 3 2 3 2 3 2 6" xfId="19661"/>
    <cellStyle name="Обычный 6 2 3 2 3 2 3 3 2 2" xfId="19662"/>
    <cellStyle name="Обычный 6 2 3 2 3 2 3 3 2 2 2" xfId="19663"/>
    <cellStyle name="Обычный 6 2 3 2 3 2 3 3 2 3" xfId="19664"/>
    <cellStyle name="Обычный 6 2 3 2 3 2 3 3 2 4" xfId="19665"/>
    <cellStyle name="Обычный 6 2 3 2 3 2 3 3 3" xfId="19666"/>
    <cellStyle name="Обычный 6 2 3 2 3 2 3 3 3 2" xfId="19667"/>
    <cellStyle name="Обычный 6 2 3 2 3 2 3 3 4" xfId="19668"/>
    <cellStyle name="Обычный 6 2 3 2 3 2 3 3 5" xfId="19669"/>
    <cellStyle name="Обычный 6 2 3 2 3 2 3 4 2" xfId="19670"/>
    <cellStyle name="Обычный 6 2 3 2 3 2 3 4 2 2" xfId="19671"/>
    <cellStyle name="Обычный 6 2 3 2 3 2 3 4 3" xfId="19672"/>
    <cellStyle name="Обычный 6 2 3 2 3 2 3 4 4" xfId="19673"/>
    <cellStyle name="Обычный 6 2 3 2 3 2 3 5" xfId="19674"/>
    <cellStyle name="Обычный 6 2 3 2 3 2 3 5 2" xfId="19675"/>
    <cellStyle name="Обычный 6 2 3 2 3 2 3 6" xfId="19676"/>
    <cellStyle name="Обычный 6 2 3 2 3 2 3 7" xfId="19677"/>
    <cellStyle name="Обычный 6 2 3 2 3 2 4 2 2 2 2" xfId="19678"/>
    <cellStyle name="Обычный 6 2 3 2 3 2 4 2 2 2 2 2" xfId="19679"/>
    <cellStyle name="Обычный 6 2 3 2 3 2 4 2 2 2 3" xfId="19680"/>
    <cellStyle name="Обычный 6 2 3 2 3 2 4 2 2 2 4" xfId="19681"/>
    <cellStyle name="Обычный 6 2 3 2 3 2 4 2 2 3" xfId="19682"/>
    <cellStyle name="Обычный 6 2 3 2 3 2 4 2 2 3 2" xfId="19683"/>
    <cellStyle name="Обычный 6 2 3 2 3 2 4 2 2 4" xfId="19684"/>
    <cellStyle name="Обычный 6 2 3 2 3 2 4 2 2 5" xfId="19685"/>
    <cellStyle name="Обычный 6 2 3 2 3 2 4 2 3 2" xfId="19686"/>
    <cellStyle name="Обычный 6 2 3 2 3 2 4 2 3 2 2" xfId="19687"/>
    <cellStyle name="Обычный 6 2 3 2 3 2 4 2 3 3" xfId="19688"/>
    <cellStyle name="Обычный 6 2 3 2 3 2 4 2 3 4" xfId="19689"/>
    <cellStyle name="Обычный 6 2 3 2 3 2 4 2 4" xfId="19690"/>
    <cellStyle name="Обычный 6 2 3 2 3 2 4 2 4 2" xfId="19691"/>
    <cellStyle name="Обычный 6 2 3 2 3 2 4 2 5" xfId="19692"/>
    <cellStyle name="Обычный 6 2 3 2 3 2 4 2 6" xfId="19693"/>
    <cellStyle name="Обычный 6 2 3 2 3 2 4 3 2 2" xfId="19694"/>
    <cellStyle name="Обычный 6 2 3 2 3 2 4 3 2 2 2" xfId="19695"/>
    <cellStyle name="Обычный 6 2 3 2 3 2 4 3 2 3" xfId="19696"/>
    <cellStyle name="Обычный 6 2 3 2 3 2 4 3 2 4" xfId="19697"/>
    <cellStyle name="Обычный 6 2 3 2 3 2 4 3 3" xfId="19698"/>
    <cellStyle name="Обычный 6 2 3 2 3 2 4 3 3 2" xfId="19699"/>
    <cellStyle name="Обычный 6 2 3 2 3 2 4 3 4" xfId="19700"/>
    <cellStyle name="Обычный 6 2 3 2 3 2 4 3 5" xfId="19701"/>
    <cellStyle name="Обычный 6 2 3 2 3 2 4 4 2" xfId="19702"/>
    <cellStyle name="Обычный 6 2 3 2 3 2 4 4 2 2" xfId="19703"/>
    <cellStyle name="Обычный 6 2 3 2 3 2 4 4 3" xfId="19704"/>
    <cellStyle name="Обычный 6 2 3 2 3 2 4 4 4" xfId="19705"/>
    <cellStyle name="Обычный 6 2 3 2 3 2 4 5" xfId="19706"/>
    <cellStyle name="Обычный 6 2 3 2 3 2 4 5 2" xfId="19707"/>
    <cellStyle name="Обычный 6 2 3 2 3 2 4 6" xfId="19708"/>
    <cellStyle name="Обычный 6 2 3 2 3 2 4 7" xfId="19709"/>
    <cellStyle name="Обычный 6 2 3 2 3 2 5 2 2 2" xfId="19710"/>
    <cellStyle name="Обычный 6 2 3 2 3 2 5 2 2 2 2" xfId="19711"/>
    <cellStyle name="Обычный 6 2 3 2 3 2 5 2 2 3" xfId="19712"/>
    <cellStyle name="Обычный 6 2 3 2 3 2 5 2 2 4" xfId="19713"/>
    <cellStyle name="Обычный 6 2 3 2 3 2 5 2 3" xfId="19714"/>
    <cellStyle name="Обычный 6 2 3 2 3 2 5 2 3 2" xfId="19715"/>
    <cellStyle name="Обычный 6 2 3 2 3 2 5 2 4" xfId="19716"/>
    <cellStyle name="Обычный 6 2 3 2 3 2 5 2 5" xfId="19717"/>
    <cellStyle name="Обычный 6 2 3 2 3 2 5 3 2" xfId="19718"/>
    <cellStyle name="Обычный 6 2 3 2 3 2 5 3 2 2" xfId="19719"/>
    <cellStyle name="Обычный 6 2 3 2 3 2 5 3 3" xfId="19720"/>
    <cellStyle name="Обычный 6 2 3 2 3 2 5 3 4" xfId="19721"/>
    <cellStyle name="Обычный 6 2 3 2 3 2 5 4" xfId="19722"/>
    <cellStyle name="Обычный 6 2 3 2 3 2 5 4 2" xfId="19723"/>
    <cellStyle name="Обычный 6 2 3 2 3 2 5 5" xfId="19724"/>
    <cellStyle name="Обычный 6 2 3 2 3 2 5 6" xfId="19725"/>
    <cellStyle name="Обычный 6 2 3 2 3 2 6 2 2 2" xfId="19726"/>
    <cellStyle name="Обычный 6 2 3 2 3 2 6 2 2 2 2" xfId="19727"/>
    <cellStyle name="Обычный 6 2 3 2 3 2 6 2 2 3" xfId="19728"/>
    <cellStyle name="Обычный 6 2 3 2 3 2 6 2 2 4" xfId="19729"/>
    <cellStyle name="Обычный 6 2 3 2 3 2 6 2 3" xfId="19730"/>
    <cellStyle name="Обычный 6 2 3 2 3 2 6 2 3 2" xfId="19731"/>
    <cellStyle name="Обычный 6 2 3 2 3 2 6 2 4" xfId="19732"/>
    <cellStyle name="Обычный 6 2 3 2 3 2 6 2 5" xfId="19733"/>
    <cellStyle name="Обычный 6 2 3 2 3 2 6 3 2" xfId="19734"/>
    <cellStyle name="Обычный 6 2 3 2 3 2 6 3 2 2" xfId="19735"/>
    <cellStyle name="Обычный 6 2 3 2 3 2 6 3 3" xfId="19736"/>
    <cellStyle name="Обычный 6 2 3 2 3 2 6 3 4" xfId="19737"/>
    <cellStyle name="Обычный 6 2 3 2 3 2 6 4" xfId="19738"/>
    <cellStyle name="Обычный 6 2 3 2 3 2 6 4 2" xfId="19739"/>
    <cellStyle name="Обычный 6 2 3 2 3 2 6 5" xfId="19740"/>
    <cellStyle name="Обычный 6 2 3 2 3 2 6 6" xfId="19741"/>
    <cellStyle name="Обычный 6 2 3 2 3 2 7 2 2" xfId="19742"/>
    <cellStyle name="Обычный 6 2 3 2 3 2 7 2 2 2" xfId="19743"/>
    <cellStyle name="Обычный 6 2 3 2 3 2 7 2 3" xfId="19744"/>
    <cellStyle name="Обычный 6 2 3 2 3 2 7 2 4" xfId="19745"/>
    <cellStyle name="Обычный 6 2 3 2 3 2 7 3" xfId="19746"/>
    <cellStyle name="Обычный 6 2 3 2 3 2 7 3 2" xfId="19747"/>
    <cellStyle name="Обычный 6 2 3 2 3 2 7 4" xfId="19748"/>
    <cellStyle name="Обычный 6 2 3 2 3 2 7 5" xfId="19749"/>
    <cellStyle name="Обычный 6 2 3 2 3 2 8 2" xfId="19750"/>
    <cellStyle name="Обычный 6 2 3 2 3 2 8 2 2" xfId="19751"/>
    <cellStyle name="Обычный 6 2 3 2 3 2 8 3" xfId="19752"/>
    <cellStyle name="Обычный 6 2 3 2 3 2 8 4" xfId="19753"/>
    <cellStyle name="Обычный 6 2 3 2 3 2 9" xfId="19754"/>
    <cellStyle name="Обычный 6 2 3 2 3 2 9 2" xfId="19755"/>
    <cellStyle name="Обычный 6 2 3 2 3 3 10" xfId="19756"/>
    <cellStyle name="Обычный 6 2 3 2 3 3 11" xfId="19757"/>
    <cellStyle name="Обычный 6 2 3 2 3 3 2 10" xfId="19758"/>
    <cellStyle name="Обычный 6 2 3 2 3 3 2 2 2 2 2 2" xfId="19759"/>
    <cellStyle name="Обычный 6 2 3 2 3 3 2 2 2 2 2 2 2" xfId="19760"/>
    <cellStyle name="Обычный 6 2 3 2 3 3 2 2 2 2 2 3" xfId="19761"/>
    <cellStyle name="Обычный 6 2 3 2 3 3 2 2 2 2 2 4" xfId="19762"/>
    <cellStyle name="Обычный 6 2 3 2 3 3 2 2 2 2 3" xfId="19763"/>
    <cellStyle name="Обычный 6 2 3 2 3 3 2 2 2 2 3 2" xfId="19764"/>
    <cellStyle name="Обычный 6 2 3 2 3 3 2 2 2 2 4" xfId="19765"/>
    <cellStyle name="Обычный 6 2 3 2 3 3 2 2 2 2 5" xfId="19766"/>
    <cellStyle name="Обычный 6 2 3 2 3 3 2 2 2 3 2" xfId="19767"/>
    <cellStyle name="Обычный 6 2 3 2 3 3 2 2 2 3 2 2" xfId="19768"/>
    <cellStyle name="Обычный 6 2 3 2 3 3 2 2 2 3 3" xfId="19769"/>
    <cellStyle name="Обычный 6 2 3 2 3 3 2 2 2 3 4" xfId="19770"/>
    <cellStyle name="Обычный 6 2 3 2 3 3 2 2 2 4" xfId="19771"/>
    <cellStyle name="Обычный 6 2 3 2 3 3 2 2 2 4 2" xfId="19772"/>
    <cellStyle name="Обычный 6 2 3 2 3 3 2 2 2 5" xfId="19773"/>
    <cellStyle name="Обычный 6 2 3 2 3 3 2 2 2 6" xfId="19774"/>
    <cellStyle name="Обычный 6 2 3 2 3 3 2 2 3 2 2" xfId="19775"/>
    <cellStyle name="Обычный 6 2 3 2 3 3 2 2 3 2 2 2" xfId="19776"/>
    <cellStyle name="Обычный 6 2 3 2 3 3 2 2 3 2 3" xfId="19777"/>
    <cellStyle name="Обычный 6 2 3 2 3 3 2 2 3 2 4" xfId="19778"/>
    <cellStyle name="Обычный 6 2 3 2 3 3 2 2 3 3" xfId="19779"/>
    <cellStyle name="Обычный 6 2 3 2 3 3 2 2 3 3 2" xfId="19780"/>
    <cellStyle name="Обычный 6 2 3 2 3 3 2 2 3 4" xfId="19781"/>
    <cellStyle name="Обычный 6 2 3 2 3 3 2 2 3 5" xfId="19782"/>
    <cellStyle name="Обычный 6 2 3 2 3 3 2 2 4 2" xfId="19783"/>
    <cellStyle name="Обычный 6 2 3 2 3 3 2 2 4 2 2" xfId="19784"/>
    <cellStyle name="Обычный 6 2 3 2 3 3 2 2 4 3" xfId="19785"/>
    <cellStyle name="Обычный 6 2 3 2 3 3 2 2 4 4" xfId="19786"/>
    <cellStyle name="Обычный 6 2 3 2 3 3 2 2 5" xfId="19787"/>
    <cellStyle name="Обычный 6 2 3 2 3 3 2 2 5 2" xfId="19788"/>
    <cellStyle name="Обычный 6 2 3 2 3 3 2 2 6" xfId="19789"/>
    <cellStyle name="Обычный 6 2 3 2 3 3 2 2 7" xfId="19790"/>
    <cellStyle name="Обычный 6 2 3 2 3 3 2 3 2 2 2 2" xfId="19791"/>
    <cellStyle name="Обычный 6 2 3 2 3 3 2 3 2 2 2 2 2" xfId="19792"/>
    <cellStyle name="Обычный 6 2 3 2 3 3 2 3 2 2 2 3" xfId="19793"/>
    <cellStyle name="Обычный 6 2 3 2 3 3 2 3 2 2 2 4" xfId="19794"/>
    <cellStyle name="Обычный 6 2 3 2 3 3 2 3 2 2 3" xfId="19795"/>
    <cellStyle name="Обычный 6 2 3 2 3 3 2 3 2 2 3 2" xfId="19796"/>
    <cellStyle name="Обычный 6 2 3 2 3 3 2 3 2 2 4" xfId="19797"/>
    <cellStyle name="Обычный 6 2 3 2 3 3 2 3 2 2 5" xfId="19798"/>
    <cellStyle name="Обычный 6 2 3 2 3 3 2 3 2 3 2" xfId="19799"/>
    <cellStyle name="Обычный 6 2 3 2 3 3 2 3 2 3 2 2" xfId="19800"/>
    <cellStyle name="Обычный 6 2 3 2 3 3 2 3 2 3 3" xfId="19801"/>
    <cellStyle name="Обычный 6 2 3 2 3 3 2 3 2 3 4" xfId="19802"/>
    <cellStyle name="Обычный 6 2 3 2 3 3 2 3 2 4" xfId="19803"/>
    <cellStyle name="Обычный 6 2 3 2 3 3 2 3 2 4 2" xfId="19804"/>
    <cellStyle name="Обычный 6 2 3 2 3 3 2 3 2 5" xfId="19805"/>
    <cellStyle name="Обычный 6 2 3 2 3 3 2 3 2 6" xfId="19806"/>
    <cellStyle name="Обычный 6 2 3 2 3 3 2 3 3 2 2" xfId="19807"/>
    <cellStyle name="Обычный 6 2 3 2 3 3 2 3 3 2 2 2" xfId="19808"/>
    <cellStyle name="Обычный 6 2 3 2 3 3 2 3 3 2 3" xfId="19809"/>
    <cellStyle name="Обычный 6 2 3 2 3 3 2 3 3 2 4" xfId="19810"/>
    <cellStyle name="Обычный 6 2 3 2 3 3 2 3 3 3" xfId="19811"/>
    <cellStyle name="Обычный 6 2 3 2 3 3 2 3 3 3 2" xfId="19812"/>
    <cellStyle name="Обычный 6 2 3 2 3 3 2 3 3 4" xfId="19813"/>
    <cellStyle name="Обычный 6 2 3 2 3 3 2 3 3 5" xfId="19814"/>
    <cellStyle name="Обычный 6 2 3 2 3 3 2 3 4 2" xfId="19815"/>
    <cellStyle name="Обычный 6 2 3 2 3 3 2 3 4 2 2" xfId="19816"/>
    <cellStyle name="Обычный 6 2 3 2 3 3 2 3 4 3" xfId="19817"/>
    <cellStyle name="Обычный 6 2 3 2 3 3 2 3 4 4" xfId="19818"/>
    <cellStyle name="Обычный 6 2 3 2 3 3 2 3 5" xfId="19819"/>
    <cellStyle name="Обычный 6 2 3 2 3 3 2 3 5 2" xfId="19820"/>
    <cellStyle name="Обычный 6 2 3 2 3 3 2 3 6" xfId="19821"/>
    <cellStyle name="Обычный 6 2 3 2 3 3 2 3 7" xfId="19822"/>
    <cellStyle name="Обычный 6 2 3 2 3 3 2 4 2 2 2" xfId="19823"/>
    <cellStyle name="Обычный 6 2 3 2 3 3 2 4 2 2 2 2" xfId="19824"/>
    <cellStyle name="Обычный 6 2 3 2 3 3 2 4 2 2 3" xfId="19825"/>
    <cellStyle name="Обычный 6 2 3 2 3 3 2 4 2 2 4" xfId="19826"/>
    <cellStyle name="Обычный 6 2 3 2 3 3 2 4 2 3" xfId="19827"/>
    <cellStyle name="Обычный 6 2 3 2 3 3 2 4 2 3 2" xfId="19828"/>
    <cellStyle name="Обычный 6 2 3 2 3 3 2 4 2 4" xfId="19829"/>
    <cellStyle name="Обычный 6 2 3 2 3 3 2 4 2 5" xfId="19830"/>
    <cellStyle name="Обычный 6 2 3 2 3 3 2 4 3 2" xfId="19831"/>
    <cellStyle name="Обычный 6 2 3 2 3 3 2 4 3 2 2" xfId="19832"/>
    <cellStyle name="Обычный 6 2 3 2 3 3 2 4 3 3" xfId="19833"/>
    <cellStyle name="Обычный 6 2 3 2 3 3 2 4 3 4" xfId="19834"/>
    <cellStyle name="Обычный 6 2 3 2 3 3 2 4 4" xfId="19835"/>
    <cellStyle name="Обычный 6 2 3 2 3 3 2 4 4 2" xfId="19836"/>
    <cellStyle name="Обычный 6 2 3 2 3 3 2 4 5" xfId="19837"/>
    <cellStyle name="Обычный 6 2 3 2 3 3 2 4 6" xfId="19838"/>
    <cellStyle name="Обычный 6 2 3 2 3 3 2 5 2 2 2" xfId="19839"/>
    <cellStyle name="Обычный 6 2 3 2 3 3 2 5 2 2 2 2" xfId="19840"/>
    <cellStyle name="Обычный 6 2 3 2 3 3 2 5 2 2 3" xfId="19841"/>
    <cellStyle name="Обычный 6 2 3 2 3 3 2 5 2 2 4" xfId="19842"/>
    <cellStyle name="Обычный 6 2 3 2 3 3 2 5 2 3" xfId="19843"/>
    <cellStyle name="Обычный 6 2 3 2 3 3 2 5 2 3 2" xfId="19844"/>
    <cellStyle name="Обычный 6 2 3 2 3 3 2 5 2 4" xfId="19845"/>
    <cellStyle name="Обычный 6 2 3 2 3 3 2 5 2 5" xfId="19846"/>
    <cellStyle name="Обычный 6 2 3 2 3 3 2 5 3 2" xfId="19847"/>
    <cellStyle name="Обычный 6 2 3 2 3 3 2 5 3 2 2" xfId="19848"/>
    <cellStyle name="Обычный 6 2 3 2 3 3 2 5 3 3" xfId="19849"/>
    <cellStyle name="Обычный 6 2 3 2 3 3 2 5 3 4" xfId="19850"/>
    <cellStyle name="Обычный 6 2 3 2 3 3 2 5 4" xfId="19851"/>
    <cellStyle name="Обычный 6 2 3 2 3 3 2 5 4 2" xfId="19852"/>
    <cellStyle name="Обычный 6 2 3 2 3 3 2 5 5" xfId="19853"/>
    <cellStyle name="Обычный 6 2 3 2 3 3 2 5 6" xfId="19854"/>
    <cellStyle name="Обычный 6 2 3 2 3 3 2 6 2 2" xfId="19855"/>
    <cellStyle name="Обычный 6 2 3 2 3 3 2 6 2 2 2" xfId="19856"/>
    <cellStyle name="Обычный 6 2 3 2 3 3 2 6 2 3" xfId="19857"/>
    <cellStyle name="Обычный 6 2 3 2 3 3 2 6 2 4" xfId="19858"/>
    <cellStyle name="Обычный 6 2 3 2 3 3 2 6 3" xfId="19859"/>
    <cellStyle name="Обычный 6 2 3 2 3 3 2 6 3 2" xfId="19860"/>
    <cellStyle name="Обычный 6 2 3 2 3 3 2 6 4" xfId="19861"/>
    <cellStyle name="Обычный 6 2 3 2 3 3 2 6 5" xfId="19862"/>
    <cellStyle name="Обычный 6 2 3 2 3 3 2 7 2" xfId="19863"/>
    <cellStyle name="Обычный 6 2 3 2 3 3 2 7 2 2" xfId="19864"/>
    <cellStyle name="Обычный 6 2 3 2 3 3 2 7 3" xfId="19865"/>
    <cellStyle name="Обычный 6 2 3 2 3 3 2 7 4" xfId="19866"/>
    <cellStyle name="Обычный 6 2 3 2 3 3 2 8" xfId="19867"/>
    <cellStyle name="Обычный 6 2 3 2 3 3 2 8 2" xfId="19868"/>
    <cellStyle name="Обычный 6 2 3 2 3 3 2 9" xfId="19869"/>
    <cellStyle name="Обычный 6 2 3 2 3 3 3 2 2 2 2" xfId="19870"/>
    <cellStyle name="Обычный 6 2 3 2 3 3 3 2 2 2 2 2" xfId="19871"/>
    <cellStyle name="Обычный 6 2 3 2 3 3 3 2 2 2 3" xfId="19872"/>
    <cellStyle name="Обычный 6 2 3 2 3 3 3 2 2 2 4" xfId="19873"/>
    <cellStyle name="Обычный 6 2 3 2 3 3 3 2 2 3" xfId="19874"/>
    <cellStyle name="Обычный 6 2 3 2 3 3 3 2 2 3 2" xfId="19875"/>
    <cellStyle name="Обычный 6 2 3 2 3 3 3 2 2 4" xfId="19876"/>
    <cellStyle name="Обычный 6 2 3 2 3 3 3 2 2 5" xfId="19877"/>
    <cellStyle name="Обычный 6 2 3 2 3 3 3 2 3 2" xfId="19878"/>
    <cellStyle name="Обычный 6 2 3 2 3 3 3 2 3 2 2" xfId="19879"/>
    <cellStyle name="Обычный 6 2 3 2 3 3 3 2 3 3" xfId="19880"/>
    <cellStyle name="Обычный 6 2 3 2 3 3 3 2 3 4" xfId="19881"/>
    <cellStyle name="Обычный 6 2 3 2 3 3 3 2 4" xfId="19882"/>
    <cellStyle name="Обычный 6 2 3 2 3 3 3 2 4 2" xfId="19883"/>
    <cellStyle name="Обычный 6 2 3 2 3 3 3 2 5" xfId="19884"/>
    <cellStyle name="Обычный 6 2 3 2 3 3 3 2 6" xfId="19885"/>
    <cellStyle name="Обычный 6 2 3 2 3 3 3 3 2 2" xfId="19886"/>
    <cellStyle name="Обычный 6 2 3 2 3 3 3 3 2 2 2" xfId="19887"/>
    <cellStyle name="Обычный 6 2 3 2 3 3 3 3 2 3" xfId="19888"/>
    <cellStyle name="Обычный 6 2 3 2 3 3 3 3 2 4" xfId="19889"/>
    <cellStyle name="Обычный 6 2 3 2 3 3 3 3 3" xfId="19890"/>
    <cellStyle name="Обычный 6 2 3 2 3 3 3 3 3 2" xfId="19891"/>
    <cellStyle name="Обычный 6 2 3 2 3 3 3 3 4" xfId="19892"/>
    <cellStyle name="Обычный 6 2 3 2 3 3 3 3 5" xfId="19893"/>
    <cellStyle name="Обычный 6 2 3 2 3 3 3 4 2" xfId="19894"/>
    <cellStyle name="Обычный 6 2 3 2 3 3 3 4 2 2" xfId="19895"/>
    <cellStyle name="Обычный 6 2 3 2 3 3 3 4 3" xfId="19896"/>
    <cellStyle name="Обычный 6 2 3 2 3 3 3 4 4" xfId="19897"/>
    <cellStyle name="Обычный 6 2 3 2 3 3 3 5" xfId="19898"/>
    <cellStyle name="Обычный 6 2 3 2 3 3 3 5 2" xfId="19899"/>
    <cellStyle name="Обычный 6 2 3 2 3 3 3 6" xfId="19900"/>
    <cellStyle name="Обычный 6 2 3 2 3 3 3 7" xfId="19901"/>
    <cellStyle name="Обычный 6 2 3 2 3 3 4 2 2 2 2" xfId="19902"/>
    <cellStyle name="Обычный 6 2 3 2 3 3 4 2 2 2 2 2" xfId="19903"/>
    <cellStyle name="Обычный 6 2 3 2 3 3 4 2 2 2 3" xfId="19904"/>
    <cellStyle name="Обычный 6 2 3 2 3 3 4 2 2 2 4" xfId="19905"/>
    <cellStyle name="Обычный 6 2 3 2 3 3 4 2 2 3" xfId="19906"/>
    <cellStyle name="Обычный 6 2 3 2 3 3 4 2 2 3 2" xfId="19907"/>
    <cellStyle name="Обычный 6 2 3 2 3 3 4 2 2 4" xfId="19908"/>
    <cellStyle name="Обычный 6 2 3 2 3 3 4 2 2 5" xfId="19909"/>
    <cellStyle name="Обычный 6 2 3 2 3 3 4 2 3 2" xfId="19910"/>
    <cellStyle name="Обычный 6 2 3 2 3 3 4 2 3 2 2" xfId="19911"/>
    <cellStyle name="Обычный 6 2 3 2 3 3 4 2 3 3" xfId="19912"/>
    <cellStyle name="Обычный 6 2 3 2 3 3 4 2 3 4" xfId="19913"/>
    <cellStyle name="Обычный 6 2 3 2 3 3 4 2 4" xfId="19914"/>
    <cellStyle name="Обычный 6 2 3 2 3 3 4 2 4 2" xfId="19915"/>
    <cellStyle name="Обычный 6 2 3 2 3 3 4 2 5" xfId="19916"/>
    <cellStyle name="Обычный 6 2 3 2 3 3 4 2 6" xfId="19917"/>
    <cellStyle name="Обычный 6 2 3 2 3 3 4 3 2 2" xfId="19918"/>
    <cellStyle name="Обычный 6 2 3 2 3 3 4 3 2 2 2" xfId="19919"/>
    <cellStyle name="Обычный 6 2 3 2 3 3 4 3 2 3" xfId="19920"/>
    <cellStyle name="Обычный 6 2 3 2 3 3 4 3 2 4" xfId="19921"/>
    <cellStyle name="Обычный 6 2 3 2 3 3 4 3 3" xfId="19922"/>
    <cellStyle name="Обычный 6 2 3 2 3 3 4 3 3 2" xfId="19923"/>
    <cellStyle name="Обычный 6 2 3 2 3 3 4 3 4" xfId="19924"/>
    <cellStyle name="Обычный 6 2 3 2 3 3 4 3 5" xfId="19925"/>
    <cellStyle name="Обычный 6 2 3 2 3 3 4 4 2" xfId="19926"/>
    <cellStyle name="Обычный 6 2 3 2 3 3 4 4 2 2" xfId="19927"/>
    <cellStyle name="Обычный 6 2 3 2 3 3 4 4 3" xfId="19928"/>
    <cellStyle name="Обычный 6 2 3 2 3 3 4 4 4" xfId="19929"/>
    <cellStyle name="Обычный 6 2 3 2 3 3 4 5" xfId="19930"/>
    <cellStyle name="Обычный 6 2 3 2 3 3 4 5 2" xfId="19931"/>
    <cellStyle name="Обычный 6 2 3 2 3 3 4 6" xfId="19932"/>
    <cellStyle name="Обычный 6 2 3 2 3 3 4 7" xfId="19933"/>
    <cellStyle name="Обычный 6 2 3 2 3 3 5 2 2 2" xfId="19934"/>
    <cellStyle name="Обычный 6 2 3 2 3 3 5 2 2 2 2" xfId="19935"/>
    <cellStyle name="Обычный 6 2 3 2 3 3 5 2 2 3" xfId="19936"/>
    <cellStyle name="Обычный 6 2 3 2 3 3 5 2 2 4" xfId="19937"/>
    <cellStyle name="Обычный 6 2 3 2 3 3 5 2 3" xfId="19938"/>
    <cellStyle name="Обычный 6 2 3 2 3 3 5 2 3 2" xfId="19939"/>
    <cellStyle name="Обычный 6 2 3 2 3 3 5 2 4" xfId="19940"/>
    <cellStyle name="Обычный 6 2 3 2 3 3 5 2 5" xfId="19941"/>
    <cellStyle name="Обычный 6 2 3 2 3 3 5 3 2" xfId="19942"/>
    <cellStyle name="Обычный 6 2 3 2 3 3 5 3 2 2" xfId="19943"/>
    <cellStyle name="Обычный 6 2 3 2 3 3 5 3 3" xfId="19944"/>
    <cellStyle name="Обычный 6 2 3 2 3 3 5 3 4" xfId="19945"/>
    <cellStyle name="Обычный 6 2 3 2 3 3 5 4" xfId="19946"/>
    <cellStyle name="Обычный 6 2 3 2 3 3 5 4 2" xfId="19947"/>
    <cellStyle name="Обычный 6 2 3 2 3 3 5 5" xfId="19948"/>
    <cellStyle name="Обычный 6 2 3 2 3 3 5 6" xfId="19949"/>
    <cellStyle name="Обычный 6 2 3 2 3 3 6 2 2 2" xfId="19950"/>
    <cellStyle name="Обычный 6 2 3 2 3 3 6 2 2 2 2" xfId="19951"/>
    <cellStyle name="Обычный 6 2 3 2 3 3 6 2 2 3" xfId="19952"/>
    <cellStyle name="Обычный 6 2 3 2 3 3 6 2 2 4" xfId="19953"/>
    <cellStyle name="Обычный 6 2 3 2 3 3 6 2 3" xfId="19954"/>
    <cellStyle name="Обычный 6 2 3 2 3 3 6 2 3 2" xfId="19955"/>
    <cellStyle name="Обычный 6 2 3 2 3 3 6 2 4" xfId="19956"/>
    <cellStyle name="Обычный 6 2 3 2 3 3 6 2 5" xfId="19957"/>
    <cellStyle name="Обычный 6 2 3 2 3 3 6 3 2" xfId="19958"/>
    <cellStyle name="Обычный 6 2 3 2 3 3 6 3 2 2" xfId="19959"/>
    <cellStyle name="Обычный 6 2 3 2 3 3 6 3 3" xfId="19960"/>
    <cellStyle name="Обычный 6 2 3 2 3 3 6 3 4" xfId="19961"/>
    <cellStyle name="Обычный 6 2 3 2 3 3 6 4" xfId="19962"/>
    <cellStyle name="Обычный 6 2 3 2 3 3 6 4 2" xfId="19963"/>
    <cellStyle name="Обычный 6 2 3 2 3 3 6 5" xfId="19964"/>
    <cellStyle name="Обычный 6 2 3 2 3 3 6 6" xfId="19965"/>
    <cellStyle name="Обычный 6 2 3 2 3 3 7 2 2" xfId="19966"/>
    <cellStyle name="Обычный 6 2 3 2 3 3 7 2 2 2" xfId="19967"/>
    <cellStyle name="Обычный 6 2 3 2 3 3 7 2 3" xfId="19968"/>
    <cellStyle name="Обычный 6 2 3 2 3 3 7 2 4" xfId="19969"/>
    <cellStyle name="Обычный 6 2 3 2 3 3 7 3" xfId="19970"/>
    <cellStyle name="Обычный 6 2 3 2 3 3 7 3 2" xfId="19971"/>
    <cellStyle name="Обычный 6 2 3 2 3 3 7 4" xfId="19972"/>
    <cellStyle name="Обычный 6 2 3 2 3 3 7 5" xfId="19973"/>
    <cellStyle name="Обычный 6 2 3 2 3 3 8 2" xfId="19974"/>
    <cellStyle name="Обычный 6 2 3 2 3 3 8 2 2" xfId="19975"/>
    <cellStyle name="Обычный 6 2 3 2 3 3 8 3" xfId="19976"/>
    <cellStyle name="Обычный 6 2 3 2 3 3 8 4" xfId="19977"/>
    <cellStyle name="Обычный 6 2 3 2 3 3 9" xfId="19978"/>
    <cellStyle name="Обычный 6 2 3 2 3 3 9 2" xfId="19979"/>
    <cellStyle name="Обычный 6 2 3 2 3 4 10" xfId="19980"/>
    <cellStyle name="Обычный 6 2 3 2 3 4 2 2 2 2 2" xfId="19981"/>
    <cellStyle name="Обычный 6 2 3 2 3 4 2 2 2 2 2 2" xfId="19982"/>
    <cellStyle name="Обычный 6 2 3 2 3 4 2 2 2 2 3" xfId="19983"/>
    <cellStyle name="Обычный 6 2 3 2 3 4 2 2 2 2 4" xfId="19984"/>
    <cellStyle name="Обычный 6 2 3 2 3 4 2 2 2 3" xfId="19985"/>
    <cellStyle name="Обычный 6 2 3 2 3 4 2 2 2 3 2" xfId="19986"/>
    <cellStyle name="Обычный 6 2 3 2 3 4 2 2 2 4" xfId="19987"/>
    <cellStyle name="Обычный 6 2 3 2 3 4 2 2 2 5" xfId="19988"/>
    <cellStyle name="Обычный 6 2 3 2 3 4 2 2 3 2" xfId="19989"/>
    <cellStyle name="Обычный 6 2 3 2 3 4 2 2 3 2 2" xfId="19990"/>
    <cellStyle name="Обычный 6 2 3 2 3 4 2 2 3 3" xfId="19991"/>
    <cellStyle name="Обычный 6 2 3 2 3 4 2 2 3 4" xfId="19992"/>
    <cellStyle name="Обычный 6 2 3 2 3 4 2 2 4" xfId="19993"/>
    <cellStyle name="Обычный 6 2 3 2 3 4 2 2 4 2" xfId="19994"/>
    <cellStyle name="Обычный 6 2 3 2 3 4 2 2 5" xfId="19995"/>
    <cellStyle name="Обычный 6 2 3 2 3 4 2 2 6" xfId="19996"/>
    <cellStyle name="Обычный 6 2 3 2 3 4 2 3 2 2" xfId="19997"/>
    <cellStyle name="Обычный 6 2 3 2 3 4 2 3 2 2 2" xfId="19998"/>
    <cellStyle name="Обычный 6 2 3 2 3 4 2 3 2 3" xfId="19999"/>
    <cellStyle name="Обычный 6 2 3 2 3 4 2 3 2 4" xfId="20000"/>
    <cellStyle name="Обычный 6 2 3 2 3 4 2 3 3" xfId="20001"/>
    <cellStyle name="Обычный 6 2 3 2 3 4 2 3 3 2" xfId="20002"/>
    <cellStyle name="Обычный 6 2 3 2 3 4 2 3 4" xfId="20003"/>
    <cellStyle name="Обычный 6 2 3 2 3 4 2 3 5" xfId="20004"/>
    <cellStyle name="Обычный 6 2 3 2 3 4 2 4 2" xfId="20005"/>
    <cellStyle name="Обычный 6 2 3 2 3 4 2 4 2 2" xfId="20006"/>
    <cellStyle name="Обычный 6 2 3 2 3 4 2 4 3" xfId="20007"/>
    <cellStyle name="Обычный 6 2 3 2 3 4 2 4 4" xfId="20008"/>
    <cellStyle name="Обычный 6 2 3 2 3 4 2 5" xfId="20009"/>
    <cellStyle name="Обычный 6 2 3 2 3 4 2 5 2" xfId="20010"/>
    <cellStyle name="Обычный 6 2 3 2 3 4 2 6" xfId="20011"/>
    <cellStyle name="Обычный 6 2 3 2 3 4 2 7" xfId="20012"/>
    <cellStyle name="Обычный 6 2 3 2 3 4 3 2 2 2 2" xfId="20013"/>
    <cellStyle name="Обычный 6 2 3 2 3 4 3 2 2 2 2 2" xfId="20014"/>
    <cellStyle name="Обычный 6 2 3 2 3 4 3 2 2 2 3" xfId="20015"/>
    <cellStyle name="Обычный 6 2 3 2 3 4 3 2 2 2 4" xfId="20016"/>
    <cellStyle name="Обычный 6 2 3 2 3 4 3 2 2 3" xfId="20017"/>
    <cellStyle name="Обычный 6 2 3 2 3 4 3 2 2 3 2" xfId="20018"/>
    <cellStyle name="Обычный 6 2 3 2 3 4 3 2 2 4" xfId="20019"/>
    <cellStyle name="Обычный 6 2 3 2 3 4 3 2 2 5" xfId="20020"/>
    <cellStyle name="Обычный 6 2 3 2 3 4 3 2 3 2" xfId="20021"/>
    <cellStyle name="Обычный 6 2 3 2 3 4 3 2 3 2 2" xfId="20022"/>
    <cellStyle name="Обычный 6 2 3 2 3 4 3 2 3 3" xfId="20023"/>
    <cellStyle name="Обычный 6 2 3 2 3 4 3 2 3 4" xfId="20024"/>
    <cellStyle name="Обычный 6 2 3 2 3 4 3 2 4" xfId="20025"/>
    <cellStyle name="Обычный 6 2 3 2 3 4 3 2 4 2" xfId="20026"/>
    <cellStyle name="Обычный 6 2 3 2 3 4 3 2 5" xfId="20027"/>
    <cellStyle name="Обычный 6 2 3 2 3 4 3 2 6" xfId="20028"/>
    <cellStyle name="Обычный 6 2 3 2 3 4 3 3 2 2" xfId="20029"/>
    <cellStyle name="Обычный 6 2 3 2 3 4 3 3 2 2 2" xfId="20030"/>
    <cellStyle name="Обычный 6 2 3 2 3 4 3 3 2 3" xfId="20031"/>
    <cellStyle name="Обычный 6 2 3 2 3 4 3 3 2 4" xfId="20032"/>
    <cellStyle name="Обычный 6 2 3 2 3 4 3 3 3" xfId="20033"/>
    <cellStyle name="Обычный 6 2 3 2 3 4 3 3 3 2" xfId="20034"/>
    <cellStyle name="Обычный 6 2 3 2 3 4 3 3 4" xfId="20035"/>
    <cellStyle name="Обычный 6 2 3 2 3 4 3 3 5" xfId="20036"/>
    <cellStyle name="Обычный 6 2 3 2 3 4 3 4 2" xfId="20037"/>
    <cellStyle name="Обычный 6 2 3 2 3 4 3 4 2 2" xfId="20038"/>
    <cellStyle name="Обычный 6 2 3 2 3 4 3 4 3" xfId="20039"/>
    <cellStyle name="Обычный 6 2 3 2 3 4 3 4 4" xfId="20040"/>
    <cellStyle name="Обычный 6 2 3 2 3 4 3 5" xfId="20041"/>
    <cellStyle name="Обычный 6 2 3 2 3 4 3 5 2" xfId="20042"/>
    <cellStyle name="Обычный 6 2 3 2 3 4 3 6" xfId="20043"/>
    <cellStyle name="Обычный 6 2 3 2 3 4 3 7" xfId="20044"/>
    <cellStyle name="Обычный 6 2 3 2 3 4 4 2 2 2" xfId="20045"/>
    <cellStyle name="Обычный 6 2 3 2 3 4 4 2 2 2 2" xfId="20046"/>
    <cellStyle name="Обычный 6 2 3 2 3 4 4 2 2 3" xfId="20047"/>
    <cellStyle name="Обычный 6 2 3 2 3 4 4 2 2 4" xfId="20048"/>
    <cellStyle name="Обычный 6 2 3 2 3 4 4 2 3" xfId="20049"/>
    <cellStyle name="Обычный 6 2 3 2 3 4 4 2 3 2" xfId="20050"/>
    <cellStyle name="Обычный 6 2 3 2 3 4 4 2 4" xfId="20051"/>
    <cellStyle name="Обычный 6 2 3 2 3 4 4 2 5" xfId="20052"/>
    <cellStyle name="Обычный 6 2 3 2 3 4 4 3 2" xfId="20053"/>
    <cellStyle name="Обычный 6 2 3 2 3 4 4 3 2 2" xfId="20054"/>
    <cellStyle name="Обычный 6 2 3 2 3 4 4 3 3" xfId="20055"/>
    <cellStyle name="Обычный 6 2 3 2 3 4 4 3 4" xfId="20056"/>
    <cellStyle name="Обычный 6 2 3 2 3 4 4 4" xfId="20057"/>
    <cellStyle name="Обычный 6 2 3 2 3 4 4 4 2" xfId="20058"/>
    <cellStyle name="Обычный 6 2 3 2 3 4 4 5" xfId="20059"/>
    <cellStyle name="Обычный 6 2 3 2 3 4 4 6" xfId="20060"/>
    <cellStyle name="Обычный 6 2 3 2 3 4 5 2 2 2" xfId="20061"/>
    <cellStyle name="Обычный 6 2 3 2 3 4 5 2 2 2 2" xfId="20062"/>
    <cellStyle name="Обычный 6 2 3 2 3 4 5 2 2 3" xfId="20063"/>
    <cellStyle name="Обычный 6 2 3 2 3 4 5 2 2 4" xfId="20064"/>
    <cellStyle name="Обычный 6 2 3 2 3 4 5 2 3" xfId="20065"/>
    <cellStyle name="Обычный 6 2 3 2 3 4 5 2 3 2" xfId="20066"/>
    <cellStyle name="Обычный 6 2 3 2 3 4 5 2 4" xfId="20067"/>
    <cellStyle name="Обычный 6 2 3 2 3 4 5 2 5" xfId="20068"/>
    <cellStyle name="Обычный 6 2 3 2 3 4 5 3 2" xfId="20069"/>
    <cellStyle name="Обычный 6 2 3 2 3 4 5 3 2 2" xfId="20070"/>
    <cellStyle name="Обычный 6 2 3 2 3 4 5 3 3" xfId="20071"/>
    <cellStyle name="Обычный 6 2 3 2 3 4 5 3 4" xfId="20072"/>
    <cellStyle name="Обычный 6 2 3 2 3 4 5 4" xfId="20073"/>
    <cellStyle name="Обычный 6 2 3 2 3 4 5 4 2" xfId="20074"/>
    <cellStyle name="Обычный 6 2 3 2 3 4 5 5" xfId="20075"/>
    <cellStyle name="Обычный 6 2 3 2 3 4 5 6" xfId="20076"/>
    <cellStyle name="Обычный 6 2 3 2 3 4 6 2 2" xfId="20077"/>
    <cellStyle name="Обычный 6 2 3 2 3 4 6 2 2 2" xfId="20078"/>
    <cellStyle name="Обычный 6 2 3 2 3 4 6 2 3" xfId="20079"/>
    <cellStyle name="Обычный 6 2 3 2 3 4 6 2 4" xfId="20080"/>
    <cellStyle name="Обычный 6 2 3 2 3 4 6 3" xfId="20081"/>
    <cellStyle name="Обычный 6 2 3 2 3 4 6 3 2" xfId="20082"/>
    <cellStyle name="Обычный 6 2 3 2 3 4 6 4" xfId="20083"/>
    <cellStyle name="Обычный 6 2 3 2 3 4 6 5" xfId="20084"/>
    <cellStyle name="Обычный 6 2 3 2 3 4 7 2" xfId="20085"/>
    <cellStyle name="Обычный 6 2 3 2 3 4 7 2 2" xfId="20086"/>
    <cellStyle name="Обычный 6 2 3 2 3 4 7 3" xfId="20087"/>
    <cellStyle name="Обычный 6 2 3 2 3 4 7 4" xfId="20088"/>
    <cellStyle name="Обычный 6 2 3 2 3 4 8" xfId="20089"/>
    <cellStyle name="Обычный 6 2 3 2 3 4 8 2" xfId="20090"/>
    <cellStyle name="Обычный 6 2 3 2 3 4 9" xfId="20091"/>
    <cellStyle name="Обычный 6 2 3 2 3 5 2 2 2 2" xfId="20092"/>
    <cellStyle name="Обычный 6 2 3 2 3 5 2 2 2 2 2" xfId="20093"/>
    <cellStyle name="Обычный 6 2 3 2 3 5 2 2 2 3" xfId="20094"/>
    <cellStyle name="Обычный 6 2 3 2 3 5 2 2 2 4" xfId="20095"/>
    <cellStyle name="Обычный 6 2 3 2 3 5 2 2 3" xfId="20096"/>
    <cellStyle name="Обычный 6 2 3 2 3 5 2 2 3 2" xfId="20097"/>
    <cellStyle name="Обычный 6 2 3 2 3 5 2 2 4" xfId="20098"/>
    <cellStyle name="Обычный 6 2 3 2 3 5 2 2 5" xfId="20099"/>
    <cellStyle name="Обычный 6 2 3 2 3 5 2 3 2" xfId="20100"/>
    <cellStyle name="Обычный 6 2 3 2 3 5 2 3 2 2" xfId="20101"/>
    <cellStyle name="Обычный 6 2 3 2 3 5 2 3 3" xfId="20102"/>
    <cellStyle name="Обычный 6 2 3 2 3 5 2 3 4" xfId="20103"/>
    <cellStyle name="Обычный 6 2 3 2 3 5 2 4" xfId="20104"/>
    <cellStyle name="Обычный 6 2 3 2 3 5 2 4 2" xfId="20105"/>
    <cellStyle name="Обычный 6 2 3 2 3 5 2 5" xfId="20106"/>
    <cellStyle name="Обычный 6 2 3 2 3 5 2 6" xfId="20107"/>
    <cellStyle name="Обычный 6 2 3 2 3 5 3 2 2" xfId="20108"/>
    <cellStyle name="Обычный 6 2 3 2 3 5 3 2 2 2" xfId="20109"/>
    <cellStyle name="Обычный 6 2 3 2 3 5 3 2 3" xfId="20110"/>
    <cellStyle name="Обычный 6 2 3 2 3 5 3 2 4" xfId="20111"/>
    <cellStyle name="Обычный 6 2 3 2 3 5 3 3" xfId="20112"/>
    <cellStyle name="Обычный 6 2 3 2 3 5 3 3 2" xfId="20113"/>
    <cellStyle name="Обычный 6 2 3 2 3 5 3 4" xfId="20114"/>
    <cellStyle name="Обычный 6 2 3 2 3 5 3 5" xfId="20115"/>
    <cellStyle name="Обычный 6 2 3 2 3 5 4 2" xfId="20116"/>
    <cellStyle name="Обычный 6 2 3 2 3 5 4 2 2" xfId="20117"/>
    <cellStyle name="Обычный 6 2 3 2 3 5 4 3" xfId="20118"/>
    <cellStyle name="Обычный 6 2 3 2 3 5 4 4" xfId="20119"/>
    <cellStyle name="Обычный 6 2 3 2 3 5 5" xfId="20120"/>
    <cellStyle name="Обычный 6 2 3 2 3 5 5 2" xfId="20121"/>
    <cellStyle name="Обычный 6 2 3 2 3 5 6" xfId="20122"/>
    <cellStyle name="Обычный 6 2 3 2 3 5 7" xfId="20123"/>
    <cellStyle name="Обычный 6 2 3 2 3 6 2 2 2 2" xfId="20124"/>
    <cellStyle name="Обычный 6 2 3 2 3 6 2 2 2 2 2" xfId="20125"/>
    <cellStyle name="Обычный 6 2 3 2 3 6 2 2 2 3" xfId="20126"/>
    <cellStyle name="Обычный 6 2 3 2 3 6 2 2 2 4" xfId="20127"/>
    <cellStyle name="Обычный 6 2 3 2 3 6 2 2 3" xfId="20128"/>
    <cellStyle name="Обычный 6 2 3 2 3 6 2 2 3 2" xfId="20129"/>
    <cellStyle name="Обычный 6 2 3 2 3 6 2 2 4" xfId="20130"/>
    <cellStyle name="Обычный 6 2 3 2 3 6 2 2 5" xfId="20131"/>
    <cellStyle name="Обычный 6 2 3 2 3 6 2 3 2" xfId="20132"/>
    <cellStyle name="Обычный 6 2 3 2 3 6 2 3 2 2" xfId="20133"/>
    <cellStyle name="Обычный 6 2 3 2 3 6 2 3 3" xfId="20134"/>
    <cellStyle name="Обычный 6 2 3 2 3 6 2 3 4" xfId="20135"/>
    <cellStyle name="Обычный 6 2 3 2 3 6 2 4" xfId="20136"/>
    <cellStyle name="Обычный 6 2 3 2 3 6 2 4 2" xfId="20137"/>
    <cellStyle name="Обычный 6 2 3 2 3 6 2 5" xfId="20138"/>
    <cellStyle name="Обычный 6 2 3 2 3 6 2 6" xfId="20139"/>
    <cellStyle name="Обычный 6 2 3 2 3 6 3 2 2" xfId="20140"/>
    <cellStyle name="Обычный 6 2 3 2 3 6 3 2 2 2" xfId="20141"/>
    <cellStyle name="Обычный 6 2 3 2 3 6 3 2 3" xfId="20142"/>
    <cellStyle name="Обычный 6 2 3 2 3 6 3 2 4" xfId="20143"/>
    <cellStyle name="Обычный 6 2 3 2 3 6 3 3" xfId="20144"/>
    <cellStyle name="Обычный 6 2 3 2 3 6 3 3 2" xfId="20145"/>
    <cellStyle name="Обычный 6 2 3 2 3 6 3 4" xfId="20146"/>
    <cellStyle name="Обычный 6 2 3 2 3 6 3 5" xfId="20147"/>
    <cellStyle name="Обычный 6 2 3 2 3 6 4 2" xfId="20148"/>
    <cellStyle name="Обычный 6 2 3 2 3 6 4 2 2" xfId="20149"/>
    <cellStyle name="Обычный 6 2 3 2 3 6 4 3" xfId="20150"/>
    <cellStyle name="Обычный 6 2 3 2 3 6 4 4" xfId="20151"/>
    <cellStyle name="Обычный 6 2 3 2 3 6 5" xfId="20152"/>
    <cellStyle name="Обычный 6 2 3 2 3 6 5 2" xfId="20153"/>
    <cellStyle name="Обычный 6 2 3 2 3 6 6" xfId="20154"/>
    <cellStyle name="Обычный 6 2 3 2 3 6 7" xfId="20155"/>
    <cellStyle name="Обычный 6 2 3 2 3 7 2 2 2" xfId="20156"/>
    <cellStyle name="Обычный 6 2 3 2 3 7 2 2 2 2" xfId="20157"/>
    <cellStyle name="Обычный 6 2 3 2 3 7 2 2 3" xfId="20158"/>
    <cellStyle name="Обычный 6 2 3 2 3 7 2 2 4" xfId="20159"/>
    <cellStyle name="Обычный 6 2 3 2 3 7 2 3" xfId="20160"/>
    <cellStyle name="Обычный 6 2 3 2 3 7 2 3 2" xfId="20161"/>
    <cellStyle name="Обычный 6 2 3 2 3 7 2 4" xfId="20162"/>
    <cellStyle name="Обычный 6 2 3 2 3 7 2 5" xfId="20163"/>
    <cellStyle name="Обычный 6 2 3 2 3 7 3 2" xfId="20164"/>
    <cellStyle name="Обычный 6 2 3 2 3 7 3 2 2" xfId="20165"/>
    <cellStyle name="Обычный 6 2 3 2 3 7 3 3" xfId="20166"/>
    <cellStyle name="Обычный 6 2 3 2 3 7 3 4" xfId="20167"/>
    <cellStyle name="Обычный 6 2 3 2 3 7 4" xfId="20168"/>
    <cellStyle name="Обычный 6 2 3 2 3 7 4 2" xfId="20169"/>
    <cellStyle name="Обычный 6 2 3 2 3 7 5" xfId="20170"/>
    <cellStyle name="Обычный 6 2 3 2 3 7 6" xfId="20171"/>
    <cellStyle name="Обычный 6 2 3 2 3 8 2 2 2" xfId="20172"/>
    <cellStyle name="Обычный 6 2 3 2 3 8 2 2 2 2" xfId="20173"/>
    <cellStyle name="Обычный 6 2 3 2 3 8 2 2 3" xfId="20174"/>
    <cellStyle name="Обычный 6 2 3 2 3 8 2 2 4" xfId="20175"/>
    <cellStyle name="Обычный 6 2 3 2 3 8 2 3" xfId="20176"/>
    <cellStyle name="Обычный 6 2 3 2 3 8 2 3 2" xfId="20177"/>
    <cellStyle name="Обычный 6 2 3 2 3 8 2 4" xfId="20178"/>
    <cellStyle name="Обычный 6 2 3 2 3 8 2 5" xfId="20179"/>
    <cellStyle name="Обычный 6 2 3 2 3 8 3 2" xfId="20180"/>
    <cellStyle name="Обычный 6 2 3 2 3 8 3 2 2" xfId="20181"/>
    <cellStyle name="Обычный 6 2 3 2 3 8 3 3" xfId="20182"/>
    <cellStyle name="Обычный 6 2 3 2 3 8 3 4" xfId="20183"/>
    <cellStyle name="Обычный 6 2 3 2 3 8 4" xfId="20184"/>
    <cellStyle name="Обычный 6 2 3 2 3 8 4 2" xfId="20185"/>
    <cellStyle name="Обычный 6 2 3 2 3 8 5" xfId="20186"/>
    <cellStyle name="Обычный 6 2 3 2 3 8 6" xfId="20187"/>
    <cellStyle name="Обычный 6 2 3 2 3 9 2 2" xfId="20188"/>
    <cellStyle name="Обычный 6 2 3 2 3 9 2 2 2" xfId="20189"/>
    <cellStyle name="Обычный 6 2 3 2 3 9 2 3" xfId="20190"/>
    <cellStyle name="Обычный 6 2 3 2 3 9 2 4" xfId="20191"/>
    <cellStyle name="Обычный 6 2 3 2 3 9 3" xfId="20192"/>
    <cellStyle name="Обычный 6 2 3 2 3 9 3 2" xfId="20193"/>
    <cellStyle name="Обычный 6 2 3 2 3 9 4" xfId="20194"/>
    <cellStyle name="Обычный 6 2 3 2 3 9 5" xfId="20195"/>
    <cellStyle name="Обычный 6 2 3 2 4 10" xfId="20196"/>
    <cellStyle name="Обычный 6 2 3 2 4 11" xfId="20197"/>
    <cellStyle name="Обычный 6 2 3 2 4 2 10" xfId="20198"/>
    <cellStyle name="Обычный 6 2 3 2 4 2 2 2 2 2 2" xfId="20199"/>
    <cellStyle name="Обычный 6 2 3 2 4 2 2 2 2 2 2 2" xfId="20200"/>
    <cellStyle name="Обычный 6 2 3 2 4 2 2 2 2 2 3" xfId="20201"/>
    <cellStyle name="Обычный 6 2 3 2 4 2 2 2 2 2 4" xfId="20202"/>
    <cellStyle name="Обычный 6 2 3 2 4 2 2 2 2 3" xfId="20203"/>
    <cellStyle name="Обычный 6 2 3 2 4 2 2 2 2 3 2" xfId="20204"/>
    <cellStyle name="Обычный 6 2 3 2 4 2 2 2 2 4" xfId="20205"/>
    <cellStyle name="Обычный 6 2 3 2 4 2 2 2 2 5" xfId="20206"/>
    <cellStyle name="Обычный 6 2 3 2 4 2 2 2 3 2" xfId="20207"/>
    <cellStyle name="Обычный 6 2 3 2 4 2 2 2 3 2 2" xfId="20208"/>
    <cellStyle name="Обычный 6 2 3 2 4 2 2 2 3 3" xfId="20209"/>
    <cellStyle name="Обычный 6 2 3 2 4 2 2 2 3 4" xfId="20210"/>
    <cellStyle name="Обычный 6 2 3 2 4 2 2 2 4" xfId="20211"/>
    <cellStyle name="Обычный 6 2 3 2 4 2 2 2 4 2" xfId="20212"/>
    <cellStyle name="Обычный 6 2 3 2 4 2 2 2 5" xfId="20213"/>
    <cellStyle name="Обычный 6 2 3 2 4 2 2 2 6" xfId="20214"/>
    <cellStyle name="Обычный 6 2 3 2 4 2 2 3 2 2" xfId="20215"/>
    <cellStyle name="Обычный 6 2 3 2 4 2 2 3 2 2 2" xfId="20216"/>
    <cellStyle name="Обычный 6 2 3 2 4 2 2 3 2 3" xfId="20217"/>
    <cellStyle name="Обычный 6 2 3 2 4 2 2 3 2 4" xfId="20218"/>
    <cellStyle name="Обычный 6 2 3 2 4 2 2 3 3" xfId="20219"/>
    <cellStyle name="Обычный 6 2 3 2 4 2 2 3 3 2" xfId="20220"/>
    <cellStyle name="Обычный 6 2 3 2 4 2 2 3 4" xfId="20221"/>
    <cellStyle name="Обычный 6 2 3 2 4 2 2 3 5" xfId="20222"/>
    <cellStyle name="Обычный 6 2 3 2 4 2 2 4 2" xfId="20223"/>
    <cellStyle name="Обычный 6 2 3 2 4 2 2 4 2 2" xfId="20224"/>
    <cellStyle name="Обычный 6 2 3 2 4 2 2 4 3" xfId="20225"/>
    <cellStyle name="Обычный 6 2 3 2 4 2 2 4 4" xfId="20226"/>
    <cellStyle name="Обычный 6 2 3 2 4 2 2 5" xfId="20227"/>
    <cellStyle name="Обычный 6 2 3 2 4 2 2 5 2" xfId="20228"/>
    <cellStyle name="Обычный 6 2 3 2 4 2 2 6" xfId="20229"/>
    <cellStyle name="Обычный 6 2 3 2 4 2 2 7" xfId="20230"/>
    <cellStyle name="Обычный 6 2 3 2 4 2 3 2 2 2 2" xfId="20231"/>
    <cellStyle name="Обычный 6 2 3 2 4 2 3 2 2 2 2 2" xfId="20232"/>
    <cellStyle name="Обычный 6 2 3 2 4 2 3 2 2 2 3" xfId="20233"/>
    <cellStyle name="Обычный 6 2 3 2 4 2 3 2 2 2 4" xfId="20234"/>
    <cellStyle name="Обычный 6 2 3 2 4 2 3 2 2 3" xfId="20235"/>
    <cellStyle name="Обычный 6 2 3 2 4 2 3 2 2 3 2" xfId="20236"/>
    <cellStyle name="Обычный 6 2 3 2 4 2 3 2 2 4" xfId="20237"/>
    <cellStyle name="Обычный 6 2 3 2 4 2 3 2 2 5" xfId="20238"/>
    <cellStyle name="Обычный 6 2 3 2 4 2 3 2 3 2" xfId="20239"/>
    <cellStyle name="Обычный 6 2 3 2 4 2 3 2 3 2 2" xfId="20240"/>
    <cellStyle name="Обычный 6 2 3 2 4 2 3 2 3 3" xfId="20241"/>
    <cellStyle name="Обычный 6 2 3 2 4 2 3 2 3 4" xfId="20242"/>
    <cellStyle name="Обычный 6 2 3 2 4 2 3 2 4" xfId="20243"/>
    <cellStyle name="Обычный 6 2 3 2 4 2 3 2 4 2" xfId="20244"/>
    <cellStyle name="Обычный 6 2 3 2 4 2 3 2 5" xfId="20245"/>
    <cellStyle name="Обычный 6 2 3 2 4 2 3 2 6" xfId="20246"/>
    <cellStyle name="Обычный 6 2 3 2 4 2 3 3 2 2" xfId="20247"/>
    <cellStyle name="Обычный 6 2 3 2 4 2 3 3 2 2 2" xfId="20248"/>
    <cellStyle name="Обычный 6 2 3 2 4 2 3 3 2 3" xfId="20249"/>
    <cellStyle name="Обычный 6 2 3 2 4 2 3 3 2 4" xfId="20250"/>
    <cellStyle name="Обычный 6 2 3 2 4 2 3 3 3" xfId="20251"/>
    <cellStyle name="Обычный 6 2 3 2 4 2 3 3 3 2" xfId="20252"/>
    <cellStyle name="Обычный 6 2 3 2 4 2 3 3 4" xfId="20253"/>
    <cellStyle name="Обычный 6 2 3 2 4 2 3 3 5" xfId="20254"/>
    <cellStyle name="Обычный 6 2 3 2 4 2 3 4 2" xfId="20255"/>
    <cellStyle name="Обычный 6 2 3 2 4 2 3 4 2 2" xfId="20256"/>
    <cellStyle name="Обычный 6 2 3 2 4 2 3 4 3" xfId="20257"/>
    <cellStyle name="Обычный 6 2 3 2 4 2 3 4 4" xfId="20258"/>
    <cellStyle name="Обычный 6 2 3 2 4 2 3 5" xfId="20259"/>
    <cellStyle name="Обычный 6 2 3 2 4 2 3 5 2" xfId="20260"/>
    <cellStyle name="Обычный 6 2 3 2 4 2 3 6" xfId="20261"/>
    <cellStyle name="Обычный 6 2 3 2 4 2 3 7" xfId="20262"/>
    <cellStyle name="Обычный 6 2 3 2 4 2 4 2 2 2" xfId="20263"/>
    <cellStyle name="Обычный 6 2 3 2 4 2 4 2 2 2 2" xfId="20264"/>
    <cellStyle name="Обычный 6 2 3 2 4 2 4 2 2 3" xfId="20265"/>
    <cellStyle name="Обычный 6 2 3 2 4 2 4 2 2 4" xfId="20266"/>
    <cellStyle name="Обычный 6 2 3 2 4 2 4 2 3" xfId="20267"/>
    <cellStyle name="Обычный 6 2 3 2 4 2 4 2 3 2" xfId="20268"/>
    <cellStyle name="Обычный 6 2 3 2 4 2 4 2 4" xfId="20269"/>
    <cellStyle name="Обычный 6 2 3 2 4 2 4 2 5" xfId="20270"/>
    <cellStyle name="Обычный 6 2 3 2 4 2 4 3 2" xfId="20271"/>
    <cellStyle name="Обычный 6 2 3 2 4 2 4 3 2 2" xfId="20272"/>
    <cellStyle name="Обычный 6 2 3 2 4 2 4 3 3" xfId="20273"/>
    <cellStyle name="Обычный 6 2 3 2 4 2 4 3 4" xfId="20274"/>
    <cellStyle name="Обычный 6 2 3 2 4 2 4 4" xfId="20275"/>
    <cellStyle name="Обычный 6 2 3 2 4 2 4 4 2" xfId="20276"/>
    <cellStyle name="Обычный 6 2 3 2 4 2 4 5" xfId="20277"/>
    <cellStyle name="Обычный 6 2 3 2 4 2 4 6" xfId="20278"/>
    <cellStyle name="Обычный 6 2 3 2 4 2 5 2 2 2" xfId="20279"/>
    <cellStyle name="Обычный 6 2 3 2 4 2 5 2 2 2 2" xfId="20280"/>
    <cellStyle name="Обычный 6 2 3 2 4 2 5 2 2 3" xfId="20281"/>
    <cellStyle name="Обычный 6 2 3 2 4 2 5 2 2 4" xfId="20282"/>
    <cellStyle name="Обычный 6 2 3 2 4 2 5 2 3" xfId="20283"/>
    <cellStyle name="Обычный 6 2 3 2 4 2 5 2 3 2" xfId="20284"/>
    <cellStyle name="Обычный 6 2 3 2 4 2 5 2 4" xfId="20285"/>
    <cellStyle name="Обычный 6 2 3 2 4 2 5 2 5" xfId="20286"/>
    <cellStyle name="Обычный 6 2 3 2 4 2 5 3 2" xfId="20287"/>
    <cellStyle name="Обычный 6 2 3 2 4 2 5 3 2 2" xfId="20288"/>
    <cellStyle name="Обычный 6 2 3 2 4 2 5 3 3" xfId="20289"/>
    <cellStyle name="Обычный 6 2 3 2 4 2 5 3 4" xfId="20290"/>
    <cellStyle name="Обычный 6 2 3 2 4 2 5 4" xfId="20291"/>
    <cellStyle name="Обычный 6 2 3 2 4 2 5 4 2" xfId="20292"/>
    <cellStyle name="Обычный 6 2 3 2 4 2 5 5" xfId="20293"/>
    <cellStyle name="Обычный 6 2 3 2 4 2 5 6" xfId="20294"/>
    <cellStyle name="Обычный 6 2 3 2 4 2 6 2 2" xfId="20295"/>
    <cellStyle name="Обычный 6 2 3 2 4 2 6 2 2 2" xfId="20296"/>
    <cellStyle name="Обычный 6 2 3 2 4 2 6 2 3" xfId="20297"/>
    <cellStyle name="Обычный 6 2 3 2 4 2 6 2 4" xfId="20298"/>
    <cellStyle name="Обычный 6 2 3 2 4 2 6 3" xfId="20299"/>
    <cellStyle name="Обычный 6 2 3 2 4 2 6 3 2" xfId="20300"/>
    <cellStyle name="Обычный 6 2 3 2 4 2 6 4" xfId="20301"/>
    <cellStyle name="Обычный 6 2 3 2 4 2 6 5" xfId="20302"/>
    <cellStyle name="Обычный 6 2 3 2 4 2 7 2" xfId="20303"/>
    <cellStyle name="Обычный 6 2 3 2 4 2 7 2 2" xfId="20304"/>
    <cellStyle name="Обычный 6 2 3 2 4 2 7 3" xfId="20305"/>
    <cellStyle name="Обычный 6 2 3 2 4 2 7 4" xfId="20306"/>
    <cellStyle name="Обычный 6 2 3 2 4 2 8" xfId="20307"/>
    <cellStyle name="Обычный 6 2 3 2 4 2 8 2" xfId="20308"/>
    <cellStyle name="Обычный 6 2 3 2 4 2 9" xfId="20309"/>
    <cellStyle name="Обычный 6 2 3 2 4 3 2 2 2 2" xfId="20310"/>
    <cellStyle name="Обычный 6 2 3 2 4 3 2 2 2 2 2" xfId="20311"/>
    <cellStyle name="Обычный 6 2 3 2 4 3 2 2 2 3" xfId="20312"/>
    <cellStyle name="Обычный 6 2 3 2 4 3 2 2 2 4" xfId="20313"/>
    <cellStyle name="Обычный 6 2 3 2 4 3 2 2 3" xfId="20314"/>
    <cellStyle name="Обычный 6 2 3 2 4 3 2 2 3 2" xfId="20315"/>
    <cellStyle name="Обычный 6 2 3 2 4 3 2 2 4" xfId="20316"/>
    <cellStyle name="Обычный 6 2 3 2 4 3 2 2 5" xfId="20317"/>
    <cellStyle name="Обычный 6 2 3 2 4 3 2 3 2" xfId="20318"/>
    <cellStyle name="Обычный 6 2 3 2 4 3 2 3 2 2" xfId="20319"/>
    <cellStyle name="Обычный 6 2 3 2 4 3 2 3 3" xfId="20320"/>
    <cellStyle name="Обычный 6 2 3 2 4 3 2 3 4" xfId="20321"/>
    <cellStyle name="Обычный 6 2 3 2 4 3 2 4" xfId="20322"/>
    <cellStyle name="Обычный 6 2 3 2 4 3 2 4 2" xfId="20323"/>
    <cellStyle name="Обычный 6 2 3 2 4 3 2 5" xfId="20324"/>
    <cellStyle name="Обычный 6 2 3 2 4 3 2 6" xfId="20325"/>
    <cellStyle name="Обычный 6 2 3 2 4 3 3 2 2" xfId="20326"/>
    <cellStyle name="Обычный 6 2 3 2 4 3 3 2 2 2" xfId="20327"/>
    <cellStyle name="Обычный 6 2 3 2 4 3 3 2 3" xfId="20328"/>
    <cellStyle name="Обычный 6 2 3 2 4 3 3 2 4" xfId="20329"/>
    <cellStyle name="Обычный 6 2 3 2 4 3 3 3" xfId="20330"/>
    <cellStyle name="Обычный 6 2 3 2 4 3 3 3 2" xfId="20331"/>
    <cellStyle name="Обычный 6 2 3 2 4 3 3 4" xfId="20332"/>
    <cellStyle name="Обычный 6 2 3 2 4 3 3 5" xfId="20333"/>
    <cellStyle name="Обычный 6 2 3 2 4 3 4 2" xfId="20334"/>
    <cellStyle name="Обычный 6 2 3 2 4 3 4 2 2" xfId="20335"/>
    <cellStyle name="Обычный 6 2 3 2 4 3 4 3" xfId="20336"/>
    <cellStyle name="Обычный 6 2 3 2 4 3 4 4" xfId="20337"/>
    <cellStyle name="Обычный 6 2 3 2 4 3 5" xfId="20338"/>
    <cellStyle name="Обычный 6 2 3 2 4 3 5 2" xfId="20339"/>
    <cellStyle name="Обычный 6 2 3 2 4 3 6" xfId="20340"/>
    <cellStyle name="Обычный 6 2 3 2 4 3 7" xfId="20341"/>
    <cellStyle name="Обычный 6 2 3 2 4 4 2 2 2 2" xfId="20342"/>
    <cellStyle name="Обычный 6 2 3 2 4 4 2 2 2 2 2" xfId="20343"/>
    <cellStyle name="Обычный 6 2 3 2 4 4 2 2 2 3" xfId="20344"/>
    <cellStyle name="Обычный 6 2 3 2 4 4 2 2 2 4" xfId="20345"/>
    <cellStyle name="Обычный 6 2 3 2 4 4 2 2 3" xfId="20346"/>
    <cellStyle name="Обычный 6 2 3 2 4 4 2 2 3 2" xfId="20347"/>
    <cellStyle name="Обычный 6 2 3 2 4 4 2 2 4" xfId="20348"/>
    <cellStyle name="Обычный 6 2 3 2 4 4 2 2 5" xfId="20349"/>
    <cellStyle name="Обычный 6 2 3 2 4 4 2 3 2" xfId="20350"/>
    <cellStyle name="Обычный 6 2 3 2 4 4 2 3 2 2" xfId="20351"/>
    <cellStyle name="Обычный 6 2 3 2 4 4 2 3 3" xfId="20352"/>
    <cellStyle name="Обычный 6 2 3 2 4 4 2 3 4" xfId="20353"/>
    <cellStyle name="Обычный 6 2 3 2 4 4 2 4" xfId="20354"/>
    <cellStyle name="Обычный 6 2 3 2 4 4 2 4 2" xfId="20355"/>
    <cellStyle name="Обычный 6 2 3 2 4 4 2 5" xfId="20356"/>
    <cellStyle name="Обычный 6 2 3 2 4 4 2 6" xfId="20357"/>
    <cellStyle name="Обычный 6 2 3 2 4 4 3 2 2" xfId="20358"/>
    <cellStyle name="Обычный 6 2 3 2 4 4 3 2 2 2" xfId="20359"/>
    <cellStyle name="Обычный 6 2 3 2 4 4 3 2 3" xfId="20360"/>
    <cellStyle name="Обычный 6 2 3 2 4 4 3 2 4" xfId="20361"/>
    <cellStyle name="Обычный 6 2 3 2 4 4 3 3" xfId="20362"/>
    <cellStyle name="Обычный 6 2 3 2 4 4 3 3 2" xfId="20363"/>
    <cellStyle name="Обычный 6 2 3 2 4 4 3 4" xfId="20364"/>
    <cellStyle name="Обычный 6 2 3 2 4 4 3 5" xfId="20365"/>
    <cellStyle name="Обычный 6 2 3 2 4 4 4 2" xfId="20366"/>
    <cellStyle name="Обычный 6 2 3 2 4 4 4 2 2" xfId="20367"/>
    <cellStyle name="Обычный 6 2 3 2 4 4 4 3" xfId="20368"/>
    <cellStyle name="Обычный 6 2 3 2 4 4 4 4" xfId="20369"/>
    <cellStyle name="Обычный 6 2 3 2 4 4 5" xfId="20370"/>
    <cellStyle name="Обычный 6 2 3 2 4 4 5 2" xfId="20371"/>
    <cellStyle name="Обычный 6 2 3 2 4 4 6" xfId="20372"/>
    <cellStyle name="Обычный 6 2 3 2 4 4 7" xfId="20373"/>
    <cellStyle name="Обычный 6 2 3 2 4 5 2 2 2" xfId="20374"/>
    <cellStyle name="Обычный 6 2 3 2 4 5 2 2 2 2" xfId="20375"/>
    <cellStyle name="Обычный 6 2 3 2 4 5 2 2 3" xfId="20376"/>
    <cellStyle name="Обычный 6 2 3 2 4 5 2 2 4" xfId="20377"/>
    <cellStyle name="Обычный 6 2 3 2 4 5 2 3" xfId="20378"/>
    <cellStyle name="Обычный 6 2 3 2 4 5 2 3 2" xfId="20379"/>
    <cellStyle name="Обычный 6 2 3 2 4 5 2 4" xfId="20380"/>
    <cellStyle name="Обычный 6 2 3 2 4 5 2 5" xfId="20381"/>
    <cellStyle name="Обычный 6 2 3 2 4 5 3 2" xfId="20382"/>
    <cellStyle name="Обычный 6 2 3 2 4 5 3 2 2" xfId="20383"/>
    <cellStyle name="Обычный 6 2 3 2 4 5 3 3" xfId="20384"/>
    <cellStyle name="Обычный 6 2 3 2 4 5 3 4" xfId="20385"/>
    <cellStyle name="Обычный 6 2 3 2 4 5 4" xfId="20386"/>
    <cellStyle name="Обычный 6 2 3 2 4 5 4 2" xfId="20387"/>
    <cellStyle name="Обычный 6 2 3 2 4 5 5" xfId="20388"/>
    <cellStyle name="Обычный 6 2 3 2 4 5 6" xfId="20389"/>
    <cellStyle name="Обычный 6 2 3 2 4 6 2 2 2" xfId="20390"/>
    <cellStyle name="Обычный 6 2 3 2 4 6 2 2 2 2" xfId="20391"/>
    <cellStyle name="Обычный 6 2 3 2 4 6 2 2 3" xfId="20392"/>
    <cellStyle name="Обычный 6 2 3 2 4 6 2 2 4" xfId="20393"/>
    <cellStyle name="Обычный 6 2 3 2 4 6 2 3" xfId="20394"/>
    <cellStyle name="Обычный 6 2 3 2 4 6 2 3 2" xfId="20395"/>
    <cellStyle name="Обычный 6 2 3 2 4 6 2 4" xfId="20396"/>
    <cellStyle name="Обычный 6 2 3 2 4 6 2 5" xfId="20397"/>
    <cellStyle name="Обычный 6 2 3 2 4 6 3 2" xfId="20398"/>
    <cellStyle name="Обычный 6 2 3 2 4 6 3 2 2" xfId="20399"/>
    <cellStyle name="Обычный 6 2 3 2 4 6 3 3" xfId="20400"/>
    <cellStyle name="Обычный 6 2 3 2 4 6 3 4" xfId="20401"/>
    <cellStyle name="Обычный 6 2 3 2 4 6 4" xfId="20402"/>
    <cellStyle name="Обычный 6 2 3 2 4 6 4 2" xfId="20403"/>
    <cellStyle name="Обычный 6 2 3 2 4 6 5" xfId="20404"/>
    <cellStyle name="Обычный 6 2 3 2 4 6 6" xfId="20405"/>
    <cellStyle name="Обычный 6 2 3 2 4 7 2 2" xfId="20406"/>
    <cellStyle name="Обычный 6 2 3 2 4 7 2 2 2" xfId="20407"/>
    <cellStyle name="Обычный 6 2 3 2 4 7 2 3" xfId="20408"/>
    <cellStyle name="Обычный 6 2 3 2 4 7 2 4" xfId="20409"/>
    <cellStyle name="Обычный 6 2 3 2 4 7 3" xfId="20410"/>
    <cellStyle name="Обычный 6 2 3 2 4 7 3 2" xfId="20411"/>
    <cellStyle name="Обычный 6 2 3 2 4 7 4" xfId="20412"/>
    <cellStyle name="Обычный 6 2 3 2 4 7 5" xfId="20413"/>
    <cellStyle name="Обычный 6 2 3 2 4 8 2" xfId="20414"/>
    <cellStyle name="Обычный 6 2 3 2 4 8 2 2" xfId="20415"/>
    <cellStyle name="Обычный 6 2 3 2 4 8 3" xfId="20416"/>
    <cellStyle name="Обычный 6 2 3 2 4 8 4" xfId="20417"/>
    <cellStyle name="Обычный 6 2 3 2 4 9" xfId="20418"/>
    <cellStyle name="Обычный 6 2 3 2 4 9 2" xfId="20419"/>
    <cellStyle name="Обычный 6 2 3 2 5 10" xfId="20420"/>
    <cellStyle name="Обычный 6 2 3 2 5 11" xfId="20421"/>
    <cellStyle name="Обычный 6 2 3 2 5 2 10" xfId="20422"/>
    <cellStyle name="Обычный 6 2 3 2 5 2 2 2 2 2 2" xfId="20423"/>
    <cellStyle name="Обычный 6 2 3 2 5 2 2 2 2 2 2 2" xfId="20424"/>
    <cellStyle name="Обычный 6 2 3 2 5 2 2 2 2 2 3" xfId="20425"/>
    <cellStyle name="Обычный 6 2 3 2 5 2 2 2 2 2 4" xfId="20426"/>
    <cellStyle name="Обычный 6 2 3 2 5 2 2 2 2 3" xfId="20427"/>
    <cellStyle name="Обычный 6 2 3 2 5 2 2 2 2 3 2" xfId="20428"/>
    <cellStyle name="Обычный 6 2 3 2 5 2 2 2 2 4" xfId="20429"/>
    <cellStyle name="Обычный 6 2 3 2 5 2 2 2 2 5" xfId="20430"/>
    <cellStyle name="Обычный 6 2 3 2 5 2 2 2 3 2" xfId="20431"/>
    <cellStyle name="Обычный 6 2 3 2 5 2 2 2 3 2 2" xfId="20432"/>
    <cellStyle name="Обычный 6 2 3 2 5 2 2 2 3 3" xfId="20433"/>
    <cellStyle name="Обычный 6 2 3 2 5 2 2 2 3 4" xfId="20434"/>
    <cellStyle name="Обычный 6 2 3 2 5 2 2 2 4" xfId="20435"/>
    <cellStyle name="Обычный 6 2 3 2 5 2 2 2 4 2" xfId="20436"/>
    <cellStyle name="Обычный 6 2 3 2 5 2 2 2 5" xfId="20437"/>
    <cellStyle name="Обычный 6 2 3 2 5 2 2 2 6" xfId="20438"/>
    <cellStyle name="Обычный 6 2 3 2 5 2 2 3 2 2" xfId="20439"/>
    <cellStyle name="Обычный 6 2 3 2 5 2 2 3 2 2 2" xfId="20440"/>
    <cellStyle name="Обычный 6 2 3 2 5 2 2 3 2 3" xfId="20441"/>
    <cellStyle name="Обычный 6 2 3 2 5 2 2 3 2 4" xfId="20442"/>
    <cellStyle name="Обычный 6 2 3 2 5 2 2 3 3" xfId="20443"/>
    <cellStyle name="Обычный 6 2 3 2 5 2 2 3 3 2" xfId="20444"/>
    <cellStyle name="Обычный 6 2 3 2 5 2 2 3 4" xfId="20445"/>
    <cellStyle name="Обычный 6 2 3 2 5 2 2 3 5" xfId="20446"/>
    <cellStyle name="Обычный 6 2 3 2 5 2 2 4 2" xfId="20447"/>
    <cellStyle name="Обычный 6 2 3 2 5 2 2 4 2 2" xfId="20448"/>
    <cellStyle name="Обычный 6 2 3 2 5 2 2 4 3" xfId="20449"/>
    <cellStyle name="Обычный 6 2 3 2 5 2 2 4 4" xfId="20450"/>
    <cellStyle name="Обычный 6 2 3 2 5 2 2 5" xfId="20451"/>
    <cellStyle name="Обычный 6 2 3 2 5 2 2 5 2" xfId="20452"/>
    <cellStyle name="Обычный 6 2 3 2 5 2 2 6" xfId="20453"/>
    <cellStyle name="Обычный 6 2 3 2 5 2 2 7" xfId="20454"/>
    <cellStyle name="Обычный 6 2 3 2 5 2 3 2 2 2 2" xfId="20455"/>
    <cellStyle name="Обычный 6 2 3 2 5 2 3 2 2 2 2 2" xfId="20456"/>
    <cellStyle name="Обычный 6 2 3 2 5 2 3 2 2 2 3" xfId="20457"/>
    <cellStyle name="Обычный 6 2 3 2 5 2 3 2 2 2 4" xfId="20458"/>
    <cellStyle name="Обычный 6 2 3 2 5 2 3 2 2 3" xfId="20459"/>
    <cellStyle name="Обычный 6 2 3 2 5 2 3 2 2 3 2" xfId="20460"/>
    <cellStyle name="Обычный 6 2 3 2 5 2 3 2 2 4" xfId="20461"/>
    <cellStyle name="Обычный 6 2 3 2 5 2 3 2 2 5" xfId="20462"/>
    <cellStyle name="Обычный 6 2 3 2 5 2 3 2 3 2" xfId="20463"/>
    <cellStyle name="Обычный 6 2 3 2 5 2 3 2 3 2 2" xfId="20464"/>
    <cellStyle name="Обычный 6 2 3 2 5 2 3 2 3 3" xfId="20465"/>
    <cellStyle name="Обычный 6 2 3 2 5 2 3 2 3 4" xfId="20466"/>
    <cellStyle name="Обычный 6 2 3 2 5 2 3 2 4" xfId="20467"/>
    <cellStyle name="Обычный 6 2 3 2 5 2 3 2 4 2" xfId="20468"/>
    <cellStyle name="Обычный 6 2 3 2 5 2 3 2 5" xfId="20469"/>
    <cellStyle name="Обычный 6 2 3 2 5 2 3 2 6" xfId="20470"/>
    <cellStyle name="Обычный 6 2 3 2 5 2 3 3 2 2" xfId="20471"/>
    <cellStyle name="Обычный 6 2 3 2 5 2 3 3 2 2 2" xfId="20472"/>
    <cellStyle name="Обычный 6 2 3 2 5 2 3 3 2 3" xfId="20473"/>
    <cellStyle name="Обычный 6 2 3 2 5 2 3 3 2 4" xfId="20474"/>
    <cellStyle name="Обычный 6 2 3 2 5 2 3 3 3" xfId="20475"/>
    <cellStyle name="Обычный 6 2 3 2 5 2 3 3 3 2" xfId="20476"/>
    <cellStyle name="Обычный 6 2 3 2 5 2 3 3 4" xfId="20477"/>
    <cellStyle name="Обычный 6 2 3 2 5 2 3 3 5" xfId="20478"/>
    <cellStyle name="Обычный 6 2 3 2 5 2 3 4 2" xfId="20479"/>
    <cellStyle name="Обычный 6 2 3 2 5 2 3 4 2 2" xfId="20480"/>
    <cellStyle name="Обычный 6 2 3 2 5 2 3 4 3" xfId="20481"/>
    <cellStyle name="Обычный 6 2 3 2 5 2 3 4 4" xfId="20482"/>
    <cellStyle name="Обычный 6 2 3 2 5 2 3 5" xfId="20483"/>
    <cellStyle name="Обычный 6 2 3 2 5 2 3 5 2" xfId="20484"/>
    <cellStyle name="Обычный 6 2 3 2 5 2 3 6" xfId="20485"/>
    <cellStyle name="Обычный 6 2 3 2 5 2 3 7" xfId="20486"/>
    <cellStyle name="Обычный 6 2 3 2 5 2 4 2 2 2" xfId="20487"/>
    <cellStyle name="Обычный 6 2 3 2 5 2 4 2 2 2 2" xfId="20488"/>
    <cellStyle name="Обычный 6 2 3 2 5 2 4 2 2 3" xfId="20489"/>
    <cellStyle name="Обычный 6 2 3 2 5 2 4 2 2 4" xfId="20490"/>
    <cellStyle name="Обычный 6 2 3 2 5 2 4 2 3" xfId="20491"/>
    <cellStyle name="Обычный 6 2 3 2 5 2 4 2 3 2" xfId="20492"/>
    <cellStyle name="Обычный 6 2 3 2 5 2 4 2 4" xfId="20493"/>
    <cellStyle name="Обычный 6 2 3 2 5 2 4 2 5" xfId="20494"/>
    <cellStyle name="Обычный 6 2 3 2 5 2 4 3 2" xfId="20495"/>
    <cellStyle name="Обычный 6 2 3 2 5 2 4 3 2 2" xfId="20496"/>
    <cellStyle name="Обычный 6 2 3 2 5 2 4 3 3" xfId="20497"/>
    <cellStyle name="Обычный 6 2 3 2 5 2 4 3 4" xfId="20498"/>
    <cellStyle name="Обычный 6 2 3 2 5 2 4 4" xfId="20499"/>
    <cellStyle name="Обычный 6 2 3 2 5 2 4 4 2" xfId="20500"/>
    <cellStyle name="Обычный 6 2 3 2 5 2 4 5" xfId="20501"/>
    <cellStyle name="Обычный 6 2 3 2 5 2 4 6" xfId="20502"/>
    <cellStyle name="Обычный 6 2 3 2 5 2 5 2 2 2" xfId="20503"/>
    <cellStyle name="Обычный 6 2 3 2 5 2 5 2 2 2 2" xfId="20504"/>
    <cellStyle name="Обычный 6 2 3 2 5 2 5 2 2 3" xfId="20505"/>
    <cellStyle name="Обычный 6 2 3 2 5 2 5 2 2 4" xfId="20506"/>
    <cellStyle name="Обычный 6 2 3 2 5 2 5 2 3" xfId="20507"/>
    <cellStyle name="Обычный 6 2 3 2 5 2 5 2 3 2" xfId="20508"/>
    <cellStyle name="Обычный 6 2 3 2 5 2 5 2 4" xfId="20509"/>
    <cellStyle name="Обычный 6 2 3 2 5 2 5 2 5" xfId="20510"/>
    <cellStyle name="Обычный 6 2 3 2 5 2 5 3 2" xfId="20511"/>
    <cellStyle name="Обычный 6 2 3 2 5 2 5 3 2 2" xfId="20512"/>
    <cellStyle name="Обычный 6 2 3 2 5 2 5 3 3" xfId="20513"/>
    <cellStyle name="Обычный 6 2 3 2 5 2 5 3 4" xfId="20514"/>
    <cellStyle name="Обычный 6 2 3 2 5 2 5 4" xfId="20515"/>
    <cellStyle name="Обычный 6 2 3 2 5 2 5 4 2" xfId="20516"/>
    <cellStyle name="Обычный 6 2 3 2 5 2 5 5" xfId="20517"/>
    <cellStyle name="Обычный 6 2 3 2 5 2 5 6" xfId="20518"/>
    <cellStyle name="Обычный 6 2 3 2 5 2 6 2 2" xfId="20519"/>
    <cellStyle name="Обычный 6 2 3 2 5 2 6 2 2 2" xfId="20520"/>
    <cellStyle name="Обычный 6 2 3 2 5 2 6 2 3" xfId="20521"/>
    <cellStyle name="Обычный 6 2 3 2 5 2 6 2 4" xfId="20522"/>
    <cellStyle name="Обычный 6 2 3 2 5 2 6 3" xfId="20523"/>
    <cellStyle name="Обычный 6 2 3 2 5 2 6 3 2" xfId="20524"/>
    <cellStyle name="Обычный 6 2 3 2 5 2 6 4" xfId="20525"/>
    <cellStyle name="Обычный 6 2 3 2 5 2 6 5" xfId="20526"/>
    <cellStyle name="Обычный 6 2 3 2 5 2 7 2" xfId="20527"/>
    <cellStyle name="Обычный 6 2 3 2 5 2 7 2 2" xfId="20528"/>
    <cellStyle name="Обычный 6 2 3 2 5 2 7 3" xfId="20529"/>
    <cellStyle name="Обычный 6 2 3 2 5 2 7 4" xfId="20530"/>
    <cellStyle name="Обычный 6 2 3 2 5 2 8" xfId="20531"/>
    <cellStyle name="Обычный 6 2 3 2 5 2 8 2" xfId="20532"/>
    <cellStyle name="Обычный 6 2 3 2 5 2 9" xfId="20533"/>
    <cellStyle name="Обычный 6 2 3 2 5 3 2 2 2 2" xfId="20534"/>
    <cellStyle name="Обычный 6 2 3 2 5 3 2 2 2 2 2" xfId="20535"/>
    <cellStyle name="Обычный 6 2 3 2 5 3 2 2 2 3" xfId="20536"/>
    <cellStyle name="Обычный 6 2 3 2 5 3 2 2 2 4" xfId="20537"/>
    <cellStyle name="Обычный 6 2 3 2 5 3 2 2 3" xfId="20538"/>
    <cellStyle name="Обычный 6 2 3 2 5 3 2 2 3 2" xfId="20539"/>
    <cellStyle name="Обычный 6 2 3 2 5 3 2 2 4" xfId="20540"/>
    <cellStyle name="Обычный 6 2 3 2 5 3 2 2 5" xfId="20541"/>
    <cellStyle name="Обычный 6 2 3 2 5 3 2 3 2" xfId="20542"/>
    <cellStyle name="Обычный 6 2 3 2 5 3 2 3 2 2" xfId="20543"/>
    <cellStyle name="Обычный 6 2 3 2 5 3 2 3 3" xfId="20544"/>
    <cellStyle name="Обычный 6 2 3 2 5 3 2 3 4" xfId="20545"/>
    <cellStyle name="Обычный 6 2 3 2 5 3 2 4" xfId="20546"/>
    <cellStyle name="Обычный 6 2 3 2 5 3 2 4 2" xfId="20547"/>
    <cellStyle name="Обычный 6 2 3 2 5 3 2 5" xfId="20548"/>
    <cellStyle name="Обычный 6 2 3 2 5 3 2 6" xfId="20549"/>
    <cellStyle name="Обычный 6 2 3 2 5 3 3 2 2" xfId="20550"/>
    <cellStyle name="Обычный 6 2 3 2 5 3 3 2 2 2" xfId="20551"/>
    <cellStyle name="Обычный 6 2 3 2 5 3 3 2 3" xfId="20552"/>
    <cellStyle name="Обычный 6 2 3 2 5 3 3 2 4" xfId="20553"/>
    <cellStyle name="Обычный 6 2 3 2 5 3 3 3" xfId="20554"/>
    <cellStyle name="Обычный 6 2 3 2 5 3 3 3 2" xfId="20555"/>
    <cellStyle name="Обычный 6 2 3 2 5 3 3 4" xfId="20556"/>
    <cellStyle name="Обычный 6 2 3 2 5 3 3 5" xfId="20557"/>
    <cellStyle name="Обычный 6 2 3 2 5 3 4 2" xfId="20558"/>
    <cellStyle name="Обычный 6 2 3 2 5 3 4 2 2" xfId="20559"/>
    <cellStyle name="Обычный 6 2 3 2 5 3 4 3" xfId="20560"/>
    <cellStyle name="Обычный 6 2 3 2 5 3 4 4" xfId="20561"/>
    <cellStyle name="Обычный 6 2 3 2 5 3 5" xfId="20562"/>
    <cellStyle name="Обычный 6 2 3 2 5 3 5 2" xfId="20563"/>
    <cellStyle name="Обычный 6 2 3 2 5 3 6" xfId="20564"/>
    <cellStyle name="Обычный 6 2 3 2 5 3 7" xfId="20565"/>
    <cellStyle name="Обычный 6 2 3 2 5 4 2 2 2 2" xfId="20566"/>
    <cellStyle name="Обычный 6 2 3 2 5 4 2 2 2 2 2" xfId="20567"/>
    <cellStyle name="Обычный 6 2 3 2 5 4 2 2 2 3" xfId="20568"/>
    <cellStyle name="Обычный 6 2 3 2 5 4 2 2 2 4" xfId="20569"/>
    <cellStyle name="Обычный 6 2 3 2 5 4 2 2 3" xfId="20570"/>
    <cellStyle name="Обычный 6 2 3 2 5 4 2 2 3 2" xfId="20571"/>
    <cellStyle name="Обычный 6 2 3 2 5 4 2 2 4" xfId="20572"/>
    <cellStyle name="Обычный 6 2 3 2 5 4 2 2 5" xfId="20573"/>
    <cellStyle name="Обычный 6 2 3 2 5 4 2 3 2" xfId="20574"/>
    <cellStyle name="Обычный 6 2 3 2 5 4 2 3 2 2" xfId="20575"/>
    <cellStyle name="Обычный 6 2 3 2 5 4 2 3 3" xfId="20576"/>
    <cellStyle name="Обычный 6 2 3 2 5 4 2 3 4" xfId="20577"/>
    <cellStyle name="Обычный 6 2 3 2 5 4 2 4" xfId="20578"/>
    <cellStyle name="Обычный 6 2 3 2 5 4 2 4 2" xfId="20579"/>
    <cellStyle name="Обычный 6 2 3 2 5 4 2 5" xfId="20580"/>
    <cellStyle name="Обычный 6 2 3 2 5 4 2 6" xfId="20581"/>
    <cellStyle name="Обычный 6 2 3 2 5 4 3 2 2" xfId="20582"/>
    <cellStyle name="Обычный 6 2 3 2 5 4 3 2 2 2" xfId="20583"/>
    <cellStyle name="Обычный 6 2 3 2 5 4 3 2 3" xfId="20584"/>
    <cellStyle name="Обычный 6 2 3 2 5 4 3 2 4" xfId="20585"/>
    <cellStyle name="Обычный 6 2 3 2 5 4 3 3" xfId="20586"/>
    <cellStyle name="Обычный 6 2 3 2 5 4 3 3 2" xfId="20587"/>
    <cellStyle name="Обычный 6 2 3 2 5 4 3 4" xfId="20588"/>
    <cellStyle name="Обычный 6 2 3 2 5 4 3 5" xfId="20589"/>
    <cellStyle name="Обычный 6 2 3 2 5 4 4 2" xfId="20590"/>
    <cellStyle name="Обычный 6 2 3 2 5 4 4 2 2" xfId="20591"/>
    <cellStyle name="Обычный 6 2 3 2 5 4 4 3" xfId="20592"/>
    <cellStyle name="Обычный 6 2 3 2 5 4 4 4" xfId="20593"/>
    <cellStyle name="Обычный 6 2 3 2 5 4 5" xfId="20594"/>
    <cellStyle name="Обычный 6 2 3 2 5 4 5 2" xfId="20595"/>
    <cellStyle name="Обычный 6 2 3 2 5 4 6" xfId="20596"/>
    <cellStyle name="Обычный 6 2 3 2 5 4 7" xfId="20597"/>
    <cellStyle name="Обычный 6 2 3 2 5 5 2 2 2" xfId="20598"/>
    <cellStyle name="Обычный 6 2 3 2 5 5 2 2 2 2" xfId="20599"/>
    <cellStyle name="Обычный 6 2 3 2 5 5 2 2 3" xfId="20600"/>
    <cellStyle name="Обычный 6 2 3 2 5 5 2 2 4" xfId="20601"/>
    <cellStyle name="Обычный 6 2 3 2 5 5 2 3" xfId="20602"/>
    <cellStyle name="Обычный 6 2 3 2 5 5 2 3 2" xfId="20603"/>
    <cellStyle name="Обычный 6 2 3 2 5 5 2 4" xfId="20604"/>
    <cellStyle name="Обычный 6 2 3 2 5 5 2 5" xfId="20605"/>
    <cellStyle name="Обычный 6 2 3 2 5 5 3 2" xfId="20606"/>
    <cellStyle name="Обычный 6 2 3 2 5 5 3 2 2" xfId="20607"/>
    <cellStyle name="Обычный 6 2 3 2 5 5 3 3" xfId="20608"/>
    <cellStyle name="Обычный 6 2 3 2 5 5 3 4" xfId="20609"/>
    <cellStyle name="Обычный 6 2 3 2 5 5 4" xfId="20610"/>
    <cellStyle name="Обычный 6 2 3 2 5 5 4 2" xfId="20611"/>
    <cellStyle name="Обычный 6 2 3 2 5 5 5" xfId="20612"/>
    <cellStyle name="Обычный 6 2 3 2 5 5 6" xfId="20613"/>
    <cellStyle name="Обычный 6 2 3 2 5 6 2 2 2" xfId="20614"/>
    <cellStyle name="Обычный 6 2 3 2 5 6 2 2 2 2" xfId="20615"/>
    <cellStyle name="Обычный 6 2 3 2 5 6 2 2 3" xfId="20616"/>
    <cellStyle name="Обычный 6 2 3 2 5 6 2 2 4" xfId="20617"/>
    <cellStyle name="Обычный 6 2 3 2 5 6 2 3" xfId="20618"/>
    <cellStyle name="Обычный 6 2 3 2 5 6 2 3 2" xfId="20619"/>
    <cellStyle name="Обычный 6 2 3 2 5 6 2 4" xfId="20620"/>
    <cellStyle name="Обычный 6 2 3 2 5 6 2 5" xfId="20621"/>
    <cellStyle name="Обычный 6 2 3 2 5 6 3 2" xfId="20622"/>
    <cellStyle name="Обычный 6 2 3 2 5 6 3 2 2" xfId="20623"/>
    <cellStyle name="Обычный 6 2 3 2 5 6 3 3" xfId="20624"/>
    <cellStyle name="Обычный 6 2 3 2 5 6 3 4" xfId="20625"/>
    <cellStyle name="Обычный 6 2 3 2 5 6 4" xfId="20626"/>
    <cellStyle name="Обычный 6 2 3 2 5 6 4 2" xfId="20627"/>
    <cellStyle name="Обычный 6 2 3 2 5 6 5" xfId="20628"/>
    <cellStyle name="Обычный 6 2 3 2 5 6 6" xfId="20629"/>
    <cellStyle name="Обычный 6 2 3 2 5 7 2 2" xfId="20630"/>
    <cellStyle name="Обычный 6 2 3 2 5 7 2 2 2" xfId="20631"/>
    <cellStyle name="Обычный 6 2 3 2 5 7 2 3" xfId="20632"/>
    <cellStyle name="Обычный 6 2 3 2 5 7 2 4" xfId="20633"/>
    <cellStyle name="Обычный 6 2 3 2 5 7 3" xfId="20634"/>
    <cellStyle name="Обычный 6 2 3 2 5 7 3 2" xfId="20635"/>
    <cellStyle name="Обычный 6 2 3 2 5 7 4" xfId="20636"/>
    <cellStyle name="Обычный 6 2 3 2 5 7 5" xfId="20637"/>
    <cellStyle name="Обычный 6 2 3 2 5 8 2" xfId="20638"/>
    <cellStyle name="Обычный 6 2 3 2 5 8 2 2" xfId="20639"/>
    <cellStyle name="Обычный 6 2 3 2 5 8 3" xfId="20640"/>
    <cellStyle name="Обычный 6 2 3 2 5 8 4" xfId="20641"/>
    <cellStyle name="Обычный 6 2 3 2 5 9" xfId="20642"/>
    <cellStyle name="Обычный 6 2 3 2 5 9 2" xfId="20643"/>
    <cellStyle name="Обычный 6 2 3 2 6 10" xfId="20644"/>
    <cellStyle name="Обычный 6 2 3 2 6 2 2 2 2 2" xfId="20645"/>
    <cellStyle name="Обычный 6 2 3 2 6 2 2 2 2 2 2" xfId="20646"/>
    <cellStyle name="Обычный 6 2 3 2 6 2 2 2 2 3" xfId="20647"/>
    <cellStyle name="Обычный 6 2 3 2 6 2 2 2 2 4" xfId="20648"/>
    <cellStyle name="Обычный 6 2 3 2 6 2 2 2 3" xfId="20649"/>
    <cellStyle name="Обычный 6 2 3 2 6 2 2 2 3 2" xfId="20650"/>
    <cellStyle name="Обычный 6 2 3 2 6 2 2 2 4" xfId="20651"/>
    <cellStyle name="Обычный 6 2 3 2 6 2 2 2 5" xfId="20652"/>
    <cellStyle name="Обычный 6 2 3 2 6 2 2 3 2" xfId="20653"/>
    <cellStyle name="Обычный 6 2 3 2 6 2 2 3 2 2" xfId="20654"/>
    <cellStyle name="Обычный 6 2 3 2 6 2 2 3 3" xfId="20655"/>
    <cellStyle name="Обычный 6 2 3 2 6 2 2 3 4" xfId="20656"/>
    <cellStyle name="Обычный 6 2 3 2 6 2 2 4" xfId="20657"/>
    <cellStyle name="Обычный 6 2 3 2 6 2 2 4 2" xfId="20658"/>
    <cellStyle name="Обычный 6 2 3 2 6 2 2 5" xfId="20659"/>
    <cellStyle name="Обычный 6 2 3 2 6 2 2 6" xfId="20660"/>
    <cellStyle name="Обычный 6 2 3 2 6 2 3 2 2" xfId="20661"/>
    <cellStyle name="Обычный 6 2 3 2 6 2 3 2 2 2" xfId="20662"/>
    <cellStyle name="Обычный 6 2 3 2 6 2 3 2 3" xfId="20663"/>
    <cellStyle name="Обычный 6 2 3 2 6 2 3 2 4" xfId="20664"/>
    <cellStyle name="Обычный 6 2 3 2 6 2 3 3" xfId="20665"/>
    <cellStyle name="Обычный 6 2 3 2 6 2 3 3 2" xfId="20666"/>
    <cellStyle name="Обычный 6 2 3 2 6 2 3 4" xfId="20667"/>
    <cellStyle name="Обычный 6 2 3 2 6 2 3 5" xfId="20668"/>
    <cellStyle name="Обычный 6 2 3 2 6 2 4 2" xfId="20669"/>
    <cellStyle name="Обычный 6 2 3 2 6 2 4 2 2" xfId="20670"/>
    <cellStyle name="Обычный 6 2 3 2 6 2 4 3" xfId="20671"/>
    <cellStyle name="Обычный 6 2 3 2 6 2 4 4" xfId="20672"/>
    <cellStyle name="Обычный 6 2 3 2 6 2 5" xfId="20673"/>
    <cellStyle name="Обычный 6 2 3 2 6 2 5 2" xfId="20674"/>
    <cellStyle name="Обычный 6 2 3 2 6 2 6" xfId="20675"/>
    <cellStyle name="Обычный 6 2 3 2 6 2 7" xfId="20676"/>
    <cellStyle name="Обычный 6 2 3 2 6 3 2 2 2 2" xfId="20677"/>
    <cellStyle name="Обычный 6 2 3 2 6 3 2 2 2 2 2" xfId="20678"/>
    <cellStyle name="Обычный 6 2 3 2 6 3 2 2 2 3" xfId="20679"/>
    <cellStyle name="Обычный 6 2 3 2 6 3 2 2 2 4" xfId="20680"/>
    <cellStyle name="Обычный 6 2 3 2 6 3 2 2 3" xfId="20681"/>
    <cellStyle name="Обычный 6 2 3 2 6 3 2 2 3 2" xfId="20682"/>
    <cellStyle name="Обычный 6 2 3 2 6 3 2 2 4" xfId="20683"/>
    <cellStyle name="Обычный 6 2 3 2 6 3 2 2 5" xfId="20684"/>
    <cellStyle name="Обычный 6 2 3 2 6 3 2 3 2" xfId="20685"/>
    <cellStyle name="Обычный 6 2 3 2 6 3 2 3 2 2" xfId="20686"/>
    <cellStyle name="Обычный 6 2 3 2 6 3 2 3 3" xfId="20687"/>
    <cellStyle name="Обычный 6 2 3 2 6 3 2 3 4" xfId="20688"/>
    <cellStyle name="Обычный 6 2 3 2 6 3 2 4" xfId="20689"/>
    <cellStyle name="Обычный 6 2 3 2 6 3 2 4 2" xfId="20690"/>
    <cellStyle name="Обычный 6 2 3 2 6 3 2 5" xfId="20691"/>
    <cellStyle name="Обычный 6 2 3 2 6 3 2 6" xfId="20692"/>
    <cellStyle name="Обычный 6 2 3 2 6 3 3 2 2" xfId="20693"/>
    <cellStyle name="Обычный 6 2 3 2 6 3 3 2 2 2" xfId="20694"/>
    <cellStyle name="Обычный 6 2 3 2 6 3 3 2 3" xfId="20695"/>
    <cellStyle name="Обычный 6 2 3 2 6 3 3 2 4" xfId="20696"/>
    <cellStyle name="Обычный 6 2 3 2 6 3 3 3" xfId="20697"/>
    <cellStyle name="Обычный 6 2 3 2 6 3 3 3 2" xfId="20698"/>
    <cellStyle name="Обычный 6 2 3 2 6 3 3 4" xfId="20699"/>
    <cellStyle name="Обычный 6 2 3 2 6 3 3 5" xfId="20700"/>
    <cellStyle name="Обычный 6 2 3 2 6 3 4 2" xfId="20701"/>
    <cellStyle name="Обычный 6 2 3 2 6 3 4 2 2" xfId="20702"/>
    <cellStyle name="Обычный 6 2 3 2 6 3 4 3" xfId="20703"/>
    <cellStyle name="Обычный 6 2 3 2 6 3 4 4" xfId="20704"/>
    <cellStyle name="Обычный 6 2 3 2 6 3 5" xfId="20705"/>
    <cellStyle name="Обычный 6 2 3 2 6 3 5 2" xfId="20706"/>
    <cellStyle name="Обычный 6 2 3 2 6 3 6" xfId="20707"/>
    <cellStyle name="Обычный 6 2 3 2 6 3 7" xfId="20708"/>
    <cellStyle name="Обычный 6 2 3 2 6 4 2 2 2" xfId="20709"/>
    <cellStyle name="Обычный 6 2 3 2 6 4 2 2 2 2" xfId="20710"/>
    <cellStyle name="Обычный 6 2 3 2 6 4 2 2 3" xfId="20711"/>
    <cellStyle name="Обычный 6 2 3 2 6 4 2 2 4" xfId="20712"/>
    <cellStyle name="Обычный 6 2 3 2 6 4 2 3" xfId="20713"/>
    <cellStyle name="Обычный 6 2 3 2 6 4 2 3 2" xfId="20714"/>
    <cellStyle name="Обычный 6 2 3 2 6 4 2 4" xfId="20715"/>
    <cellStyle name="Обычный 6 2 3 2 6 4 2 5" xfId="20716"/>
    <cellStyle name="Обычный 6 2 3 2 6 4 3 2" xfId="20717"/>
    <cellStyle name="Обычный 6 2 3 2 6 4 3 2 2" xfId="20718"/>
    <cellStyle name="Обычный 6 2 3 2 6 4 3 3" xfId="20719"/>
    <cellStyle name="Обычный 6 2 3 2 6 4 3 4" xfId="20720"/>
    <cellStyle name="Обычный 6 2 3 2 6 4 4" xfId="20721"/>
    <cellStyle name="Обычный 6 2 3 2 6 4 4 2" xfId="20722"/>
    <cellStyle name="Обычный 6 2 3 2 6 4 5" xfId="20723"/>
    <cellStyle name="Обычный 6 2 3 2 6 4 6" xfId="20724"/>
    <cellStyle name="Обычный 6 2 3 2 6 5 2 2 2" xfId="20725"/>
    <cellStyle name="Обычный 6 2 3 2 6 5 2 2 2 2" xfId="20726"/>
    <cellStyle name="Обычный 6 2 3 2 6 5 2 2 3" xfId="20727"/>
    <cellStyle name="Обычный 6 2 3 2 6 5 2 2 4" xfId="20728"/>
    <cellStyle name="Обычный 6 2 3 2 6 5 2 3" xfId="20729"/>
    <cellStyle name="Обычный 6 2 3 2 6 5 2 3 2" xfId="20730"/>
    <cellStyle name="Обычный 6 2 3 2 6 5 2 4" xfId="20731"/>
    <cellStyle name="Обычный 6 2 3 2 6 5 2 5" xfId="20732"/>
    <cellStyle name="Обычный 6 2 3 2 6 5 3 2" xfId="20733"/>
    <cellStyle name="Обычный 6 2 3 2 6 5 3 2 2" xfId="20734"/>
    <cellStyle name="Обычный 6 2 3 2 6 5 3 3" xfId="20735"/>
    <cellStyle name="Обычный 6 2 3 2 6 5 3 4" xfId="20736"/>
    <cellStyle name="Обычный 6 2 3 2 6 5 4" xfId="20737"/>
    <cellStyle name="Обычный 6 2 3 2 6 5 4 2" xfId="20738"/>
    <cellStyle name="Обычный 6 2 3 2 6 5 5" xfId="20739"/>
    <cellStyle name="Обычный 6 2 3 2 6 5 6" xfId="20740"/>
    <cellStyle name="Обычный 6 2 3 2 6 6 2 2" xfId="20741"/>
    <cellStyle name="Обычный 6 2 3 2 6 6 2 2 2" xfId="20742"/>
    <cellStyle name="Обычный 6 2 3 2 6 6 2 3" xfId="20743"/>
    <cellStyle name="Обычный 6 2 3 2 6 6 2 4" xfId="20744"/>
    <cellStyle name="Обычный 6 2 3 2 6 6 3" xfId="20745"/>
    <cellStyle name="Обычный 6 2 3 2 6 6 3 2" xfId="20746"/>
    <cellStyle name="Обычный 6 2 3 2 6 6 4" xfId="20747"/>
    <cellStyle name="Обычный 6 2 3 2 6 6 5" xfId="20748"/>
    <cellStyle name="Обычный 6 2 3 2 6 7 2" xfId="20749"/>
    <cellStyle name="Обычный 6 2 3 2 6 7 2 2" xfId="20750"/>
    <cellStyle name="Обычный 6 2 3 2 6 7 3" xfId="20751"/>
    <cellStyle name="Обычный 6 2 3 2 6 7 4" xfId="20752"/>
    <cellStyle name="Обычный 6 2 3 2 6 8" xfId="20753"/>
    <cellStyle name="Обычный 6 2 3 2 6 8 2" xfId="20754"/>
    <cellStyle name="Обычный 6 2 3 2 6 9" xfId="20755"/>
    <cellStyle name="Обычный 6 2 3 2 7 2 2 2 2" xfId="20756"/>
    <cellStyle name="Обычный 6 2 3 2 7 2 2 2 2 2" xfId="20757"/>
    <cellStyle name="Обычный 6 2 3 2 7 2 2 2 3" xfId="20758"/>
    <cellStyle name="Обычный 6 2 3 2 7 2 2 2 4" xfId="20759"/>
    <cellStyle name="Обычный 6 2 3 2 7 2 2 3" xfId="20760"/>
    <cellStyle name="Обычный 6 2 3 2 7 2 2 3 2" xfId="20761"/>
    <cellStyle name="Обычный 6 2 3 2 7 2 2 4" xfId="20762"/>
    <cellStyle name="Обычный 6 2 3 2 7 2 2 5" xfId="20763"/>
    <cellStyle name="Обычный 6 2 3 2 7 2 3 2" xfId="20764"/>
    <cellStyle name="Обычный 6 2 3 2 7 2 3 2 2" xfId="20765"/>
    <cellStyle name="Обычный 6 2 3 2 7 2 3 3" xfId="20766"/>
    <cellStyle name="Обычный 6 2 3 2 7 2 3 4" xfId="20767"/>
    <cellStyle name="Обычный 6 2 3 2 7 2 4" xfId="20768"/>
    <cellStyle name="Обычный 6 2 3 2 7 2 4 2" xfId="20769"/>
    <cellStyle name="Обычный 6 2 3 2 7 2 5" xfId="20770"/>
    <cellStyle name="Обычный 6 2 3 2 7 2 6" xfId="20771"/>
    <cellStyle name="Обычный 6 2 3 2 7 3 2 2" xfId="20772"/>
    <cellStyle name="Обычный 6 2 3 2 7 3 2 2 2" xfId="20773"/>
    <cellStyle name="Обычный 6 2 3 2 7 3 2 3" xfId="20774"/>
    <cellStyle name="Обычный 6 2 3 2 7 3 2 4" xfId="20775"/>
    <cellStyle name="Обычный 6 2 3 2 7 3 3" xfId="20776"/>
    <cellStyle name="Обычный 6 2 3 2 7 3 3 2" xfId="20777"/>
    <cellStyle name="Обычный 6 2 3 2 7 3 4" xfId="20778"/>
    <cellStyle name="Обычный 6 2 3 2 7 3 5" xfId="20779"/>
    <cellStyle name="Обычный 6 2 3 2 7 4 2" xfId="20780"/>
    <cellStyle name="Обычный 6 2 3 2 7 4 2 2" xfId="20781"/>
    <cellStyle name="Обычный 6 2 3 2 7 4 3" xfId="20782"/>
    <cellStyle name="Обычный 6 2 3 2 7 4 4" xfId="20783"/>
    <cellStyle name="Обычный 6 2 3 2 7 5" xfId="20784"/>
    <cellStyle name="Обычный 6 2 3 2 7 5 2" xfId="20785"/>
    <cellStyle name="Обычный 6 2 3 2 7 6" xfId="20786"/>
    <cellStyle name="Обычный 6 2 3 2 7 7" xfId="20787"/>
    <cellStyle name="Обычный 6 2 3 2 8 2 2 2 2" xfId="20788"/>
    <cellStyle name="Обычный 6 2 3 2 8 2 2 2 2 2" xfId="20789"/>
    <cellStyle name="Обычный 6 2 3 2 8 2 2 2 3" xfId="20790"/>
    <cellStyle name="Обычный 6 2 3 2 8 2 2 2 4" xfId="20791"/>
    <cellStyle name="Обычный 6 2 3 2 8 2 2 3" xfId="20792"/>
    <cellStyle name="Обычный 6 2 3 2 8 2 2 3 2" xfId="20793"/>
    <cellStyle name="Обычный 6 2 3 2 8 2 2 4" xfId="20794"/>
    <cellStyle name="Обычный 6 2 3 2 8 2 2 5" xfId="20795"/>
    <cellStyle name="Обычный 6 2 3 2 8 2 3 2" xfId="20796"/>
    <cellStyle name="Обычный 6 2 3 2 8 2 3 2 2" xfId="20797"/>
    <cellStyle name="Обычный 6 2 3 2 8 2 3 3" xfId="20798"/>
    <cellStyle name="Обычный 6 2 3 2 8 2 3 4" xfId="20799"/>
    <cellStyle name="Обычный 6 2 3 2 8 2 4" xfId="20800"/>
    <cellStyle name="Обычный 6 2 3 2 8 2 4 2" xfId="20801"/>
    <cellStyle name="Обычный 6 2 3 2 8 2 5" xfId="20802"/>
    <cellStyle name="Обычный 6 2 3 2 8 2 6" xfId="20803"/>
    <cellStyle name="Обычный 6 2 3 2 8 3 2 2" xfId="20804"/>
    <cellStyle name="Обычный 6 2 3 2 8 3 2 2 2" xfId="20805"/>
    <cellStyle name="Обычный 6 2 3 2 8 3 2 3" xfId="20806"/>
    <cellStyle name="Обычный 6 2 3 2 8 3 2 4" xfId="20807"/>
    <cellStyle name="Обычный 6 2 3 2 8 3 3" xfId="20808"/>
    <cellStyle name="Обычный 6 2 3 2 8 3 3 2" xfId="20809"/>
    <cellStyle name="Обычный 6 2 3 2 8 3 4" xfId="20810"/>
    <cellStyle name="Обычный 6 2 3 2 8 3 5" xfId="20811"/>
    <cellStyle name="Обычный 6 2 3 2 8 4 2" xfId="20812"/>
    <cellStyle name="Обычный 6 2 3 2 8 4 2 2" xfId="20813"/>
    <cellStyle name="Обычный 6 2 3 2 8 4 3" xfId="20814"/>
    <cellStyle name="Обычный 6 2 3 2 8 4 4" xfId="20815"/>
    <cellStyle name="Обычный 6 2 3 2 8 5" xfId="20816"/>
    <cellStyle name="Обычный 6 2 3 2 8 5 2" xfId="20817"/>
    <cellStyle name="Обычный 6 2 3 2 8 6" xfId="20818"/>
    <cellStyle name="Обычный 6 2 3 2 8 7" xfId="20819"/>
    <cellStyle name="Обычный 6 2 3 2 9 2 2 2" xfId="20820"/>
    <cellStyle name="Обычный 6 2 3 2 9 2 2 2 2" xfId="20821"/>
    <cellStyle name="Обычный 6 2 3 2 9 2 2 3" xfId="20822"/>
    <cellStyle name="Обычный 6 2 3 2 9 2 2 4" xfId="20823"/>
    <cellStyle name="Обычный 6 2 3 2 9 2 3" xfId="20824"/>
    <cellStyle name="Обычный 6 2 3 2 9 2 3 2" xfId="20825"/>
    <cellStyle name="Обычный 6 2 3 2 9 2 4" xfId="20826"/>
    <cellStyle name="Обычный 6 2 3 2 9 2 5" xfId="20827"/>
    <cellStyle name="Обычный 6 2 3 2 9 3 2" xfId="20828"/>
    <cellStyle name="Обычный 6 2 3 2 9 3 2 2" xfId="20829"/>
    <cellStyle name="Обычный 6 2 3 2 9 3 3" xfId="20830"/>
    <cellStyle name="Обычный 6 2 3 2 9 3 4" xfId="20831"/>
    <cellStyle name="Обычный 6 2 3 2 9 4" xfId="20832"/>
    <cellStyle name="Обычный 6 2 3 2 9 4 2" xfId="20833"/>
    <cellStyle name="Обычный 6 2 3 2 9 5" xfId="20834"/>
    <cellStyle name="Обычный 6 2 3 2 9 6" xfId="20835"/>
    <cellStyle name="Обычный 6 2 3 3 10 2 2" xfId="20836"/>
    <cellStyle name="Обычный 6 2 3 3 10 2 2 2" xfId="20837"/>
    <cellStyle name="Обычный 6 2 3 3 10 2 3" xfId="20838"/>
    <cellStyle name="Обычный 6 2 3 3 10 2 4" xfId="20839"/>
    <cellStyle name="Обычный 6 2 3 3 10 3" xfId="20840"/>
    <cellStyle name="Обычный 6 2 3 3 10 3 2" xfId="20841"/>
    <cellStyle name="Обычный 6 2 3 3 10 4" xfId="20842"/>
    <cellStyle name="Обычный 6 2 3 3 10 5" xfId="20843"/>
    <cellStyle name="Обычный 6 2 3 3 11 2" xfId="20844"/>
    <cellStyle name="Обычный 6 2 3 3 11 2 2" xfId="20845"/>
    <cellStyle name="Обычный 6 2 3 3 11 3" xfId="20846"/>
    <cellStyle name="Обычный 6 2 3 3 11 4" xfId="20847"/>
    <cellStyle name="Обычный 6 2 3 3 12" xfId="20848"/>
    <cellStyle name="Обычный 6 2 3 3 12 2" xfId="20849"/>
    <cellStyle name="Обычный 6 2 3 3 13" xfId="20850"/>
    <cellStyle name="Обычный 6 2 3 3 14" xfId="20851"/>
    <cellStyle name="Обычный 6 2 3 3 2 10 2" xfId="20852"/>
    <cellStyle name="Обычный 6 2 3 3 2 10 2 2" xfId="20853"/>
    <cellStyle name="Обычный 6 2 3 3 2 10 3" xfId="20854"/>
    <cellStyle name="Обычный 6 2 3 3 2 10 4" xfId="20855"/>
    <cellStyle name="Обычный 6 2 3 3 2 11" xfId="20856"/>
    <cellStyle name="Обычный 6 2 3 3 2 11 2" xfId="20857"/>
    <cellStyle name="Обычный 6 2 3 3 2 12" xfId="20858"/>
    <cellStyle name="Обычный 6 2 3 3 2 13" xfId="20859"/>
    <cellStyle name="Обычный 6 2 3 3 2 2 10" xfId="20860"/>
    <cellStyle name="Обычный 6 2 3 3 2 2 11" xfId="20861"/>
    <cellStyle name="Обычный 6 2 3 3 2 2 2 10" xfId="20862"/>
    <cellStyle name="Обычный 6 2 3 3 2 2 2 2 2 2 2 2" xfId="20863"/>
    <cellStyle name="Обычный 6 2 3 3 2 2 2 2 2 2 2 2 2" xfId="20864"/>
    <cellStyle name="Обычный 6 2 3 3 2 2 2 2 2 2 2 3" xfId="20865"/>
    <cellStyle name="Обычный 6 2 3 3 2 2 2 2 2 2 2 4" xfId="20866"/>
    <cellStyle name="Обычный 6 2 3 3 2 2 2 2 2 2 3" xfId="20867"/>
    <cellStyle name="Обычный 6 2 3 3 2 2 2 2 2 2 3 2" xfId="20868"/>
    <cellStyle name="Обычный 6 2 3 3 2 2 2 2 2 2 4" xfId="20869"/>
    <cellStyle name="Обычный 6 2 3 3 2 2 2 2 2 2 5" xfId="20870"/>
    <cellStyle name="Обычный 6 2 3 3 2 2 2 2 2 3 2" xfId="20871"/>
    <cellStyle name="Обычный 6 2 3 3 2 2 2 2 2 3 2 2" xfId="20872"/>
    <cellStyle name="Обычный 6 2 3 3 2 2 2 2 2 3 3" xfId="20873"/>
    <cellStyle name="Обычный 6 2 3 3 2 2 2 2 2 3 4" xfId="20874"/>
    <cellStyle name="Обычный 6 2 3 3 2 2 2 2 2 4" xfId="20875"/>
    <cellStyle name="Обычный 6 2 3 3 2 2 2 2 2 4 2" xfId="20876"/>
    <cellStyle name="Обычный 6 2 3 3 2 2 2 2 2 5" xfId="20877"/>
    <cellStyle name="Обычный 6 2 3 3 2 2 2 2 2 6" xfId="20878"/>
    <cellStyle name="Обычный 6 2 3 3 2 2 2 2 3 2 2" xfId="20879"/>
    <cellStyle name="Обычный 6 2 3 3 2 2 2 2 3 2 2 2" xfId="20880"/>
    <cellStyle name="Обычный 6 2 3 3 2 2 2 2 3 2 3" xfId="20881"/>
    <cellStyle name="Обычный 6 2 3 3 2 2 2 2 3 2 4" xfId="20882"/>
    <cellStyle name="Обычный 6 2 3 3 2 2 2 2 3 3" xfId="20883"/>
    <cellStyle name="Обычный 6 2 3 3 2 2 2 2 3 3 2" xfId="20884"/>
    <cellStyle name="Обычный 6 2 3 3 2 2 2 2 3 4" xfId="20885"/>
    <cellStyle name="Обычный 6 2 3 3 2 2 2 2 3 5" xfId="20886"/>
    <cellStyle name="Обычный 6 2 3 3 2 2 2 2 4 2" xfId="20887"/>
    <cellStyle name="Обычный 6 2 3 3 2 2 2 2 4 2 2" xfId="20888"/>
    <cellStyle name="Обычный 6 2 3 3 2 2 2 2 4 3" xfId="20889"/>
    <cellStyle name="Обычный 6 2 3 3 2 2 2 2 4 4" xfId="20890"/>
    <cellStyle name="Обычный 6 2 3 3 2 2 2 2 5" xfId="20891"/>
    <cellStyle name="Обычный 6 2 3 3 2 2 2 2 5 2" xfId="20892"/>
    <cellStyle name="Обычный 6 2 3 3 2 2 2 2 6" xfId="20893"/>
    <cellStyle name="Обычный 6 2 3 3 2 2 2 2 7" xfId="20894"/>
    <cellStyle name="Обычный 6 2 3 3 2 2 2 3 2 2 2 2" xfId="20895"/>
    <cellStyle name="Обычный 6 2 3 3 2 2 2 3 2 2 2 2 2" xfId="20896"/>
    <cellStyle name="Обычный 6 2 3 3 2 2 2 3 2 2 2 3" xfId="20897"/>
    <cellStyle name="Обычный 6 2 3 3 2 2 2 3 2 2 2 4" xfId="20898"/>
    <cellStyle name="Обычный 6 2 3 3 2 2 2 3 2 2 3" xfId="20899"/>
    <cellStyle name="Обычный 6 2 3 3 2 2 2 3 2 2 3 2" xfId="20900"/>
    <cellStyle name="Обычный 6 2 3 3 2 2 2 3 2 2 4" xfId="20901"/>
    <cellStyle name="Обычный 6 2 3 3 2 2 2 3 2 2 5" xfId="20902"/>
    <cellStyle name="Обычный 6 2 3 3 2 2 2 3 2 3 2" xfId="20903"/>
    <cellStyle name="Обычный 6 2 3 3 2 2 2 3 2 3 2 2" xfId="20904"/>
    <cellStyle name="Обычный 6 2 3 3 2 2 2 3 2 3 3" xfId="20905"/>
    <cellStyle name="Обычный 6 2 3 3 2 2 2 3 2 3 4" xfId="20906"/>
    <cellStyle name="Обычный 6 2 3 3 2 2 2 3 2 4" xfId="20907"/>
    <cellStyle name="Обычный 6 2 3 3 2 2 2 3 2 4 2" xfId="20908"/>
    <cellStyle name="Обычный 6 2 3 3 2 2 2 3 2 5" xfId="20909"/>
    <cellStyle name="Обычный 6 2 3 3 2 2 2 3 2 6" xfId="20910"/>
    <cellStyle name="Обычный 6 2 3 3 2 2 2 3 3 2 2" xfId="20911"/>
    <cellStyle name="Обычный 6 2 3 3 2 2 2 3 3 2 2 2" xfId="20912"/>
    <cellStyle name="Обычный 6 2 3 3 2 2 2 3 3 2 3" xfId="20913"/>
    <cellStyle name="Обычный 6 2 3 3 2 2 2 3 3 2 4" xfId="20914"/>
    <cellStyle name="Обычный 6 2 3 3 2 2 2 3 3 3" xfId="20915"/>
    <cellStyle name="Обычный 6 2 3 3 2 2 2 3 3 3 2" xfId="20916"/>
    <cellStyle name="Обычный 6 2 3 3 2 2 2 3 3 4" xfId="20917"/>
    <cellStyle name="Обычный 6 2 3 3 2 2 2 3 3 5" xfId="20918"/>
    <cellStyle name="Обычный 6 2 3 3 2 2 2 3 4 2" xfId="20919"/>
    <cellStyle name="Обычный 6 2 3 3 2 2 2 3 4 2 2" xfId="20920"/>
    <cellStyle name="Обычный 6 2 3 3 2 2 2 3 4 3" xfId="20921"/>
    <cellStyle name="Обычный 6 2 3 3 2 2 2 3 4 4" xfId="20922"/>
    <cellStyle name="Обычный 6 2 3 3 2 2 2 3 5" xfId="20923"/>
    <cellStyle name="Обычный 6 2 3 3 2 2 2 3 5 2" xfId="20924"/>
    <cellStyle name="Обычный 6 2 3 3 2 2 2 3 6" xfId="20925"/>
    <cellStyle name="Обычный 6 2 3 3 2 2 2 3 7" xfId="20926"/>
    <cellStyle name="Обычный 6 2 3 3 2 2 2 4 2 2 2" xfId="20927"/>
    <cellStyle name="Обычный 6 2 3 3 2 2 2 4 2 2 2 2" xfId="20928"/>
    <cellStyle name="Обычный 6 2 3 3 2 2 2 4 2 2 3" xfId="20929"/>
    <cellStyle name="Обычный 6 2 3 3 2 2 2 4 2 2 4" xfId="20930"/>
    <cellStyle name="Обычный 6 2 3 3 2 2 2 4 2 3" xfId="20931"/>
    <cellStyle name="Обычный 6 2 3 3 2 2 2 4 2 3 2" xfId="20932"/>
    <cellStyle name="Обычный 6 2 3 3 2 2 2 4 2 4" xfId="20933"/>
    <cellStyle name="Обычный 6 2 3 3 2 2 2 4 2 5" xfId="20934"/>
    <cellStyle name="Обычный 6 2 3 3 2 2 2 4 3 2" xfId="20935"/>
    <cellStyle name="Обычный 6 2 3 3 2 2 2 4 3 2 2" xfId="20936"/>
    <cellStyle name="Обычный 6 2 3 3 2 2 2 4 3 3" xfId="20937"/>
    <cellStyle name="Обычный 6 2 3 3 2 2 2 4 3 4" xfId="20938"/>
    <cellStyle name="Обычный 6 2 3 3 2 2 2 4 4" xfId="20939"/>
    <cellStyle name="Обычный 6 2 3 3 2 2 2 4 4 2" xfId="20940"/>
    <cellStyle name="Обычный 6 2 3 3 2 2 2 4 5" xfId="20941"/>
    <cellStyle name="Обычный 6 2 3 3 2 2 2 4 6" xfId="20942"/>
    <cellStyle name="Обычный 6 2 3 3 2 2 2 5 2 2 2" xfId="20943"/>
    <cellStyle name="Обычный 6 2 3 3 2 2 2 5 2 2 2 2" xfId="20944"/>
    <cellStyle name="Обычный 6 2 3 3 2 2 2 5 2 2 3" xfId="20945"/>
    <cellStyle name="Обычный 6 2 3 3 2 2 2 5 2 2 4" xfId="20946"/>
    <cellStyle name="Обычный 6 2 3 3 2 2 2 5 2 3" xfId="20947"/>
    <cellStyle name="Обычный 6 2 3 3 2 2 2 5 2 3 2" xfId="20948"/>
    <cellStyle name="Обычный 6 2 3 3 2 2 2 5 2 4" xfId="20949"/>
    <cellStyle name="Обычный 6 2 3 3 2 2 2 5 2 5" xfId="20950"/>
    <cellStyle name="Обычный 6 2 3 3 2 2 2 5 3 2" xfId="20951"/>
    <cellStyle name="Обычный 6 2 3 3 2 2 2 5 3 2 2" xfId="20952"/>
    <cellStyle name="Обычный 6 2 3 3 2 2 2 5 3 3" xfId="20953"/>
    <cellStyle name="Обычный 6 2 3 3 2 2 2 5 3 4" xfId="20954"/>
    <cellStyle name="Обычный 6 2 3 3 2 2 2 5 4" xfId="20955"/>
    <cellStyle name="Обычный 6 2 3 3 2 2 2 5 4 2" xfId="20956"/>
    <cellStyle name="Обычный 6 2 3 3 2 2 2 5 5" xfId="20957"/>
    <cellStyle name="Обычный 6 2 3 3 2 2 2 5 6" xfId="20958"/>
    <cellStyle name="Обычный 6 2 3 3 2 2 2 6 2 2" xfId="20959"/>
    <cellStyle name="Обычный 6 2 3 3 2 2 2 6 2 2 2" xfId="20960"/>
    <cellStyle name="Обычный 6 2 3 3 2 2 2 6 2 3" xfId="20961"/>
    <cellStyle name="Обычный 6 2 3 3 2 2 2 6 2 4" xfId="20962"/>
    <cellStyle name="Обычный 6 2 3 3 2 2 2 6 3" xfId="20963"/>
    <cellStyle name="Обычный 6 2 3 3 2 2 2 6 3 2" xfId="20964"/>
    <cellStyle name="Обычный 6 2 3 3 2 2 2 6 4" xfId="20965"/>
    <cellStyle name="Обычный 6 2 3 3 2 2 2 6 5" xfId="20966"/>
    <cellStyle name="Обычный 6 2 3 3 2 2 2 7 2" xfId="20967"/>
    <cellStyle name="Обычный 6 2 3 3 2 2 2 7 2 2" xfId="20968"/>
    <cellStyle name="Обычный 6 2 3 3 2 2 2 7 3" xfId="20969"/>
    <cellStyle name="Обычный 6 2 3 3 2 2 2 7 4" xfId="20970"/>
    <cellStyle name="Обычный 6 2 3 3 2 2 2 8" xfId="20971"/>
    <cellStyle name="Обычный 6 2 3 3 2 2 2 8 2" xfId="20972"/>
    <cellStyle name="Обычный 6 2 3 3 2 2 2 9" xfId="20973"/>
    <cellStyle name="Обычный 6 2 3 3 2 2 3 2 2 2 2" xfId="20974"/>
    <cellStyle name="Обычный 6 2 3 3 2 2 3 2 2 2 2 2" xfId="20975"/>
    <cellStyle name="Обычный 6 2 3 3 2 2 3 2 2 2 3" xfId="20976"/>
    <cellStyle name="Обычный 6 2 3 3 2 2 3 2 2 2 4" xfId="20977"/>
    <cellStyle name="Обычный 6 2 3 3 2 2 3 2 2 3" xfId="20978"/>
    <cellStyle name="Обычный 6 2 3 3 2 2 3 2 2 3 2" xfId="20979"/>
    <cellStyle name="Обычный 6 2 3 3 2 2 3 2 2 4" xfId="20980"/>
    <cellStyle name="Обычный 6 2 3 3 2 2 3 2 2 5" xfId="20981"/>
    <cellStyle name="Обычный 6 2 3 3 2 2 3 2 3 2" xfId="20982"/>
    <cellStyle name="Обычный 6 2 3 3 2 2 3 2 3 2 2" xfId="20983"/>
    <cellStyle name="Обычный 6 2 3 3 2 2 3 2 3 3" xfId="20984"/>
    <cellStyle name="Обычный 6 2 3 3 2 2 3 2 3 4" xfId="20985"/>
    <cellStyle name="Обычный 6 2 3 3 2 2 3 2 4" xfId="20986"/>
    <cellStyle name="Обычный 6 2 3 3 2 2 3 2 4 2" xfId="20987"/>
    <cellStyle name="Обычный 6 2 3 3 2 2 3 2 5" xfId="20988"/>
    <cellStyle name="Обычный 6 2 3 3 2 2 3 2 6" xfId="20989"/>
    <cellStyle name="Обычный 6 2 3 3 2 2 3 3 2 2" xfId="20990"/>
    <cellStyle name="Обычный 6 2 3 3 2 2 3 3 2 2 2" xfId="20991"/>
    <cellStyle name="Обычный 6 2 3 3 2 2 3 3 2 3" xfId="20992"/>
    <cellStyle name="Обычный 6 2 3 3 2 2 3 3 2 4" xfId="20993"/>
    <cellStyle name="Обычный 6 2 3 3 2 2 3 3 3" xfId="20994"/>
    <cellStyle name="Обычный 6 2 3 3 2 2 3 3 3 2" xfId="20995"/>
    <cellStyle name="Обычный 6 2 3 3 2 2 3 3 4" xfId="20996"/>
    <cellStyle name="Обычный 6 2 3 3 2 2 3 3 5" xfId="20997"/>
    <cellStyle name="Обычный 6 2 3 3 2 2 3 4 2" xfId="20998"/>
    <cellStyle name="Обычный 6 2 3 3 2 2 3 4 2 2" xfId="20999"/>
    <cellStyle name="Обычный 6 2 3 3 2 2 3 4 3" xfId="21000"/>
    <cellStyle name="Обычный 6 2 3 3 2 2 3 4 4" xfId="21001"/>
    <cellStyle name="Обычный 6 2 3 3 2 2 3 5" xfId="21002"/>
    <cellStyle name="Обычный 6 2 3 3 2 2 3 5 2" xfId="21003"/>
    <cellStyle name="Обычный 6 2 3 3 2 2 3 6" xfId="21004"/>
    <cellStyle name="Обычный 6 2 3 3 2 2 3 7" xfId="21005"/>
    <cellStyle name="Обычный 6 2 3 3 2 2 4 2 2 2 2" xfId="21006"/>
    <cellStyle name="Обычный 6 2 3 3 2 2 4 2 2 2 2 2" xfId="21007"/>
    <cellStyle name="Обычный 6 2 3 3 2 2 4 2 2 2 3" xfId="21008"/>
    <cellStyle name="Обычный 6 2 3 3 2 2 4 2 2 2 4" xfId="21009"/>
    <cellStyle name="Обычный 6 2 3 3 2 2 4 2 2 3" xfId="21010"/>
    <cellStyle name="Обычный 6 2 3 3 2 2 4 2 2 3 2" xfId="21011"/>
    <cellStyle name="Обычный 6 2 3 3 2 2 4 2 2 4" xfId="21012"/>
    <cellStyle name="Обычный 6 2 3 3 2 2 4 2 2 5" xfId="21013"/>
    <cellStyle name="Обычный 6 2 3 3 2 2 4 2 3 2" xfId="21014"/>
    <cellStyle name="Обычный 6 2 3 3 2 2 4 2 3 2 2" xfId="21015"/>
    <cellStyle name="Обычный 6 2 3 3 2 2 4 2 3 3" xfId="21016"/>
    <cellStyle name="Обычный 6 2 3 3 2 2 4 2 3 4" xfId="21017"/>
    <cellStyle name="Обычный 6 2 3 3 2 2 4 2 4" xfId="21018"/>
    <cellStyle name="Обычный 6 2 3 3 2 2 4 2 4 2" xfId="21019"/>
    <cellStyle name="Обычный 6 2 3 3 2 2 4 2 5" xfId="21020"/>
    <cellStyle name="Обычный 6 2 3 3 2 2 4 2 6" xfId="21021"/>
    <cellStyle name="Обычный 6 2 3 3 2 2 4 3 2 2" xfId="21022"/>
    <cellStyle name="Обычный 6 2 3 3 2 2 4 3 2 2 2" xfId="21023"/>
    <cellStyle name="Обычный 6 2 3 3 2 2 4 3 2 3" xfId="21024"/>
    <cellStyle name="Обычный 6 2 3 3 2 2 4 3 2 4" xfId="21025"/>
    <cellStyle name="Обычный 6 2 3 3 2 2 4 3 3" xfId="21026"/>
    <cellStyle name="Обычный 6 2 3 3 2 2 4 3 3 2" xfId="21027"/>
    <cellStyle name="Обычный 6 2 3 3 2 2 4 3 4" xfId="21028"/>
    <cellStyle name="Обычный 6 2 3 3 2 2 4 3 5" xfId="21029"/>
    <cellStyle name="Обычный 6 2 3 3 2 2 4 4 2" xfId="21030"/>
    <cellStyle name="Обычный 6 2 3 3 2 2 4 4 2 2" xfId="21031"/>
    <cellStyle name="Обычный 6 2 3 3 2 2 4 4 3" xfId="21032"/>
    <cellStyle name="Обычный 6 2 3 3 2 2 4 4 4" xfId="21033"/>
    <cellStyle name="Обычный 6 2 3 3 2 2 4 5" xfId="21034"/>
    <cellStyle name="Обычный 6 2 3 3 2 2 4 5 2" xfId="21035"/>
    <cellStyle name="Обычный 6 2 3 3 2 2 4 6" xfId="21036"/>
    <cellStyle name="Обычный 6 2 3 3 2 2 4 7" xfId="21037"/>
    <cellStyle name="Обычный 6 2 3 3 2 2 5 2 2 2" xfId="21038"/>
    <cellStyle name="Обычный 6 2 3 3 2 2 5 2 2 2 2" xfId="21039"/>
    <cellStyle name="Обычный 6 2 3 3 2 2 5 2 2 3" xfId="21040"/>
    <cellStyle name="Обычный 6 2 3 3 2 2 5 2 2 4" xfId="21041"/>
    <cellStyle name="Обычный 6 2 3 3 2 2 5 2 3" xfId="21042"/>
    <cellStyle name="Обычный 6 2 3 3 2 2 5 2 3 2" xfId="21043"/>
    <cellStyle name="Обычный 6 2 3 3 2 2 5 2 4" xfId="21044"/>
    <cellStyle name="Обычный 6 2 3 3 2 2 5 2 5" xfId="21045"/>
    <cellStyle name="Обычный 6 2 3 3 2 2 5 3 2" xfId="21046"/>
    <cellStyle name="Обычный 6 2 3 3 2 2 5 3 2 2" xfId="21047"/>
    <cellStyle name="Обычный 6 2 3 3 2 2 5 3 3" xfId="21048"/>
    <cellStyle name="Обычный 6 2 3 3 2 2 5 3 4" xfId="21049"/>
    <cellStyle name="Обычный 6 2 3 3 2 2 5 4" xfId="21050"/>
    <cellStyle name="Обычный 6 2 3 3 2 2 5 4 2" xfId="21051"/>
    <cellStyle name="Обычный 6 2 3 3 2 2 5 5" xfId="21052"/>
    <cellStyle name="Обычный 6 2 3 3 2 2 5 6" xfId="21053"/>
    <cellStyle name="Обычный 6 2 3 3 2 2 6 2 2 2" xfId="21054"/>
    <cellStyle name="Обычный 6 2 3 3 2 2 6 2 2 2 2" xfId="21055"/>
    <cellStyle name="Обычный 6 2 3 3 2 2 6 2 2 3" xfId="21056"/>
    <cellStyle name="Обычный 6 2 3 3 2 2 6 2 2 4" xfId="21057"/>
    <cellStyle name="Обычный 6 2 3 3 2 2 6 2 3" xfId="21058"/>
    <cellStyle name="Обычный 6 2 3 3 2 2 6 2 3 2" xfId="21059"/>
    <cellStyle name="Обычный 6 2 3 3 2 2 6 2 4" xfId="21060"/>
    <cellStyle name="Обычный 6 2 3 3 2 2 6 2 5" xfId="21061"/>
    <cellStyle name="Обычный 6 2 3 3 2 2 6 3 2" xfId="21062"/>
    <cellStyle name="Обычный 6 2 3 3 2 2 6 3 2 2" xfId="21063"/>
    <cellStyle name="Обычный 6 2 3 3 2 2 6 3 3" xfId="21064"/>
    <cellStyle name="Обычный 6 2 3 3 2 2 6 3 4" xfId="21065"/>
    <cellStyle name="Обычный 6 2 3 3 2 2 6 4" xfId="21066"/>
    <cellStyle name="Обычный 6 2 3 3 2 2 6 4 2" xfId="21067"/>
    <cellStyle name="Обычный 6 2 3 3 2 2 6 5" xfId="21068"/>
    <cellStyle name="Обычный 6 2 3 3 2 2 6 6" xfId="21069"/>
    <cellStyle name="Обычный 6 2 3 3 2 2 7 2 2" xfId="21070"/>
    <cellStyle name="Обычный 6 2 3 3 2 2 7 2 2 2" xfId="21071"/>
    <cellStyle name="Обычный 6 2 3 3 2 2 7 2 3" xfId="21072"/>
    <cellStyle name="Обычный 6 2 3 3 2 2 7 2 4" xfId="21073"/>
    <cellStyle name="Обычный 6 2 3 3 2 2 7 3" xfId="21074"/>
    <cellStyle name="Обычный 6 2 3 3 2 2 7 3 2" xfId="21075"/>
    <cellStyle name="Обычный 6 2 3 3 2 2 7 4" xfId="21076"/>
    <cellStyle name="Обычный 6 2 3 3 2 2 7 5" xfId="21077"/>
    <cellStyle name="Обычный 6 2 3 3 2 2 8 2" xfId="21078"/>
    <cellStyle name="Обычный 6 2 3 3 2 2 8 2 2" xfId="21079"/>
    <cellStyle name="Обычный 6 2 3 3 2 2 8 3" xfId="21080"/>
    <cellStyle name="Обычный 6 2 3 3 2 2 8 4" xfId="21081"/>
    <cellStyle name="Обычный 6 2 3 3 2 2 9" xfId="21082"/>
    <cellStyle name="Обычный 6 2 3 3 2 2 9 2" xfId="21083"/>
    <cellStyle name="Обычный 6 2 3 3 2 3 10" xfId="21084"/>
    <cellStyle name="Обычный 6 2 3 3 2 3 11" xfId="21085"/>
    <cellStyle name="Обычный 6 2 3 3 2 3 2 10" xfId="21086"/>
    <cellStyle name="Обычный 6 2 3 3 2 3 2 2 2 2 2 2" xfId="21087"/>
    <cellStyle name="Обычный 6 2 3 3 2 3 2 2 2 2 2 2 2" xfId="21088"/>
    <cellStyle name="Обычный 6 2 3 3 2 3 2 2 2 2 2 3" xfId="21089"/>
    <cellStyle name="Обычный 6 2 3 3 2 3 2 2 2 2 2 4" xfId="21090"/>
    <cellStyle name="Обычный 6 2 3 3 2 3 2 2 2 2 3" xfId="21091"/>
    <cellStyle name="Обычный 6 2 3 3 2 3 2 2 2 2 3 2" xfId="21092"/>
    <cellStyle name="Обычный 6 2 3 3 2 3 2 2 2 2 4" xfId="21093"/>
    <cellStyle name="Обычный 6 2 3 3 2 3 2 2 2 2 5" xfId="21094"/>
    <cellStyle name="Обычный 6 2 3 3 2 3 2 2 2 3 2" xfId="21095"/>
    <cellStyle name="Обычный 6 2 3 3 2 3 2 2 2 3 2 2" xfId="21096"/>
    <cellStyle name="Обычный 6 2 3 3 2 3 2 2 2 3 3" xfId="21097"/>
    <cellStyle name="Обычный 6 2 3 3 2 3 2 2 2 3 4" xfId="21098"/>
    <cellStyle name="Обычный 6 2 3 3 2 3 2 2 2 4" xfId="21099"/>
    <cellStyle name="Обычный 6 2 3 3 2 3 2 2 2 4 2" xfId="21100"/>
    <cellStyle name="Обычный 6 2 3 3 2 3 2 2 2 5" xfId="21101"/>
    <cellStyle name="Обычный 6 2 3 3 2 3 2 2 2 6" xfId="21102"/>
    <cellStyle name="Обычный 6 2 3 3 2 3 2 2 3 2 2" xfId="21103"/>
    <cellStyle name="Обычный 6 2 3 3 2 3 2 2 3 2 2 2" xfId="21104"/>
    <cellStyle name="Обычный 6 2 3 3 2 3 2 2 3 2 3" xfId="21105"/>
    <cellStyle name="Обычный 6 2 3 3 2 3 2 2 3 2 4" xfId="21106"/>
    <cellStyle name="Обычный 6 2 3 3 2 3 2 2 3 3" xfId="21107"/>
    <cellStyle name="Обычный 6 2 3 3 2 3 2 2 3 3 2" xfId="21108"/>
    <cellStyle name="Обычный 6 2 3 3 2 3 2 2 3 4" xfId="21109"/>
    <cellStyle name="Обычный 6 2 3 3 2 3 2 2 3 5" xfId="21110"/>
    <cellStyle name="Обычный 6 2 3 3 2 3 2 2 4 2" xfId="21111"/>
    <cellStyle name="Обычный 6 2 3 3 2 3 2 2 4 2 2" xfId="21112"/>
    <cellStyle name="Обычный 6 2 3 3 2 3 2 2 4 3" xfId="21113"/>
    <cellStyle name="Обычный 6 2 3 3 2 3 2 2 4 4" xfId="21114"/>
    <cellStyle name="Обычный 6 2 3 3 2 3 2 2 5" xfId="21115"/>
    <cellStyle name="Обычный 6 2 3 3 2 3 2 2 5 2" xfId="21116"/>
    <cellStyle name="Обычный 6 2 3 3 2 3 2 2 6" xfId="21117"/>
    <cellStyle name="Обычный 6 2 3 3 2 3 2 2 7" xfId="21118"/>
    <cellStyle name="Обычный 6 2 3 3 2 3 2 3 2 2 2 2" xfId="21119"/>
    <cellStyle name="Обычный 6 2 3 3 2 3 2 3 2 2 2 2 2" xfId="21120"/>
    <cellStyle name="Обычный 6 2 3 3 2 3 2 3 2 2 2 3" xfId="21121"/>
    <cellStyle name="Обычный 6 2 3 3 2 3 2 3 2 2 2 4" xfId="21122"/>
    <cellStyle name="Обычный 6 2 3 3 2 3 2 3 2 2 3" xfId="21123"/>
    <cellStyle name="Обычный 6 2 3 3 2 3 2 3 2 2 3 2" xfId="21124"/>
    <cellStyle name="Обычный 6 2 3 3 2 3 2 3 2 2 4" xfId="21125"/>
    <cellStyle name="Обычный 6 2 3 3 2 3 2 3 2 2 5" xfId="21126"/>
    <cellStyle name="Обычный 6 2 3 3 2 3 2 3 2 3 2" xfId="21127"/>
    <cellStyle name="Обычный 6 2 3 3 2 3 2 3 2 3 2 2" xfId="21128"/>
    <cellStyle name="Обычный 6 2 3 3 2 3 2 3 2 3 3" xfId="21129"/>
    <cellStyle name="Обычный 6 2 3 3 2 3 2 3 2 3 4" xfId="21130"/>
    <cellStyle name="Обычный 6 2 3 3 2 3 2 3 2 4" xfId="21131"/>
    <cellStyle name="Обычный 6 2 3 3 2 3 2 3 2 4 2" xfId="21132"/>
    <cellStyle name="Обычный 6 2 3 3 2 3 2 3 2 5" xfId="21133"/>
    <cellStyle name="Обычный 6 2 3 3 2 3 2 3 2 6" xfId="21134"/>
    <cellStyle name="Обычный 6 2 3 3 2 3 2 3 3 2 2" xfId="21135"/>
    <cellStyle name="Обычный 6 2 3 3 2 3 2 3 3 2 2 2" xfId="21136"/>
    <cellStyle name="Обычный 6 2 3 3 2 3 2 3 3 2 3" xfId="21137"/>
    <cellStyle name="Обычный 6 2 3 3 2 3 2 3 3 2 4" xfId="21138"/>
    <cellStyle name="Обычный 6 2 3 3 2 3 2 3 3 3" xfId="21139"/>
    <cellStyle name="Обычный 6 2 3 3 2 3 2 3 3 3 2" xfId="21140"/>
    <cellStyle name="Обычный 6 2 3 3 2 3 2 3 3 4" xfId="21141"/>
    <cellStyle name="Обычный 6 2 3 3 2 3 2 3 3 5" xfId="21142"/>
    <cellStyle name="Обычный 6 2 3 3 2 3 2 3 4 2" xfId="21143"/>
    <cellStyle name="Обычный 6 2 3 3 2 3 2 3 4 2 2" xfId="21144"/>
    <cellStyle name="Обычный 6 2 3 3 2 3 2 3 4 3" xfId="21145"/>
    <cellStyle name="Обычный 6 2 3 3 2 3 2 3 4 4" xfId="21146"/>
    <cellStyle name="Обычный 6 2 3 3 2 3 2 3 5" xfId="21147"/>
    <cellStyle name="Обычный 6 2 3 3 2 3 2 3 5 2" xfId="21148"/>
    <cellStyle name="Обычный 6 2 3 3 2 3 2 3 6" xfId="21149"/>
    <cellStyle name="Обычный 6 2 3 3 2 3 2 3 7" xfId="21150"/>
    <cellStyle name="Обычный 6 2 3 3 2 3 2 4 2 2 2" xfId="21151"/>
    <cellStyle name="Обычный 6 2 3 3 2 3 2 4 2 2 2 2" xfId="21152"/>
    <cellStyle name="Обычный 6 2 3 3 2 3 2 4 2 2 3" xfId="21153"/>
    <cellStyle name="Обычный 6 2 3 3 2 3 2 4 2 2 4" xfId="21154"/>
    <cellStyle name="Обычный 6 2 3 3 2 3 2 4 2 3" xfId="21155"/>
    <cellStyle name="Обычный 6 2 3 3 2 3 2 4 2 3 2" xfId="21156"/>
    <cellStyle name="Обычный 6 2 3 3 2 3 2 4 2 4" xfId="21157"/>
    <cellStyle name="Обычный 6 2 3 3 2 3 2 4 2 5" xfId="21158"/>
    <cellStyle name="Обычный 6 2 3 3 2 3 2 4 3 2" xfId="21159"/>
    <cellStyle name="Обычный 6 2 3 3 2 3 2 4 3 2 2" xfId="21160"/>
    <cellStyle name="Обычный 6 2 3 3 2 3 2 4 3 3" xfId="21161"/>
    <cellStyle name="Обычный 6 2 3 3 2 3 2 4 3 4" xfId="21162"/>
    <cellStyle name="Обычный 6 2 3 3 2 3 2 4 4" xfId="21163"/>
    <cellStyle name="Обычный 6 2 3 3 2 3 2 4 4 2" xfId="21164"/>
    <cellStyle name="Обычный 6 2 3 3 2 3 2 4 5" xfId="21165"/>
    <cellStyle name="Обычный 6 2 3 3 2 3 2 4 6" xfId="21166"/>
    <cellStyle name="Обычный 6 2 3 3 2 3 2 5 2 2 2" xfId="21167"/>
    <cellStyle name="Обычный 6 2 3 3 2 3 2 5 2 2 2 2" xfId="21168"/>
    <cellStyle name="Обычный 6 2 3 3 2 3 2 5 2 2 3" xfId="21169"/>
    <cellStyle name="Обычный 6 2 3 3 2 3 2 5 2 2 4" xfId="21170"/>
    <cellStyle name="Обычный 6 2 3 3 2 3 2 5 2 3" xfId="21171"/>
    <cellStyle name="Обычный 6 2 3 3 2 3 2 5 2 3 2" xfId="21172"/>
    <cellStyle name="Обычный 6 2 3 3 2 3 2 5 2 4" xfId="21173"/>
    <cellStyle name="Обычный 6 2 3 3 2 3 2 5 2 5" xfId="21174"/>
    <cellStyle name="Обычный 6 2 3 3 2 3 2 5 3 2" xfId="21175"/>
    <cellStyle name="Обычный 6 2 3 3 2 3 2 5 3 2 2" xfId="21176"/>
    <cellStyle name="Обычный 6 2 3 3 2 3 2 5 3 3" xfId="21177"/>
    <cellStyle name="Обычный 6 2 3 3 2 3 2 5 3 4" xfId="21178"/>
    <cellStyle name="Обычный 6 2 3 3 2 3 2 5 4" xfId="21179"/>
    <cellStyle name="Обычный 6 2 3 3 2 3 2 5 4 2" xfId="21180"/>
    <cellStyle name="Обычный 6 2 3 3 2 3 2 5 5" xfId="21181"/>
    <cellStyle name="Обычный 6 2 3 3 2 3 2 5 6" xfId="21182"/>
    <cellStyle name="Обычный 6 2 3 3 2 3 2 6 2 2" xfId="21183"/>
    <cellStyle name="Обычный 6 2 3 3 2 3 2 6 2 2 2" xfId="21184"/>
    <cellStyle name="Обычный 6 2 3 3 2 3 2 6 2 3" xfId="21185"/>
    <cellStyle name="Обычный 6 2 3 3 2 3 2 6 2 4" xfId="21186"/>
    <cellStyle name="Обычный 6 2 3 3 2 3 2 6 3" xfId="21187"/>
    <cellStyle name="Обычный 6 2 3 3 2 3 2 6 3 2" xfId="21188"/>
    <cellStyle name="Обычный 6 2 3 3 2 3 2 6 4" xfId="21189"/>
    <cellStyle name="Обычный 6 2 3 3 2 3 2 6 5" xfId="21190"/>
    <cellStyle name="Обычный 6 2 3 3 2 3 2 7 2" xfId="21191"/>
    <cellStyle name="Обычный 6 2 3 3 2 3 2 7 2 2" xfId="21192"/>
    <cellStyle name="Обычный 6 2 3 3 2 3 2 7 3" xfId="21193"/>
    <cellStyle name="Обычный 6 2 3 3 2 3 2 7 4" xfId="21194"/>
    <cellStyle name="Обычный 6 2 3 3 2 3 2 8" xfId="21195"/>
    <cellStyle name="Обычный 6 2 3 3 2 3 2 8 2" xfId="21196"/>
    <cellStyle name="Обычный 6 2 3 3 2 3 2 9" xfId="21197"/>
    <cellStyle name="Обычный 6 2 3 3 2 3 3 2 2 2 2" xfId="21198"/>
    <cellStyle name="Обычный 6 2 3 3 2 3 3 2 2 2 2 2" xfId="21199"/>
    <cellStyle name="Обычный 6 2 3 3 2 3 3 2 2 2 3" xfId="21200"/>
    <cellStyle name="Обычный 6 2 3 3 2 3 3 2 2 2 4" xfId="21201"/>
    <cellStyle name="Обычный 6 2 3 3 2 3 3 2 2 3" xfId="21202"/>
    <cellStyle name="Обычный 6 2 3 3 2 3 3 2 2 3 2" xfId="21203"/>
    <cellStyle name="Обычный 6 2 3 3 2 3 3 2 2 4" xfId="21204"/>
    <cellStyle name="Обычный 6 2 3 3 2 3 3 2 2 5" xfId="21205"/>
    <cellStyle name="Обычный 6 2 3 3 2 3 3 2 3 2" xfId="21206"/>
    <cellStyle name="Обычный 6 2 3 3 2 3 3 2 3 2 2" xfId="21207"/>
    <cellStyle name="Обычный 6 2 3 3 2 3 3 2 3 3" xfId="21208"/>
    <cellStyle name="Обычный 6 2 3 3 2 3 3 2 3 4" xfId="21209"/>
    <cellStyle name="Обычный 6 2 3 3 2 3 3 2 4" xfId="21210"/>
    <cellStyle name="Обычный 6 2 3 3 2 3 3 2 4 2" xfId="21211"/>
    <cellStyle name="Обычный 6 2 3 3 2 3 3 2 5" xfId="21212"/>
    <cellStyle name="Обычный 6 2 3 3 2 3 3 2 6" xfId="21213"/>
    <cellStyle name="Обычный 6 2 3 3 2 3 3 3 2 2" xfId="21214"/>
    <cellStyle name="Обычный 6 2 3 3 2 3 3 3 2 2 2" xfId="21215"/>
    <cellStyle name="Обычный 6 2 3 3 2 3 3 3 2 3" xfId="21216"/>
    <cellStyle name="Обычный 6 2 3 3 2 3 3 3 2 4" xfId="21217"/>
    <cellStyle name="Обычный 6 2 3 3 2 3 3 3 3" xfId="21218"/>
    <cellStyle name="Обычный 6 2 3 3 2 3 3 3 3 2" xfId="21219"/>
    <cellStyle name="Обычный 6 2 3 3 2 3 3 3 4" xfId="21220"/>
    <cellStyle name="Обычный 6 2 3 3 2 3 3 3 5" xfId="21221"/>
    <cellStyle name="Обычный 6 2 3 3 2 3 3 4 2" xfId="21222"/>
    <cellStyle name="Обычный 6 2 3 3 2 3 3 4 2 2" xfId="21223"/>
    <cellStyle name="Обычный 6 2 3 3 2 3 3 4 3" xfId="21224"/>
    <cellStyle name="Обычный 6 2 3 3 2 3 3 4 4" xfId="21225"/>
    <cellStyle name="Обычный 6 2 3 3 2 3 3 5" xfId="21226"/>
    <cellStyle name="Обычный 6 2 3 3 2 3 3 5 2" xfId="21227"/>
    <cellStyle name="Обычный 6 2 3 3 2 3 3 6" xfId="21228"/>
    <cellStyle name="Обычный 6 2 3 3 2 3 3 7" xfId="21229"/>
    <cellStyle name="Обычный 6 2 3 3 2 3 4 2 2 2 2" xfId="21230"/>
    <cellStyle name="Обычный 6 2 3 3 2 3 4 2 2 2 2 2" xfId="21231"/>
    <cellStyle name="Обычный 6 2 3 3 2 3 4 2 2 2 3" xfId="21232"/>
    <cellStyle name="Обычный 6 2 3 3 2 3 4 2 2 2 4" xfId="21233"/>
    <cellStyle name="Обычный 6 2 3 3 2 3 4 2 2 3" xfId="21234"/>
    <cellStyle name="Обычный 6 2 3 3 2 3 4 2 2 3 2" xfId="21235"/>
    <cellStyle name="Обычный 6 2 3 3 2 3 4 2 2 4" xfId="21236"/>
    <cellStyle name="Обычный 6 2 3 3 2 3 4 2 2 5" xfId="21237"/>
    <cellStyle name="Обычный 6 2 3 3 2 3 4 2 3 2" xfId="21238"/>
    <cellStyle name="Обычный 6 2 3 3 2 3 4 2 3 2 2" xfId="21239"/>
    <cellStyle name="Обычный 6 2 3 3 2 3 4 2 3 3" xfId="21240"/>
    <cellStyle name="Обычный 6 2 3 3 2 3 4 2 3 4" xfId="21241"/>
    <cellStyle name="Обычный 6 2 3 3 2 3 4 2 4" xfId="21242"/>
    <cellStyle name="Обычный 6 2 3 3 2 3 4 2 4 2" xfId="21243"/>
    <cellStyle name="Обычный 6 2 3 3 2 3 4 2 5" xfId="21244"/>
    <cellStyle name="Обычный 6 2 3 3 2 3 4 2 6" xfId="21245"/>
    <cellStyle name="Обычный 6 2 3 3 2 3 4 3 2 2" xfId="21246"/>
    <cellStyle name="Обычный 6 2 3 3 2 3 4 3 2 2 2" xfId="21247"/>
    <cellStyle name="Обычный 6 2 3 3 2 3 4 3 2 3" xfId="21248"/>
    <cellStyle name="Обычный 6 2 3 3 2 3 4 3 2 4" xfId="21249"/>
    <cellStyle name="Обычный 6 2 3 3 2 3 4 3 3" xfId="21250"/>
    <cellStyle name="Обычный 6 2 3 3 2 3 4 3 3 2" xfId="21251"/>
    <cellStyle name="Обычный 6 2 3 3 2 3 4 3 4" xfId="21252"/>
    <cellStyle name="Обычный 6 2 3 3 2 3 4 3 5" xfId="21253"/>
    <cellStyle name="Обычный 6 2 3 3 2 3 4 4 2" xfId="21254"/>
    <cellStyle name="Обычный 6 2 3 3 2 3 4 4 2 2" xfId="21255"/>
    <cellStyle name="Обычный 6 2 3 3 2 3 4 4 3" xfId="21256"/>
    <cellStyle name="Обычный 6 2 3 3 2 3 4 4 4" xfId="21257"/>
    <cellStyle name="Обычный 6 2 3 3 2 3 4 5" xfId="21258"/>
    <cellStyle name="Обычный 6 2 3 3 2 3 4 5 2" xfId="21259"/>
    <cellStyle name="Обычный 6 2 3 3 2 3 4 6" xfId="21260"/>
    <cellStyle name="Обычный 6 2 3 3 2 3 4 7" xfId="21261"/>
    <cellStyle name="Обычный 6 2 3 3 2 3 5 2 2 2" xfId="21262"/>
    <cellStyle name="Обычный 6 2 3 3 2 3 5 2 2 2 2" xfId="21263"/>
    <cellStyle name="Обычный 6 2 3 3 2 3 5 2 2 3" xfId="21264"/>
    <cellStyle name="Обычный 6 2 3 3 2 3 5 2 2 4" xfId="21265"/>
    <cellStyle name="Обычный 6 2 3 3 2 3 5 2 3" xfId="21266"/>
    <cellStyle name="Обычный 6 2 3 3 2 3 5 2 3 2" xfId="21267"/>
    <cellStyle name="Обычный 6 2 3 3 2 3 5 2 4" xfId="21268"/>
    <cellStyle name="Обычный 6 2 3 3 2 3 5 2 5" xfId="21269"/>
    <cellStyle name="Обычный 6 2 3 3 2 3 5 3 2" xfId="21270"/>
    <cellStyle name="Обычный 6 2 3 3 2 3 5 3 2 2" xfId="21271"/>
    <cellStyle name="Обычный 6 2 3 3 2 3 5 3 3" xfId="21272"/>
    <cellStyle name="Обычный 6 2 3 3 2 3 5 3 4" xfId="21273"/>
    <cellStyle name="Обычный 6 2 3 3 2 3 5 4" xfId="21274"/>
    <cellStyle name="Обычный 6 2 3 3 2 3 5 4 2" xfId="21275"/>
    <cellStyle name="Обычный 6 2 3 3 2 3 5 5" xfId="21276"/>
    <cellStyle name="Обычный 6 2 3 3 2 3 5 6" xfId="21277"/>
    <cellStyle name="Обычный 6 2 3 3 2 3 6 2 2 2" xfId="21278"/>
    <cellStyle name="Обычный 6 2 3 3 2 3 6 2 2 2 2" xfId="21279"/>
    <cellStyle name="Обычный 6 2 3 3 2 3 6 2 2 3" xfId="21280"/>
    <cellStyle name="Обычный 6 2 3 3 2 3 6 2 2 4" xfId="21281"/>
    <cellStyle name="Обычный 6 2 3 3 2 3 6 2 3" xfId="21282"/>
    <cellStyle name="Обычный 6 2 3 3 2 3 6 2 3 2" xfId="21283"/>
    <cellStyle name="Обычный 6 2 3 3 2 3 6 2 4" xfId="21284"/>
    <cellStyle name="Обычный 6 2 3 3 2 3 6 2 5" xfId="21285"/>
    <cellStyle name="Обычный 6 2 3 3 2 3 6 3 2" xfId="21286"/>
    <cellStyle name="Обычный 6 2 3 3 2 3 6 3 2 2" xfId="21287"/>
    <cellStyle name="Обычный 6 2 3 3 2 3 6 3 3" xfId="21288"/>
    <cellStyle name="Обычный 6 2 3 3 2 3 6 3 4" xfId="21289"/>
    <cellStyle name="Обычный 6 2 3 3 2 3 6 4" xfId="21290"/>
    <cellStyle name="Обычный 6 2 3 3 2 3 6 4 2" xfId="21291"/>
    <cellStyle name="Обычный 6 2 3 3 2 3 6 5" xfId="21292"/>
    <cellStyle name="Обычный 6 2 3 3 2 3 6 6" xfId="21293"/>
    <cellStyle name="Обычный 6 2 3 3 2 3 7 2 2" xfId="21294"/>
    <cellStyle name="Обычный 6 2 3 3 2 3 7 2 2 2" xfId="21295"/>
    <cellStyle name="Обычный 6 2 3 3 2 3 7 2 3" xfId="21296"/>
    <cellStyle name="Обычный 6 2 3 3 2 3 7 2 4" xfId="21297"/>
    <cellStyle name="Обычный 6 2 3 3 2 3 7 3" xfId="21298"/>
    <cellStyle name="Обычный 6 2 3 3 2 3 7 3 2" xfId="21299"/>
    <cellStyle name="Обычный 6 2 3 3 2 3 7 4" xfId="21300"/>
    <cellStyle name="Обычный 6 2 3 3 2 3 7 5" xfId="21301"/>
    <cellStyle name="Обычный 6 2 3 3 2 3 8 2" xfId="21302"/>
    <cellStyle name="Обычный 6 2 3 3 2 3 8 2 2" xfId="21303"/>
    <cellStyle name="Обычный 6 2 3 3 2 3 8 3" xfId="21304"/>
    <cellStyle name="Обычный 6 2 3 3 2 3 8 4" xfId="21305"/>
    <cellStyle name="Обычный 6 2 3 3 2 3 9" xfId="21306"/>
    <cellStyle name="Обычный 6 2 3 3 2 3 9 2" xfId="21307"/>
    <cellStyle name="Обычный 6 2 3 3 2 4 10" xfId="21308"/>
    <cellStyle name="Обычный 6 2 3 3 2 4 2 2 2 2 2" xfId="21309"/>
    <cellStyle name="Обычный 6 2 3 3 2 4 2 2 2 2 2 2" xfId="21310"/>
    <cellStyle name="Обычный 6 2 3 3 2 4 2 2 2 2 3" xfId="21311"/>
    <cellStyle name="Обычный 6 2 3 3 2 4 2 2 2 2 4" xfId="21312"/>
    <cellStyle name="Обычный 6 2 3 3 2 4 2 2 2 3" xfId="21313"/>
    <cellStyle name="Обычный 6 2 3 3 2 4 2 2 2 3 2" xfId="21314"/>
    <cellStyle name="Обычный 6 2 3 3 2 4 2 2 2 4" xfId="21315"/>
    <cellStyle name="Обычный 6 2 3 3 2 4 2 2 2 5" xfId="21316"/>
    <cellStyle name="Обычный 6 2 3 3 2 4 2 2 3 2" xfId="21317"/>
    <cellStyle name="Обычный 6 2 3 3 2 4 2 2 3 2 2" xfId="21318"/>
    <cellStyle name="Обычный 6 2 3 3 2 4 2 2 3 3" xfId="21319"/>
    <cellStyle name="Обычный 6 2 3 3 2 4 2 2 3 4" xfId="21320"/>
    <cellStyle name="Обычный 6 2 3 3 2 4 2 2 4" xfId="21321"/>
    <cellStyle name="Обычный 6 2 3 3 2 4 2 2 4 2" xfId="21322"/>
    <cellStyle name="Обычный 6 2 3 3 2 4 2 2 5" xfId="21323"/>
    <cellStyle name="Обычный 6 2 3 3 2 4 2 2 6" xfId="21324"/>
    <cellStyle name="Обычный 6 2 3 3 2 4 2 3 2 2" xfId="21325"/>
    <cellStyle name="Обычный 6 2 3 3 2 4 2 3 2 2 2" xfId="21326"/>
    <cellStyle name="Обычный 6 2 3 3 2 4 2 3 2 3" xfId="21327"/>
    <cellStyle name="Обычный 6 2 3 3 2 4 2 3 2 4" xfId="21328"/>
    <cellStyle name="Обычный 6 2 3 3 2 4 2 3 3" xfId="21329"/>
    <cellStyle name="Обычный 6 2 3 3 2 4 2 3 3 2" xfId="21330"/>
    <cellStyle name="Обычный 6 2 3 3 2 4 2 3 4" xfId="21331"/>
    <cellStyle name="Обычный 6 2 3 3 2 4 2 3 5" xfId="21332"/>
    <cellStyle name="Обычный 6 2 3 3 2 4 2 4 2" xfId="21333"/>
    <cellStyle name="Обычный 6 2 3 3 2 4 2 4 2 2" xfId="21334"/>
    <cellStyle name="Обычный 6 2 3 3 2 4 2 4 3" xfId="21335"/>
    <cellStyle name="Обычный 6 2 3 3 2 4 2 4 4" xfId="21336"/>
    <cellStyle name="Обычный 6 2 3 3 2 4 2 5" xfId="21337"/>
    <cellStyle name="Обычный 6 2 3 3 2 4 2 5 2" xfId="21338"/>
    <cellStyle name="Обычный 6 2 3 3 2 4 2 6" xfId="21339"/>
    <cellStyle name="Обычный 6 2 3 3 2 4 2 7" xfId="21340"/>
    <cellStyle name="Обычный 6 2 3 3 2 4 3 2 2 2 2" xfId="21341"/>
    <cellStyle name="Обычный 6 2 3 3 2 4 3 2 2 2 2 2" xfId="21342"/>
    <cellStyle name="Обычный 6 2 3 3 2 4 3 2 2 2 3" xfId="21343"/>
    <cellStyle name="Обычный 6 2 3 3 2 4 3 2 2 2 4" xfId="21344"/>
    <cellStyle name="Обычный 6 2 3 3 2 4 3 2 2 3" xfId="21345"/>
    <cellStyle name="Обычный 6 2 3 3 2 4 3 2 2 3 2" xfId="21346"/>
    <cellStyle name="Обычный 6 2 3 3 2 4 3 2 2 4" xfId="21347"/>
    <cellStyle name="Обычный 6 2 3 3 2 4 3 2 2 5" xfId="21348"/>
    <cellStyle name="Обычный 6 2 3 3 2 4 3 2 3 2" xfId="21349"/>
    <cellStyle name="Обычный 6 2 3 3 2 4 3 2 3 2 2" xfId="21350"/>
    <cellStyle name="Обычный 6 2 3 3 2 4 3 2 3 3" xfId="21351"/>
    <cellStyle name="Обычный 6 2 3 3 2 4 3 2 3 4" xfId="21352"/>
    <cellStyle name="Обычный 6 2 3 3 2 4 3 2 4" xfId="21353"/>
    <cellStyle name="Обычный 6 2 3 3 2 4 3 2 4 2" xfId="21354"/>
    <cellStyle name="Обычный 6 2 3 3 2 4 3 2 5" xfId="21355"/>
    <cellStyle name="Обычный 6 2 3 3 2 4 3 2 6" xfId="21356"/>
    <cellStyle name="Обычный 6 2 3 3 2 4 3 3 2 2" xfId="21357"/>
    <cellStyle name="Обычный 6 2 3 3 2 4 3 3 2 2 2" xfId="21358"/>
    <cellStyle name="Обычный 6 2 3 3 2 4 3 3 2 3" xfId="21359"/>
    <cellStyle name="Обычный 6 2 3 3 2 4 3 3 2 4" xfId="21360"/>
    <cellStyle name="Обычный 6 2 3 3 2 4 3 3 3" xfId="21361"/>
    <cellStyle name="Обычный 6 2 3 3 2 4 3 3 3 2" xfId="21362"/>
    <cellStyle name="Обычный 6 2 3 3 2 4 3 3 4" xfId="21363"/>
    <cellStyle name="Обычный 6 2 3 3 2 4 3 3 5" xfId="21364"/>
    <cellStyle name="Обычный 6 2 3 3 2 4 3 4 2" xfId="21365"/>
    <cellStyle name="Обычный 6 2 3 3 2 4 3 4 2 2" xfId="21366"/>
    <cellStyle name="Обычный 6 2 3 3 2 4 3 4 3" xfId="21367"/>
    <cellStyle name="Обычный 6 2 3 3 2 4 3 4 4" xfId="21368"/>
    <cellStyle name="Обычный 6 2 3 3 2 4 3 5" xfId="21369"/>
    <cellStyle name="Обычный 6 2 3 3 2 4 3 5 2" xfId="21370"/>
    <cellStyle name="Обычный 6 2 3 3 2 4 3 6" xfId="21371"/>
    <cellStyle name="Обычный 6 2 3 3 2 4 3 7" xfId="21372"/>
    <cellStyle name="Обычный 6 2 3 3 2 4 4 2 2 2" xfId="21373"/>
    <cellStyle name="Обычный 6 2 3 3 2 4 4 2 2 2 2" xfId="21374"/>
    <cellStyle name="Обычный 6 2 3 3 2 4 4 2 2 3" xfId="21375"/>
    <cellStyle name="Обычный 6 2 3 3 2 4 4 2 2 4" xfId="21376"/>
    <cellStyle name="Обычный 6 2 3 3 2 4 4 2 3" xfId="21377"/>
    <cellStyle name="Обычный 6 2 3 3 2 4 4 2 3 2" xfId="21378"/>
    <cellStyle name="Обычный 6 2 3 3 2 4 4 2 4" xfId="21379"/>
    <cellStyle name="Обычный 6 2 3 3 2 4 4 2 5" xfId="21380"/>
    <cellStyle name="Обычный 6 2 3 3 2 4 4 3 2" xfId="21381"/>
    <cellStyle name="Обычный 6 2 3 3 2 4 4 3 2 2" xfId="21382"/>
    <cellStyle name="Обычный 6 2 3 3 2 4 4 3 3" xfId="21383"/>
    <cellStyle name="Обычный 6 2 3 3 2 4 4 3 4" xfId="21384"/>
    <cellStyle name="Обычный 6 2 3 3 2 4 4 4" xfId="21385"/>
    <cellStyle name="Обычный 6 2 3 3 2 4 4 4 2" xfId="21386"/>
    <cellStyle name="Обычный 6 2 3 3 2 4 4 5" xfId="21387"/>
    <cellStyle name="Обычный 6 2 3 3 2 4 4 6" xfId="21388"/>
    <cellStyle name="Обычный 6 2 3 3 2 4 5 2 2 2" xfId="21389"/>
    <cellStyle name="Обычный 6 2 3 3 2 4 5 2 2 2 2" xfId="21390"/>
    <cellStyle name="Обычный 6 2 3 3 2 4 5 2 2 3" xfId="21391"/>
    <cellStyle name="Обычный 6 2 3 3 2 4 5 2 2 4" xfId="21392"/>
    <cellStyle name="Обычный 6 2 3 3 2 4 5 2 3" xfId="21393"/>
    <cellStyle name="Обычный 6 2 3 3 2 4 5 2 3 2" xfId="21394"/>
    <cellStyle name="Обычный 6 2 3 3 2 4 5 2 4" xfId="21395"/>
    <cellStyle name="Обычный 6 2 3 3 2 4 5 2 5" xfId="21396"/>
    <cellStyle name="Обычный 6 2 3 3 2 4 5 3 2" xfId="21397"/>
    <cellStyle name="Обычный 6 2 3 3 2 4 5 3 2 2" xfId="21398"/>
    <cellStyle name="Обычный 6 2 3 3 2 4 5 3 3" xfId="21399"/>
    <cellStyle name="Обычный 6 2 3 3 2 4 5 3 4" xfId="21400"/>
    <cellStyle name="Обычный 6 2 3 3 2 4 5 4" xfId="21401"/>
    <cellStyle name="Обычный 6 2 3 3 2 4 5 4 2" xfId="21402"/>
    <cellStyle name="Обычный 6 2 3 3 2 4 5 5" xfId="21403"/>
    <cellStyle name="Обычный 6 2 3 3 2 4 5 6" xfId="21404"/>
    <cellStyle name="Обычный 6 2 3 3 2 4 6 2 2" xfId="21405"/>
    <cellStyle name="Обычный 6 2 3 3 2 4 6 2 2 2" xfId="21406"/>
    <cellStyle name="Обычный 6 2 3 3 2 4 6 2 3" xfId="21407"/>
    <cellStyle name="Обычный 6 2 3 3 2 4 6 2 4" xfId="21408"/>
    <cellStyle name="Обычный 6 2 3 3 2 4 6 3" xfId="21409"/>
    <cellStyle name="Обычный 6 2 3 3 2 4 6 3 2" xfId="21410"/>
    <cellStyle name="Обычный 6 2 3 3 2 4 6 4" xfId="21411"/>
    <cellStyle name="Обычный 6 2 3 3 2 4 6 5" xfId="21412"/>
    <cellStyle name="Обычный 6 2 3 3 2 4 7 2" xfId="21413"/>
    <cellStyle name="Обычный 6 2 3 3 2 4 7 2 2" xfId="21414"/>
    <cellStyle name="Обычный 6 2 3 3 2 4 7 3" xfId="21415"/>
    <cellStyle name="Обычный 6 2 3 3 2 4 7 4" xfId="21416"/>
    <cellStyle name="Обычный 6 2 3 3 2 4 8" xfId="21417"/>
    <cellStyle name="Обычный 6 2 3 3 2 4 8 2" xfId="21418"/>
    <cellStyle name="Обычный 6 2 3 3 2 4 9" xfId="21419"/>
    <cellStyle name="Обычный 6 2 3 3 2 5 2 2 2 2" xfId="21420"/>
    <cellStyle name="Обычный 6 2 3 3 2 5 2 2 2 2 2" xfId="21421"/>
    <cellStyle name="Обычный 6 2 3 3 2 5 2 2 2 3" xfId="21422"/>
    <cellStyle name="Обычный 6 2 3 3 2 5 2 2 2 4" xfId="21423"/>
    <cellStyle name="Обычный 6 2 3 3 2 5 2 2 3" xfId="21424"/>
    <cellStyle name="Обычный 6 2 3 3 2 5 2 2 3 2" xfId="21425"/>
    <cellStyle name="Обычный 6 2 3 3 2 5 2 2 4" xfId="21426"/>
    <cellStyle name="Обычный 6 2 3 3 2 5 2 2 5" xfId="21427"/>
    <cellStyle name="Обычный 6 2 3 3 2 5 2 3 2" xfId="21428"/>
    <cellStyle name="Обычный 6 2 3 3 2 5 2 3 2 2" xfId="21429"/>
    <cellStyle name="Обычный 6 2 3 3 2 5 2 3 3" xfId="21430"/>
    <cellStyle name="Обычный 6 2 3 3 2 5 2 3 4" xfId="21431"/>
    <cellStyle name="Обычный 6 2 3 3 2 5 2 4" xfId="21432"/>
    <cellStyle name="Обычный 6 2 3 3 2 5 2 4 2" xfId="21433"/>
    <cellStyle name="Обычный 6 2 3 3 2 5 2 5" xfId="21434"/>
    <cellStyle name="Обычный 6 2 3 3 2 5 2 6" xfId="21435"/>
    <cellStyle name="Обычный 6 2 3 3 2 5 3 2 2" xfId="21436"/>
    <cellStyle name="Обычный 6 2 3 3 2 5 3 2 2 2" xfId="21437"/>
    <cellStyle name="Обычный 6 2 3 3 2 5 3 2 3" xfId="21438"/>
    <cellStyle name="Обычный 6 2 3 3 2 5 3 2 4" xfId="21439"/>
    <cellStyle name="Обычный 6 2 3 3 2 5 3 3" xfId="21440"/>
    <cellStyle name="Обычный 6 2 3 3 2 5 3 3 2" xfId="21441"/>
    <cellStyle name="Обычный 6 2 3 3 2 5 3 4" xfId="21442"/>
    <cellStyle name="Обычный 6 2 3 3 2 5 3 5" xfId="21443"/>
    <cellStyle name="Обычный 6 2 3 3 2 5 4 2" xfId="21444"/>
    <cellStyle name="Обычный 6 2 3 3 2 5 4 2 2" xfId="21445"/>
    <cellStyle name="Обычный 6 2 3 3 2 5 4 3" xfId="21446"/>
    <cellStyle name="Обычный 6 2 3 3 2 5 4 4" xfId="21447"/>
    <cellStyle name="Обычный 6 2 3 3 2 5 5" xfId="21448"/>
    <cellStyle name="Обычный 6 2 3 3 2 5 5 2" xfId="21449"/>
    <cellStyle name="Обычный 6 2 3 3 2 5 6" xfId="21450"/>
    <cellStyle name="Обычный 6 2 3 3 2 5 7" xfId="21451"/>
    <cellStyle name="Обычный 6 2 3 3 2 6 2 2 2 2" xfId="21452"/>
    <cellStyle name="Обычный 6 2 3 3 2 6 2 2 2 2 2" xfId="21453"/>
    <cellStyle name="Обычный 6 2 3 3 2 6 2 2 2 3" xfId="21454"/>
    <cellStyle name="Обычный 6 2 3 3 2 6 2 2 2 4" xfId="21455"/>
    <cellStyle name="Обычный 6 2 3 3 2 6 2 2 3" xfId="21456"/>
    <cellStyle name="Обычный 6 2 3 3 2 6 2 2 3 2" xfId="21457"/>
    <cellStyle name="Обычный 6 2 3 3 2 6 2 2 4" xfId="21458"/>
    <cellStyle name="Обычный 6 2 3 3 2 6 2 2 5" xfId="21459"/>
    <cellStyle name="Обычный 6 2 3 3 2 6 2 3 2" xfId="21460"/>
    <cellStyle name="Обычный 6 2 3 3 2 6 2 3 2 2" xfId="21461"/>
    <cellStyle name="Обычный 6 2 3 3 2 6 2 3 3" xfId="21462"/>
    <cellStyle name="Обычный 6 2 3 3 2 6 2 3 4" xfId="21463"/>
    <cellStyle name="Обычный 6 2 3 3 2 6 2 4" xfId="21464"/>
    <cellStyle name="Обычный 6 2 3 3 2 6 2 4 2" xfId="21465"/>
    <cellStyle name="Обычный 6 2 3 3 2 6 2 5" xfId="21466"/>
    <cellStyle name="Обычный 6 2 3 3 2 6 2 6" xfId="21467"/>
    <cellStyle name="Обычный 6 2 3 3 2 6 3 2 2" xfId="21468"/>
    <cellStyle name="Обычный 6 2 3 3 2 6 3 2 2 2" xfId="21469"/>
    <cellStyle name="Обычный 6 2 3 3 2 6 3 2 3" xfId="21470"/>
    <cellStyle name="Обычный 6 2 3 3 2 6 3 2 4" xfId="21471"/>
    <cellStyle name="Обычный 6 2 3 3 2 6 3 3" xfId="21472"/>
    <cellStyle name="Обычный 6 2 3 3 2 6 3 3 2" xfId="21473"/>
    <cellStyle name="Обычный 6 2 3 3 2 6 3 4" xfId="21474"/>
    <cellStyle name="Обычный 6 2 3 3 2 6 3 5" xfId="21475"/>
    <cellStyle name="Обычный 6 2 3 3 2 6 4 2" xfId="21476"/>
    <cellStyle name="Обычный 6 2 3 3 2 6 4 2 2" xfId="21477"/>
    <cellStyle name="Обычный 6 2 3 3 2 6 4 3" xfId="21478"/>
    <cellStyle name="Обычный 6 2 3 3 2 6 4 4" xfId="21479"/>
    <cellStyle name="Обычный 6 2 3 3 2 6 5" xfId="21480"/>
    <cellStyle name="Обычный 6 2 3 3 2 6 5 2" xfId="21481"/>
    <cellStyle name="Обычный 6 2 3 3 2 6 6" xfId="21482"/>
    <cellStyle name="Обычный 6 2 3 3 2 6 7" xfId="21483"/>
    <cellStyle name="Обычный 6 2 3 3 2 7 2 2 2" xfId="21484"/>
    <cellStyle name="Обычный 6 2 3 3 2 7 2 2 2 2" xfId="21485"/>
    <cellStyle name="Обычный 6 2 3 3 2 7 2 2 3" xfId="21486"/>
    <cellStyle name="Обычный 6 2 3 3 2 7 2 2 4" xfId="21487"/>
    <cellStyle name="Обычный 6 2 3 3 2 7 2 3" xfId="21488"/>
    <cellStyle name="Обычный 6 2 3 3 2 7 2 3 2" xfId="21489"/>
    <cellStyle name="Обычный 6 2 3 3 2 7 2 4" xfId="21490"/>
    <cellStyle name="Обычный 6 2 3 3 2 7 2 5" xfId="21491"/>
    <cellStyle name="Обычный 6 2 3 3 2 7 3 2" xfId="21492"/>
    <cellStyle name="Обычный 6 2 3 3 2 7 3 2 2" xfId="21493"/>
    <cellStyle name="Обычный 6 2 3 3 2 7 3 3" xfId="21494"/>
    <cellStyle name="Обычный 6 2 3 3 2 7 3 4" xfId="21495"/>
    <cellStyle name="Обычный 6 2 3 3 2 7 4" xfId="21496"/>
    <cellStyle name="Обычный 6 2 3 3 2 7 4 2" xfId="21497"/>
    <cellStyle name="Обычный 6 2 3 3 2 7 5" xfId="21498"/>
    <cellStyle name="Обычный 6 2 3 3 2 7 6" xfId="21499"/>
    <cellStyle name="Обычный 6 2 3 3 2 8 2 2 2" xfId="21500"/>
    <cellStyle name="Обычный 6 2 3 3 2 8 2 2 2 2" xfId="21501"/>
    <cellStyle name="Обычный 6 2 3 3 2 8 2 2 3" xfId="21502"/>
    <cellStyle name="Обычный 6 2 3 3 2 8 2 2 4" xfId="21503"/>
    <cellStyle name="Обычный 6 2 3 3 2 8 2 3" xfId="21504"/>
    <cellStyle name="Обычный 6 2 3 3 2 8 2 3 2" xfId="21505"/>
    <cellStyle name="Обычный 6 2 3 3 2 8 2 4" xfId="21506"/>
    <cellStyle name="Обычный 6 2 3 3 2 8 2 5" xfId="21507"/>
    <cellStyle name="Обычный 6 2 3 3 2 8 3 2" xfId="21508"/>
    <cellStyle name="Обычный 6 2 3 3 2 8 3 2 2" xfId="21509"/>
    <cellStyle name="Обычный 6 2 3 3 2 8 3 3" xfId="21510"/>
    <cellStyle name="Обычный 6 2 3 3 2 8 3 4" xfId="21511"/>
    <cellStyle name="Обычный 6 2 3 3 2 8 4" xfId="21512"/>
    <cellStyle name="Обычный 6 2 3 3 2 8 4 2" xfId="21513"/>
    <cellStyle name="Обычный 6 2 3 3 2 8 5" xfId="21514"/>
    <cellStyle name="Обычный 6 2 3 3 2 8 6" xfId="21515"/>
    <cellStyle name="Обычный 6 2 3 3 2 9 2 2" xfId="21516"/>
    <cellStyle name="Обычный 6 2 3 3 2 9 2 2 2" xfId="21517"/>
    <cellStyle name="Обычный 6 2 3 3 2 9 2 3" xfId="21518"/>
    <cellStyle name="Обычный 6 2 3 3 2 9 2 4" xfId="21519"/>
    <cellStyle name="Обычный 6 2 3 3 2 9 3" xfId="21520"/>
    <cellStyle name="Обычный 6 2 3 3 2 9 3 2" xfId="21521"/>
    <cellStyle name="Обычный 6 2 3 3 2 9 4" xfId="21522"/>
    <cellStyle name="Обычный 6 2 3 3 2 9 5" xfId="21523"/>
    <cellStyle name="Обычный 6 2 3 3 3 10" xfId="21524"/>
    <cellStyle name="Обычный 6 2 3 3 3 11" xfId="21525"/>
    <cellStyle name="Обычный 6 2 3 3 3 2 10" xfId="21526"/>
    <cellStyle name="Обычный 6 2 3 3 3 2 2 2 2 2 2" xfId="21527"/>
    <cellStyle name="Обычный 6 2 3 3 3 2 2 2 2 2 2 2" xfId="21528"/>
    <cellStyle name="Обычный 6 2 3 3 3 2 2 2 2 2 3" xfId="21529"/>
    <cellStyle name="Обычный 6 2 3 3 3 2 2 2 2 2 4" xfId="21530"/>
    <cellStyle name="Обычный 6 2 3 3 3 2 2 2 2 3" xfId="21531"/>
    <cellStyle name="Обычный 6 2 3 3 3 2 2 2 2 3 2" xfId="21532"/>
    <cellStyle name="Обычный 6 2 3 3 3 2 2 2 2 4" xfId="21533"/>
    <cellStyle name="Обычный 6 2 3 3 3 2 2 2 2 5" xfId="21534"/>
    <cellStyle name="Обычный 6 2 3 3 3 2 2 2 3 2" xfId="21535"/>
    <cellStyle name="Обычный 6 2 3 3 3 2 2 2 3 2 2" xfId="21536"/>
    <cellStyle name="Обычный 6 2 3 3 3 2 2 2 3 3" xfId="21537"/>
    <cellStyle name="Обычный 6 2 3 3 3 2 2 2 3 4" xfId="21538"/>
    <cellStyle name="Обычный 6 2 3 3 3 2 2 2 4" xfId="21539"/>
    <cellStyle name="Обычный 6 2 3 3 3 2 2 2 4 2" xfId="21540"/>
    <cellStyle name="Обычный 6 2 3 3 3 2 2 2 5" xfId="21541"/>
    <cellStyle name="Обычный 6 2 3 3 3 2 2 2 6" xfId="21542"/>
    <cellStyle name="Обычный 6 2 3 3 3 2 2 3 2 2" xfId="21543"/>
    <cellStyle name="Обычный 6 2 3 3 3 2 2 3 2 2 2" xfId="21544"/>
    <cellStyle name="Обычный 6 2 3 3 3 2 2 3 2 3" xfId="21545"/>
    <cellStyle name="Обычный 6 2 3 3 3 2 2 3 2 4" xfId="21546"/>
    <cellStyle name="Обычный 6 2 3 3 3 2 2 3 3" xfId="21547"/>
    <cellStyle name="Обычный 6 2 3 3 3 2 2 3 3 2" xfId="21548"/>
    <cellStyle name="Обычный 6 2 3 3 3 2 2 3 4" xfId="21549"/>
    <cellStyle name="Обычный 6 2 3 3 3 2 2 3 5" xfId="21550"/>
    <cellStyle name="Обычный 6 2 3 3 3 2 2 4 2" xfId="21551"/>
    <cellStyle name="Обычный 6 2 3 3 3 2 2 4 2 2" xfId="21552"/>
    <cellStyle name="Обычный 6 2 3 3 3 2 2 4 3" xfId="21553"/>
    <cellStyle name="Обычный 6 2 3 3 3 2 2 4 4" xfId="21554"/>
    <cellStyle name="Обычный 6 2 3 3 3 2 2 5" xfId="21555"/>
    <cellStyle name="Обычный 6 2 3 3 3 2 2 5 2" xfId="21556"/>
    <cellStyle name="Обычный 6 2 3 3 3 2 2 6" xfId="21557"/>
    <cellStyle name="Обычный 6 2 3 3 3 2 2 7" xfId="21558"/>
    <cellStyle name="Обычный 6 2 3 3 3 2 3 2 2 2 2" xfId="21559"/>
    <cellStyle name="Обычный 6 2 3 3 3 2 3 2 2 2 2 2" xfId="21560"/>
    <cellStyle name="Обычный 6 2 3 3 3 2 3 2 2 2 3" xfId="21561"/>
    <cellStyle name="Обычный 6 2 3 3 3 2 3 2 2 2 4" xfId="21562"/>
    <cellStyle name="Обычный 6 2 3 3 3 2 3 2 2 3" xfId="21563"/>
    <cellStyle name="Обычный 6 2 3 3 3 2 3 2 2 3 2" xfId="21564"/>
    <cellStyle name="Обычный 6 2 3 3 3 2 3 2 2 4" xfId="21565"/>
    <cellStyle name="Обычный 6 2 3 3 3 2 3 2 2 5" xfId="21566"/>
    <cellStyle name="Обычный 6 2 3 3 3 2 3 2 3 2" xfId="21567"/>
    <cellStyle name="Обычный 6 2 3 3 3 2 3 2 3 2 2" xfId="21568"/>
    <cellStyle name="Обычный 6 2 3 3 3 2 3 2 3 3" xfId="21569"/>
    <cellStyle name="Обычный 6 2 3 3 3 2 3 2 3 4" xfId="21570"/>
    <cellStyle name="Обычный 6 2 3 3 3 2 3 2 4" xfId="21571"/>
    <cellStyle name="Обычный 6 2 3 3 3 2 3 2 4 2" xfId="21572"/>
    <cellStyle name="Обычный 6 2 3 3 3 2 3 2 5" xfId="21573"/>
    <cellStyle name="Обычный 6 2 3 3 3 2 3 2 6" xfId="21574"/>
    <cellStyle name="Обычный 6 2 3 3 3 2 3 3 2 2" xfId="21575"/>
    <cellStyle name="Обычный 6 2 3 3 3 2 3 3 2 2 2" xfId="21576"/>
    <cellStyle name="Обычный 6 2 3 3 3 2 3 3 2 3" xfId="21577"/>
    <cellStyle name="Обычный 6 2 3 3 3 2 3 3 2 4" xfId="21578"/>
    <cellStyle name="Обычный 6 2 3 3 3 2 3 3 3" xfId="21579"/>
    <cellStyle name="Обычный 6 2 3 3 3 2 3 3 3 2" xfId="21580"/>
    <cellStyle name="Обычный 6 2 3 3 3 2 3 3 4" xfId="21581"/>
    <cellStyle name="Обычный 6 2 3 3 3 2 3 3 5" xfId="21582"/>
    <cellStyle name="Обычный 6 2 3 3 3 2 3 4 2" xfId="21583"/>
    <cellStyle name="Обычный 6 2 3 3 3 2 3 4 2 2" xfId="21584"/>
    <cellStyle name="Обычный 6 2 3 3 3 2 3 4 3" xfId="21585"/>
    <cellStyle name="Обычный 6 2 3 3 3 2 3 4 4" xfId="21586"/>
    <cellStyle name="Обычный 6 2 3 3 3 2 3 5" xfId="21587"/>
    <cellStyle name="Обычный 6 2 3 3 3 2 3 5 2" xfId="21588"/>
    <cellStyle name="Обычный 6 2 3 3 3 2 3 6" xfId="21589"/>
    <cellStyle name="Обычный 6 2 3 3 3 2 3 7" xfId="21590"/>
    <cellStyle name="Обычный 6 2 3 3 3 2 4 2 2 2" xfId="21591"/>
    <cellStyle name="Обычный 6 2 3 3 3 2 4 2 2 2 2" xfId="21592"/>
    <cellStyle name="Обычный 6 2 3 3 3 2 4 2 2 3" xfId="21593"/>
    <cellStyle name="Обычный 6 2 3 3 3 2 4 2 2 4" xfId="21594"/>
    <cellStyle name="Обычный 6 2 3 3 3 2 4 2 3" xfId="21595"/>
    <cellStyle name="Обычный 6 2 3 3 3 2 4 2 3 2" xfId="21596"/>
    <cellStyle name="Обычный 6 2 3 3 3 2 4 2 4" xfId="21597"/>
    <cellStyle name="Обычный 6 2 3 3 3 2 4 2 5" xfId="21598"/>
    <cellStyle name="Обычный 6 2 3 3 3 2 4 3 2" xfId="21599"/>
    <cellStyle name="Обычный 6 2 3 3 3 2 4 3 2 2" xfId="21600"/>
    <cellStyle name="Обычный 6 2 3 3 3 2 4 3 3" xfId="21601"/>
    <cellStyle name="Обычный 6 2 3 3 3 2 4 3 4" xfId="21602"/>
    <cellStyle name="Обычный 6 2 3 3 3 2 4 4" xfId="21603"/>
    <cellStyle name="Обычный 6 2 3 3 3 2 4 4 2" xfId="21604"/>
    <cellStyle name="Обычный 6 2 3 3 3 2 4 5" xfId="21605"/>
    <cellStyle name="Обычный 6 2 3 3 3 2 4 6" xfId="21606"/>
    <cellStyle name="Обычный 6 2 3 3 3 2 5 2 2 2" xfId="21607"/>
    <cellStyle name="Обычный 6 2 3 3 3 2 5 2 2 2 2" xfId="21608"/>
    <cellStyle name="Обычный 6 2 3 3 3 2 5 2 2 3" xfId="21609"/>
    <cellStyle name="Обычный 6 2 3 3 3 2 5 2 2 4" xfId="21610"/>
    <cellStyle name="Обычный 6 2 3 3 3 2 5 2 3" xfId="21611"/>
    <cellStyle name="Обычный 6 2 3 3 3 2 5 2 3 2" xfId="21612"/>
    <cellStyle name="Обычный 6 2 3 3 3 2 5 2 4" xfId="21613"/>
    <cellStyle name="Обычный 6 2 3 3 3 2 5 2 5" xfId="21614"/>
    <cellStyle name="Обычный 6 2 3 3 3 2 5 3 2" xfId="21615"/>
    <cellStyle name="Обычный 6 2 3 3 3 2 5 3 2 2" xfId="21616"/>
    <cellStyle name="Обычный 6 2 3 3 3 2 5 3 3" xfId="21617"/>
    <cellStyle name="Обычный 6 2 3 3 3 2 5 3 4" xfId="21618"/>
    <cellStyle name="Обычный 6 2 3 3 3 2 5 4" xfId="21619"/>
    <cellStyle name="Обычный 6 2 3 3 3 2 5 4 2" xfId="21620"/>
    <cellStyle name="Обычный 6 2 3 3 3 2 5 5" xfId="21621"/>
    <cellStyle name="Обычный 6 2 3 3 3 2 5 6" xfId="21622"/>
    <cellStyle name="Обычный 6 2 3 3 3 2 6 2 2" xfId="21623"/>
    <cellStyle name="Обычный 6 2 3 3 3 2 6 2 2 2" xfId="21624"/>
    <cellStyle name="Обычный 6 2 3 3 3 2 6 2 3" xfId="21625"/>
    <cellStyle name="Обычный 6 2 3 3 3 2 6 2 4" xfId="21626"/>
    <cellStyle name="Обычный 6 2 3 3 3 2 6 3" xfId="21627"/>
    <cellStyle name="Обычный 6 2 3 3 3 2 6 3 2" xfId="21628"/>
    <cellStyle name="Обычный 6 2 3 3 3 2 6 4" xfId="21629"/>
    <cellStyle name="Обычный 6 2 3 3 3 2 6 5" xfId="21630"/>
    <cellStyle name="Обычный 6 2 3 3 3 2 7 2" xfId="21631"/>
    <cellStyle name="Обычный 6 2 3 3 3 2 7 2 2" xfId="21632"/>
    <cellStyle name="Обычный 6 2 3 3 3 2 7 3" xfId="21633"/>
    <cellStyle name="Обычный 6 2 3 3 3 2 7 4" xfId="21634"/>
    <cellStyle name="Обычный 6 2 3 3 3 2 8" xfId="21635"/>
    <cellStyle name="Обычный 6 2 3 3 3 2 8 2" xfId="21636"/>
    <cellStyle name="Обычный 6 2 3 3 3 2 9" xfId="21637"/>
    <cellStyle name="Обычный 6 2 3 3 3 3 2 2 2 2" xfId="21638"/>
    <cellStyle name="Обычный 6 2 3 3 3 3 2 2 2 2 2" xfId="21639"/>
    <cellStyle name="Обычный 6 2 3 3 3 3 2 2 2 3" xfId="21640"/>
    <cellStyle name="Обычный 6 2 3 3 3 3 2 2 2 4" xfId="21641"/>
    <cellStyle name="Обычный 6 2 3 3 3 3 2 2 3" xfId="21642"/>
    <cellStyle name="Обычный 6 2 3 3 3 3 2 2 3 2" xfId="21643"/>
    <cellStyle name="Обычный 6 2 3 3 3 3 2 2 4" xfId="21644"/>
    <cellStyle name="Обычный 6 2 3 3 3 3 2 2 5" xfId="21645"/>
    <cellStyle name="Обычный 6 2 3 3 3 3 2 3 2" xfId="21646"/>
    <cellStyle name="Обычный 6 2 3 3 3 3 2 3 2 2" xfId="21647"/>
    <cellStyle name="Обычный 6 2 3 3 3 3 2 3 3" xfId="21648"/>
    <cellStyle name="Обычный 6 2 3 3 3 3 2 3 4" xfId="21649"/>
    <cellStyle name="Обычный 6 2 3 3 3 3 2 4" xfId="21650"/>
    <cellStyle name="Обычный 6 2 3 3 3 3 2 4 2" xfId="21651"/>
    <cellStyle name="Обычный 6 2 3 3 3 3 2 5" xfId="21652"/>
    <cellStyle name="Обычный 6 2 3 3 3 3 2 6" xfId="21653"/>
    <cellStyle name="Обычный 6 2 3 3 3 3 3 2 2" xfId="21654"/>
    <cellStyle name="Обычный 6 2 3 3 3 3 3 2 2 2" xfId="21655"/>
    <cellStyle name="Обычный 6 2 3 3 3 3 3 2 3" xfId="21656"/>
    <cellStyle name="Обычный 6 2 3 3 3 3 3 2 4" xfId="21657"/>
    <cellStyle name="Обычный 6 2 3 3 3 3 3 3" xfId="21658"/>
    <cellStyle name="Обычный 6 2 3 3 3 3 3 3 2" xfId="21659"/>
    <cellStyle name="Обычный 6 2 3 3 3 3 3 4" xfId="21660"/>
    <cellStyle name="Обычный 6 2 3 3 3 3 3 5" xfId="21661"/>
    <cellStyle name="Обычный 6 2 3 3 3 3 4 2" xfId="21662"/>
    <cellStyle name="Обычный 6 2 3 3 3 3 4 2 2" xfId="21663"/>
    <cellStyle name="Обычный 6 2 3 3 3 3 4 3" xfId="21664"/>
    <cellStyle name="Обычный 6 2 3 3 3 3 4 4" xfId="21665"/>
    <cellStyle name="Обычный 6 2 3 3 3 3 5" xfId="21666"/>
    <cellStyle name="Обычный 6 2 3 3 3 3 5 2" xfId="21667"/>
    <cellStyle name="Обычный 6 2 3 3 3 3 6" xfId="21668"/>
    <cellStyle name="Обычный 6 2 3 3 3 3 7" xfId="21669"/>
    <cellStyle name="Обычный 6 2 3 3 3 4 2 2 2 2" xfId="21670"/>
    <cellStyle name="Обычный 6 2 3 3 3 4 2 2 2 2 2" xfId="21671"/>
    <cellStyle name="Обычный 6 2 3 3 3 4 2 2 2 3" xfId="21672"/>
    <cellStyle name="Обычный 6 2 3 3 3 4 2 2 2 4" xfId="21673"/>
    <cellStyle name="Обычный 6 2 3 3 3 4 2 2 3" xfId="21674"/>
    <cellStyle name="Обычный 6 2 3 3 3 4 2 2 3 2" xfId="21675"/>
    <cellStyle name="Обычный 6 2 3 3 3 4 2 2 4" xfId="21676"/>
    <cellStyle name="Обычный 6 2 3 3 3 4 2 2 5" xfId="21677"/>
    <cellStyle name="Обычный 6 2 3 3 3 4 2 3 2" xfId="21678"/>
    <cellStyle name="Обычный 6 2 3 3 3 4 2 3 2 2" xfId="21679"/>
    <cellStyle name="Обычный 6 2 3 3 3 4 2 3 3" xfId="21680"/>
    <cellStyle name="Обычный 6 2 3 3 3 4 2 3 4" xfId="21681"/>
    <cellStyle name="Обычный 6 2 3 3 3 4 2 4" xfId="21682"/>
    <cellStyle name="Обычный 6 2 3 3 3 4 2 4 2" xfId="21683"/>
    <cellStyle name="Обычный 6 2 3 3 3 4 2 5" xfId="21684"/>
    <cellStyle name="Обычный 6 2 3 3 3 4 2 6" xfId="21685"/>
    <cellStyle name="Обычный 6 2 3 3 3 4 3 2 2" xfId="21686"/>
    <cellStyle name="Обычный 6 2 3 3 3 4 3 2 2 2" xfId="21687"/>
    <cellStyle name="Обычный 6 2 3 3 3 4 3 2 3" xfId="21688"/>
    <cellStyle name="Обычный 6 2 3 3 3 4 3 2 4" xfId="21689"/>
    <cellStyle name="Обычный 6 2 3 3 3 4 3 3" xfId="21690"/>
    <cellStyle name="Обычный 6 2 3 3 3 4 3 3 2" xfId="21691"/>
    <cellStyle name="Обычный 6 2 3 3 3 4 3 4" xfId="21692"/>
    <cellStyle name="Обычный 6 2 3 3 3 4 3 5" xfId="21693"/>
    <cellStyle name="Обычный 6 2 3 3 3 4 4 2" xfId="21694"/>
    <cellStyle name="Обычный 6 2 3 3 3 4 4 2 2" xfId="21695"/>
    <cellStyle name="Обычный 6 2 3 3 3 4 4 3" xfId="21696"/>
    <cellStyle name="Обычный 6 2 3 3 3 4 4 4" xfId="21697"/>
    <cellStyle name="Обычный 6 2 3 3 3 4 5" xfId="21698"/>
    <cellStyle name="Обычный 6 2 3 3 3 4 5 2" xfId="21699"/>
    <cellStyle name="Обычный 6 2 3 3 3 4 6" xfId="21700"/>
    <cellStyle name="Обычный 6 2 3 3 3 4 7" xfId="21701"/>
    <cellStyle name="Обычный 6 2 3 3 3 5 2 2 2" xfId="21702"/>
    <cellStyle name="Обычный 6 2 3 3 3 5 2 2 2 2" xfId="21703"/>
    <cellStyle name="Обычный 6 2 3 3 3 5 2 2 3" xfId="21704"/>
    <cellStyle name="Обычный 6 2 3 3 3 5 2 2 4" xfId="21705"/>
    <cellStyle name="Обычный 6 2 3 3 3 5 2 3" xfId="21706"/>
    <cellStyle name="Обычный 6 2 3 3 3 5 2 3 2" xfId="21707"/>
    <cellStyle name="Обычный 6 2 3 3 3 5 2 4" xfId="21708"/>
    <cellStyle name="Обычный 6 2 3 3 3 5 2 5" xfId="21709"/>
    <cellStyle name="Обычный 6 2 3 3 3 5 3 2" xfId="21710"/>
    <cellStyle name="Обычный 6 2 3 3 3 5 3 2 2" xfId="21711"/>
    <cellStyle name="Обычный 6 2 3 3 3 5 3 3" xfId="21712"/>
    <cellStyle name="Обычный 6 2 3 3 3 5 3 4" xfId="21713"/>
    <cellStyle name="Обычный 6 2 3 3 3 5 4" xfId="21714"/>
    <cellStyle name="Обычный 6 2 3 3 3 5 4 2" xfId="21715"/>
    <cellStyle name="Обычный 6 2 3 3 3 5 5" xfId="21716"/>
    <cellStyle name="Обычный 6 2 3 3 3 5 6" xfId="21717"/>
    <cellStyle name="Обычный 6 2 3 3 3 6 2 2 2" xfId="21718"/>
    <cellStyle name="Обычный 6 2 3 3 3 6 2 2 2 2" xfId="21719"/>
    <cellStyle name="Обычный 6 2 3 3 3 6 2 2 3" xfId="21720"/>
    <cellStyle name="Обычный 6 2 3 3 3 6 2 2 4" xfId="21721"/>
    <cellStyle name="Обычный 6 2 3 3 3 6 2 3" xfId="21722"/>
    <cellStyle name="Обычный 6 2 3 3 3 6 2 3 2" xfId="21723"/>
    <cellStyle name="Обычный 6 2 3 3 3 6 2 4" xfId="21724"/>
    <cellStyle name="Обычный 6 2 3 3 3 6 2 5" xfId="21725"/>
    <cellStyle name="Обычный 6 2 3 3 3 6 3 2" xfId="21726"/>
    <cellStyle name="Обычный 6 2 3 3 3 6 3 2 2" xfId="21727"/>
    <cellStyle name="Обычный 6 2 3 3 3 6 3 3" xfId="21728"/>
    <cellStyle name="Обычный 6 2 3 3 3 6 3 4" xfId="21729"/>
    <cellStyle name="Обычный 6 2 3 3 3 6 4" xfId="21730"/>
    <cellStyle name="Обычный 6 2 3 3 3 6 4 2" xfId="21731"/>
    <cellStyle name="Обычный 6 2 3 3 3 6 5" xfId="21732"/>
    <cellStyle name="Обычный 6 2 3 3 3 6 6" xfId="21733"/>
    <cellStyle name="Обычный 6 2 3 3 3 7 2 2" xfId="21734"/>
    <cellStyle name="Обычный 6 2 3 3 3 7 2 2 2" xfId="21735"/>
    <cellStyle name="Обычный 6 2 3 3 3 7 2 3" xfId="21736"/>
    <cellStyle name="Обычный 6 2 3 3 3 7 2 4" xfId="21737"/>
    <cellStyle name="Обычный 6 2 3 3 3 7 3" xfId="21738"/>
    <cellStyle name="Обычный 6 2 3 3 3 7 3 2" xfId="21739"/>
    <cellStyle name="Обычный 6 2 3 3 3 7 4" xfId="21740"/>
    <cellStyle name="Обычный 6 2 3 3 3 7 5" xfId="21741"/>
    <cellStyle name="Обычный 6 2 3 3 3 8 2" xfId="21742"/>
    <cellStyle name="Обычный 6 2 3 3 3 8 2 2" xfId="21743"/>
    <cellStyle name="Обычный 6 2 3 3 3 8 3" xfId="21744"/>
    <cellStyle name="Обычный 6 2 3 3 3 8 4" xfId="21745"/>
    <cellStyle name="Обычный 6 2 3 3 3 9" xfId="21746"/>
    <cellStyle name="Обычный 6 2 3 3 3 9 2" xfId="21747"/>
    <cellStyle name="Обычный 6 2 3 3 4 10" xfId="21748"/>
    <cellStyle name="Обычный 6 2 3 3 4 11" xfId="21749"/>
    <cellStyle name="Обычный 6 2 3 3 4 2 10" xfId="21750"/>
    <cellStyle name="Обычный 6 2 3 3 4 2 2 2 2 2 2" xfId="21751"/>
    <cellStyle name="Обычный 6 2 3 3 4 2 2 2 2 2 2 2" xfId="21752"/>
    <cellStyle name="Обычный 6 2 3 3 4 2 2 2 2 2 3" xfId="21753"/>
    <cellStyle name="Обычный 6 2 3 3 4 2 2 2 2 2 4" xfId="21754"/>
    <cellStyle name="Обычный 6 2 3 3 4 2 2 2 2 3" xfId="21755"/>
    <cellStyle name="Обычный 6 2 3 3 4 2 2 2 2 3 2" xfId="21756"/>
    <cellStyle name="Обычный 6 2 3 3 4 2 2 2 2 4" xfId="21757"/>
    <cellStyle name="Обычный 6 2 3 3 4 2 2 2 2 5" xfId="21758"/>
    <cellStyle name="Обычный 6 2 3 3 4 2 2 2 3 2" xfId="21759"/>
    <cellStyle name="Обычный 6 2 3 3 4 2 2 2 3 2 2" xfId="21760"/>
    <cellStyle name="Обычный 6 2 3 3 4 2 2 2 3 3" xfId="21761"/>
    <cellStyle name="Обычный 6 2 3 3 4 2 2 2 3 4" xfId="21762"/>
    <cellStyle name="Обычный 6 2 3 3 4 2 2 2 4" xfId="21763"/>
    <cellStyle name="Обычный 6 2 3 3 4 2 2 2 4 2" xfId="21764"/>
    <cellStyle name="Обычный 6 2 3 3 4 2 2 2 5" xfId="21765"/>
    <cellStyle name="Обычный 6 2 3 3 4 2 2 2 6" xfId="21766"/>
    <cellStyle name="Обычный 6 2 3 3 4 2 2 3 2 2" xfId="21767"/>
    <cellStyle name="Обычный 6 2 3 3 4 2 2 3 2 2 2" xfId="21768"/>
    <cellStyle name="Обычный 6 2 3 3 4 2 2 3 2 3" xfId="21769"/>
    <cellStyle name="Обычный 6 2 3 3 4 2 2 3 2 4" xfId="21770"/>
    <cellStyle name="Обычный 6 2 3 3 4 2 2 3 3" xfId="21771"/>
    <cellStyle name="Обычный 6 2 3 3 4 2 2 3 3 2" xfId="21772"/>
    <cellStyle name="Обычный 6 2 3 3 4 2 2 3 4" xfId="21773"/>
    <cellStyle name="Обычный 6 2 3 3 4 2 2 3 5" xfId="21774"/>
    <cellStyle name="Обычный 6 2 3 3 4 2 2 4 2" xfId="21775"/>
    <cellStyle name="Обычный 6 2 3 3 4 2 2 4 2 2" xfId="21776"/>
    <cellStyle name="Обычный 6 2 3 3 4 2 2 4 3" xfId="21777"/>
    <cellStyle name="Обычный 6 2 3 3 4 2 2 4 4" xfId="21778"/>
    <cellStyle name="Обычный 6 2 3 3 4 2 2 5" xfId="21779"/>
    <cellStyle name="Обычный 6 2 3 3 4 2 2 5 2" xfId="21780"/>
    <cellStyle name="Обычный 6 2 3 3 4 2 2 6" xfId="21781"/>
    <cellStyle name="Обычный 6 2 3 3 4 2 2 7" xfId="21782"/>
    <cellStyle name="Обычный 6 2 3 3 4 2 3 2 2 2 2" xfId="21783"/>
    <cellStyle name="Обычный 6 2 3 3 4 2 3 2 2 2 2 2" xfId="21784"/>
    <cellStyle name="Обычный 6 2 3 3 4 2 3 2 2 2 3" xfId="21785"/>
    <cellStyle name="Обычный 6 2 3 3 4 2 3 2 2 2 4" xfId="21786"/>
    <cellStyle name="Обычный 6 2 3 3 4 2 3 2 2 3" xfId="21787"/>
    <cellStyle name="Обычный 6 2 3 3 4 2 3 2 2 3 2" xfId="21788"/>
    <cellStyle name="Обычный 6 2 3 3 4 2 3 2 2 4" xfId="21789"/>
    <cellStyle name="Обычный 6 2 3 3 4 2 3 2 2 5" xfId="21790"/>
    <cellStyle name="Обычный 6 2 3 3 4 2 3 2 3 2" xfId="21791"/>
    <cellStyle name="Обычный 6 2 3 3 4 2 3 2 3 2 2" xfId="21792"/>
    <cellStyle name="Обычный 6 2 3 3 4 2 3 2 3 3" xfId="21793"/>
    <cellStyle name="Обычный 6 2 3 3 4 2 3 2 3 4" xfId="21794"/>
    <cellStyle name="Обычный 6 2 3 3 4 2 3 2 4" xfId="21795"/>
    <cellStyle name="Обычный 6 2 3 3 4 2 3 2 4 2" xfId="21796"/>
    <cellStyle name="Обычный 6 2 3 3 4 2 3 2 5" xfId="21797"/>
    <cellStyle name="Обычный 6 2 3 3 4 2 3 2 6" xfId="21798"/>
    <cellStyle name="Обычный 6 2 3 3 4 2 3 3 2 2" xfId="21799"/>
    <cellStyle name="Обычный 6 2 3 3 4 2 3 3 2 2 2" xfId="21800"/>
    <cellStyle name="Обычный 6 2 3 3 4 2 3 3 2 3" xfId="21801"/>
    <cellStyle name="Обычный 6 2 3 3 4 2 3 3 2 4" xfId="21802"/>
    <cellStyle name="Обычный 6 2 3 3 4 2 3 3 3" xfId="21803"/>
    <cellStyle name="Обычный 6 2 3 3 4 2 3 3 3 2" xfId="21804"/>
    <cellStyle name="Обычный 6 2 3 3 4 2 3 3 4" xfId="21805"/>
    <cellStyle name="Обычный 6 2 3 3 4 2 3 3 5" xfId="21806"/>
    <cellStyle name="Обычный 6 2 3 3 4 2 3 4 2" xfId="21807"/>
    <cellStyle name="Обычный 6 2 3 3 4 2 3 4 2 2" xfId="21808"/>
    <cellStyle name="Обычный 6 2 3 3 4 2 3 4 3" xfId="21809"/>
    <cellStyle name="Обычный 6 2 3 3 4 2 3 4 4" xfId="21810"/>
    <cellStyle name="Обычный 6 2 3 3 4 2 3 5" xfId="21811"/>
    <cellStyle name="Обычный 6 2 3 3 4 2 3 5 2" xfId="21812"/>
    <cellStyle name="Обычный 6 2 3 3 4 2 3 6" xfId="21813"/>
    <cellStyle name="Обычный 6 2 3 3 4 2 3 7" xfId="21814"/>
    <cellStyle name="Обычный 6 2 3 3 4 2 4 2 2 2" xfId="21815"/>
    <cellStyle name="Обычный 6 2 3 3 4 2 4 2 2 2 2" xfId="21816"/>
    <cellStyle name="Обычный 6 2 3 3 4 2 4 2 2 3" xfId="21817"/>
    <cellStyle name="Обычный 6 2 3 3 4 2 4 2 2 4" xfId="21818"/>
    <cellStyle name="Обычный 6 2 3 3 4 2 4 2 3" xfId="21819"/>
    <cellStyle name="Обычный 6 2 3 3 4 2 4 2 3 2" xfId="21820"/>
    <cellStyle name="Обычный 6 2 3 3 4 2 4 2 4" xfId="21821"/>
    <cellStyle name="Обычный 6 2 3 3 4 2 4 2 5" xfId="21822"/>
    <cellStyle name="Обычный 6 2 3 3 4 2 4 3 2" xfId="21823"/>
    <cellStyle name="Обычный 6 2 3 3 4 2 4 3 2 2" xfId="21824"/>
    <cellStyle name="Обычный 6 2 3 3 4 2 4 3 3" xfId="21825"/>
    <cellStyle name="Обычный 6 2 3 3 4 2 4 3 4" xfId="21826"/>
    <cellStyle name="Обычный 6 2 3 3 4 2 4 4" xfId="21827"/>
    <cellStyle name="Обычный 6 2 3 3 4 2 4 4 2" xfId="21828"/>
    <cellStyle name="Обычный 6 2 3 3 4 2 4 5" xfId="21829"/>
    <cellStyle name="Обычный 6 2 3 3 4 2 4 6" xfId="21830"/>
    <cellStyle name="Обычный 6 2 3 3 4 2 5 2 2 2" xfId="21831"/>
    <cellStyle name="Обычный 6 2 3 3 4 2 5 2 2 2 2" xfId="21832"/>
    <cellStyle name="Обычный 6 2 3 3 4 2 5 2 2 3" xfId="21833"/>
    <cellStyle name="Обычный 6 2 3 3 4 2 5 2 2 4" xfId="21834"/>
    <cellStyle name="Обычный 6 2 3 3 4 2 5 2 3" xfId="21835"/>
    <cellStyle name="Обычный 6 2 3 3 4 2 5 2 3 2" xfId="21836"/>
    <cellStyle name="Обычный 6 2 3 3 4 2 5 2 4" xfId="21837"/>
    <cellStyle name="Обычный 6 2 3 3 4 2 5 2 5" xfId="21838"/>
    <cellStyle name="Обычный 6 2 3 3 4 2 5 3 2" xfId="21839"/>
    <cellStyle name="Обычный 6 2 3 3 4 2 5 3 2 2" xfId="21840"/>
    <cellStyle name="Обычный 6 2 3 3 4 2 5 3 3" xfId="21841"/>
    <cellStyle name="Обычный 6 2 3 3 4 2 5 3 4" xfId="21842"/>
    <cellStyle name="Обычный 6 2 3 3 4 2 5 4" xfId="21843"/>
    <cellStyle name="Обычный 6 2 3 3 4 2 5 4 2" xfId="21844"/>
    <cellStyle name="Обычный 6 2 3 3 4 2 5 5" xfId="21845"/>
    <cellStyle name="Обычный 6 2 3 3 4 2 5 6" xfId="21846"/>
    <cellStyle name="Обычный 6 2 3 3 4 2 6 2 2" xfId="21847"/>
    <cellStyle name="Обычный 6 2 3 3 4 2 6 2 2 2" xfId="21848"/>
    <cellStyle name="Обычный 6 2 3 3 4 2 6 2 3" xfId="21849"/>
    <cellStyle name="Обычный 6 2 3 3 4 2 6 2 4" xfId="21850"/>
    <cellStyle name="Обычный 6 2 3 3 4 2 6 3" xfId="21851"/>
    <cellStyle name="Обычный 6 2 3 3 4 2 6 3 2" xfId="21852"/>
    <cellStyle name="Обычный 6 2 3 3 4 2 6 4" xfId="21853"/>
    <cellStyle name="Обычный 6 2 3 3 4 2 6 5" xfId="21854"/>
    <cellStyle name="Обычный 6 2 3 3 4 2 7 2" xfId="21855"/>
    <cellStyle name="Обычный 6 2 3 3 4 2 7 2 2" xfId="21856"/>
    <cellStyle name="Обычный 6 2 3 3 4 2 7 3" xfId="21857"/>
    <cellStyle name="Обычный 6 2 3 3 4 2 7 4" xfId="21858"/>
    <cellStyle name="Обычный 6 2 3 3 4 2 8" xfId="21859"/>
    <cellStyle name="Обычный 6 2 3 3 4 2 8 2" xfId="21860"/>
    <cellStyle name="Обычный 6 2 3 3 4 2 9" xfId="21861"/>
    <cellStyle name="Обычный 6 2 3 3 4 3 2 2 2 2" xfId="21862"/>
    <cellStyle name="Обычный 6 2 3 3 4 3 2 2 2 2 2" xfId="21863"/>
    <cellStyle name="Обычный 6 2 3 3 4 3 2 2 2 3" xfId="21864"/>
    <cellStyle name="Обычный 6 2 3 3 4 3 2 2 2 4" xfId="21865"/>
    <cellStyle name="Обычный 6 2 3 3 4 3 2 2 3" xfId="21866"/>
    <cellStyle name="Обычный 6 2 3 3 4 3 2 2 3 2" xfId="21867"/>
    <cellStyle name="Обычный 6 2 3 3 4 3 2 2 4" xfId="21868"/>
    <cellStyle name="Обычный 6 2 3 3 4 3 2 2 5" xfId="21869"/>
    <cellStyle name="Обычный 6 2 3 3 4 3 2 3 2" xfId="21870"/>
    <cellStyle name="Обычный 6 2 3 3 4 3 2 3 2 2" xfId="21871"/>
    <cellStyle name="Обычный 6 2 3 3 4 3 2 3 3" xfId="21872"/>
    <cellStyle name="Обычный 6 2 3 3 4 3 2 3 4" xfId="21873"/>
    <cellStyle name="Обычный 6 2 3 3 4 3 2 4" xfId="21874"/>
    <cellStyle name="Обычный 6 2 3 3 4 3 2 4 2" xfId="21875"/>
    <cellStyle name="Обычный 6 2 3 3 4 3 2 5" xfId="21876"/>
    <cellStyle name="Обычный 6 2 3 3 4 3 2 6" xfId="21877"/>
    <cellStyle name="Обычный 6 2 3 3 4 3 3 2 2" xfId="21878"/>
    <cellStyle name="Обычный 6 2 3 3 4 3 3 2 2 2" xfId="21879"/>
    <cellStyle name="Обычный 6 2 3 3 4 3 3 2 3" xfId="21880"/>
    <cellStyle name="Обычный 6 2 3 3 4 3 3 2 4" xfId="21881"/>
    <cellStyle name="Обычный 6 2 3 3 4 3 3 3" xfId="21882"/>
    <cellStyle name="Обычный 6 2 3 3 4 3 3 3 2" xfId="21883"/>
    <cellStyle name="Обычный 6 2 3 3 4 3 3 4" xfId="21884"/>
    <cellStyle name="Обычный 6 2 3 3 4 3 3 5" xfId="21885"/>
    <cellStyle name="Обычный 6 2 3 3 4 3 4 2" xfId="21886"/>
    <cellStyle name="Обычный 6 2 3 3 4 3 4 2 2" xfId="21887"/>
    <cellStyle name="Обычный 6 2 3 3 4 3 4 3" xfId="21888"/>
    <cellStyle name="Обычный 6 2 3 3 4 3 4 4" xfId="21889"/>
    <cellStyle name="Обычный 6 2 3 3 4 3 5" xfId="21890"/>
    <cellStyle name="Обычный 6 2 3 3 4 3 5 2" xfId="21891"/>
    <cellStyle name="Обычный 6 2 3 3 4 3 6" xfId="21892"/>
    <cellStyle name="Обычный 6 2 3 3 4 3 7" xfId="21893"/>
    <cellStyle name="Обычный 6 2 3 3 4 4 2 2 2 2" xfId="21894"/>
    <cellStyle name="Обычный 6 2 3 3 4 4 2 2 2 2 2" xfId="21895"/>
    <cellStyle name="Обычный 6 2 3 3 4 4 2 2 2 3" xfId="21896"/>
    <cellStyle name="Обычный 6 2 3 3 4 4 2 2 2 4" xfId="21897"/>
    <cellStyle name="Обычный 6 2 3 3 4 4 2 2 3" xfId="21898"/>
    <cellStyle name="Обычный 6 2 3 3 4 4 2 2 3 2" xfId="21899"/>
    <cellStyle name="Обычный 6 2 3 3 4 4 2 2 4" xfId="21900"/>
    <cellStyle name="Обычный 6 2 3 3 4 4 2 2 5" xfId="21901"/>
    <cellStyle name="Обычный 6 2 3 3 4 4 2 3 2" xfId="21902"/>
    <cellStyle name="Обычный 6 2 3 3 4 4 2 3 2 2" xfId="21903"/>
    <cellStyle name="Обычный 6 2 3 3 4 4 2 3 3" xfId="21904"/>
    <cellStyle name="Обычный 6 2 3 3 4 4 2 3 4" xfId="21905"/>
    <cellStyle name="Обычный 6 2 3 3 4 4 2 4" xfId="21906"/>
    <cellStyle name="Обычный 6 2 3 3 4 4 2 4 2" xfId="21907"/>
    <cellStyle name="Обычный 6 2 3 3 4 4 2 5" xfId="21908"/>
    <cellStyle name="Обычный 6 2 3 3 4 4 2 6" xfId="21909"/>
    <cellStyle name="Обычный 6 2 3 3 4 4 3 2 2" xfId="21910"/>
    <cellStyle name="Обычный 6 2 3 3 4 4 3 2 2 2" xfId="21911"/>
    <cellStyle name="Обычный 6 2 3 3 4 4 3 2 3" xfId="21912"/>
    <cellStyle name="Обычный 6 2 3 3 4 4 3 2 4" xfId="21913"/>
    <cellStyle name="Обычный 6 2 3 3 4 4 3 3" xfId="21914"/>
    <cellStyle name="Обычный 6 2 3 3 4 4 3 3 2" xfId="21915"/>
    <cellStyle name="Обычный 6 2 3 3 4 4 3 4" xfId="21916"/>
    <cellStyle name="Обычный 6 2 3 3 4 4 3 5" xfId="21917"/>
    <cellStyle name="Обычный 6 2 3 3 4 4 4 2" xfId="21918"/>
    <cellStyle name="Обычный 6 2 3 3 4 4 4 2 2" xfId="21919"/>
    <cellStyle name="Обычный 6 2 3 3 4 4 4 3" xfId="21920"/>
    <cellStyle name="Обычный 6 2 3 3 4 4 4 4" xfId="21921"/>
    <cellStyle name="Обычный 6 2 3 3 4 4 5" xfId="21922"/>
    <cellStyle name="Обычный 6 2 3 3 4 4 5 2" xfId="21923"/>
    <cellStyle name="Обычный 6 2 3 3 4 4 6" xfId="21924"/>
    <cellStyle name="Обычный 6 2 3 3 4 4 7" xfId="21925"/>
    <cellStyle name="Обычный 6 2 3 3 4 5 2 2 2" xfId="21926"/>
    <cellStyle name="Обычный 6 2 3 3 4 5 2 2 2 2" xfId="21927"/>
    <cellStyle name="Обычный 6 2 3 3 4 5 2 2 3" xfId="21928"/>
    <cellStyle name="Обычный 6 2 3 3 4 5 2 2 4" xfId="21929"/>
    <cellStyle name="Обычный 6 2 3 3 4 5 2 3" xfId="21930"/>
    <cellStyle name="Обычный 6 2 3 3 4 5 2 3 2" xfId="21931"/>
    <cellStyle name="Обычный 6 2 3 3 4 5 2 4" xfId="21932"/>
    <cellStyle name="Обычный 6 2 3 3 4 5 2 5" xfId="21933"/>
    <cellStyle name="Обычный 6 2 3 3 4 5 3 2" xfId="21934"/>
    <cellStyle name="Обычный 6 2 3 3 4 5 3 2 2" xfId="21935"/>
    <cellStyle name="Обычный 6 2 3 3 4 5 3 3" xfId="21936"/>
    <cellStyle name="Обычный 6 2 3 3 4 5 3 4" xfId="21937"/>
    <cellStyle name="Обычный 6 2 3 3 4 5 4" xfId="21938"/>
    <cellStyle name="Обычный 6 2 3 3 4 5 4 2" xfId="21939"/>
    <cellStyle name="Обычный 6 2 3 3 4 5 5" xfId="21940"/>
    <cellStyle name="Обычный 6 2 3 3 4 5 6" xfId="21941"/>
    <cellStyle name="Обычный 6 2 3 3 4 6 2 2 2" xfId="21942"/>
    <cellStyle name="Обычный 6 2 3 3 4 6 2 2 2 2" xfId="21943"/>
    <cellStyle name="Обычный 6 2 3 3 4 6 2 2 3" xfId="21944"/>
    <cellStyle name="Обычный 6 2 3 3 4 6 2 2 4" xfId="21945"/>
    <cellStyle name="Обычный 6 2 3 3 4 6 2 3" xfId="21946"/>
    <cellStyle name="Обычный 6 2 3 3 4 6 2 3 2" xfId="21947"/>
    <cellStyle name="Обычный 6 2 3 3 4 6 2 4" xfId="21948"/>
    <cellStyle name="Обычный 6 2 3 3 4 6 2 5" xfId="21949"/>
    <cellStyle name="Обычный 6 2 3 3 4 6 3 2" xfId="21950"/>
    <cellStyle name="Обычный 6 2 3 3 4 6 3 2 2" xfId="21951"/>
    <cellStyle name="Обычный 6 2 3 3 4 6 3 3" xfId="21952"/>
    <cellStyle name="Обычный 6 2 3 3 4 6 3 4" xfId="21953"/>
    <cellStyle name="Обычный 6 2 3 3 4 6 4" xfId="21954"/>
    <cellStyle name="Обычный 6 2 3 3 4 6 4 2" xfId="21955"/>
    <cellStyle name="Обычный 6 2 3 3 4 6 5" xfId="21956"/>
    <cellStyle name="Обычный 6 2 3 3 4 6 6" xfId="21957"/>
    <cellStyle name="Обычный 6 2 3 3 4 7 2 2" xfId="21958"/>
    <cellStyle name="Обычный 6 2 3 3 4 7 2 2 2" xfId="21959"/>
    <cellStyle name="Обычный 6 2 3 3 4 7 2 3" xfId="21960"/>
    <cellStyle name="Обычный 6 2 3 3 4 7 2 4" xfId="21961"/>
    <cellStyle name="Обычный 6 2 3 3 4 7 3" xfId="21962"/>
    <cellStyle name="Обычный 6 2 3 3 4 7 3 2" xfId="21963"/>
    <cellStyle name="Обычный 6 2 3 3 4 7 4" xfId="21964"/>
    <cellStyle name="Обычный 6 2 3 3 4 7 5" xfId="21965"/>
    <cellStyle name="Обычный 6 2 3 3 4 8 2" xfId="21966"/>
    <cellStyle name="Обычный 6 2 3 3 4 8 2 2" xfId="21967"/>
    <cellStyle name="Обычный 6 2 3 3 4 8 3" xfId="21968"/>
    <cellStyle name="Обычный 6 2 3 3 4 8 4" xfId="21969"/>
    <cellStyle name="Обычный 6 2 3 3 4 9" xfId="21970"/>
    <cellStyle name="Обычный 6 2 3 3 4 9 2" xfId="21971"/>
    <cellStyle name="Обычный 6 2 3 3 5 10" xfId="21972"/>
    <cellStyle name="Обычный 6 2 3 3 5 2 2 2 2 2" xfId="21973"/>
    <cellStyle name="Обычный 6 2 3 3 5 2 2 2 2 2 2" xfId="21974"/>
    <cellStyle name="Обычный 6 2 3 3 5 2 2 2 2 3" xfId="21975"/>
    <cellStyle name="Обычный 6 2 3 3 5 2 2 2 2 4" xfId="21976"/>
    <cellStyle name="Обычный 6 2 3 3 5 2 2 2 3" xfId="21977"/>
    <cellStyle name="Обычный 6 2 3 3 5 2 2 2 3 2" xfId="21978"/>
    <cellStyle name="Обычный 6 2 3 3 5 2 2 2 4" xfId="21979"/>
    <cellStyle name="Обычный 6 2 3 3 5 2 2 2 5" xfId="21980"/>
    <cellStyle name="Обычный 6 2 3 3 5 2 2 3 2" xfId="21981"/>
    <cellStyle name="Обычный 6 2 3 3 5 2 2 3 2 2" xfId="21982"/>
    <cellStyle name="Обычный 6 2 3 3 5 2 2 3 3" xfId="21983"/>
    <cellStyle name="Обычный 6 2 3 3 5 2 2 3 4" xfId="21984"/>
    <cellStyle name="Обычный 6 2 3 3 5 2 2 4" xfId="21985"/>
    <cellStyle name="Обычный 6 2 3 3 5 2 2 4 2" xfId="21986"/>
    <cellStyle name="Обычный 6 2 3 3 5 2 2 5" xfId="21987"/>
    <cellStyle name="Обычный 6 2 3 3 5 2 2 6" xfId="21988"/>
    <cellStyle name="Обычный 6 2 3 3 5 2 3 2 2" xfId="21989"/>
    <cellStyle name="Обычный 6 2 3 3 5 2 3 2 2 2" xfId="21990"/>
    <cellStyle name="Обычный 6 2 3 3 5 2 3 2 3" xfId="21991"/>
    <cellStyle name="Обычный 6 2 3 3 5 2 3 2 4" xfId="21992"/>
    <cellStyle name="Обычный 6 2 3 3 5 2 3 3" xfId="21993"/>
    <cellStyle name="Обычный 6 2 3 3 5 2 3 3 2" xfId="21994"/>
    <cellStyle name="Обычный 6 2 3 3 5 2 3 4" xfId="21995"/>
    <cellStyle name="Обычный 6 2 3 3 5 2 3 5" xfId="21996"/>
    <cellStyle name="Обычный 6 2 3 3 5 2 4 2" xfId="21997"/>
    <cellStyle name="Обычный 6 2 3 3 5 2 4 2 2" xfId="21998"/>
    <cellStyle name="Обычный 6 2 3 3 5 2 4 3" xfId="21999"/>
    <cellStyle name="Обычный 6 2 3 3 5 2 4 4" xfId="22000"/>
    <cellStyle name="Обычный 6 2 3 3 5 2 5" xfId="22001"/>
    <cellStyle name="Обычный 6 2 3 3 5 2 5 2" xfId="22002"/>
    <cellStyle name="Обычный 6 2 3 3 5 2 6" xfId="22003"/>
    <cellStyle name="Обычный 6 2 3 3 5 2 7" xfId="22004"/>
    <cellStyle name="Обычный 6 2 3 3 5 3 2 2 2 2" xfId="22005"/>
    <cellStyle name="Обычный 6 2 3 3 5 3 2 2 2 2 2" xfId="22006"/>
    <cellStyle name="Обычный 6 2 3 3 5 3 2 2 2 3" xfId="22007"/>
    <cellStyle name="Обычный 6 2 3 3 5 3 2 2 2 4" xfId="22008"/>
    <cellStyle name="Обычный 6 2 3 3 5 3 2 2 3" xfId="22009"/>
    <cellStyle name="Обычный 6 2 3 3 5 3 2 2 3 2" xfId="22010"/>
    <cellStyle name="Обычный 6 2 3 3 5 3 2 2 4" xfId="22011"/>
    <cellStyle name="Обычный 6 2 3 3 5 3 2 2 5" xfId="22012"/>
    <cellStyle name="Обычный 6 2 3 3 5 3 2 3 2" xfId="22013"/>
    <cellStyle name="Обычный 6 2 3 3 5 3 2 3 2 2" xfId="22014"/>
    <cellStyle name="Обычный 6 2 3 3 5 3 2 3 3" xfId="22015"/>
    <cellStyle name="Обычный 6 2 3 3 5 3 2 3 4" xfId="22016"/>
    <cellStyle name="Обычный 6 2 3 3 5 3 2 4" xfId="22017"/>
    <cellStyle name="Обычный 6 2 3 3 5 3 2 4 2" xfId="22018"/>
    <cellStyle name="Обычный 6 2 3 3 5 3 2 5" xfId="22019"/>
    <cellStyle name="Обычный 6 2 3 3 5 3 2 6" xfId="22020"/>
    <cellStyle name="Обычный 6 2 3 3 5 3 3 2 2" xfId="22021"/>
    <cellStyle name="Обычный 6 2 3 3 5 3 3 2 2 2" xfId="22022"/>
    <cellStyle name="Обычный 6 2 3 3 5 3 3 2 3" xfId="22023"/>
    <cellStyle name="Обычный 6 2 3 3 5 3 3 2 4" xfId="22024"/>
    <cellStyle name="Обычный 6 2 3 3 5 3 3 3" xfId="22025"/>
    <cellStyle name="Обычный 6 2 3 3 5 3 3 3 2" xfId="22026"/>
    <cellStyle name="Обычный 6 2 3 3 5 3 3 4" xfId="22027"/>
    <cellStyle name="Обычный 6 2 3 3 5 3 3 5" xfId="22028"/>
    <cellStyle name="Обычный 6 2 3 3 5 3 4 2" xfId="22029"/>
    <cellStyle name="Обычный 6 2 3 3 5 3 4 2 2" xfId="22030"/>
    <cellStyle name="Обычный 6 2 3 3 5 3 4 3" xfId="22031"/>
    <cellStyle name="Обычный 6 2 3 3 5 3 4 4" xfId="22032"/>
    <cellStyle name="Обычный 6 2 3 3 5 3 5" xfId="22033"/>
    <cellStyle name="Обычный 6 2 3 3 5 3 5 2" xfId="22034"/>
    <cellStyle name="Обычный 6 2 3 3 5 3 6" xfId="22035"/>
    <cellStyle name="Обычный 6 2 3 3 5 3 7" xfId="22036"/>
    <cellStyle name="Обычный 6 2 3 3 5 4 2 2 2" xfId="22037"/>
    <cellStyle name="Обычный 6 2 3 3 5 4 2 2 2 2" xfId="22038"/>
    <cellStyle name="Обычный 6 2 3 3 5 4 2 2 3" xfId="22039"/>
    <cellStyle name="Обычный 6 2 3 3 5 4 2 2 4" xfId="22040"/>
    <cellStyle name="Обычный 6 2 3 3 5 4 2 3" xfId="22041"/>
    <cellStyle name="Обычный 6 2 3 3 5 4 2 3 2" xfId="22042"/>
    <cellStyle name="Обычный 6 2 3 3 5 4 2 4" xfId="22043"/>
    <cellStyle name="Обычный 6 2 3 3 5 4 2 5" xfId="22044"/>
    <cellStyle name="Обычный 6 2 3 3 5 4 3 2" xfId="22045"/>
    <cellStyle name="Обычный 6 2 3 3 5 4 3 2 2" xfId="22046"/>
    <cellStyle name="Обычный 6 2 3 3 5 4 3 3" xfId="22047"/>
    <cellStyle name="Обычный 6 2 3 3 5 4 3 4" xfId="22048"/>
    <cellStyle name="Обычный 6 2 3 3 5 4 4" xfId="22049"/>
    <cellStyle name="Обычный 6 2 3 3 5 4 4 2" xfId="22050"/>
    <cellStyle name="Обычный 6 2 3 3 5 4 5" xfId="22051"/>
    <cellStyle name="Обычный 6 2 3 3 5 4 6" xfId="22052"/>
    <cellStyle name="Обычный 6 2 3 3 5 5 2 2 2" xfId="22053"/>
    <cellStyle name="Обычный 6 2 3 3 5 5 2 2 2 2" xfId="22054"/>
    <cellStyle name="Обычный 6 2 3 3 5 5 2 2 3" xfId="22055"/>
    <cellStyle name="Обычный 6 2 3 3 5 5 2 2 4" xfId="22056"/>
    <cellStyle name="Обычный 6 2 3 3 5 5 2 3" xfId="22057"/>
    <cellStyle name="Обычный 6 2 3 3 5 5 2 3 2" xfId="22058"/>
    <cellStyle name="Обычный 6 2 3 3 5 5 2 4" xfId="22059"/>
    <cellStyle name="Обычный 6 2 3 3 5 5 2 5" xfId="22060"/>
    <cellStyle name="Обычный 6 2 3 3 5 5 3 2" xfId="22061"/>
    <cellStyle name="Обычный 6 2 3 3 5 5 3 2 2" xfId="22062"/>
    <cellStyle name="Обычный 6 2 3 3 5 5 3 3" xfId="22063"/>
    <cellStyle name="Обычный 6 2 3 3 5 5 3 4" xfId="22064"/>
    <cellStyle name="Обычный 6 2 3 3 5 5 4" xfId="22065"/>
    <cellStyle name="Обычный 6 2 3 3 5 5 4 2" xfId="22066"/>
    <cellStyle name="Обычный 6 2 3 3 5 5 5" xfId="22067"/>
    <cellStyle name="Обычный 6 2 3 3 5 5 6" xfId="22068"/>
    <cellStyle name="Обычный 6 2 3 3 5 6 2 2" xfId="22069"/>
    <cellStyle name="Обычный 6 2 3 3 5 6 2 2 2" xfId="22070"/>
    <cellStyle name="Обычный 6 2 3 3 5 6 2 3" xfId="22071"/>
    <cellStyle name="Обычный 6 2 3 3 5 6 2 4" xfId="22072"/>
    <cellStyle name="Обычный 6 2 3 3 5 6 3" xfId="22073"/>
    <cellStyle name="Обычный 6 2 3 3 5 6 3 2" xfId="22074"/>
    <cellStyle name="Обычный 6 2 3 3 5 6 4" xfId="22075"/>
    <cellStyle name="Обычный 6 2 3 3 5 6 5" xfId="22076"/>
    <cellStyle name="Обычный 6 2 3 3 5 7 2" xfId="22077"/>
    <cellStyle name="Обычный 6 2 3 3 5 7 2 2" xfId="22078"/>
    <cellStyle name="Обычный 6 2 3 3 5 7 3" xfId="22079"/>
    <cellStyle name="Обычный 6 2 3 3 5 7 4" xfId="22080"/>
    <cellStyle name="Обычный 6 2 3 3 5 8" xfId="22081"/>
    <cellStyle name="Обычный 6 2 3 3 5 8 2" xfId="22082"/>
    <cellStyle name="Обычный 6 2 3 3 5 9" xfId="22083"/>
    <cellStyle name="Обычный 6 2 3 3 6 2 2 2 2" xfId="22084"/>
    <cellStyle name="Обычный 6 2 3 3 6 2 2 2 2 2" xfId="22085"/>
    <cellStyle name="Обычный 6 2 3 3 6 2 2 2 3" xfId="22086"/>
    <cellStyle name="Обычный 6 2 3 3 6 2 2 2 4" xfId="22087"/>
    <cellStyle name="Обычный 6 2 3 3 6 2 2 3" xfId="22088"/>
    <cellStyle name="Обычный 6 2 3 3 6 2 2 3 2" xfId="22089"/>
    <cellStyle name="Обычный 6 2 3 3 6 2 2 4" xfId="22090"/>
    <cellStyle name="Обычный 6 2 3 3 6 2 2 5" xfId="22091"/>
    <cellStyle name="Обычный 6 2 3 3 6 2 3 2" xfId="22092"/>
    <cellStyle name="Обычный 6 2 3 3 6 2 3 2 2" xfId="22093"/>
    <cellStyle name="Обычный 6 2 3 3 6 2 3 3" xfId="22094"/>
    <cellStyle name="Обычный 6 2 3 3 6 2 3 4" xfId="22095"/>
    <cellStyle name="Обычный 6 2 3 3 6 2 4" xfId="22096"/>
    <cellStyle name="Обычный 6 2 3 3 6 2 4 2" xfId="22097"/>
    <cellStyle name="Обычный 6 2 3 3 6 2 5" xfId="22098"/>
    <cellStyle name="Обычный 6 2 3 3 6 2 6" xfId="22099"/>
    <cellStyle name="Обычный 6 2 3 3 6 3 2 2" xfId="22100"/>
    <cellStyle name="Обычный 6 2 3 3 6 3 2 2 2" xfId="22101"/>
    <cellStyle name="Обычный 6 2 3 3 6 3 2 3" xfId="22102"/>
    <cellStyle name="Обычный 6 2 3 3 6 3 2 4" xfId="22103"/>
    <cellStyle name="Обычный 6 2 3 3 6 3 3" xfId="22104"/>
    <cellStyle name="Обычный 6 2 3 3 6 3 3 2" xfId="22105"/>
    <cellStyle name="Обычный 6 2 3 3 6 3 4" xfId="22106"/>
    <cellStyle name="Обычный 6 2 3 3 6 3 5" xfId="22107"/>
    <cellStyle name="Обычный 6 2 3 3 6 4 2" xfId="22108"/>
    <cellStyle name="Обычный 6 2 3 3 6 4 2 2" xfId="22109"/>
    <cellStyle name="Обычный 6 2 3 3 6 4 3" xfId="22110"/>
    <cellStyle name="Обычный 6 2 3 3 6 4 4" xfId="22111"/>
    <cellStyle name="Обычный 6 2 3 3 6 5" xfId="22112"/>
    <cellStyle name="Обычный 6 2 3 3 6 5 2" xfId="22113"/>
    <cellStyle name="Обычный 6 2 3 3 6 6" xfId="22114"/>
    <cellStyle name="Обычный 6 2 3 3 6 7" xfId="22115"/>
    <cellStyle name="Обычный 6 2 3 3 7 2 2 2 2" xfId="22116"/>
    <cellStyle name="Обычный 6 2 3 3 7 2 2 2 2 2" xfId="22117"/>
    <cellStyle name="Обычный 6 2 3 3 7 2 2 2 3" xfId="22118"/>
    <cellStyle name="Обычный 6 2 3 3 7 2 2 2 4" xfId="22119"/>
    <cellStyle name="Обычный 6 2 3 3 7 2 2 3" xfId="22120"/>
    <cellStyle name="Обычный 6 2 3 3 7 2 2 3 2" xfId="22121"/>
    <cellStyle name="Обычный 6 2 3 3 7 2 2 4" xfId="22122"/>
    <cellStyle name="Обычный 6 2 3 3 7 2 2 5" xfId="22123"/>
    <cellStyle name="Обычный 6 2 3 3 7 2 3 2" xfId="22124"/>
    <cellStyle name="Обычный 6 2 3 3 7 2 3 2 2" xfId="22125"/>
    <cellStyle name="Обычный 6 2 3 3 7 2 3 3" xfId="22126"/>
    <cellStyle name="Обычный 6 2 3 3 7 2 3 4" xfId="22127"/>
    <cellStyle name="Обычный 6 2 3 3 7 2 4" xfId="22128"/>
    <cellStyle name="Обычный 6 2 3 3 7 2 4 2" xfId="22129"/>
    <cellStyle name="Обычный 6 2 3 3 7 2 5" xfId="22130"/>
    <cellStyle name="Обычный 6 2 3 3 7 2 6" xfId="22131"/>
    <cellStyle name="Обычный 6 2 3 3 7 3 2 2" xfId="22132"/>
    <cellStyle name="Обычный 6 2 3 3 7 3 2 2 2" xfId="22133"/>
    <cellStyle name="Обычный 6 2 3 3 7 3 2 3" xfId="22134"/>
    <cellStyle name="Обычный 6 2 3 3 7 3 2 4" xfId="22135"/>
    <cellStyle name="Обычный 6 2 3 3 7 3 3" xfId="22136"/>
    <cellStyle name="Обычный 6 2 3 3 7 3 3 2" xfId="22137"/>
    <cellStyle name="Обычный 6 2 3 3 7 3 4" xfId="22138"/>
    <cellStyle name="Обычный 6 2 3 3 7 3 5" xfId="22139"/>
    <cellStyle name="Обычный 6 2 3 3 7 4 2" xfId="22140"/>
    <cellStyle name="Обычный 6 2 3 3 7 4 2 2" xfId="22141"/>
    <cellStyle name="Обычный 6 2 3 3 7 4 3" xfId="22142"/>
    <cellStyle name="Обычный 6 2 3 3 7 4 4" xfId="22143"/>
    <cellStyle name="Обычный 6 2 3 3 7 5" xfId="22144"/>
    <cellStyle name="Обычный 6 2 3 3 7 5 2" xfId="22145"/>
    <cellStyle name="Обычный 6 2 3 3 7 6" xfId="22146"/>
    <cellStyle name="Обычный 6 2 3 3 7 7" xfId="22147"/>
    <cellStyle name="Обычный 6 2 3 3 8 2 2 2" xfId="22148"/>
    <cellStyle name="Обычный 6 2 3 3 8 2 2 2 2" xfId="22149"/>
    <cellStyle name="Обычный 6 2 3 3 8 2 2 3" xfId="22150"/>
    <cellStyle name="Обычный 6 2 3 3 8 2 2 4" xfId="22151"/>
    <cellStyle name="Обычный 6 2 3 3 8 2 3" xfId="22152"/>
    <cellStyle name="Обычный 6 2 3 3 8 2 3 2" xfId="22153"/>
    <cellStyle name="Обычный 6 2 3 3 8 2 4" xfId="22154"/>
    <cellStyle name="Обычный 6 2 3 3 8 2 5" xfId="22155"/>
    <cellStyle name="Обычный 6 2 3 3 8 3 2" xfId="22156"/>
    <cellStyle name="Обычный 6 2 3 3 8 3 2 2" xfId="22157"/>
    <cellStyle name="Обычный 6 2 3 3 8 3 3" xfId="22158"/>
    <cellStyle name="Обычный 6 2 3 3 8 3 4" xfId="22159"/>
    <cellStyle name="Обычный 6 2 3 3 8 4" xfId="22160"/>
    <cellStyle name="Обычный 6 2 3 3 8 4 2" xfId="22161"/>
    <cellStyle name="Обычный 6 2 3 3 8 5" xfId="22162"/>
    <cellStyle name="Обычный 6 2 3 3 8 6" xfId="22163"/>
    <cellStyle name="Обычный 6 2 3 3 9 2 2 2" xfId="22164"/>
    <cellStyle name="Обычный 6 2 3 3 9 2 2 2 2" xfId="22165"/>
    <cellStyle name="Обычный 6 2 3 3 9 2 2 3" xfId="22166"/>
    <cellStyle name="Обычный 6 2 3 3 9 2 2 4" xfId="22167"/>
    <cellStyle name="Обычный 6 2 3 3 9 2 3" xfId="22168"/>
    <cellStyle name="Обычный 6 2 3 3 9 2 3 2" xfId="22169"/>
    <cellStyle name="Обычный 6 2 3 3 9 2 4" xfId="22170"/>
    <cellStyle name="Обычный 6 2 3 3 9 2 5" xfId="22171"/>
    <cellStyle name="Обычный 6 2 3 3 9 3 2" xfId="22172"/>
    <cellStyle name="Обычный 6 2 3 3 9 3 2 2" xfId="22173"/>
    <cellStyle name="Обычный 6 2 3 3 9 3 3" xfId="22174"/>
    <cellStyle name="Обычный 6 2 3 3 9 3 4" xfId="22175"/>
    <cellStyle name="Обычный 6 2 3 3 9 4" xfId="22176"/>
    <cellStyle name="Обычный 6 2 3 3 9 4 2" xfId="22177"/>
    <cellStyle name="Обычный 6 2 3 3 9 5" xfId="22178"/>
    <cellStyle name="Обычный 6 2 3 3 9 6" xfId="22179"/>
    <cellStyle name="Обычный 6 2 3 4 10 2 2" xfId="22180"/>
    <cellStyle name="Обычный 6 2 3 4 10 2 2 2" xfId="22181"/>
    <cellStyle name="Обычный 6 2 3 4 10 2 3" xfId="22182"/>
    <cellStyle name="Обычный 6 2 3 4 10 2 4" xfId="22183"/>
    <cellStyle name="Обычный 6 2 3 4 10 3" xfId="22184"/>
    <cellStyle name="Обычный 6 2 3 4 10 3 2" xfId="22185"/>
    <cellStyle name="Обычный 6 2 3 4 10 4" xfId="22186"/>
    <cellStyle name="Обычный 6 2 3 4 10 5" xfId="22187"/>
    <cellStyle name="Обычный 6 2 3 4 11 2" xfId="22188"/>
    <cellStyle name="Обычный 6 2 3 4 11 2 2" xfId="22189"/>
    <cellStyle name="Обычный 6 2 3 4 11 3" xfId="22190"/>
    <cellStyle name="Обычный 6 2 3 4 11 4" xfId="22191"/>
    <cellStyle name="Обычный 6 2 3 4 12" xfId="22192"/>
    <cellStyle name="Обычный 6 2 3 4 12 2" xfId="22193"/>
    <cellStyle name="Обычный 6 2 3 4 13" xfId="22194"/>
    <cellStyle name="Обычный 6 2 3 4 14" xfId="22195"/>
    <cellStyle name="Обычный 6 2 3 4 2 10 2" xfId="22196"/>
    <cellStyle name="Обычный 6 2 3 4 2 10 2 2" xfId="22197"/>
    <cellStyle name="Обычный 6 2 3 4 2 10 3" xfId="22198"/>
    <cellStyle name="Обычный 6 2 3 4 2 10 4" xfId="22199"/>
    <cellStyle name="Обычный 6 2 3 4 2 11" xfId="22200"/>
    <cellStyle name="Обычный 6 2 3 4 2 11 2" xfId="22201"/>
    <cellStyle name="Обычный 6 2 3 4 2 12" xfId="22202"/>
    <cellStyle name="Обычный 6 2 3 4 2 13" xfId="22203"/>
    <cellStyle name="Обычный 6 2 3 4 2 2 10" xfId="22204"/>
    <cellStyle name="Обычный 6 2 3 4 2 2 11" xfId="22205"/>
    <cellStyle name="Обычный 6 2 3 4 2 2 2 10" xfId="22206"/>
    <cellStyle name="Обычный 6 2 3 4 2 2 2 2 2 2 2 2" xfId="22207"/>
    <cellStyle name="Обычный 6 2 3 4 2 2 2 2 2 2 2 2 2" xfId="22208"/>
    <cellStyle name="Обычный 6 2 3 4 2 2 2 2 2 2 2 3" xfId="22209"/>
    <cellStyle name="Обычный 6 2 3 4 2 2 2 2 2 2 2 4" xfId="22210"/>
    <cellStyle name="Обычный 6 2 3 4 2 2 2 2 2 2 3" xfId="22211"/>
    <cellStyle name="Обычный 6 2 3 4 2 2 2 2 2 2 3 2" xfId="22212"/>
    <cellStyle name="Обычный 6 2 3 4 2 2 2 2 2 2 4" xfId="22213"/>
    <cellStyle name="Обычный 6 2 3 4 2 2 2 2 2 2 5" xfId="22214"/>
    <cellStyle name="Обычный 6 2 3 4 2 2 2 2 2 3 2" xfId="22215"/>
    <cellStyle name="Обычный 6 2 3 4 2 2 2 2 2 3 2 2" xfId="22216"/>
    <cellStyle name="Обычный 6 2 3 4 2 2 2 2 2 3 3" xfId="22217"/>
    <cellStyle name="Обычный 6 2 3 4 2 2 2 2 2 3 4" xfId="22218"/>
    <cellStyle name="Обычный 6 2 3 4 2 2 2 2 2 4" xfId="22219"/>
    <cellStyle name="Обычный 6 2 3 4 2 2 2 2 2 4 2" xfId="22220"/>
    <cellStyle name="Обычный 6 2 3 4 2 2 2 2 2 5" xfId="22221"/>
    <cellStyle name="Обычный 6 2 3 4 2 2 2 2 2 6" xfId="22222"/>
    <cellStyle name="Обычный 6 2 3 4 2 2 2 2 3 2 2" xfId="22223"/>
    <cellStyle name="Обычный 6 2 3 4 2 2 2 2 3 2 2 2" xfId="22224"/>
    <cellStyle name="Обычный 6 2 3 4 2 2 2 2 3 2 3" xfId="22225"/>
    <cellStyle name="Обычный 6 2 3 4 2 2 2 2 3 2 4" xfId="22226"/>
    <cellStyle name="Обычный 6 2 3 4 2 2 2 2 3 3" xfId="22227"/>
    <cellStyle name="Обычный 6 2 3 4 2 2 2 2 3 3 2" xfId="22228"/>
    <cellStyle name="Обычный 6 2 3 4 2 2 2 2 3 4" xfId="22229"/>
    <cellStyle name="Обычный 6 2 3 4 2 2 2 2 3 5" xfId="22230"/>
    <cellStyle name="Обычный 6 2 3 4 2 2 2 2 4 2" xfId="22231"/>
    <cellStyle name="Обычный 6 2 3 4 2 2 2 2 4 2 2" xfId="22232"/>
    <cellStyle name="Обычный 6 2 3 4 2 2 2 2 4 3" xfId="22233"/>
    <cellStyle name="Обычный 6 2 3 4 2 2 2 2 4 4" xfId="22234"/>
    <cellStyle name="Обычный 6 2 3 4 2 2 2 2 5" xfId="22235"/>
    <cellStyle name="Обычный 6 2 3 4 2 2 2 2 5 2" xfId="22236"/>
    <cellStyle name="Обычный 6 2 3 4 2 2 2 2 6" xfId="22237"/>
    <cellStyle name="Обычный 6 2 3 4 2 2 2 2 7" xfId="22238"/>
    <cellStyle name="Обычный 6 2 3 4 2 2 2 3 2 2 2 2" xfId="22239"/>
    <cellStyle name="Обычный 6 2 3 4 2 2 2 3 2 2 2 2 2" xfId="22240"/>
    <cellStyle name="Обычный 6 2 3 4 2 2 2 3 2 2 2 3" xfId="22241"/>
    <cellStyle name="Обычный 6 2 3 4 2 2 2 3 2 2 2 4" xfId="22242"/>
    <cellStyle name="Обычный 6 2 3 4 2 2 2 3 2 2 3" xfId="22243"/>
    <cellStyle name="Обычный 6 2 3 4 2 2 2 3 2 2 3 2" xfId="22244"/>
    <cellStyle name="Обычный 6 2 3 4 2 2 2 3 2 2 4" xfId="22245"/>
    <cellStyle name="Обычный 6 2 3 4 2 2 2 3 2 2 5" xfId="22246"/>
    <cellStyle name="Обычный 6 2 3 4 2 2 2 3 2 3 2" xfId="22247"/>
    <cellStyle name="Обычный 6 2 3 4 2 2 2 3 2 3 2 2" xfId="22248"/>
    <cellStyle name="Обычный 6 2 3 4 2 2 2 3 2 3 3" xfId="22249"/>
    <cellStyle name="Обычный 6 2 3 4 2 2 2 3 2 3 4" xfId="22250"/>
    <cellStyle name="Обычный 6 2 3 4 2 2 2 3 2 4" xfId="22251"/>
    <cellStyle name="Обычный 6 2 3 4 2 2 2 3 2 4 2" xfId="22252"/>
    <cellStyle name="Обычный 6 2 3 4 2 2 2 3 2 5" xfId="22253"/>
    <cellStyle name="Обычный 6 2 3 4 2 2 2 3 2 6" xfId="22254"/>
    <cellStyle name="Обычный 6 2 3 4 2 2 2 3 3 2 2" xfId="22255"/>
    <cellStyle name="Обычный 6 2 3 4 2 2 2 3 3 2 2 2" xfId="22256"/>
    <cellStyle name="Обычный 6 2 3 4 2 2 2 3 3 2 3" xfId="22257"/>
    <cellStyle name="Обычный 6 2 3 4 2 2 2 3 3 2 4" xfId="22258"/>
    <cellStyle name="Обычный 6 2 3 4 2 2 2 3 3 3" xfId="22259"/>
    <cellStyle name="Обычный 6 2 3 4 2 2 2 3 3 3 2" xfId="22260"/>
    <cellStyle name="Обычный 6 2 3 4 2 2 2 3 3 4" xfId="22261"/>
    <cellStyle name="Обычный 6 2 3 4 2 2 2 3 3 5" xfId="22262"/>
    <cellStyle name="Обычный 6 2 3 4 2 2 2 3 4 2" xfId="22263"/>
    <cellStyle name="Обычный 6 2 3 4 2 2 2 3 4 2 2" xfId="22264"/>
    <cellStyle name="Обычный 6 2 3 4 2 2 2 3 4 3" xfId="22265"/>
    <cellStyle name="Обычный 6 2 3 4 2 2 2 3 4 4" xfId="22266"/>
    <cellStyle name="Обычный 6 2 3 4 2 2 2 3 5" xfId="22267"/>
    <cellStyle name="Обычный 6 2 3 4 2 2 2 3 5 2" xfId="22268"/>
    <cellStyle name="Обычный 6 2 3 4 2 2 2 3 6" xfId="22269"/>
    <cellStyle name="Обычный 6 2 3 4 2 2 2 3 7" xfId="22270"/>
    <cellStyle name="Обычный 6 2 3 4 2 2 2 4 2 2 2" xfId="22271"/>
    <cellStyle name="Обычный 6 2 3 4 2 2 2 4 2 2 2 2" xfId="22272"/>
    <cellStyle name="Обычный 6 2 3 4 2 2 2 4 2 2 3" xfId="22273"/>
    <cellStyle name="Обычный 6 2 3 4 2 2 2 4 2 2 4" xfId="22274"/>
    <cellStyle name="Обычный 6 2 3 4 2 2 2 4 2 3" xfId="22275"/>
    <cellStyle name="Обычный 6 2 3 4 2 2 2 4 2 3 2" xfId="22276"/>
    <cellStyle name="Обычный 6 2 3 4 2 2 2 4 2 4" xfId="22277"/>
    <cellStyle name="Обычный 6 2 3 4 2 2 2 4 2 5" xfId="22278"/>
    <cellStyle name="Обычный 6 2 3 4 2 2 2 4 3 2" xfId="22279"/>
    <cellStyle name="Обычный 6 2 3 4 2 2 2 4 3 2 2" xfId="22280"/>
    <cellStyle name="Обычный 6 2 3 4 2 2 2 4 3 3" xfId="22281"/>
    <cellStyle name="Обычный 6 2 3 4 2 2 2 4 3 4" xfId="22282"/>
    <cellStyle name="Обычный 6 2 3 4 2 2 2 4 4" xfId="22283"/>
    <cellStyle name="Обычный 6 2 3 4 2 2 2 4 4 2" xfId="22284"/>
    <cellStyle name="Обычный 6 2 3 4 2 2 2 4 5" xfId="22285"/>
    <cellStyle name="Обычный 6 2 3 4 2 2 2 4 6" xfId="22286"/>
    <cellStyle name="Обычный 6 2 3 4 2 2 2 5 2 2 2" xfId="22287"/>
    <cellStyle name="Обычный 6 2 3 4 2 2 2 5 2 2 2 2" xfId="22288"/>
    <cellStyle name="Обычный 6 2 3 4 2 2 2 5 2 2 3" xfId="22289"/>
    <cellStyle name="Обычный 6 2 3 4 2 2 2 5 2 2 4" xfId="22290"/>
    <cellStyle name="Обычный 6 2 3 4 2 2 2 5 2 3" xfId="22291"/>
    <cellStyle name="Обычный 6 2 3 4 2 2 2 5 2 3 2" xfId="22292"/>
    <cellStyle name="Обычный 6 2 3 4 2 2 2 5 2 4" xfId="22293"/>
    <cellStyle name="Обычный 6 2 3 4 2 2 2 5 2 5" xfId="22294"/>
    <cellStyle name="Обычный 6 2 3 4 2 2 2 5 3 2" xfId="22295"/>
    <cellStyle name="Обычный 6 2 3 4 2 2 2 5 3 2 2" xfId="22296"/>
    <cellStyle name="Обычный 6 2 3 4 2 2 2 5 3 3" xfId="22297"/>
    <cellStyle name="Обычный 6 2 3 4 2 2 2 5 3 4" xfId="22298"/>
    <cellStyle name="Обычный 6 2 3 4 2 2 2 5 4" xfId="22299"/>
    <cellStyle name="Обычный 6 2 3 4 2 2 2 5 4 2" xfId="22300"/>
    <cellStyle name="Обычный 6 2 3 4 2 2 2 5 5" xfId="22301"/>
    <cellStyle name="Обычный 6 2 3 4 2 2 2 5 6" xfId="22302"/>
    <cellStyle name="Обычный 6 2 3 4 2 2 2 6 2 2" xfId="22303"/>
    <cellStyle name="Обычный 6 2 3 4 2 2 2 6 2 2 2" xfId="22304"/>
    <cellStyle name="Обычный 6 2 3 4 2 2 2 6 2 3" xfId="22305"/>
    <cellStyle name="Обычный 6 2 3 4 2 2 2 6 2 4" xfId="22306"/>
    <cellStyle name="Обычный 6 2 3 4 2 2 2 6 3" xfId="22307"/>
    <cellStyle name="Обычный 6 2 3 4 2 2 2 6 3 2" xfId="22308"/>
    <cellStyle name="Обычный 6 2 3 4 2 2 2 6 4" xfId="22309"/>
    <cellStyle name="Обычный 6 2 3 4 2 2 2 6 5" xfId="22310"/>
    <cellStyle name="Обычный 6 2 3 4 2 2 2 7 2" xfId="22311"/>
    <cellStyle name="Обычный 6 2 3 4 2 2 2 7 2 2" xfId="22312"/>
    <cellStyle name="Обычный 6 2 3 4 2 2 2 7 3" xfId="22313"/>
    <cellStyle name="Обычный 6 2 3 4 2 2 2 7 4" xfId="22314"/>
    <cellStyle name="Обычный 6 2 3 4 2 2 2 8" xfId="22315"/>
    <cellStyle name="Обычный 6 2 3 4 2 2 2 8 2" xfId="22316"/>
    <cellStyle name="Обычный 6 2 3 4 2 2 2 9" xfId="22317"/>
    <cellStyle name="Обычный 6 2 3 4 2 2 3 2 2 2 2" xfId="22318"/>
    <cellStyle name="Обычный 6 2 3 4 2 2 3 2 2 2 2 2" xfId="22319"/>
    <cellStyle name="Обычный 6 2 3 4 2 2 3 2 2 2 3" xfId="22320"/>
    <cellStyle name="Обычный 6 2 3 4 2 2 3 2 2 2 4" xfId="22321"/>
    <cellStyle name="Обычный 6 2 3 4 2 2 3 2 2 3" xfId="22322"/>
    <cellStyle name="Обычный 6 2 3 4 2 2 3 2 2 3 2" xfId="22323"/>
    <cellStyle name="Обычный 6 2 3 4 2 2 3 2 2 4" xfId="22324"/>
    <cellStyle name="Обычный 6 2 3 4 2 2 3 2 2 5" xfId="22325"/>
    <cellStyle name="Обычный 6 2 3 4 2 2 3 2 3 2" xfId="22326"/>
    <cellStyle name="Обычный 6 2 3 4 2 2 3 2 3 2 2" xfId="22327"/>
    <cellStyle name="Обычный 6 2 3 4 2 2 3 2 3 3" xfId="22328"/>
    <cellStyle name="Обычный 6 2 3 4 2 2 3 2 3 4" xfId="22329"/>
    <cellStyle name="Обычный 6 2 3 4 2 2 3 2 4" xfId="22330"/>
    <cellStyle name="Обычный 6 2 3 4 2 2 3 2 4 2" xfId="22331"/>
    <cellStyle name="Обычный 6 2 3 4 2 2 3 2 5" xfId="22332"/>
    <cellStyle name="Обычный 6 2 3 4 2 2 3 2 6" xfId="22333"/>
    <cellStyle name="Обычный 6 2 3 4 2 2 3 3 2 2" xfId="22334"/>
    <cellStyle name="Обычный 6 2 3 4 2 2 3 3 2 2 2" xfId="22335"/>
    <cellStyle name="Обычный 6 2 3 4 2 2 3 3 2 3" xfId="22336"/>
    <cellStyle name="Обычный 6 2 3 4 2 2 3 3 2 4" xfId="22337"/>
    <cellStyle name="Обычный 6 2 3 4 2 2 3 3 3" xfId="22338"/>
    <cellStyle name="Обычный 6 2 3 4 2 2 3 3 3 2" xfId="22339"/>
    <cellStyle name="Обычный 6 2 3 4 2 2 3 3 4" xfId="22340"/>
    <cellStyle name="Обычный 6 2 3 4 2 2 3 3 5" xfId="22341"/>
    <cellStyle name="Обычный 6 2 3 4 2 2 3 4 2" xfId="22342"/>
    <cellStyle name="Обычный 6 2 3 4 2 2 3 4 2 2" xfId="22343"/>
    <cellStyle name="Обычный 6 2 3 4 2 2 3 4 3" xfId="22344"/>
    <cellStyle name="Обычный 6 2 3 4 2 2 3 4 4" xfId="22345"/>
    <cellStyle name="Обычный 6 2 3 4 2 2 3 5" xfId="22346"/>
    <cellStyle name="Обычный 6 2 3 4 2 2 3 5 2" xfId="22347"/>
    <cellStyle name="Обычный 6 2 3 4 2 2 3 6" xfId="22348"/>
    <cellStyle name="Обычный 6 2 3 4 2 2 3 7" xfId="22349"/>
    <cellStyle name="Обычный 6 2 3 4 2 2 4 2 2 2 2" xfId="22350"/>
    <cellStyle name="Обычный 6 2 3 4 2 2 4 2 2 2 2 2" xfId="22351"/>
    <cellStyle name="Обычный 6 2 3 4 2 2 4 2 2 2 3" xfId="22352"/>
    <cellStyle name="Обычный 6 2 3 4 2 2 4 2 2 2 4" xfId="22353"/>
    <cellStyle name="Обычный 6 2 3 4 2 2 4 2 2 3" xfId="22354"/>
    <cellStyle name="Обычный 6 2 3 4 2 2 4 2 2 3 2" xfId="22355"/>
    <cellStyle name="Обычный 6 2 3 4 2 2 4 2 2 4" xfId="22356"/>
    <cellStyle name="Обычный 6 2 3 4 2 2 4 2 2 5" xfId="22357"/>
    <cellStyle name="Обычный 6 2 3 4 2 2 4 2 3 2" xfId="22358"/>
    <cellStyle name="Обычный 6 2 3 4 2 2 4 2 3 2 2" xfId="22359"/>
    <cellStyle name="Обычный 6 2 3 4 2 2 4 2 3 3" xfId="22360"/>
    <cellStyle name="Обычный 6 2 3 4 2 2 4 2 3 4" xfId="22361"/>
    <cellStyle name="Обычный 6 2 3 4 2 2 4 2 4" xfId="22362"/>
    <cellStyle name="Обычный 6 2 3 4 2 2 4 2 4 2" xfId="22363"/>
    <cellStyle name="Обычный 6 2 3 4 2 2 4 2 5" xfId="22364"/>
    <cellStyle name="Обычный 6 2 3 4 2 2 4 2 6" xfId="22365"/>
    <cellStyle name="Обычный 6 2 3 4 2 2 4 3 2 2" xfId="22366"/>
    <cellStyle name="Обычный 6 2 3 4 2 2 4 3 2 2 2" xfId="22367"/>
    <cellStyle name="Обычный 6 2 3 4 2 2 4 3 2 3" xfId="22368"/>
    <cellStyle name="Обычный 6 2 3 4 2 2 4 3 2 4" xfId="22369"/>
    <cellStyle name="Обычный 6 2 3 4 2 2 4 3 3" xfId="22370"/>
    <cellStyle name="Обычный 6 2 3 4 2 2 4 3 3 2" xfId="22371"/>
    <cellStyle name="Обычный 6 2 3 4 2 2 4 3 4" xfId="22372"/>
    <cellStyle name="Обычный 6 2 3 4 2 2 4 3 5" xfId="22373"/>
    <cellStyle name="Обычный 6 2 3 4 2 2 4 4 2" xfId="22374"/>
    <cellStyle name="Обычный 6 2 3 4 2 2 4 4 2 2" xfId="22375"/>
    <cellStyle name="Обычный 6 2 3 4 2 2 4 4 3" xfId="22376"/>
    <cellStyle name="Обычный 6 2 3 4 2 2 4 4 4" xfId="22377"/>
    <cellStyle name="Обычный 6 2 3 4 2 2 4 5" xfId="22378"/>
    <cellStyle name="Обычный 6 2 3 4 2 2 4 5 2" xfId="22379"/>
    <cellStyle name="Обычный 6 2 3 4 2 2 4 6" xfId="22380"/>
    <cellStyle name="Обычный 6 2 3 4 2 2 4 7" xfId="22381"/>
    <cellStyle name="Обычный 6 2 3 4 2 2 5 2 2 2" xfId="22382"/>
    <cellStyle name="Обычный 6 2 3 4 2 2 5 2 2 2 2" xfId="22383"/>
    <cellStyle name="Обычный 6 2 3 4 2 2 5 2 2 3" xfId="22384"/>
    <cellStyle name="Обычный 6 2 3 4 2 2 5 2 2 4" xfId="22385"/>
    <cellStyle name="Обычный 6 2 3 4 2 2 5 2 3" xfId="22386"/>
    <cellStyle name="Обычный 6 2 3 4 2 2 5 2 3 2" xfId="22387"/>
    <cellStyle name="Обычный 6 2 3 4 2 2 5 2 4" xfId="22388"/>
    <cellStyle name="Обычный 6 2 3 4 2 2 5 2 5" xfId="22389"/>
    <cellStyle name="Обычный 6 2 3 4 2 2 5 3 2" xfId="22390"/>
    <cellStyle name="Обычный 6 2 3 4 2 2 5 3 2 2" xfId="22391"/>
    <cellStyle name="Обычный 6 2 3 4 2 2 5 3 3" xfId="22392"/>
    <cellStyle name="Обычный 6 2 3 4 2 2 5 3 4" xfId="22393"/>
    <cellStyle name="Обычный 6 2 3 4 2 2 5 4" xfId="22394"/>
    <cellStyle name="Обычный 6 2 3 4 2 2 5 4 2" xfId="22395"/>
    <cellStyle name="Обычный 6 2 3 4 2 2 5 5" xfId="22396"/>
    <cellStyle name="Обычный 6 2 3 4 2 2 5 6" xfId="22397"/>
    <cellStyle name="Обычный 6 2 3 4 2 2 6 2 2 2" xfId="22398"/>
    <cellStyle name="Обычный 6 2 3 4 2 2 6 2 2 2 2" xfId="22399"/>
    <cellStyle name="Обычный 6 2 3 4 2 2 6 2 2 3" xfId="22400"/>
    <cellStyle name="Обычный 6 2 3 4 2 2 6 2 2 4" xfId="22401"/>
    <cellStyle name="Обычный 6 2 3 4 2 2 6 2 3" xfId="22402"/>
    <cellStyle name="Обычный 6 2 3 4 2 2 6 2 3 2" xfId="22403"/>
    <cellStyle name="Обычный 6 2 3 4 2 2 6 2 4" xfId="22404"/>
    <cellStyle name="Обычный 6 2 3 4 2 2 6 2 5" xfId="22405"/>
    <cellStyle name="Обычный 6 2 3 4 2 2 6 3 2" xfId="22406"/>
    <cellStyle name="Обычный 6 2 3 4 2 2 6 3 2 2" xfId="22407"/>
    <cellStyle name="Обычный 6 2 3 4 2 2 6 3 3" xfId="22408"/>
    <cellStyle name="Обычный 6 2 3 4 2 2 6 3 4" xfId="22409"/>
    <cellStyle name="Обычный 6 2 3 4 2 2 6 4" xfId="22410"/>
    <cellStyle name="Обычный 6 2 3 4 2 2 6 4 2" xfId="22411"/>
    <cellStyle name="Обычный 6 2 3 4 2 2 6 5" xfId="22412"/>
    <cellStyle name="Обычный 6 2 3 4 2 2 6 6" xfId="22413"/>
    <cellStyle name="Обычный 6 2 3 4 2 2 7 2 2" xfId="22414"/>
    <cellStyle name="Обычный 6 2 3 4 2 2 7 2 2 2" xfId="22415"/>
    <cellStyle name="Обычный 6 2 3 4 2 2 7 2 3" xfId="22416"/>
    <cellStyle name="Обычный 6 2 3 4 2 2 7 2 4" xfId="22417"/>
    <cellStyle name="Обычный 6 2 3 4 2 2 7 3" xfId="22418"/>
    <cellStyle name="Обычный 6 2 3 4 2 2 7 3 2" xfId="22419"/>
    <cellStyle name="Обычный 6 2 3 4 2 2 7 4" xfId="22420"/>
    <cellStyle name="Обычный 6 2 3 4 2 2 7 5" xfId="22421"/>
    <cellStyle name="Обычный 6 2 3 4 2 2 8 2" xfId="22422"/>
    <cellStyle name="Обычный 6 2 3 4 2 2 8 2 2" xfId="22423"/>
    <cellStyle name="Обычный 6 2 3 4 2 2 8 3" xfId="22424"/>
    <cellStyle name="Обычный 6 2 3 4 2 2 8 4" xfId="22425"/>
    <cellStyle name="Обычный 6 2 3 4 2 2 9" xfId="22426"/>
    <cellStyle name="Обычный 6 2 3 4 2 2 9 2" xfId="22427"/>
    <cellStyle name="Обычный 6 2 3 4 2 3 10" xfId="22428"/>
    <cellStyle name="Обычный 6 2 3 4 2 3 11" xfId="22429"/>
    <cellStyle name="Обычный 6 2 3 4 2 3 2 10" xfId="22430"/>
    <cellStyle name="Обычный 6 2 3 4 2 3 2 2 2 2 2 2" xfId="22431"/>
    <cellStyle name="Обычный 6 2 3 4 2 3 2 2 2 2 2 2 2" xfId="22432"/>
    <cellStyle name="Обычный 6 2 3 4 2 3 2 2 2 2 2 3" xfId="22433"/>
    <cellStyle name="Обычный 6 2 3 4 2 3 2 2 2 2 2 4" xfId="22434"/>
    <cellStyle name="Обычный 6 2 3 4 2 3 2 2 2 2 3" xfId="22435"/>
    <cellStyle name="Обычный 6 2 3 4 2 3 2 2 2 2 3 2" xfId="22436"/>
    <cellStyle name="Обычный 6 2 3 4 2 3 2 2 2 2 4" xfId="22437"/>
    <cellStyle name="Обычный 6 2 3 4 2 3 2 2 2 2 5" xfId="22438"/>
    <cellStyle name="Обычный 6 2 3 4 2 3 2 2 2 3 2" xfId="22439"/>
    <cellStyle name="Обычный 6 2 3 4 2 3 2 2 2 3 2 2" xfId="22440"/>
    <cellStyle name="Обычный 6 2 3 4 2 3 2 2 2 3 3" xfId="22441"/>
    <cellStyle name="Обычный 6 2 3 4 2 3 2 2 2 3 4" xfId="22442"/>
    <cellStyle name="Обычный 6 2 3 4 2 3 2 2 2 4" xfId="22443"/>
    <cellStyle name="Обычный 6 2 3 4 2 3 2 2 2 4 2" xfId="22444"/>
    <cellStyle name="Обычный 6 2 3 4 2 3 2 2 2 5" xfId="22445"/>
    <cellStyle name="Обычный 6 2 3 4 2 3 2 2 2 6" xfId="22446"/>
    <cellStyle name="Обычный 6 2 3 4 2 3 2 2 3 2 2" xfId="22447"/>
    <cellStyle name="Обычный 6 2 3 4 2 3 2 2 3 2 2 2" xfId="22448"/>
    <cellStyle name="Обычный 6 2 3 4 2 3 2 2 3 2 3" xfId="22449"/>
    <cellStyle name="Обычный 6 2 3 4 2 3 2 2 3 2 4" xfId="22450"/>
    <cellStyle name="Обычный 6 2 3 4 2 3 2 2 3 3" xfId="22451"/>
    <cellStyle name="Обычный 6 2 3 4 2 3 2 2 3 3 2" xfId="22452"/>
    <cellStyle name="Обычный 6 2 3 4 2 3 2 2 3 4" xfId="22453"/>
    <cellStyle name="Обычный 6 2 3 4 2 3 2 2 3 5" xfId="22454"/>
    <cellStyle name="Обычный 6 2 3 4 2 3 2 2 4 2" xfId="22455"/>
    <cellStyle name="Обычный 6 2 3 4 2 3 2 2 4 2 2" xfId="22456"/>
    <cellStyle name="Обычный 6 2 3 4 2 3 2 2 4 3" xfId="22457"/>
    <cellStyle name="Обычный 6 2 3 4 2 3 2 2 4 4" xfId="22458"/>
    <cellStyle name="Обычный 6 2 3 4 2 3 2 2 5" xfId="22459"/>
    <cellStyle name="Обычный 6 2 3 4 2 3 2 2 5 2" xfId="22460"/>
    <cellStyle name="Обычный 6 2 3 4 2 3 2 2 6" xfId="22461"/>
    <cellStyle name="Обычный 6 2 3 4 2 3 2 2 7" xfId="22462"/>
    <cellStyle name="Обычный 6 2 3 4 2 3 2 3 2 2 2 2" xfId="22463"/>
    <cellStyle name="Обычный 6 2 3 4 2 3 2 3 2 2 2 2 2" xfId="22464"/>
    <cellStyle name="Обычный 6 2 3 4 2 3 2 3 2 2 2 3" xfId="22465"/>
    <cellStyle name="Обычный 6 2 3 4 2 3 2 3 2 2 2 4" xfId="22466"/>
    <cellStyle name="Обычный 6 2 3 4 2 3 2 3 2 2 3" xfId="22467"/>
    <cellStyle name="Обычный 6 2 3 4 2 3 2 3 2 2 3 2" xfId="22468"/>
    <cellStyle name="Обычный 6 2 3 4 2 3 2 3 2 2 4" xfId="22469"/>
    <cellStyle name="Обычный 6 2 3 4 2 3 2 3 2 2 5" xfId="22470"/>
    <cellStyle name="Обычный 6 2 3 4 2 3 2 3 2 3 2" xfId="22471"/>
    <cellStyle name="Обычный 6 2 3 4 2 3 2 3 2 3 2 2" xfId="22472"/>
    <cellStyle name="Обычный 6 2 3 4 2 3 2 3 2 3 3" xfId="22473"/>
    <cellStyle name="Обычный 6 2 3 4 2 3 2 3 2 3 4" xfId="22474"/>
    <cellStyle name="Обычный 6 2 3 4 2 3 2 3 2 4" xfId="22475"/>
    <cellStyle name="Обычный 6 2 3 4 2 3 2 3 2 4 2" xfId="22476"/>
    <cellStyle name="Обычный 6 2 3 4 2 3 2 3 2 5" xfId="22477"/>
    <cellStyle name="Обычный 6 2 3 4 2 3 2 3 2 6" xfId="22478"/>
    <cellStyle name="Обычный 6 2 3 4 2 3 2 3 3 2 2" xfId="22479"/>
    <cellStyle name="Обычный 6 2 3 4 2 3 2 3 3 2 2 2" xfId="22480"/>
    <cellStyle name="Обычный 6 2 3 4 2 3 2 3 3 2 3" xfId="22481"/>
    <cellStyle name="Обычный 6 2 3 4 2 3 2 3 3 2 4" xfId="22482"/>
    <cellStyle name="Обычный 6 2 3 4 2 3 2 3 3 3" xfId="22483"/>
    <cellStyle name="Обычный 6 2 3 4 2 3 2 3 3 3 2" xfId="22484"/>
    <cellStyle name="Обычный 6 2 3 4 2 3 2 3 3 4" xfId="22485"/>
    <cellStyle name="Обычный 6 2 3 4 2 3 2 3 3 5" xfId="22486"/>
    <cellStyle name="Обычный 6 2 3 4 2 3 2 3 4 2" xfId="22487"/>
    <cellStyle name="Обычный 6 2 3 4 2 3 2 3 4 2 2" xfId="22488"/>
    <cellStyle name="Обычный 6 2 3 4 2 3 2 3 4 3" xfId="22489"/>
    <cellStyle name="Обычный 6 2 3 4 2 3 2 3 4 4" xfId="22490"/>
    <cellStyle name="Обычный 6 2 3 4 2 3 2 3 5" xfId="22491"/>
    <cellStyle name="Обычный 6 2 3 4 2 3 2 3 5 2" xfId="22492"/>
    <cellStyle name="Обычный 6 2 3 4 2 3 2 3 6" xfId="22493"/>
    <cellStyle name="Обычный 6 2 3 4 2 3 2 3 7" xfId="22494"/>
    <cellStyle name="Обычный 6 2 3 4 2 3 2 4 2 2 2" xfId="22495"/>
    <cellStyle name="Обычный 6 2 3 4 2 3 2 4 2 2 2 2" xfId="22496"/>
    <cellStyle name="Обычный 6 2 3 4 2 3 2 4 2 2 3" xfId="22497"/>
    <cellStyle name="Обычный 6 2 3 4 2 3 2 4 2 2 4" xfId="22498"/>
    <cellStyle name="Обычный 6 2 3 4 2 3 2 4 2 3" xfId="22499"/>
    <cellStyle name="Обычный 6 2 3 4 2 3 2 4 2 3 2" xfId="22500"/>
    <cellStyle name="Обычный 6 2 3 4 2 3 2 4 2 4" xfId="22501"/>
    <cellStyle name="Обычный 6 2 3 4 2 3 2 4 2 5" xfId="22502"/>
    <cellStyle name="Обычный 6 2 3 4 2 3 2 4 3 2" xfId="22503"/>
    <cellStyle name="Обычный 6 2 3 4 2 3 2 4 3 2 2" xfId="22504"/>
    <cellStyle name="Обычный 6 2 3 4 2 3 2 4 3 3" xfId="22505"/>
    <cellStyle name="Обычный 6 2 3 4 2 3 2 4 3 4" xfId="22506"/>
    <cellStyle name="Обычный 6 2 3 4 2 3 2 4 4" xfId="22507"/>
    <cellStyle name="Обычный 6 2 3 4 2 3 2 4 4 2" xfId="22508"/>
    <cellStyle name="Обычный 6 2 3 4 2 3 2 4 5" xfId="22509"/>
    <cellStyle name="Обычный 6 2 3 4 2 3 2 4 6" xfId="22510"/>
    <cellStyle name="Обычный 6 2 3 4 2 3 2 5 2 2 2" xfId="22511"/>
    <cellStyle name="Обычный 6 2 3 4 2 3 2 5 2 2 2 2" xfId="22512"/>
    <cellStyle name="Обычный 6 2 3 4 2 3 2 5 2 2 3" xfId="22513"/>
    <cellStyle name="Обычный 6 2 3 4 2 3 2 5 2 2 4" xfId="22514"/>
    <cellStyle name="Обычный 6 2 3 4 2 3 2 5 2 3" xfId="22515"/>
    <cellStyle name="Обычный 6 2 3 4 2 3 2 5 2 3 2" xfId="22516"/>
    <cellStyle name="Обычный 6 2 3 4 2 3 2 5 2 4" xfId="22517"/>
    <cellStyle name="Обычный 6 2 3 4 2 3 2 5 2 5" xfId="22518"/>
    <cellStyle name="Обычный 6 2 3 4 2 3 2 5 3 2" xfId="22519"/>
    <cellStyle name="Обычный 6 2 3 4 2 3 2 5 3 2 2" xfId="22520"/>
    <cellStyle name="Обычный 6 2 3 4 2 3 2 5 3 3" xfId="22521"/>
    <cellStyle name="Обычный 6 2 3 4 2 3 2 5 3 4" xfId="22522"/>
    <cellStyle name="Обычный 6 2 3 4 2 3 2 5 4" xfId="22523"/>
    <cellStyle name="Обычный 6 2 3 4 2 3 2 5 4 2" xfId="22524"/>
    <cellStyle name="Обычный 6 2 3 4 2 3 2 5 5" xfId="22525"/>
    <cellStyle name="Обычный 6 2 3 4 2 3 2 5 6" xfId="22526"/>
    <cellStyle name="Обычный 6 2 3 4 2 3 2 6 2 2" xfId="22527"/>
    <cellStyle name="Обычный 6 2 3 4 2 3 2 6 2 2 2" xfId="22528"/>
    <cellStyle name="Обычный 6 2 3 4 2 3 2 6 2 3" xfId="22529"/>
    <cellStyle name="Обычный 6 2 3 4 2 3 2 6 2 4" xfId="22530"/>
    <cellStyle name="Обычный 6 2 3 4 2 3 2 6 3" xfId="22531"/>
    <cellStyle name="Обычный 6 2 3 4 2 3 2 6 3 2" xfId="22532"/>
    <cellStyle name="Обычный 6 2 3 4 2 3 2 6 4" xfId="22533"/>
    <cellStyle name="Обычный 6 2 3 4 2 3 2 6 5" xfId="22534"/>
    <cellStyle name="Обычный 6 2 3 4 2 3 2 7 2" xfId="22535"/>
    <cellStyle name="Обычный 6 2 3 4 2 3 2 7 2 2" xfId="22536"/>
    <cellStyle name="Обычный 6 2 3 4 2 3 2 7 3" xfId="22537"/>
    <cellStyle name="Обычный 6 2 3 4 2 3 2 7 4" xfId="22538"/>
    <cellStyle name="Обычный 6 2 3 4 2 3 2 8" xfId="22539"/>
    <cellStyle name="Обычный 6 2 3 4 2 3 2 8 2" xfId="22540"/>
    <cellStyle name="Обычный 6 2 3 4 2 3 2 9" xfId="22541"/>
    <cellStyle name="Обычный 6 2 3 4 2 3 3 2 2 2 2" xfId="22542"/>
    <cellStyle name="Обычный 6 2 3 4 2 3 3 2 2 2 2 2" xfId="22543"/>
    <cellStyle name="Обычный 6 2 3 4 2 3 3 2 2 2 3" xfId="22544"/>
    <cellStyle name="Обычный 6 2 3 4 2 3 3 2 2 2 4" xfId="22545"/>
    <cellStyle name="Обычный 6 2 3 4 2 3 3 2 2 3" xfId="22546"/>
    <cellStyle name="Обычный 6 2 3 4 2 3 3 2 2 3 2" xfId="22547"/>
    <cellStyle name="Обычный 6 2 3 4 2 3 3 2 2 4" xfId="22548"/>
    <cellStyle name="Обычный 6 2 3 4 2 3 3 2 2 5" xfId="22549"/>
    <cellStyle name="Обычный 6 2 3 4 2 3 3 2 3 2" xfId="22550"/>
    <cellStyle name="Обычный 6 2 3 4 2 3 3 2 3 2 2" xfId="22551"/>
    <cellStyle name="Обычный 6 2 3 4 2 3 3 2 3 3" xfId="22552"/>
    <cellStyle name="Обычный 6 2 3 4 2 3 3 2 3 4" xfId="22553"/>
    <cellStyle name="Обычный 6 2 3 4 2 3 3 2 4" xfId="22554"/>
    <cellStyle name="Обычный 6 2 3 4 2 3 3 2 4 2" xfId="22555"/>
    <cellStyle name="Обычный 6 2 3 4 2 3 3 2 5" xfId="22556"/>
    <cellStyle name="Обычный 6 2 3 4 2 3 3 2 6" xfId="22557"/>
    <cellStyle name="Обычный 6 2 3 4 2 3 3 3 2 2" xfId="22558"/>
    <cellStyle name="Обычный 6 2 3 4 2 3 3 3 2 2 2" xfId="22559"/>
    <cellStyle name="Обычный 6 2 3 4 2 3 3 3 2 3" xfId="22560"/>
    <cellStyle name="Обычный 6 2 3 4 2 3 3 3 2 4" xfId="22561"/>
    <cellStyle name="Обычный 6 2 3 4 2 3 3 3 3" xfId="22562"/>
    <cellStyle name="Обычный 6 2 3 4 2 3 3 3 3 2" xfId="22563"/>
    <cellStyle name="Обычный 6 2 3 4 2 3 3 3 4" xfId="22564"/>
    <cellStyle name="Обычный 6 2 3 4 2 3 3 3 5" xfId="22565"/>
    <cellStyle name="Обычный 6 2 3 4 2 3 3 4 2" xfId="22566"/>
    <cellStyle name="Обычный 6 2 3 4 2 3 3 4 2 2" xfId="22567"/>
    <cellStyle name="Обычный 6 2 3 4 2 3 3 4 3" xfId="22568"/>
    <cellStyle name="Обычный 6 2 3 4 2 3 3 4 4" xfId="22569"/>
    <cellStyle name="Обычный 6 2 3 4 2 3 3 5" xfId="22570"/>
    <cellStyle name="Обычный 6 2 3 4 2 3 3 5 2" xfId="22571"/>
    <cellStyle name="Обычный 6 2 3 4 2 3 3 6" xfId="22572"/>
    <cellStyle name="Обычный 6 2 3 4 2 3 3 7" xfId="22573"/>
    <cellStyle name="Обычный 6 2 3 4 2 3 4 2 2 2 2" xfId="22574"/>
    <cellStyle name="Обычный 6 2 3 4 2 3 4 2 2 2 2 2" xfId="22575"/>
    <cellStyle name="Обычный 6 2 3 4 2 3 4 2 2 2 3" xfId="22576"/>
    <cellStyle name="Обычный 6 2 3 4 2 3 4 2 2 2 4" xfId="22577"/>
    <cellStyle name="Обычный 6 2 3 4 2 3 4 2 2 3" xfId="22578"/>
    <cellStyle name="Обычный 6 2 3 4 2 3 4 2 2 3 2" xfId="22579"/>
    <cellStyle name="Обычный 6 2 3 4 2 3 4 2 2 4" xfId="22580"/>
    <cellStyle name="Обычный 6 2 3 4 2 3 4 2 2 5" xfId="22581"/>
    <cellStyle name="Обычный 6 2 3 4 2 3 4 2 3 2" xfId="22582"/>
    <cellStyle name="Обычный 6 2 3 4 2 3 4 2 3 2 2" xfId="22583"/>
    <cellStyle name="Обычный 6 2 3 4 2 3 4 2 3 3" xfId="22584"/>
    <cellStyle name="Обычный 6 2 3 4 2 3 4 2 3 4" xfId="22585"/>
    <cellStyle name="Обычный 6 2 3 4 2 3 4 2 4" xfId="22586"/>
    <cellStyle name="Обычный 6 2 3 4 2 3 4 2 4 2" xfId="22587"/>
    <cellStyle name="Обычный 6 2 3 4 2 3 4 2 5" xfId="22588"/>
    <cellStyle name="Обычный 6 2 3 4 2 3 4 2 6" xfId="22589"/>
    <cellStyle name="Обычный 6 2 3 4 2 3 4 3 2 2" xfId="22590"/>
    <cellStyle name="Обычный 6 2 3 4 2 3 4 3 2 2 2" xfId="22591"/>
    <cellStyle name="Обычный 6 2 3 4 2 3 4 3 2 3" xfId="22592"/>
    <cellStyle name="Обычный 6 2 3 4 2 3 4 3 2 4" xfId="22593"/>
    <cellStyle name="Обычный 6 2 3 4 2 3 4 3 3" xfId="22594"/>
    <cellStyle name="Обычный 6 2 3 4 2 3 4 3 3 2" xfId="22595"/>
    <cellStyle name="Обычный 6 2 3 4 2 3 4 3 4" xfId="22596"/>
    <cellStyle name="Обычный 6 2 3 4 2 3 4 3 5" xfId="22597"/>
    <cellStyle name="Обычный 6 2 3 4 2 3 4 4 2" xfId="22598"/>
    <cellStyle name="Обычный 6 2 3 4 2 3 4 4 2 2" xfId="22599"/>
    <cellStyle name="Обычный 6 2 3 4 2 3 4 4 3" xfId="22600"/>
    <cellStyle name="Обычный 6 2 3 4 2 3 4 4 4" xfId="22601"/>
    <cellStyle name="Обычный 6 2 3 4 2 3 4 5" xfId="22602"/>
    <cellStyle name="Обычный 6 2 3 4 2 3 4 5 2" xfId="22603"/>
    <cellStyle name="Обычный 6 2 3 4 2 3 4 6" xfId="22604"/>
    <cellStyle name="Обычный 6 2 3 4 2 3 4 7" xfId="22605"/>
    <cellStyle name="Обычный 6 2 3 4 2 3 5 2 2 2" xfId="22606"/>
    <cellStyle name="Обычный 6 2 3 4 2 3 5 2 2 2 2" xfId="22607"/>
    <cellStyle name="Обычный 6 2 3 4 2 3 5 2 2 3" xfId="22608"/>
    <cellStyle name="Обычный 6 2 3 4 2 3 5 2 2 4" xfId="22609"/>
    <cellStyle name="Обычный 6 2 3 4 2 3 5 2 3" xfId="22610"/>
    <cellStyle name="Обычный 6 2 3 4 2 3 5 2 3 2" xfId="22611"/>
    <cellStyle name="Обычный 6 2 3 4 2 3 5 2 4" xfId="22612"/>
    <cellStyle name="Обычный 6 2 3 4 2 3 5 2 5" xfId="22613"/>
    <cellStyle name="Обычный 6 2 3 4 2 3 5 3 2" xfId="22614"/>
    <cellStyle name="Обычный 6 2 3 4 2 3 5 3 2 2" xfId="22615"/>
    <cellStyle name="Обычный 6 2 3 4 2 3 5 3 3" xfId="22616"/>
    <cellStyle name="Обычный 6 2 3 4 2 3 5 3 4" xfId="22617"/>
    <cellStyle name="Обычный 6 2 3 4 2 3 5 4" xfId="22618"/>
    <cellStyle name="Обычный 6 2 3 4 2 3 5 4 2" xfId="22619"/>
    <cellStyle name="Обычный 6 2 3 4 2 3 5 5" xfId="22620"/>
    <cellStyle name="Обычный 6 2 3 4 2 3 5 6" xfId="22621"/>
    <cellStyle name="Обычный 6 2 3 4 2 3 6 2 2 2" xfId="22622"/>
    <cellStyle name="Обычный 6 2 3 4 2 3 6 2 2 2 2" xfId="22623"/>
    <cellStyle name="Обычный 6 2 3 4 2 3 6 2 2 3" xfId="22624"/>
    <cellStyle name="Обычный 6 2 3 4 2 3 6 2 2 4" xfId="22625"/>
    <cellStyle name="Обычный 6 2 3 4 2 3 6 2 3" xfId="22626"/>
    <cellStyle name="Обычный 6 2 3 4 2 3 6 2 3 2" xfId="22627"/>
    <cellStyle name="Обычный 6 2 3 4 2 3 6 2 4" xfId="22628"/>
    <cellStyle name="Обычный 6 2 3 4 2 3 6 2 5" xfId="22629"/>
    <cellStyle name="Обычный 6 2 3 4 2 3 6 3 2" xfId="22630"/>
    <cellStyle name="Обычный 6 2 3 4 2 3 6 3 2 2" xfId="22631"/>
    <cellStyle name="Обычный 6 2 3 4 2 3 6 3 3" xfId="22632"/>
    <cellStyle name="Обычный 6 2 3 4 2 3 6 3 4" xfId="22633"/>
    <cellStyle name="Обычный 6 2 3 4 2 3 6 4" xfId="22634"/>
    <cellStyle name="Обычный 6 2 3 4 2 3 6 4 2" xfId="22635"/>
    <cellStyle name="Обычный 6 2 3 4 2 3 6 5" xfId="22636"/>
    <cellStyle name="Обычный 6 2 3 4 2 3 6 6" xfId="22637"/>
    <cellStyle name="Обычный 6 2 3 4 2 3 7 2 2" xfId="22638"/>
    <cellStyle name="Обычный 6 2 3 4 2 3 7 2 2 2" xfId="22639"/>
    <cellStyle name="Обычный 6 2 3 4 2 3 7 2 3" xfId="22640"/>
    <cellStyle name="Обычный 6 2 3 4 2 3 7 2 4" xfId="22641"/>
    <cellStyle name="Обычный 6 2 3 4 2 3 7 3" xfId="22642"/>
    <cellStyle name="Обычный 6 2 3 4 2 3 7 3 2" xfId="22643"/>
    <cellStyle name="Обычный 6 2 3 4 2 3 7 4" xfId="22644"/>
    <cellStyle name="Обычный 6 2 3 4 2 3 7 5" xfId="22645"/>
    <cellStyle name="Обычный 6 2 3 4 2 3 8 2" xfId="22646"/>
    <cellStyle name="Обычный 6 2 3 4 2 3 8 2 2" xfId="22647"/>
    <cellStyle name="Обычный 6 2 3 4 2 3 8 3" xfId="22648"/>
    <cellStyle name="Обычный 6 2 3 4 2 3 8 4" xfId="22649"/>
    <cellStyle name="Обычный 6 2 3 4 2 3 9" xfId="22650"/>
    <cellStyle name="Обычный 6 2 3 4 2 3 9 2" xfId="22651"/>
    <cellStyle name="Обычный 6 2 3 4 2 4 10" xfId="22652"/>
    <cellStyle name="Обычный 6 2 3 4 2 4 2 2 2 2 2" xfId="22653"/>
    <cellStyle name="Обычный 6 2 3 4 2 4 2 2 2 2 2 2" xfId="22654"/>
    <cellStyle name="Обычный 6 2 3 4 2 4 2 2 2 2 3" xfId="22655"/>
    <cellStyle name="Обычный 6 2 3 4 2 4 2 2 2 2 4" xfId="22656"/>
    <cellStyle name="Обычный 6 2 3 4 2 4 2 2 2 3" xfId="22657"/>
    <cellStyle name="Обычный 6 2 3 4 2 4 2 2 2 3 2" xfId="22658"/>
    <cellStyle name="Обычный 6 2 3 4 2 4 2 2 2 4" xfId="22659"/>
    <cellStyle name="Обычный 6 2 3 4 2 4 2 2 2 5" xfId="22660"/>
    <cellStyle name="Обычный 6 2 3 4 2 4 2 2 3 2" xfId="22661"/>
    <cellStyle name="Обычный 6 2 3 4 2 4 2 2 3 2 2" xfId="22662"/>
    <cellStyle name="Обычный 6 2 3 4 2 4 2 2 3 3" xfId="22663"/>
    <cellStyle name="Обычный 6 2 3 4 2 4 2 2 3 4" xfId="22664"/>
    <cellStyle name="Обычный 6 2 3 4 2 4 2 2 4" xfId="22665"/>
    <cellStyle name="Обычный 6 2 3 4 2 4 2 2 4 2" xfId="22666"/>
    <cellStyle name="Обычный 6 2 3 4 2 4 2 2 5" xfId="22667"/>
    <cellStyle name="Обычный 6 2 3 4 2 4 2 2 6" xfId="22668"/>
    <cellStyle name="Обычный 6 2 3 4 2 4 2 3 2 2" xfId="22669"/>
    <cellStyle name="Обычный 6 2 3 4 2 4 2 3 2 2 2" xfId="22670"/>
    <cellStyle name="Обычный 6 2 3 4 2 4 2 3 2 3" xfId="22671"/>
    <cellStyle name="Обычный 6 2 3 4 2 4 2 3 2 4" xfId="22672"/>
    <cellStyle name="Обычный 6 2 3 4 2 4 2 3 3" xfId="22673"/>
    <cellStyle name="Обычный 6 2 3 4 2 4 2 3 3 2" xfId="22674"/>
    <cellStyle name="Обычный 6 2 3 4 2 4 2 3 4" xfId="22675"/>
    <cellStyle name="Обычный 6 2 3 4 2 4 2 3 5" xfId="22676"/>
    <cellStyle name="Обычный 6 2 3 4 2 4 2 4 2" xfId="22677"/>
    <cellStyle name="Обычный 6 2 3 4 2 4 2 4 2 2" xfId="22678"/>
    <cellStyle name="Обычный 6 2 3 4 2 4 2 4 3" xfId="22679"/>
    <cellStyle name="Обычный 6 2 3 4 2 4 2 4 4" xfId="22680"/>
    <cellStyle name="Обычный 6 2 3 4 2 4 2 5" xfId="22681"/>
    <cellStyle name="Обычный 6 2 3 4 2 4 2 5 2" xfId="22682"/>
    <cellStyle name="Обычный 6 2 3 4 2 4 2 6" xfId="22683"/>
    <cellStyle name="Обычный 6 2 3 4 2 4 2 7" xfId="22684"/>
    <cellStyle name="Обычный 6 2 3 4 2 4 3 2 2 2 2" xfId="22685"/>
    <cellStyle name="Обычный 6 2 3 4 2 4 3 2 2 2 2 2" xfId="22686"/>
    <cellStyle name="Обычный 6 2 3 4 2 4 3 2 2 2 3" xfId="22687"/>
    <cellStyle name="Обычный 6 2 3 4 2 4 3 2 2 2 4" xfId="22688"/>
    <cellStyle name="Обычный 6 2 3 4 2 4 3 2 2 3" xfId="22689"/>
    <cellStyle name="Обычный 6 2 3 4 2 4 3 2 2 3 2" xfId="22690"/>
    <cellStyle name="Обычный 6 2 3 4 2 4 3 2 2 4" xfId="22691"/>
    <cellStyle name="Обычный 6 2 3 4 2 4 3 2 2 5" xfId="22692"/>
    <cellStyle name="Обычный 6 2 3 4 2 4 3 2 3 2" xfId="22693"/>
    <cellStyle name="Обычный 6 2 3 4 2 4 3 2 3 2 2" xfId="22694"/>
    <cellStyle name="Обычный 6 2 3 4 2 4 3 2 3 3" xfId="22695"/>
    <cellStyle name="Обычный 6 2 3 4 2 4 3 2 3 4" xfId="22696"/>
    <cellStyle name="Обычный 6 2 3 4 2 4 3 2 4" xfId="22697"/>
    <cellStyle name="Обычный 6 2 3 4 2 4 3 2 4 2" xfId="22698"/>
    <cellStyle name="Обычный 6 2 3 4 2 4 3 2 5" xfId="22699"/>
    <cellStyle name="Обычный 6 2 3 4 2 4 3 2 6" xfId="22700"/>
    <cellStyle name="Обычный 6 2 3 4 2 4 3 3 2 2" xfId="22701"/>
    <cellStyle name="Обычный 6 2 3 4 2 4 3 3 2 2 2" xfId="22702"/>
    <cellStyle name="Обычный 6 2 3 4 2 4 3 3 2 3" xfId="22703"/>
    <cellStyle name="Обычный 6 2 3 4 2 4 3 3 2 4" xfId="22704"/>
    <cellStyle name="Обычный 6 2 3 4 2 4 3 3 3" xfId="22705"/>
    <cellStyle name="Обычный 6 2 3 4 2 4 3 3 3 2" xfId="22706"/>
    <cellStyle name="Обычный 6 2 3 4 2 4 3 3 4" xfId="22707"/>
    <cellStyle name="Обычный 6 2 3 4 2 4 3 3 5" xfId="22708"/>
    <cellStyle name="Обычный 6 2 3 4 2 4 3 4 2" xfId="22709"/>
    <cellStyle name="Обычный 6 2 3 4 2 4 3 4 2 2" xfId="22710"/>
    <cellStyle name="Обычный 6 2 3 4 2 4 3 4 3" xfId="22711"/>
    <cellStyle name="Обычный 6 2 3 4 2 4 3 4 4" xfId="22712"/>
    <cellStyle name="Обычный 6 2 3 4 2 4 3 5" xfId="22713"/>
    <cellStyle name="Обычный 6 2 3 4 2 4 3 5 2" xfId="22714"/>
    <cellStyle name="Обычный 6 2 3 4 2 4 3 6" xfId="22715"/>
    <cellStyle name="Обычный 6 2 3 4 2 4 3 7" xfId="22716"/>
    <cellStyle name="Обычный 6 2 3 4 2 4 4 2 2 2" xfId="22717"/>
    <cellStyle name="Обычный 6 2 3 4 2 4 4 2 2 2 2" xfId="22718"/>
    <cellStyle name="Обычный 6 2 3 4 2 4 4 2 2 3" xfId="22719"/>
    <cellStyle name="Обычный 6 2 3 4 2 4 4 2 2 4" xfId="22720"/>
    <cellStyle name="Обычный 6 2 3 4 2 4 4 2 3" xfId="22721"/>
    <cellStyle name="Обычный 6 2 3 4 2 4 4 2 3 2" xfId="22722"/>
    <cellStyle name="Обычный 6 2 3 4 2 4 4 2 4" xfId="22723"/>
    <cellStyle name="Обычный 6 2 3 4 2 4 4 2 5" xfId="22724"/>
    <cellStyle name="Обычный 6 2 3 4 2 4 4 3 2" xfId="22725"/>
    <cellStyle name="Обычный 6 2 3 4 2 4 4 3 2 2" xfId="22726"/>
    <cellStyle name="Обычный 6 2 3 4 2 4 4 3 3" xfId="22727"/>
    <cellStyle name="Обычный 6 2 3 4 2 4 4 3 4" xfId="22728"/>
    <cellStyle name="Обычный 6 2 3 4 2 4 4 4" xfId="22729"/>
    <cellStyle name="Обычный 6 2 3 4 2 4 4 4 2" xfId="22730"/>
    <cellStyle name="Обычный 6 2 3 4 2 4 4 5" xfId="22731"/>
    <cellStyle name="Обычный 6 2 3 4 2 4 4 6" xfId="22732"/>
    <cellStyle name="Обычный 6 2 3 4 2 4 5 2 2 2" xfId="22733"/>
    <cellStyle name="Обычный 6 2 3 4 2 4 5 2 2 2 2" xfId="22734"/>
    <cellStyle name="Обычный 6 2 3 4 2 4 5 2 2 3" xfId="22735"/>
    <cellStyle name="Обычный 6 2 3 4 2 4 5 2 2 4" xfId="22736"/>
    <cellStyle name="Обычный 6 2 3 4 2 4 5 2 3" xfId="22737"/>
    <cellStyle name="Обычный 6 2 3 4 2 4 5 2 3 2" xfId="22738"/>
    <cellStyle name="Обычный 6 2 3 4 2 4 5 2 4" xfId="22739"/>
    <cellStyle name="Обычный 6 2 3 4 2 4 5 2 5" xfId="22740"/>
    <cellStyle name="Обычный 6 2 3 4 2 4 5 3 2" xfId="22741"/>
    <cellStyle name="Обычный 6 2 3 4 2 4 5 3 2 2" xfId="22742"/>
    <cellStyle name="Обычный 6 2 3 4 2 4 5 3 3" xfId="22743"/>
    <cellStyle name="Обычный 6 2 3 4 2 4 5 3 4" xfId="22744"/>
    <cellStyle name="Обычный 6 2 3 4 2 4 5 4" xfId="22745"/>
    <cellStyle name="Обычный 6 2 3 4 2 4 5 4 2" xfId="22746"/>
    <cellStyle name="Обычный 6 2 3 4 2 4 5 5" xfId="22747"/>
    <cellStyle name="Обычный 6 2 3 4 2 4 5 6" xfId="22748"/>
    <cellStyle name="Обычный 6 2 3 4 2 4 6 2 2" xfId="22749"/>
    <cellStyle name="Обычный 6 2 3 4 2 4 6 2 2 2" xfId="22750"/>
    <cellStyle name="Обычный 6 2 3 4 2 4 6 2 3" xfId="22751"/>
    <cellStyle name="Обычный 6 2 3 4 2 4 6 2 4" xfId="22752"/>
    <cellStyle name="Обычный 6 2 3 4 2 4 6 3" xfId="22753"/>
    <cellStyle name="Обычный 6 2 3 4 2 4 6 3 2" xfId="22754"/>
    <cellStyle name="Обычный 6 2 3 4 2 4 6 4" xfId="22755"/>
    <cellStyle name="Обычный 6 2 3 4 2 4 6 5" xfId="22756"/>
    <cellStyle name="Обычный 6 2 3 4 2 4 7 2" xfId="22757"/>
    <cellStyle name="Обычный 6 2 3 4 2 4 7 2 2" xfId="22758"/>
    <cellStyle name="Обычный 6 2 3 4 2 4 7 3" xfId="22759"/>
    <cellStyle name="Обычный 6 2 3 4 2 4 7 4" xfId="22760"/>
    <cellStyle name="Обычный 6 2 3 4 2 4 8" xfId="22761"/>
    <cellStyle name="Обычный 6 2 3 4 2 4 8 2" xfId="22762"/>
    <cellStyle name="Обычный 6 2 3 4 2 4 9" xfId="22763"/>
    <cellStyle name="Обычный 6 2 3 4 2 5 2 2 2 2" xfId="22764"/>
    <cellStyle name="Обычный 6 2 3 4 2 5 2 2 2 2 2" xfId="22765"/>
    <cellStyle name="Обычный 6 2 3 4 2 5 2 2 2 3" xfId="22766"/>
    <cellStyle name="Обычный 6 2 3 4 2 5 2 2 2 4" xfId="22767"/>
    <cellStyle name="Обычный 6 2 3 4 2 5 2 2 3" xfId="22768"/>
    <cellStyle name="Обычный 6 2 3 4 2 5 2 2 3 2" xfId="22769"/>
    <cellStyle name="Обычный 6 2 3 4 2 5 2 2 4" xfId="22770"/>
    <cellStyle name="Обычный 6 2 3 4 2 5 2 2 5" xfId="22771"/>
    <cellStyle name="Обычный 6 2 3 4 2 5 2 3 2" xfId="22772"/>
    <cellStyle name="Обычный 6 2 3 4 2 5 2 3 2 2" xfId="22773"/>
    <cellStyle name="Обычный 6 2 3 4 2 5 2 3 3" xfId="22774"/>
    <cellStyle name="Обычный 6 2 3 4 2 5 2 3 4" xfId="22775"/>
    <cellStyle name="Обычный 6 2 3 4 2 5 2 4" xfId="22776"/>
    <cellStyle name="Обычный 6 2 3 4 2 5 2 4 2" xfId="22777"/>
    <cellStyle name="Обычный 6 2 3 4 2 5 2 5" xfId="22778"/>
    <cellStyle name="Обычный 6 2 3 4 2 5 2 6" xfId="22779"/>
    <cellStyle name="Обычный 6 2 3 4 2 5 3 2 2" xfId="22780"/>
    <cellStyle name="Обычный 6 2 3 4 2 5 3 2 2 2" xfId="22781"/>
    <cellStyle name="Обычный 6 2 3 4 2 5 3 2 3" xfId="22782"/>
    <cellStyle name="Обычный 6 2 3 4 2 5 3 2 4" xfId="22783"/>
    <cellStyle name="Обычный 6 2 3 4 2 5 3 3" xfId="22784"/>
    <cellStyle name="Обычный 6 2 3 4 2 5 3 3 2" xfId="22785"/>
    <cellStyle name="Обычный 6 2 3 4 2 5 3 4" xfId="22786"/>
    <cellStyle name="Обычный 6 2 3 4 2 5 3 5" xfId="22787"/>
    <cellStyle name="Обычный 6 2 3 4 2 5 4 2" xfId="22788"/>
    <cellStyle name="Обычный 6 2 3 4 2 5 4 2 2" xfId="22789"/>
    <cellStyle name="Обычный 6 2 3 4 2 5 4 3" xfId="22790"/>
    <cellStyle name="Обычный 6 2 3 4 2 5 4 4" xfId="22791"/>
    <cellStyle name="Обычный 6 2 3 4 2 5 5" xfId="22792"/>
    <cellStyle name="Обычный 6 2 3 4 2 5 5 2" xfId="22793"/>
    <cellStyle name="Обычный 6 2 3 4 2 5 6" xfId="22794"/>
    <cellStyle name="Обычный 6 2 3 4 2 5 7" xfId="22795"/>
    <cellStyle name="Обычный 6 2 3 4 2 6 2 2 2 2" xfId="22796"/>
    <cellStyle name="Обычный 6 2 3 4 2 6 2 2 2 2 2" xfId="22797"/>
    <cellStyle name="Обычный 6 2 3 4 2 6 2 2 2 3" xfId="22798"/>
    <cellStyle name="Обычный 6 2 3 4 2 6 2 2 2 4" xfId="22799"/>
    <cellStyle name="Обычный 6 2 3 4 2 6 2 2 3" xfId="22800"/>
    <cellStyle name="Обычный 6 2 3 4 2 6 2 2 3 2" xfId="22801"/>
    <cellStyle name="Обычный 6 2 3 4 2 6 2 2 4" xfId="22802"/>
    <cellStyle name="Обычный 6 2 3 4 2 6 2 2 5" xfId="22803"/>
    <cellStyle name="Обычный 6 2 3 4 2 6 2 3 2" xfId="22804"/>
    <cellStyle name="Обычный 6 2 3 4 2 6 2 3 2 2" xfId="22805"/>
    <cellStyle name="Обычный 6 2 3 4 2 6 2 3 3" xfId="22806"/>
    <cellStyle name="Обычный 6 2 3 4 2 6 2 3 4" xfId="22807"/>
    <cellStyle name="Обычный 6 2 3 4 2 6 2 4" xfId="22808"/>
    <cellStyle name="Обычный 6 2 3 4 2 6 2 4 2" xfId="22809"/>
    <cellStyle name="Обычный 6 2 3 4 2 6 2 5" xfId="22810"/>
    <cellStyle name="Обычный 6 2 3 4 2 6 2 6" xfId="22811"/>
    <cellStyle name="Обычный 6 2 3 4 2 6 3 2 2" xfId="22812"/>
    <cellStyle name="Обычный 6 2 3 4 2 6 3 2 2 2" xfId="22813"/>
    <cellStyle name="Обычный 6 2 3 4 2 6 3 2 3" xfId="22814"/>
    <cellStyle name="Обычный 6 2 3 4 2 6 3 2 4" xfId="22815"/>
    <cellStyle name="Обычный 6 2 3 4 2 6 3 3" xfId="22816"/>
    <cellStyle name="Обычный 6 2 3 4 2 6 3 3 2" xfId="22817"/>
    <cellStyle name="Обычный 6 2 3 4 2 6 3 4" xfId="22818"/>
    <cellStyle name="Обычный 6 2 3 4 2 6 3 5" xfId="22819"/>
    <cellStyle name="Обычный 6 2 3 4 2 6 4 2" xfId="22820"/>
    <cellStyle name="Обычный 6 2 3 4 2 6 4 2 2" xfId="22821"/>
    <cellStyle name="Обычный 6 2 3 4 2 6 4 3" xfId="22822"/>
    <cellStyle name="Обычный 6 2 3 4 2 6 4 4" xfId="22823"/>
    <cellStyle name="Обычный 6 2 3 4 2 6 5" xfId="22824"/>
    <cellStyle name="Обычный 6 2 3 4 2 6 5 2" xfId="22825"/>
    <cellStyle name="Обычный 6 2 3 4 2 6 6" xfId="22826"/>
    <cellStyle name="Обычный 6 2 3 4 2 6 7" xfId="22827"/>
    <cellStyle name="Обычный 6 2 3 4 2 7 2 2 2" xfId="22828"/>
    <cellStyle name="Обычный 6 2 3 4 2 7 2 2 2 2" xfId="22829"/>
    <cellStyle name="Обычный 6 2 3 4 2 7 2 2 3" xfId="22830"/>
    <cellStyle name="Обычный 6 2 3 4 2 7 2 2 4" xfId="22831"/>
    <cellStyle name="Обычный 6 2 3 4 2 7 2 3" xfId="22832"/>
    <cellStyle name="Обычный 6 2 3 4 2 7 2 3 2" xfId="22833"/>
    <cellStyle name="Обычный 6 2 3 4 2 7 2 4" xfId="22834"/>
    <cellStyle name="Обычный 6 2 3 4 2 7 2 5" xfId="22835"/>
    <cellStyle name="Обычный 6 2 3 4 2 7 3 2" xfId="22836"/>
    <cellStyle name="Обычный 6 2 3 4 2 7 3 2 2" xfId="22837"/>
    <cellStyle name="Обычный 6 2 3 4 2 7 3 3" xfId="22838"/>
    <cellStyle name="Обычный 6 2 3 4 2 7 3 4" xfId="22839"/>
    <cellStyle name="Обычный 6 2 3 4 2 7 4" xfId="22840"/>
    <cellStyle name="Обычный 6 2 3 4 2 7 4 2" xfId="22841"/>
    <cellStyle name="Обычный 6 2 3 4 2 7 5" xfId="22842"/>
    <cellStyle name="Обычный 6 2 3 4 2 7 6" xfId="22843"/>
    <cellStyle name="Обычный 6 2 3 4 2 8 2 2 2" xfId="22844"/>
    <cellStyle name="Обычный 6 2 3 4 2 8 2 2 2 2" xfId="22845"/>
    <cellStyle name="Обычный 6 2 3 4 2 8 2 2 3" xfId="22846"/>
    <cellStyle name="Обычный 6 2 3 4 2 8 2 2 4" xfId="22847"/>
    <cellStyle name="Обычный 6 2 3 4 2 8 2 3" xfId="22848"/>
    <cellStyle name="Обычный 6 2 3 4 2 8 2 3 2" xfId="22849"/>
    <cellStyle name="Обычный 6 2 3 4 2 8 2 4" xfId="22850"/>
    <cellStyle name="Обычный 6 2 3 4 2 8 2 5" xfId="22851"/>
    <cellStyle name="Обычный 6 2 3 4 2 8 3 2" xfId="22852"/>
    <cellStyle name="Обычный 6 2 3 4 2 8 3 2 2" xfId="22853"/>
    <cellStyle name="Обычный 6 2 3 4 2 8 3 3" xfId="22854"/>
    <cellStyle name="Обычный 6 2 3 4 2 8 3 4" xfId="22855"/>
    <cellStyle name="Обычный 6 2 3 4 2 8 4" xfId="22856"/>
    <cellStyle name="Обычный 6 2 3 4 2 8 4 2" xfId="22857"/>
    <cellStyle name="Обычный 6 2 3 4 2 8 5" xfId="22858"/>
    <cellStyle name="Обычный 6 2 3 4 2 8 6" xfId="22859"/>
    <cellStyle name="Обычный 6 2 3 4 2 9 2 2" xfId="22860"/>
    <cellStyle name="Обычный 6 2 3 4 2 9 2 2 2" xfId="22861"/>
    <cellStyle name="Обычный 6 2 3 4 2 9 2 3" xfId="22862"/>
    <cellStyle name="Обычный 6 2 3 4 2 9 2 4" xfId="22863"/>
    <cellStyle name="Обычный 6 2 3 4 2 9 3" xfId="22864"/>
    <cellStyle name="Обычный 6 2 3 4 2 9 3 2" xfId="22865"/>
    <cellStyle name="Обычный 6 2 3 4 2 9 4" xfId="22866"/>
    <cellStyle name="Обычный 6 2 3 4 2 9 5" xfId="22867"/>
    <cellStyle name="Обычный 6 2 3 4 3 10" xfId="22868"/>
    <cellStyle name="Обычный 6 2 3 4 3 11" xfId="22869"/>
    <cellStyle name="Обычный 6 2 3 4 3 2 10" xfId="22870"/>
    <cellStyle name="Обычный 6 2 3 4 3 2 2 2 2 2 2" xfId="22871"/>
    <cellStyle name="Обычный 6 2 3 4 3 2 2 2 2 2 2 2" xfId="22872"/>
    <cellStyle name="Обычный 6 2 3 4 3 2 2 2 2 2 3" xfId="22873"/>
    <cellStyle name="Обычный 6 2 3 4 3 2 2 2 2 2 4" xfId="22874"/>
    <cellStyle name="Обычный 6 2 3 4 3 2 2 2 2 3" xfId="22875"/>
    <cellStyle name="Обычный 6 2 3 4 3 2 2 2 2 3 2" xfId="22876"/>
    <cellStyle name="Обычный 6 2 3 4 3 2 2 2 2 4" xfId="22877"/>
    <cellStyle name="Обычный 6 2 3 4 3 2 2 2 2 5" xfId="22878"/>
    <cellStyle name="Обычный 6 2 3 4 3 2 2 2 3 2" xfId="22879"/>
    <cellStyle name="Обычный 6 2 3 4 3 2 2 2 3 2 2" xfId="22880"/>
    <cellStyle name="Обычный 6 2 3 4 3 2 2 2 3 3" xfId="22881"/>
    <cellStyle name="Обычный 6 2 3 4 3 2 2 2 3 4" xfId="22882"/>
    <cellStyle name="Обычный 6 2 3 4 3 2 2 2 4" xfId="22883"/>
    <cellStyle name="Обычный 6 2 3 4 3 2 2 2 4 2" xfId="22884"/>
    <cellStyle name="Обычный 6 2 3 4 3 2 2 2 5" xfId="22885"/>
    <cellStyle name="Обычный 6 2 3 4 3 2 2 2 6" xfId="22886"/>
    <cellStyle name="Обычный 6 2 3 4 3 2 2 3 2 2" xfId="22887"/>
    <cellStyle name="Обычный 6 2 3 4 3 2 2 3 2 2 2" xfId="22888"/>
    <cellStyle name="Обычный 6 2 3 4 3 2 2 3 2 3" xfId="22889"/>
    <cellStyle name="Обычный 6 2 3 4 3 2 2 3 2 4" xfId="22890"/>
    <cellStyle name="Обычный 6 2 3 4 3 2 2 3 3" xfId="22891"/>
    <cellStyle name="Обычный 6 2 3 4 3 2 2 3 3 2" xfId="22892"/>
    <cellStyle name="Обычный 6 2 3 4 3 2 2 3 4" xfId="22893"/>
    <cellStyle name="Обычный 6 2 3 4 3 2 2 3 5" xfId="22894"/>
    <cellStyle name="Обычный 6 2 3 4 3 2 2 4 2" xfId="22895"/>
    <cellStyle name="Обычный 6 2 3 4 3 2 2 4 2 2" xfId="22896"/>
    <cellStyle name="Обычный 6 2 3 4 3 2 2 4 3" xfId="22897"/>
    <cellStyle name="Обычный 6 2 3 4 3 2 2 4 4" xfId="22898"/>
    <cellStyle name="Обычный 6 2 3 4 3 2 2 5" xfId="22899"/>
    <cellStyle name="Обычный 6 2 3 4 3 2 2 5 2" xfId="22900"/>
    <cellStyle name="Обычный 6 2 3 4 3 2 2 6" xfId="22901"/>
    <cellStyle name="Обычный 6 2 3 4 3 2 2 7" xfId="22902"/>
    <cellStyle name="Обычный 6 2 3 4 3 2 3 2 2 2 2" xfId="22903"/>
    <cellStyle name="Обычный 6 2 3 4 3 2 3 2 2 2 2 2" xfId="22904"/>
    <cellStyle name="Обычный 6 2 3 4 3 2 3 2 2 2 3" xfId="22905"/>
    <cellStyle name="Обычный 6 2 3 4 3 2 3 2 2 2 4" xfId="22906"/>
    <cellStyle name="Обычный 6 2 3 4 3 2 3 2 2 3" xfId="22907"/>
    <cellStyle name="Обычный 6 2 3 4 3 2 3 2 2 3 2" xfId="22908"/>
    <cellStyle name="Обычный 6 2 3 4 3 2 3 2 2 4" xfId="22909"/>
    <cellStyle name="Обычный 6 2 3 4 3 2 3 2 2 5" xfId="22910"/>
    <cellStyle name="Обычный 6 2 3 4 3 2 3 2 3 2" xfId="22911"/>
    <cellStyle name="Обычный 6 2 3 4 3 2 3 2 3 2 2" xfId="22912"/>
    <cellStyle name="Обычный 6 2 3 4 3 2 3 2 3 3" xfId="22913"/>
    <cellStyle name="Обычный 6 2 3 4 3 2 3 2 3 4" xfId="22914"/>
    <cellStyle name="Обычный 6 2 3 4 3 2 3 2 4" xfId="22915"/>
    <cellStyle name="Обычный 6 2 3 4 3 2 3 2 4 2" xfId="22916"/>
    <cellStyle name="Обычный 6 2 3 4 3 2 3 2 5" xfId="22917"/>
    <cellStyle name="Обычный 6 2 3 4 3 2 3 2 6" xfId="22918"/>
    <cellStyle name="Обычный 6 2 3 4 3 2 3 3 2 2" xfId="22919"/>
    <cellStyle name="Обычный 6 2 3 4 3 2 3 3 2 2 2" xfId="22920"/>
    <cellStyle name="Обычный 6 2 3 4 3 2 3 3 2 3" xfId="22921"/>
    <cellStyle name="Обычный 6 2 3 4 3 2 3 3 2 4" xfId="22922"/>
    <cellStyle name="Обычный 6 2 3 4 3 2 3 3 3" xfId="22923"/>
    <cellStyle name="Обычный 6 2 3 4 3 2 3 3 3 2" xfId="22924"/>
    <cellStyle name="Обычный 6 2 3 4 3 2 3 3 4" xfId="22925"/>
    <cellStyle name="Обычный 6 2 3 4 3 2 3 3 5" xfId="22926"/>
    <cellStyle name="Обычный 6 2 3 4 3 2 3 4 2" xfId="22927"/>
    <cellStyle name="Обычный 6 2 3 4 3 2 3 4 2 2" xfId="22928"/>
    <cellStyle name="Обычный 6 2 3 4 3 2 3 4 3" xfId="22929"/>
    <cellStyle name="Обычный 6 2 3 4 3 2 3 4 4" xfId="22930"/>
    <cellStyle name="Обычный 6 2 3 4 3 2 3 5" xfId="22931"/>
    <cellStyle name="Обычный 6 2 3 4 3 2 3 5 2" xfId="22932"/>
    <cellStyle name="Обычный 6 2 3 4 3 2 3 6" xfId="22933"/>
    <cellStyle name="Обычный 6 2 3 4 3 2 3 7" xfId="22934"/>
    <cellStyle name="Обычный 6 2 3 4 3 2 4 2 2 2" xfId="22935"/>
    <cellStyle name="Обычный 6 2 3 4 3 2 4 2 2 2 2" xfId="22936"/>
    <cellStyle name="Обычный 6 2 3 4 3 2 4 2 2 3" xfId="22937"/>
    <cellStyle name="Обычный 6 2 3 4 3 2 4 2 2 4" xfId="22938"/>
    <cellStyle name="Обычный 6 2 3 4 3 2 4 2 3" xfId="22939"/>
    <cellStyle name="Обычный 6 2 3 4 3 2 4 2 3 2" xfId="22940"/>
    <cellStyle name="Обычный 6 2 3 4 3 2 4 2 4" xfId="22941"/>
    <cellStyle name="Обычный 6 2 3 4 3 2 4 2 5" xfId="22942"/>
    <cellStyle name="Обычный 6 2 3 4 3 2 4 3 2" xfId="22943"/>
    <cellStyle name="Обычный 6 2 3 4 3 2 4 3 2 2" xfId="22944"/>
    <cellStyle name="Обычный 6 2 3 4 3 2 4 3 3" xfId="22945"/>
    <cellStyle name="Обычный 6 2 3 4 3 2 4 3 4" xfId="22946"/>
    <cellStyle name="Обычный 6 2 3 4 3 2 4 4" xfId="22947"/>
    <cellStyle name="Обычный 6 2 3 4 3 2 4 4 2" xfId="22948"/>
    <cellStyle name="Обычный 6 2 3 4 3 2 4 5" xfId="22949"/>
    <cellStyle name="Обычный 6 2 3 4 3 2 4 6" xfId="22950"/>
    <cellStyle name="Обычный 6 2 3 4 3 2 5 2 2 2" xfId="22951"/>
    <cellStyle name="Обычный 6 2 3 4 3 2 5 2 2 2 2" xfId="22952"/>
    <cellStyle name="Обычный 6 2 3 4 3 2 5 2 2 3" xfId="22953"/>
    <cellStyle name="Обычный 6 2 3 4 3 2 5 2 2 4" xfId="22954"/>
    <cellStyle name="Обычный 6 2 3 4 3 2 5 2 3" xfId="22955"/>
    <cellStyle name="Обычный 6 2 3 4 3 2 5 2 3 2" xfId="22956"/>
    <cellStyle name="Обычный 6 2 3 4 3 2 5 2 4" xfId="22957"/>
    <cellStyle name="Обычный 6 2 3 4 3 2 5 2 5" xfId="22958"/>
    <cellStyle name="Обычный 6 2 3 4 3 2 5 3 2" xfId="22959"/>
    <cellStyle name="Обычный 6 2 3 4 3 2 5 3 2 2" xfId="22960"/>
    <cellStyle name="Обычный 6 2 3 4 3 2 5 3 3" xfId="22961"/>
    <cellStyle name="Обычный 6 2 3 4 3 2 5 3 4" xfId="22962"/>
    <cellStyle name="Обычный 6 2 3 4 3 2 5 4" xfId="22963"/>
    <cellStyle name="Обычный 6 2 3 4 3 2 5 4 2" xfId="22964"/>
    <cellStyle name="Обычный 6 2 3 4 3 2 5 5" xfId="22965"/>
    <cellStyle name="Обычный 6 2 3 4 3 2 5 6" xfId="22966"/>
    <cellStyle name="Обычный 6 2 3 4 3 2 6 2 2" xfId="22967"/>
    <cellStyle name="Обычный 6 2 3 4 3 2 6 2 2 2" xfId="22968"/>
    <cellStyle name="Обычный 6 2 3 4 3 2 6 2 3" xfId="22969"/>
    <cellStyle name="Обычный 6 2 3 4 3 2 6 2 4" xfId="22970"/>
    <cellStyle name="Обычный 6 2 3 4 3 2 6 3" xfId="22971"/>
    <cellStyle name="Обычный 6 2 3 4 3 2 6 3 2" xfId="22972"/>
    <cellStyle name="Обычный 6 2 3 4 3 2 6 4" xfId="22973"/>
    <cellStyle name="Обычный 6 2 3 4 3 2 6 5" xfId="22974"/>
    <cellStyle name="Обычный 6 2 3 4 3 2 7 2" xfId="22975"/>
    <cellStyle name="Обычный 6 2 3 4 3 2 7 2 2" xfId="22976"/>
    <cellStyle name="Обычный 6 2 3 4 3 2 7 3" xfId="22977"/>
    <cellStyle name="Обычный 6 2 3 4 3 2 7 4" xfId="22978"/>
    <cellStyle name="Обычный 6 2 3 4 3 2 8" xfId="22979"/>
    <cellStyle name="Обычный 6 2 3 4 3 2 8 2" xfId="22980"/>
    <cellStyle name="Обычный 6 2 3 4 3 2 9" xfId="22981"/>
    <cellStyle name="Обычный 6 2 3 4 3 3 2 2 2 2" xfId="22982"/>
    <cellStyle name="Обычный 6 2 3 4 3 3 2 2 2 2 2" xfId="22983"/>
    <cellStyle name="Обычный 6 2 3 4 3 3 2 2 2 3" xfId="22984"/>
    <cellStyle name="Обычный 6 2 3 4 3 3 2 2 2 4" xfId="22985"/>
    <cellStyle name="Обычный 6 2 3 4 3 3 2 2 3" xfId="22986"/>
    <cellStyle name="Обычный 6 2 3 4 3 3 2 2 3 2" xfId="22987"/>
    <cellStyle name="Обычный 6 2 3 4 3 3 2 2 4" xfId="22988"/>
    <cellStyle name="Обычный 6 2 3 4 3 3 2 2 5" xfId="22989"/>
    <cellStyle name="Обычный 6 2 3 4 3 3 2 3 2" xfId="22990"/>
    <cellStyle name="Обычный 6 2 3 4 3 3 2 3 2 2" xfId="22991"/>
    <cellStyle name="Обычный 6 2 3 4 3 3 2 3 3" xfId="22992"/>
    <cellStyle name="Обычный 6 2 3 4 3 3 2 3 4" xfId="22993"/>
    <cellStyle name="Обычный 6 2 3 4 3 3 2 4" xfId="22994"/>
    <cellStyle name="Обычный 6 2 3 4 3 3 2 4 2" xfId="22995"/>
    <cellStyle name="Обычный 6 2 3 4 3 3 2 5" xfId="22996"/>
    <cellStyle name="Обычный 6 2 3 4 3 3 2 6" xfId="22997"/>
    <cellStyle name="Обычный 6 2 3 4 3 3 3 2 2" xfId="22998"/>
    <cellStyle name="Обычный 6 2 3 4 3 3 3 2 2 2" xfId="22999"/>
    <cellStyle name="Обычный 6 2 3 4 3 3 3 2 3" xfId="23000"/>
    <cellStyle name="Обычный 6 2 3 4 3 3 3 2 4" xfId="23001"/>
    <cellStyle name="Обычный 6 2 3 4 3 3 3 3" xfId="23002"/>
    <cellStyle name="Обычный 6 2 3 4 3 3 3 3 2" xfId="23003"/>
    <cellStyle name="Обычный 6 2 3 4 3 3 3 4" xfId="23004"/>
    <cellStyle name="Обычный 6 2 3 4 3 3 3 5" xfId="23005"/>
    <cellStyle name="Обычный 6 2 3 4 3 3 4 2" xfId="23006"/>
    <cellStyle name="Обычный 6 2 3 4 3 3 4 2 2" xfId="23007"/>
    <cellStyle name="Обычный 6 2 3 4 3 3 4 3" xfId="23008"/>
    <cellStyle name="Обычный 6 2 3 4 3 3 4 4" xfId="23009"/>
    <cellStyle name="Обычный 6 2 3 4 3 3 5" xfId="23010"/>
    <cellStyle name="Обычный 6 2 3 4 3 3 5 2" xfId="23011"/>
    <cellStyle name="Обычный 6 2 3 4 3 3 6" xfId="23012"/>
    <cellStyle name="Обычный 6 2 3 4 3 3 7" xfId="23013"/>
    <cellStyle name="Обычный 6 2 3 4 3 4 2 2 2 2" xfId="23014"/>
    <cellStyle name="Обычный 6 2 3 4 3 4 2 2 2 2 2" xfId="23015"/>
    <cellStyle name="Обычный 6 2 3 4 3 4 2 2 2 3" xfId="23016"/>
    <cellStyle name="Обычный 6 2 3 4 3 4 2 2 2 4" xfId="23017"/>
    <cellStyle name="Обычный 6 2 3 4 3 4 2 2 3" xfId="23018"/>
    <cellStyle name="Обычный 6 2 3 4 3 4 2 2 3 2" xfId="23019"/>
    <cellStyle name="Обычный 6 2 3 4 3 4 2 2 4" xfId="23020"/>
    <cellStyle name="Обычный 6 2 3 4 3 4 2 2 5" xfId="23021"/>
    <cellStyle name="Обычный 6 2 3 4 3 4 2 3 2" xfId="23022"/>
    <cellStyle name="Обычный 6 2 3 4 3 4 2 3 2 2" xfId="23023"/>
    <cellStyle name="Обычный 6 2 3 4 3 4 2 3 3" xfId="23024"/>
    <cellStyle name="Обычный 6 2 3 4 3 4 2 3 4" xfId="23025"/>
    <cellStyle name="Обычный 6 2 3 4 3 4 2 4" xfId="23026"/>
    <cellStyle name="Обычный 6 2 3 4 3 4 2 4 2" xfId="23027"/>
    <cellStyle name="Обычный 6 2 3 4 3 4 2 5" xfId="23028"/>
    <cellStyle name="Обычный 6 2 3 4 3 4 2 6" xfId="23029"/>
    <cellStyle name="Обычный 6 2 3 4 3 4 3 2 2" xfId="23030"/>
    <cellStyle name="Обычный 6 2 3 4 3 4 3 2 2 2" xfId="23031"/>
    <cellStyle name="Обычный 6 2 3 4 3 4 3 2 3" xfId="23032"/>
    <cellStyle name="Обычный 6 2 3 4 3 4 3 2 4" xfId="23033"/>
    <cellStyle name="Обычный 6 2 3 4 3 4 3 3" xfId="23034"/>
    <cellStyle name="Обычный 6 2 3 4 3 4 3 3 2" xfId="23035"/>
    <cellStyle name="Обычный 6 2 3 4 3 4 3 4" xfId="23036"/>
    <cellStyle name="Обычный 6 2 3 4 3 4 3 5" xfId="23037"/>
    <cellStyle name="Обычный 6 2 3 4 3 4 4 2" xfId="23038"/>
    <cellStyle name="Обычный 6 2 3 4 3 4 4 2 2" xfId="23039"/>
    <cellStyle name="Обычный 6 2 3 4 3 4 4 3" xfId="23040"/>
    <cellStyle name="Обычный 6 2 3 4 3 4 4 4" xfId="23041"/>
    <cellStyle name="Обычный 6 2 3 4 3 4 5" xfId="23042"/>
    <cellStyle name="Обычный 6 2 3 4 3 4 5 2" xfId="23043"/>
    <cellStyle name="Обычный 6 2 3 4 3 4 6" xfId="23044"/>
    <cellStyle name="Обычный 6 2 3 4 3 4 7" xfId="23045"/>
    <cellStyle name="Обычный 6 2 3 4 3 5 2 2 2" xfId="23046"/>
    <cellStyle name="Обычный 6 2 3 4 3 5 2 2 2 2" xfId="23047"/>
    <cellStyle name="Обычный 6 2 3 4 3 5 2 2 3" xfId="23048"/>
    <cellStyle name="Обычный 6 2 3 4 3 5 2 2 4" xfId="23049"/>
    <cellStyle name="Обычный 6 2 3 4 3 5 2 3" xfId="23050"/>
    <cellStyle name="Обычный 6 2 3 4 3 5 2 3 2" xfId="23051"/>
    <cellStyle name="Обычный 6 2 3 4 3 5 2 4" xfId="23052"/>
    <cellStyle name="Обычный 6 2 3 4 3 5 2 5" xfId="23053"/>
    <cellStyle name="Обычный 6 2 3 4 3 5 3 2" xfId="23054"/>
    <cellStyle name="Обычный 6 2 3 4 3 5 3 2 2" xfId="23055"/>
    <cellStyle name="Обычный 6 2 3 4 3 5 3 3" xfId="23056"/>
    <cellStyle name="Обычный 6 2 3 4 3 5 3 4" xfId="23057"/>
    <cellStyle name="Обычный 6 2 3 4 3 5 4" xfId="23058"/>
    <cellStyle name="Обычный 6 2 3 4 3 5 4 2" xfId="23059"/>
    <cellStyle name="Обычный 6 2 3 4 3 5 5" xfId="23060"/>
    <cellStyle name="Обычный 6 2 3 4 3 5 6" xfId="23061"/>
    <cellStyle name="Обычный 6 2 3 4 3 6 2 2 2" xfId="23062"/>
    <cellStyle name="Обычный 6 2 3 4 3 6 2 2 2 2" xfId="23063"/>
    <cellStyle name="Обычный 6 2 3 4 3 6 2 2 3" xfId="23064"/>
    <cellStyle name="Обычный 6 2 3 4 3 6 2 2 4" xfId="23065"/>
    <cellStyle name="Обычный 6 2 3 4 3 6 2 3" xfId="23066"/>
    <cellStyle name="Обычный 6 2 3 4 3 6 2 3 2" xfId="23067"/>
    <cellStyle name="Обычный 6 2 3 4 3 6 2 4" xfId="23068"/>
    <cellStyle name="Обычный 6 2 3 4 3 6 2 5" xfId="23069"/>
    <cellStyle name="Обычный 6 2 3 4 3 6 3 2" xfId="23070"/>
    <cellStyle name="Обычный 6 2 3 4 3 6 3 2 2" xfId="23071"/>
    <cellStyle name="Обычный 6 2 3 4 3 6 3 3" xfId="23072"/>
    <cellStyle name="Обычный 6 2 3 4 3 6 3 4" xfId="23073"/>
    <cellStyle name="Обычный 6 2 3 4 3 6 4" xfId="23074"/>
    <cellStyle name="Обычный 6 2 3 4 3 6 4 2" xfId="23075"/>
    <cellStyle name="Обычный 6 2 3 4 3 6 5" xfId="23076"/>
    <cellStyle name="Обычный 6 2 3 4 3 6 6" xfId="23077"/>
    <cellStyle name="Обычный 6 2 3 4 3 7 2 2" xfId="23078"/>
    <cellStyle name="Обычный 6 2 3 4 3 7 2 2 2" xfId="23079"/>
    <cellStyle name="Обычный 6 2 3 4 3 7 2 3" xfId="23080"/>
    <cellStyle name="Обычный 6 2 3 4 3 7 2 4" xfId="23081"/>
    <cellStyle name="Обычный 6 2 3 4 3 7 3" xfId="23082"/>
    <cellStyle name="Обычный 6 2 3 4 3 7 3 2" xfId="23083"/>
    <cellStyle name="Обычный 6 2 3 4 3 7 4" xfId="23084"/>
    <cellStyle name="Обычный 6 2 3 4 3 7 5" xfId="23085"/>
    <cellStyle name="Обычный 6 2 3 4 3 8 2" xfId="23086"/>
    <cellStyle name="Обычный 6 2 3 4 3 8 2 2" xfId="23087"/>
    <cellStyle name="Обычный 6 2 3 4 3 8 3" xfId="23088"/>
    <cellStyle name="Обычный 6 2 3 4 3 8 4" xfId="23089"/>
    <cellStyle name="Обычный 6 2 3 4 3 9" xfId="23090"/>
    <cellStyle name="Обычный 6 2 3 4 3 9 2" xfId="23091"/>
    <cellStyle name="Обычный 6 2 3 4 4 10" xfId="23092"/>
    <cellStyle name="Обычный 6 2 3 4 4 11" xfId="23093"/>
    <cellStyle name="Обычный 6 2 3 4 4 2 10" xfId="23094"/>
    <cellStyle name="Обычный 6 2 3 4 4 2 2 2 2 2 2" xfId="23095"/>
    <cellStyle name="Обычный 6 2 3 4 4 2 2 2 2 2 2 2" xfId="23096"/>
    <cellStyle name="Обычный 6 2 3 4 4 2 2 2 2 2 3" xfId="23097"/>
    <cellStyle name="Обычный 6 2 3 4 4 2 2 2 2 2 4" xfId="23098"/>
    <cellStyle name="Обычный 6 2 3 4 4 2 2 2 2 3" xfId="23099"/>
    <cellStyle name="Обычный 6 2 3 4 4 2 2 2 2 3 2" xfId="23100"/>
    <cellStyle name="Обычный 6 2 3 4 4 2 2 2 2 4" xfId="23101"/>
    <cellStyle name="Обычный 6 2 3 4 4 2 2 2 2 5" xfId="23102"/>
    <cellStyle name="Обычный 6 2 3 4 4 2 2 2 3 2" xfId="23103"/>
    <cellStyle name="Обычный 6 2 3 4 4 2 2 2 3 2 2" xfId="23104"/>
    <cellStyle name="Обычный 6 2 3 4 4 2 2 2 3 3" xfId="23105"/>
    <cellStyle name="Обычный 6 2 3 4 4 2 2 2 3 4" xfId="23106"/>
    <cellStyle name="Обычный 6 2 3 4 4 2 2 2 4" xfId="23107"/>
    <cellStyle name="Обычный 6 2 3 4 4 2 2 2 4 2" xfId="23108"/>
    <cellStyle name="Обычный 6 2 3 4 4 2 2 2 5" xfId="23109"/>
    <cellStyle name="Обычный 6 2 3 4 4 2 2 2 6" xfId="23110"/>
    <cellStyle name="Обычный 6 2 3 4 4 2 2 3 2 2" xfId="23111"/>
    <cellStyle name="Обычный 6 2 3 4 4 2 2 3 2 2 2" xfId="23112"/>
    <cellStyle name="Обычный 6 2 3 4 4 2 2 3 2 3" xfId="23113"/>
    <cellStyle name="Обычный 6 2 3 4 4 2 2 3 2 4" xfId="23114"/>
    <cellStyle name="Обычный 6 2 3 4 4 2 2 3 3" xfId="23115"/>
    <cellStyle name="Обычный 6 2 3 4 4 2 2 3 3 2" xfId="23116"/>
    <cellStyle name="Обычный 6 2 3 4 4 2 2 3 4" xfId="23117"/>
    <cellStyle name="Обычный 6 2 3 4 4 2 2 3 5" xfId="23118"/>
    <cellStyle name="Обычный 6 2 3 4 4 2 2 4 2" xfId="23119"/>
    <cellStyle name="Обычный 6 2 3 4 4 2 2 4 2 2" xfId="23120"/>
    <cellStyle name="Обычный 6 2 3 4 4 2 2 4 3" xfId="23121"/>
    <cellStyle name="Обычный 6 2 3 4 4 2 2 4 4" xfId="23122"/>
    <cellStyle name="Обычный 6 2 3 4 4 2 2 5" xfId="23123"/>
    <cellStyle name="Обычный 6 2 3 4 4 2 2 5 2" xfId="23124"/>
    <cellStyle name="Обычный 6 2 3 4 4 2 2 6" xfId="23125"/>
    <cellStyle name="Обычный 6 2 3 4 4 2 2 7" xfId="23126"/>
    <cellStyle name="Обычный 6 2 3 4 4 2 3 2 2 2 2" xfId="23127"/>
    <cellStyle name="Обычный 6 2 3 4 4 2 3 2 2 2 2 2" xfId="23128"/>
    <cellStyle name="Обычный 6 2 3 4 4 2 3 2 2 2 3" xfId="23129"/>
    <cellStyle name="Обычный 6 2 3 4 4 2 3 2 2 2 4" xfId="23130"/>
    <cellStyle name="Обычный 6 2 3 4 4 2 3 2 2 3" xfId="23131"/>
    <cellStyle name="Обычный 6 2 3 4 4 2 3 2 2 3 2" xfId="23132"/>
    <cellStyle name="Обычный 6 2 3 4 4 2 3 2 2 4" xfId="23133"/>
    <cellStyle name="Обычный 6 2 3 4 4 2 3 2 2 5" xfId="23134"/>
    <cellStyle name="Обычный 6 2 3 4 4 2 3 2 3 2" xfId="23135"/>
    <cellStyle name="Обычный 6 2 3 4 4 2 3 2 3 2 2" xfId="23136"/>
    <cellStyle name="Обычный 6 2 3 4 4 2 3 2 3 3" xfId="23137"/>
    <cellStyle name="Обычный 6 2 3 4 4 2 3 2 3 4" xfId="23138"/>
    <cellStyle name="Обычный 6 2 3 4 4 2 3 2 4" xfId="23139"/>
    <cellStyle name="Обычный 6 2 3 4 4 2 3 2 4 2" xfId="23140"/>
    <cellStyle name="Обычный 6 2 3 4 4 2 3 2 5" xfId="23141"/>
    <cellStyle name="Обычный 6 2 3 4 4 2 3 2 6" xfId="23142"/>
    <cellStyle name="Обычный 6 2 3 4 4 2 3 3 2 2" xfId="23143"/>
    <cellStyle name="Обычный 6 2 3 4 4 2 3 3 2 2 2" xfId="23144"/>
    <cellStyle name="Обычный 6 2 3 4 4 2 3 3 2 3" xfId="23145"/>
    <cellStyle name="Обычный 6 2 3 4 4 2 3 3 2 4" xfId="23146"/>
    <cellStyle name="Обычный 6 2 3 4 4 2 3 3 3" xfId="23147"/>
    <cellStyle name="Обычный 6 2 3 4 4 2 3 3 3 2" xfId="23148"/>
    <cellStyle name="Обычный 6 2 3 4 4 2 3 3 4" xfId="23149"/>
    <cellStyle name="Обычный 6 2 3 4 4 2 3 3 5" xfId="23150"/>
    <cellStyle name="Обычный 6 2 3 4 4 2 3 4 2" xfId="23151"/>
    <cellStyle name="Обычный 6 2 3 4 4 2 3 4 2 2" xfId="23152"/>
    <cellStyle name="Обычный 6 2 3 4 4 2 3 4 3" xfId="23153"/>
    <cellStyle name="Обычный 6 2 3 4 4 2 3 4 4" xfId="23154"/>
    <cellStyle name="Обычный 6 2 3 4 4 2 3 5" xfId="23155"/>
    <cellStyle name="Обычный 6 2 3 4 4 2 3 5 2" xfId="23156"/>
    <cellStyle name="Обычный 6 2 3 4 4 2 3 6" xfId="23157"/>
    <cellStyle name="Обычный 6 2 3 4 4 2 3 7" xfId="23158"/>
    <cellStyle name="Обычный 6 2 3 4 4 2 4 2 2 2" xfId="23159"/>
    <cellStyle name="Обычный 6 2 3 4 4 2 4 2 2 2 2" xfId="23160"/>
    <cellStyle name="Обычный 6 2 3 4 4 2 4 2 2 3" xfId="23161"/>
    <cellStyle name="Обычный 6 2 3 4 4 2 4 2 2 4" xfId="23162"/>
    <cellStyle name="Обычный 6 2 3 4 4 2 4 2 3" xfId="23163"/>
    <cellStyle name="Обычный 6 2 3 4 4 2 4 2 3 2" xfId="23164"/>
    <cellStyle name="Обычный 6 2 3 4 4 2 4 2 4" xfId="23165"/>
    <cellStyle name="Обычный 6 2 3 4 4 2 4 2 5" xfId="23166"/>
    <cellStyle name="Обычный 6 2 3 4 4 2 4 3 2" xfId="23167"/>
    <cellStyle name="Обычный 6 2 3 4 4 2 4 3 2 2" xfId="23168"/>
    <cellStyle name="Обычный 6 2 3 4 4 2 4 3 3" xfId="23169"/>
    <cellStyle name="Обычный 6 2 3 4 4 2 4 3 4" xfId="23170"/>
    <cellStyle name="Обычный 6 2 3 4 4 2 4 4" xfId="23171"/>
    <cellStyle name="Обычный 6 2 3 4 4 2 4 4 2" xfId="23172"/>
    <cellStyle name="Обычный 6 2 3 4 4 2 4 5" xfId="23173"/>
    <cellStyle name="Обычный 6 2 3 4 4 2 4 6" xfId="23174"/>
    <cellStyle name="Обычный 6 2 3 4 4 2 5 2 2 2" xfId="23175"/>
    <cellStyle name="Обычный 6 2 3 4 4 2 5 2 2 2 2" xfId="23176"/>
    <cellStyle name="Обычный 6 2 3 4 4 2 5 2 2 3" xfId="23177"/>
    <cellStyle name="Обычный 6 2 3 4 4 2 5 2 2 4" xfId="23178"/>
    <cellStyle name="Обычный 6 2 3 4 4 2 5 2 3" xfId="23179"/>
    <cellStyle name="Обычный 6 2 3 4 4 2 5 2 3 2" xfId="23180"/>
    <cellStyle name="Обычный 6 2 3 4 4 2 5 2 4" xfId="23181"/>
    <cellStyle name="Обычный 6 2 3 4 4 2 5 2 5" xfId="23182"/>
    <cellStyle name="Обычный 6 2 3 4 4 2 5 3 2" xfId="23183"/>
    <cellStyle name="Обычный 6 2 3 4 4 2 5 3 2 2" xfId="23184"/>
    <cellStyle name="Обычный 6 2 3 4 4 2 5 3 3" xfId="23185"/>
    <cellStyle name="Обычный 6 2 3 4 4 2 5 3 4" xfId="23186"/>
    <cellStyle name="Обычный 6 2 3 4 4 2 5 4" xfId="23187"/>
    <cellStyle name="Обычный 6 2 3 4 4 2 5 4 2" xfId="23188"/>
    <cellStyle name="Обычный 6 2 3 4 4 2 5 5" xfId="23189"/>
    <cellStyle name="Обычный 6 2 3 4 4 2 5 6" xfId="23190"/>
    <cellStyle name="Обычный 6 2 3 4 4 2 6 2 2" xfId="23191"/>
    <cellStyle name="Обычный 6 2 3 4 4 2 6 2 2 2" xfId="23192"/>
    <cellStyle name="Обычный 6 2 3 4 4 2 6 2 3" xfId="23193"/>
    <cellStyle name="Обычный 6 2 3 4 4 2 6 2 4" xfId="23194"/>
    <cellStyle name="Обычный 6 2 3 4 4 2 6 3" xfId="23195"/>
    <cellStyle name="Обычный 6 2 3 4 4 2 6 3 2" xfId="23196"/>
    <cellStyle name="Обычный 6 2 3 4 4 2 6 4" xfId="23197"/>
    <cellStyle name="Обычный 6 2 3 4 4 2 6 5" xfId="23198"/>
    <cellStyle name="Обычный 6 2 3 4 4 2 7 2" xfId="23199"/>
    <cellStyle name="Обычный 6 2 3 4 4 2 7 2 2" xfId="23200"/>
    <cellStyle name="Обычный 6 2 3 4 4 2 7 3" xfId="23201"/>
    <cellStyle name="Обычный 6 2 3 4 4 2 7 4" xfId="23202"/>
    <cellStyle name="Обычный 6 2 3 4 4 2 8" xfId="23203"/>
    <cellStyle name="Обычный 6 2 3 4 4 2 8 2" xfId="23204"/>
    <cellStyle name="Обычный 6 2 3 4 4 2 9" xfId="23205"/>
    <cellStyle name="Обычный 6 2 3 4 4 3 2 2 2 2" xfId="23206"/>
    <cellStyle name="Обычный 6 2 3 4 4 3 2 2 2 2 2" xfId="23207"/>
    <cellStyle name="Обычный 6 2 3 4 4 3 2 2 2 3" xfId="23208"/>
    <cellStyle name="Обычный 6 2 3 4 4 3 2 2 2 4" xfId="23209"/>
    <cellStyle name="Обычный 6 2 3 4 4 3 2 2 3" xfId="23210"/>
    <cellStyle name="Обычный 6 2 3 4 4 3 2 2 3 2" xfId="23211"/>
    <cellStyle name="Обычный 6 2 3 4 4 3 2 2 4" xfId="23212"/>
    <cellStyle name="Обычный 6 2 3 4 4 3 2 2 5" xfId="23213"/>
    <cellStyle name="Обычный 6 2 3 4 4 3 2 3 2" xfId="23214"/>
    <cellStyle name="Обычный 6 2 3 4 4 3 2 3 2 2" xfId="23215"/>
    <cellStyle name="Обычный 6 2 3 4 4 3 2 3 3" xfId="23216"/>
    <cellStyle name="Обычный 6 2 3 4 4 3 2 3 4" xfId="23217"/>
    <cellStyle name="Обычный 6 2 3 4 4 3 2 4" xfId="23218"/>
    <cellStyle name="Обычный 6 2 3 4 4 3 2 4 2" xfId="23219"/>
    <cellStyle name="Обычный 6 2 3 4 4 3 2 5" xfId="23220"/>
    <cellStyle name="Обычный 6 2 3 4 4 3 2 6" xfId="23221"/>
    <cellStyle name="Обычный 6 2 3 4 4 3 3 2 2" xfId="23222"/>
    <cellStyle name="Обычный 6 2 3 4 4 3 3 2 2 2" xfId="23223"/>
    <cellStyle name="Обычный 6 2 3 4 4 3 3 2 3" xfId="23224"/>
    <cellStyle name="Обычный 6 2 3 4 4 3 3 2 4" xfId="23225"/>
    <cellStyle name="Обычный 6 2 3 4 4 3 3 3" xfId="23226"/>
    <cellStyle name="Обычный 6 2 3 4 4 3 3 3 2" xfId="23227"/>
    <cellStyle name="Обычный 6 2 3 4 4 3 3 4" xfId="23228"/>
    <cellStyle name="Обычный 6 2 3 4 4 3 3 5" xfId="23229"/>
    <cellStyle name="Обычный 6 2 3 4 4 3 4 2" xfId="23230"/>
    <cellStyle name="Обычный 6 2 3 4 4 3 4 2 2" xfId="23231"/>
    <cellStyle name="Обычный 6 2 3 4 4 3 4 3" xfId="23232"/>
    <cellStyle name="Обычный 6 2 3 4 4 3 4 4" xfId="23233"/>
    <cellStyle name="Обычный 6 2 3 4 4 3 5" xfId="23234"/>
    <cellStyle name="Обычный 6 2 3 4 4 3 5 2" xfId="23235"/>
    <cellStyle name="Обычный 6 2 3 4 4 3 6" xfId="23236"/>
    <cellStyle name="Обычный 6 2 3 4 4 3 7" xfId="23237"/>
    <cellStyle name="Обычный 6 2 3 4 4 4 2 2 2 2" xfId="23238"/>
    <cellStyle name="Обычный 6 2 3 4 4 4 2 2 2 2 2" xfId="23239"/>
    <cellStyle name="Обычный 6 2 3 4 4 4 2 2 2 3" xfId="23240"/>
    <cellStyle name="Обычный 6 2 3 4 4 4 2 2 2 4" xfId="23241"/>
    <cellStyle name="Обычный 6 2 3 4 4 4 2 2 3" xfId="23242"/>
    <cellStyle name="Обычный 6 2 3 4 4 4 2 2 3 2" xfId="23243"/>
    <cellStyle name="Обычный 6 2 3 4 4 4 2 2 4" xfId="23244"/>
    <cellStyle name="Обычный 6 2 3 4 4 4 2 2 5" xfId="23245"/>
    <cellStyle name="Обычный 6 2 3 4 4 4 2 3 2" xfId="23246"/>
    <cellStyle name="Обычный 6 2 3 4 4 4 2 3 2 2" xfId="23247"/>
    <cellStyle name="Обычный 6 2 3 4 4 4 2 3 3" xfId="23248"/>
    <cellStyle name="Обычный 6 2 3 4 4 4 2 3 4" xfId="23249"/>
    <cellStyle name="Обычный 6 2 3 4 4 4 2 4" xfId="23250"/>
    <cellStyle name="Обычный 6 2 3 4 4 4 2 4 2" xfId="23251"/>
    <cellStyle name="Обычный 6 2 3 4 4 4 2 5" xfId="23252"/>
    <cellStyle name="Обычный 6 2 3 4 4 4 2 6" xfId="23253"/>
    <cellStyle name="Обычный 6 2 3 4 4 4 3 2 2" xfId="23254"/>
    <cellStyle name="Обычный 6 2 3 4 4 4 3 2 2 2" xfId="23255"/>
    <cellStyle name="Обычный 6 2 3 4 4 4 3 2 3" xfId="23256"/>
    <cellStyle name="Обычный 6 2 3 4 4 4 3 2 4" xfId="23257"/>
    <cellStyle name="Обычный 6 2 3 4 4 4 3 3" xfId="23258"/>
    <cellStyle name="Обычный 6 2 3 4 4 4 3 3 2" xfId="23259"/>
    <cellStyle name="Обычный 6 2 3 4 4 4 3 4" xfId="23260"/>
    <cellStyle name="Обычный 6 2 3 4 4 4 3 5" xfId="23261"/>
    <cellStyle name="Обычный 6 2 3 4 4 4 4 2" xfId="23262"/>
    <cellStyle name="Обычный 6 2 3 4 4 4 4 2 2" xfId="23263"/>
    <cellStyle name="Обычный 6 2 3 4 4 4 4 3" xfId="23264"/>
    <cellStyle name="Обычный 6 2 3 4 4 4 4 4" xfId="23265"/>
    <cellStyle name="Обычный 6 2 3 4 4 4 5" xfId="23266"/>
    <cellStyle name="Обычный 6 2 3 4 4 4 5 2" xfId="23267"/>
    <cellStyle name="Обычный 6 2 3 4 4 4 6" xfId="23268"/>
    <cellStyle name="Обычный 6 2 3 4 4 4 7" xfId="23269"/>
    <cellStyle name="Обычный 6 2 3 4 4 5 2 2 2" xfId="23270"/>
    <cellStyle name="Обычный 6 2 3 4 4 5 2 2 2 2" xfId="23271"/>
    <cellStyle name="Обычный 6 2 3 4 4 5 2 2 3" xfId="23272"/>
    <cellStyle name="Обычный 6 2 3 4 4 5 2 2 4" xfId="23273"/>
    <cellStyle name="Обычный 6 2 3 4 4 5 2 3" xfId="23274"/>
    <cellStyle name="Обычный 6 2 3 4 4 5 2 3 2" xfId="23275"/>
    <cellStyle name="Обычный 6 2 3 4 4 5 2 4" xfId="23276"/>
    <cellStyle name="Обычный 6 2 3 4 4 5 2 5" xfId="23277"/>
    <cellStyle name="Обычный 6 2 3 4 4 5 3 2" xfId="23278"/>
    <cellStyle name="Обычный 6 2 3 4 4 5 3 2 2" xfId="23279"/>
    <cellStyle name="Обычный 6 2 3 4 4 5 3 3" xfId="23280"/>
    <cellStyle name="Обычный 6 2 3 4 4 5 3 4" xfId="23281"/>
    <cellStyle name="Обычный 6 2 3 4 4 5 4" xfId="23282"/>
    <cellStyle name="Обычный 6 2 3 4 4 5 4 2" xfId="23283"/>
    <cellStyle name="Обычный 6 2 3 4 4 5 5" xfId="23284"/>
    <cellStyle name="Обычный 6 2 3 4 4 5 6" xfId="23285"/>
    <cellStyle name="Обычный 6 2 3 4 4 6 2 2 2" xfId="23286"/>
    <cellStyle name="Обычный 6 2 3 4 4 6 2 2 2 2" xfId="23287"/>
    <cellStyle name="Обычный 6 2 3 4 4 6 2 2 3" xfId="23288"/>
    <cellStyle name="Обычный 6 2 3 4 4 6 2 2 4" xfId="23289"/>
    <cellStyle name="Обычный 6 2 3 4 4 6 2 3" xfId="23290"/>
    <cellStyle name="Обычный 6 2 3 4 4 6 2 3 2" xfId="23291"/>
    <cellStyle name="Обычный 6 2 3 4 4 6 2 4" xfId="23292"/>
    <cellStyle name="Обычный 6 2 3 4 4 6 2 5" xfId="23293"/>
    <cellStyle name="Обычный 6 2 3 4 4 6 3 2" xfId="23294"/>
    <cellStyle name="Обычный 6 2 3 4 4 6 3 2 2" xfId="23295"/>
    <cellStyle name="Обычный 6 2 3 4 4 6 3 3" xfId="23296"/>
    <cellStyle name="Обычный 6 2 3 4 4 6 3 4" xfId="23297"/>
    <cellStyle name="Обычный 6 2 3 4 4 6 4" xfId="23298"/>
    <cellStyle name="Обычный 6 2 3 4 4 6 4 2" xfId="23299"/>
    <cellStyle name="Обычный 6 2 3 4 4 6 5" xfId="23300"/>
    <cellStyle name="Обычный 6 2 3 4 4 6 6" xfId="23301"/>
    <cellStyle name="Обычный 6 2 3 4 4 7 2 2" xfId="23302"/>
    <cellStyle name="Обычный 6 2 3 4 4 7 2 2 2" xfId="23303"/>
    <cellStyle name="Обычный 6 2 3 4 4 7 2 3" xfId="23304"/>
    <cellStyle name="Обычный 6 2 3 4 4 7 2 4" xfId="23305"/>
    <cellStyle name="Обычный 6 2 3 4 4 7 3" xfId="23306"/>
    <cellStyle name="Обычный 6 2 3 4 4 7 3 2" xfId="23307"/>
    <cellStyle name="Обычный 6 2 3 4 4 7 4" xfId="23308"/>
    <cellStyle name="Обычный 6 2 3 4 4 7 5" xfId="23309"/>
    <cellStyle name="Обычный 6 2 3 4 4 8 2" xfId="23310"/>
    <cellStyle name="Обычный 6 2 3 4 4 8 2 2" xfId="23311"/>
    <cellStyle name="Обычный 6 2 3 4 4 8 3" xfId="23312"/>
    <cellStyle name="Обычный 6 2 3 4 4 8 4" xfId="23313"/>
    <cellStyle name="Обычный 6 2 3 4 4 9" xfId="23314"/>
    <cellStyle name="Обычный 6 2 3 4 4 9 2" xfId="23315"/>
    <cellStyle name="Обычный 6 2 3 4 5 10" xfId="23316"/>
    <cellStyle name="Обычный 6 2 3 4 5 2 2 2 2 2" xfId="23317"/>
    <cellStyle name="Обычный 6 2 3 4 5 2 2 2 2 2 2" xfId="23318"/>
    <cellStyle name="Обычный 6 2 3 4 5 2 2 2 2 3" xfId="23319"/>
    <cellStyle name="Обычный 6 2 3 4 5 2 2 2 2 4" xfId="23320"/>
    <cellStyle name="Обычный 6 2 3 4 5 2 2 2 3" xfId="23321"/>
    <cellStyle name="Обычный 6 2 3 4 5 2 2 2 3 2" xfId="23322"/>
    <cellStyle name="Обычный 6 2 3 4 5 2 2 2 4" xfId="23323"/>
    <cellStyle name="Обычный 6 2 3 4 5 2 2 2 5" xfId="23324"/>
    <cellStyle name="Обычный 6 2 3 4 5 2 2 3 2" xfId="23325"/>
    <cellStyle name="Обычный 6 2 3 4 5 2 2 3 2 2" xfId="23326"/>
    <cellStyle name="Обычный 6 2 3 4 5 2 2 3 3" xfId="23327"/>
    <cellStyle name="Обычный 6 2 3 4 5 2 2 3 4" xfId="23328"/>
    <cellStyle name="Обычный 6 2 3 4 5 2 2 4" xfId="23329"/>
    <cellStyle name="Обычный 6 2 3 4 5 2 2 4 2" xfId="23330"/>
    <cellStyle name="Обычный 6 2 3 4 5 2 2 5" xfId="23331"/>
    <cellStyle name="Обычный 6 2 3 4 5 2 2 6" xfId="23332"/>
    <cellStyle name="Обычный 6 2 3 4 5 2 3 2 2" xfId="23333"/>
    <cellStyle name="Обычный 6 2 3 4 5 2 3 2 2 2" xfId="23334"/>
    <cellStyle name="Обычный 6 2 3 4 5 2 3 2 3" xfId="23335"/>
    <cellStyle name="Обычный 6 2 3 4 5 2 3 2 4" xfId="23336"/>
    <cellStyle name="Обычный 6 2 3 4 5 2 3 3" xfId="23337"/>
    <cellStyle name="Обычный 6 2 3 4 5 2 3 3 2" xfId="23338"/>
    <cellStyle name="Обычный 6 2 3 4 5 2 3 4" xfId="23339"/>
    <cellStyle name="Обычный 6 2 3 4 5 2 3 5" xfId="23340"/>
    <cellStyle name="Обычный 6 2 3 4 5 2 4 2" xfId="23341"/>
    <cellStyle name="Обычный 6 2 3 4 5 2 4 2 2" xfId="23342"/>
    <cellStyle name="Обычный 6 2 3 4 5 2 4 3" xfId="23343"/>
    <cellStyle name="Обычный 6 2 3 4 5 2 4 4" xfId="23344"/>
    <cellStyle name="Обычный 6 2 3 4 5 2 5" xfId="23345"/>
    <cellStyle name="Обычный 6 2 3 4 5 2 5 2" xfId="23346"/>
    <cellStyle name="Обычный 6 2 3 4 5 2 6" xfId="23347"/>
    <cellStyle name="Обычный 6 2 3 4 5 2 7" xfId="23348"/>
    <cellStyle name="Обычный 6 2 3 4 5 3 2 2 2 2" xfId="23349"/>
    <cellStyle name="Обычный 6 2 3 4 5 3 2 2 2 2 2" xfId="23350"/>
    <cellStyle name="Обычный 6 2 3 4 5 3 2 2 2 3" xfId="23351"/>
    <cellStyle name="Обычный 6 2 3 4 5 3 2 2 2 4" xfId="23352"/>
    <cellStyle name="Обычный 6 2 3 4 5 3 2 2 3" xfId="23353"/>
    <cellStyle name="Обычный 6 2 3 4 5 3 2 2 3 2" xfId="23354"/>
    <cellStyle name="Обычный 6 2 3 4 5 3 2 2 4" xfId="23355"/>
    <cellStyle name="Обычный 6 2 3 4 5 3 2 2 5" xfId="23356"/>
    <cellStyle name="Обычный 6 2 3 4 5 3 2 3 2" xfId="23357"/>
    <cellStyle name="Обычный 6 2 3 4 5 3 2 3 2 2" xfId="23358"/>
    <cellStyle name="Обычный 6 2 3 4 5 3 2 3 3" xfId="23359"/>
    <cellStyle name="Обычный 6 2 3 4 5 3 2 3 4" xfId="23360"/>
    <cellStyle name="Обычный 6 2 3 4 5 3 2 4" xfId="23361"/>
    <cellStyle name="Обычный 6 2 3 4 5 3 2 4 2" xfId="23362"/>
    <cellStyle name="Обычный 6 2 3 4 5 3 2 5" xfId="23363"/>
    <cellStyle name="Обычный 6 2 3 4 5 3 2 6" xfId="23364"/>
    <cellStyle name="Обычный 6 2 3 4 5 3 3 2 2" xfId="23365"/>
    <cellStyle name="Обычный 6 2 3 4 5 3 3 2 2 2" xfId="23366"/>
    <cellStyle name="Обычный 6 2 3 4 5 3 3 2 3" xfId="23367"/>
    <cellStyle name="Обычный 6 2 3 4 5 3 3 2 4" xfId="23368"/>
    <cellStyle name="Обычный 6 2 3 4 5 3 3 3" xfId="23369"/>
    <cellStyle name="Обычный 6 2 3 4 5 3 3 3 2" xfId="23370"/>
    <cellStyle name="Обычный 6 2 3 4 5 3 3 4" xfId="23371"/>
    <cellStyle name="Обычный 6 2 3 4 5 3 3 5" xfId="23372"/>
    <cellStyle name="Обычный 6 2 3 4 5 3 4 2" xfId="23373"/>
    <cellStyle name="Обычный 6 2 3 4 5 3 4 2 2" xfId="23374"/>
    <cellStyle name="Обычный 6 2 3 4 5 3 4 3" xfId="23375"/>
    <cellStyle name="Обычный 6 2 3 4 5 3 4 4" xfId="23376"/>
    <cellStyle name="Обычный 6 2 3 4 5 3 5" xfId="23377"/>
    <cellStyle name="Обычный 6 2 3 4 5 3 5 2" xfId="23378"/>
    <cellStyle name="Обычный 6 2 3 4 5 3 6" xfId="23379"/>
    <cellStyle name="Обычный 6 2 3 4 5 3 7" xfId="23380"/>
    <cellStyle name="Обычный 6 2 3 4 5 4 2 2 2" xfId="23381"/>
    <cellStyle name="Обычный 6 2 3 4 5 4 2 2 2 2" xfId="23382"/>
    <cellStyle name="Обычный 6 2 3 4 5 4 2 2 3" xfId="23383"/>
    <cellStyle name="Обычный 6 2 3 4 5 4 2 2 4" xfId="23384"/>
    <cellStyle name="Обычный 6 2 3 4 5 4 2 3" xfId="23385"/>
    <cellStyle name="Обычный 6 2 3 4 5 4 2 3 2" xfId="23386"/>
    <cellStyle name="Обычный 6 2 3 4 5 4 2 4" xfId="23387"/>
    <cellStyle name="Обычный 6 2 3 4 5 4 2 5" xfId="23388"/>
    <cellStyle name="Обычный 6 2 3 4 5 4 3 2" xfId="23389"/>
    <cellStyle name="Обычный 6 2 3 4 5 4 3 2 2" xfId="23390"/>
    <cellStyle name="Обычный 6 2 3 4 5 4 3 3" xfId="23391"/>
    <cellStyle name="Обычный 6 2 3 4 5 4 3 4" xfId="23392"/>
    <cellStyle name="Обычный 6 2 3 4 5 4 4" xfId="23393"/>
    <cellStyle name="Обычный 6 2 3 4 5 4 4 2" xfId="23394"/>
    <cellStyle name="Обычный 6 2 3 4 5 4 5" xfId="23395"/>
    <cellStyle name="Обычный 6 2 3 4 5 4 6" xfId="23396"/>
    <cellStyle name="Обычный 6 2 3 4 5 5 2 2 2" xfId="23397"/>
    <cellStyle name="Обычный 6 2 3 4 5 5 2 2 2 2" xfId="23398"/>
    <cellStyle name="Обычный 6 2 3 4 5 5 2 2 3" xfId="23399"/>
    <cellStyle name="Обычный 6 2 3 4 5 5 2 2 4" xfId="23400"/>
    <cellStyle name="Обычный 6 2 3 4 5 5 2 3" xfId="23401"/>
    <cellStyle name="Обычный 6 2 3 4 5 5 2 3 2" xfId="23402"/>
    <cellStyle name="Обычный 6 2 3 4 5 5 2 4" xfId="23403"/>
    <cellStyle name="Обычный 6 2 3 4 5 5 2 5" xfId="23404"/>
    <cellStyle name="Обычный 6 2 3 4 5 5 3 2" xfId="23405"/>
    <cellStyle name="Обычный 6 2 3 4 5 5 3 2 2" xfId="23406"/>
    <cellStyle name="Обычный 6 2 3 4 5 5 3 3" xfId="23407"/>
    <cellStyle name="Обычный 6 2 3 4 5 5 3 4" xfId="23408"/>
    <cellStyle name="Обычный 6 2 3 4 5 5 4" xfId="23409"/>
    <cellStyle name="Обычный 6 2 3 4 5 5 4 2" xfId="23410"/>
    <cellStyle name="Обычный 6 2 3 4 5 5 5" xfId="23411"/>
    <cellStyle name="Обычный 6 2 3 4 5 5 6" xfId="23412"/>
    <cellStyle name="Обычный 6 2 3 4 5 6 2 2" xfId="23413"/>
    <cellStyle name="Обычный 6 2 3 4 5 6 2 2 2" xfId="23414"/>
    <cellStyle name="Обычный 6 2 3 4 5 6 2 3" xfId="23415"/>
    <cellStyle name="Обычный 6 2 3 4 5 6 2 4" xfId="23416"/>
    <cellStyle name="Обычный 6 2 3 4 5 6 3" xfId="23417"/>
    <cellStyle name="Обычный 6 2 3 4 5 6 3 2" xfId="23418"/>
    <cellStyle name="Обычный 6 2 3 4 5 6 4" xfId="23419"/>
    <cellStyle name="Обычный 6 2 3 4 5 6 5" xfId="23420"/>
    <cellStyle name="Обычный 6 2 3 4 5 7 2" xfId="23421"/>
    <cellStyle name="Обычный 6 2 3 4 5 7 2 2" xfId="23422"/>
    <cellStyle name="Обычный 6 2 3 4 5 7 3" xfId="23423"/>
    <cellStyle name="Обычный 6 2 3 4 5 7 4" xfId="23424"/>
    <cellStyle name="Обычный 6 2 3 4 5 8" xfId="23425"/>
    <cellStyle name="Обычный 6 2 3 4 5 8 2" xfId="23426"/>
    <cellStyle name="Обычный 6 2 3 4 5 9" xfId="23427"/>
    <cellStyle name="Обычный 6 2 3 4 6 2 2 2 2" xfId="23428"/>
    <cellStyle name="Обычный 6 2 3 4 6 2 2 2 2 2" xfId="23429"/>
    <cellStyle name="Обычный 6 2 3 4 6 2 2 2 3" xfId="23430"/>
    <cellStyle name="Обычный 6 2 3 4 6 2 2 2 4" xfId="23431"/>
    <cellStyle name="Обычный 6 2 3 4 6 2 2 3" xfId="23432"/>
    <cellStyle name="Обычный 6 2 3 4 6 2 2 3 2" xfId="23433"/>
    <cellStyle name="Обычный 6 2 3 4 6 2 2 4" xfId="23434"/>
    <cellStyle name="Обычный 6 2 3 4 6 2 2 5" xfId="23435"/>
    <cellStyle name="Обычный 6 2 3 4 6 2 3 2" xfId="23436"/>
    <cellStyle name="Обычный 6 2 3 4 6 2 3 2 2" xfId="23437"/>
    <cellStyle name="Обычный 6 2 3 4 6 2 3 3" xfId="23438"/>
    <cellStyle name="Обычный 6 2 3 4 6 2 3 4" xfId="23439"/>
    <cellStyle name="Обычный 6 2 3 4 6 2 4" xfId="23440"/>
    <cellStyle name="Обычный 6 2 3 4 6 2 4 2" xfId="23441"/>
    <cellStyle name="Обычный 6 2 3 4 6 2 5" xfId="23442"/>
    <cellStyle name="Обычный 6 2 3 4 6 2 6" xfId="23443"/>
    <cellStyle name="Обычный 6 2 3 4 6 3 2 2" xfId="23444"/>
    <cellStyle name="Обычный 6 2 3 4 6 3 2 2 2" xfId="23445"/>
    <cellStyle name="Обычный 6 2 3 4 6 3 2 3" xfId="23446"/>
    <cellStyle name="Обычный 6 2 3 4 6 3 2 4" xfId="23447"/>
    <cellStyle name="Обычный 6 2 3 4 6 3 3" xfId="23448"/>
    <cellStyle name="Обычный 6 2 3 4 6 3 3 2" xfId="23449"/>
    <cellStyle name="Обычный 6 2 3 4 6 3 4" xfId="23450"/>
    <cellStyle name="Обычный 6 2 3 4 6 3 5" xfId="23451"/>
    <cellStyle name="Обычный 6 2 3 4 6 4 2" xfId="23452"/>
    <cellStyle name="Обычный 6 2 3 4 6 4 2 2" xfId="23453"/>
    <cellStyle name="Обычный 6 2 3 4 6 4 3" xfId="23454"/>
    <cellStyle name="Обычный 6 2 3 4 6 4 4" xfId="23455"/>
    <cellStyle name="Обычный 6 2 3 4 6 5" xfId="23456"/>
    <cellStyle name="Обычный 6 2 3 4 6 5 2" xfId="23457"/>
    <cellStyle name="Обычный 6 2 3 4 6 6" xfId="23458"/>
    <cellStyle name="Обычный 6 2 3 4 6 7" xfId="23459"/>
    <cellStyle name="Обычный 6 2 3 4 7 2 2 2 2" xfId="23460"/>
    <cellStyle name="Обычный 6 2 3 4 7 2 2 2 2 2" xfId="23461"/>
    <cellStyle name="Обычный 6 2 3 4 7 2 2 2 3" xfId="23462"/>
    <cellStyle name="Обычный 6 2 3 4 7 2 2 2 4" xfId="23463"/>
    <cellStyle name="Обычный 6 2 3 4 7 2 2 3" xfId="23464"/>
    <cellStyle name="Обычный 6 2 3 4 7 2 2 3 2" xfId="23465"/>
    <cellStyle name="Обычный 6 2 3 4 7 2 2 4" xfId="23466"/>
    <cellStyle name="Обычный 6 2 3 4 7 2 2 5" xfId="23467"/>
    <cellStyle name="Обычный 6 2 3 4 7 2 3 2" xfId="23468"/>
    <cellStyle name="Обычный 6 2 3 4 7 2 3 2 2" xfId="23469"/>
    <cellStyle name="Обычный 6 2 3 4 7 2 3 3" xfId="23470"/>
    <cellStyle name="Обычный 6 2 3 4 7 2 3 4" xfId="23471"/>
    <cellStyle name="Обычный 6 2 3 4 7 2 4" xfId="23472"/>
    <cellStyle name="Обычный 6 2 3 4 7 2 4 2" xfId="23473"/>
    <cellStyle name="Обычный 6 2 3 4 7 2 5" xfId="23474"/>
    <cellStyle name="Обычный 6 2 3 4 7 2 6" xfId="23475"/>
    <cellStyle name="Обычный 6 2 3 4 7 3 2 2" xfId="23476"/>
    <cellStyle name="Обычный 6 2 3 4 7 3 2 2 2" xfId="23477"/>
    <cellStyle name="Обычный 6 2 3 4 7 3 2 3" xfId="23478"/>
    <cellStyle name="Обычный 6 2 3 4 7 3 2 4" xfId="23479"/>
    <cellStyle name="Обычный 6 2 3 4 7 3 3" xfId="23480"/>
    <cellStyle name="Обычный 6 2 3 4 7 3 3 2" xfId="23481"/>
    <cellStyle name="Обычный 6 2 3 4 7 3 4" xfId="23482"/>
    <cellStyle name="Обычный 6 2 3 4 7 3 5" xfId="23483"/>
    <cellStyle name="Обычный 6 2 3 4 7 4 2" xfId="23484"/>
    <cellStyle name="Обычный 6 2 3 4 7 4 2 2" xfId="23485"/>
    <cellStyle name="Обычный 6 2 3 4 7 4 3" xfId="23486"/>
    <cellStyle name="Обычный 6 2 3 4 7 4 4" xfId="23487"/>
    <cellStyle name="Обычный 6 2 3 4 7 5" xfId="23488"/>
    <cellStyle name="Обычный 6 2 3 4 7 5 2" xfId="23489"/>
    <cellStyle name="Обычный 6 2 3 4 7 6" xfId="23490"/>
    <cellStyle name="Обычный 6 2 3 4 7 7" xfId="23491"/>
    <cellStyle name="Обычный 6 2 3 4 8 2 2 2" xfId="23492"/>
    <cellStyle name="Обычный 6 2 3 4 8 2 2 2 2" xfId="23493"/>
    <cellStyle name="Обычный 6 2 3 4 8 2 2 3" xfId="23494"/>
    <cellStyle name="Обычный 6 2 3 4 8 2 2 4" xfId="23495"/>
    <cellStyle name="Обычный 6 2 3 4 8 2 3" xfId="23496"/>
    <cellStyle name="Обычный 6 2 3 4 8 2 3 2" xfId="23497"/>
    <cellStyle name="Обычный 6 2 3 4 8 2 4" xfId="23498"/>
    <cellStyle name="Обычный 6 2 3 4 8 2 5" xfId="23499"/>
    <cellStyle name="Обычный 6 2 3 4 8 3 2" xfId="23500"/>
    <cellStyle name="Обычный 6 2 3 4 8 3 2 2" xfId="23501"/>
    <cellStyle name="Обычный 6 2 3 4 8 3 3" xfId="23502"/>
    <cellStyle name="Обычный 6 2 3 4 8 3 4" xfId="23503"/>
    <cellStyle name="Обычный 6 2 3 4 8 4" xfId="23504"/>
    <cellStyle name="Обычный 6 2 3 4 8 4 2" xfId="23505"/>
    <cellStyle name="Обычный 6 2 3 4 8 5" xfId="23506"/>
    <cellStyle name="Обычный 6 2 3 4 8 6" xfId="23507"/>
    <cellStyle name="Обычный 6 2 3 4 9 2 2 2" xfId="23508"/>
    <cellStyle name="Обычный 6 2 3 4 9 2 2 2 2" xfId="23509"/>
    <cellStyle name="Обычный 6 2 3 4 9 2 2 3" xfId="23510"/>
    <cellStyle name="Обычный 6 2 3 4 9 2 2 4" xfId="23511"/>
    <cellStyle name="Обычный 6 2 3 4 9 2 3" xfId="23512"/>
    <cellStyle name="Обычный 6 2 3 4 9 2 3 2" xfId="23513"/>
    <cellStyle name="Обычный 6 2 3 4 9 2 4" xfId="23514"/>
    <cellStyle name="Обычный 6 2 3 4 9 2 5" xfId="23515"/>
    <cellStyle name="Обычный 6 2 3 4 9 3 2" xfId="23516"/>
    <cellStyle name="Обычный 6 2 3 4 9 3 2 2" xfId="23517"/>
    <cellStyle name="Обычный 6 2 3 4 9 3 3" xfId="23518"/>
    <cellStyle name="Обычный 6 2 3 4 9 3 4" xfId="23519"/>
    <cellStyle name="Обычный 6 2 3 4 9 4" xfId="23520"/>
    <cellStyle name="Обычный 6 2 3 4 9 4 2" xfId="23521"/>
    <cellStyle name="Обычный 6 2 3 4 9 5" xfId="23522"/>
    <cellStyle name="Обычный 6 2 3 4 9 6" xfId="23523"/>
    <cellStyle name="Обычный 6 2 3 5 10 2" xfId="23524"/>
    <cellStyle name="Обычный 6 2 3 5 10 2 2" xfId="23525"/>
    <cellStyle name="Обычный 6 2 3 5 10 3" xfId="23526"/>
    <cellStyle name="Обычный 6 2 3 5 10 4" xfId="23527"/>
    <cellStyle name="Обычный 6 2 3 5 11" xfId="23528"/>
    <cellStyle name="Обычный 6 2 3 5 11 2" xfId="23529"/>
    <cellStyle name="Обычный 6 2 3 5 12" xfId="23530"/>
    <cellStyle name="Обычный 6 2 3 5 13" xfId="23531"/>
    <cellStyle name="Обычный 6 2 3 5 2 10" xfId="23532"/>
    <cellStyle name="Обычный 6 2 3 5 2 11" xfId="23533"/>
    <cellStyle name="Обычный 6 2 3 5 2 2 10" xfId="23534"/>
    <cellStyle name="Обычный 6 2 3 5 2 2 2 2 2 2 2" xfId="23535"/>
    <cellStyle name="Обычный 6 2 3 5 2 2 2 2 2 2 2 2" xfId="23536"/>
    <cellStyle name="Обычный 6 2 3 5 2 2 2 2 2 2 3" xfId="23537"/>
    <cellStyle name="Обычный 6 2 3 5 2 2 2 2 2 2 4" xfId="23538"/>
    <cellStyle name="Обычный 6 2 3 5 2 2 2 2 2 3" xfId="23539"/>
    <cellStyle name="Обычный 6 2 3 5 2 2 2 2 2 3 2" xfId="23540"/>
    <cellStyle name="Обычный 6 2 3 5 2 2 2 2 2 4" xfId="23541"/>
    <cellStyle name="Обычный 6 2 3 5 2 2 2 2 2 5" xfId="23542"/>
    <cellStyle name="Обычный 6 2 3 5 2 2 2 2 3 2" xfId="23543"/>
    <cellStyle name="Обычный 6 2 3 5 2 2 2 2 3 2 2" xfId="23544"/>
    <cellStyle name="Обычный 6 2 3 5 2 2 2 2 3 3" xfId="23545"/>
    <cellStyle name="Обычный 6 2 3 5 2 2 2 2 3 4" xfId="23546"/>
    <cellStyle name="Обычный 6 2 3 5 2 2 2 2 4" xfId="23547"/>
    <cellStyle name="Обычный 6 2 3 5 2 2 2 2 4 2" xfId="23548"/>
    <cellStyle name="Обычный 6 2 3 5 2 2 2 2 5" xfId="23549"/>
    <cellStyle name="Обычный 6 2 3 5 2 2 2 2 6" xfId="23550"/>
    <cellStyle name="Обычный 6 2 3 5 2 2 2 3 2 2" xfId="23551"/>
    <cellStyle name="Обычный 6 2 3 5 2 2 2 3 2 2 2" xfId="23552"/>
    <cellStyle name="Обычный 6 2 3 5 2 2 2 3 2 3" xfId="23553"/>
    <cellStyle name="Обычный 6 2 3 5 2 2 2 3 2 4" xfId="23554"/>
    <cellStyle name="Обычный 6 2 3 5 2 2 2 3 3" xfId="23555"/>
    <cellStyle name="Обычный 6 2 3 5 2 2 2 3 3 2" xfId="23556"/>
    <cellStyle name="Обычный 6 2 3 5 2 2 2 3 4" xfId="23557"/>
    <cellStyle name="Обычный 6 2 3 5 2 2 2 3 5" xfId="23558"/>
    <cellStyle name="Обычный 6 2 3 5 2 2 2 4 2" xfId="23559"/>
    <cellStyle name="Обычный 6 2 3 5 2 2 2 4 2 2" xfId="23560"/>
    <cellStyle name="Обычный 6 2 3 5 2 2 2 4 3" xfId="23561"/>
    <cellStyle name="Обычный 6 2 3 5 2 2 2 4 4" xfId="23562"/>
    <cellStyle name="Обычный 6 2 3 5 2 2 2 5" xfId="23563"/>
    <cellStyle name="Обычный 6 2 3 5 2 2 2 5 2" xfId="23564"/>
    <cellStyle name="Обычный 6 2 3 5 2 2 2 6" xfId="23565"/>
    <cellStyle name="Обычный 6 2 3 5 2 2 2 7" xfId="23566"/>
    <cellStyle name="Обычный 6 2 3 5 2 2 3 2 2 2 2" xfId="23567"/>
    <cellStyle name="Обычный 6 2 3 5 2 2 3 2 2 2 2 2" xfId="23568"/>
    <cellStyle name="Обычный 6 2 3 5 2 2 3 2 2 2 3" xfId="23569"/>
    <cellStyle name="Обычный 6 2 3 5 2 2 3 2 2 2 4" xfId="23570"/>
    <cellStyle name="Обычный 6 2 3 5 2 2 3 2 2 3" xfId="23571"/>
    <cellStyle name="Обычный 6 2 3 5 2 2 3 2 2 3 2" xfId="23572"/>
    <cellStyle name="Обычный 6 2 3 5 2 2 3 2 2 4" xfId="23573"/>
    <cellStyle name="Обычный 6 2 3 5 2 2 3 2 2 5" xfId="23574"/>
    <cellStyle name="Обычный 6 2 3 5 2 2 3 2 3 2" xfId="23575"/>
    <cellStyle name="Обычный 6 2 3 5 2 2 3 2 3 2 2" xfId="23576"/>
    <cellStyle name="Обычный 6 2 3 5 2 2 3 2 3 3" xfId="23577"/>
    <cellStyle name="Обычный 6 2 3 5 2 2 3 2 3 4" xfId="23578"/>
    <cellStyle name="Обычный 6 2 3 5 2 2 3 2 4" xfId="23579"/>
    <cellStyle name="Обычный 6 2 3 5 2 2 3 2 4 2" xfId="23580"/>
    <cellStyle name="Обычный 6 2 3 5 2 2 3 2 5" xfId="23581"/>
    <cellStyle name="Обычный 6 2 3 5 2 2 3 2 6" xfId="23582"/>
    <cellStyle name="Обычный 6 2 3 5 2 2 3 3 2 2" xfId="23583"/>
    <cellStyle name="Обычный 6 2 3 5 2 2 3 3 2 2 2" xfId="23584"/>
    <cellStyle name="Обычный 6 2 3 5 2 2 3 3 2 3" xfId="23585"/>
    <cellStyle name="Обычный 6 2 3 5 2 2 3 3 2 4" xfId="23586"/>
    <cellStyle name="Обычный 6 2 3 5 2 2 3 3 3" xfId="23587"/>
    <cellStyle name="Обычный 6 2 3 5 2 2 3 3 3 2" xfId="23588"/>
    <cellStyle name="Обычный 6 2 3 5 2 2 3 3 4" xfId="23589"/>
    <cellStyle name="Обычный 6 2 3 5 2 2 3 3 5" xfId="23590"/>
    <cellStyle name="Обычный 6 2 3 5 2 2 3 4 2" xfId="23591"/>
    <cellStyle name="Обычный 6 2 3 5 2 2 3 4 2 2" xfId="23592"/>
    <cellStyle name="Обычный 6 2 3 5 2 2 3 4 3" xfId="23593"/>
    <cellStyle name="Обычный 6 2 3 5 2 2 3 4 4" xfId="23594"/>
    <cellStyle name="Обычный 6 2 3 5 2 2 3 5" xfId="23595"/>
    <cellStyle name="Обычный 6 2 3 5 2 2 3 5 2" xfId="23596"/>
    <cellStyle name="Обычный 6 2 3 5 2 2 3 6" xfId="23597"/>
    <cellStyle name="Обычный 6 2 3 5 2 2 3 7" xfId="23598"/>
    <cellStyle name="Обычный 6 2 3 5 2 2 4 2 2 2" xfId="23599"/>
    <cellStyle name="Обычный 6 2 3 5 2 2 4 2 2 2 2" xfId="23600"/>
    <cellStyle name="Обычный 6 2 3 5 2 2 4 2 2 3" xfId="23601"/>
    <cellStyle name="Обычный 6 2 3 5 2 2 4 2 2 4" xfId="23602"/>
    <cellStyle name="Обычный 6 2 3 5 2 2 4 2 3" xfId="23603"/>
    <cellStyle name="Обычный 6 2 3 5 2 2 4 2 3 2" xfId="23604"/>
    <cellStyle name="Обычный 6 2 3 5 2 2 4 2 4" xfId="23605"/>
    <cellStyle name="Обычный 6 2 3 5 2 2 4 2 5" xfId="23606"/>
    <cellStyle name="Обычный 6 2 3 5 2 2 4 3 2" xfId="23607"/>
    <cellStyle name="Обычный 6 2 3 5 2 2 4 3 2 2" xfId="23608"/>
    <cellStyle name="Обычный 6 2 3 5 2 2 4 3 3" xfId="23609"/>
    <cellStyle name="Обычный 6 2 3 5 2 2 4 3 4" xfId="23610"/>
    <cellStyle name="Обычный 6 2 3 5 2 2 4 4" xfId="23611"/>
    <cellStyle name="Обычный 6 2 3 5 2 2 4 4 2" xfId="23612"/>
    <cellStyle name="Обычный 6 2 3 5 2 2 4 5" xfId="23613"/>
    <cellStyle name="Обычный 6 2 3 5 2 2 4 6" xfId="23614"/>
    <cellStyle name="Обычный 6 2 3 5 2 2 5 2 2 2" xfId="23615"/>
    <cellStyle name="Обычный 6 2 3 5 2 2 5 2 2 2 2" xfId="23616"/>
    <cellStyle name="Обычный 6 2 3 5 2 2 5 2 2 3" xfId="23617"/>
    <cellStyle name="Обычный 6 2 3 5 2 2 5 2 2 4" xfId="23618"/>
    <cellStyle name="Обычный 6 2 3 5 2 2 5 2 3" xfId="23619"/>
    <cellStyle name="Обычный 6 2 3 5 2 2 5 2 3 2" xfId="23620"/>
    <cellStyle name="Обычный 6 2 3 5 2 2 5 2 4" xfId="23621"/>
    <cellStyle name="Обычный 6 2 3 5 2 2 5 2 5" xfId="23622"/>
    <cellStyle name="Обычный 6 2 3 5 2 2 5 3 2" xfId="23623"/>
    <cellStyle name="Обычный 6 2 3 5 2 2 5 3 2 2" xfId="23624"/>
    <cellStyle name="Обычный 6 2 3 5 2 2 5 3 3" xfId="23625"/>
    <cellStyle name="Обычный 6 2 3 5 2 2 5 3 4" xfId="23626"/>
    <cellStyle name="Обычный 6 2 3 5 2 2 5 4" xfId="23627"/>
    <cellStyle name="Обычный 6 2 3 5 2 2 5 4 2" xfId="23628"/>
    <cellStyle name="Обычный 6 2 3 5 2 2 5 5" xfId="23629"/>
    <cellStyle name="Обычный 6 2 3 5 2 2 5 6" xfId="23630"/>
    <cellStyle name="Обычный 6 2 3 5 2 2 6 2 2" xfId="23631"/>
    <cellStyle name="Обычный 6 2 3 5 2 2 6 2 2 2" xfId="23632"/>
    <cellStyle name="Обычный 6 2 3 5 2 2 6 2 3" xfId="23633"/>
    <cellStyle name="Обычный 6 2 3 5 2 2 6 2 4" xfId="23634"/>
    <cellStyle name="Обычный 6 2 3 5 2 2 6 3" xfId="23635"/>
    <cellStyle name="Обычный 6 2 3 5 2 2 6 3 2" xfId="23636"/>
    <cellStyle name="Обычный 6 2 3 5 2 2 6 4" xfId="23637"/>
    <cellStyle name="Обычный 6 2 3 5 2 2 6 5" xfId="23638"/>
    <cellStyle name="Обычный 6 2 3 5 2 2 7 2" xfId="23639"/>
    <cellStyle name="Обычный 6 2 3 5 2 2 7 2 2" xfId="23640"/>
    <cellStyle name="Обычный 6 2 3 5 2 2 7 3" xfId="23641"/>
    <cellStyle name="Обычный 6 2 3 5 2 2 7 4" xfId="23642"/>
    <cellStyle name="Обычный 6 2 3 5 2 2 8" xfId="23643"/>
    <cellStyle name="Обычный 6 2 3 5 2 2 8 2" xfId="23644"/>
    <cellStyle name="Обычный 6 2 3 5 2 2 9" xfId="23645"/>
    <cellStyle name="Обычный 6 2 3 5 2 3 2 2 2 2" xfId="23646"/>
    <cellStyle name="Обычный 6 2 3 5 2 3 2 2 2 2 2" xfId="23647"/>
    <cellStyle name="Обычный 6 2 3 5 2 3 2 2 2 3" xfId="23648"/>
    <cellStyle name="Обычный 6 2 3 5 2 3 2 2 2 4" xfId="23649"/>
    <cellStyle name="Обычный 6 2 3 5 2 3 2 2 3" xfId="23650"/>
    <cellStyle name="Обычный 6 2 3 5 2 3 2 2 3 2" xfId="23651"/>
    <cellStyle name="Обычный 6 2 3 5 2 3 2 2 4" xfId="23652"/>
    <cellStyle name="Обычный 6 2 3 5 2 3 2 2 5" xfId="23653"/>
    <cellStyle name="Обычный 6 2 3 5 2 3 2 3 2" xfId="23654"/>
    <cellStyle name="Обычный 6 2 3 5 2 3 2 3 2 2" xfId="23655"/>
    <cellStyle name="Обычный 6 2 3 5 2 3 2 3 3" xfId="23656"/>
    <cellStyle name="Обычный 6 2 3 5 2 3 2 3 4" xfId="23657"/>
    <cellStyle name="Обычный 6 2 3 5 2 3 2 4" xfId="23658"/>
    <cellStyle name="Обычный 6 2 3 5 2 3 2 4 2" xfId="23659"/>
    <cellStyle name="Обычный 6 2 3 5 2 3 2 5" xfId="23660"/>
    <cellStyle name="Обычный 6 2 3 5 2 3 2 6" xfId="23661"/>
    <cellStyle name="Обычный 6 2 3 5 2 3 3 2 2" xfId="23662"/>
    <cellStyle name="Обычный 6 2 3 5 2 3 3 2 2 2" xfId="23663"/>
    <cellStyle name="Обычный 6 2 3 5 2 3 3 2 3" xfId="23664"/>
    <cellStyle name="Обычный 6 2 3 5 2 3 3 2 4" xfId="23665"/>
    <cellStyle name="Обычный 6 2 3 5 2 3 3 3" xfId="23666"/>
    <cellStyle name="Обычный 6 2 3 5 2 3 3 3 2" xfId="23667"/>
    <cellStyle name="Обычный 6 2 3 5 2 3 3 4" xfId="23668"/>
    <cellStyle name="Обычный 6 2 3 5 2 3 3 5" xfId="23669"/>
    <cellStyle name="Обычный 6 2 3 5 2 3 4 2" xfId="23670"/>
    <cellStyle name="Обычный 6 2 3 5 2 3 4 2 2" xfId="23671"/>
    <cellStyle name="Обычный 6 2 3 5 2 3 4 3" xfId="23672"/>
    <cellStyle name="Обычный 6 2 3 5 2 3 4 4" xfId="23673"/>
    <cellStyle name="Обычный 6 2 3 5 2 3 5" xfId="23674"/>
    <cellStyle name="Обычный 6 2 3 5 2 3 5 2" xfId="23675"/>
    <cellStyle name="Обычный 6 2 3 5 2 3 6" xfId="23676"/>
    <cellStyle name="Обычный 6 2 3 5 2 3 7" xfId="23677"/>
    <cellStyle name="Обычный 6 2 3 5 2 4 2 2 2 2" xfId="23678"/>
    <cellStyle name="Обычный 6 2 3 5 2 4 2 2 2 2 2" xfId="23679"/>
    <cellStyle name="Обычный 6 2 3 5 2 4 2 2 2 3" xfId="23680"/>
    <cellStyle name="Обычный 6 2 3 5 2 4 2 2 2 4" xfId="23681"/>
    <cellStyle name="Обычный 6 2 3 5 2 4 2 2 3" xfId="23682"/>
    <cellStyle name="Обычный 6 2 3 5 2 4 2 2 3 2" xfId="23683"/>
    <cellStyle name="Обычный 6 2 3 5 2 4 2 2 4" xfId="23684"/>
    <cellStyle name="Обычный 6 2 3 5 2 4 2 2 5" xfId="23685"/>
    <cellStyle name="Обычный 6 2 3 5 2 4 2 3 2" xfId="23686"/>
    <cellStyle name="Обычный 6 2 3 5 2 4 2 3 2 2" xfId="23687"/>
    <cellStyle name="Обычный 6 2 3 5 2 4 2 3 3" xfId="23688"/>
    <cellStyle name="Обычный 6 2 3 5 2 4 2 3 4" xfId="23689"/>
    <cellStyle name="Обычный 6 2 3 5 2 4 2 4" xfId="23690"/>
    <cellStyle name="Обычный 6 2 3 5 2 4 2 4 2" xfId="23691"/>
    <cellStyle name="Обычный 6 2 3 5 2 4 2 5" xfId="23692"/>
    <cellStyle name="Обычный 6 2 3 5 2 4 2 6" xfId="23693"/>
    <cellStyle name="Обычный 6 2 3 5 2 4 3 2 2" xfId="23694"/>
    <cellStyle name="Обычный 6 2 3 5 2 4 3 2 2 2" xfId="23695"/>
    <cellStyle name="Обычный 6 2 3 5 2 4 3 2 3" xfId="23696"/>
    <cellStyle name="Обычный 6 2 3 5 2 4 3 2 4" xfId="23697"/>
    <cellStyle name="Обычный 6 2 3 5 2 4 3 3" xfId="23698"/>
    <cellStyle name="Обычный 6 2 3 5 2 4 3 3 2" xfId="23699"/>
    <cellStyle name="Обычный 6 2 3 5 2 4 3 4" xfId="23700"/>
    <cellStyle name="Обычный 6 2 3 5 2 4 3 5" xfId="23701"/>
    <cellStyle name="Обычный 6 2 3 5 2 4 4 2" xfId="23702"/>
    <cellStyle name="Обычный 6 2 3 5 2 4 4 2 2" xfId="23703"/>
    <cellStyle name="Обычный 6 2 3 5 2 4 4 3" xfId="23704"/>
    <cellStyle name="Обычный 6 2 3 5 2 4 4 4" xfId="23705"/>
    <cellStyle name="Обычный 6 2 3 5 2 4 5" xfId="23706"/>
    <cellStyle name="Обычный 6 2 3 5 2 4 5 2" xfId="23707"/>
    <cellStyle name="Обычный 6 2 3 5 2 4 6" xfId="23708"/>
    <cellStyle name="Обычный 6 2 3 5 2 4 7" xfId="23709"/>
    <cellStyle name="Обычный 6 2 3 5 2 5 2 2 2" xfId="23710"/>
    <cellStyle name="Обычный 6 2 3 5 2 5 2 2 2 2" xfId="23711"/>
    <cellStyle name="Обычный 6 2 3 5 2 5 2 2 3" xfId="23712"/>
    <cellStyle name="Обычный 6 2 3 5 2 5 2 2 4" xfId="23713"/>
    <cellStyle name="Обычный 6 2 3 5 2 5 2 3" xfId="23714"/>
    <cellStyle name="Обычный 6 2 3 5 2 5 2 3 2" xfId="23715"/>
    <cellStyle name="Обычный 6 2 3 5 2 5 2 4" xfId="23716"/>
    <cellStyle name="Обычный 6 2 3 5 2 5 2 5" xfId="23717"/>
    <cellStyle name="Обычный 6 2 3 5 2 5 3 2" xfId="23718"/>
    <cellStyle name="Обычный 6 2 3 5 2 5 3 2 2" xfId="23719"/>
    <cellStyle name="Обычный 6 2 3 5 2 5 3 3" xfId="23720"/>
    <cellStyle name="Обычный 6 2 3 5 2 5 3 4" xfId="23721"/>
    <cellStyle name="Обычный 6 2 3 5 2 5 4" xfId="23722"/>
    <cellStyle name="Обычный 6 2 3 5 2 5 4 2" xfId="23723"/>
    <cellStyle name="Обычный 6 2 3 5 2 5 5" xfId="23724"/>
    <cellStyle name="Обычный 6 2 3 5 2 5 6" xfId="23725"/>
    <cellStyle name="Обычный 6 2 3 5 2 6 2 2 2" xfId="23726"/>
    <cellStyle name="Обычный 6 2 3 5 2 6 2 2 2 2" xfId="23727"/>
    <cellStyle name="Обычный 6 2 3 5 2 6 2 2 3" xfId="23728"/>
    <cellStyle name="Обычный 6 2 3 5 2 6 2 2 4" xfId="23729"/>
    <cellStyle name="Обычный 6 2 3 5 2 6 2 3" xfId="23730"/>
    <cellStyle name="Обычный 6 2 3 5 2 6 2 3 2" xfId="23731"/>
    <cellStyle name="Обычный 6 2 3 5 2 6 2 4" xfId="23732"/>
    <cellStyle name="Обычный 6 2 3 5 2 6 2 5" xfId="23733"/>
    <cellStyle name="Обычный 6 2 3 5 2 6 3 2" xfId="23734"/>
    <cellStyle name="Обычный 6 2 3 5 2 6 3 2 2" xfId="23735"/>
    <cellStyle name="Обычный 6 2 3 5 2 6 3 3" xfId="23736"/>
    <cellStyle name="Обычный 6 2 3 5 2 6 3 4" xfId="23737"/>
    <cellStyle name="Обычный 6 2 3 5 2 6 4" xfId="23738"/>
    <cellStyle name="Обычный 6 2 3 5 2 6 4 2" xfId="23739"/>
    <cellStyle name="Обычный 6 2 3 5 2 6 5" xfId="23740"/>
    <cellStyle name="Обычный 6 2 3 5 2 6 6" xfId="23741"/>
    <cellStyle name="Обычный 6 2 3 5 2 7 2 2" xfId="23742"/>
    <cellStyle name="Обычный 6 2 3 5 2 7 2 2 2" xfId="23743"/>
    <cellStyle name="Обычный 6 2 3 5 2 7 2 3" xfId="23744"/>
    <cellStyle name="Обычный 6 2 3 5 2 7 2 4" xfId="23745"/>
    <cellStyle name="Обычный 6 2 3 5 2 7 3" xfId="23746"/>
    <cellStyle name="Обычный 6 2 3 5 2 7 3 2" xfId="23747"/>
    <cellStyle name="Обычный 6 2 3 5 2 7 4" xfId="23748"/>
    <cellStyle name="Обычный 6 2 3 5 2 7 5" xfId="23749"/>
    <cellStyle name="Обычный 6 2 3 5 2 8 2" xfId="23750"/>
    <cellStyle name="Обычный 6 2 3 5 2 8 2 2" xfId="23751"/>
    <cellStyle name="Обычный 6 2 3 5 2 8 3" xfId="23752"/>
    <cellStyle name="Обычный 6 2 3 5 2 8 4" xfId="23753"/>
    <cellStyle name="Обычный 6 2 3 5 2 9" xfId="23754"/>
    <cellStyle name="Обычный 6 2 3 5 2 9 2" xfId="23755"/>
    <cellStyle name="Обычный 6 2 3 5 3 10" xfId="23756"/>
    <cellStyle name="Обычный 6 2 3 5 3 11" xfId="23757"/>
    <cellStyle name="Обычный 6 2 3 5 3 2 10" xfId="23758"/>
    <cellStyle name="Обычный 6 2 3 5 3 2 2 2 2 2 2" xfId="23759"/>
    <cellStyle name="Обычный 6 2 3 5 3 2 2 2 2 2 2 2" xfId="23760"/>
    <cellStyle name="Обычный 6 2 3 5 3 2 2 2 2 2 3" xfId="23761"/>
    <cellStyle name="Обычный 6 2 3 5 3 2 2 2 2 2 4" xfId="23762"/>
    <cellStyle name="Обычный 6 2 3 5 3 2 2 2 2 3" xfId="23763"/>
    <cellStyle name="Обычный 6 2 3 5 3 2 2 2 2 3 2" xfId="23764"/>
    <cellStyle name="Обычный 6 2 3 5 3 2 2 2 2 4" xfId="23765"/>
    <cellStyle name="Обычный 6 2 3 5 3 2 2 2 2 5" xfId="23766"/>
    <cellStyle name="Обычный 6 2 3 5 3 2 2 2 3 2" xfId="23767"/>
    <cellStyle name="Обычный 6 2 3 5 3 2 2 2 3 2 2" xfId="23768"/>
    <cellStyle name="Обычный 6 2 3 5 3 2 2 2 3 3" xfId="23769"/>
    <cellStyle name="Обычный 6 2 3 5 3 2 2 2 3 4" xfId="23770"/>
    <cellStyle name="Обычный 6 2 3 5 3 2 2 2 4" xfId="23771"/>
    <cellStyle name="Обычный 6 2 3 5 3 2 2 2 4 2" xfId="23772"/>
    <cellStyle name="Обычный 6 2 3 5 3 2 2 2 5" xfId="23773"/>
    <cellStyle name="Обычный 6 2 3 5 3 2 2 2 6" xfId="23774"/>
    <cellStyle name="Обычный 6 2 3 5 3 2 2 3 2 2" xfId="23775"/>
    <cellStyle name="Обычный 6 2 3 5 3 2 2 3 2 2 2" xfId="23776"/>
    <cellStyle name="Обычный 6 2 3 5 3 2 2 3 2 3" xfId="23777"/>
    <cellStyle name="Обычный 6 2 3 5 3 2 2 3 2 4" xfId="23778"/>
    <cellStyle name="Обычный 6 2 3 5 3 2 2 3 3" xfId="23779"/>
    <cellStyle name="Обычный 6 2 3 5 3 2 2 3 3 2" xfId="23780"/>
    <cellStyle name="Обычный 6 2 3 5 3 2 2 3 4" xfId="23781"/>
    <cellStyle name="Обычный 6 2 3 5 3 2 2 3 5" xfId="23782"/>
    <cellStyle name="Обычный 6 2 3 5 3 2 2 4 2" xfId="23783"/>
    <cellStyle name="Обычный 6 2 3 5 3 2 2 4 2 2" xfId="23784"/>
    <cellStyle name="Обычный 6 2 3 5 3 2 2 4 3" xfId="23785"/>
    <cellStyle name="Обычный 6 2 3 5 3 2 2 4 4" xfId="23786"/>
    <cellStyle name="Обычный 6 2 3 5 3 2 2 5" xfId="23787"/>
    <cellStyle name="Обычный 6 2 3 5 3 2 2 5 2" xfId="23788"/>
    <cellStyle name="Обычный 6 2 3 5 3 2 2 6" xfId="23789"/>
    <cellStyle name="Обычный 6 2 3 5 3 2 2 7" xfId="23790"/>
    <cellStyle name="Обычный 6 2 3 5 3 2 3 2 2 2 2" xfId="23791"/>
    <cellStyle name="Обычный 6 2 3 5 3 2 3 2 2 2 2 2" xfId="23792"/>
    <cellStyle name="Обычный 6 2 3 5 3 2 3 2 2 2 3" xfId="23793"/>
    <cellStyle name="Обычный 6 2 3 5 3 2 3 2 2 2 4" xfId="23794"/>
    <cellStyle name="Обычный 6 2 3 5 3 2 3 2 2 3" xfId="23795"/>
    <cellStyle name="Обычный 6 2 3 5 3 2 3 2 2 3 2" xfId="23796"/>
    <cellStyle name="Обычный 6 2 3 5 3 2 3 2 2 4" xfId="23797"/>
    <cellStyle name="Обычный 6 2 3 5 3 2 3 2 2 5" xfId="23798"/>
    <cellStyle name="Обычный 6 2 3 5 3 2 3 2 3 2" xfId="23799"/>
    <cellStyle name="Обычный 6 2 3 5 3 2 3 2 3 2 2" xfId="23800"/>
    <cellStyle name="Обычный 6 2 3 5 3 2 3 2 3 3" xfId="23801"/>
    <cellStyle name="Обычный 6 2 3 5 3 2 3 2 3 4" xfId="23802"/>
    <cellStyle name="Обычный 6 2 3 5 3 2 3 2 4" xfId="23803"/>
    <cellStyle name="Обычный 6 2 3 5 3 2 3 2 4 2" xfId="23804"/>
    <cellStyle name="Обычный 6 2 3 5 3 2 3 2 5" xfId="23805"/>
    <cellStyle name="Обычный 6 2 3 5 3 2 3 2 6" xfId="23806"/>
    <cellStyle name="Обычный 6 2 3 5 3 2 3 3 2 2" xfId="23807"/>
    <cellStyle name="Обычный 6 2 3 5 3 2 3 3 2 2 2" xfId="23808"/>
    <cellStyle name="Обычный 6 2 3 5 3 2 3 3 2 3" xfId="23809"/>
    <cellStyle name="Обычный 6 2 3 5 3 2 3 3 2 4" xfId="23810"/>
    <cellStyle name="Обычный 6 2 3 5 3 2 3 3 3" xfId="23811"/>
    <cellStyle name="Обычный 6 2 3 5 3 2 3 3 3 2" xfId="23812"/>
    <cellStyle name="Обычный 6 2 3 5 3 2 3 3 4" xfId="23813"/>
    <cellStyle name="Обычный 6 2 3 5 3 2 3 3 5" xfId="23814"/>
    <cellStyle name="Обычный 6 2 3 5 3 2 3 4 2" xfId="23815"/>
    <cellStyle name="Обычный 6 2 3 5 3 2 3 4 2 2" xfId="23816"/>
    <cellStyle name="Обычный 6 2 3 5 3 2 3 4 3" xfId="23817"/>
    <cellStyle name="Обычный 6 2 3 5 3 2 3 4 4" xfId="23818"/>
    <cellStyle name="Обычный 6 2 3 5 3 2 3 5" xfId="23819"/>
    <cellStyle name="Обычный 6 2 3 5 3 2 3 5 2" xfId="23820"/>
    <cellStyle name="Обычный 6 2 3 5 3 2 3 6" xfId="23821"/>
    <cellStyle name="Обычный 6 2 3 5 3 2 3 7" xfId="23822"/>
    <cellStyle name="Обычный 6 2 3 5 3 2 4 2 2 2" xfId="23823"/>
    <cellStyle name="Обычный 6 2 3 5 3 2 4 2 2 2 2" xfId="23824"/>
    <cellStyle name="Обычный 6 2 3 5 3 2 4 2 2 3" xfId="23825"/>
    <cellStyle name="Обычный 6 2 3 5 3 2 4 2 2 4" xfId="23826"/>
    <cellStyle name="Обычный 6 2 3 5 3 2 4 2 3" xfId="23827"/>
    <cellStyle name="Обычный 6 2 3 5 3 2 4 2 3 2" xfId="23828"/>
    <cellStyle name="Обычный 6 2 3 5 3 2 4 2 4" xfId="23829"/>
    <cellStyle name="Обычный 6 2 3 5 3 2 4 2 5" xfId="23830"/>
    <cellStyle name="Обычный 6 2 3 5 3 2 4 3 2" xfId="23831"/>
    <cellStyle name="Обычный 6 2 3 5 3 2 4 3 2 2" xfId="23832"/>
    <cellStyle name="Обычный 6 2 3 5 3 2 4 3 3" xfId="23833"/>
    <cellStyle name="Обычный 6 2 3 5 3 2 4 3 4" xfId="23834"/>
    <cellStyle name="Обычный 6 2 3 5 3 2 4 4" xfId="23835"/>
    <cellStyle name="Обычный 6 2 3 5 3 2 4 4 2" xfId="23836"/>
    <cellStyle name="Обычный 6 2 3 5 3 2 4 5" xfId="23837"/>
    <cellStyle name="Обычный 6 2 3 5 3 2 4 6" xfId="23838"/>
    <cellStyle name="Обычный 6 2 3 5 3 2 5 2 2 2" xfId="23839"/>
    <cellStyle name="Обычный 6 2 3 5 3 2 5 2 2 2 2" xfId="23840"/>
    <cellStyle name="Обычный 6 2 3 5 3 2 5 2 2 3" xfId="23841"/>
    <cellStyle name="Обычный 6 2 3 5 3 2 5 2 2 4" xfId="23842"/>
    <cellStyle name="Обычный 6 2 3 5 3 2 5 2 3" xfId="23843"/>
    <cellStyle name="Обычный 6 2 3 5 3 2 5 2 3 2" xfId="23844"/>
    <cellStyle name="Обычный 6 2 3 5 3 2 5 2 4" xfId="23845"/>
    <cellStyle name="Обычный 6 2 3 5 3 2 5 2 5" xfId="23846"/>
    <cellStyle name="Обычный 6 2 3 5 3 2 5 3 2" xfId="23847"/>
    <cellStyle name="Обычный 6 2 3 5 3 2 5 3 2 2" xfId="23848"/>
    <cellStyle name="Обычный 6 2 3 5 3 2 5 3 3" xfId="23849"/>
    <cellStyle name="Обычный 6 2 3 5 3 2 5 3 4" xfId="23850"/>
    <cellStyle name="Обычный 6 2 3 5 3 2 5 4" xfId="23851"/>
    <cellStyle name="Обычный 6 2 3 5 3 2 5 4 2" xfId="23852"/>
    <cellStyle name="Обычный 6 2 3 5 3 2 5 5" xfId="23853"/>
    <cellStyle name="Обычный 6 2 3 5 3 2 5 6" xfId="23854"/>
    <cellStyle name="Обычный 6 2 3 5 3 2 6 2 2" xfId="23855"/>
    <cellStyle name="Обычный 6 2 3 5 3 2 6 2 2 2" xfId="23856"/>
    <cellStyle name="Обычный 6 2 3 5 3 2 6 2 3" xfId="23857"/>
    <cellStyle name="Обычный 6 2 3 5 3 2 6 2 4" xfId="23858"/>
    <cellStyle name="Обычный 6 2 3 5 3 2 6 3" xfId="23859"/>
    <cellStyle name="Обычный 6 2 3 5 3 2 6 3 2" xfId="23860"/>
    <cellStyle name="Обычный 6 2 3 5 3 2 6 4" xfId="23861"/>
    <cellStyle name="Обычный 6 2 3 5 3 2 6 5" xfId="23862"/>
    <cellStyle name="Обычный 6 2 3 5 3 2 7 2" xfId="23863"/>
    <cellStyle name="Обычный 6 2 3 5 3 2 7 2 2" xfId="23864"/>
    <cellStyle name="Обычный 6 2 3 5 3 2 7 3" xfId="23865"/>
    <cellStyle name="Обычный 6 2 3 5 3 2 7 4" xfId="23866"/>
    <cellStyle name="Обычный 6 2 3 5 3 2 8" xfId="23867"/>
    <cellStyle name="Обычный 6 2 3 5 3 2 8 2" xfId="23868"/>
    <cellStyle name="Обычный 6 2 3 5 3 2 9" xfId="23869"/>
    <cellStyle name="Обычный 6 2 3 5 3 3 2 2 2 2" xfId="23870"/>
    <cellStyle name="Обычный 6 2 3 5 3 3 2 2 2 2 2" xfId="23871"/>
    <cellStyle name="Обычный 6 2 3 5 3 3 2 2 2 3" xfId="23872"/>
    <cellStyle name="Обычный 6 2 3 5 3 3 2 2 2 4" xfId="23873"/>
    <cellStyle name="Обычный 6 2 3 5 3 3 2 2 3" xfId="23874"/>
    <cellStyle name="Обычный 6 2 3 5 3 3 2 2 3 2" xfId="23875"/>
    <cellStyle name="Обычный 6 2 3 5 3 3 2 2 4" xfId="23876"/>
    <cellStyle name="Обычный 6 2 3 5 3 3 2 2 5" xfId="23877"/>
    <cellStyle name="Обычный 6 2 3 5 3 3 2 3 2" xfId="23878"/>
    <cellStyle name="Обычный 6 2 3 5 3 3 2 3 2 2" xfId="23879"/>
    <cellStyle name="Обычный 6 2 3 5 3 3 2 3 3" xfId="23880"/>
    <cellStyle name="Обычный 6 2 3 5 3 3 2 3 4" xfId="23881"/>
    <cellStyle name="Обычный 6 2 3 5 3 3 2 4" xfId="23882"/>
    <cellStyle name="Обычный 6 2 3 5 3 3 2 4 2" xfId="23883"/>
    <cellStyle name="Обычный 6 2 3 5 3 3 2 5" xfId="23884"/>
    <cellStyle name="Обычный 6 2 3 5 3 3 2 6" xfId="23885"/>
    <cellStyle name="Обычный 6 2 3 5 3 3 3 2 2" xfId="23886"/>
    <cellStyle name="Обычный 6 2 3 5 3 3 3 2 2 2" xfId="23887"/>
    <cellStyle name="Обычный 6 2 3 5 3 3 3 2 3" xfId="23888"/>
    <cellStyle name="Обычный 6 2 3 5 3 3 3 2 4" xfId="23889"/>
    <cellStyle name="Обычный 6 2 3 5 3 3 3 3" xfId="23890"/>
    <cellStyle name="Обычный 6 2 3 5 3 3 3 3 2" xfId="23891"/>
    <cellStyle name="Обычный 6 2 3 5 3 3 3 4" xfId="23892"/>
    <cellStyle name="Обычный 6 2 3 5 3 3 3 5" xfId="23893"/>
    <cellStyle name="Обычный 6 2 3 5 3 3 4 2" xfId="23894"/>
    <cellStyle name="Обычный 6 2 3 5 3 3 4 2 2" xfId="23895"/>
    <cellStyle name="Обычный 6 2 3 5 3 3 4 3" xfId="23896"/>
    <cellStyle name="Обычный 6 2 3 5 3 3 4 4" xfId="23897"/>
    <cellStyle name="Обычный 6 2 3 5 3 3 5" xfId="23898"/>
    <cellStyle name="Обычный 6 2 3 5 3 3 5 2" xfId="23899"/>
    <cellStyle name="Обычный 6 2 3 5 3 3 6" xfId="23900"/>
    <cellStyle name="Обычный 6 2 3 5 3 3 7" xfId="23901"/>
    <cellStyle name="Обычный 6 2 3 5 3 4 2 2 2 2" xfId="23902"/>
    <cellStyle name="Обычный 6 2 3 5 3 4 2 2 2 2 2" xfId="23903"/>
    <cellStyle name="Обычный 6 2 3 5 3 4 2 2 2 3" xfId="23904"/>
    <cellStyle name="Обычный 6 2 3 5 3 4 2 2 2 4" xfId="23905"/>
    <cellStyle name="Обычный 6 2 3 5 3 4 2 2 3" xfId="23906"/>
    <cellStyle name="Обычный 6 2 3 5 3 4 2 2 3 2" xfId="23907"/>
    <cellStyle name="Обычный 6 2 3 5 3 4 2 2 4" xfId="23908"/>
    <cellStyle name="Обычный 6 2 3 5 3 4 2 2 5" xfId="23909"/>
    <cellStyle name="Обычный 6 2 3 5 3 4 2 3 2" xfId="23910"/>
    <cellStyle name="Обычный 6 2 3 5 3 4 2 3 2 2" xfId="23911"/>
    <cellStyle name="Обычный 6 2 3 5 3 4 2 3 3" xfId="23912"/>
    <cellStyle name="Обычный 6 2 3 5 3 4 2 3 4" xfId="23913"/>
    <cellStyle name="Обычный 6 2 3 5 3 4 2 4" xfId="23914"/>
    <cellStyle name="Обычный 6 2 3 5 3 4 2 4 2" xfId="23915"/>
    <cellStyle name="Обычный 6 2 3 5 3 4 2 5" xfId="23916"/>
    <cellStyle name="Обычный 6 2 3 5 3 4 2 6" xfId="23917"/>
    <cellStyle name="Обычный 6 2 3 5 3 4 3 2 2" xfId="23918"/>
    <cellStyle name="Обычный 6 2 3 5 3 4 3 2 2 2" xfId="23919"/>
    <cellStyle name="Обычный 6 2 3 5 3 4 3 2 3" xfId="23920"/>
    <cellStyle name="Обычный 6 2 3 5 3 4 3 2 4" xfId="23921"/>
    <cellStyle name="Обычный 6 2 3 5 3 4 3 3" xfId="23922"/>
    <cellStyle name="Обычный 6 2 3 5 3 4 3 3 2" xfId="23923"/>
    <cellStyle name="Обычный 6 2 3 5 3 4 3 4" xfId="23924"/>
    <cellStyle name="Обычный 6 2 3 5 3 4 3 5" xfId="23925"/>
    <cellStyle name="Обычный 6 2 3 5 3 4 4 2" xfId="23926"/>
    <cellStyle name="Обычный 6 2 3 5 3 4 4 2 2" xfId="23927"/>
    <cellStyle name="Обычный 6 2 3 5 3 4 4 3" xfId="23928"/>
    <cellStyle name="Обычный 6 2 3 5 3 4 4 4" xfId="23929"/>
    <cellStyle name="Обычный 6 2 3 5 3 4 5" xfId="23930"/>
    <cellStyle name="Обычный 6 2 3 5 3 4 5 2" xfId="23931"/>
    <cellStyle name="Обычный 6 2 3 5 3 4 6" xfId="23932"/>
    <cellStyle name="Обычный 6 2 3 5 3 4 7" xfId="23933"/>
    <cellStyle name="Обычный 6 2 3 5 3 5 2 2 2" xfId="23934"/>
    <cellStyle name="Обычный 6 2 3 5 3 5 2 2 2 2" xfId="23935"/>
    <cellStyle name="Обычный 6 2 3 5 3 5 2 2 3" xfId="23936"/>
    <cellStyle name="Обычный 6 2 3 5 3 5 2 2 4" xfId="23937"/>
    <cellStyle name="Обычный 6 2 3 5 3 5 2 3" xfId="23938"/>
    <cellStyle name="Обычный 6 2 3 5 3 5 2 3 2" xfId="23939"/>
    <cellStyle name="Обычный 6 2 3 5 3 5 2 4" xfId="23940"/>
    <cellStyle name="Обычный 6 2 3 5 3 5 2 5" xfId="23941"/>
    <cellStyle name="Обычный 6 2 3 5 3 5 3 2" xfId="23942"/>
    <cellStyle name="Обычный 6 2 3 5 3 5 3 2 2" xfId="23943"/>
    <cellStyle name="Обычный 6 2 3 5 3 5 3 3" xfId="23944"/>
    <cellStyle name="Обычный 6 2 3 5 3 5 3 4" xfId="23945"/>
    <cellStyle name="Обычный 6 2 3 5 3 5 4" xfId="23946"/>
    <cellStyle name="Обычный 6 2 3 5 3 5 4 2" xfId="23947"/>
    <cellStyle name="Обычный 6 2 3 5 3 5 5" xfId="23948"/>
    <cellStyle name="Обычный 6 2 3 5 3 5 6" xfId="23949"/>
    <cellStyle name="Обычный 6 2 3 5 3 6 2 2 2" xfId="23950"/>
    <cellStyle name="Обычный 6 2 3 5 3 6 2 2 2 2" xfId="23951"/>
    <cellStyle name="Обычный 6 2 3 5 3 6 2 2 3" xfId="23952"/>
    <cellStyle name="Обычный 6 2 3 5 3 6 2 2 4" xfId="23953"/>
    <cellStyle name="Обычный 6 2 3 5 3 6 2 3" xfId="23954"/>
    <cellStyle name="Обычный 6 2 3 5 3 6 2 3 2" xfId="23955"/>
    <cellStyle name="Обычный 6 2 3 5 3 6 2 4" xfId="23956"/>
    <cellStyle name="Обычный 6 2 3 5 3 6 2 5" xfId="23957"/>
    <cellStyle name="Обычный 6 2 3 5 3 6 3 2" xfId="23958"/>
    <cellStyle name="Обычный 6 2 3 5 3 6 3 2 2" xfId="23959"/>
    <cellStyle name="Обычный 6 2 3 5 3 6 3 3" xfId="23960"/>
    <cellStyle name="Обычный 6 2 3 5 3 6 3 4" xfId="23961"/>
    <cellStyle name="Обычный 6 2 3 5 3 6 4" xfId="23962"/>
    <cellStyle name="Обычный 6 2 3 5 3 6 4 2" xfId="23963"/>
    <cellStyle name="Обычный 6 2 3 5 3 6 5" xfId="23964"/>
    <cellStyle name="Обычный 6 2 3 5 3 6 6" xfId="23965"/>
    <cellStyle name="Обычный 6 2 3 5 3 7 2 2" xfId="23966"/>
    <cellStyle name="Обычный 6 2 3 5 3 7 2 2 2" xfId="23967"/>
    <cellStyle name="Обычный 6 2 3 5 3 7 2 3" xfId="23968"/>
    <cellStyle name="Обычный 6 2 3 5 3 7 2 4" xfId="23969"/>
    <cellStyle name="Обычный 6 2 3 5 3 7 3" xfId="23970"/>
    <cellStyle name="Обычный 6 2 3 5 3 7 3 2" xfId="23971"/>
    <cellStyle name="Обычный 6 2 3 5 3 7 4" xfId="23972"/>
    <cellStyle name="Обычный 6 2 3 5 3 7 5" xfId="23973"/>
    <cellStyle name="Обычный 6 2 3 5 3 8 2" xfId="23974"/>
    <cellStyle name="Обычный 6 2 3 5 3 8 2 2" xfId="23975"/>
    <cellStyle name="Обычный 6 2 3 5 3 8 3" xfId="23976"/>
    <cellStyle name="Обычный 6 2 3 5 3 8 4" xfId="23977"/>
    <cellStyle name="Обычный 6 2 3 5 3 9" xfId="23978"/>
    <cellStyle name="Обычный 6 2 3 5 3 9 2" xfId="23979"/>
    <cellStyle name="Обычный 6 2 3 5 4 10" xfId="23980"/>
    <cellStyle name="Обычный 6 2 3 5 4 2 2 2 2 2" xfId="23981"/>
    <cellStyle name="Обычный 6 2 3 5 4 2 2 2 2 2 2" xfId="23982"/>
    <cellStyle name="Обычный 6 2 3 5 4 2 2 2 2 3" xfId="23983"/>
    <cellStyle name="Обычный 6 2 3 5 4 2 2 2 2 4" xfId="23984"/>
    <cellStyle name="Обычный 6 2 3 5 4 2 2 2 3" xfId="23985"/>
    <cellStyle name="Обычный 6 2 3 5 4 2 2 2 3 2" xfId="23986"/>
    <cellStyle name="Обычный 6 2 3 5 4 2 2 2 4" xfId="23987"/>
    <cellStyle name="Обычный 6 2 3 5 4 2 2 2 5" xfId="23988"/>
    <cellStyle name="Обычный 6 2 3 5 4 2 2 3 2" xfId="23989"/>
    <cellStyle name="Обычный 6 2 3 5 4 2 2 3 2 2" xfId="23990"/>
    <cellStyle name="Обычный 6 2 3 5 4 2 2 3 3" xfId="23991"/>
    <cellStyle name="Обычный 6 2 3 5 4 2 2 3 4" xfId="23992"/>
    <cellStyle name="Обычный 6 2 3 5 4 2 2 4" xfId="23993"/>
    <cellStyle name="Обычный 6 2 3 5 4 2 2 4 2" xfId="23994"/>
    <cellStyle name="Обычный 6 2 3 5 4 2 2 5" xfId="23995"/>
    <cellStyle name="Обычный 6 2 3 5 4 2 2 6" xfId="23996"/>
    <cellStyle name="Обычный 6 2 3 5 4 2 3 2 2" xfId="23997"/>
    <cellStyle name="Обычный 6 2 3 5 4 2 3 2 2 2" xfId="23998"/>
    <cellStyle name="Обычный 6 2 3 5 4 2 3 2 3" xfId="23999"/>
    <cellStyle name="Обычный 6 2 3 5 4 2 3 2 4" xfId="24000"/>
    <cellStyle name="Обычный 6 2 3 5 4 2 3 3" xfId="24001"/>
    <cellStyle name="Обычный 6 2 3 5 4 2 3 3 2" xfId="24002"/>
    <cellStyle name="Обычный 6 2 3 5 4 2 3 4" xfId="24003"/>
    <cellStyle name="Обычный 6 2 3 5 4 2 3 5" xfId="24004"/>
    <cellStyle name="Обычный 6 2 3 5 4 2 4 2" xfId="24005"/>
    <cellStyle name="Обычный 6 2 3 5 4 2 4 2 2" xfId="24006"/>
    <cellStyle name="Обычный 6 2 3 5 4 2 4 3" xfId="24007"/>
    <cellStyle name="Обычный 6 2 3 5 4 2 4 4" xfId="24008"/>
    <cellStyle name="Обычный 6 2 3 5 4 2 5" xfId="24009"/>
    <cellStyle name="Обычный 6 2 3 5 4 2 5 2" xfId="24010"/>
    <cellStyle name="Обычный 6 2 3 5 4 2 6" xfId="24011"/>
    <cellStyle name="Обычный 6 2 3 5 4 2 7" xfId="24012"/>
    <cellStyle name="Обычный 6 2 3 5 4 3 2 2 2 2" xfId="24013"/>
    <cellStyle name="Обычный 6 2 3 5 4 3 2 2 2 2 2" xfId="24014"/>
    <cellStyle name="Обычный 6 2 3 5 4 3 2 2 2 3" xfId="24015"/>
    <cellStyle name="Обычный 6 2 3 5 4 3 2 2 2 4" xfId="24016"/>
    <cellStyle name="Обычный 6 2 3 5 4 3 2 2 3" xfId="24017"/>
    <cellStyle name="Обычный 6 2 3 5 4 3 2 2 3 2" xfId="24018"/>
    <cellStyle name="Обычный 6 2 3 5 4 3 2 2 4" xfId="24019"/>
    <cellStyle name="Обычный 6 2 3 5 4 3 2 2 5" xfId="24020"/>
    <cellStyle name="Обычный 6 2 3 5 4 3 2 3 2" xfId="24021"/>
    <cellStyle name="Обычный 6 2 3 5 4 3 2 3 2 2" xfId="24022"/>
    <cellStyle name="Обычный 6 2 3 5 4 3 2 3 3" xfId="24023"/>
    <cellStyle name="Обычный 6 2 3 5 4 3 2 3 4" xfId="24024"/>
    <cellStyle name="Обычный 6 2 3 5 4 3 2 4" xfId="24025"/>
    <cellStyle name="Обычный 6 2 3 5 4 3 2 4 2" xfId="24026"/>
    <cellStyle name="Обычный 6 2 3 5 4 3 2 5" xfId="24027"/>
    <cellStyle name="Обычный 6 2 3 5 4 3 2 6" xfId="24028"/>
    <cellStyle name="Обычный 6 2 3 5 4 3 3 2 2" xfId="24029"/>
    <cellStyle name="Обычный 6 2 3 5 4 3 3 2 2 2" xfId="24030"/>
    <cellStyle name="Обычный 6 2 3 5 4 3 3 2 3" xfId="24031"/>
    <cellStyle name="Обычный 6 2 3 5 4 3 3 2 4" xfId="24032"/>
    <cellStyle name="Обычный 6 2 3 5 4 3 3 3" xfId="24033"/>
    <cellStyle name="Обычный 6 2 3 5 4 3 3 3 2" xfId="24034"/>
    <cellStyle name="Обычный 6 2 3 5 4 3 3 4" xfId="24035"/>
    <cellStyle name="Обычный 6 2 3 5 4 3 3 5" xfId="24036"/>
    <cellStyle name="Обычный 6 2 3 5 4 3 4 2" xfId="24037"/>
    <cellStyle name="Обычный 6 2 3 5 4 3 4 2 2" xfId="24038"/>
    <cellStyle name="Обычный 6 2 3 5 4 3 4 3" xfId="24039"/>
    <cellStyle name="Обычный 6 2 3 5 4 3 4 4" xfId="24040"/>
    <cellStyle name="Обычный 6 2 3 5 4 3 5" xfId="24041"/>
    <cellStyle name="Обычный 6 2 3 5 4 3 5 2" xfId="24042"/>
    <cellStyle name="Обычный 6 2 3 5 4 3 6" xfId="24043"/>
    <cellStyle name="Обычный 6 2 3 5 4 3 7" xfId="24044"/>
    <cellStyle name="Обычный 6 2 3 5 4 4 2 2 2" xfId="24045"/>
    <cellStyle name="Обычный 6 2 3 5 4 4 2 2 2 2" xfId="24046"/>
    <cellStyle name="Обычный 6 2 3 5 4 4 2 2 3" xfId="24047"/>
    <cellStyle name="Обычный 6 2 3 5 4 4 2 2 4" xfId="24048"/>
    <cellStyle name="Обычный 6 2 3 5 4 4 2 3" xfId="24049"/>
    <cellStyle name="Обычный 6 2 3 5 4 4 2 3 2" xfId="24050"/>
    <cellStyle name="Обычный 6 2 3 5 4 4 2 4" xfId="24051"/>
    <cellStyle name="Обычный 6 2 3 5 4 4 2 5" xfId="24052"/>
    <cellStyle name="Обычный 6 2 3 5 4 4 3 2" xfId="24053"/>
    <cellStyle name="Обычный 6 2 3 5 4 4 3 2 2" xfId="24054"/>
    <cellStyle name="Обычный 6 2 3 5 4 4 3 3" xfId="24055"/>
    <cellStyle name="Обычный 6 2 3 5 4 4 3 4" xfId="24056"/>
    <cellStyle name="Обычный 6 2 3 5 4 4 4" xfId="24057"/>
    <cellStyle name="Обычный 6 2 3 5 4 4 4 2" xfId="24058"/>
    <cellStyle name="Обычный 6 2 3 5 4 4 5" xfId="24059"/>
    <cellStyle name="Обычный 6 2 3 5 4 4 6" xfId="24060"/>
    <cellStyle name="Обычный 6 2 3 5 4 5 2 2 2" xfId="24061"/>
    <cellStyle name="Обычный 6 2 3 5 4 5 2 2 2 2" xfId="24062"/>
    <cellStyle name="Обычный 6 2 3 5 4 5 2 2 3" xfId="24063"/>
    <cellStyle name="Обычный 6 2 3 5 4 5 2 2 4" xfId="24064"/>
    <cellStyle name="Обычный 6 2 3 5 4 5 2 3" xfId="24065"/>
    <cellStyle name="Обычный 6 2 3 5 4 5 2 3 2" xfId="24066"/>
    <cellStyle name="Обычный 6 2 3 5 4 5 2 4" xfId="24067"/>
    <cellStyle name="Обычный 6 2 3 5 4 5 2 5" xfId="24068"/>
    <cellStyle name="Обычный 6 2 3 5 4 5 3 2" xfId="24069"/>
    <cellStyle name="Обычный 6 2 3 5 4 5 3 2 2" xfId="24070"/>
    <cellStyle name="Обычный 6 2 3 5 4 5 3 3" xfId="24071"/>
    <cellStyle name="Обычный 6 2 3 5 4 5 3 4" xfId="24072"/>
    <cellStyle name="Обычный 6 2 3 5 4 5 4" xfId="24073"/>
    <cellStyle name="Обычный 6 2 3 5 4 5 4 2" xfId="24074"/>
    <cellStyle name="Обычный 6 2 3 5 4 5 5" xfId="24075"/>
    <cellStyle name="Обычный 6 2 3 5 4 5 6" xfId="24076"/>
    <cellStyle name="Обычный 6 2 3 5 4 6 2 2" xfId="24077"/>
    <cellStyle name="Обычный 6 2 3 5 4 6 2 2 2" xfId="24078"/>
    <cellStyle name="Обычный 6 2 3 5 4 6 2 3" xfId="24079"/>
    <cellStyle name="Обычный 6 2 3 5 4 6 2 4" xfId="24080"/>
    <cellStyle name="Обычный 6 2 3 5 4 6 3" xfId="24081"/>
    <cellStyle name="Обычный 6 2 3 5 4 6 3 2" xfId="24082"/>
    <cellStyle name="Обычный 6 2 3 5 4 6 4" xfId="24083"/>
    <cellStyle name="Обычный 6 2 3 5 4 6 5" xfId="24084"/>
    <cellStyle name="Обычный 6 2 3 5 4 7 2" xfId="24085"/>
    <cellStyle name="Обычный 6 2 3 5 4 7 2 2" xfId="24086"/>
    <cellStyle name="Обычный 6 2 3 5 4 7 3" xfId="24087"/>
    <cellStyle name="Обычный 6 2 3 5 4 7 4" xfId="24088"/>
    <cellStyle name="Обычный 6 2 3 5 4 8" xfId="24089"/>
    <cellStyle name="Обычный 6 2 3 5 4 8 2" xfId="24090"/>
    <cellStyle name="Обычный 6 2 3 5 4 9" xfId="24091"/>
    <cellStyle name="Обычный 6 2 3 5 5 2 2 2 2" xfId="24092"/>
    <cellStyle name="Обычный 6 2 3 5 5 2 2 2 2 2" xfId="24093"/>
    <cellStyle name="Обычный 6 2 3 5 5 2 2 2 3" xfId="24094"/>
    <cellStyle name="Обычный 6 2 3 5 5 2 2 2 4" xfId="24095"/>
    <cellStyle name="Обычный 6 2 3 5 5 2 2 3" xfId="24096"/>
    <cellStyle name="Обычный 6 2 3 5 5 2 2 3 2" xfId="24097"/>
    <cellStyle name="Обычный 6 2 3 5 5 2 2 4" xfId="24098"/>
    <cellStyle name="Обычный 6 2 3 5 5 2 2 5" xfId="24099"/>
    <cellStyle name="Обычный 6 2 3 5 5 2 3 2" xfId="24100"/>
    <cellStyle name="Обычный 6 2 3 5 5 2 3 2 2" xfId="24101"/>
    <cellStyle name="Обычный 6 2 3 5 5 2 3 3" xfId="24102"/>
    <cellStyle name="Обычный 6 2 3 5 5 2 3 4" xfId="24103"/>
    <cellStyle name="Обычный 6 2 3 5 5 2 4" xfId="24104"/>
    <cellStyle name="Обычный 6 2 3 5 5 2 4 2" xfId="24105"/>
    <cellStyle name="Обычный 6 2 3 5 5 2 5" xfId="24106"/>
    <cellStyle name="Обычный 6 2 3 5 5 2 6" xfId="24107"/>
    <cellStyle name="Обычный 6 2 3 5 5 3 2 2" xfId="24108"/>
    <cellStyle name="Обычный 6 2 3 5 5 3 2 2 2" xfId="24109"/>
    <cellStyle name="Обычный 6 2 3 5 5 3 2 3" xfId="24110"/>
    <cellStyle name="Обычный 6 2 3 5 5 3 2 4" xfId="24111"/>
    <cellStyle name="Обычный 6 2 3 5 5 3 3" xfId="24112"/>
    <cellStyle name="Обычный 6 2 3 5 5 3 3 2" xfId="24113"/>
    <cellStyle name="Обычный 6 2 3 5 5 3 4" xfId="24114"/>
    <cellStyle name="Обычный 6 2 3 5 5 3 5" xfId="24115"/>
    <cellStyle name="Обычный 6 2 3 5 5 4 2" xfId="24116"/>
    <cellStyle name="Обычный 6 2 3 5 5 4 2 2" xfId="24117"/>
    <cellStyle name="Обычный 6 2 3 5 5 4 3" xfId="24118"/>
    <cellStyle name="Обычный 6 2 3 5 5 4 4" xfId="24119"/>
    <cellStyle name="Обычный 6 2 3 5 5 5" xfId="24120"/>
    <cellStyle name="Обычный 6 2 3 5 5 5 2" xfId="24121"/>
    <cellStyle name="Обычный 6 2 3 5 5 6" xfId="24122"/>
    <cellStyle name="Обычный 6 2 3 5 5 7" xfId="24123"/>
    <cellStyle name="Обычный 6 2 3 5 6 2 2 2 2" xfId="24124"/>
    <cellStyle name="Обычный 6 2 3 5 6 2 2 2 2 2" xfId="24125"/>
    <cellStyle name="Обычный 6 2 3 5 6 2 2 2 3" xfId="24126"/>
    <cellStyle name="Обычный 6 2 3 5 6 2 2 2 4" xfId="24127"/>
    <cellStyle name="Обычный 6 2 3 5 6 2 2 3" xfId="24128"/>
    <cellStyle name="Обычный 6 2 3 5 6 2 2 3 2" xfId="24129"/>
    <cellStyle name="Обычный 6 2 3 5 6 2 2 4" xfId="24130"/>
    <cellStyle name="Обычный 6 2 3 5 6 2 2 5" xfId="24131"/>
    <cellStyle name="Обычный 6 2 3 5 6 2 3 2" xfId="24132"/>
    <cellStyle name="Обычный 6 2 3 5 6 2 3 2 2" xfId="24133"/>
    <cellStyle name="Обычный 6 2 3 5 6 2 3 3" xfId="24134"/>
    <cellStyle name="Обычный 6 2 3 5 6 2 3 4" xfId="24135"/>
    <cellStyle name="Обычный 6 2 3 5 6 2 4" xfId="24136"/>
    <cellStyle name="Обычный 6 2 3 5 6 2 4 2" xfId="24137"/>
    <cellStyle name="Обычный 6 2 3 5 6 2 5" xfId="24138"/>
    <cellStyle name="Обычный 6 2 3 5 6 2 6" xfId="24139"/>
    <cellStyle name="Обычный 6 2 3 5 6 3 2 2" xfId="24140"/>
    <cellStyle name="Обычный 6 2 3 5 6 3 2 2 2" xfId="24141"/>
    <cellStyle name="Обычный 6 2 3 5 6 3 2 3" xfId="24142"/>
    <cellStyle name="Обычный 6 2 3 5 6 3 2 4" xfId="24143"/>
    <cellStyle name="Обычный 6 2 3 5 6 3 3" xfId="24144"/>
    <cellStyle name="Обычный 6 2 3 5 6 3 3 2" xfId="24145"/>
    <cellStyle name="Обычный 6 2 3 5 6 3 4" xfId="24146"/>
    <cellStyle name="Обычный 6 2 3 5 6 3 5" xfId="24147"/>
    <cellStyle name="Обычный 6 2 3 5 6 4 2" xfId="24148"/>
    <cellStyle name="Обычный 6 2 3 5 6 4 2 2" xfId="24149"/>
    <cellStyle name="Обычный 6 2 3 5 6 4 3" xfId="24150"/>
    <cellStyle name="Обычный 6 2 3 5 6 4 4" xfId="24151"/>
    <cellStyle name="Обычный 6 2 3 5 6 5" xfId="24152"/>
    <cellStyle name="Обычный 6 2 3 5 6 5 2" xfId="24153"/>
    <cellStyle name="Обычный 6 2 3 5 6 6" xfId="24154"/>
    <cellStyle name="Обычный 6 2 3 5 6 7" xfId="24155"/>
    <cellStyle name="Обычный 6 2 3 5 7 2 2 2" xfId="24156"/>
    <cellStyle name="Обычный 6 2 3 5 7 2 2 2 2" xfId="24157"/>
    <cellStyle name="Обычный 6 2 3 5 7 2 2 3" xfId="24158"/>
    <cellStyle name="Обычный 6 2 3 5 7 2 2 4" xfId="24159"/>
    <cellStyle name="Обычный 6 2 3 5 7 2 3" xfId="24160"/>
    <cellStyle name="Обычный 6 2 3 5 7 2 3 2" xfId="24161"/>
    <cellStyle name="Обычный 6 2 3 5 7 2 4" xfId="24162"/>
    <cellStyle name="Обычный 6 2 3 5 7 2 5" xfId="24163"/>
    <cellStyle name="Обычный 6 2 3 5 7 3 2" xfId="24164"/>
    <cellStyle name="Обычный 6 2 3 5 7 3 2 2" xfId="24165"/>
    <cellStyle name="Обычный 6 2 3 5 7 3 3" xfId="24166"/>
    <cellStyle name="Обычный 6 2 3 5 7 3 4" xfId="24167"/>
    <cellStyle name="Обычный 6 2 3 5 7 4" xfId="24168"/>
    <cellStyle name="Обычный 6 2 3 5 7 4 2" xfId="24169"/>
    <cellStyle name="Обычный 6 2 3 5 7 5" xfId="24170"/>
    <cellStyle name="Обычный 6 2 3 5 7 6" xfId="24171"/>
    <cellStyle name="Обычный 6 2 3 5 8 2 2 2" xfId="24172"/>
    <cellStyle name="Обычный 6 2 3 5 8 2 2 2 2" xfId="24173"/>
    <cellStyle name="Обычный 6 2 3 5 8 2 2 3" xfId="24174"/>
    <cellStyle name="Обычный 6 2 3 5 8 2 2 4" xfId="24175"/>
    <cellStyle name="Обычный 6 2 3 5 8 2 3" xfId="24176"/>
    <cellStyle name="Обычный 6 2 3 5 8 2 3 2" xfId="24177"/>
    <cellStyle name="Обычный 6 2 3 5 8 2 4" xfId="24178"/>
    <cellStyle name="Обычный 6 2 3 5 8 2 5" xfId="24179"/>
    <cellStyle name="Обычный 6 2 3 5 8 3 2" xfId="24180"/>
    <cellStyle name="Обычный 6 2 3 5 8 3 2 2" xfId="24181"/>
    <cellStyle name="Обычный 6 2 3 5 8 3 3" xfId="24182"/>
    <cellStyle name="Обычный 6 2 3 5 8 3 4" xfId="24183"/>
    <cellStyle name="Обычный 6 2 3 5 8 4" xfId="24184"/>
    <cellStyle name="Обычный 6 2 3 5 8 4 2" xfId="24185"/>
    <cellStyle name="Обычный 6 2 3 5 8 5" xfId="24186"/>
    <cellStyle name="Обычный 6 2 3 5 8 6" xfId="24187"/>
    <cellStyle name="Обычный 6 2 3 5 9 2 2" xfId="24188"/>
    <cellStyle name="Обычный 6 2 3 5 9 2 2 2" xfId="24189"/>
    <cellStyle name="Обычный 6 2 3 5 9 2 3" xfId="24190"/>
    <cellStyle name="Обычный 6 2 3 5 9 2 4" xfId="24191"/>
    <cellStyle name="Обычный 6 2 3 5 9 3" xfId="24192"/>
    <cellStyle name="Обычный 6 2 3 5 9 3 2" xfId="24193"/>
    <cellStyle name="Обычный 6 2 3 5 9 4" xfId="24194"/>
    <cellStyle name="Обычный 6 2 3 5 9 5" xfId="24195"/>
    <cellStyle name="Обычный 6 2 3 6 10" xfId="24196"/>
    <cellStyle name="Обычный 6 2 3 6 11" xfId="24197"/>
    <cellStyle name="Обычный 6 2 3 6 2 10" xfId="24198"/>
    <cellStyle name="Обычный 6 2 3 6 2 2 2 2 2 2" xfId="24199"/>
    <cellStyle name="Обычный 6 2 3 6 2 2 2 2 2 2 2" xfId="24200"/>
    <cellStyle name="Обычный 6 2 3 6 2 2 2 2 2 3" xfId="24201"/>
    <cellStyle name="Обычный 6 2 3 6 2 2 2 2 2 4" xfId="24202"/>
    <cellStyle name="Обычный 6 2 3 6 2 2 2 2 3" xfId="24203"/>
    <cellStyle name="Обычный 6 2 3 6 2 2 2 2 3 2" xfId="24204"/>
    <cellStyle name="Обычный 6 2 3 6 2 2 2 2 4" xfId="24205"/>
    <cellStyle name="Обычный 6 2 3 6 2 2 2 2 5" xfId="24206"/>
    <cellStyle name="Обычный 6 2 3 6 2 2 2 3 2" xfId="24207"/>
    <cellStyle name="Обычный 6 2 3 6 2 2 2 3 2 2" xfId="24208"/>
    <cellStyle name="Обычный 6 2 3 6 2 2 2 3 3" xfId="24209"/>
    <cellStyle name="Обычный 6 2 3 6 2 2 2 3 4" xfId="24210"/>
    <cellStyle name="Обычный 6 2 3 6 2 2 2 4" xfId="24211"/>
    <cellStyle name="Обычный 6 2 3 6 2 2 2 4 2" xfId="24212"/>
    <cellStyle name="Обычный 6 2 3 6 2 2 2 5" xfId="24213"/>
    <cellStyle name="Обычный 6 2 3 6 2 2 2 6" xfId="24214"/>
    <cellStyle name="Обычный 6 2 3 6 2 2 3 2 2" xfId="24215"/>
    <cellStyle name="Обычный 6 2 3 6 2 2 3 2 2 2" xfId="24216"/>
    <cellStyle name="Обычный 6 2 3 6 2 2 3 2 3" xfId="24217"/>
    <cellStyle name="Обычный 6 2 3 6 2 2 3 2 4" xfId="24218"/>
    <cellStyle name="Обычный 6 2 3 6 2 2 3 3" xfId="24219"/>
    <cellStyle name="Обычный 6 2 3 6 2 2 3 3 2" xfId="24220"/>
    <cellStyle name="Обычный 6 2 3 6 2 2 3 4" xfId="24221"/>
    <cellStyle name="Обычный 6 2 3 6 2 2 3 5" xfId="24222"/>
    <cellStyle name="Обычный 6 2 3 6 2 2 4 2" xfId="24223"/>
    <cellStyle name="Обычный 6 2 3 6 2 2 4 2 2" xfId="24224"/>
    <cellStyle name="Обычный 6 2 3 6 2 2 4 3" xfId="24225"/>
    <cellStyle name="Обычный 6 2 3 6 2 2 4 4" xfId="24226"/>
    <cellStyle name="Обычный 6 2 3 6 2 2 5" xfId="24227"/>
    <cellStyle name="Обычный 6 2 3 6 2 2 5 2" xfId="24228"/>
    <cellStyle name="Обычный 6 2 3 6 2 2 6" xfId="24229"/>
    <cellStyle name="Обычный 6 2 3 6 2 2 7" xfId="24230"/>
    <cellStyle name="Обычный 6 2 3 6 2 3 2 2 2 2" xfId="24231"/>
    <cellStyle name="Обычный 6 2 3 6 2 3 2 2 2 2 2" xfId="24232"/>
    <cellStyle name="Обычный 6 2 3 6 2 3 2 2 2 3" xfId="24233"/>
    <cellStyle name="Обычный 6 2 3 6 2 3 2 2 2 4" xfId="24234"/>
    <cellStyle name="Обычный 6 2 3 6 2 3 2 2 3" xfId="24235"/>
    <cellStyle name="Обычный 6 2 3 6 2 3 2 2 3 2" xfId="24236"/>
    <cellStyle name="Обычный 6 2 3 6 2 3 2 2 4" xfId="24237"/>
    <cellStyle name="Обычный 6 2 3 6 2 3 2 2 5" xfId="24238"/>
    <cellStyle name="Обычный 6 2 3 6 2 3 2 3 2" xfId="24239"/>
    <cellStyle name="Обычный 6 2 3 6 2 3 2 3 2 2" xfId="24240"/>
    <cellStyle name="Обычный 6 2 3 6 2 3 2 3 3" xfId="24241"/>
    <cellStyle name="Обычный 6 2 3 6 2 3 2 3 4" xfId="24242"/>
    <cellStyle name="Обычный 6 2 3 6 2 3 2 4" xfId="24243"/>
    <cellStyle name="Обычный 6 2 3 6 2 3 2 4 2" xfId="24244"/>
    <cellStyle name="Обычный 6 2 3 6 2 3 2 5" xfId="24245"/>
    <cellStyle name="Обычный 6 2 3 6 2 3 2 6" xfId="24246"/>
    <cellStyle name="Обычный 6 2 3 6 2 3 3 2 2" xfId="24247"/>
    <cellStyle name="Обычный 6 2 3 6 2 3 3 2 2 2" xfId="24248"/>
    <cellStyle name="Обычный 6 2 3 6 2 3 3 2 3" xfId="24249"/>
    <cellStyle name="Обычный 6 2 3 6 2 3 3 2 4" xfId="24250"/>
    <cellStyle name="Обычный 6 2 3 6 2 3 3 3" xfId="24251"/>
    <cellStyle name="Обычный 6 2 3 6 2 3 3 3 2" xfId="24252"/>
    <cellStyle name="Обычный 6 2 3 6 2 3 3 4" xfId="24253"/>
    <cellStyle name="Обычный 6 2 3 6 2 3 3 5" xfId="24254"/>
    <cellStyle name="Обычный 6 2 3 6 2 3 4 2" xfId="24255"/>
    <cellStyle name="Обычный 6 2 3 6 2 3 4 2 2" xfId="24256"/>
    <cellStyle name="Обычный 6 2 3 6 2 3 4 3" xfId="24257"/>
    <cellStyle name="Обычный 6 2 3 6 2 3 4 4" xfId="24258"/>
    <cellStyle name="Обычный 6 2 3 6 2 3 5" xfId="24259"/>
    <cellStyle name="Обычный 6 2 3 6 2 3 5 2" xfId="24260"/>
    <cellStyle name="Обычный 6 2 3 6 2 3 6" xfId="24261"/>
    <cellStyle name="Обычный 6 2 3 6 2 3 7" xfId="24262"/>
    <cellStyle name="Обычный 6 2 3 6 2 4 2 2 2" xfId="24263"/>
    <cellStyle name="Обычный 6 2 3 6 2 4 2 2 2 2" xfId="24264"/>
    <cellStyle name="Обычный 6 2 3 6 2 4 2 2 3" xfId="24265"/>
    <cellStyle name="Обычный 6 2 3 6 2 4 2 2 4" xfId="24266"/>
    <cellStyle name="Обычный 6 2 3 6 2 4 2 3" xfId="24267"/>
    <cellStyle name="Обычный 6 2 3 6 2 4 2 3 2" xfId="24268"/>
    <cellStyle name="Обычный 6 2 3 6 2 4 2 4" xfId="24269"/>
    <cellStyle name="Обычный 6 2 3 6 2 4 2 5" xfId="24270"/>
    <cellStyle name="Обычный 6 2 3 6 2 4 3 2" xfId="24271"/>
    <cellStyle name="Обычный 6 2 3 6 2 4 3 2 2" xfId="24272"/>
    <cellStyle name="Обычный 6 2 3 6 2 4 3 3" xfId="24273"/>
    <cellStyle name="Обычный 6 2 3 6 2 4 3 4" xfId="24274"/>
    <cellStyle name="Обычный 6 2 3 6 2 4 4" xfId="24275"/>
    <cellStyle name="Обычный 6 2 3 6 2 4 4 2" xfId="24276"/>
    <cellStyle name="Обычный 6 2 3 6 2 4 5" xfId="24277"/>
    <cellStyle name="Обычный 6 2 3 6 2 4 6" xfId="24278"/>
    <cellStyle name="Обычный 6 2 3 6 2 5 2 2 2" xfId="24279"/>
    <cellStyle name="Обычный 6 2 3 6 2 5 2 2 2 2" xfId="24280"/>
    <cellStyle name="Обычный 6 2 3 6 2 5 2 2 3" xfId="24281"/>
    <cellStyle name="Обычный 6 2 3 6 2 5 2 2 4" xfId="24282"/>
    <cellStyle name="Обычный 6 2 3 6 2 5 2 3" xfId="24283"/>
    <cellStyle name="Обычный 6 2 3 6 2 5 2 3 2" xfId="24284"/>
    <cellStyle name="Обычный 6 2 3 6 2 5 2 4" xfId="24285"/>
    <cellStyle name="Обычный 6 2 3 6 2 5 2 5" xfId="24286"/>
    <cellStyle name="Обычный 6 2 3 6 2 5 3 2" xfId="24287"/>
    <cellStyle name="Обычный 6 2 3 6 2 5 3 2 2" xfId="24288"/>
    <cellStyle name="Обычный 6 2 3 6 2 5 3 3" xfId="24289"/>
    <cellStyle name="Обычный 6 2 3 6 2 5 3 4" xfId="24290"/>
    <cellStyle name="Обычный 6 2 3 6 2 5 4" xfId="24291"/>
    <cellStyle name="Обычный 6 2 3 6 2 5 4 2" xfId="24292"/>
    <cellStyle name="Обычный 6 2 3 6 2 5 5" xfId="24293"/>
    <cellStyle name="Обычный 6 2 3 6 2 5 6" xfId="24294"/>
    <cellStyle name="Обычный 6 2 3 6 2 6 2 2" xfId="24295"/>
    <cellStyle name="Обычный 6 2 3 6 2 6 2 2 2" xfId="24296"/>
    <cellStyle name="Обычный 6 2 3 6 2 6 2 3" xfId="24297"/>
    <cellStyle name="Обычный 6 2 3 6 2 6 2 4" xfId="24298"/>
    <cellStyle name="Обычный 6 2 3 6 2 6 3" xfId="24299"/>
    <cellStyle name="Обычный 6 2 3 6 2 6 3 2" xfId="24300"/>
    <cellStyle name="Обычный 6 2 3 6 2 6 4" xfId="24301"/>
    <cellStyle name="Обычный 6 2 3 6 2 6 5" xfId="24302"/>
    <cellStyle name="Обычный 6 2 3 6 2 7 2" xfId="24303"/>
    <cellStyle name="Обычный 6 2 3 6 2 7 2 2" xfId="24304"/>
    <cellStyle name="Обычный 6 2 3 6 2 7 3" xfId="24305"/>
    <cellStyle name="Обычный 6 2 3 6 2 7 4" xfId="24306"/>
    <cellStyle name="Обычный 6 2 3 6 2 8" xfId="24307"/>
    <cellStyle name="Обычный 6 2 3 6 2 8 2" xfId="24308"/>
    <cellStyle name="Обычный 6 2 3 6 2 9" xfId="24309"/>
    <cellStyle name="Обычный 6 2 3 6 3 2 2 2 2" xfId="24310"/>
    <cellStyle name="Обычный 6 2 3 6 3 2 2 2 2 2" xfId="24311"/>
    <cellStyle name="Обычный 6 2 3 6 3 2 2 2 3" xfId="24312"/>
    <cellStyle name="Обычный 6 2 3 6 3 2 2 2 4" xfId="24313"/>
    <cellStyle name="Обычный 6 2 3 6 3 2 2 3" xfId="24314"/>
    <cellStyle name="Обычный 6 2 3 6 3 2 2 3 2" xfId="24315"/>
    <cellStyle name="Обычный 6 2 3 6 3 2 2 4" xfId="24316"/>
    <cellStyle name="Обычный 6 2 3 6 3 2 2 5" xfId="24317"/>
    <cellStyle name="Обычный 6 2 3 6 3 2 3 2" xfId="24318"/>
    <cellStyle name="Обычный 6 2 3 6 3 2 3 2 2" xfId="24319"/>
    <cellStyle name="Обычный 6 2 3 6 3 2 3 3" xfId="24320"/>
    <cellStyle name="Обычный 6 2 3 6 3 2 3 4" xfId="24321"/>
    <cellStyle name="Обычный 6 2 3 6 3 2 4" xfId="24322"/>
    <cellStyle name="Обычный 6 2 3 6 3 2 4 2" xfId="24323"/>
    <cellStyle name="Обычный 6 2 3 6 3 2 5" xfId="24324"/>
    <cellStyle name="Обычный 6 2 3 6 3 2 6" xfId="24325"/>
    <cellStyle name="Обычный 6 2 3 6 3 3 2 2" xfId="24326"/>
    <cellStyle name="Обычный 6 2 3 6 3 3 2 2 2" xfId="24327"/>
    <cellStyle name="Обычный 6 2 3 6 3 3 2 3" xfId="24328"/>
    <cellStyle name="Обычный 6 2 3 6 3 3 2 4" xfId="24329"/>
    <cellStyle name="Обычный 6 2 3 6 3 3 3" xfId="24330"/>
    <cellStyle name="Обычный 6 2 3 6 3 3 3 2" xfId="24331"/>
    <cellStyle name="Обычный 6 2 3 6 3 3 4" xfId="24332"/>
    <cellStyle name="Обычный 6 2 3 6 3 3 5" xfId="24333"/>
    <cellStyle name="Обычный 6 2 3 6 3 4 2" xfId="24334"/>
    <cellStyle name="Обычный 6 2 3 6 3 4 2 2" xfId="24335"/>
    <cellStyle name="Обычный 6 2 3 6 3 4 3" xfId="24336"/>
    <cellStyle name="Обычный 6 2 3 6 3 4 4" xfId="24337"/>
    <cellStyle name="Обычный 6 2 3 6 3 5" xfId="24338"/>
    <cellStyle name="Обычный 6 2 3 6 3 5 2" xfId="24339"/>
    <cellStyle name="Обычный 6 2 3 6 3 6" xfId="24340"/>
    <cellStyle name="Обычный 6 2 3 6 3 7" xfId="24341"/>
    <cellStyle name="Обычный 6 2 3 6 4 2 2 2 2" xfId="24342"/>
    <cellStyle name="Обычный 6 2 3 6 4 2 2 2 2 2" xfId="24343"/>
    <cellStyle name="Обычный 6 2 3 6 4 2 2 2 3" xfId="24344"/>
    <cellStyle name="Обычный 6 2 3 6 4 2 2 2 4" xfId="24345"/>
    <cellStyle name="Обычный 6 2 3 6 4 2 2 3" xfId="24346"/>
    <cellStyle name="Обычный 6 2 3 6 4 2 2 3 2" xfId="24347"/>
    <cellStyle name="Обычный 6 2 3 6 4 2 2 4" xfId="24348"/>
    <cellStyle name="Обычный 6 2 3 6 4 2 2 5" xfId="24349"/>
    <cellStyle name="Обычный 6 2 3 6 4 2 3 2" xfId="24350"/>
    <cellStyle name="Обычный 6 2 3 6 4 2 3 2 2" xfId="24351"/>
    <cellStyle name="Обычный 6 2 3 6 4 2 3 3" xfId="24352"/>
    <cellStyle name="Обычный 6 2 3 6 4 2 3 4" xfId="24353"/>
    <cellStyle name="Обычный 6 2 3 6 4 2 4" xfId="24354"/>
    <cellStyle name="Обычный 6 2 3 6 4 2 4 2" xfId="24355"/>
    <cellStyle name="Обычный 6 2 3 6 4 2 5" xfId="24356"/>
    <cellStyle name="Обычный 6 2 3 6 4 2 6" xfId="24357"/>
    <cellStyle name="Обычный 6 2 3 6 4 3 2 2" xfId="24358"/>
    <cellStyle name="Обычный 6 2 3 6 4 3 2 2 2" xfId="24359"/>
    <cellStyle name="Обычный 6 2 3 6 4 3 2 3" xfId="24360"/>
    <cellStyle name="Обычный 6 2 3 6 4 3 2 4" xfId="24361"/>
    <cellStyle name="Обычный 6 2 3 6 4 3 3" xfId="24362"/>
    <cellStyle name="Обычный 6 2 3 6 4 3 3 2" xfId="24363"/>
    <cellStyle name="Обычный 6 2 3 6 4 3 4" xfId="24364"/>
    <cellStyle name="Обычный 6 2 3 6 4 3 5" xfId="24365"/>
    <cellStyle name="Обычный 6 2 3 6 4 4 2" xfId="24366"/>
    <cellStyle name="Обычный 6 2 3 6 4 4 2 2" xfId="24367"/>
    <cellStyle name="Обычный 6 2 3 6 4 4 3" xfId="24368"/>
    <cellStyle name="Обычный 6 2 3 6 4 4 4" xfId="24369"/>
    <cellStyle name="Обычный 6 2 3 6 4 5" xfId="24370"/>
    <cellStyle name="Обычный 6 2 3 6 4 5 2" xfId="24371"/>
    <cellStyle name="Обычный 6 2 3 6 4 6" xfId="24372"/>
    <cellStyle name="Обычный 6 2 3 6 4 7" xfId="24373"/>
    <cellStyle name="Обычный 6 2 3 6 5 2 2 2" xfId="24374"/>
    <cellStyle name="Обычный 6 2 3 6 5 2 2 2 2" xfId="24375"/>
    <cellStyle name="Обычный 6 2 3 6 5 2 2 3" xfId="24376"/>
    <cellStyle name="Обычный 6 2 3 6 5 2 2 4" xfId="24377"/>
    <cellStyle name="Обычный 6 2 3 6 5 2 3" xfId="24378"/>
    <cellStyle name="Обычный 6 2 3 6 5 2 3 2" xfId="24379"/>
    <cellStyle name="Обычный 6 2 3 6 5 2 4" xfId="24380"/>
    <cellStyle name="Обычный 6 2 3 6 5 2 5" xfId="24381"/>
    <cellStyle name="Обычный 6 2 3 6 5 3 2" xfId="24382"/>
    <cellStyle name="Обычный 6 2 3 6 5 3 2 2" xfId="24383"/>
    <cellStyle name="Обычный 6 2 3 6 5 3 3" xfId="24384"/>
    <cellStyle name="Обычный 6 2 3 6 5 3 4" xfId="24385"/>
    <cellStyle name="Обычный 6 2 3 6 5 4" xfId="24386"/>
    <cellStyle name="Обычный 6 2 3 6 5 4 2" xfId="24387"/>
    <cellStyle name="Обычный 6 2 3 6 5 5" xfId="24388"/>
    <cellStyle name="Обычный 6 2 3 6 5 6" xfId="24389"/>
    <cellStyle name="Обычный 6 2 3 6 6 2 2 2" xfId="24390"/>
    <cellStyle name="Обычный 6 2 3 6 6 2 2 2 2" xfId="24391"/>
    <cellStyle name="Обычный 6 2 3 6 6 2 2 3" xfId="24392"/>
    <cellStyle name="Обычный 6 2 3 6 6 2 2 4" xfId="24393"/>
    <cellStyle name="Обычный 6 2 3 6 6 2 3" xfId="24394"/>
    <cellStyle name="Обычный 6 2 3 6 6 2 3 2" xfId="24395"/>
    <cellStyle name="Обычный 6 2 3 6 6 2 4" xfId="24396"/>
    <cellStyle name="Обычный 6 2 3 6 6 2 5" xfId="24397"/>
    <cellStyle name="Обычный 6 2 3 6 6 3 2" xfId="24398"/>
    <cellStyle name="Обычный 6 2 3 6 6 3 2 2" xfId="24399"/>
    <cellStyle name="Обычный 6 2 3 6 6 3 3" xfId="24400"/>
    <cellStyle name="Обычный 6 2 3 6 6 3 4" xfId="24401"/>
    <cellStyle name="Обычный 6 2 3 6 6 4" xfId="24402"/>
    <cellStyle name="Обычный 6 2 3 6 6 4 2" xfId="24403"/>
    <cellStyle name="Обычный 6 2 3 6 6 5" xfId="24404"/>
    <cellStyle name="Обычный 6 2 3 6 6 6" xfId="24405"/>
    <cellStyle name="Обычный 6 2 3 6 7 2 2" xfId="24406"/>
    <cellStyle name="Обычный 6 2 3 6 7 2 2 2" xfId="24407"/>
    <cellStyle name="Обычный 6 2 3 6 7 2 3" xfId="24408"/>
    <cellStyle name="Обычный 6 2 3 6 7 2 4" xfId="24409"/>
    <cellStyle name="Обычный 6 2 3 6 7 3" xfId="24410"/>
    <cellStyle name="Обычный 6 2 3 6 7 3 2" xfId="24411"/>
    <cellStyle name="Обычный 6 2 3 6 7 4" xfId="24412"/>
    <cellStyle name="Обычный 6 2 3 6 7 5" xfId="24413"/>
    <cellStyle name="Обычный 6 2 3 6 8 2" xfId="24414"/>
    <cellStyle name="Обычный 6 2 3 6 8 2 2" xfId="24415"/>
    <cellStyle name="Обычный 6 2 3 6 8 3" xfId="24416"/>
    <cellStyle name="Обычный 6 2 3 6 8 4" xfId="24417"/>
    <cellStyle name="Обычный 6 2 3 6 9" xfId="24418"/>
    <cellStyle name="Обычный 6 2 3 6 9 2" xfId="24419"/>
    <cellStyle name="Обычный 6 2 3 7 10" xfId="24420"/>
    <cellStyle name="Обычный 6 2 3 7 11" xfId="24421"/>
    <cellStyle name="Обычный 6 2 3 7 2 10" xfId="24422"/>
    <cellStyle name="Обычный 6 2 3 7 2 2 2 2 2 2" xfId="24423"/>
    <cellStyle name="Обычный 6 2 3 7 2 2 2 2 2 2 2" xfId="24424"/>
    <cellStyle name="Обычный 6 2 3 7 2 2 2 2 2 3" xfId="24425"/>
    <cellStyle name="Обычный 6 2 3 7 2 2 2 2 2 4" xfId="24426"/>
    <cellStyle name="Обычный 6 2 3 7 2 2 2 2 3" xfId="24427"/>
    <cellStyle name="Обычный 6 2 3 7 2 2 2 2 3 2" xfId="24428"/>
    <cellStyle name="Обычный 6 2 3 7 2 2 2 2 4" xfId="24429"/>
    <cellStyle name="Обычный 6 2 3 7 2 2 2 2 5" xfId="24430"/>
    <cellStyle name="Обычный 6 2 3 7 2 2 2 3 2" xfId="24431"/>
    <cellStyle name="Обычный 6 2 3 7 2 2 2 3 2 2" xfId="24432"/>
    <cellStyle name="Обычный 6 2 3 7 2 2 2 3 3" xfId="24433"/>
    <cellStyle name="Обычный 6 2 3 7 2 2 2 3 4" xfId="24434"/>
    <cellStyle name="Обычный 6 2 3 7 2 2 2 4" xfId="24435"/>
    <cellStyle name="Обычный 6 2 3 7 2 2 2 4 2" xfId="24436"/>
    <cellStyle name="Обычный 6 2 3 7 2 2 2 5" xfId="24437"/>
    <cellStyle name="Обычный 6 2 3 7 2 2 2 6" xfId="24438"/>
    <cellStyle name="Обычный 6 2 3 7 2 2 3 2 2" xfId="24439"/>
    <cellStyle name="Обычный 6 2 3 7 2 2 3 2 2 2" xfId="24440"/>
    <cellStyle name="Обычный 6 2 3 7 2 2 3 2 3" xfId="24441"/>
    <cellStyle name="Обычный 6 2 3 7 2 2 3 2 4" xfId="24442"/>
    <cellStyle name="Обычный 6 2 3 7 2 2 3 3" xfId="24443"/>
    <cellStyle name="Обычный 6 2 3 7 2 2 3 3 2" xfId="24444"/>
    <cellStyle name="Обычный 6 2 3 7 2 2 3 4" xfId="24445"/>
    <cellStyle name="Обычный 6 2 3 7 2 2 3 5" xfId="24446"/>
    <cellStyle name="Обычный 6 2 3 7 2 2 4 2" xfId="24447"/>
    <cellStyle name="Обычный 6 2 3 7 2 2 4 2 2" xfId="24448"/>
    <cellStyle name="Обычный 6 2 3 7 2 2 4 3" xfId="24449"/>
    <cellStyle name="Обычный 6 2 3 7 2 2 4 4" xfId="24450"/>
    <cellStyle name="Обычный 6 2 3 7 2 2 5" xfId="24451"/>
    <cellStyle name="Обычный 6 2 3 7 2 2 5 2" xfId="24452"/>
    <cellStyle name="Обычный 6 2 3 7 2 2 6" xfId="24453"/>
    <cellStyle name="Обычный 6 2 3 7 2 2 7" xfId="24454"/>
    <cellStyle name="Обычный 6 2 3 7 2 3 2 2 2 2" xfId="24455"/>
    <cellStyle name="Обычный 6 2 3 7 2 3 2 2 2 2 2" xfId="24456"/>
    <cellStyle name="Обычный 6 2 3 7 2 3 2 2 2 3" xfId="24457"/>
    <cellStyle name="Обычный 6 2 3 7 2 3 2 2 2 4" xfId="24458"/>
    <cellStyle name="Обычный 6 2 3 7 2 3 2 2 3" xfId="24459"/>
    <cellStyle name="Обычный 6 2 3 7 2 3 2 2 3 2" xfId="24460"/>
    <cellStyle name="Обычный 6 2 3 7 2 3 2 2 4" xfId="24461"/>
    <cellStyle name="Обычный 6 2 3 7 2 3 2 2 5" xfId="24462"/>
    <cellStyle name="Обычный 6 2 3 7 2 3 2 3 2" xfId="24463"/>
    <cellStyle name="Обычный 6 2 3 7 2 3 2 3 2 2" xfId="24464"/>
    <cellStyle name="Обычный 6 2 3 7 2 3 2 3 3" xfId="24465"/>
    <cellStyle name="Обычный 6 2 3 7 2 3 2 3 4" xfId="24466"/>
    <cellStyle name="Обычный 6 2 3 7 2 3 2 4" xfId="24467"/>
    <cellStyle name="Обычный 6 2 3 7 2 3 2 4 2" xfId="24468"/>
    <cellStyle name="Обычный 6 2 3 7 2 3 2 5" xfId="24469"/>
    <cellStyle name="Обычный 6 2 3 7 2 3 2 6" xfId="24470"/>
    <cellStyle name="Обычный 6 2 3 7 2 3 3 2 2" xfId="24471"/>
    <cellStyle name="Обычный 6 2 3 7 2 3 3 2 2 2" xfId="24472"/>
    <cellStyle name="Обычный 6 2 3 7 2 3 3 2 3" xfId="24473"/>
    <cellStyle name="Обычный 6 2 3 7 2 3 3 2 4" xfId="24474"/>
    <cellStyle name="Обычный 6 2 3 7 2 3 3 3" xfId="24475"/>
    <cellStyle name="Обычный 6 2 3 7 2 3 3 3 2" xfId="24476"/>
    <cellStyle name="Обычный 6 2 3 7 2 3 3 4" xfId="24477"/>
    <cellStyle name="Обычный 6 2 3 7 2 3 3 5" xfId="24478"/>
    <cellStyle name="Обычный 6 2 3 7 2 3 4 2" xfId="24479"/>
    <cellStyle name="Обычный 6 2 3 7 2 3 4 2 2" xfId="24480"/>
    <cellStyle name="Обычный 6 2 3 7 2 3 4 3" xfId="24481"/>
    <cellStyle name="Обычный 6 2 3 7 2 3 4 4" xfId="24482"/>
    <cellStyle name="Обычный 6 2 3 7 2 3 5" xfId="24483"/>
    <cellStyle name="Обычный 6 2 3 7 2 3 5 2" xfId="24484"/>
    <cellStyle name="Обычный 6 2 3 7 2 3 6" xfId="24485"/>
    <cellStyle name="Обычный 6 2 3 7 2 3 7" xfId="24486"/>
    <cellStyle name="Обычный 6 2 3 7 2 4 2 2 2" xfId="24487"/>
    <cellStyle name="Обычный 6 2 3 7 2 4 2 2 2 2" xfId="24488"/>
    <cellStyle name="Обычный 6 2 3 7 2 4 2 2 3" xfId="24489"/>
    <cellStyle name="Обычный 6 2 3 7 2 4 2 2 4" xfId="24490"/>
    <cellStyle name="Обычный 6 2 3 7 2 4 2 3" xfId="24491"/>
    <cellStyle name="Обычный 6 2 3 7 2 4 2 3 2" xfId="24492"/>
    <cellStyle name="Обычный 6 2 3 7 2 4 2 4" xfId="24493"/>
    <cellStyle name="Обычный 6 2 3 7 2 4 2 5" xfId="24494"/>
    <cellStyle name="Обычный 6 2 3 7 2 4 3 2" xfId="24495"/>
    <cellStyle name="Обычный 6 2 3 7 2 4 3 2 2" xfId="24496"/>
    <cellStyle name="Обычный 6 2 3 7 2 4 3 3" xfId="24497"/>
    <cellStyle name="Обычный 6 2 3 7 2 4 3 4" xfId="24498"/>
    <cellStyle name="Обычный 6 2 3 7 2 4 4" xfId="24499"/>
    <cellStyle name="Обычный 6 2 3 7 2 4 4 2" xfId="24500"/>
    <cellStyle name="Обычный 6 2 3 7 2 4 5" xfId="24501"/>
    <cellStyle name="Обычный 6 2 3 7 2 4 6" xfId="24502"/>
    <cellStyle name="Обычный 6 2 3 7 2 5 2 2 2" xfId="24503"/>
    <cellStyle name="Обычный 6 2 3 7 2 5 2 2 2 2" xfId="24504"/>
    <cellStyle name="Обычный 6 2 3 7 2 5 2 2 3" xfId="24505"/>
    <cellStyle name="Обычный 6 2 3 7 2 5 2 2 4" xfId="24506"/>
    <cellStyle name="Обычный 6 2 3 7 2 5 2 3" xfId="24507"/>
    <cellStyle name="Обычный 6 2 3 7 2 5 2 3 2" xfId="24508"/>
    <cellStyle name="Обычный 6 2 3 7 2 5 2 4" xfId="24509"/>
    <cellStyle name="Обычный 6 2 3 7 2 5 2 5" xfId="24510"/>
    <cellStyle name="Обычный 6 2 3 7 2 5 3 2" xfId="24511"/>
    <cellStyle name="Обычный 6 2 3 7 2 5 3 2 2" xfId="24512"/>
    <cellStyle name="Обычный 6 2 3 7 2 5 3 3" xfId="24513"/>
    <cellStyle name="Обычный 6 2 3 7 2 5 3 4" xfId="24514"/>
    <cellStyle name="Обычный 6 2 3 7 2 5 4" xfId="24515"/>
    <cellStyle name="Обычный 6 2 3 7 2 5 4 2" xfId="24516"/>
    <cellStyle name="Обычный 6 2 3 7 2 5 5" xfId="24517"/>
    <cellStyle name="Обычный 6 2 3 7 2 5 6" xfId="24518"/>
    <cellStyle name="Обычный 6 2 3 7 2 6 2 2" xfId="24519"/>
    <cellStyle name="Обычный 6 2 3 7 2 6 2 2 2" xfId="24520"/>
    <cellStyle name="Обычный 6 2 3 7 2 6 2 3" xfId="24521"/>
    <cellStyle name="Обычный 6 2 3 7 2 6 2 4" xfId="24522"/>
    <cellStyle name="Обычный 6 2 3 7 2 6 3" xfId="24523"/>
    <cellStyle name="Обычный 6 2 3 7 2 6 3 2" xfId="24524"/>
    <cellStyle name="Обычный 6 2 3 7 2 6 4" xfId="24525"/>
    <cellStyle name="Обычный 6 2 3 7 2 6 5" xfId="24526"/>
    <cellStyle name="Обычный 6 2 3 7 2 7 2" xfId="24527"/>
    <cellStyle name="Обычный 6 2 3 7 2 7 2 2" xfId="24528"/>
    <cellStyle name="Обычный 6 2 3 7 2 7 3" xfId="24529"/>
    <cellStyle name="Обычный 6 2 3 7 2 7 4" xfId="24530"/>
    <cellStyle name="Обычный 6 2 3 7 2 8" xfId="24531"/>
    <cellStyle name="Обычный 6 2 3 7 2 8 2" xfId="24532"/>
    <cellStyle name="Обычный 6 2 3 7 2 9" xfId="24533"/>
    <cellStyle name="Обычный 6 2 3 7 3 2 2 2 2" xfId="24534"/>
    <cellStyle name="Обычный 6 2 3 7 3 2 2 2 2 2" xfId="24535"/>
    <cellStyle name="Обычный 6 2 3 7 3 2 2 2 3" xfId="24536"/>
    <cellStyle name="Обычный 6 2 3 7 3 2 2 2 4" xfId="24537"/>
    <cellStyle name="Обычный 6 2 3 7 3 2 2 3" xfId="24538"/>
    <cellStyle name="Обычный 6 2 3 7 3 2 2 3 2" xfId="24539"/>
    <cellStyle name="Обычный 6 2 3 7 3 2 2 4" xfId="24540"/>
    <cellStyle name="Обычный 6 2 3 7 3 2 2 5" xfId="24541"/>
    <cellStyle name="Обычный 6 2 3 7 3 2 3 2" xfId="24542"/>
    <cellStyle name="Обычный 6 2 3 7 3 2 3 2 2" xfId="24543"/>
    <cellStyle name="Обычный 6 2 3 7 3 2 3 3" xfId="24544"/>
    <cellStyle name="Обычный 6 2 3 7 3 2 3 4" xfId="24545"/>
    <cellStyle name="Обычный 6 2 3 7 3 2 4" xfId="24546"/>
    <cellStyle name="Обычный 6 2 3 7 3 2 4 2" xfId="24547"/>
    <cellStyle name="Обычный 6 2 3 7 3 2 5" xfId="24548"/>
    <cellStyle name="Обычный 6 2 3 7 3 2 6" xfId="24549"/>
    <cellStyle name="Обычный 6 2 3 7 3 3 2 2" xfId="24550"/>
    <cellStyle name="Обычный 6 2 3 7 3 3 2 2 2" xfId="24551"/>
    <cellStyle name="Обычный 6 2 3 7 3 3 2 3" xfId="24552"/>
    <cellStyle name="Обычный 6 2 3 7 3 3 2 4" xfId="24553"/>
    <cellStyle name="Обычный 6 2 3 7 3 3 3" xfId="24554"/>
    <cellStyle name="Обычный 6 2 3 7 3 3 3 2" xfId="24555"/>
    <cellStyle name="Обычный 6 2 3 7 3 3 4" xfId="24556"/>
    <cellStyle name="Обычный 6 2 3 7 3 3 5" xfId="24557"/>
    <cellStyle name="Обычный 6 2 3 7 3 4 2" xfId="24558"/>
    <cellStyle name="Обычный 6 2 3 7 3 4 2 2" xfId="24559"/>
    <cellStyle name="Обычный 6 2 3 7 3 4 3" xfId="24560"/>
    <cellStyle name="Обычный 6 2 3 7 3 4 4" xfId="24561"/>
    <cellStyle name="Обычный 6 2 3 7 3 5" xfId="24562"/>
    <cellStyle name="Обычный 6 2 3 7 3 5 2" xfId="24563"/>
    <cellStyle name="Обычный 6 2 3 7 3 6" xfId="24564"/>
    <cellStyle name="Обычный 6 2 3 7 3 7" xfId="24565"/>
    <cellStyle name="Обычный 6 2 3 7 4 2 2 2 2" xfId="24566"/>
    <cellStyle name="Обычный 6 2 3 7 4 2 2 2 2 2" xfId="24567"/>
    <cellStyle name="Обычный 6 2 3 7 4 2 2 2 3" xfId="24568"/>
    <cellStyle name="Обычный 6 2 3 7 4 2 2 2 4" xfId="24569"/>
    <cellStyle name="Обычный 6 2 3 7 4 2 2 3" xfId="24570"/>
    <cellStyle name="Обычный 6 2 3 7 4 2 2 3 2" xfId="24571"/>
    <cellStyle name="Обычный 6 2 3 7 4 2 2 4" xfId="24572"/>
    <cellStyle name="Обычный 6 2 3 7 4 2 2 5" xfId="24573"/>
    <cellStyle name="Обычный 6 2 3 7 4 2 3 2" xfId="24574"/>
    <cellStyle name="Обычный 6 2 3 7 4 2 3 2 2" xfId="24575"/>
    <cellStyle name="Обычный 6 2 3 7 4 2 3 3" xfId="24576"/>
    <cellStyle name="Обычный 6 2 3 7 4 2 3 4" xfId="24577"/>
    <cellStyle name="Обычный 6 2 3 7 4 2 4" xfId="24578"/>
    <cellStyle name="Обычный 6 2 3 7 4 2 4 2" xfId="24579"/>
    <cellStyle name="Обычный 6 2 3 7 4 2 5" xfId="24580"/>
    <cellStyle name="Обычный 6 2 3 7 4 2 6" xfId="24581"/>
    <cellStyle name="Обычный 6 2 3 7 4 3 2 2" xfId="24582"/>
    <cellStyle name="Обычный 6 2 3 7 4 3 2 2 2" xfId="24583"/>
    <cellStyle name="Обычный 6 2 3 7 4 3 2 3" xfId="24584"/>
    <cellStyle name="Обычный 6 2 3 7 4 3 2 4" xfId="24585"/>
    <cellStyle name="Обычный 6 2 3 7 4 3 3" xfId="24586"/>
    <cellStyle name="Обычный 6 2 3 7 4 3 3 2" xfId="24587"/>
    <cellStyle name="Обычный 6 2 3 7 4 3 4" xfId="24588"/>
    <cellStyle name="Обычный 6 2 3 7 4 3 5" xfId="24589"/>
    <cellStyle name="Обычный 6 2 3 7 4 4 2" xfId="24590"/>
    <cellStyle name="Обычный 6 2 3 7 4 4 2 2" xfId="24591"/>
    <cellStyle name="Обычный 6 2 3 7 4 4 3" xfId="24592"/>
    <cellStyle name="Обычный 6 2 3 7 4 4 4" xfId="24593"/>
    <cellStyle name="Обычный 6 2 3 7 4 5" xfId="24594"/>
    <cellStyle name="Обычный 6 2 3 7 4 5 2" xfId="24595"/>
    <cellStyle name="Обычный 6 2 3 7 4 6" xfId="24596"/>
    <cellStyle name="Обычный 6 2 3 7 4 7" xfId="24597"/>
    <cellStyle name="Обычный 6 2 3 7 5 2 2 2" xfId="24598"/>
    <cellStyle name="Обычный 6 2 3 7 5 2 2 2 2" xfId="24599"/>
    <cellStyle name="Обычный 6 2 3 7 5 2 2 3" xfId="24600"/>
    <cellStyle name="Обычный 6 2 3 7 5 2 2 4" xfId="24601"/>
    <cellStyle name="Обычный 6 2 3 7 5 2 3" xfId="24602"/>
    <cellStyle name="Обычный 6 2 3 7 5 2 3 2" xfId="24603"/>
    <cellStyle name="Обычный 6 2 3 7 5 2 4" xfId="24604"/>
    <cellStyle name="Обычный 6 2 3 7 5 2 5" xfId="24605"/>
    <cellStyle name="Обычный 6 2 3 7 5 3 2" xfId="24606"/>
    <cellStyle name="Обычный 6 2 3 7 5 3 2 2" xfId="24607"/>
    <cellStyle name="Обычный 6 2 3 7 5 3 3" xfId="24608"/>
    <cellStyle name="Обычный 6 2 3 7 5 3 4" xfId="24609"/>
    <cellStyle name="Обычный 6 2 3 7 5 4" xfId="24610"/>
    <cellStyle name="Обычный 6 2 3 7 5 4 2" xfId="24611"/>
    <cellStyle name="Обычный 6 2 3 7 5 5" xfId="24612"/>
    <cellStyle name="Обычный 6 2 3 7 5 6" xfId="24613"/>
    <cellStyle name="Обычный 6 2 3 7 6 2 2 2" xfId="24614"/>
    <cellStyle name="Обычный 6 2 3 7 6 2 2 2 2" xfId="24615"/>
    <cellStyle name="Обычный 6 2 3 7 6 2 2 3" xfId="24616"/>
    <cellStyle name="Обычный 6 2 3 7 6 2 2 4" xfId="24617"/>
    <cellStyle name="Обычный 6 2 3 7 6 2 3" xfId="24618"/>
    <cellStyle name="Обычный 6 2 3 7 6 2 3 2" xfId="24619"/>
    <cellStyle name="Обычный 6 2 3 7 6 2 4" xfId="24620"/>
    <cellStyle name="Обычный 6 2 3 7 6 2 5" xfId="24621"/>
    <cellStyle name="Обычный 6 2 3 7 6 3 2" xfId="24622"/>
    <cellStyle name="Обычный 6 2 3 7 6 3 2 2" xfId="24623"/>
    <cellStyle name="Обычный 6 2 3 7 6 3 3" xfId="24624"/>
    <cellStyle name="Обычный 6 2 3 7 6 3 4" xfId="24625"/>
    <cellStyle name="Обычный 6 2 3 7 6 4" xfId="24626"/>
    <cellStyle name="Обычный 6 2 3 7 6 4 2" xfId="24627"/>
    <cellStyle name="Обычный 6 2 3 7 6 5" xfId="24628"/>
    <cellStyle name="Обычный 6 2 3 7 6 6" xfId="24629"/>
    <cellStyle name="Обычный 6 2 3 7 7 2 2" xfId="24630"/>
    <cellStyle name="Обычный 6 2 3 7 7 2 2 2" xfId="24631"/>
    <cellStyle name="Обычный 6 2 3 7 7 2 3" xfId="24632"/>
    <cellStyle name="Обычный 6 2 3 7 7 2 4" xfId="24633"/>
    <cellStyle name="Обычный 6 2 3 7 7 3" xfId="24634"/>
    <cellStyle name="Обычный 6 2 3 7 7 3 2" xfId="24635"/>
    <cellStyle name="Обычный 6 2 3 7 7 4" xfId="24636"/>
    <cellStyle name="Обычный 6 2 3 7 7 5" xfId="24637"/>
    <cellStyle name="Обычный 6 2 3 7 8 2" xfId="24638"/>
    <cellStyle name="Обычный 6 2 3 7 8 2 2" xfId="24639"/>
    <cellStyle name="Обычный 6 2 3 7 8 3" xfId="24640"/>
    <cellStyle name="Обычный 6 2 3 7 8 4" xfId="24641"/>
    <cellStyle name="Обычный 6 2 3 7 9" xfId="24642"/>
    <cellStyle name="Обычный 6 2 3 7 9 2" xfId="24643"/>
    <cellStyle name="Обычный 6 2 3 8 10" xfId="24644"/>
    <cellStyle name="Обычный 6 2 3 8 11" xfId="24645"/>
    <cellStyle name="Обычный 6 2 3 8 2 10" xfId="24646"/>
    <cellStyle name="Обычный 6 2 3 8 2 2 2 2 2 2" xfId="24647"/>
    <cellStyle name="Обычный 6 2 3 8 2 2 2 2 2 2 2" xfId="24648"/>
    <cellStyle name="Обычный 6 2 3 8 2 2 2 2 2 3" xfId="24649"/>
    <cellStyle name="Обычный 6 2 3 8 2 2 2 2 2 4" xfId="24650"/>
    <cellStyle name="Обычный 6 2 3 8 2 2 2 2 3" xfId="24651"/>
    <cellStyle name="Обычный 6 2 3 8 2 2 2 2 3 2" xfId="24652"/>
    <cellStyle name="Обычный 6 2 3 8 2 2 2 2 4" xfId="24653"/>
    <cellStyle name="Обычный 6 2 3 8 2 2 2 2 5" xfId="24654"/>
    <cellStyle name="Обычный 6 2 3 8 2 2 2 3 2" xfId="24655"/>
    <cellStyle name="Обычный 6 2 3 8 2 2 2 3 2 2" xfId="24656"/>
    <cellStyle name="Обычный 6 2 3 8 2 2 2 3 3" xfId="24657"/>
    <cellStyle name="Обычный 6 2 3 8 2 2 2 3 4" xfId="24658"/>
    <cellStyle name="Обычный 6 2 3 8 2 2 2 4" xfId="24659"/>
    <cellStyle name="Обычный 6 2 3 8 2 2 2 4 2" xfId="24660"/>
    <cellStyle name="Обычный 6 2 3 8 2 2 2 5" xfId="24661"/>
    <cellStyle name="Обычный 6 2 3 8 2 2 2 6" xfId="24662"/>
    <cellStyle name="Обычный 6 2 3 8 2 2 3 2 2" xfId="24663"/>
    <cellStyle name="Обычный 6 2 3 8 2 2 3 2 2 2" xfId="24664"/>
    <cellStyle name="Обычный 6 2 3 8 2 2 3 2 3" xfId="24665"/>
    <cellStyle name="Обычный 6 2 3 8 2 2 3 2 4" xfId="24666"/>
    <cellStyle name="Обычный 6 2 3 8 2 2 3 3" xfId="24667"/>
    <cellStyle name="Обычный 6 2 3 8 2 2 3 3 2" xfId="24668"/>
    <cellStyle name="Обычный 6 2 3 8 2 2 3 4" xfId="24669"/>
    <cellStyle name="Обычный 6 2 3 8 2 2 3 5" xfId="24670"/>
    <cellStyle name="Обычный 6 2 3 8 2 2 4 2" xfId="24671"/>
    <cellStyle name="Обычный 6 2 3 8 2 2 4 2 2" xfId="24672"/>
    <cellStyle name="Обычный 6 2 3 8 2 2 4 3" xfId="24673"/>
    <cellStyle name="Обычный 6 2 3 8 2 2 4 4" xfId="24674"/>
    <cellStyle name="Обычный 6 2 3 8 2 2 5" xfId="24675"/>
    <cellStyle name="Обычный 6 2 3 8 2 2 5 2" xfId="24676"/>
    <cellStyle name="Обычный 6 2 3 8 2 2 6" xfId="24677"/>
    <cellStyle name="Обычный 6 2 3 8 2 2 7" xfId="24678"/>
    <cellStyle name="Обычный 6 2 3 8 2 3 2 2 2 2" xfId="24679"/>
    <cellStyle name="Обычный 6 2 3 8 2 3 2 2 2 2 2" xfId="24680"/>
    <cellStyle name="Обычный 6 2 3 8 2 3 2 2 2 3" xfId="24681"/>
    <cellStyle name="Обычный 6 2 3 8 2 3 2 2 2 4" xfId="24682"/>
    <cellStyle name="Обычный 6 2 3 8 2 3 2 2 3" xfId="24683"/>
    <cellStyle name="Обычный 6 2 3 8 2 3 2 2 3 2" xfId="24684"/>
    <cellStyle name="Обычный 6 2 3 8 2 3 2 2 4" xfId="24685"/>
    <cellStyle name="Обычный 6 2 3 8 2 3 2 2 5" xfId="24686"/>
    <cellStyle name="Обычный 6 2 3 8 2 3 2 3 2" xfId="24687"/>
    <cellStyle name="Обычный 6 2 3 8 2 3 2 3 2 2" xfId="24688"/>
    <cellStyle name="Обычный 6 2 3 8 2 3 2 3 3" xfId="24689"/>
    <cellStyle name="Обычный 6 2 3 8 2 3 2 3 4" xfId="24690"/>
    <cellStyle name="Обычный 6 2 3 8 2 3 2 4" xfId="24691"/>
    <cellStyle name="Обычный 6 2 3 8 2 3 2 4 2" xfId="24692"/>
    <cellStyle name="Обычный 6 2 3 8 2 3 2 5" xfId="24693"/>
    <cellStyle name="Обычный 6 2 3 8 2 3 2 6" xfId="24694"/>
    <cellStyle name="Обычный 6 2 3 8 2 3 3 2 2" xfId="24695"/>
    <cellStyle name="Обычный 6 2 3 8 2 3 3 2 2 2" xfId="24696"/>
    <cellStyle name="Обычный 6 2 3 8 2 3 3 2 3" xfId="24697"/>
    <cellStyle name="Обычный 6 2 3 8 2 3 3 2 4" xfId="24698"/>
    <cellStyle name="Обычный 6 2 3 8 2 3 3 3" xfId="24699"/>
    <cellStyle name="Обычный 6 2 3 8 2 3 3 3 2" xfId="24700"/>
    <cellStyle name="Обычный 6 2 3 8 2 3 3 4" xfId="24701"/>
    <cellStyle name="Обычный 6 2 3 8 2 3 3 5" xfId="24702"/>
    <cellStyle name="Обычный 6 2 3 8 2 3 4 2" xfId="24703"/>
    <cellStyle name="Обычный 6 2 3 8 2 3 4 2 2" xfId="24704"/>
    <cellStyle name="Обычный 6 2 3 8 2 3 4 3" xfId="24705"/>
    <cellStyle name="Обычный 6 2 3 8 2 3 4 4" xfId="24706"/>
    <cellStyle name="Обычный 6 2 3 8 2 3 5" xfId="24707"/>
    <cellStyle name="Обычный 6 2 3 8 2 3 5 2" xfId="24708"/>
    <cellStyle name="Обычный 6 2 3 8 2 3 6" xfId="24709"/>
    <cellStyle name="Обычный 6 2 3 8 2 3 7" xfId="24710"/>
    <cellStyle name="Обычный 6 2 3 8 2 4 2 2 2" xfId="24711"/>
    <cellStyle name="Обычный 6 2 3 8 2 4 2 2 2 2" xfId="24712"/>
    <cellStyle name="Обычный 6 2 3 8 2 4 2 2 3" xfId="24713"/>
    <cellStyle name="Обычный 6 2 3 8 2 4 2 2 4" xfId="24714"/>
    <cellStyle name="Обычный 6 2 3 8 2 4 2 3" xfId="24715"/>
    <cellStyle name="Обычный 6 2 3 8 2 4 2 3 2" xfId="24716"/>
    <cellStyle name="Обычный 6 2 3 8 2 4 2 4" xfId="24717"/>
    <cellStyle name="Обычный 6 2 3 8 2 4 2 5" xfId="24718"/>
    <cellStyle name="Обычный 6 2 3 8 2 4 3 2" xfId="24719"/>
    <cellStyle name="Обычный 6 2 3 8 2 4 3 2 2" xfId="24720"/>
    <cellStyle name="Обычный 6 2 3 8 2 4 3 3" xfId="24721"/>
    <cellStyle name="Обычный 6 2 3 8 2 4 3 4" xfId="24722"/>
    <cellStyle name="Обычный 6 2 3 8 2 4 4" xfId="24723"/>
    <cellStyle name="Обычный 6 2 3 8 2 4 4 2" xfId="24724"/>
    <cellStyle name="Обычный 6 2 3 8 2 4 5" xfId="24725"/>
    <cellStyle name="Обычный 6 2 3 8 2 4 6" xfId="24726"/>
    <cellStyle name="Обычный 6 2 3 8 2 5 2 2 2" xfId="24727"/>
    <cellStyle name="Обычный 6 2 3 8 2 5 2 2 2 2" xfId="24728"/>
    <cellStyle name="Обычный 6 2 3 8 2 5 2 2 3" xfId="24729"/>
    <cellStyle name="Обычный 6 2 3 8 2 5 2 2 4" xfId="24730"/>
    <cellStyle name="Обычный 6 2 3 8 2 5 2 3" xfId="24731"/>
    <cellStyle name="Обычный 6 2 3 8 2 5 2 3 2" xfId="24732"/>
    <cellStyle name="Обычный 6 2 3 8 2 5 2 4" xfId="24733"/>
    <cellStyle name="Обычный 6 2 3 8 2 5 2 5" xfId="24734"/>
    <cellStyle name="Обычный 6 2 3 8 2 5 3 2" xfId="24735"/>
    <cellStyle name="Обычный 6 2 3 8 2 5 3 2 2" xfId="24736"/>
    <cellStyle name="Обычный 6 2 3 8 2 5 3 3" xfId="24737"/>
    <cellStyle name="Обычный 6 2 3 8 2 5 3 4" xfId="24738"/>
    <cellStyle name="Обычный 6 2 3 8 2 5 4" xfId="24739"/>
    <cellStyle name="Обычный 6 2 3 8 2 5 4 2" xfId="24740"/>
    <cellStyle name="Обычный 6 2 3 8 2 5 5" xfId="24741"/>
    <cellStyle name="Обычный 6 2 3 8 2 5 6" xfId="24742"/>
    <cellStyle name="Обычный 6 2 3 8 2 6 2 2" xfId="24743"/>
    <cellStyle name="Обычный 6 2 3 8 2 6 2 2 2" xfId="24744"/>
    <cellStyle name="Обычный 6 2 3 8 2 6 2 3" xfId="24745"/>
    <cellStyle name="Обычный 6 2 3 8 2 6 2 4" xfId="24746"/>
    <cellStyle name="Обычный 6 2 3 8 2 6 3" xfId="24747"/>
    <cellStyle name="Обычный 6 2 3 8 2 6 3 2" xfId="24748"/>
    <cellStyle name="Обычный 6 2 3 8 2 6 4" xfId="24749"/>
    <cellStyle name="Обычный 6 2 3 8 2 6 5" xfId="24750"/>
    <cellStyle name="Обычный 6 2 3 8 2 7 2" xfId="24751"/>
    <cellStyle name="Обычный 6 2 3 8 2 7 2 2" xfId="24752"/>
    <cellStyle name="Обычный 6 2 3 8 2 7 3" xfId="24753"/>
    <cellStyle name="Обычный 6 2 3 8 2 7 4" xfId="24754"/>
    <cellStyle name="Обычный 6 2 3 8 2 8" xfId="24755"/>
    <cellStyle name="Обычный 6 2 3 8 2 8 2" xfId="24756"/>
    <cellStyle name="Обычный 6 2 3 8 2 9" xfId="24757"/>
    <cellStyle name="Обычный 6 2 3 8 3 2 2 2 2" xfId="24758"/>
    <cellStyle name="Обычный 6 2 3 8 3 2 2 2 2 2" xfId="24759"/>
    <cellStyle name="Обычный 6 2 3 8 3 2 2 2 3" xfId="24760"/>
    <cellStyle name="Обычный 6 2 3 8 3 2 2 2 4" xfId="24761"/>
    <cellStyle name="Обычный 6 2 3 8 3 2 2 3" xfId="24762"/>
    <cellStyle name="Обычный 6 2 3 8 3 2 2 3 2" xfId="24763"/>
    <cellStyle name="Обычный 6 2 3 8 3 2 2 4" xfId="24764"/>
    <cellStyle name="Обычный 6 2 3 8 3 2 2 5" xfId="24765"/>
    <cellStyle name="Обычный 6 2 3 8 3 2 3 2" xfId="24766"/>
    <cellStyle name="Обычный 6 2 3 8 3 2 3 2 2" xfId="24767"/>
    <cellStyle name="Обычный 6 2 3 8 3 2 3 3" xfId="24768"/>
    <cellStyle name="Обычный 6 2 3 8 3 2 3 4" xfId="24769"/>
    <cellStyle name="Обычный 6 2 3 8 3 2 4" xfId="24770"/>
    <cellStyle name="Обычный 6 2 3 8 3 2 4 2" xfId="24771"/>
    <cellStyle name="Обычный 6 2 3 8 3 2 5" xfId="24772"/>
    <cellStyle name="Обычный 6 2 3 8 3 2 6" xfId="24773"/>
    <cellStyle name="Обычный 6 2 3 8 3 3 2 2" xfId="24774"/>
    <cellStyle name="Обычный 6 2 3 8 3 3 2 2 2" xfId="24775"/>
    <cellStyle name="Обычный 6 2 3 8 3 3 2 3" xfId="24776"/>
    <cellStyle name="Обычный 6 2 3 8 3 3 2 4" xfId="24777"/>
    <cellStyle name="Обычный 6 2 3 8 3 3 3" xfId="24778"/>
    <cellStyle name="Обычный 6 2 3 8 3 3 3 2" xfId="24779"/>
    <cellStyle name="Обычный 6 2 3 8 3 3 4" xfId="24780"/>
    <cellStyle name="Обычный 6 2 3 8 3 3 5" xfId="24781"/>
    <cellStyle name="Обычный 6 2 3 8 3 4 2" xfId="24782"/>
    <cellStyle name="Обычный 6 2 3 8 3 4 2 2" xfId="24783"/>
    <cellStyle name="Обычный 6 2 3 8 3 4 3" xfId="24784"/>
    <cellStyle name="Обычный 6 2 3 8 3 4 4" xfId="24785"/>
    <cellStyle name="Обычный 6 2 3 8 3 5" xfId="24786"/>
    <cellStyle name="Обычный 6 2 3 8 3 5 2" xfId="24787"/>
    <cellStyle name="Обычный 6 2 3 8 3 6" xfId="24788"/>
    <cellStyle name="Обычный 6 2 3 8 3 7" xfId="24789"/>
    <cellStyle name="Обычный 6 2 3 8 4 2 2 2 2" xfId="24790"/>
    <cellStyle name="Обычный 6 2 3 8 4 2 2 2 2 2" xfId="24791"/>
    <cellStyle name="Обычный 6 2 3 8 4 2 2 2 3" xfId="24792"/>
    <cellStyle name="Обычный 6 2 3 8 4 2 2 2 4" xfId="24793"/>
    <cellStyle name="Обычный 6 2 3 8 4 2 2 3" xfId="24794"/>
    <cellStyle name="Обычный 6 2 3 8 4 2 2 3 2" xfId="24795"/>
    <cellStyle name="Обычный 6 2 3 8 4 2 2 4" xfId="24796"/>
    <cellStyle name="Обычный 6 2 3 8 4 2 2 5" xfId="24797"/>
    <cellStyle name="Обычный 6 2 3 8 4 2 3 2" xfId="24798"/>
    <cellStyle name="Обычный 6 2 3 8 4 2 3 2 2" xfId="24799"/>
    <cellStyle name="Обычный 6 2 3 8 4 2 3 3" xfId="24800"/>
    <cellStyle name="Обычный 6 2 3 8 4 2 3 4" xfId="24801"/>
    <cellStyle name="Обычный 6 2 3 8 4 2 4" xfId="24802"/>
    <cellStyle name="Обычный 6 2 3 8 4 2 4 2" xfId="24803"/>
    <cellStyle name="Обычный 6 2 3 8 4 2 5" xfId="24804"/>
    <cellStyle name="Обычный 6 2 3 8 4 2 6" xfId="24805"/>
    <cellStyle name="Обычный 6 2 3 8 4 3 2 2" xfId="24806"/>
    <cellStyle name="Обычный 6 2 3 8 4 3 2 2 2" xfId="24807"/>
    <cellStyle name="Обычный 6 2 3 8 4 3 2 3" xfId="24808"/>
    <cellStyle name="Обычный 6 2 3 8 4 3 2 4" xfId="24809"/>
    <cellStyle name="Обычный 6 2 3 8 4 3 3" xfId="24810"/>
    <cellStyle name="Обычный 6 2 3 8 4 3 3 2" xfId="24811"/>
    <cellStyle name="Обычный 6 2 3 8 4 3 4" xfId="24812"/>
    <cellStyle name="Обычный 6 2 3 8 4 3 5" xfId="24813"/>
    <cellStyle name="Обычный 6 2 3 8 4 4 2" xfId="24814"/>
    <cellStyle name="Обычный 6 2 3 8 4 4 2 2" xfId="24815"/>
    <cellStyle name="Обычный 6 2 3 8 4 4 3" xfId="24816"/>
    <cellStyle name="Обычный 6 2 3 8 4 4 4" xfId="24817"/>
    <cellStyle name="Обычный 6 2 3 8 4 5" xfId="24818"/>
    <cellStyle name="Обычный 6 2 3 8 4 5 2" xfId="24819"/>
    <cellStyle name="Обычный 6 2 3 8 4 6" xfId="24820"/>
    <cellStyle name="Обычный 6 2 3 8 4 7" xfId="24821"/>
    <cellStyle name="Обычный 6 2 3 8 5 2 2 2" xfId="24822"/>
    <cellStyle name="Обычный 6 2 3 8 5 2 2 2 2" xfId="24823"/>
    <cellStyle name="Обычный 6 2 3 8 5 2 2 3" xfId="24824"/>
    <cellStyle name="Обычный 6 2 3 8 5 2 2 4" xfId="24825"/>
    <cellStyle name="Обычный 6 2 3 8 5 2 3" xfId="24826"/>
    <cellStyle name="Обычный 6 2 3 8 5 2 3 2" xfId="24827"/>
    <cellStyle name="Обычный 6 2 3 8 5 2 4" xfId="24828"/>
    <cellStyle name="Обычный 6 2 3 8 5 2 5" xfId="24829"/>
    <cellStyle name="Обычный 6 2 3 8 5 3 2" xfId="24830"/>
    <cellStyle name="Обычный 6 2 3 8 5 3 2 2" xfId="24831"/>
    <cellStyle name="Обычный 6 2 3 8 5 3 3" xfId="24832"/>
    <cellStyle name="Обычный 6 2 3 8 5 3 4" xfId="24833"/>
    <cellStyle name="Обычный 6 2 3 8 5 4" xfId="24834"/>
    <cellStyle name="Обычный 6 2 3 8 5 4 2" xfId="24835"/>
    <cellStyle name="Обычный 6 2 3 8 5 5" xfId="24836"/>
    <cellStyle name="Обычный 6 2 3 8 5 6" xfId="24837"/>
    <cellStyle name="Обычный 6 2 3 8 6 2 2 2" xfId="24838"/>
    <cellStyle name="Обычный 6 2 3 8 6 2 2 2 2" xfId="24839"/>
    <cellStyle name="Обычный 6 2 3 8 6 2 2 3" xfId="24840"/>
    <cellStyle name="Обычный 6 2 3 8 6 2 2 4" xfId="24841"/>
    <cellStyle name="Обычный 6 2 3 8 6 2 3" xfId="24842"/>
    <cellStyle name="Обычный 6 2 3 8 6 2 3 2" xfId="24843"/>
    <cellStyle name="Обычный 6 2 3 8 6 2 4" xfId="24844"/>
    <cellStyle name="Обычный 6 2 3 8 6 2 5" xfId="24845"/>
    <cellStyle name="Обычный 6 2 3 8 6 3 2" xfId="24846"/>
    <cellStyle name="Обычный 6 2 3 8 6 3 2 2" xfId="24847"/>
    <cellStyle name="Обычный 6 2 3 8 6 3 3" xfId="24848"/>
    <cellStyle name="Обычный 6 2 3 8 6 3 4" xfId="24849"/>
    <cellStyle name="Обычный 6 2 3 8 6 4" xfId="24850"/>
    <cellStyle name="Обычный 6 2 3 8 6 4 2" xfId="24851"/>
    <cellStyle name="Обычный 6 2 3 8 6 5" xfId="24852"/>
    <cellStyle name="Обычный 6 2 3 8 6 6" xfId="24853"/>
    <cellStyle name="Обычный 6 2 3 8 7 2 2" xfId="24854"/>
    <cellStyle name="Обычный 6 2 3 8 7 2 2 2" xfId="24855"/>
    <cellStyle name="Обычный 6 2 3 8 7 2 3" xfId="24856"/>
    <cellStyle name="Обычный 6 2 3 8 7 2 4" xfId="24857"/>
    <cellStyle name="Обычный 6 2 3 8 7 3" xfId="24858"/>
    <cellStyle name="Обычный 6 2 3 8 7 3 2" xfId="24859"/>
    <cellStyle name="Обычный 6 2 3 8 7 4" xfId="24860"/>
    <cellStyle name="Обычный 6 2 3 8 7 5" xfId="24861"/>
    <cellStyle name="Обычный 6 2 3 8 8 2" xfId="24862"/>
    <cellStyle name="Обычный 6 2 3 8 8 2 2" xfId="24863"/>
    <cellStyle name="Обычный 6 2 3 8 8 3" xfId="24864"/>
    <cellStyle name="Обычный 6 2 3 8 8 4" xfId="24865"/>
    <cellStyle name="Обычный 6 2 3 8 9" xfId="24866"/>
    <cellStyle name="Обычный 6 2 3 8 9 2" xfId="24867"/>
    <cellStyle name="Обычный 6 2 3 9 10" xfId="24868"/>
    <cellStyle name="Обычный 6 2 3 9 2 2 2 2 2" xfId="24869"/>
    <cellStyle name="Обычный 6 2 3 9 2 2 2 2 2 2" xfId="24870"/>
    <cellStyle name="Обычный 6 2 3 9 2 2 2 2 3" xfId="24871"/>
    <cellStyle name="Обычный 6 2 3 9 2 2 2 2 4" xfId="24872"/>
    <cellStyle name="Обычный 6 2 3 9 2 2 2 3" xfId="24873"/>
    <cellStyle name="Обычный 6 2 3 9 2 2 2 3 2" xfId="24874"/>
    <cellStyle name="Обычный 6 2 3 9 2 2 2 4" xfId="24875"/>
    <cellStyle name="Обычный 6 2 3 9 2 2 2 5" xfId="24876"/>
    <cellStyle name="Обычный 6 2 3 9 2 2 3 2" xfId="24877"/>
    <cellStyle name="Обычный 6 2 3 9 2 2 3 2 2" xfId="24878"/>
    <cellStyle name="Обычный 6 2 3 9 2 2 3 3" xfId="24879"/>
    <cellStyle name="Обычный 6 2 3 9 2 2 3 4" xfId="24880"/>
    <cellStyle name="Обычный 6 2 3 9 2 2 4" xfId="24881"/>
    <cellStyle name="Обычный 6 2 3 9 2 2 4 2" xfId="24882"/>
    <cellStyle name="Обычный 6 2 3 9 2 2 5" xfId="24883"/>
    <cellStyle name="Обычный 6 2 3 9 2 2 6" xfId="24884"/>
    <cellStyle name="Обычный 6 2 3 9 2 3 2 2" xfId="24885"/>
    <cellStyle name="Обычный 6 2 3 9 2 3 2 2 2" xfId="24886"/>
    <cellStyle name="Обычный 6 2 3 9 2 3 2 3" xfId="24887"/>
    <cellStyle name="Обычный 6 2 3 9 2 3 2 4" xfId="24888"/>
    <cellStyle name="Обычный 6 2 3 9 2 3 3" xfId="24889"/>
    <cellStyle name="Обычный 6 2 3 9 2 3 3 2" xfId="24890"/>
    <cellStyle name="Обычный 6 2 3 9 2 3 4" xfId="24891"/>
    <cellStyle name="Обычный 6 2 3 9 2 3 5" xfId="24892"/>
    <cellStyle name="Обычный 6 2 3 9 2 4 2" xfId="24893"/>
    <cellStyle name="Обычный 6 2 3 9 2 4 2 2" xfId="24894"/>
    <cellStyle name="Обычный 6 2 3 9 2 4 3" xfId="24895"/>
    <cellStyle name="Обычный 6 2 3 9 2 4 4" xfId="24896"/>
    <cellStyle name="Обычный 6 2 3 9 2 5" xfId="24897"/>
    <cellStyle name="Обычный 6 2 3 9 2 5 2" xfId="24898"/>
    <cellStyle name="Обычный 6 2 3 9 2 6" xfId="24899"/>
    <cellStyle name="Обычный 6 2 3 9 2 7" xfId="24900"/>
    <cellStyle name="Обычный 6 2 3 9 3 2 2 2 2" xfId="24901"/>
    <cellStyle name="Обычный 6 2 3 9 3 2 2 2 2 2" xfId="24902"/>
    <cellStyle name="Обычный 6 2 3 9 3 2 2 2 3" xfId="24903"/>
    <cellStyle name="Обычный 6 2 3 9 3 2 2 2 4" xfId="24904"/>
    <cellStyle name="Обычный 6 2 3 9 3 2 2 3" xfId="24905"/>
    <cellStyle name="Обычный 6 2 3 9 3 2 2 3 2" xfId="24906"/>
    <cellStyle name="Обычный 6 2 3 9 3 2 2 4" xfId="24907"/>
    <cellStyle name="Обычный 6 2 3 9 3 2 2 5" xfId="24908"/>
    <cellStyle name="Обычный 6 2 3 9 3 2 3 2" xfId="24909"/>
    <cellStyle name="Обычный 6 2 3 9 3 2 3 2 2" xfId="24910"/>
    <cellStyle name="Обычный 6 2 3 9 3 2 3 3" xfId="24911"/>
    <cellStyle name="Обычный 6 2 3 9 3 2 3 4" xfId="24912"/>
    <cellStyle name="Обычный 6 2 3 9 3 2 4" xfId="24913"/>
    <cellStyle name="Обычный 6 2 3 9 3 2 4 2" xfId="24914"/>
    <cellStyle name="Обычный 6 2 3 9 3 2 5" xfId="24915"/>
    <cellStyle name="Обычный 6 2 3 9 3 2 6" xfId="24916"/>
    <cellStyle name="Обычный 6 2 3 9 3 3 2 2" xfId="24917"/>
    <cellStyle name="Обычный 6 2 3 9 3 3 2 2 2" xfId="24918"/>
    <cellStyle name="Обычный 6 2 3 9 3 3 2 3" xfId="24919"/>
    <cellStyle name="Обычный 6 2 3 9 3 3 2 4" xfId="24920"/>
    <cellStyle name="Обычный 6 2 3 9 3 3 3" xfId="24921"/>
    <cellStyle name="Обычный 6 2 3 9 3 3 3 2" xfId="24922"/>
    <cellStyle name="Обычный 6 2 3 9 3 3 4" xfId="24923"/>
    <cellStyle name="Обычный 6 2 3 9 3 3 5" xfId="24924"/>
    <cellStyle name="Обычный 6 2 3 9 3 4 2" xfId="24925"/>
    <cellStyle name="Обычный 6 2 3 9 3 4 2 2" xfId="24926"/>
    <cellStyle name="Обычный 6 2 3 9 3 4 3" xfId="24927"/>
    <cellStyle name="Обычный 6 2 3 9 3 4 4" xfId="24928"/>
    <cellStyle name="Обычный 6 2 3 9 3 5" xfId="24929"/>
    <cellStyle name="Обычный 6 2 3 9 3 5 2" xfId="24930"/>
    <cellStyle name="Обычный 6 2 3 9 3 6" xfId="24931"/>
    <cellStyle name="Обычный 6 2 3 9 3 7" xfId="24932"/>
    <cellStyle name="Обычный 6 2 3 9 4 2 2 2" xfId="24933"/>
    <cellStyle name="Обычный 6 2 3 9 4 2 2 2 2" xfId="24934"/>
    <cellStyle name="Обычный 6 2 3 9 4 2 2 3" xfId="24935"/>
    <cellStyle name="Обычный 6 2 3 9 4 2 2 4" xfId="24936"/>
    <cellStyle name="Обычный 6 2 3 9 4 2 3" xfId="24937"/>
    <cellStyle name="Обычный 6 2 3 9 4 2 3 2" xfId="24938"/>
    <cellStyle name="Обычный 6 2 3 9 4 2 4" xfId="24939"/>
    <cellStyle name="Обычный 6 2 3 9 4 2 5" xfId="24940"/>
    <cellStyle name="Обычный 6 2 3 9 4 3 2" xfId="24941"/>
    <cellStyle name="Обычный 6 2 3 9 4 3 2 2" xfId="24942"/>
    <cellStyle name="Обычный 6 2 3 9 4 3 3" xfId="24943"/>
    <cellStyle name="Обычный 6 2 3 9 4 3 4" xfId="24944"/>
    <cellStyle name="Обычный 6 2 3 9 4 4" xfId="24945"/>
    <cellStyle name="Обычный 6 2 3 9 4 4 2" xfId="24946"/>
    <cellStyle name="Обычный 6 2 3 9 4 5" xfId="24947"/>
    <cellStyle name="Обычный 6 2 3 9 4 6" xfId="24948"/>
    <cellStyle name="Обычный 6 2 3 9 5 2 2 2" xfId="24949"/>
    <cellStyle name="Обычный 6 2 3 9 5 2 2 2 2" xfId="24950"/>
    <cellStyle name="Обычный 6 2 3 9 5 2 2 3" xfId="24951"/>
    <cellStyle name="Обычный 6 2 3 9 5 2 2 4" xfId="24952"/>
    <cellStyle name="Обычный 6 2 3 9 5 2 3" xfId="24953"/>
    <cellStyle name="Обычный 6 2 3 9 5 2 3 2" xfId="24954"/>
    <cellStyle name="Обычный 6 2 3 9 5 2 4" xfId="24955"/>
    <cellStyle name="Обычный 6 2 3 9 5 2 5" xfId="24956"/>
    <cellStyle name="Обычный 6 2 3 9 5 3 2" xfId="24957"/>
    <cellStyle name="Обычный 6 2 3 9 5 3 2 2" xfId="24958"/>
    <cellStyle name="Обычный 6 2 3 9 5 3 3" xfId="24959"/>
    <cellStyle name="Обычный 6 2 3 9 5 3 4" xfId="24960"/>
    <cellStyle name="Обычный 6 2 3 9 5 4" xfId="24961"/>
    <cellStyle name="Обычный 6 2 3 9 5 4 2" xfId="24962"/>
    <cellStyle name="Обычный 6 2 3 9 5 5" xfId="24963"/>
    <cellStyle name="Обычный 6 2 3 9 5 6" xfId="24964"/>
    <cellStyle name="Обычный 6 2 3 9 6 2 2" xfId="24965"/>
    <cellStyle name="Обычный 6 2 3 9 6 2 2 2" xfId="24966"/>
    <cellStyle name="Обычный 6 2 3 9 6 2 3" xfId="24967"/>
    <cellStyle name="Обычный 6 2 3 9 6 2 4" xfId="24968"/>
    <cellStyle name="Обычный 6 2 3 9 6 3" xfId="24969"/>
    <cellStyle name="Обычный 6 2 3 9 6 3 2" xfId="24970"/>
    <cellStyle name="Обычный 6 2 3 9 6 4" xfId="24971"/>
    <cellStyle name="Обычный 6 2 3 9 6 5" xfId="24972"/>
    <cellStyle name="Обычный 6 2 3 9 7 2" xfId="24973"/>
    <cellStyle name="Обычный 6 2 3 9 7 2 2" xfId="24974"/>
    <cellStyle name="Обычный 6 2 3 9 7 3" xfId="24975"/>
    <cellStyle name="Обычный 6 2 3 9 7 4" xfId="24976"/>
    <cellStyle name="Обычный 6 2 3 9 8" xfId="24977"/>
    <cellStyle name="Обычный 6 2 3 9 8 2" xfId="24978"/>
    <cellStyle name="Обычный 6 2 3 9 9" xfId="24979"/>
    <cellStyle name="Обычный 6 2 4 10 2 2" xfId="24980"/>
    <cellStyle name="Обычный 6 2 4 10 2 2 2" xfId="24981"/>
    <cellStyle name="Обычный 6 2 4 10 2 3" xfId="24982"/>
    <cellStyle name="Обычный 6 2 4 10 2 4" xfId="24983"/>
    <cellStyle name="Обычный 6 2 4 10 3" xfId="24984"/>
    <cellStyle name="Обычный 6 2 4 10 3 2" xfId="24985"/>
    <cellStyle name="Обычный 6 2 4 10 4" xfId="24986"/>
    <cellStyle name="Обычный 6 2 4 10 5" xfId="24987"/>
    <cellStyle name="Обычный 6 2 4 11 2" xfId="24988"/>
    <cellStyle name="Обычный 6 2 4 11 2 2" xfId="24989"/>
    <cellStyle name="Обычный 6 2 4 11 3" xfId="24990"/>
    <cellStyle name="Обычный 6 2 4 11 4" xfId="24991"/>
    <cellStyle name="Обычный 6 2 4 12" xfId="24992"/>
    <cellStyle name="Обычный 6 2 4 12 2" xfId="24993"/>
    <cellStyle name="Обычный 6 2 4 13" xfId="24994"/>
    <cellStyle name="Обычный 6 2 4 14" xfId="24995"/>
    <cellStyle name="Обычный 6 2 4 2 10 2" xfId="24996"/>
    <cellStyle name="Обычный 6 2 4 2 10 2 2" xfId="24997"/>
    <cellStyle name="Обычный 6 2 4 2 10 3" xfId="24998"/>
    <cellStyle name="Обычный 6 2 4 2 10 4" xfId="24999"/>
    <cellStyle name="Обычный 6 2 4 2 11" xfId="25000"/>
    <cellStyle name="Обычный 6 2 4 2 11 2" xfId="25001"/>
    <cellStyle name="Обычный 6 2 4 2 12" xfId="25002"/>
    <cellStyle name="Обычный 6 2 4 2 13" xfId="25003"/>
    <cellStyle name="Обычный 6 2 4 2 2 10" xfId="25004"/>
    <cellStyle name="Обычный 6 2 4 2 2 11" xfId="25005"/>
    <cellStyle name="Обычный 6 2 4 2 2 2 10" xfId="25006"/>
    <cellStyle name="Обычный 6 2 4 2 2 2 2 2 2 2 2" xfId="25007"/>
    <cellStyle name="Обычный 6 2 4 2 2 2 2 2 2 2 2 2" xfId="25008"/>
    <cellStyle name="Обычный 6 2 4 2 2 2 2 2 2 2 3" xfId="25009"/>
    <cellStyle name="Обычный 6 2 4 2 2 2 2 2 2 2 4" xfId="25010"/>
    <cellStyle name="Обычный 6 2 4 2 2 2 2 2 2 3" xfId="25011"/>
    <cellStyle name="Обычный 6 2 4 2 2 2 2 2 2 3 2" xfId="25012"/>
    <cellStyle name="Обычный 6 2 4 2 2 2 2 2 2 4" xfId="25013"/>
    <cellStyle name="Обычный 6 2 4 2 2 2 2 2 2 5" xfId="25014"/>
    <cellStyle name="Обычный 6 2 4 2 2 2 2 2 3 2" xfId="25015"/>
    <cellStyle name="Обычный 6 2 4 2 2 2 2 2 3 2 2" xfId="25016"/>
    <cellStyle name="Обычный 6 2 4 2 2 2 2 2 3 3" xfId="25017"/>
    <cellStyle name="Обычный 6 2 4 2 2 2 2 2 3 4" xfId="25018"/>
    <cellStyle name="Обычный 6 2 4 2 2 2 2 2 4" xfId="25019"/>
    <cellStyle name="Обычный 6 2 4 2 2 2 2 2 4 2" xfId="25020"/>
    <cellStyle name="Обычный 6 2 4 2 2 2 2 2 5" xfId="25021"/>
    <cellStyle name="Обычный 6 2 4 2 2 2 2 2 6" xfId="25022"/>
    <cellStyle name="Обычный 6 2 4 2 2 2 2 3 2 2" xfId="25023"/>
    <cellStyle name="Обычный 6 2 4 2 2 2 2 3 2 2 2" xfId="25024"/>
    <cellStyle name="Обычный 6 2 4 2 2 2 2 3 2 3" xfId="25025"/>
    <cellStyle name="Обычный 6 2 4 2 2 2 2 3 2 4" xfId="25026"/>
    <cellStyle name="Обычный 6 2 4 2 2 2 2 3 3" xfId="25027"/>
    <cellStyle name="Обычный 6 2 4 2 2 2 2 3 3 2" xfId="25028"/>
    <cellStyle name="Обычный 6 2 4 2 2 2 2 3 4" xfId="25029"/>
    <cellStyle name="Обычный 6 2 4 2 2 2 2 3 5" xfId="25030"/>
    <cellStyle name="Обычный 6 2 4 2 2 2 2 4 2" xfId="25031"/>
    <cellStyle name="Обычный 6 2 4 2 2 2 2 4 2 2" xfId="25032"/>
    <cellStyle name="Обычный 6 2 4 2 2 2 2 4 3" xfId="25033"/>
    <cellStyle name="Обычный 6 2 4 2 2 2 2 4 4" xfId="25034"/>
    <cellStyle name="Обычный 6 2 4 2 2 2 2 5" xfId="25035"/>
    <cellStyle name="Обычный 6 2 4 2 2 2 2 5 2" xfId="25036"/>
    <cellStyle name="Обычный 6 2 4 2 2 2 2 6" xfId="25037"/>
    <cellStyle name="Обычный 6 2 4 2 2 2 2 7" xfId="25038"/>
    <cellStyle name="Обычный 6 2 4 2 2 2 3 2 2 2 2" xfId="25039"/>
    <cellStyle name="Обычный 6 2 4 2 2 2 3 2 2 2 2 2" xfId="25040"/>
    <cellStyle name="Обычный 6 2 4 2 2 2 3 2 2 2 3" xfId="25041"/>
    <cellStyle name="Обычный 6 2 4 2 2 2 3 2 2 2 4" xfId="25042"/>
    <cellStyle name="Обычный 6 2 4 2 2 2 3 2 2 3" xfId="25043"/>
    <cellStyle name="Обычный 6 2 4 2 2 2 3 2 2 3 2" xfId="25044"/>
    <cellStyle name="Обычный 6 2 4 2 2 2 3 2 2 4" xfId="25045"/>
    <cellStyle name="Обычный 6 2 4 2 2 2 3 2 2 5" xfId="25046"/>
    <cellStyle name="Обычный 6 2 4 2 2 2 3 2 3 2" xfId="25047"/>
    <cellStyle name="Обычный 6 2 4 2 2 2 3 2 3 2 2" xfId="25048"/>
    <cellStyle name="Обычный 6 2 4 2 2 2 3 2 3 3" xfId="25049"/>
    <cellStyle name="Обычный 6 2 4 2 2 2 3 2 3 4" xfId="25050"/>
    <cellStyle name="Обычный 6 2 4 2 2 2 3 2 4" xfId="25051"/>
    <cellStyle name="Обычный 6 2 4 2 2 2 3 2 4 2" xfId="25052"/>
    <cellStyle name="Обычный 6 2 4 2 2 2 3 2 5" xfId="25053"/>
    <cellStyle name="Обычный 6 2 4 2 2 2 3 2 6" xfId="25054"/>
    <cellStyle name="Обычный 6 2 4 2 2 2 3 3 2 2" xfId="25055"/>
    <cellStyle name="Обычный 6 2 4 2 2 2 3 3 2 2 2" xfId="25056"/>
    <cellStyle name="Обычный 6 2 4 2 2 2 3 3 2 3" xfId="25057"/>
    <cellStyle name="Обычный 6 2 4 2 2 2 3 3 2 4" xfId="25058"/>
    <cellStyle name="Обычный 6 2 4 2 2 2 3 3 3" xfId="25059"/>
    <cellStyle name="Обычный 6 2 4 2 2 2 3 3 3 2" xfId="25060"/>
    <cellStyle name="Обычный 6 2 4 2 2 2 3 3 4" xfId="25061"/>
    <cellStyle name="Обычный 6 2 4 2 2 2 3 3 5" xfId="25062"/>
    <cellStyle name="Обычный 6 2 4 2 2 2 3 4 2" xfId="25063"/>
    <cellStyle name="Обычный 6 2 4 2 2 2 3 4 2 2" xfId="25064"/>
    <cellStyle name="Обычный 6 2 4 2 2 2 3 4 3" xfId="25065"/>
    <cellStyle name="Обычный 6 2 4 2 2 2 3 4 4" xfId="25066"/>
    <cellStyle name="Обычный 6 2 4 2 2 2 3 5" xfId="25067"/>
    <cellStyle name="Обычный 6 2 4 2 2 2 3 5 2" xfId="25068"/>
    <cellStyle name="Обычный 6 2 4 2 2 2 3 6" xfId="25069"/>
    <cellStyle name="Обычный 6 2 4 2 2 2 3 7" xfId="25070"/>
    <cellStyle name="Обычный 6 2 4 2 2 2 4 2 2 2" xfId="25071"/>
    <cellStyle name="Обычный 6 2 4 2 2 2 4 2 2 2 2" xfId="25072"/>
    <cellStyle name="Обычный 6 2 4 2 2 2 4 2 2 3" xfId="25073"/>
    <cellStyle name="Обычный 6 2 4 2 2 2 4 2 2 4" xfId="25074"/>
    <cellStyle name="Обычный 6 2 4 2 2 2 4 2 3" xfId="25075"/>
    <cellStyle name="Обычный 6 2 4 2 2 2 4 2 3 2" xfId="25076"/>
    <cellStyle name="Обычный 6 2 4 2 2 2 4 2 4" xfId="25077"/>
    <cellStyle name="Обычный 6 2 4 2 2 2 4 2 5" xfId="25078"/>
    <cellStyle name="Обычный 6 2 4 2 2 2 4 3 2" xfId="25079"/>
    <cellStyle name="Обычный 6 2 4 2 2 2 4 3 2 2" xfId="25080"/>
    <cellStyle name="Обычный 6 2 4 2 2 2 4 3 3" xfId="25081"/>
    <cellStyle name="Обычный 6 2 4 2 2 2 4 3 4" xfId="25082"/>
    <cellStyle name="Обычный 6 2 4 2 2 2 4 4" xfId="25083"/>
    <cellStyle name="Обычный 6 2 4 2 2 2 4 4 2" xfId="25084"/>
    <cellStyle name="Обычный 6 2 4 2 2 2 4 5" xfId="25085"/>
    <cellStyle name="Обычный 6 2 4 2 2 2 4 6" xfId="25086"/>
    <cellStyle name="Обычный 6 2 4 2 2 2 5 2 2 2" xfId="25087"/>
    <cellStyle name="Обычный 6 2 4 2 2 2 5 2 2 2 2" xfId="25088"/>
    <cellStyle name="Обычный 6 2 4 2 2 2 5 2 2 3" xfId="25089"/>
    <cellStyle name="Обычный 6 2 4 2 2 2 5 2 2 4" xfId="25090"/>
    <cellStyle name="Обычный 6 2 4 2 2 2 5 2 3" xfId="25091"/>
    <cellStyle name="Обычный 6 2 4 2 2 2 5 2 3 2" xfId="25092"/>
    <cellStyle name="Обычный 6 2 4 2 2 2 5 2 4" xfId="25093"/>
    <cellStyle name="Обычный 6 2 4 2 2 2 5 2 5" xfId="25094"/>
    <cellStyle name="Обычный 6 2 4 2 2 2 5 3 2" xfId="25095"/>
    <cellStyle name="Обычный 6 2 4 2 2 2 5 3 2 2" xfId="25096"/>
    <cellStyle name="Обычный 6 2 4 2 2 2 5 3 3" xfId="25097"/>
    <cellStyle name="Обычный 6 2 4 2 2 2 5 3 4" xfId="25098"/>
    <cellStyle name="Обычный 6 2 4 2 2 2 5 4" xfId="25099"/>
    <cellStyle name="Обычный 6 2 4 2 2 2 5 4 2" xfId="25100"/>
    <cellStyle name="Обычный 6 2 4 2 2 2 5 5" xfId="25101"/>
    <cellStyle name="Обычный 6 2 4 2 2 2 5 6" xfId="25102"/>
    <cellStyle name="Обычный 6 2 4 2 2 2 6 2 2" xfId="25103"/>
    <cellStyle name="Обычный 6 2 4 2 2 2 6 2 2 2" xfId="25104"/>
    <cellStyle name="Обычный 6 2 4 2 2 2 6 2 3" xfId="25105"/>
    <cellStyle name="Обычный 6 2 4 2 2 2 6 2 4" xfId="25106"/>
    <cellStyle name="Обычный 6 2 4 2 2 2 6 3" xfId="25107"/>
    <cellStyle name="Обычный 6 2 4 2 2 2 6 3 2" xfId="25108"/>
    <cellStyle name="Обычный 6 2 4 2 2 2 6 4" xfId="25109"/>
    <cellStyle name="Обычный 6 2 4 2 2 2 6 5" xfId="25110"/>
    <cellStyle name="Обычный 6 2 4 2 2 2 7 2" xfId="25111"/>
    <cellStyle name="Обычный 6 2 4 2 2 2 7 2 2" xfId="25112"/>
    <cellStyle name="Обычный 6 2 4 2 2 2 7 3" xfId="25113"/>
    <cellStyle name="Обычный 6 2 4 2 2 2 7 4" xfId="25114"/>
    <cellStyle name="Обычный 6 2 4 2 2 2 8" xfId="25115"/>
    <cellStyle name="Обычный 6 2 4 2 2 2 8 2" xfId="25116"/>
    <cellStyle name="Обычный 6 2 4 2 2 2 9" xfId="25117"/>
    <cellStyle name="Обычный 6 2 4 2 2 3 2 2 2 2" xfId="25118"/>
    <cellStyle name="Обычный 6 2 4 2 2 3 2 2 2 2 2" xfId="25119"/>
    <cellStyle name="Обычный 6 2 4 2 2 3 2 2 2 3" xfId="25120"/>
    <cellStyle name="Обычный 6 2 4 2 2 3 2 2 2 4" xfId="25121"/>
    <cellStyle name="Обычный 6 2 4 2 2 3 2 2 3" xfId="25122"/>
    <cellStyle name="Обычный 6 2 4 2 2 3 2 2 3 2" xfId="25123"/>
    <cellStyle name="Обычный 6 2 4 2 2 3 2 2 4" xfId="25124"/>
    <cellStyle name="Обычный 6 2 4 2 2 3 2 2 5" xfId="25125"/>
    <cellStyle name="Обычный 6 2 4 2 2 3 2 3 2" xfId="25126"/>
    <cellStyle name="Обычный 6 2 4 2 2 3 2 3 2 2" xfId="25127"/>
    <cellStyle name="Обычный 6 2 4 2 2 3 2 3 3" xfId="25128"/>
    <cellStyle name="Обычный 6 2 4 2 2 3 2 3 4" xfId="25129"/>
    <cellStyle name="Обычный 6 2 4 2 2 3 2 4" xfId="25130"/>
    <cellStyle name="Обычный 6 2 4 2 2 3 2 4 2" xfId="25131"/>
    <cellStyle name="Обычный 6 2 4 2 2 3 2 5" xfId="25132"/>
    <cellStyle name="Обычный 6 2 4 2 2 3 2 6" xfId="25133"/>
    <cellStyle name="Обычный 6 2 4 2 2 3 3 2 2" xfId="25134"/>
    <cellStyle name="Обычный 6 2 4 2 2 3 3 2 2 2" xfId="25135"/>
    <cellStyle name="Обычный 6 2 4 2 2 3 3 2 3" xfId="25136"/>
    <cellStyle name="Обычный 6 2 4 2 2 3 3 2 4" xfId="25137"/>
    <cellStyle name="Обычный 6 2 4 2 2 3 3 3" xfId="25138"/>
    <cellStyle name="Обычный 6 2 4 2 2 3 3 3 2" xfId="25139"/>
    <cellStyle name="Обычный 6 2 4 2 2 3 3 4" xfId="25140"/>
    <cellStyle name="Обычный 6 2 4 2 2 3 3 5" xfId="25141"/>
    <cellStyle name="Обычный 6 2 4 2 2 3 4 2" xfId="25142"/>
    <cellStyle name="Обычный 6 2 4 2 2 3 4 2 2" xfId="25143"/>
    <cellStyle name="Обычный 6 2 4 2 2 3 4 3" xfId="25144"/>
    <cellStyle name="Обычный 6 2 4 2 2 3 4 4" xfId="25145"/>
    <cellStyle name="Обычный 6 2 4 2 2 3 5" xfId="25146"/>
    <cellStyle name="Обычный 6 2 4 2 2 3 5 2" xfId="25147"/>
    <cellStyle name="Обычный 6 2 4 2 2 3 6" xfId="25148"/>
    <cellStyle name="Обычный 6 2 4 2 2 3 7" xfId="25149"/>
    <cellStyle name="Обычный 6 2 4 2 2 4 2 2 2 2" xfId="25150"/>
    <cellStyle name="Обычный 6 2 4 2 2 4 2 2 2 2 2" xfId="25151"/>
    <cellStyle name="Обычный 6 2 4 2 2 4 2 2 2 3" xfId="25152"/>
    <cellStyle name="Обычный 6 2 4 2 2 4 2 2 2 4" xfId="25153"/>
    <cellStyle name="Обычный 6 2 4 2 2 4 2 2 3" xfId="25154"/>
    <cellStyle name="Обычный 6 2 4 2 2 4 2 2 3 2" xfId="25155"/>
    <cellStyle name="Обычный 6 2 4 2 2 4 2 2 4" xfId="25156"/>
    <cellStyle name="Обычный 6 2 4 2 2 4 2 2 5" xfId="25157"/>
    <cellStyle name="Обычный 6 2 4 2 2 4 2 3 2" xfId="25158"/>
    <cellStyle name="Обычный 6 2 4 2 2 4 2 3 2 2" xfId="25159"/>
    <cellStyle name="Обычный 6 2 4 2 2 4 2 3 3" xfId="25160"/>
    <cellStyle name="Обычный 6 2 4 2 2 4 2 3 4" xfId="25161"/>
    <cellStyle name="Обычный 6 2 4 2 2 4 2 4" xfId="25162"/>
    <cellStyle name="Обычный 6 2 4 2 2 4 2 4 2" xfId="25163"/>
    <cellStyle name="Обычный 6 2 4 2 2 4 2 5" xfId="25164"/>
    <cellStyle name="Обычный 6 2 4 2 2 4 2 6" xfId="25165"/>
    <cellStyle name="Обычный 6 2 4 2 2 4 3 2 2" xfId="25166"/>
    <cellStyle name="Обычный 6 2 4 2 2 4 3 2 2 2" xfId="25167"/>
    <cellStyle name="Обычный 6 2 4 2 2 4 3 2 3" xfId="25168"/>
    <cellStyle name="Обычный 6 2 4 2 2 4 3 2 4" xfId="25169"/>
    <cellStyle name="Обычный 6 2 4 2 2 4 3 3" xfId="25170"/>
    <cellStyle name="Обычный 6 2 4 2 2 4 3 3 2" xfId="25171"/>
    <cellStyle name="Обычный 6 2 4 2 2 4 3 4" xfId="25172"/>
    <cellStyle name="Обычный 6 2 4 2 2 4 3 5" xfId="25173"/>
    <cellStyle name="Обычный 6 2 4 2 2 4 4 2" xfId="25174"/>
    <cellStyle name="Обычный 6 2 4 2 2 4 4 2 2" xfId="25175"/>
    <cellStyle name="Обычный 6 2 4 2 2 4 4 3" xfId="25176"/>
    <cellStyle name="Обычный 6 2 4 2 2 4 4 4" xfId="25177"/>
    <cellStyle name="Обычный 6 2 4 2 2 4 5" xfId="25178"/>
    <cellStyle name="Обычный 6 2 4 2 2 4 5 2" xfId="25179"/>
    <cellStyle name="Обычный 6 2 4 2 2 4 6" xfId="25180"/>
    <cellStyle name="Обычный 6 2 4 2 2 4 7" xfId="25181"/>
    <cellStyle name="Обычный 6 2 4 2 2 5 2 2 2" xfId="25182"/>
    <cellStyle name="Обычный 6 2 4 2 2 5 2 2 2 2" xfId="25183"/>
    <cellStyle name="Обычный 6 2 4 2 2 5 2 2 3" xfId="25184"/>
    <cellStyle name="Обычный 6 2 4 2 2 5 2 2 4" xfId="25185"/>
    <cellStyle name="Обычный 6 2 4 2 2 5 2 3" xfId="25186"/>
    <cellStyle name="Обычный 6 2 4 2 2 5 2 3 2" xfId="25187"/>
    <cellStyle name="Обычный 6 2 4 2 2 5 2 4" xfId="25188"/>
    <cellStyle name="Обычный 6 2 4 2 2 5 2 5" xfId="25189"/>
    <cellStyle name="Обычный 6 2 4 2 2 5 3 2" xfId="25190"/>
    <cellStyle name="Обычный 6 2 4 2 2 5 3 2 2" xfId="25191"/>
    <cellStyle name="Обычный 6 2 4 2 2 5 3 3" xfId="25192"/>
    <cellStyle name="Обычный 6 2 4 2 2 5 3 4" xfId="25193"/>
    <cellStyle name="Обычный 6 2 4 2 2 5 4" xfId="25194"/>
    <cellStyle name="Обычный 6 2 4 2 2 5 4 2" xfId="25195"/>
    <cellStyle name="Обычный 6 2 4 2 2 5 5" xfId="25196"/>
    <cellStyle name="Обычный 6 2 4 2 2 5 6" xfId="25197"/>
    <cellStyle name="Обычный 6 2 4 2 2 6 2 2 2" xfId="25198"/>
    <cellStyle name="Обычный 6 2 4 2 2 6 2 2 2 2" xfId="25199"/>
    <cellStyle name="Обычный 6 2 4 2 2 6 2 2 3" xfId="25200"/>
    <cellStyle name="Обычный 6 2 4 2 2 6 2 2 4" xfId="25201"/>
    <cellStyle name="Обычный 6 2 4 2 2 6 2 3" xfId="25202"/>
    <cellStyle name="Обычный 6 2 4 2 2 6 2 3 2" xfId="25203"/>
    <cellStyle name="Обычный 6 2 4 2 2 6 2 4" xfId="25204"/>
    <cellStyle name="Обычный 6 2 4 2 2 6 2 5" xfId="25205"/>
    <cellStyle name="Обычный 6 2 4 2 2 6 3 2" xfId="25206"/>
    <cellStyle name="Обычный 6 2 4 2 2 6 3 2 2" xfId="25207"/>
    <cellStyle name="Обычный 6 2 4 2 2 6 3 3" xfId="25208"/>
    <cellStyle name="Обычный 6 2 4 2 2 6 3 4" xfId="25209"/>
    <cellStyle name="Обычный 6 2 4 2 2 6 4" xfId="25210"/>
    <cellStyle name="Обычный 6 2 4 2 2 6 4 2" xfId="25211"/>
    <cellStyle name="Обычный 6 2 4 2 2 6 5" xfId="25212"/>
    <cellStyle name="Обычный 6 2 4 2 2 6 6" xfId="25213"/>
    <cellStyle name="Обычный 6 2 4 2 2 7 2 2" xfId="25214"/>
    <cellStyle name="Обычный 6 2 4 2 2 7 2 2 2" xfId="25215"/>
    <cellStyle name="Обычный 6 2 4 2 2 7 2 3" xfId="25216"/>
    <cellStyle name="Обычный 6 2 4 2 2 7 2 4" xfId="25217"/>
    <cellStyle name="Обычный 6 2 4 2 2 7 3" xfId="25218"/>
    <cellStyle name="Обычный 6 2 4 2 2 7 3 2" xfId="25219"/>
    <cellStyle name="Обычный 6 2 4 2 2 7 4" xfId="25220"/>
    <cellStyle name="Обычный 6 2 4 2 2 7 5" xfId="25221"/>
    <cellStyle name="Обычный 6 2 4 2 2 8 2" xfId="25222"/>
    <cellStyle name="Обычный 6 2 4 2 2 8 2 2" xfId="25223"/>
    <cellStyle name="Обычный 6 2 4 2 2 8 3" xfId="25224"/>
    <cellStyle name="Обычный 6 2 4 2 2 8 4" xfId="25225"/>
    <cellStyle name="Обычный 6 2 4 2 2 9" xfId="25226"/>
    <cellStyle name="Обычный 6 2 4 2 2 9 2" xfId="25227"/>
    <cellStyle name="Обычный 6 2 4 2 3 10" xfId="25228"/>
    <cellStyle name="Обычный 6 2 4 2 3 11" xfId="25229"/>
    <cellStyle name="Обычный 6 2 4 2 3 2 10" xfId="25230"/>
    <cellStyle name="Обычный 6 2 4 2 3 2 2 2 2 2 2" xfId="25231"/>
    <cellStyle name="Обычный 6 2 4 2 3 2 2 2 2 2 2 2" xfId="25232"/>
    <cellStyle name="Обычный 6 2 4 2 3 2 2 2 2 2 3" xfId="25233"/>
    <cellStyle name="Обычный 6 2 4 2 3 2 2 2 2 2 4" xfId="25234"/>
    <cellStyle name="Обычный 6 2 4 2 3 2 2 2 2 3" xfId="25235"/>
    <cellStyle name="Обычный 6 2 4 2 3 2 2 2 2 3 2" xfId="25236"/>
    <cellStyle name="Обычный 6 2 4 2 3 2 2 2 2 4" xfId="25237"/>
    <cellStyle name="Обычный 6 2 4 2 3 2 2 2 2 5" xfId="25238"/>
    <cellStyle name="Обычный 6 2 4 2 3 2 2 2 3 2" xfId="25239"/>
    <cellStyle name="Обычный 6 2 4 2 3 2 2 2 3 2 2" xfId="25240"/>
    <cellStyle name="Обычный 6 2 4 2 3 2 2 2 3 3" xfId="25241"/>
    <cellStyle name="Обычный 6 2 4 2 3 2 2 2 3 4" xfId="25242"/>
    <cellStyle name="Обычный 6 2 4 2 3 2 2 2 4" xfId="25243"/>
    <cellStyle name="Обычный 6 2 4 2 3 2 2 2 4 2" xfId="25244"/>
    <cellStyle name="Обычный 6 2 4 2 3 2 2 2 5" xfId="25245"/>
    <cellStyle name="Обычный 6 2 4 2 3 2 2 2 6" xfId="25246"/>
    <cellStyle name="Обычный 6 2 4 2 3 2 2 3 2 2" xfId="25247"/>
    <cellStyle name="Обычный 6 2 4 2 3 2 2 3 2 2 2" xfId="25248"/>
    <cellStyle name="Обычный 6 2 4 2 3 2 2 3 2 3" xfId="25249"/>
    <cellStyle name="Обычный 6 2 4 2 3 2 2 3 2 4" xfId="25250"/>
    <cellStyle name="Обычный 6 2 4 2 3 2 2 3 3" xfId="25251"/>
    <cellStyle name="Обычный 6 2 4 2 3 2 2 3 3 2" xfId="25252"/>
    <cellStyle name="Обычный 6 2 4 2 3 2 2 3 4" xfId="25253"/>
    <cellStyle name="Обычный 6 2 4 2 3 2 2 3 5" xfId="25254"/>
    <cellStyle name="Обычный 6 2 4 2 3 2 2 4 2" xfId="25255"/>
    <cellStyle name="Обычный 6 2 4 2 3 2 2 4 2 2" xfId="25256"/>
    <cellStyle name="Обычный 6 2 4 2 3 2 2 4 3" xfId="25257"/>
    <cellStyle name="Обычный 6 2 4 2 3 2 2 4 4" xfId="25258"/>
    <cellStyle name="Обычный 6 2 4 2 3 2 2 5" xfId="25259"/>
    <cellStyle name="Обычный 6 2 4 2 3 2 2 5 2" xfId="25260"/>
    <cellStyle name="Обычный 6 2 4 2 3 2 2 6" xfId="25261"/>
    <cellStyle name="Обычный 6 2 4 2 3 2 2 7" xfId="25262"/>
    <cellStyle name="Обычный 6 2 4 2 3 2 3 2 2 2 2" xfId="25263"/>
    <cellStyle name="Обычный 6 2 4 2 3 2 3 2 2 2 2 2" xfId="25264"/>
    <cellStyle name="Обычный 6 2 4 2 3 2 3 2 2 2 3" xfId="25265"/>
    <cellStyle name="Обычный 6 2 4 2 3 2 3 2 2 2 4" xfId="25266"/>
    <cellStyle name="Обычный 6 2 4 2 3 2 3 2 2 3" xfId="25267"/>
    <cellStyle name="Обычный 6 2 4 2 3 2 3 2 2 3 2" xfId="25268"/>
    <cellStyle name="Обычный 6 2 4 2 3 2 3 2 2 4" xfId="25269"/>
    <cellStyle name="Обычный 6 2 4 2 3 2 3 2 2 5" xfId="25270"/>
    <cellStyle name="Обычный 6 2 4 2 3 2 3 2 3 2" xfId="25271"/>
    <cellStyle name="Обычный 6 2 4 2 3 2 3 2 3 2 2" xfId="25272"/>
    <cellStyle name="Обычный 6 2 4 2 3 2 3 2 3 3" xfId="25273"/>
    <cellStyle name="Обычный 6 2 4 2 3 2 3 2 3 4" xfId="25274"/>
    <cellStyle name="Обычный 6 2 4 2 3 2 3 2 4" xfId="25275"/>
    <cellStyle name="Обычный 6 2 4 2 3 2 3 2 4 2" xfId="25276"/>
    <cellStyle name="Обычный 6 2 4 2 3 2 3 2 5" xfId="25277"/>
    <cellStyle name="Обычный 6 2 4 2 3 2 3 2 6" xfId="25278"/>
    <cellStyle name="Обычный 6 2 4 2 3 2 3 3 2 2" xfId="25279"/>
    <cellStyle name="Обычный 6 2 4 2 3 2 3 3 2 2 2" xfId="25280"/>
    <cellStyle name="Обычный 6 2 4 2 3 2 3 3 2 3" xfId="25281"/>
    <cellStyle name="Обычный 6 2 4 2 3 2 3 3 2 4" xfId="25282"/>
    <cellStyle name="Обычный 6 2 4 2 3 2 3 3 3" xfId="25283"/>
    <cellStyle name="Обычный 6 2 4 2 3 2 3 3 3 2" xfId="25284"/>
    <cellStyle name="Обычный 6 2 4 2 3 2 3 3 4" xfId="25285"/>
    <cellStyle name="Обычный 6 2 4 2 3 2 3 3 5" xfId="25286"/>
    <cellStyle name="Обычный 6 2 4 2 3 2 3 4 2" xfId="25287"/>
    <cellStyle name="Обычный 6 2 4 2 3 2 3 4 2 2" xfId="25288"/>
    <cellStyle name="Обычный 6 2 4 2 3 2 3 4 3" xfId="25289"/>
    <cellStyle name="Обычный 6 2 4 2 3 2 3 4 4" xfId="25290"/>
    <cellStyle name="Обычный 6 2 4 2 3 2 3 5" xfId="25291"/>
    <cellStyle name="Обычный 6 2 4 2 3 2 3 5 2" xfId="25292"/>
    <cellStyle name="Обычный 6 2 4 2 3 2 3 6" xfId="25293"/>
    <cellStyle name="Обычный 6 2 4 2 3 2 3 7" xfId="25294"/>
    <cellStyle name="Обычный 6 2 4 2 3 2 4 2 2 2" xfId="25295"/>
    <cellStyle name="Обычный 6 2 4 2 3 2 4 2 2 2 2" xfId="25296"/>
    <cellStyle name="Обычный 6 2 4 2 3 2 4 2 2 3" xfId="25297"/>
    <cellStyle name="Обычный 6 2 4 2 3 2 4 2 2 4" xfId="25298"/>
    <cellStyle name="Обычный 6 2 4 2 3 2 4 2 3" xfId="25299"/>
    <cellStyle name="Обычный 6 2 4 2 3 2 4 2 3 2" xfId="25300"/>
    <cellStyle name="Обычный 6 2 4 2 3 2 4 2 4" xfId="25301"/>
    <cellStyle name="Обычный 6 2 4 2 3 2 4 2 5" xfId="25302"/>
    <cellStyle name="Обычный 6 2 4 2 3 2 4 3 2" xfId="25303"/>
    <cellStyle name="Обычный 6 2 4 2 3 2 4 3 2 2" xfId="25304"/>
    <cellStyle name="Обычный 6 2 4 2 3 2 4 3 3" xfId="25305"/>
    <cellStyle name="Обычный 6 2 4 2 3 2 4 3 4" xfId="25306"/>
    <cellStyle name="Обычный 6 2 4 2 3 2 4 4" xfId="25307"/>
    <cellStyle name="Обычный 6 2 4 2 3 2 4 4 2" xfId="25308"/>
    <cellStyle name="Обычный 6 2 4 2 3 2 4 5" xfId="25309"/>
    <cellStyle name="Обычный 6 2 4 2 3 2 4 6" xfId="25310"/>
    <cellStyle name="Обычный 6 2 4 2 3 2 5 2 2 2" xfId="25311"/>
    <cellStyle name="Обычный 6 2 4 2 3 2 5 2 2 2 2" xfId="25312"/>
    <cellStyle name="Обычный 6 2 4 2 3 2 5 2 2 3" xfId="25313"/>
    <cellStyle name="Обычный 6 2 4 2 3 2 5 2 2 4" xfId="25314"/>
    <cellStyle name="Обычный 6 2 4 2 3 2 5 2 3" xfId="25315"/>
    <cellStyle name="Обычный 6 2 4 2 3 2 5 2 3 2" xfId="25316"/>
    <cellStyle name="Обычный 6 2 4 2 3 2 5 2 4" xfId="25317"/>
    <cellStyle name="Обычный 6 2 4 2 3 2 5 2 5" xfId="25318"/>
    <cellStyle name="Обычный 6 2 4 2 3 2 5 3 2" xfId="25319"/>
    <cellStyle name="Обычный 6 2 4 2 3 2 5 3 2 2" xfId="25320"/>
    <cellStyle name="Обычный 6 2 4 2 3 2 5 3 3" xfId="25321"/>
    <cellStyle name="Обычный 6 2 4 2 3 2 5 3 4" xfId="25322"/>
    <cellStyle name="Обычный 6 2 4 2 3 2 5 4" xfId="25323"/>
    <cellStyle name="Обычный 6 2 4 2 3 2 5 4 2" xfId="25324"/>
    <cellStyle name="Обычный 6 2 4 2 3 2 5 5" xfId="25325"/>
    <cellStyle name="Обычный 6 2 4 2 3 2 5 6" xfId="25326"/>
    <cellStyle name="Обычный 6 2 4 2 3 2 6 2 2" xfId="25327"/>
    <cellStyle name="Обычный 6 2 4 2 3 2 6 2 2 2" xfId="25328"/>
    <cellStyle name="Обычный 6 2 4 2 3 2 6 2 3" xfId="25329"/>
    <cellStyle name="Обычный 6 2 4 2 3 2 6 2 4" xfId="25330"/>
    <cellStyle name="Обычный 6 2 4 2 3 2 6 3" xfId="25331"/>
    <cellStyle name="Обычный 6 2 4 2 3 2 6 3 2" xfId="25332"/>
    <cellStyle name="Обычный 6 2 4 2 3 2 6 4" xfId="25333"/>
    <cellStyle name="Обычный 6 2 4 2 3 2 6 5" xfId="25334"/>
    <cellStyle name="Обычный 6 2 4 2 3 2 7 2" xfId="25335"/>
    <cellStyle name="Обычный 6 2 4 2 3 2 7 2 2" xfId="25336"/>
    <cellStyle name="Обычный 6 2 4 2 3 2 7 3" xfId="25337"/>
    <cellStyle name="Обычный 6 2 4 2 3 2 7 4" xfId="25338"/>
    <cellStyle name="Обычный 6 2 4 2 3 2 8" xfId="25339"/>
    <cellStyle name="Обычный 6 2 4 2 3 2 8 2" xfId="25340"/>
    <cellStyle name="Обычный 6 2 4 2 3 2 9" xfId="25341"/>
    <cellStyle name="Обычный 6 2 4 2 3 3 2 2 2 2" xfId="25342"/>
    <cellStyle name="Обычный 6 2 4 2 3 3 2 2 2 2 2" xfId="25343"/>
    <cellStyle name="Обычный 6 2 4 2 3 3 2 2 2 3" xfId="25344"/>
    <cellStyle name="Обычный 6 2 4 2 3 3 2 2 2 4" xfId="25345"/>
    <cellStyle name="Обычный 6 2 4 2 3 3 2 2 3" xfId="25346"/>
    <cellStyle name="Обычный 6 2 4 2 3 3 2 2 3 2" xfId="25347"/>
    <cellStyle name="Обычный 6 2 4 2 3 3 2 2 4" xfId="25348"/>
    <cellStyle name="Обычный 6 2 4 2 3 3 2 2 5" xfId="25349"/>
    <cellStyle name="Обычный 6 2 4 2 3 3 2 3 2" xfId="25350"/>
    <cellStyle name="Обычный 6 2 4 2 3 3 2 3 2 2" xfId="25351"/>
    <cellStyle name="Обычный 6 2 4 2 3 3 2 3 3" xfId="25352"/>
    <cellStyle name="Обычный 6 2 4 2 3 3 2 3 4" xfId="25353"/>
    <cellStyle name="Обычный 6 2 4 2 3 3 2 4" xfId="25354"/>
    <cellStyle name="Обычный 6 2 4 2 3 3 2 4 2" xfId="25355"/>
    <cellStyle name="Обычный 6 2 4 2 3 3 2 5" xfId="25356"/>
    <cellStyle name="Обычный 6 2 4 2 3 3 2 6" xfId="25357"/>
    <cellStyle name="Обычный 6 2 4 2 3 3 3 2 2" xfId="25358"/>
    <cellStyle name="Обычный 6 2 4 2 3 3 3 2 2 2" xfId="25359"/>
    <cellStyle name="Обычный 6 2 4 2 3 3 3 2 3" xfId="25360"/>
    <cellStyle name="Обычный 6 2 4 2 3 3 3 2 4" xfId="25361"/>
    <cellStyle name="Обычный 6 2 4 2 3 3 3 3" xfId="25362"/>
    <cellStyle name="Обычный 6 2 4 2 3 3 3 3 2" xfId="25363"/>
    <cellStyle name="Обычный 6 2 4 2 3 3 3 4" xfId="25364"/>
    <cellStyle name="Обычный 6 2 4 2 3 3 3 5" xfId="25365"/>
    <cellStyle name="Обычный 6 2 4 2 3 3 4 2" xfId="25366"/>
    <cellStyle name="Обычный 6 2 4 2 3 3 4 2 2" xfId="25367"/>
    <cellStyle name="Обычный 6 2 4 2 3 3 4 3" xfId="25368"/>
    <cellStyle name="Обычный 6 2 4 2 3 3 4 4" xfId="25369"/>
    <cellStyle name="Обычный 6 2 4 2 3 3 5" xfId="25370"/>
    <cellStyle name="Обычный 6 2 4 2 3 3 5 2" xfId="25371"/>
    <cellStyle name="Обычный 6 2 4 2 3 3 6" xfId="25372"/>
    <cellStyle name="Обычный 6 2 4 2 3 3 7" xfId="25373"/>
    <cellStyle name="Обычный 6 2 4 2 3 4 2 2 2 2" xfId="25374"/>
    <cellStyle name="Обычный 6 2 4 2 3 4 2 2 2 2 2" xfId="25375"/>
    <cellStyle name="Обычный 6 2 4 2 3 4 2 2 2 3" xfId="25376"/>
    <cellStyle name="Обычный 6 2 4 2 3 4 2 2 2 4" xfId="25377"/>
    <cellStyle name="Обычный 6 2 4 2 3 4 2 2 3" xfId="25378"/>
    <cellStyle name="Обычный 6 2 4 2 3 4 2 2 3 2" xfId="25379"/>
    <cellStyle name="Обычный 6 2 4 2 3 4 2 2 4" xfId="25380"/>
    <cellStyle name="Обычный 6 2 4 2 3 4 2 2 5" xfId="25381"/>
    <cellStyle name="Обычный 6 2 4 2 3 4 2 3 2" xfId="25382"/>
    <cellStyle name="Обычный 6 2 4 2 3 4 2 3 2 2" xfId="25383"/>
    <cellStyle name="Обычный 6 2 4 2 3 4 2 3 3" xfId="25384"/>
    <cellStyle name="Обычный 6 2 4 2 3 4 2 3 4" xfId="25385"/>
    <cellStyle name="Обычный 6 2 4 2 3 4 2 4" xfId="25386"/>
    <cellStyle name="Обычный 6 2 4 2 3 4 2 4 2" xfId="25387"/>
    <cellStyle name="Обычный 6 2 4 2 3 4 2 5" xfId="25388"/>
    <cellStyle name="Обычный 6 2 4 2 3 4 2 6" xfId="25389"/>
    <cellStyle name="Обычный 6 2 4 2 3 4 3 2 2" xfId="25390"/>
    <cellStyle name="Обычный 6 2 4 2 3 4 3 2 2 2" xfId="25391"/>
    <cellStyle name="Обычный 6 2 4 2 3 4 3 2 3" xfId="25392"/>
    <cellStyle name="Обычный 6 2 4 2 3 4 3 2 4" xfId="25393"/>
    <cellStyle name="Обычный 6 2 4 2 3 4 3 3" xfId="25394"/>
    <cellStyle name="Обычный 6 2 4 2 3 4 3 3 2" xfId="25395"/>
    <cellStyle name="Обычный 6 2 4 2 3 4 3 4" xfId="25396"/>
    <cellStyle name="Обычный 6 2 4 2 3 4 3 5" xfId="25397"/>
    <cellStyle name="Обычный 6 2 4 2 3 4 4 2" xfId="25398"/>
    <cellStyle name="Обычный 6 2 4 2 3 4 4 2 2" xfId="25399"/>
    <cellStyle name="Обычный 6 2 4 2 3 4 4 3" xfId="25400"/>
    <cellStyle name="Обычный 6 2 4 2 3 4 4 4" xfId="25401"/>
    <cellStyle name="Обычный 6 2 4 2 3 4 5" xfId="25402"/>
    <cellStyle name="Обычный 6 2 4 2 3 4 5 2" xfId="25403"/>
    <cellStyle name="Обычный 6 2 4 2 3 4 6" xfId="25404"/>
    <cellStyle name="Обычный 6 2 4 2 3 4 7" xfId="25405"/>
    <cellStyle name="Обычный 6 2 4 2 3 5 2 2 2" xfId="25406"/>
    <cellStyle name="Обычный 6 2 4 2 3 5 2 2 2 2" xfId="25407"/>
    <cellStyle name="Обычный 6 2 4 2 3 5 2 2 3" xfId="25408"/>
    <cellStyle name="Обычный 6 2 4 2 3 5 2 2 4" xfId="25409"/>
    <cellStyle name="Обычный 6 2 4 2 3 5 2 3" xfId="25410"/>
    <cellStyle name="Обычный 6 2 4 2 3 5 2 3 2" xfId="25411"/>
    <cellStyle name="Обычный 6 2 4 2 3 5 2 4" xfId="25412"/>
    <cellStyle name="Обычный 6 2 4 2 3 5 2 5" xfId="25413"/>
    <cellStyle name="Обычный 6 2 4 2 3 5 3 2" xfId="25414"/>
    <cellStyle name="Обычный 6 2 4 2 3 5 3 2 2" xfId="25415"/>
    <cellStyle name="Обычный 6 2 4 2 3 5 3 3" xfId="25416"/>
    <cellStyle name="Обычный 6 2 4 2 3 5 3 4" xfId="25417"/>
    <cellStyle name="Обычный 6 2 4 2 3 5 4" xfId="25418"/>
    <cellStyle name="Обычный 6 2 4 2 3 5 4 2" xfId="25419"/>
    <cellStyle name="Обычный 6 2 4 2 3 5 5" xfId="25420"/>
    <cellStyle name="Обычный 6 2 4 2 3 5 6" xfId="25421"/>
    <cellStyle name="Обычный 6 2 4 2 3 6 2 2 2" xfId="25422"/>
    <cellStyle name="Обычный 6 2 4 2 3 6 2 2 2 2" xfId="25423"/>
    <cellStyle name="Обычный 6 2 4 2 3 6 2 2 3" xfId="25424"/>
    <cellStyle name="Обычный 6 2 4 2 3 6 2 2 4" xfId="25425"/>
    <cellStyle name="Обычный 6 2 4 2 3 6 2 3" xfId="25426"/>
    <cellStyle name="Обычный 6 2 4 2 3 6 2 3 2" xfId="25427"/>
    <cellStyle name="Обычный 6 2 4 2 3 6 2 4" xfId="25428"/>
    <cellStyle name="Обычный 6 2 4 2 3 6 2 5" xfId="25429"/>
    <cellStyle name="Обычный 6 2 4 2 3 6 3 2" xfId="25430"/>
    <cellStyle name="Обычный 6 2 4 2 3 6 3 2 2" xfId="25431"/>
    <cellStyle name="Обычный 6 2 4 2 3 6 3 3" xfId="25432"/>
    <cellStyle name="Обычный 6 2 4 2 3 6 3 4" xfId="25433"/>
    <cellStyle name="Обычный 6 2 4 2 3 6 4" xfId="25434"/>
    <cellStyle name="Обычный 6 2 4 2 3 6 4 2" xfId="25435"/>
    <cellStyle name="Обычный 6 2 4 2 3 6 5" xfId="25436"/>
    <cellStyle name="Обычный 6 2 4 2 3 6 6" xfId="25437"/>
    <cellStyle name="Обычный 6 2 4 2 3 7 2 2" xfId="25438"/>
    <cellStyle name="Обычный 6 2 4 2 3 7 2 2 2" xfId="25439"/>
    <cellStyle name="Обычный 6 2 4 2 3 7 2 3" xfId="25440"/>
    <cellStyle name="Обычный 6 2 4 2 3 7 2 4" xfId="25441"/>
    <cellStyle name="Обычный 6 2 4 2 3 7 3" xfId="25442"/>
    <cellStyle name="Обычный 6 2 4 2 3 7 3 2" xfId="25443"/>
    <cellStyle name="Обычный 6 2 4 2 3 7 4" xfId="25444"/>
    <cellStyle name="Обычный 6 2 4 2 3 7 5" xfId="25445"/>
    <cellStyle name="Обычный 6 2 4 2 3 8 2" xfId="25446"/>
    <cellStyle name="Обычный 6 2 4 2 3 8 2 2" xfId="25447"/>
    <cellStyle name="Обычный 6 2 4 2 3 8 3" xfId="25448"/>
    <cellStyle name="Обычный 6 2 4 2 3 8 4" xfId="25449"/>
    <cellStyle name="Обычный 6 2 4 2 3 9" xfId="25450"/>
    <cellStyle name="Обычный 6 2 4 2 3 9 2" xfId="25451"/>
    <cellStyle name="Обычный 6 2 4 2 4 10" xfId="25452"/>
    <cellStyle name="Обычный 6 2 4 2 4 2 2 2 2 2" xfId="25453"/>
    <cellStyle name="Обычный 6 2 4 2 4 2 2 2 2 2 2" xfId="25454"/>
    <cellStyle name="Обычный 6 2 4 2 4 2 2 2 2 3" xfId="25455"/>
    <cellStyle name="Обычный 6 2 4 2 4 2 2 2 2 4" xfId="25456"/>
    <cellStyle name="Обычный 6 2 4 2 4 2 2 2 3" xfId="25457"/>
    <cellStyle name="Обычный 6 2 4 2 4 2 2 2 3 2" xfId="25458"/>
    <cellStyle name="Обычный 6 2 4 2 4 2 2 2 4" xfId="25459"/>
    <cellStyle name="Обычный 6 2 4 2 4 2 2 2 5" xfId="25460"/>
    <cellStyle name="Обычный 6 2 4 2 4 2 2 3 2" xfId="25461"/>
    <cellStyle name="Обычный 6 2 4 2 4 2 2 3 2 2" xfId="25462"/>
    <cellStyle name="Обычный 6 2 4 2 4 2 2 3 3" xfId="25463"/>
    <cellStyle name="Обычный 6 2 4 2 4 2 2 3 4" xfId="25464"/>
    <cellStyle name="Обычный 6 2 4 2 4 2 2 4" xfId="25465"/>
    <cellStyle name="Обычный 6 2 4 2 4 2 2 4 2" xfId="25466"/>
    <cellStyle name="Обычный 6 2 4 2 4 2 2 5" xfId="25467"/>
    <cellStyle name="Обычный 6 2 4 2 4 2 2 6" xfId="25468"/>
    <cellStyle name="Обычный 6 2 4 2 4 2 3 2 2" xfId="25469"/>
    <cellStyle name="Обычный 6 2 4 2 4 2 3 2 2 2" xfId="25470"/>
    <cellStyle name="Обычный 6 2 4 2 4 2 3 2 3" xfId="25471"/>
    <cellStyle name="Обычный 6 2 4 2 4 2 3 2 4" xfId="25472"/>
    <cellStyle name="Обычный 6 2 4 2 4 2 3 3" xfId="25473"/>
    <cellStyle name="Обычный 6 2 4 2 4 2 3 3 2" xfId="25474"/>
    <cellStyle name="Обычный 6 2 4 2 4 2 3 4" xfId="25475"/>
    <cellStyle name="Обычный 6 2 4 2 4 2 3 5" xfId="25476"/>
    <cellStyle name="Обычный 6 2 4 2 4 2 4 2" xfId="25477"/>
    <cellStyle name="Обычный 6 2 4 2 4 2 4 2 2" xfId="25478"/>
    <cellStyle name="Обычный 6 2 4 2 4 2 4 3" xfId="25479"/>
    <cellStyle name="Обычный 6 2 4 2 4 2 4 4" xfId="25480"/>
    <cellStyle name="Обычный 6 2 4 2 4 2 5" xfId="25481"/>
    <cellStyle name="Обычный 6 2 4 2 4 2 5 2" xfId="25482"/>
    <cellStyle name="Обычный 6 2 4 2 4 2 6" xfId="25483"/>
    <cellStyle name="Обычный 6 2 4 2 4 2 7" xfId="25484"/>
    <cellStyle name="Обычный 6 2 4 2 4 3 2 2 2 2" xfId="25485"/>
    <cellStyle name="Обычный 6 2 4 2 4 3 2 2 2 2 2" xfId="25486"/>
    <cellStyle name="Обычный 6 2 4 2 4 3 2 2 2 3" xfId="25487"/>
    <cellStyle name="Обычный 6 2 4 2 4 3 2 2 2 4" xfId="25488"/>
    <cellStyle name="Обычный 6 2 4 2 4 3 2 2 3" xfId="25489"/>
    <cellStyle name="Обычный 6 2 4 2 4 3 2 2 3 2" xfId="25490"/>
    <cellStyle name="Обычный 6 2 4 2 4 3 2 2 4" xfId="25491"/>
    <cellStyle name="Обычный 6 2 4 2 4 3 2 2 5" xfId="25492"/>
    <cellStyle name="Обычный 6 2 4 2 4 3 2 3 2" xfId="25493"/>
    <cellStyle name="Обычный 6 2 4 2 4 3 2 3 2 2" xfId="25494"/>
    <cellStyle name="Обычный 6 2 4 2 4 3 2 3 3" xfId="25495"/>
    <cellStyle name="Обычный 6 2 4 2 4 3 2 3 4" xfId="25496"/>
    <cellStyle name="Обычный 6 2 4 2 4 3 2 4" xfId="25497"/>
    <cellStyle name="Обычный 6 2 4 2 4 3 2 4 2" xfId="25498"/>
    <cellStyle name="Обычный 6 2 4 2 4 3 2 5" xfId="25499"/>
    <cellStyle name="Обычный 6 2 4 2 4 3 2 6" xfId="25500"/>
    <cellStyle name="Обычный 6 2 4 2 4 3 3 2 2" xfId="25501"/>
    <cellStyle name="Обычный 6 2 4 2 4 3 3 2 2 2" xfId="25502"/>
    <cellStyle name="Обычный 6 2 4 2 4 3 3 2 3" xfId="25503"/>
    <cellStyle name="Обычный 6 2 4 2 4 3 3 2 4" xfId="25504"/>
    <cellStyle name="Обычный 6 2 4 2 4 3 3 3" xfId="25505"/>
    <cellStyle name="Обычный 6 2 4 2 4 3 3 3 2" xfId="25506"/>
    <cellStyle name="Обычный 6 2 4 2 4 3 3 4" xfId="25507"/>
    <cellStyle name="Обычный 6 2 4 2 4 3 3 5" xfId="25508"/>
    <cellStyle name="Обычный 6 2 4 2 4 3 4 2" xfId="25509"/>
    <cellStyle name="Обычный 6 2 4 2 4 3 4 2 2" xfId="25510"/>
    <cellStyle name="Обычный 6 2 4 2 4 3 4 3" xfId="25511"/>
    <cellStyle name="Обычный 6 2 4 2 4 3 4 4" xfId="25512"/>
    <cellStyle name="Обычный 6 2 4 2 4 3 5" xfId="25513"/>
    <cellStyle name="Обычный 6 2 4 2 4 3 5 2" xfId="25514"/>
    <cellStyle name="Обычный 6 2 4 2 4 3 6" xfId="25515"/>
    <cellStyle name="Обычный 6 2 4 2 4 3 7" xfId="25516"/>
    <cellStyle name="Обычный 6 2 4 2 4 4 2 2 2" xfId="25517"/>
    <cellStyle name="Обычный 6 2 4 2 4 4 2 2 2 2" xfId="25518"/>
    <cellStyle name="Обычный 6 2 4 2 4 4 2 2 3" xfId="25519"/>
    <cellStyle name="Обычный 6 2 4 2 4 4 2 2 4" xfId="25520"/>
    <cellStyle name="Обычный 6 2 4 2 4 4 2 3" xfId="25521"/>
    <cellStyle name="Обычный 6 2 4 2 4 4 2 3 2" xfId="25522"/>
    <cellStyle name="Обычный 6 2 4 2 4 4 2 4" xfId="25523"/>
    <cellStyle name="Обычный 6 2 4 2 4 4 2 5" xfId="25524"/>
    <cellStyle name="Обычный 6 2 4 2 4 4 3 2" xfId="25525"/>
    <cellStyle name="Обычный 6 2 4 2 4 4 3 2 2" xfId="25526"/>
    <cellStyle name="Обычный 6 2 4 2 4 4 3 3" xfId="25527"/>
    <cellStyle name="Обычный 6 2 4 2 4 4 3 4" xfId="25528"/>
    <cellStyle name="Обычный 6 2 4 2 4 4 4" xfId="25529"/>
    <cellStyle name="Обычный 6 2 4 2 4 4 4 2" xfId="25530"/>
    <cellStyle name="Обычный 6 2 4 2 4 4 5" xfId="25531"/>
    <cellStyle name="Обычный 6 2 4 2 4 4 6" xfId="25532"/>
    <cellStyle name="Обычный 6 2 4 2 4 5 2 2 2" xfId="25533"/>
    <cellStyle name="Обычный 6 2 4 2 4 5 2 2 2 2" xfId="25534"/>
    <cellStyle name="Обычный 6 2 4 2 4 5 2 2 3" xfId="25535"/>
    <cellStyle name="Обычный 6 2 4 2 4 5 2 2 4" xfId="25536"/>
    <cellStyle name="Обычный 6 2 4 2 4 5 2 3" xfId="25537"/>
    <cellStyle name="Обычный 6 2 4 2 4 5 2 3 2" xfId="25538"/>
    <cellStyle name="Обычный 6 2 4 2 4 5 2 4" xfId="25539"/>
    <cellStyle name="Обычный 6 2 4 2 4 5 2 5" xfId="25540"/>
    <cellStyle name="Обычный 6 2 4 2 4 5 3 2" xfId="25541"/>
    <cellStyle name="Обычный 6 2 4 2 4 5 3 2 2" xfId="25542"/>
    <cellStyle name="Обычный 6 2 4 2 4 5 3 3" xfId="25543"/>
    <cellStyle name="Обычный 6 2 4 2 4 5 3 4" xfId="25544"/>
    <cellStyle name="Обычный 6 2 4 2 4 5 4" xfId="25545"/>
    <cellStyle name="Обычный 6 2 4 2 4 5 4 2" xfId="25546"/>
    <cellStyle name="Обычный 6 2 4 2 4 5 5" xfId="25547"/>
    <cellStyle name="Обычный 6 2 4 2 4 5 6" xfId="25548"/>
    <cellStyle name="Обычный 6 2 4 2 4 6 2 2" xfId="25549"/>
    <cellStyle name="Обычный 6 2 4 2 4 6 2 2 2" xfId="25550"/>
    <cellStyle name="Обычный 6 2 4 2 4 6 2 3" xfId="25551"/>
    <cellStyle name="Обычный 6 2 4 2 4 6 2 4" xfId="25552"/>
    <cellStyle name="Обычный 6 2 4 2 4 6 3" xfId="25553"/>
    <cellStyle name="Обычный 6 2 4 2 4 6 3 2" xfId="25554"/>
    <cellStyle name="Обычный 6 2 4 2 4 6 4" xfId="25555"/>
    <cellStyle name="Обычный 6 2 4 2 4 6 5" xfId="25556"/>
    <cellStyle name="Обычный 6 2 4 2 4 7 2" xfId="25557"/>
    <cellStyle name="Обычный 6 2 4 2 4 7 2 2" xfId="25558"/>
    <cellStyle name="Обычный 6 2 4 2 4 7 3" xfId="25559"/>
    <cellStyle name="Обычный 6 2 4 2 4 7 4" xfId="25560"/>
    <cellStyle name="Обычный 6 2 4 2 4 8" xfId="25561"/>
    <cellStyle name="Обычный 6 2 4 2 4 8 2" xfId="25562"/>
    <cellStyle name="Обычный 6 2 4 2 4 9" xfId="25563"/>
    <cellStyle name="Обычный 6 2 4 2 5 2 2 2 2" xfId="25564"/>
    <cellStyle name="Обычный 6 2 4 2 5 2 2 2 2 2" xfId="25565"/>
    <cellStyle name="Обычный 6 2 4 2 5 2 2 2 3" xfId="25566"/>
    <cellStyle name="Обычный 6 2 4 2 5 2 2 2 4" xfId="25567"/>
    <cellStyle name="Обычный 6 2 4 2 5 2 2 3" xfId="25568"/>
    <cellStyle name="Обычный 6 2 4 2 5 2 2 3 2" xfId="25569"/>
    <cellStyle name="Обычный 6 2 4 2 5 2 2 4" xfId="25570"/>
    <cellStyle name="Обычный 6 2 4 2 5 2 2 5" xfId="25571"/>
    <cellStyle name="Обычный 6 2 4 2 5 2 3 2" xfId="25572"/>
    <cellStyle name="Обычный 6 2 4 2 5 2 3 2 2" xfId="25573"/>
    <cellStyle name="Обычный 6 2 4 2 5 2 3 3" xfId="25574"/>
    <cellStyle name="Обычный 6 2 4 2 5 2 3 4" xfId="25575"/>
    <cellStyle name="Обычный 6 2 4 2 5 2 4" xfId="25576"/>
    <cellStyle name="Обычный 6 2 4 2 5 2 4 2" xfId="25577"/>
    <cellStyle name="Обычный 6 2 4 2 5 2 5" xfId="25578"/>
    <cellStyle name="Обычный 6 2 4 2 5 2 6" xfId="25579"/>
    <cellStyle name="Обычный 6 2 4 2 5 3 2 2" xfId="25580"/>
    <cellStyle name="Обычный 6 2 4 2 5 3 2 2 2" xfId="25581"/>
    <cellStyle name="Обычный 6 2 4 2 5 3 2 3" xfId="25582"/>
    <cellStyle name="Обычный 6 2 4 2 5 3 2 4" xfId="25583"/>
    <cellStyle name="Обычный 6 2 4 2 5 3 3" xfId="25584"/>
    <cellStyle name="Обычный 6 2 4 2 5 3 3 2" xfId="25585"/>
    <cellStyle name="Обычный 6 2 4 2 5 3 4" xfId="25586"/>
    <cellStyle name="Обычный 6 2 4 2 5 3 5" xfId="25587"/>
    <cellStyle name="Обычный 6 2 4 2 5 4 2" xfId="25588"/>
    <cellStyle name="Обычный 6 2 4 2 5 4 2 2" xfId="25589"/>
    <cellStyle name="Обычный 6 2 4 2 5 4 3" xfId="25590"/>
    <cellStyle name="Обычный 6 2 4 2 5 4 4" xfId="25591"/>
    <cellStyle name="Обычный 6 2 4 2 5 5" xfId="25592"/>
    <cellStyle name="Обычный 6 2 4 2 5 5 2" xfId="25593"/>
    <cellStyle name="Обычный 6 2 4 2 5 6" xfId="25594"/>
    <cellStyle name="Обычный 6 2 4 2 5 7" xfId="25595"/>
    <cellStyle name="Обычный 6 2 4 2 6 2 2 2 2" xfId="25596"/>
    <cellStyle name="Обычный 6 2 4 2 6 2 2 2 2 2" xfId="25597"/>
    <cellStyle name="Обычный 6 2 4 2 6 2 2 2 3" xfId="25598"/>
    <cellStyle name="Обычный 6 2 4 2 6 2 2 2 4" xfId="25599"/>
    <cellStyle name="Обычный 6 2 4 2 6 2 2 3" xfId="25600"/>
    <cellStyle name="Обычный 6 2 4 2 6 2 2 3 2" xfId="25601"/>
    <cellStyle name="Обычный 6 2 4 2 6 2 2 4" xfId="25602"/>
    <cellStyle name="Обычный 6 2 4 2 6 2 2 5" xfId="25603"/>
    <cellStyle name="Обычный 6 2 4 2 6 2 3 2" xfId="25604"/>
    <cellStyle name="Обычный 6 2 4 2 6 2 3 2 2" xfId="25605"/>
    <cellStyle name="Обычный 6 2 4 2 6 2 3 3" xfId="25606"/>
    <cellStyle name="Обычный 6 2 4 2 6 2 3 4" xfId="25607"/>
    <cellStyle name="Обычный 6 2 4 2 6 2 4" xfId="25608"/>
    <cellStyle name="Обычный 6 2 4 2 6 2 4 2" xfId="25609"/>
    <cellStyle name="Обычный 6 2 4 2 6 2 5" xfId="25610"/>
    <cellStyle name="Обычный 6 2 4 2 6 2 6" xfId="25611"/>
    <cellStyle name="Обычный 6 2 4 2 6 3 2 2" xfId="25612"/>
    <cellStyle name="Обычный 6 2 4 2 6 3 2 2 2" xfId="25613"/>
    <cellStyle name="Обычный 6 2 4 2 6 3 2 3" xfId="25614"/>
    <cellStyle name="Обычный 6 2 4 2 6 3 2 4" xfId="25615"/>
    <cellStyle name="Обычный 6 2 4 2 6 3 3" xfId="25616"/>
    <cellStyle name="Обычный 6 2 4 2 6 3 3 2" xfId="25617"/>
    <cellStyle name="Обычный 6 2 4 2 6 3 4" xfId="25618"/>
    <cellStyle name="Обычный 6 2 4 2 6 3 5" xfId="25619"/>
    <cellStyle name="Обычный 6 2 4 2 6 4 2" xfId="25620"/>
    <cellStyle name="Обычный 6 2 4 2 6 4 2 2" xfId="25621"/>
    <cellStyle name="Обычный 6 2 4 2 6 4 3" xfId="25622"/>
    <cellStyle name="Обычный 6 2 4 2 6 4 4" xfId="25623"/>
    <cellStyle name="Обычный 6 2 4 2 6 5" xfId="25624"/>
    <cellStyle name="Обычный 6 2 4 2 6 5 2" xfId="25625"/>
    <cellStyle name="Обычный 6 2 4 2 6 6" xfId="25626"/>
    <cellStyle name="Обычный 6 2 4 2 6 7" xfId="25627"/>
    <cellStyle name="Обычный 6 2 4 2 7 2 2 2" xfId="25628"/>
    <cellStyle name="Обычный 6 2 4 2 7 2 2 2 2" xfId="25629"/>
    <cellStyle name="Обычный 6 2 4 2 7 2 2 3" xfId="25630"/>
    <cellStyle name="Обычный 6 2 4 2 7 2 2 4" xfId="25631"/>
    <cellStyle name="Обычный 6 2 4 2 7 2 3" xfId="25632"/>
    <cellStyle name="Обычный 6 2 4 2 7 2 3 2" xfId="25633"/>
    <cellStyle name="Обычный 6 2 4 2 7 2 4" xfId="25634"/>
    <cellStyle name="Обычный 6 2 4 2 7 2 5" xfId="25635"/>
    <cellStyle name="Обычный 6 2 4 2 7 3 2" xfId="25636"/>
    <cellStyle name="Обычный 6 2 4 2 7 3 2 2" xfId="25637"/>
    <cellStyle name="Обычный 6 2 4 2 7 3 3" xfId="25638"/>
    <cellStyle name="Обычный 6 2 4 2 7 3 4" xfId="25639"/>
    <cellStyle name="Обычный 6 2 4 2 7 4" xfId="25640"/>
    <cellStyle name="Обычный 6 2 4 2 7 4 2" xfId="25641"/>
    <cellStyle name="Обычный 6 2 4 2 7 5" xfId="25642"/>
    <cellStyle name="Обычный 6 2 4 2 7 6" xfId="25643"/>
    <cellStyle name="Обычный 6 2 4 2 8 2 2 2" xfId="25644"/>
    <cellStyle name="Обычный 6 2 4 2 8 2 2 2 2" xfId="25645"/>
    <cellStyle name="Обычный 6 2 4 2 8 2 2 3" xfId="25646"/>
    <cellStyle name="Обычный 6 2 4 2 8 2 2 4" xfId="25647"/>
    <cellStyle name="Обычный 6 2 4 2 8 2 3" xfId="25648"/>
    <cellStyle name="Обычный 6 2 4 2 8 2 3 2" xfId="25649"/>
    <cellStyle name="Обычный 6 2 4 2 8 2 4" xfId="25650"/>
    <cellStyle name="Обычный 6 2 4 2 8 2 5" xfId="25651"/>
    <cellStyle name="Обычный 6 2 4 2 8 3 2" xfId="25652"/>
    <cellStyle name="Обычный 6 2 4 2 8 3 2 2" xfId="25653"/>
    <cellStyle name="Обычный 6 2 4 2 8 3 3" xfId="25654"/>
    <cellStyle name="Обычный 6 2 4 2 8 3 4" xfId="25655"/>
    <cellStyle name="Обычный 6 2 4 2 8 4" xfId="25656"/>
    <cellStyle name="Обычный 6 2 4 2 8 4 2" xfId="25657"/>
    <cellStyle name="Обычный 6 2 4 2 8 5" xfId="25658"/>
    <cellStyle name="Обычный 6 2 4 2 8 6" xfId="25659"/>
    <cellStyle name="Обычный 6 2 4 2 9 2 2" xfId="25660"/>
    <cellStyle name="Обычный 6 2 4 2 9 2 2 2" xfId="25661"/>
    <cellStyle name="Обычный 6 2 4 2 9 2 3" xfId="25662"/>
    <cellStyle name="Обычный 6 2 4 2 9 2 4" xfId="25663"/>
    <cellStyle name="Обычный 6 2 4 2 9 3" xfId="25664"/>
    <cellStyle name="Обычный 6 2 4 2 9 3 2" xfId="25665"/>
    <cellStyle name="Обычный 6 2 4 2 9 4" xfId="25666"/>
    <cellStyle name="Обычный 6 2 4 2 9 5" xfId="25667"/>
    <cellStyle name="Обычный 6 2 4 3 10" xfId="25668"/>
    <cellStyle name="Обычный 6 2 4 3 11" xfId="25669"/>
    <cellStyle name="Обычный 6 2 4 3 2 10" xfId="25670"/>
    <cellStyle name="Обычный 6 2 4 3 2 2 2 2 2 2" xfId="25671"/>
    <cellStyle name="Обычный 6 2 4 3 2 2 2 2 2 2 2" xfId="25672"/>
    <cellStyle name="Обычный 6 2 4 3 2 2 2 2 2 3" xfId="25673"/>
    <cellStyle name="Обычный 6 2 4 3 2 2 2 2 2 4" xfId="25674"/>
    <cellStyle name="Обычный 6 2 4 3 2 2 2 2 3" xfId="25675"/>
    <cellStyle name="Обычный 6 2 4 3 2 2 2 2 3 2" xfId="25676"/>
    <cellStyle name="Обычный 6 2 4 3 2 2 2 2 4" xfId="25677"/>
    <cellStyle name="Обычный 6 2 4 3 2 2 2 2 5" xfId="25678"/>
    <cellStyle name="Обычный 6 2 4 3 2 2 2 3 2" xfId="25679"/>
    <cellStyle name="Обычный 6 2 4 3 2 2 2 3 2 2" xfId="25680"/>
    <cellStyle name="Обычный 6 2 4 3 2 2 2 3 3" xfId="25681"/>
    <cellStyle name="Обычный 6 2 4 3 2 2 2 3 4" xfId="25682"/>
    <cellStyle name="Обычный 6 2 4 3 2 2 2 4" xfId="25683"/>
    <cellStyle name="Обычный 6 2 4 3 2 2 2 4 2" xfId="25684"/>
    <cellStyle name="Обычный 6 2 4 3 2 2 2 5" xfId="25685"/>
    <cellStyle name="Обычный 6 2 4 3 2 2 2 6" xfId="25686"/>
    <cellStyle name="Обычный 6 2 4 3 2 2 3 2 2" xfId="25687"/>
    <cellStyle name="Обычный 6 2 4 3 2 2 3 2 2 2" xfId="25688"/>
    <cellStyle name="Обычный 6 2 4 3 2 2 3 2 3" xfId="25689"/>
    <cellStyle name="Обычный 6 2 4 3 2 2 3 2 4" xfId="25690"/>
    <cellStyle name="Обычный 6 2 4 3 2 2 3 3" xfId="25691"/>
    <cellStyle name="Обычный 6 2 4 3 2 2 3 3 2" xfId="25692"/>
    <cellStyle name="Обычный 6 2 4 3 2 2 3 4" xfId="25693"/>
    <cellStyle name="Обычный 6 2 4 3 2 2 3 5" xfId="25694"/>
    <cellStyle name="Обычный 6 2 4 3 2 2 4 2" xfId="25695"/>
    <cellStyle name="Обычный 6 2 4 3 2 2 4 2 2" xfId="25696"/>
    <cellStyle name="Обычный 6 2 4 3 2 2 4 3" xfId="25697"/>
    <cellStyle name="Обычный 6 2 4 3 2 2 4 4" xfId="25698"/>
    <cellStyle name="Обычный 6 2 4 3 2 2 5" xfId="25699"/>
    <cellStyle name="Обычный 6 2 4 3 2 2 5 2" xfId="25700"/>
    <cellStyle name="Обычный 6 2 4 3 2 2 6" xfId="25701"/>
    <cellStyle name="Обычный 6 2 4 3 2 2 7" xfId="25702"/>
    <cellStyle name="Обычный 6 2 4 3 2 3 2 2 2 2" xfId="25703"/>
    <cellStyle name="Обычный 6 2 4 3 2 3 2 2 2 2 2" xfId="25704"/>
    <cellStyle name="Обычный 6 2 4 3 2 3 2 2 2 3" xfId="25705"/>
    <cellStyle name="Обычный 6 2 4 3 2 3 2 2 2 4" xfId="25706"/>
    <cellStyle name="Обычный 6 2 4 3 2 3 2 2 3" xfId="25707"/>
    <cellStyle name="Обычный 6 2 4 3 2 3 2 2 3 2" xfId="25708"/>
    <cellStyle name="Обычный 6 2 4 3 2 3 2 2 4" xfId="25709"/>
    <cellStyle name="Обычный 6 2 4 3 2 3 2 2 5" xfId="25710"/>
    <cellStyle name="Обычный 6 2 4 3 2 3 2 3 2" xfId="25711"/>
    <cellStyle name="Обычный 6 2 4 3 2 3 2 3 2 2" xfId="25712"/>
    <cellStyle name="Обычный 6 2 4 3 2 3 2 3 3" xfId="25713"/>
    <cellStyle name="Обычный 6 2 4 3 2 3 2 3 4" xfId="25714"/>
    <cellStyle name="Обычный 6 2 4 3 2 3 2 4" xfId="25715"/>
    <cellStyle name="Обычный 6 2 4 3 2 3 2 4 2" xfId="25716"/>
    <cellStyle name="Обычный 6 2 4 3 2 3 2 5" xfId="25717"/>
    <cellStyle name="Обычный 6 2 4 3 2 3 2 6" xfId="25718"/>
    <cellStyle name="Обычный 6 2 4 3 2 3 3 2 2" xfId="25719"/>
    <cellStyle name="Обычный 6 2 4 3 2 3 3 2 2 2" xfId="25720"/>
    <cellStyle name="Обычный 6 2 4 3 2 3 3 2 3" xfId="25721"/>
    <cellStyle name="Обычный 6 2 4 3 2 3 3 2 4" xfId="25722"/>
    <cellStyle name="Обычный 6 2 4 3 2 3 3 3" xfId="25723"/>
    <cellStyle name="Обычный 6 2 4 3 2 3 3 3 2" xfId="25724"/>
    <cellStyle name="Обычный 6 2 4 3 2 3 3 4" xfId="25725"/>
    <cellStyle name="Обычный 6 2 4 3 2 3 3 5" xfId="25726"/>
    <cellStyle name="Обычный 6 2 4 3 2 3 4 2" xfId="25727"/>
    <cellStyle name="Обычный 6 2 4 3 2 3 4 2 2" xfId="25728"/>
    <cellStyle name="Обычный 6 2 4 3 2 3 4 3" xfId="25729"/>
    <cellStyle name="Обычный 6 2 4 3 2 3 4 4" xfId="25730"/>
    <cellStyle name="Обычный 6 2 4 3 2 3 5" xfId="25731"/>
    <cellStyle name="Обычный 6 2 4 3 2 3 5 2" xfId="25732"/>
    <cellStyle name="Обычный 6 2 4 3 2 3 6" xfId="25733"/>
    <cellStyle name="Обычный 6 2 4 3 2 3 7" xfId="25734"/>
    <cellStyle name="Обычный 6 2 4 3 2 4 2 2 2" xfId="25735"/>
    <cellStyle name="Обычный 6 2 4 3 2 4 2 2 2 2" xfId="25736"/>
    <cellStyle name="Обычный 6 2 4 3 2 4 2 2 3" xfId="25737"/>
    <cellStyle name="Обычный 6 2 4 3 2 4 2 2 4" xfId="25738"/>
    <cellStyle name="Обычный 6 2 4 3 2 4 2 3" xfId="25739"/>
    <cellStyle name="Обычный 6 2 4 3 2 4 2 3 2" xfId="25740"/>
    <cellStyle name="Обычный 6 2 4 3 2 4 2 4" xfId="25741"/>
    <cellStyle name="Обычный 6 2 4 3 2 4 2 5" xfId="25742"/>
    <cellStyle name="Обычный 6 2 4 3 2 4 3 2" xfId="25743"/>
    <cellStyle name="Обычный 6 2 4 3 2 4 3 2 2" xfId="25744"/>
    <cellStyle name="Обычный 6 2 4 3 2 4 3 3" xfId="25745"/>
    <cellStyle name="Обычный 6 2 4 3 2 4 3 4" xfId="25746"/>
    <cellStyle name="Обычный 6 2 4 3 2 4 4" xfId="25747"/>
    <cellStyle name="Обычный 6 2 4 3 2 4 4 2" xfId="25748"/>
    <cellStyle name="Обычный 6 2 4 3 2 4 5" xfId="25749"/>
    <cellStyle name="Обычный 6 2 4 3 2 4 6" xfId="25750"/>
    <cellStyle name="Обычный 6 2 4 3 2 5 2 2 2" xfId="25751"/>
    <cellStyle name="Обычный 6 2 4 3 2 5 2 2 2 2" xfId="25752"/>
    <cellStyle name="Обычный 6 2 4 3 2 5 2 2 3" xfId="25753"/>
    <cellStyle name="Обычный 6 2 4 3 2 5 2 2 4" xfId="25754"/>
    <cellStyle name="Обычный 6 2 4 3 2 5 2 3" xfId="25755"/>
    <cellStyle name="Обычный 6 2 4 3 2 5 2 3 2" xfId="25756"/>
    <cellStyle name="Обычный 6 2 4 3 2 5 2 4" xfId="25757"/>
    <cellStyle name="Обычный 6 2 4 3 2 5 2 5" xfId="25758"/>
    <cellStyle name="Обычный 6 2 4 3 2 5 3 2" xfId="25759"/>
    <cellStyle name="Обычный 6 2 4 3 2 5 3 2 2" xfId="25760"/>
    <cellStyle name="Обычный 6 2 4 3 2 5 3 3" xfId="25761"/>
    <cellStyle name="Обычный 6 2 4 3 2 5 3 4" xfId="25762"/>
    <cellStyle name="Обычный 6 2 4 3 2 5 4" xfId="25763"/>
    <cellStyle name="Обычный 6 2 4 3 2 5 4 2" xfId="25764"/>
    <cellStyle name="Обычный 6 2 4 3 2 5 5" xfId="25765"/>
    <cellStyle name="Обычный 6 2 4 3 2 5 6" xfId="25766"/>
    <cellStyle name="Обычный 6 2 4 3 2 6 2 2" xfId="25767"/>
    <cellStyle name="Обычный 6 2 4 3 2 6 2 2 2" xfId="25768"/>
    <cellStyle name="Обычный 6 2 4 3 2 6 2 3" xfId="25769"/>
    <cellStyle name="Обычный 6 2 4 3 2 6 2 4" xfId="25770"/>
    <cellStyle name="Обычный 6 2 4 3 2 6 3" xfId="25771"/>
    <cellStyle name="Обычный 6 2 4 3 2 6 3 2" xfId="25772"/>
    <cellStyle name="Обычный 6 2 4 3 2 6 4" xfId="25773"/>
    <cellStyle name="Обычный 6 2 4 3 2 6 5" xfId="25774"/>
    <cellStyle name="Обычный 6 2 4 3 2 7 2" xfId="25775"/>
    <cellStyle name="Обычный 6 2 4 3 2 7 2 2" xfId="25776"/>
    <cellStyle name="Обычный 6 2 4 3 2 7 3" xfId="25777"/>
    <cellStyle name="Обычный 6 2 4 3 2 7 4" xfId="25778"/>
    <cellStyle name="Обычный 6 2 4 3 2 8" xfId="25779"/>
    <cellStyle name="Обычный 6 2 4 3 2 8 2" xfId="25780"/>
    <cellStyle name="Обычный 6 2 4 3 2 9" xfId="25781"/>
    <cellStyle name="Обычный 6 2 4 3 3 2 2 2 2" xfId="25782"/>
    <cellStyle name="Обычный 6 2 4 3 3 2 2 2 2 2" xfId="25783"/>
    <cellStyle name="Обычный 6 2 4 3 3 2 2 2 3" xfId="25784"/>
    <cellStyle name="Обычный 6 2 4 3 3 2 2 2 4" xfId="25785"/>
    <cellStyle name="Обычный 6 2 4 3 3 2 2 3" xfId="25786"/>
    <cellStyle name="Обычный 6 2 4 3 3 2 2 3 2" xfId="25787"/>
    <cellStyle name="Обычный 6 2 4 3 3 2 2 4" xfId="25788"/>
    <cellStyle name="Обычный 6 2 4 3 3 2 2 5" xfId="25789"/>
    <cellStyle name="Обычный 6 2 4 3 3 2 3 2" xfId="25790"/>
    <cellStyle name="Обычный 6 2 4 3 3 2 3 2 2" xfId="25791"/>
    <cellStyle name="Обычный 6 2 4 3 3 2 3 3" xfId="25792"/>
    <cellStyle name="Обычный 6 2 4 3 3 2 3 4" xfId="25793"/>
    <cellStyle name="Обычный 6 2 4 3 3 2 4" xfId="25794"/>
    <cellStyle name="Обычный 6 2 4 3 3 2 4 2" xfId="25795"/>
    <cellStyle name="Обычный 6 2 4 3 3 2 5" xfId="25796"/>
    <cellStyle name="Обычный 6 2 4 3 3 2 6" xfId="25797"/>
    <cellStyle name="Обычный 6 2 4 3 3 3 2 2" xfId="25798"/>
    <cellStyle name="Обычный 6 2 4 3 3 3 2 2 2" xfId="25799"/>
    <cellStyle name="Обычный 6 2 4 3 3 3 2 3" xfId="25800"/>
    <cellStyle name="Обычный 6 2 4 3 3 3 2 4" xfId="25801"/>
    <cellStyle name="Обычный 6 2 4 3 3 3 3" xfId="25802"/>
    <cellStyle name="Обычный 6 2 4 3 3 3 3 2" xfId="25803"/>
    <cellStyle name="Обычный 6 2 4 3 3 3 4" xfId="25804"/>
    <cellStyle name="Обычный 6 2 4 3 3 3 5" xfId="25805"/>
    <cellStyle name="Обычный 6 2 4 3 3 4 2" xfId="25806"/>
    <cellStyle name="Обычный 6 2 4 3 3 4 2 2" xfId="25807"/>
    <cellStyle name="Обычный 6 2 4 3 3 4 3" xfId="25808"/>
    <cellStyle name="Обычный 6 2 4 3 3 4 4" xfId="25809"/>
    <cellStyle name="Обычный 6 2 4 3 3 5" xfId="25810"/>
    <cellStyle name="Обычный 6 2 4 3 3 5 2" xfId="25811"/>
    <cellStyle name="Обычный 6 2 4 3 3 6" xfId="25812"/>
    <cellStyle name="Обычный 6 2 4 3 3 7" xfId="25813"/>
    <cellStyle name="Обычный 6 2 4 3 4 2 2 2 2" xfId="25814"/>
    <cellStyle name="Обычный 6 2 4 3 4 2 2 2 2 2" xfId="25815"/>
    <cellStyle name="Обычный 6 2 4 3 4 2 2 2 3" xfId="25816"/>
    <cellStyle name="Обычный 6 2 4 3 4 2 2 2 4" xfId="25817"/>
    <cellStyle name="Обычный 6 2 4 3 4 2 2 3" xfId="25818"/>
    <cellStyle name="Обычный 6 2 4 3 4 2 2 3 2" xfId="25819"/>
    <cellStyle name="Обычный 6 2 4 3 4 2 2 4" xfId="25820"/>
    <cellStyle name="Обычный 6 2 4 3 4 2 2 5" xfId="25821"/>
    <cellStyle name="Обычный 6 2 4 3 4 2 3 2" xfId="25822"/>
    <cellStyle name="Обычный 6 2 4 3 4 2 3 2 2" xfId="25823"/>
    <cellStyle name="Обычный 6 2 4 3 4 2 3 3" xfId="25824"/>
    <cellStyle name="Обычный 6 2 4 3 4 2 3 4" xfId="25825"/>
    <cellStyle name="Обычный 6 2 4 3 4 2 4" xfId="25826"/>
    <cellStyle name="Обычный 6 2 4 3 4 2 4 2" xfId="25827"/>
    <cellStyle name="Обычный 6 2 4 3 4 2 5" xfId="25828"/>
    <cellStyle name="Обычный 6 2 4 3 4 2 6" xfId="25829"/>
    <cellStyle name="Обычный 6 2 4 3 4 3 2 2" xfId="25830"/>
    <cellStyle name="Обычный 6 2 4 3 4 3 2 2 2" xfId="25831"/>
    <cellStyle name="Обычный 6 2 4 3 4 3 2 3" xfId="25832"/>
    <cellStyle name="Обычный 6 2 4 3 4 3 2 4" xfId="25833"/>
    <cellStyle name="Обычный 6 2 4 3 4 3 3" xfId="25834"/>
    <cellStyle name="Обычный 6 2 4 3 4 3 3 2" xfId="25835"/>
    <cellStyle name="Обычный 6 2 4 3 4 3 4" xfId="25836"/>
    <cellStyle name="Обычный 6 2 4 3 4 3 5" xfId="25837"/>
    <cellStyle name="Обычный 6 2 4 3 4 4 2" xfId="25838"/>
    <cellStyle name="Обычный 6 2 4 3 4 4 2 2" xfId="25839"/>
    <cellStyle name="Обычный 6 2 4 3 4 4 3" xfId="25840"/>
    <cellStyle name="Обычный 6 2 4 3 4 4 4" xfId="25841"/>
    <cellStyle name="Обычный 6 2 4 3 4 5" xfId="25842"/>
    <cellStyle name="Обычный 6 2 4 3 4 5 2" xfId="25843"/>
    <cellStyle name="Обычный 6 2 4 3 4 6" xfId="25844"/>
    <cellStyle name="Обычный 6 2 4 3 4 7" xfId="25845"/>
    <cellStyle name="Обычный 6 2 4 3 5 2 2 2" xfId="25846"/>
    <cellStyle name="Обычный 6 2 4 3 5 2 2 2 2" xfId="25847"/>
    <cellStyle name="Обычный 6 2 4 3 5 2 2 3" xfId="25848"/>
    <cellStyle name="Обычный 6 2 4 3 5 2 2 4" xfId="25849"/>
    <cellStyle name="Обычный 6 2 4 3 5 2 3" xfId="25850"/>
    <cellStyle name="Обычный 6 2 4 3 5 2 3 2" xfId="25851"/>
    <cellStyle name="Обычный 6 2 4 3 5 2 4" xfId="25852"/>
    <cellStyle name="Обычный 6 2 4 3 5 2 5" xfId="25853"/>
    <cellStyle name="Обычный 6 2 4 3 5 3 2" xfId="25854"/>
    <cellStyle name="Обычный 6 2 4 3 5 3 2 2" xfId="25855"/>
    <cellStyle name="Обычный 6 2 4 3 5 3 3" xfId="25856"/>
    <cellStyle name="Обычный 6 2 4 3 5 3 4" xfId="25857"/>
    <cellStyle name="Обычный 6 2 4 3 5 4" xfId="25858"/>
    <cellStyle name="Обычный 6 2 4 3 5 4 2" xfId="25859"/>
    <cellStyle name="Обычный 6 2 4 3 5 5" xfId="25860"/>
    <cellStyle name="Обычный 6 2 4 3 5 6" xfId="25861"/>
    <cellStyle name="Обычный 6 2 4 3 6 2 2 2" xfId="25862"/>
    <cellStyle name="Обычный 6 2 4 3 6 2 2 2 2" xfId="25863"/>
    <cellStyle name="Обычный 6 2 4 3 6 2 2 3" xfId="25864"/>
    <cellStyle name="Обычный 6 2 4 3 6 2 2 4" xfId="25865"/>
    <cellStyle name="Обычный 6 2 4 3 6 2 3" xfId="25866"/>
    <cellStyle name="Обычный 6 2 4 3 6 2 3 2" xfId="25867"/>
    <cellStyle name="Обычный 6 2 4 3 6 2 4" xfId="25868"/>
    <cellStyle name="Обычный 6 2 4 3 6 2 5" xfId="25869"/>
    <cellStyle name="Обычный 6 2 4 3 6 3 2" xfId="25870"/>
    <cellStyle name="Обычный 6 2 4 3 6 3 2 2" xfId="25871"/>
    <cellStyle name="Обычный 6 2 4 3 6 3 3" xfId="25872"/>
    <cellStyle name="Обычный 6 2 4 3 6 3 4" xfId="25873"/>
    <cellStyle name="Обычный 6 2 4 3 6 4" xfId="25874"/>
    <cellStyle name="Обычный 6 2 4 3 6 4 2" xfId="25875"/>
    <cellStyle name="Обычный 6 2 4 3 6 5" xfId="25876"/>
    <cellStyle name="Обычный 6 2 4 3 6 6" xfId="25877"/>
    <cellStyle name="Обычный 6 2 4 3 7 2 2" xfId="25878"/>
    <cellStyle name="Обычный 6 2 4 3 7 2 2 2" xfId="25879"/>
    <cellStyle name="Обычный 6 2 4 3 7 2 3" xfId="25880"/>
    <cellStyle name="Обычный 6 2 4 3 7 2 4" xfId="25881"/>
    <cellStyle name="Обычный 6 2 4 3 7 3" xfId="25882"/>
    <cellStyle name="Обычный 6 2 4 3 7 3 2" xfId="25883"/>
    <cellStyle name="Обычный 6 2 4 3 7 4" xfId="25884"/>
    <cellStyle name="Обычный 6 2 4 3 7 5" xfId="25885"/>
    <cellStyle name="Обычный 6 2 4 3 8 2" xfId="25886"/>
    <cellStyle name="Обычный 6 2 4 3 8 2 2" xfId="25887"/>
    <cellStyle name="Обычный 6 2 4 3 8 3" xfId="25888"/>
    <cellStyle name="Обычный 6 2 4 3 8 4" xfId="25889"/>
    <cellStyle name="Обычный 6 2 4 3 9" xfId="25890"/>
    <cellStyle name="Обычный 6 2 4 3 9 2" xfId="25891"/>
    <cellStyle name="Обычный 6 2 4 4 10" xfId="25892"/>
    <cellStyle name="Обычный 6 2 4 4 11" xfId="25893"/>
    <cellStyle name="Обычный 6 2 4 4 2 10" xfId="25894"/>
    <cellStyle name="Обычный 6 2 4 4 2 2 2 2 2 2" xfId="25895"/>
    <cellStyle name="Обычный 6 2 4 4 2 2 2 2 2 2 2" xfId="25896"/>
    <cellStyle name="Обычный 6 2 4 4 2 2 2 2 2 3" xfId="25897"/>
    <cellStyle name="Обычный 6 2 4 4 2 2 2 2 2 4" xfId="25898"/>
    <cellStyle name="Обычный 6 2 4 4 2 2 2 2 3" xfId="25899"/>
    <cellStyle name="Обычный 6 2 4 4 2 2 2 2 3 2" xfId="25900"/>
    <cellStyle name="Обычный 6 2 4 4 2 2 2 2 4" xfId="25901"/>
    <cellStyle name="Обычный 6 2 4 4 2 2 2 2 5" xfId="25902"/>
    <cellStyle name="Обычный 6 2 4 4 2 2 2 3 2" xfId="25903"/>
    <cellStyle name="Обычный 6 2 4 4 2 2 2 3 2 2" xfId="25904"/>
    <cellStyle name="Обычный 6 2 4 4 2 2 2 3 3" xfId="25905"/>
    <cellStyle name="Обычный 6 2 4 4 2 2 2 3 4" xfId="25906"/>
    <cellStyle name="Обычный 6 2 4 4 2 2 2 4" xfId="25907"/>
    <cellStyle name="Обычный 6 2 4 4 2 2 2 4 2" xfId="25908"/>
    <cellStyle name="Обычный 6 2 4 4 2 2 2 5" xfId="25909"/>
    <cellStyle name="Обычный 6 2 4 4 2 2 2 6" xfId="25910"/>
    <cellStyle name="Обычный 6 2 4 4 2 2 3 2 2" xfId="25911"/>
    <cellStyle name="Обычный 6 2 4 4 2 2 3 2 2 2" xfId="25912"/>
    <cellStyle name="Обычный 6 2 4 4 2 2 3 2 3" xfId="25913"/>
    <cellStyle name="Обычный 6 2 4 4 2 2 3 2 4" xfId="25914"/>
    <cellStyle name="Обычный 6 2 4 4 2 2 3 3" xfId="25915"/>
    <cellStyle name="Обычный 6 2 4 4 2 2 3 3 2" xfId="25916"/>
    <cellStyle name="Обычный 6 2 4 4 2 2 3 4" xfId="25917"/>
    <cellStyle name="Обычный 6 2 4 4 2 2 3 5" xfId="25918"/>
    <cellStyle name="Обычный 6 2 4 4 2 2 4 2" xfId="25919"/>
    <cellStyle name="Обычный 6 2 4 4 2 2 4 2 2" xfId="25920"/>
    <cellStyle name="Обычный 6 2 4 4 2 2 4 3" xfId="25921"/>
    <cellStyle name="Обычный 6 2 4 4 2 2 4 4" xfId="25922"/>
    <cellStyle name="Обычный 6 2 4 4 2 2 5" xfId="25923"/>
    <cellStyle name="Обычный 6 2 4 4 2 2 5 2" xfId="25924"/>
    <cellStyle name="Обычный 6 2 4 4 2 2 6" xfId="25925"/>
    <cellStyle name="Обычный 6 2 4 4 2 2 7" xfId="25926"/>
    <cellStyle name="Обычный 6 2 4 4 2 3 2 2 2 2" xfId="25927"/>
    <cellStyle name="Обычный 6 2 4 4 2 3 2 2 2 2 2" xfId="25928"/>
    <cellStyle name="Обычный 6 2 4 4 2 3 2 2 2 3" xfId="25929"/>
    <cellStyle name="Обычный 6 2 4 4 2 3 2 2 2 4" xfId="25930"/>
    <cellStyle name="Обычный 6 2 4 4 2 3 2 2 3" xfId="25931"/>
    <cellStyle name="Обычный 6 2 4 4 2 3 2 2 3 2" xfId="25932"/>
    <cellStyle name="Обычный 6 2 4 4 2 3 2 2 4" xfId="25933"/>
    <cellStyle name="Обычный 6 2 4 4 2 3 2 2 5" xfId="25934"/>
    <cellStyle name="Обычный 6 2 4 4 2 3 2 3 2" xfId="25935"/>
    <cellStyle name="Обычный 6 2 4 4 2 3 2 3 2 2" xfId="25936"/>
    <cellStyle name="Обычный 6 2 4 4 2 3 2 3 3" xfId="25937"/>
    <cellStyle name="Обычный 6 2 4 4 2 3 2 3 4" xfId="25938"/>
    <cellStyle name="Обычный 6 2 4 4 2 3 2 4" xfId="25939"/>
    <cellStyle name="Обычный 6 2 4 4 2 3 2 4 2" xfId="25940"/>
    <cellStyle name="Обычный 6 2 4 4 2 3 2 5" xfId="25941"/>
    <cellStyle name="Обычный 6 2 4 4 2 3 2 6" xfId="25942"/>
    <cellStyle name="Обычный 6 2 4 4 2 3 3 2 2" xfId="25943"/>
    <cellStyle name="Обычный 6 2 4 4 2 3 3 2 2 2" xfId="25944"/>
    <cellStyle name="Обычный 6 2 4 4 2 3 3 2 3" xfId="25945"/>
    <cellStyle name="Обычный 6 2 4 4 2 3 3 2 4" xfId="25946"/>
    <cellStyle name="Обычный 6 2 4 4 2 3 3 3" xfId="25947"/>
    <cellStyle name="Обычный 6 2 4 4 2 3 3 3 2" xfId="25948"/>
    <cellStyle name="Обычный 6 2 4 4 2 3 3 4" xfId="25949"/>
    <cellStyle name="Обычный 6 2 4 4 2 3 3 5" xfId="25950"/>
    <cellStyle name="Обычный 6 2 4 4 2 3 4 2" xfId="25951"/>
    <cellStyle name="Обычный 6 2 4 4 2 3 4 2 2" xfId="25952"/>
    <cellStyle name="Обычный 6 2 4 4 2 3 4 3" xfId="25953"/>
    <cellStyle name="Обычный 6 2 4 4 2 3 4 4" xfId="25954"/>
    <cellStyle name="Обычный 6 2 4 4 2 3 5" xfId="25955"/>
    <cellStyle name="Обычный 6 2 4 4 2 3 5 2" xfId="25956"/>
    <cellStyle name="Обычный 6 2 4 4 2 3 6" xfId="25957"/>
    <cellStyle name="Обычный 6 2 4 4 2 3 7" xfId="25958"/>
    <cellStyle name="Обычный 6 2 4 4 2 4 2 2 2" xfId="25959"/>
    <cellStyle name="Обычный 6 2 4 4 2 4 2 2 2 2" xfId="25960"/>
    <cellStyle name="Обычный 6 2 4 4 2 4 2 2 3" xfId="25961"/>
    <cellStyle name="Обычный 6 2 4 4 2 4 2 2 4" xfId="25962"/>
    <cellStyle name="Обычный 6 2 4 4 2 4 2 3" xfId="25963"/>
    <cellStyle name="Обычный 6 2 4 4 2 4 2 3 2" xfId="25964"/>
    <cellStyle name="Обычный 6 2 4 4 2 4 2 4" xfId="25965"/>
    <cellStyle name="Обычный 6 2 4 4 2 4 2 5" xfId="25966"/>
    <cellStyle name="Обычный 6 2 4 4 2 4 3 2" xfId="25967"/>
    <cellStyle name="Обычный 6 2 4 4 2 4 3 2 2" xfId="25968"/>
    <cellStyle name="Обычный 6 2 4 4 2 4 3 3" xfId="25969"/>
    <cellStyle name="Обычный 6 2 4 4 2 4 3 4" xfId="25970"/>
    <cellStyle name="Обычный 6 2 4 4 2 4 4" xfId="25971"/>
    <cellStyle name="Обычный 6 2 4 4 2 4 4 2" xfId="25972"/>
    <cellStyle name="Обычный 6 2 4 4 2 4 5" xfId="25973"/>
    <cellStyle name="Обычный 6 2 4 4 2 4 6" xfId="25974"/>
    <cellStyle name="Обычный 6 2 4 4 2 5 2 2 2" xfId="25975"/>
    <cellStyle name="Обычный 6 2 4 4 2 5 2 2 2 2" xfId="25976"/>
    <cellStyle name="Обычный 6 2 4 4 2 5 2 2 3" xfId="25977"/>
    <cellStyle name="Обычный 6 2 4 4 2 5 2 2 4" xfId="25978"/>
    <cellStyle name="Обычный 6 2 4 4 2 5 2 3" xfId="25979"/>
    <cellStyle name="Обычный 6 2 4 4 2 5 2 3 2" xfId="25980"/>
    <cellStyle name="Обычный 6 2 4 4 2 5 2 4" xfId="25981"/>
    <cellStyle name="Обычный 6 2 4 4 2 5 2 5" xfId="25982"/>
    <cellStyle name="Обычный 6 2 4 4 2 5 3 2" xfId="25983"/>
    <cellStyle name="Обычный 6 2 4 4 2 5 3 2 2" xfId="25984"/>
    <cellStyle name="Обычный 6 2 4 4 2 5 3 3" xfId="25985"/>
    <cellStyle name="Обычный 6 2 4 4 2 5 3 4" xfId="25986"/>
    <cellStyle name="Обычный 6 2 4 4 2 5 4" xfId="25987"/>
    <cellStyle name="Обычный 6 2 4 4 2 5 4 2" xfId="25988"/>
    <cellStyle name="Обычный 6 2 4 4 2 5 5" xfId="25989"/>
    <cellStyle name="Обычный 6 2 4 4 2 5 6" xfId="25990"/>
    <cellStyle name="Обычный 6 2 4 4 2 6 2 2" xfId="25991"/>
    <cellStyle name="Обычный 6 2 4 4 2 6 2 2 2" xfId="25992"/>
    <cellStyle name="Обычный 6 2 4 4 2 6 2 3" xfId="25993"/>
    <cellStyle name="Обычный 6 2 4 4 2 6 2 4" xfId="25994"/>
    <cellStyle name="Обычный 6 2 4 4 2 6 3" xfId="25995"/>
    <cellStyle name="Обычный 6 2 4 4 2 6 3 2" xfId="25996"/>
    <cellStyle name="Обычный 6 2 4 4 2 6 4" xfId="25997"/>
    <cellStyle name="Обычный 6 2 4 4 2 6 5" xfId="25998"/>
    <cellStyle name="Обычный 6 2 4 4 2 7 2" xfId="25999"/>
    <cellStyle name="Обычный 6 2 4 4 2 7 2 2" xfId="26000"/>
    <cellStyle name="Обычный 6 2 4 4 2 7 3" xfId="26001"/>
    <cellStyle name="Обычный 6 2 4 4 2 7 4" xfId="26002"/>
    <cellStyle name="Обычный 6 2 4 4 2 8" xfId="26003"/>
    <cellStyle name="Обычный 6 2 4 4 2 8 2" xfId="26004"/>
    <cellStyle name="Обычный 6 2 4 4 2 9" xfId="26005"/>
    <cellStyle name="Обычный 6 2 4 4 3 2 2 2 2" xfId="26006"/>
    <cellStyle name="Обычный 6 2 4 4 3 2 2 2 2 2" xfId="26007"/>
    <cellStyle name="Обычный 6 2 4 4 3 2 2 2 3" xfId="26008"/>
    <cellStyle name="Обычный 6 2 4 4 3 2 2 2 4" xfId="26009"/>
    <cellStyle name="Обычный 6 2 4 4 3 2 2 3" xfId="26010"/>
    <cellStyle name="Обычный 6 2 4 4 3 2 2 3 2" xfId="26011"/>
    <cellStyle name="Обычный 6 2 4 4 3 2 2 4" xfId="26012"/>
    <cellStyle name="Обычный 6 2 4 4 3 2 2 5" xfId="26013"/>
    <cellStyle name="Обычный 6 2 4 4 3 2 3 2" xfId="26014"/>
    <cellStyle name="Обычный 6 2 4 4 3 2 3 2 2" xfId="26015"/>
    <cellStyle name="Обычный 6 2 4 4 3 2 3 3" xfId="26016"/>
    <cellStyle name="Обычный 6 2 4 4 3 2 3 4" xfId="26017"/>
    <cellStyle name="Обычный 6 2 4 4 3 2 4" xfId="26018"/>
    <cellStyle name="Обычный 6 2 4 4 3 2 4 2" xfId="26019"/>
    <cellStyle name="Обычный 6 2 4 4 3 2 5" xfId="26020"/>
    <cellStyle name="Обычный 6 2 4 4 3 2 6" xfId="26021"/>
    <cellStyle name="Обычный 6 2 4 4 3 3 2 2" xfId="26022"/>
    <cellStyle name="Обычный 6 2 4 4 3 3 2 2 2" xfId="26023"/>
    <cellStyle name="Обычный 6 2 4 4 3 3 2 3" xfId="26024"/>
    <cellStyle name="Обычный 6 2 4 4 3 3 2 4" xfId="26025"/>
    <cellStyle name="Обычный 6 2 4 4 3 3 3" xfId="26026"/>
    <cellStyle name="Обычный 6 2 4 4 3 3 3 2" xfId="26027"/>
    <cellStyle name="Обычный 6 2 4 4 3 3 4" xfId="26028"/>
    <cellStyle name="Обычный 6 2 4 4 3 3 5" xfId="26029"/>
    <cellStyle name="Обычный 6 2 4 4 3 4 2" xfId="26030"/>
    <cellStyle name="Обычный 6 2 4 4 3 4 2 2" xfId="26031"/>
    <cellStyle name="Обычный 6 2 4 4 3 4 3" xfId="26032"/>
    <cellStyle name="Обычный 6 2 4 4 3 4 4" xfId="26033"/>
    <cellStyle name="Обычный 6 2 4 4 3 5" xfId="26034"/>
    <cellStyle name="Обычный 6 2 4 4 3 5 2" xfId="26035"/>
    <cellStyle name="Обычный 6 2 4 4 3 6" xfId="26036"/>
    <cellStyle name="Обычный 6 2 4 4 3 7" xfId="26037"/>
    <cellStyle name="Обычный 6 2 4 4 4 2 2 2 2" xfId="26038"/>
    <cellStyle name="Обычный 6 2 4 4 4 2 2 2 2 2" xfId="26039"/>
    <cellStyle name="Обычный 6 2 4 4 4 2 2 2 3" xfId="26040"/>
    <cellStyle name="Обычный 6 2 4 4 4 2 2 2 4" xfId="26041"/>
    <cellStyle name="Обычный 6 2 4 4 4 2 2 3" xfId="26042"/>
    <cellStyle name="Обычный 6 2 4 4 4 2 2 3 2" xfId="26043"/>
    <cellStyle name="Обычный 6 2 4 4 4 2 2 4" xfId="26044"/>
    <cellStyle name="Обычный 6 2 4 4 4 2 2 5" xfId="26045"/>
    <cellStyle name="Обычный 6 2 4 4 4 2 3 2" xfId="26046"/>
    <cellStyle name="Обычный 6 2 4 4 4 2 3 2 2" xfId="26047"/>
    <cellStyle name="Обычный 6 2 4 4 4 2 3 3" xfId="26048"/>
    <cellStyle name="Обычный 6 2 4 4 4 2 3 4" xfId="26049"/>
    <cellStyle name="Обычный 6 2 4 4 4 2 4" xfId="26050"/>
    <cellStyle name="Обычный 6 2 4 4 4 2 4 2" xfId="26051"/>
    <cellStyle name="Обычный 6 2 4 4 4 2 5" xfId="26052"/>
    <cellStyle name="Обычный 6 2 4 4 4 2 6" xfId="26053"/>
    <cellStyle name="Обычный 6 2 4 4 4 3 2 2" xfId="26054"/>
    <cellStyle name="Обычный 6 2 4 4 4 3 2 2 2" xfId="26055"/>
    <cellStyle name="Обычный 6 2 4 4 4 3 2 3" xfId="26056"/>
    <cellStyle name="Обычный 6 2 4 4 4 3 2 4" xfId="26057"/>
    <cellStyle name="Обычный 6 2 4 4 4 3 3" xfId="26058"/>
    <cellStyle name="Обычный 6 2 4 4 4 3 3 2" xfId="26059"/>
    <cellStyle name="Обычный 6 2 4 4 4 3 4" xfId="26060"/>
    <cellStyle name="Обычный 6 2 4 4 4 3 5" xfId="26061"/>
    <cellStyle name="Обычный 6 2 4 4 4 4 2" xfId="26062"/>
    <cellStyle name="Обычный 6 2 4 4 4 4 2 2" xfId="26063"/>
    <cellStyle name="Обычный 6 2 4 4 4 4 3" xfId="26064"/>
    <cellStyle name="Обычный 6 2 4 4 4 4 4" xfId="26065"/>
    <cellStyle name="Обычный 6 2 4 4 4 5" xfId="26066"/>
    <cellStyle name="Обычный 6 2 4 4 4 5 2" xfId="26067"/>
    <cellStyle name="Обычный 6 2 4 4 4 6" xfId="26068"/>
    <cellStyle name="Обычный 6 2 4 4 4 7" xfId="26069"/>
    <cellStyle name="Обычный 6 2 4 4 5 2 2 2" xfId="26070"/>
    <cellStyle name="Обычный 6 2 4 4 5 2 2 2 2" xfId="26071"/>
    <cellStyle name="Обычный 6 2 4 4 5 2 2 3" xfId="26072"/>
    <cellStyle name="Обычный 6 2 4 4 5 2 2 4" xfId="26073"/>
    <cellStyle name="Обычный 6 2 4 4 5 2 3" xfId="26074"/>
    <cellStyle name="Обычный 6 2 4 4 5 2 3 2" xfId="26075"/>
    <cellStyle name="Обычный 6 2 4 4 5 2 4" xfId="26076"/>
    <cellStyle name="Обычный 6 2 4 4 5 2 5" xfId="26077"/>
    <cellStyle name="Обычный 6 2 4 4 5 3 2" xfId="26078"/>
    <cellStyle name="Обычный 6 2 4 4 5 3 2 2" xfId="26079"/>
    <cellStyle name="Обычный 6 2 4 4 5 3 3" xfId="26080"/>
    <cellStyle name="Обычный 6 2 4 4 5 3 4" xfId="26081"/>
    <cellStyle name="Обычный 6 2 4 4 5 4" xfId="26082"/>
    <cellStyle name="Обычный 6 2 4 4 5 4 2" xfId="26083"/>
    <cellStyle name="Обычный 6 2 4 4 5 5" xfId="26084"/>
    <cellStyle name="Обычный 6 2 4 4 5 6" xfId="26085"/>
    <cellStyle name="Обычный 6 2 4 4 6 2 2 2" xfId="26086"/>
    <cellStyle name="Обычный 6 2 4 4 6 2 2 2 2" xfId="26087"/>
    <cellStyle name="Обычный 6 2 4 4 6 2 2 3" xfId="26088"/>
    <cellStyle name="Обычный 6 2 4 4 6 2 2 4" xfId="26089"/>
    <cellStyle name="Обычный 6 2 4 4 6 2 3" xfId="26090"/>
    <cellStyle name="Обычный 6 2 4 4 6 2 3 2" xfId="26091"/>
    <cellStyle name="Обычный 6 2 4 4 6 2 4" xfId="26092"/>
    <cellStyle name="Обычный 6 2 4 4 6 2 5" xfId="26093"/>
    <cellStyle name="Обычный 6 2 4 4 6 3 2" xfId="26094"/>
    <cellStyle name="Обычный 6 2 4 4 6 3 2 2" xfId="26095"/>
    <cellStyle name="Обычный 6 2 4 4 6 3 3" xfId="26096"/>
    <cellStyle name="Обычный 6 2 4 4 6 3 4" xfId="26097"/>
    <cellStyle name="Обычный 6 2 4 4 6 4" xfId="26098"/>
    <cellStyle name="Обычный 6 2 4 4 6 4 2" xfId="26099"/>
    <cellStyle name="Обычный 6 2 4 4 6 5" xfId="26100"/>
    <cellStyle name="Обычный 6 2 4 4 6 6" xfId="26101"/>
    <cellStyle name="Обычный 6 2 4 4 7 2 2" xfId="26102"/>
    <cellStyle name="Обычный 6 2 4 4 7 2 2 2" xfId="26103"/>
    <cellStyle name="Обычный 6 2 4 4 7 2 3" xfId="26104"/>
    <cellStyle name="Обычный 6 2 4 4 7 2 4" xfId="26105"/>
    <cellStyle name="Обычный 6 2 4 4 7 3" xfId="26106"/>
    <cellStyle name="Обычный 6 2 4 4 7 3 2" xfId="26107"/>
    <cellStyle name="Обычный 6 2 4 4 7 4" xfId="26108"/>
    <cellStyle name="Обычный 6 2 4 4 7 5" xfId="26109"/>
    <cellStyle name="Обычный 6 2 4 4 8 2" xfId="26110"/>
    <cellStyle name="Обычный 6 2 4 4 8 2 2" xfId="26111"/>
    <cellStyle name="Обычный 6 2 4 4 8 3" xfId="26112"/>
    <cellStyle name="Обычный 6 2 4 4 8 4" xfId="26113"/>
    <cellStyle name="Обычный 6 2 4 4 9" xfId="26114"/>
    <cellStyle name="Обычный 6 2 4 4 9 2" xfId="26115"/>
    <cellStyle name="Обычный 6 2 4 5 10" xfId="26116"/>
    <cellStyle name="Обычный 6 2 4 5 2 2 2 2 2" xfId="26117"/>
    <cellStyle name="Обычный 6 2 4 5 2 2 2 2 2 2" xfId="26118"/>
    <cellStyle name="Обычный 6 2 4 5 2 2 2 2 3" xfId="26119"/>
    <cellStyle name="Обычный 6 2 4 5 2 2 2 2 4" xfId="26120"/>
    <cellStyle name="Обычный 6 2 4 5 2 2 2 3" xfId="26121"/>
    <cellStyle name="Обычный 6 2 4 5 2 2 2 3 2" xfId="26122"/>
    <cellStyle name="Обычный 6 2 4 5 2 2 2 4" xfId="26123"/>
    <cellStyle name="Обычный 6 2 4 5 2 2 2 5" xfId="26124"/>
    <cellStyle name="Обычный 6 2 4 5 2 2 3 2" xfId="26125"/>
    <cellStyle name="Обычный 6 2 4 5 2 2 3 2 2" xfId="26126"/>
    <cellStyle name="Обычный 6 2 4 5 2 2 3 3" xfId="26127"/>
    <cellStyle name="Обычный 6 2 4 5 2 2 3 4" xfId="26128"/>
    <cellStyle name="Обычный 6 2 4 5 2 2 4" xfId="26129"/>
    <cellStyle name="Обычный 6 2 4 5 2 2 4 2" xfId="26130"/>
    <cellStyle name="Обычный 6 2 4 5 2 2 5" xfId="26131"/>
    <cellStyle name="Обычный 6 2 4 5 2 2 6" xfId="26132"/>
    <cellStyle name="Обычный 6 2 4 5 2 3 2 2" xfId="26133"/>
    <cellStyle name="Обычный 6 2 4 5 2 3 2 2 2" xfId="26134"/>
    <cellStyle name="Обычный 6 2 4 5 2 3 2 3" xfId="26135"/>
    <cellStyle name="Обычный 6 2 4 5 2 3 2 4" xfId="26136"/>
    <cellStyle name="Обычный 6 2 4 5 2 3 3" xfId="26137"/>
    <cellStyle name="Обычный 6 2 4 5 2 3 3 2" xfId="26138"/>
    <cellStyle name="Обычный 6 2 4 5 2 3 4" xfId="26139"/>
    <cellStyle name="Обычный 6 2 4 5 2 3 5" xfId="26140"/>
    <cellStyle name="Обычный 6 2 4 5 2 4 2" xfId="26141"/>
    <cellStyle name="Обычный 6 2 4 5 2 4 2 2" xfId="26142"/>
    <cellStyle name="Обычный 6 2 4 5 2 4 3" xfId="26143"/>
    <cellStyle name="Обычный 6 2 4 5 2 4 4" xfId="26144"/>
    <cellStyle name="Обычный 6 2 4 5 2 5" xfId="26145"/>
    <cellStyle name="Обычный 6 2 4 5 2 5 2" xfId="26146"/>
    <cellStyle name="Обычный 6 2 4 5 2 6" xfId="26147"/>
    <cellStyle name="Обычный 6 2 4 5 2 7" xfId="26148"/>
    <cellStyle name="Обычный 6 2 4 5 3 2 2 2 2" xfId="26149"/>
    <cellStyle name="Обычный 6 2 4 5 3 2 2 2 2 2" xfId="26150"/>
    <cellStyle name="Обычный 6 2 4 5 3 2 2 2 3" xfId="26151"/>
    <cellStyle name="Обычный 6 2 4 5 3 2 2 2 4" xfId="26152"/>
    <cellStyle name="Обычный 6 2 4 5 3 2 2 3" xfId="26153"/>
    <cellStyle name="Обычный 6 2 4 5 3 2 2 3 2" xfId="26154"/>
    <cellStyle name="Обычный 6 2 4 5 3 2 2 4" xfId="26155"/>
    <cellStyle name="Обычный 6 2 4 5 3 2 2 5" xfId="26156"/>
    <cellStyle name="Обычный 6 2 4 5 3 2 3 2" xfId="26157"/>
    <cellStyle name="Обычный 6 2 4 5 3 2 3 2 2" xfId="26158"/>
    <cellStyle name="Обычный 6 2 4 5 3 2 3 3" xfId="26159"/>
    <cellStyle name="Обычный 6 2 4 5 3 2 3 4" xfId="26160"/>
    <cellStyle name="Обычный 6 2 4 5 3 2 4" xfId="26161"/>
    <cellStyle name="Обычный 6 2 4 5 3 2 4 2" xfId="26162"/>
    <cellStyle name="Обычный 6 2 4 5 3 2 5" xfId="26163"/>
    <cellStyle name="Обычный 6 2 4 5 3 2 6" xfId="26164"/>
    <cellStyle name="Обычный 6 2 4 5 3 3 2 2" xfId="26165"/>
    <cellStyle name="Обычный 6 2 4 5 3 3 2 2 2" xfId="26166"/>
    <cellStyle name="Обычный 6 2 4 5 3 3 2 3" xfId="26167"/>
    <cellStyle name="Обычный 6 2 4 5 3 3 2 4" xfId="26168"/>
    <cellStyle name="Обычный 6 2 4 5 3 3 3" xfId="26169"/>
    <cellStyle name="Обычный 6 2 4 5 3 3 3 2" xfId="26170"/>
    <cellStyle name="Обычный 6 2 4 5 3 3 4" xfId="26171"/>
    <cellStyle name="Обычный 6 2 4 5 3 3 5" xfId="26172"/>
    <cellStyle name="Обычный 6 2 4 5 3 4 2" xfId="26173"/>
    <cellStyle name="Обычный 6 2 4 5 3 4 2 2" xfId="26174"/>
    <cellStyle name="Обычный 6 2 4 5 3 4 3" xfId="26175"/>
    <cellStyle name="Обычный 6 2 4 5 3 4 4" xfId="26176"/>
    <cellStyle name="Обычный 6 2 4 5 3 5" xfId="26177"/>
    <cellStyle name="Обычный 6 2 4 5 3 5 2" xfId="26178"/>
    <cellStyle name="Обычный 6 2 4 5 3 6" xfId="26179"/>
    <cellStyle name="Обычный 6 2 4 5 3 7" xfId="26180"/>
    <cellStyle name="Обычный 6 2 4 5 4 2 2 2" xfId="26181"/>
    <cellStyle name="Обычный 6 2 4 5 4 2 2 2 2" xfId="26182"/>
    <cellStyle name="Обычный 6 2 4 5 4 2 2 3" xfId="26183"/>
    <cellStyle name="Обычный 6 2 4 5 4 2 2 4" xfId="26184"/>
    <cellStyle name="Обычный 6 2 4 5 4 2 3" xfId="26185"/>
    <cellStyle name="Обычный 6 2 4 5 4 2 3 2" xfId="26186"/>
    <cellStyle name="Обычный 6 2 4 5 4 2 4" xfId="26187"/>
    <cellStyle name="Обычный 6 2 4 5 4 2 5" xfId="26188"/>
    <cellStyle name="Обычный 6 2 4 5 4 3 2" xfId="26189"/>
    <cellStyle name="Обычный 6 2 4 5 4 3 2 2" xfId="26190"/>
    <cellStyle name="Обычный 6 2 4 5 4 3 3" xfId="26191"/>
    <cellStyle name="Обычный 6 2 4 5 4 3 4" xfId="26192"/>
    <cellStyle name="Обычный 6 2 4 5 4 4" xfId="26193"/>
    <cellStyle name="Обычный 6 2 4 5 4 4 2" xfId="26194"/>
    <cellStyle name="Обычный 6 2 4 5 4 5" xfId="26195"/>
    <cellStyle name="Обычный 6 2 4 5 4 6" xfId="26196"/>
    <cellStyle name="Обычный 6 2 4 5 5 2 2 2" xfId="26197"/>
    <cellStyle name="Обычный 6 2 4 5 5 2 2 2 2" xfId="26198"/>
    <cellStyle name="Обычный 6 2 4 5 5 2 2 3" xfId="26199"/>
    <cellStyle name="Обычный 6 2 4 5 5 2 2 4" xfId="26200"/>
    <cellStyle name="Обычный 6 2 4 5 5 2 3" xfId="26201"/>
    <cellStyle name="Обычный 6 2 4 5 5 2 3 2" xfId="26202"/>
    <cellStyle name="Обычный 6 2 4 5 5 2 4" xfId="26203"/>
    <cellStyle name="Обычный 6 2 4 5 5 2 5" xfId="26204"/>
    <cellStyle name="Обычный 6 2 4 5 5 3 2" xfId="26205"/>
    <cellStyle name="Обычный 6 2 4 5 5 3 2 2" xfId="26206"/>
    <cellStyle name="Обычный 6 2 4 5 5 3 3" xfId="26207"/>
    <cellStyle name="Обычный 6 2 4 5 5 3 4" xfId="26208"/>
    <cellStyle name="Обычный 6 2 4 5 5 4" xfId="26209"/>
    <cellStyle name="Обычный 6 2 4 5 5 4 2" xfId="26210"/>
    <cellStyle name="Обычный 6 2 4 5 5 5" xfId="26211"/>
    <cellStyle name="Обычный 6 2 4 5 5 6" xfId="26212"/>
    <cellStyle name="Обычный 6 2 4 5 6 2 2" xfId="26213"/>
    <cellStyle name="Обычный 6 2 4 5 6 2 2 2" xfId="26214"/>
    <cellStyle name="Обычный 6 2 4 5 6 2 3" xfId="26215"/>
    <cellStyle name="Обычный 6 2 4 5 6 2 4" xfId="26216"/>
    <cellStyle name="Обычный 6 2 4 5 6 3" xfId="26217"/>
    <cellStyle name="Обычный 6 2 4 5 6 3 2" xfId="26218"/>
    <cellStyle name="Обычный 6 2 4 5 6 4" xfId="26219"/>
    <cellStyle name="Обычный 6 2 4 5 6 5" xfId="26220"/>
    <cellStyle name="Обычный 6 2 4 5 7 2" xfId="26221"/>
    <cellStyle name="Обычный 6 2 4 5 7 2 2" xfId="26222"/>
    <cellStyle name="Обычный 6 2 4 5 7 3" xfId="26223"/>
    <cellStyle name="Обычный 6 2 4 5 7 4" xfId="26224"/>
    <cellStyle name="Обычный 6 2 4 5 8" xfId="26225"/>
    <cellStyle name="Обычный 6 2 4 5 8 2" xfId="26226"/>
    <cellStyle name="Обычный 6 2 4 5 9" xfId="26227"/>
    <cellStyle name="Обычный 6 2 4 6 2 2 2 2" xfId="26228"/>
    <cellStyle name="Обычный 6 2 4 6 2 2 2 2 2" xfId="26229"/>
    <cellStyle name="Обычный 6 2 4 6 2 2 2 3" xfId="26230"/>
    <cellStyle name="Обычный 6 2 4 6 2 2 2 4" xfId="26231"/>
    <cellStyle name="Обычный 6 2 4 6 2 2 3" xfId="26232"/>
    <cellStyle name="Обычный 6 2 4 6 2 2 3 2" xfId="26233"/>
    <cellStyle name="Обычный 6 2 4 6 2 2 4" xfId="26234"/>
    <cellStyle name="Обычный 6 2 4 6 2 2 5" xfId="26235"/>
    <cellStyle name="Обычный 6 2 4 6 2 3 2" xfId="26236"/>
    <cellStyle name="Обычный 6 2 4 6 2 3 2 2" xfId="26237"/>
    <cellStyle name="Обычный 6 2 4 6 2 3 3" xfId="26238"/>
    <cellStyle name="Обычный 6 2 4 6 2 3 4" xfId="26239"/>
    <cellStyle name="Обычный 6 2 4 6 2 4" xfId="26240"/>
    <cellStyle name="Обычный 6 2 4 6 2 4 2" xfId="26241"/>
    <cellStyle name="Обычный 6 2 4 6 2 5" xfId="26242"/>
    <cellStyle name="Обычный 6 2 4 6 2 6" xfId="26243"/>
    <cellStyle name="Обычный 6 2 4 6 3 2 2" xfId="26244"/>
    <cellStyle name="Обычный 6 2 4 6 3 2 2 2" xfId="26245"/>
    <cellStyle name="Обычный 6 2 4 6 3 2 3" xfId="26246"/>
    <cellStyle name="Обычный 6 2 4 6 3 2 4" xfId="26247"/>
    <cellStyle name="Обычный 6 2 4 6 3 3" xfId="26248"/>
    <cellStyle name="Обычный 6 2 4 6 3 3 2" xfId="26249"/>
    <cellStyle name="Обычный 6 2 4 6 3 4" xfId="26250"/>
    <cellStyle name="Обычный 6 2 4 6 3 5" xfId="26251"/>
    <cellStyle name="Обычный 6 2 4 6 4 2" xfId="26252"/>
    <cellStyle name="Обычный 6 2 4 6 4 2 2" xfId="26253"/>
    <cellStyle name="Обычный 6 2 4 6 4 3" xfId="26254"/>
    <cellStyle name="Обычный 6 2 4 6 4 4" xfId="26255"/>
    <cellStyle name="Обычный 6 2 4 6 5" xfId="26256"/>
    <cellStyle name="Обычный 6 2 4 6 5 2" xfId="26257"/>
    <cellStyle name="Обычный 6 2 4 6 6" xfId="26258"/>
    <cellStyle name="Обычный 6 2 4 6 7" xfId="26259"/>
    <cellStyle name="Обычный 6 2 4 7 2 2 2 2" xfId="26260"/>
    <cellStyle name="Обычный 6 2 4 7 2 2 2 2 2" xfId="26261"/>
    <cellStyle name="Обычный 6 2 4 7 2 2 2 3" xfId="26262"/>
    <cellStyle name="Обычный 6 2 4 7 2 2 2 4" xfId="26263"/>
    <cellStyle name="Обычный 6 2 4 7 2 2 3" xfId="26264"/>
    <cellStyle name="Обычный 6 2 4 7 2 2 3 2" xfId="26265"/>
    <cellStyle name="Обычный 6 2 4 7 2 2 4" xfId="26266"/>
    <cellStyle name="Обычный 6 2 4 7 2 2 5" xfId="26267"/>
    <cellStyle name="Обычный 6 2 4 7 2 3 2" xfId="26268"/>
    <cellStyle name="Обычный 6 2 4 7 2 3 2 2" xfId="26269"/>
    <cellStyle name="Обычный 6 2 4 7 2 3 3" xfId="26270"/>
    <cellStyle name="Обычный 6 2 4 7 2 3 4" xfId="26271"/>
    <cellStyle name="Обычный 6 2 4 7 2 4" xfId="26272"/>
    <cellStyle name="Обычный 6 2 4 7 2 4 2" xfId="26273"/>
    <cellStyle name="Обычный 6 2 4 7 2 5" xfId="26274"/>
    <cellStyle name="Обычный 6 2 4 7 2 6" xfId="26275"/>
    <cellStyle name="Обычный 6 2 4 7 3 2 2" xfId="26276"/>
    <cellStyle name="Обычный 6 2 4 7 3 2 2 2" xfId="26277"/>
    <cellStyle name="Обычный 6 2 4 7 3 2 3" xfId="26278"/>
    <cellStyle name="Обычный 6 2 4 7 3 2 4" xfId="26279"/>
    <cellStyle name="Обычный 6 2 4 7 3 3" xfId="26280"/>
    <cellStyle name="Обычный 6 2 4 7 3 3 2" xfId="26281"/>
    <cellStyle name="Обычный 6 2 4 7 3 4" xfId="26282"/>
    <cellStyle name="Обычный 6 2 4 7 3 5" xfId="26283"/>
    <cellStyle name="Обычный 6 2 4 7 4 2" xfId="26284"/>
    <cellStyle name="Обычный 6 2 4 7 4 2 2" xfId="26285"/>
    <cellStyle name="Обычный 6 2 4 7 4 3" xfId="26286"/>
    <cellStyle name="Обычный 6 2 4 7 4 4" xfId="26287"/>
    <cellStyle name="Обычный 6 2 4 7 5" xfId="26288"/>
    <cellStyle name="Обычный 6 2 4 7 5 2" xfId="26289"/>
    <cellStyle name="Обычный 6 2 4 7 6" xfId="26290"/>
    <cellStyle name="Обычный 6 2 4 7 7" xfId="26291"/>
    <cellStyle name="Обычный 6 2 4 8 2 2 2" xfId="26292"/>
    <cellStyle name="Обычный 6 2 4 8 2 2 2 2" xfId="26293"/>
    <cellStyle name="Обычный 6 2 4 8 2 2 3" xfId="26294"/>
    <cellStyle name="Обычный 6 2 4 8 2 2 4" xfId="26295"/>
    <cellStyle name="Обычный 6 2 4 8 2 3" xfId="26296"/>
    <cellStyle name="Обычный 6 2 4 8 2 3 2" xfId="26297"/>
    <cellStyle name="Обычный 6 2 4 8 2 4" xfId="26298"/>
    <cellStyle name="Обычный 6 2 4 8 2 5" xfId="26299"/>
    <cellStyle name="Обычный 6 2 4 8 3 2" xfId="26300"/>
    <cellStyle name="Обычный 6 2 4 8 3 2 2" xfId="26301"/>
    <cellStyle name="Обычный 6 2 4 8 3 3" xfId="26302"/>
    <cellStyle name="Обычный 6 2 4 8 3 4" xfId="26303"/>
    <cellStyle name="Обычный 6 2 4 8 4" xfId="26304"/>
    <cellStyle name="Обычный 6 2 4 8 4 2" xfId="26305"/>
    <cellStyle name="Обычный 6 2 4 8 5" xfId="26306"/>
    <cellStyle name="Обычный 6 2 4 8 6" xfId="26307"/>
    <cellStyle name="Обычный 6 2 4 9 2 2 2" xfId="26308"/>
    <cellStyle name="Обычный 6 2 4 9 2 2 2 2" xfId="26309"/>
    <cellStyle name="Обычный 6 2 4 9 2 2 3" xfId="26310"/>
    <cellStyle name="Обычный 6 2 4 9 2 2 4" xfId="26311"/>
    <cellStyle name="Обычный 6 2 4 9 2 3" xfId="26312"/>
    <cellStyle name="Обычный 6 2 4 9 2 3 2" xfId="26313"/>
    <cellStyle name="Обычный 6 2 4 9 2 4" xfId="26314"/>
    <cellStyle name="Обычный 6 2 4 9 2 5" xfId="26315"/>
    <cellStyle name="Обычный 6 2 4 9 3 2" xfId="26316"/>
    <cellStyle name="Обычный 6 2 4 9 3 2 2" xfId="26317"/>
    <cellStyle name="Обычный 6 2 4 9 3 3" xfId="26318"/>
    <cellStyle name="Обычный 6 2 4 9 3 4" xfId="26319"/>
    <cellStyle name="Обычный 6 2 4 9 4" xfId="26320"/>
    <cellStyle name="Обычный 6 2 4 9 4 2" xfId="26321"/>
    <cellStyle name="Обычный 6 2 4 9 5" xfId="26322"/>
    <cellStyle name="Обычный 6 2 4 9 6" xfId="26323"/>
    <cellStyle name="Обычный 6 2 5 10 2 2" xfId="26324"/>
    <cellStyle name="Обычный 6 2 5 10 2 2 2" xfId="26325"/>
    <cellStyle name="Обычный 6 2 5 10 2 3" xfId="26326"/>
    <cellStyle name="Обычный 6 2 5 10 2 4" xfId="26327"/>
    <cellStyle name="Обычный 6 2 5 10 3" xfId="26328"/>
    <cellStyle name="Обычный 6 2 5 10 3 2" xfId="26329"/>
    <cellStyle name="Обычный 6 2 5 10 4" xfId="26330"/>
    <cellStyle name="Обычный 6 2 5 10 5" xfId="26331"/>
    <cellStyle name="Обычный 6 2 5 11 2" xfId="26332"/>
    <cellStyle name="Обычный 6 2 5 11 2 2" xfId="26333"/>
    <cellStyle name="Обычный 6 2 5 11 3" xfId="26334"/>
    <cellStyle name="Обычный 6 2 5 11 4" xfId="26335"/>
    <cellStyle name="Обычный 6 2 5 12" xfId="26336"/>
    <cellStyle name="Обычный 6 2 5 12 2" xfId="26337"/>
    <cellStyle name="Обычный 6 2 5 13" xfId="26338"/>
    <cellStyle name="Обычный 6 2 5 14" xfId="26339"/>
    <cellStyle name="Обычный 6 2 5 2 10 2" xfId="26340"/>
    <cellStyle name="Обычный 6 2 5 2 10 2 2" xfId="26341"/>
    <cellStyle name="Обычный 6 2 5 2 10 3" xfId="26342"/>
    <cellStyle name="Обычный 6 2 5 2 10 4" xfId="26343"/>
    <cellStyle name="Обычный 6 2 5 2 11" xfId="26344"/>
    <cellStyle name="Обычный 6 2 5 2 11 2" xfId="26345"/>
    <cellStyle name="Обычный 6 2 5 2 12" xfId="26346"/>
    <cellStyle name="Обычный 6 2 5 2 13" xfId="26347"/>
    <cellStyle name="Обычный 6 2 5 2 2 10" xfId="26348"/>
    <cellStyle name="Обычный 6 2 5 2 2 11" xfId="26349"/>
    <cellStyle name="Обычный 6 2 5 2 2 2 10" xfId="26350"/>
    <cellStyle name="Обычный 6 2 5 2 2 2 2 2 2 2 2" xfId="26351"/>
    <cellStyle name="Обычный 6 2 5 2 2 2 2 2 2 2 2 2" xfId="26352"/>
    <cellStyle name="Обычный 6 2 5 2 2 2 2 2 2 2 3" xfId="26353"/>
    <cellStyle name="Обычный 6 2 5 2 2 2 2 2 2 2 4" xfId="26354"/>
    <cellStyle name="Обычный 6 2 5 2 2 2 2 2 2 3" xfId="26355"/>
    <cellStyle name="Обычный 6 2 5 2 2 2 2 2 2 3 2" xfId="26356"/>
    <cellStyle name="Обычный 6 2 5 2 2 2 2 2 2 4" xfId="26357"/>
    <cellStyle name="Обычный 6 2 5 2 2 2 2 2 2 5" xfId="26358"/>
    <cellStyle name="Обычный 6 2 5 2 2 2 2 2 3 2" xfId="26359"/>
    <cellStyle name="Обычный 6 2 5 2 2 2 2 2 3 2 2" xfId="26360"/>
    <cellStyle name="Обычный 6 2 5 2 2 2 2 2 3 3" xfId="26361"/>
    <cellStyle name="Обычный 6 2 5 2 2 2 2 2 3 4" xfId="26362"/>
    <cellStyle name="Обычный 6 2 5 2 2 2 2 2 4" xfId="26363"/>
    <cellStyle name="Обычный 6 2 5 2 2 2 2 2 4 2" xfId="26364"/>
    <cellStyle name="Обычный 6 2 5 2 2 2 2 2 5" xfId="26365"/>
    <cellStyle name="Обычный 6 2 5 2 2 2 2 2 6" xfId="26366"/>
    <cellStyle name="Обычный 6 2 5 2 2 2 2 3 2 2" xfId="26367"/>
    <cellStyle name="Обычный 6 2 5 2 2 2 2 3 2 2 2" xfId="26368"/>
    <cellStyle name="Обычный 6 2 5 2 2 2 2 3 2 3" xfId="26369"/>
    <cellStyle name="Обычный 6 2 5 2 2 2 2 3 2 4" xfId="26370"/>
    <cellStyle name="Обычный 6 2 5 2 2 2 2 3 3" xfId="26371"/>
    <cellStyle name="Обычный 6 2 5 2 2 2 2 3 3 2" xfId="26372"/>
    <cellStyle name="Обычный 6 2 5 2 2 2 2 3 4" xfId="26373"/>
    <cellStyle name="Обычный 6 2 5 2 2 2 2 3 5" xfId="26374"/>
    <cellStyle name="Обычный 6 2 5 2 2 2 2 4 2" xfId="26375"/>
    <cellStyle name="Обычный 6 2 5 2 2 2 2 4 2 2" xfId="26376"/>
    <cellStyle name="Обычный 6 2 5 2 2 2 2 4 3" xfId="26377"/>
    <cellStyle name="Обычный 6 2 5 2 2 2 2 4 4" xfId="26378"/>
    <cellStyle name="Обычный 6 2 5 2 2 2 2 5" xfId="26379"/>
    <cellStyle name="Обычный 6 2 5 2 2 2 2 5 2" xfId="26380"/>
    <cellStyle name="Обычный 6 2 5 2 2 2 2 6" xfId="26381"/>
    <cellStyle name="Обычный 6 2 5 2 2 2 2 7" xfId="26382"/>
    <cellStyle name="Обычный 6 2 5 2 2 2 3 2 2 2 2" xfId="26383"/>
    <cellStyle name="Обычный 6 2 5 2 2 2 3 2 2 2 2 2" xfId="26384"/>
    <cellStyle name="Обычный 6 2 5 2 2 2 3 2 2 2 3" xfId="26385"/>
    <cellStyle name="Обычный 6 2 5 2 2 2 3 2 2 2 4" xfId="26386"/>
    <cellStyle name="Обычный 6 2 5 2 2 2 3 2 2 3" xfId="26387"/>
    <cellStyle name="Обычный 6 2 5 2 2 2 3 2 2 3 2" xfId="26388"/>
    <cellStyle name="Обычный 6 2 5 2 2 2 3 2 2 4" xfId="26389"/>
    <cellStyle name="Обычный 6 2 5 2 2 2 3 2 2 5" xfId="26390"/>
    <cellStyle name="Обычный 6 2 5 2 2 2 3 2 3 2" xfId="26391"/>
    <cellStyle name="Обычный 6 2 5 2 2 2 3 2 3 2 2" xfId="26392"/>
    <cellStyle name="Обычный 6 2 5 2 2 2 3 2 3 3" xfId="26393"/>
    <cellStyle name="Обычный 6 2 5 2 2 2 3 2 3 4" xfId="26394"/>
    <cellStyle name="Обычный 6 2 5 2 2 2 3 2 4" xfId="26395"/>
    <cellStyle name="Обычный 6 2 5 2 2 2 3 2 4 2" xfId="26396"/>
    <cellStyle name="Обычный 6 2 5 2 2 2 3 2 5" xfId="26397"/>
    <cellStyle name="Обычный 6 2 5 2 2 2 3 2 6" xfId="26398"/>
    <cellStyle name="Обычный 6 2 5 2 2 2 3 3 2 2" xfId="26399"/>
    <cellStyle name="Обычный 6 2 5 2 2 2 3 3 2 2 2" xfId="26400"/>
    <cellStyle name="Обычный 6 2 5 2 2 2 3 3 2 3" xfId="26401"/>
    <cellStyle name="Обычный 6 2 5 2 2 2 3 3 2 4" xfId="26402"/>
    <cellStyle name="Обычный 6 2 5 2 2 2 3 3 3" xfId="26403"/>
    <cellStyle name="Обычный 6 2 5 2 2 2 3 3 3 2" xfId="26404"/>
    <cellStyle name="Обычный 6 2 5 2 2 2 3 3 4" xfId="26405"/>
    <cellStyle name="Обычный 6 2 5 2 2 2 3 3 5" xfId="26406"/>
    <cellStyle name="Обычный 6 2 5 2 2 2 3 4 2" xfId="26407"/>
    <cellStyle name="Обычный 6 2 5 2 2 2 3 4 2 2" xfId="26408"/>
    <cellStyle name="Обычный 6 2 5 2 2 2 3 4 3" xfId="26409"/>
    <cellStyle name="Обычный 6 2 5 2 2 2 3 4 4" xfId="26410"/>
    <cellStyle name="Обычный 6 2 5 2 2 2 3 5" xfId="26411"/>
    <cellStyle name="Обычный 6 2 5 2 2 2 3 5 2" xfId="26412"/>
    <cellStyle name="Обычный 6 2 5 2 2 2 3 6" xfId="26413"/>
    <cellStyle name="Обычный 6 2 5 2 2 2 3 7" xfId="26414"/>
    <cellStyle name="Обычный 6 2 5 2 2 2 4 2 2 2" xfId="26415"/>
    <cellStyle name="Обычный 6 2 5 2 2 2 4 2 2 2 2" xfId="26416"/>
    <cellStyle name="Обычный 6 2 5 2 2 2 4 2 2 3" xfId="26417"/>
    <cellStyle name="Обычный 6 2 5 2 2 2 4 2 2 4" xfId="26418"/>
    <cellStyle name="Обычный 6 2 5 2 2 2 4 2 3" xfId="26419"/>
    <cellStyle name="Обычный 6 2 5 2 2 2 4 2 3 2" xfId="26420"/>
    <cellStyle name="Обычный 6 2 5 2 2 2 4 2 4" xfId="26421"/>
    <cellStyle name="Обычный 6 2 5 2 2 2 4 2 5" xfId="26422"/>
    <cellStyle name="Обычный 6 2 5 2 2 2 4 3 2" xfId="26423"/>
    <cellStyle name="Обычный 6 2 5 2 2 2 4 3 2 2" xfId="26424"/>
    <cellStyle name="Обычный 6 2 5 2 2 2 4 3 3" xfId="26425"/>
    <cellStyle name="Обычный 6 2 5 2 2 2 4 3 4" xfId="26426"/>
    <cellStyle name="Обычный 6 2 5 2 2 2 4 4" xfId="26427"/>
    <cellStyle name="Обычный 6 2 5 2 2 2 4 4 2" xfId="26428"/>
    <cellStyle name="Обычный 6 2 5 2 2 2 4 5" xfId="26429"/>
    <cellStyle name="Обычный 6 2 5 2 2 2 4 6" xfId="26430"/>
    <cellStyle name="Обычный 6 2 5 2 2 2 5 2 2 2" xfId="26431"/>
    <cellStyle name="Обычный 6 2 5 2 2 2 5 2 2 2 2" xfId="26432"/>
    <cellStyle name="Обычный 6 2 5 2 2 2 5 2 2 3" xfId="26433"/>
    <cellStyle name="Обычный 6 2 5 2 2 2 5 2 2 4" xfId="26434"/>
    <cellStyle name="Обычный 6 2 5 2 2 2 5 2 3" xfId="26435"/>
    <cellStyle name="Обычный 6 2 5 2 2 2 5 2 3 2" xfId="26436"/>
    <cellStyle name="Обычный 6 2 5 2 2 2 5 2 4" xfId="26437"/>
    <cellStyle name="Обычный 6 2 5 2 2 2 5 2 5" xfId="26438"/>
    <cellStyle name="Обычный 6 2 5 2 2 2 5 3 2" xfId="26439"/>
    <cellStyle name="Обычный 6 2 5 2 2 2 5 3 2 2" xfId="26440"/>
    <cellStyle name="Обычный 6 2 5 2 2 2 5 3 3" xfId="26441"/>
    <cellStyle name="Обычный 6 2 5 2 2 2 5 3 4" xfId="26442"/>
    <cellStyle name="Обычный 6 2 5 2 2 2 5 4" xfId="26443"/>
    <cellStyle name="Обычный 6 2 5 2 2 2 5 4 2" xfId="26444"/>
    <cellStyle name="Обычный 6 2 5 2 2 2 5 5" xfId="26445"/>
    <cellStyle name="Обычный 6 2 5 2 2 2 5 6" xfId="26446"/>
    <cellStyle name="Обычный 6 2 5 2 2 2 6 2 2" xfId="26447"/>
    <cellStyle name="Обычный 6 2 5 2 2 2 6 2 2 2" xfId="26448"/>
    <cellStyle name="Обычный 6 2 5 2 2 2 6 2 3" xfId="26449"/>
    <cellStyle name="Обычный 6 2 5 2 2 2 6 2 4" xfId="26450"/>
    <cellStyle name="Обычный 6 2 5 2 2 2 6 3" xfId="26451"/>
    <cellStyle name="Обычный 6 2 5 2 2 2 6 3 2" xfId="26452"/>
    <cellStyle name="Обычный 6 2 5 2 2 2 6 4" xfId="26453"/>
    <cellStyle name="Обычный 6 2 5 2 2 2 6 5" xfId="26454"/>
    <cellStyle name="Обычный 6 2 5 2 2 2 7 2" xfId="26455"/>
    <cellStyle name="Обычный 6 2 5 2 2 2 7 2 2" xfId="26456"/>
    <cellStyle name="Обычный 6 2 5 2 2 2 7 3" xfId="26457"/>
    <cellStyle name="Обычный 6 2 5 2 2 2 7 4" xfId="26458"/>
    <cellStyle name="Обычный 6 2 5 2 2 2 8" xfId="26459"/>
    <cellStyle name="Обычный 6 2 5 2 2 2 8 2" xfId="26460"/>
    <cellStyle name="Обычный 6 2 5 2 2 2 9" xfId="26461"/>
    <cellStyle name="Обычный 6 2 5 2 2 3 2 2 2 2" xfId="26462"/>
    <cellStyle name="Обычный 6 2 5 2 2 3 2 2 2 2 2" xfId="26463"/>
    <cellStyle name="Обычный 6 2 5 2 2 3 2 2 2 3" xfId="26464"/>
    <cellStyle name="Обычный 6 2 5 2 2 3 2 2 2 4" xfId="26465"/>
    <cellStyle name="Обычный 6 2 5 2 2 3 2 2 3" xfId="26466"/>
    <cellStyle name="Обычный 6 2 5 2 2 3 2 2 3 2" xfId="26467"/>
    <cellStyle name="Обычный 6 2 5 2 2 3 2 2 4" xfId="26468"/>
    <cellStyle name="Обычный 6 2 5 2 2 3 2 2 5" xfId="26469"/>
    <cellStyle name="Обычный 6 2 5 2 2 3 2 3 2" xfId="26470"/>
    <cellStyle name="Обычный 6 2 5 2 2 3 2 3 2 2" xfId="26471"/>
    <cellStyle name="Обычный 6 2 5 2 2 3 2 3 3" xfId="26472"/>
    <cellStyle name="Обычный 6 2 5 2 2 3 2 3 4" xfId="26473"/>
    <cellStyle name="Обычный 6 2 5 2 2 3 2 4" xfId="26474"/>
    <cellStyle name="Обычный 6 2 5 2 2 3 2 4 2" xfId="26475"/>
    <cellStyle name="Обычный 6 2 5 2 2 3 2 5" xfId="26476"/>
    <cellStyle name="Обычный 6 2 5 2 2 3 2 6" xfId="26477"/>
    <cellStyle name="Обычный 6 2 5 2 2 3 3 2 2" xfId="26478"/>
    <cellStyle name="Обычный 6 2 5 2 2 3 3 2 2 2" xfId="26479"/>
    <cellStyle name="Обычный 6 2 5 2 2 3 3 2 3" xfId="26480"/>
    <cellStyle name="Обычный 6 2 5 2 2 3 3 2 4" xfId="26481"/>
    <cellStyle name="Обычный 6 2 5 2 2 3 3 3" xfId="26482"/>
    <cellStyle name="Обычный 6 2 5 2 2 3 3 3 2" xfId="26483"/>
    <cellStyle name="Обычный 6 2 5 2 2 3 3 4" xfId="26484"/>
    <cellStyle name="Обычный 6 2 5 2 2 3 3 5" xfId="26485"/>
    <cellStyle name="Обычный 6 2 5 2 2 3 4 2" xfId="26486"/>
    <cellStyle name="Обычный 6 2 5 2 2 3 4 2 2" xfId="26487"/>
    <cellStyle name="Обычный 6 2 5 2 2 3 4 3" xfId="26488"/>
    <cellStyle name="Обычный 6 2 5 2 2 3 4 4" xfId="26489"/>
    <cellStyle name="Обычный 6 2 5 2 2 3 5" xfId="26490"/>
    <cellStyle name="Обычный 6 2 5 2 2 3 5 2" xfId="26491"/>
    <cellStyle name="Обычный 6 2 5 2 2 3 6" xfId="26492"/>
    <cellStyle name="Обычный 6 2 5 2 2 3 7" xfId="26493"/>
    <cellStyle name="Обычный 6 2 5 2 2 4 2 2 2 2" xfId="26494"/>
    <cellStyle name="Обычный 6 2 5 2 2 4 2 2 2 2 2" xfId="26495"/>
    <cellStyle name="Обычный 6 2 5 2 2 4 2 2 2 3" xfId="26496"/>
    <cellStyle name="Обычный 6 2 5 2 2 4 2 2 2 4" xfId="26497"/>
    <cellStyle name="Обычный 6 2 5 2 2 4 2 2 3" xfId="26498"/>
    <cellStyle name="Обычный 6 2 5 2 2 4 2 2 3 2" xfId="26499"/>
    <cellStyle name="Обычный 6 2 5 2 2 4 2 2 4" xfId="26500"/>
    <cellStyle name="Обычный 6 2 5 2 2 4 2 2 5" xfId="26501"/>
    <cellStyle name="Обычный 6 2 5 2 2 4 2 3 2" xfId="26502"/>
    <cellStyle name="Обычный 6 2 5 2 2 4 2 3 2 2" xfId="26503"/>
    <cellStyle name="Обычный 6 2 5 2 2 4 2 3 3" xfId="26504"/>
    <cellStyle name="Обычный 6 2 5 2 2 4 2 3 4" xfId="26505"/>
    <cellStyle name="Обычный 6 2 5 2 2 4 2 4" xfId="26506"/>
    <cellStyle name="Обычный 6 2 5 2 2 4 2 4 2" xfId="26507"/>
    <cellStyle name="Обычный 6 2 5 2 2 4 2 5" xfId="26508"/>
    <cellStyle name="Обычный 6 2 5 2 2 4 2 6" xfId="26509"/>
    <cellStyle name="Обычный 6 2 5 2 2 4 3 2 2" xfId="26510"/>
    <cellStyle name="Обычный 6 2 5 2 2 4 3 2 2 2" xfId="26511"/>
    <cellStyle name="Обычный 6 2 5 2 2 4 3 2 3" xfId="26512"/>
    <cellStyle name="Обычный 6 2 5 2 2 4 3 2 4" xfId="26513"/>
    <cellStyle name="Обычный 6 2 5 2 2 4 3 3" xfId="26514"/>
    <cellStyle name="Обычный 6 2 5 2 2 4 3 3 2" xfId="26515"/>
    <cellStyle name="Обычный 6 2 5 2 2 4 3 4" xfId="26516"/>
    <cellStyle name="Обычный 6 2 5 2 2 4 3 5" xfId="26517"/>
    <cellStyle name="Обычный 6 2 5 2 2 4 4 2" xfId="26518"/>
    <cellStyle name="Обычный 6 2 5 2 2 4 4 2 2" xfId="26519"/>
    <cellStyle name="Обычный 6 2 5 2 2 4 4 3" xfId="26520"/>
    <cellStyle name="Обычный 6 2 5 2 2 4 4 4" xfId="26521"/>
    <cellStyle name="Обычный 6 2 5 2 2 4 5" xfId="26522"/>
    <cellStyle name="Обычный 6 2 5 2 2 4 5 2" xfId="26523"/>
    <cellStyle name="Обычный 6 2 5 2 2 4 6" xfId="26524"/>
    <cellStyle name="Обычный 6 2 5 2 2 4 7" xfId="26525"/>
    <cellStyle name="Обычный 6 2 5 2 2 5 2 2 2" xfId="26526"/>
    <cellStyle name="Обычный 6 2 5 2 2 5 2 2 2 2" xfId="26527"/>
    <cellStyle name="Обычный 6 2 5 2 2 5 2 2 3" xfId="26528"/>
    <cellStyle name="Обычный 6 2 5 2 2 5 2 2 4" xfId="26529"/>
    <cellStyle name="Обычный 6 2 5 2 2 5 2 3" xfId="26530"/>
    <cellStyle name="Обычный 6 2 5 2 2 5 2 3 2" xfId="26531"/>
    <cellStyle name="Обычный 6 2 5 2 2 5 2 4" xfId="26532"/>
    <cellStyle name="Обычный 6 2 5 2 2 5 2 5" xfId="26533"/>
    <cellStyle name="Обычный 6 2 5 2 2 5 3 2" xfId="26534"/>
    <cellStyle name="Обычный 6 2 5 2 2 5 3 2 2" xfId="26535"/>
    <cellStyle name="Обычный 6 2 5 2 2 5 3 3" xfId="26536"/>
    <cellStyle name="Обычный 6 2 5 2 2 5 3 4" xfId="26537"/>
    <cellStyle name="Обычный 6 2 5 2 2 5 4" xfId="26538"/>
    <cellStyle name="Обычный 6 2 5 2 2 5 4 2" xfId="26539"/>
    <cellStyle name="Обычный 6 2 5 2 2 5 5" xfId="26540"/>
    <cellStyle name="Обычный 6 2 5 2 2 5 6" xfId="26541"/>
    <cellStyle name="Обычный 6 2 5 2 2 6 2 2 2" xfId="26542"/>
    <cellStyle name="Обычный 6 2 5 2 2 6 2 2 2 2" xfId="26543"/>
    <cellStyle name="Обычный 6 2 5 2 2 6 2 2 3" xfId="26544"/>
    <cellStyle name="Обычный 6 2 5 2 2 6 2 2 4" xfId="26545"/>
    <cellStyle name="Обычный 6 2 5 2 2 6 2 3" xfId="26546"/>
    <cellStyle name="Обычный 6 2 5 2 2 6 2 3 2" xfId="26547"/>
    <cellStyle name="Обычный 6 2 5 2 2 6 2 4" xfId="26548"/>
    <cellStyle name="Обычный 6 2 5 2 2 6 2 5" xfId="26549"/>
    <cellStyle name="Обычный 6 2 5 2 2 6 3 2" xfId="26550"/>
    <cellStyle name="Обычный 6 2 5 2 2 6 3 2 2" xfId="26551"/>
    <cellStyle name="Обычный 6 2 5 2 2 6 3 3" xfId="26552"/>
    <cellStyle name="Обычный 6 2 5 2 2 6 3 4" xfId="26553"/>
    <cellStyle name="Обычный 6 2 5 2 2 6 4" xfId="26554"/>
    <cellStyle name="Обычный 6 2 5 2 2 6 4 2" xfId="26555"/>
    <cellStyle name="Обычный 6 2 5 2 2 6 5" xfId="26556"/>
    <cellStyle name="Обычный 6 2 5 2 2 6 6" xfId="26557"/>
    <cellStyle name="Обычный 6 2 5 2 2 7 2 2" xfId="26558"/>
    <cellStyle name="Обычный 6 2 5 2 2 7 2 2 2" xfId="26559"/>
    <cellStyle name="Обычный 6 2 5 2 2 7 2 3" xfId="26560"/>
    <cellStyle name="Обычный 6 2 5 2 2 7 2 4" xfId="26561"/>
    <cellStyle name="Обычный 6 2 5 2 2 7 3" xfId="26562"/>
    <cellStyle name="Обычный 6 2 5 2 2 7 3 2" xfId="26563"/>
    <cellStyle name="Обычный 6 2 5 2 2 7 4" xfId="26564"/>
    <cellStyle name="Обычный 6 2 5 2 2 7 5" xfId="26565"/>
    <cellStyle name="Обычный 6 2 5 2 2 8 2" xfId="26566"/>
    <cellStyle name="Обычный 6 2 5 2 2 8 2 2" xfId="26567"/>
    <cellStyle name="Обычный 6 2 5 2 2 8 3" xfId="26568"/>
    <cellStyle name="Обычный 6 2 5 2 2 8 4" xfId="26569"/>
    <cellStyle name="Обычный 6 2 5 2 2 9" xfId="26570"/>
    <cellStyle name="Обычный 6 2 5 2 2 9 2" xfId="26571"/>
    <cellStyle name="Обычный 6 2 5 2 3 10" xfId="26572"/>
    <cellStyle name="Обычный 6 2 5 2 3 11" xfId="26573"/>
    <cellStyle name="Обычный 6 2 5 2 3 2 10" xfId="26574"/>
    <cellStyle name="Обычный 6 2 5 2 3 2 2 2 2 2 2" xfId="26575"/>
    <cellStyle name="Обычный 6 2 5 2 3 2 2 2 2 2 2 2" xfId="26576"/>
    <cellStyle name="Обычный 6 2 5 2 3 2 2 2 2 2 3" xfId="26577"/>
    <cellStyle name="Обычный 6 2 5 2 3 2 2 2 2 2 4" xfId="26578"/>
    <cellStyle name="Обычный 6 2 5 2 3 2 2 2 2 3" xfId="26579"/>
    <cellStyle name="Обычный 6 2 5 2 3 2 2 2 2 3 2" xfId="26580"/>
    <cellStyle name="Обычный 6 2 5 2 3 2 2 2 2 4" xfId="26581"/>
    <cellStyle name="Обычный 6 2 5 2 3 2 2 2 2 5" xfId="26582"/>
    <cellStyle name="Обычный 6 2 5 2 3 2 2 2 3 2" xfId="26583"/>
    <cellStyle name="Обычный 6 2 5 2 3 2 2 2 3 2 2" xfId="26584"/>
    <cellStyle name="Обычный 6 2 5 2 3 2 2 2 3 3" xfId="26585"/>
    <cellStyle name="Обычный 6 2 5 2 3 2 2 2 3 4" xfId="26586"/>
    <cellStyle name="Обычный 6 2 5 2 3 2 2 2 4" xfId="26587"/>
    <cellStyle name="Обычный 6 2 5 2 3 2 2 2 4 2" xfId="26588"/>
    <cellStyle name="Обычный 6 2 5 2 3 2 2 2 5" xfId="26589"/>
    <cellStyle name="Обычный 6 2 5 2 3 2 2 2 6" xfId="26590"/>
    <cellStyle name="Обычный 6 2 5 2 3 2 2 3 2 2" xfId="26591"/>
    <cellStyle name="Обычный 6 2 5 2 3 2 2 3 2 2 2" xfId="26592"/>
    <cellStyle name="Обычный 6 2 5 2 3 2 2 3 2 3" xfId="26593"/>
    <cellStyle name="Обычный 6 2 5 2 3 2 2 3 2 4" xfId="26594"/>
    <cellStyle name="Обычный 6 2 5 2 3 2 2 3 3" xfId="26595"/>
    <cellStyle name="Обычный 6 2 5 2 3 2 2 3 3 2" xfId="26596"/>
    <cellStyle name="Обычный 6 2 5 2 3 2 2 3 4" xfId="26597"/>
    <cellStyle name="Обычный 6 2 5 2 3 2 2 3 5" xfId="26598"/>
    <cellStyle name="Обычный 6 2 5 2 3 2 2 4 2" xfId="26599"/>
    <cellStyle name="Обычный 6 2 5 2 3 2 2 4 2 2" xfId="26600"/>
    <cellStyle name="Обычный 6 2 5 2 3 2 2 4 3" xfId="26601"/>
    <cellStyle name="Обычный 6 2 5 2 3 2 2 4 4" xfId="26602"/>
    <cellStyle name="Обычный 6 2 5 2 3 2 2 5" xfId="26603"/>
    <cellStyle name="Обычный 6 2 5 2 3 2 2 5 2" xfId="26604"/>
    <cellStyle name="Обычный 6 2 5 2 3 2 2 6" xfId="26605"/>
    <cellStyle name="Обычный 6 2 5 2 3 2 2 7" xfId="26606"/>
    <cellStyle name="Обычный 6 2 5 2 3 2 3 2 2 2 2" xfId="26607"/>
    <cellStyle name="Обычный 6 2 5 2 3 2 3 2 2 2 2 2" xfId="26608"/>
    <cellStyle name="Обычный 6 2 5 2 3 2 3 2 2 2 3" xfId="26609"/>
    <cellStyle name="Обычный 6 2 5 2 3 2 3 2 2 2 4" xfId="26610"/>
    <cellStyle name="Обычный 6 2 5 2 3 2 3 2 2 3" xfId="26611"/>
    <cellStyle name="Обычный 6 2 5 2 3 2 3 2 2 3 2" xfId="26612"/>
    <cellStyle name="Обычный 6 2 5 2 3 2 3 2 2 4" xfId="26613"/>
    <cellStyle name="Обычный 6 2 5 2 3 2 3 2 2 5" xfId="26614"/>
    <cellStyle name="Обычный 6 2 5 2 3 2 3 2 3 2" xfId="26615"/>
    <cellStyle name="Обычный 6 2 5 2 3 2 3 2 3 2 2" xfId="26616"/>
    <cellStyle name="Обычный 6 2 5 2 3 2 3 2 3 3" xfId="26617"/>
    <cellStyle name="Обычный 6 2 5 2 3 2 3 2 3 4" xfId="26618"/>
    <cellStyle name="Обычный 6 2 5 2 3 2 3 2 4" xfId="26619"/>
    <cellStyle name="Обычный 6 2 5 2 3 2 3 2 4 2" xfId="26620"/>
    <cellStyle name="Обычный 6 2 5 2 3 2 3 2 5" xfId="26621"/>
    <cellStyle name="Обычный 6 2 5 2 3 2 3 2 6" xfId="26622"/>
    <cellStyle name="Обычный 6 2 5 2 3 2 3 3 2 2" xfId="26623"/>
    <cellStyle name="Обычный 6 2 5 2 3 2 3 3 2 2 2" xfId="26624"/>
    <cellStyle name="Обычный 6 2 5 2 3 2 3 3 2 3" xfId="26625"/>
    <cellStyle name="Обычный 6 2 5 2 3 2 3 3 2 4" xfId="26626"/>
    <cellStyle name="Обычный 6 2 5 2 3 2 3 3 3" xfId="26627"/>
    <cellStyle name="Обычный 6 2 5 2 3 2 3 3 3 2" xfId="26628"/>
    <cellStyle name="Обычный 6 2 5 2 3 2 3 3 4" xfId="26629"/>
    <cellStyle name="Обычный 6 2 5 2 3 2 3 3 5" xfId="26630"/>
    <cellStyle name="Обычный 6 2 5 2 3 2 3 4 2" xfId="26631"/>
    <cellStyle name="Обычный 6 2 5 2 3 2 3 4 2 2" xfId="26632"/>
    <cellStyle name="Обычный 6 2 5 2 3 2 3 4 3" xfId="26633"/>
    <cellStyle name="Обычный 6 2 5 2 3 2 3 4 4" xfId="26634"/>
    <cellStyle name="Обычный 6 2 5 2 3 2 3 5" xfId="26635"/>
    <cellStyle name="Обычный 6 2 5 2 3 2 3 5 2" xfId="26636"/>
    <cellStyle name="Обычный 6 2 5 2 3 2 3 6" xfId="26637"/>
    <cellStyle name="Обычный 6 2 5 2 3 2 3 7" xfId="26638"/>
    <cellStyle name="Обычный 6 2 5 2 3 2 4 2 2 2" xfId="26639"/>
    <cellStyle name="Обычный 6 2 5 2 3 2 4 2 2 2 2" xfId="26640"/>
    <cellStyle name="Обычный 6 2 5 2 3 2 4 2 2 3" xfId="26641"/>
    <cellStyle name="Обычный 6 2 5 2 3 2 4 2 2 4" xfId="26642"/>
    <cellStyle name="Обычный 6 2 5 2 3 2 4 2 3" xfId="26643"/>
    <cellStyle name="Обычный 6 2 5 2 3 2 4 2 3 2" xfId="26644"/>
    <cellStyle name="Обычный 6 2 5 2 3 2 4 2 4" xfId="26645"/>
    <cellStyle name="Обычный 6 2 5 2 3 2 4 2 5" xfId="26646"/>
    <cellStyle name="Обычный 6 2 5 2 3 2 4 3 2" xfId="26647"/>
    <cellStyle name="Обычный 6 2 5 2 3 2 4 3 2 2" xfId="26648"/>
    <cellStyle name="Обычный 6 2 5 2 3 2 4 3 3" xfId="26649"/>
    <cellStyle name="Обычный 6 2 5 2 3 2 4 3 4" xfId="26650"/>
    <cellStyle name="Обычный 6 2 5 2 3 2 4 4" xfId="26651"/>
    <cellStyle name="Обычный 6 2 5 2 3 2 4 4 2" xfId="26652"/>
    <cellStyle name="Обычный 6 2 5 2 3 2 4 5" xfId="26653"/>
    <cellStyle name="Обычный 6 2 5 2 3 2 4 6" xfId="26654"/>
    <cellStyle name="Обычный 6 2 5 2 3 2 5 2 2 2" xfId="26655"/>
    <cellStyle name="Обычный 6 2 5 2 3 2 5 2 2 2 2" xfId="26656"/>
    <cellStyle name="Обычный 6 2 5 2 3 2 5 2 2 3" xfId="26657"/>
    <cellStyle name="Обычный 6 2 5 2 3 2 5 2 2 4" xfId="26658"/>
    <cellStyle name="Обычный 6 2 5 2 3 2 5 2 3" xfId="26659"/>
    <cellStyle name="Обычный 6 2 5 2 3 2 5 2 3 2" xfId="26660"/>
    <cellStyle name="Обычный 6 2 5 2 3 2 5 2 4" xfId="26661"/>
    <cellStyle name="Обычный 6 2 5 2 3 2 5 2 5" xfId="26662"/>
    <cellStyle name="Обычный 6 2 5 2 3 2 5 3 2" xfId="26663"/>
    <cellStyle name="Обычный 6 2 5 2 3 2 5 3 2 2" xfId="26664"/>
    <cellStyle name="Обычный 6 2 5 2 3 2 5 3 3" xfId="26665"/>
    <cellStyle name="Обычный 6 2 5 2 3 2 5 3 4" xfId="26666"/>
    <cellStyle name="Обычный 6 2 5 2 3 2 5 4" xfId="26667"/>
    <cellStyle name="Обычный 6 2 5 2 3 2 5 4 2" xfId="26668"/>
    <cellStyle name="Обычный 6 2 5 2 3 2 5 5" xfId="26669"/>
    <cellStyle name="Обычный 6 2 5 2 3 2 5 6" xfId="26670"/>
    <cellStyle name="Обычный 6 2 5 2 3 2 6 2 2" xfId="26671"/>
    <cellStyle name="Обычный 6 2 5 2 3 2 6 2 2 2" xfId="26672"/>
    <cellStyle name="Обычный 6 2 5 2 3 2 6 2 3" xfId="26673"/>
    <cellStyle name="Обычный 6 2 5 2 3 2 6 2 4" xfId="26674"/>
    <cellStyle name="Обычный 6 2 5 2 3 2 6 3" xfId="26675"/>
    <cellStyle name="Обычный 6 2 5 2 3 2 6 3 2" xfId="26676"/>
    <cellStyle name="Обычный 6 2 5 2 3 2 6 4" xfId="26677"/>
    <cellStyle name="Обычный 6 2 5 2 3 2 6 5" xfId="26678"/>
    <cellStyle name="Обычный 6 2 5 2 3 2 7 2" xfId="26679"/>
    <cellStyle name="Обычный 6 2 5 2 3 2 7 2 2" xfId="26680"/>
    <cellStyle name="Обычный 6 2 5 2 3 2 7 3" xfId="26681"/>
    <cellStyle name="Обычный 6 2 5 2 3 2 7 4" xfId="26682"/>
    <cellStyle name="Обычный 6 2 5 2 3 2 8" xfId="26683"/>
    <cellStyle name="Обычный 6 2 5 2 3 2 8 2" xfId="26684"/>
    <cellStyle name="Обычный 6 2 5 2 3 2 9" xfId="26685"/>
    <cellStyle name="Обычный 6 2 5 2 3 3 2 2 2 2" xfId="26686"/>
    <cellStyle name="Обычный 6 2 5 2 3 3 2 2 2 2 2" xfId="26687"/>
    <cellStyle name="Обычный 6 2 5 2 3 3 2 2 2 3" xfId="26688"/>
    <cellStyle name="Обычный 6 2 5 2 3 3 2 2 2 4" xfId="26689"/>
    <cellStyle name="Обычный 6 2 5 2 3 3 2 2 3" xfId="26690"/>
    <cellStyle name="Обычный 6 2 5 2 3 3 2 2 3 2" xfId="26691"/>
    <cellStyle name="Обычный 6 2 5 2 3 3 2 2 4" xfId="26692"/>
    <cellStyle name="Обычный 6 2 5 2 3 3 2 2 5" xfId="26693"/>
    <cellStyle name="Обычный 6 2 5 2 3 3 2 3 2" xfId="26694"/>
    <cellStyle name="Обычный 6 2 5 2 3 3 2 3 2 2" xfId="26695"/>
    <cellStyle name="Обычный 6 2 5 2 3 3 2 3 3" xfId="26696"/>
    <cellStyle name="Обычный 6 2 5 2 3 3 2 3 4" xfId="26697"/>
    <cellStyle name="Обычный 6 2 5 2 3 3 2 4" xfId="26698"/>
    <cellStyle name="Обычный 6 2 5 2 3 3 2 4 2" xfId="26699"/>
    <cellStyle name="Обычный 6 2 5 2 3 3 2 5" xfId="26700"/>
    <cellStyle name="Обычный 6 2 5 2 3 3 2 6" xfId="26701"/>
    <cellStyle name="Обычный 6 2 5 2 3 3 3 2 2" xfId="26702"/>
    <cellStyle name="Обычный 6 2 5 2 3 3 3 2 2 2" xfId="26703"/>
    <cellStyle name="Обычный 6 2 5 2 3 3 3 2 3" xfId="26704"/>
    <cellStyle name="Обычный 6 2 5 2 3 3 3 2 4" xfId="26705"/>
    <cellStyle name="Обычный 6 2 5 2 3 3 3 3" xfId="26706"/>
    <cellStyle name="Обычный 6 2 5 2 3 3 3 3 2" xfId="26707"/>
    <cellStyle name="Обычный 6 2 5 2 3 3 3 4" xfId="26708"/>
    <cellStyle name="Обычный 6 2 5 2 3 3 3 5" xfId="26709"/>
    <cellStyle name="Обычный 6 2 5 2 3 3 4 2" xfId="26710"/>
    <cellStyle name="Обычный 6 2 5 2 3 3 4 2 2" xfId="26711"/>
    <cellStyle name="Обычный 6 2 5 2 3 3 4 3" xfId="26712"/>
    <cellStyle name="Обычный 6 2 5 2 3 3 4 4" xfId="26713"/>
    <cellStyle name="Обычный 6 2 5 2 3 3 5" xfId="26714"/>
    <cellStyle name="Обычный 6 2 5 2 3 3 5 2" xfId="26715"/>
    <cellStyle name="Обычный 6 2 5 2 3 3 6" xfId="26716"/>
    <cellStyle name="Обычный 6 2 5 2 3 3 7" xfId="26717"/>
    <cellStyle name="Обычный 6 2 5 2 3 4 2 2 2 2" xfId="26718"/>
    <cellStyle name="Обычный 6 2 5 2 3 4 2 2 2 2 2" xfId="26719"/>
    <cellStyle name="Обычный 6 2 5 2 3 4 2 2 2 3" xfId="26720"/>
    <cellStyle name="Обычный 6 2 5 2 3 4 2 2 2 4" xfId="26721"/>
    <cellStyle name="Обычный 6 2 5 2 3 4 2 2 3" xfId="26722"/>
    <cellStyle name="Обычный 6 2 5 2 3 4 2 2 3 2" xfId="26723"/>
    <cellStyle name="Обычный 6 2 5 2 3 4 2 2 4" xfId="26724"/>
    <cellStyle name="Обычный 6 2 5 2 3 4 2 2 5" xfId="26725"/>
    <cellStyle name="Обычный 6 2 5 2 3 4 2 3 2" xfId="26726"/>
    <cellStyle name="Обычный 6 2 5 2 3 4 2 3 2 2" xfId="26727"/>
    <cellStyle name="Обычный 6 2 5 2 3 4 2 3 3" xfId="26728"/>
    <cellStyle name="Обычный 6 2 5 2 3 4 2 3 4" xfId="26729"/>
    <cellStyle name="Обычный 6 2 5 2 3 4 2 4" xfId="26730"/>
    <cellStyle name="Обычный 6 2 5 2 3 4 2 4 2" xfId="26731"/>
    <cellStyle name="Обычный 6 2 5 2 3 4 2 5" xfId="26732"/>
    <cellStyle name="Обычный 6 2 5 2 3 4 2 6" xfId="26733"/>
    <cellStyle name="Обычный 6 2 5 2 3 4 3 2 2" xfId="26734"/>
    <cellStyle name="Обычный 6 2 5 2 3 4 3 2 2 2" xfId="26735"/>
    <cellStyle name="Обычный 6 2 5 2 3 4 3 2 3" xfId="26736"/>
    <cellStyle name="Обычный 6 2 5 2 3 4 3 2 4" xfId="26737"/>
    <cellStyle name="Обычный 6 2 5 2 3 4 3 3" xfId="26738"/>
    <cellStyle name="Обычный 6 2 5 2 3 4 3 3 2" xfId="26739"/>
    <cellStyle name="Обычный 6 2 5 2 3 4 3 4" xfId="26740"/>
    <cellStyle name="Обычный 6 2 5 2 3 4 3 5" xfId="26741"/>
    <cellStyle name="Обычный 6 2 5 2 3 4 4 2" xfId="26742"/>
    <cellStyle name="Обычный 6 2 5 2 3 4 4 2 2" xfId="26743"/>
    <cellStyle name="Обычный 6 2 5 2 3 4 4 3" xfId="26744"/>
    <cellStyle name="Обычный 6 2 5 2 3 4 4 4" xfId="26745"/>
    <cellStyle name="Обычный 6 2 5 2 3 4 5" xfId="26746"/>
    <cellStyle name="Обычный 6 2 5 2 3 4 5 2" xfId="26747"/>
    <cellStyle name="Обычный 6 2 5 2 3 4 6" xfId="26748"/>
    <cellStyle name="Обычный 6 2 5 2 3 4 7" xfId="26749"/>
    <cellStyle name="Обычный 6 2 5 2 3 5 2 2 2" xfId="26750"/>
    <cellStyle name="Обычный 6 2 5 2 3 5 2 2 2 2" xfId="26751"/>
    <cellStyle name="Обычный 6 2 5 2 3 5 2 2 3" xfId="26752"/>
    <cellStyle name="Обычный 6 2 5 2 3 5 2 2 4" xfId="26753"/>
    <cellStyle name="Обычный 6 2 5 2 3 5 2 3" xfId="26754"/>
    <cellStyle name="Обычный 6 2 5 2 3 5 2 3 2" xfId="26755"/>
    <cellStyle name="Обычный 6 2 5 2 3 5 2 4" xfId="26756"/>
    <cellStyle name="Обычный 6 2 5 2 3 5 2 5" xfId="26757"/>
    <cellStyle name="Обычный 6 2 5 2 3 5 3 2" xfId="26758"/>
    <cellStyle name="Обычный 6 2 5 2 3 5 3 2 2" xfId="26759"/>
    <cellStyle name="Обычный 6 2 5 2 3 5 3 3" xfId="26760"/>
    <cellStyle name="Обычный 6 2 5 2 3 5 3 4" xfId="26761"/>
    <cellStyle name="Обычный 6 2 5 2 3 5 4" xfId="26762"/>
    <cellStyle name="Обычный 6 2 5 2 3 5 4 2" xfId="26763"/>
    <cellStyle name="Обычный 6 2 5 2 3 5 5" xfId="26764"/>
    <cellStyle name="Обычный 6 2 5 2 3 5 6" xfId="26765"/>
    <cellStyle name="Обычный 6 2 5 2 3 6 2 2 2" xfId="26766"/>
    <cellStyle name="Обычный 6 2 5 2 3 6 2 2 2 2" xfId="26767"/>
    <cellStyle name="Обычный 6 2 5 2 3 6 2 2 3" xfId="26768"/>
    <cellStyle name="Обычный 6 2 5 2 3 6 2 2 4" xfId="26769"/>
    <cellStyle name="Обычный 6 2 5 2 3 6 2 3" xfId="26770"/>
    <cellStyle name="Обычный 6 2 5 2 3 6 2 3 2" xfId="26771"/>
    <cellStyle name="Обычный 6 2 5 2 3 6 2 4" xfId="26772"/>
    <cellStyle name="Обычный 6 2 5 2 3 6 2 5" xfId="26773"/>
    <cellStyle name="Обычный 6 2 5 2 3 6 3 2" xfId="26774"/>
    <cellStyle name="Обычный 6 2 5 2 3 6 3 2 2" xfId="26775"/>
    <cellStyle name="Обычный 6 2 5 2 3 6 3 3" xfId="26776"/>
    <cellStyle name="Обычный 6 2 5 2 3 6 3 4" xfId="26777"/>
    <cellStyle name="Обычный 6 2 5 2 3 6 4" xfId="26778"/>
    <cellStyle name="Обычный 6 2 5 2 3 6 4 2" xfId="26779"/>
    <cellStyle name="Обычный 6 2 5 2 3 6 5" xfId="26780"/>
    <cellStyle name="Обычный 6 2 5 2 3 6 6" xfId="26781"/>
    <cellStyle name="Обычный 6 2 5 2 3 7 2 2" xfId="26782"/>
    <cellStyle name="Обычный 6 2 5 2 3 7 2 2 2" xfId="26783"/>
    <cellStyle name="Обычный 6 2 5 2 3 7 2 3" xfId="26784"/>
    <cellStyle name="Обычный 6 2 5 2 3 7 2 4" xfId="26785"/>
    <cellStyle name="Обычный 6 2 5 2 3 7 3" xfId="26786"/>
    <cellStyle name="Обычный 6 2 5 2 3 7 3 2" xfId="26787"/>
    <cellStyle name="Обычный 6 2 5 2 3 7 4" xfId="26788"/>
    <cellStyle name="Обычный 6 2 5 2 3 7 5" xfId="26789"/>
    <cellStyle name="Обычный 6 2 5 2 3 8 2" xfId="26790"/>
    <cellStyle name="Обычный 6 2 5 2 3 8 2 2" xfId="26791"/>
    <cellStyle name="Обычный 6 2 5 2 3 8 3" xfId="26792"/>
    <cellStyle name="Обычный 6 2 5 2 3 8 4" xfId="26793"/>
    <cellStyle name="Обычный 6 2 5 2 3 9" xfId="26794"/>
    <cellStyle name="Обычный 6 2 5 2 3 9 2" xfId="26795"/>
    <cellStyle name="Обычный 6 2 5 2 4 10" xfId="26796"/>
    <cellStyle name="Обычный 6 2 5 2 4 2 2 2 2 2" xfId="26797"/>
    <cellStyle name="Обычный 6 2 5 2 4 2 2 2 2 2 2" xfId="26798"/>
    <cellStyle name="Обычный 6 2 5 2 4 2 2 2 2 3" xfId="26799"/>
    <cellStyle name="Обычный 6 2 5 2 4 2 2 2 2 4" xfId="26800"/>
    <cellStyle name="Обычный 6 2 5 2 4 2 2 2 3" xfId="26801"/>
    <cellStyle name="Обычный 6 2 5 2 4 2 2 2 3 2" xfId="26802"/>
    <cellStyle name="Обычный 6 2 5 2 4 2 2 2 4" xfId="26803"/>
    <cellStyle name="Обычный 6 2 5 2 4 2 2 2 5" xfId="26804"/>
    <cellStyle name="Обычный 6 2 5 2 4 2 2 3 2" xfId="26805"/>
    <cellStyle name="Обычный 6 2 5 2 4 2 2 3 2 2" xfId="26806"/>
    <cellStyle name="Обычный 6 2 5 2 4 2 2 3 3" xfId="26807"/>
    <cellStyle name="Обычный 6 2 5 2 4 2 2 3 4" xfId="26808"/>
    <cellStyle name="Обычный 6 2 5 2 4 2 2 4" xfId="26809"/>
    <cellStyle name="Обычный 6 2 5 2 4 2 2 4 2" xfId="26810"/>
    <cellStyle name="Обычный 6 2 5 2 4 2 2 5" xfId="26811"/>
    <cellStyle name="Обычный 6 2 5 2 4 2 2 6" xfId="26812"/>
    <cellStyle name="Обычный 6 2 5 2 4 2 3 2 2" xfId="26813"/>
    <cellStyle name="Обычный 6 2 5 2 4 2 3 2 2 2" xfId="26814"/>
    <cellStyle name="Обычный 6 2 5 2 4 2 3 2 3" xfId="26815"/>
    <cellStyle name="Обычный 6 2 5 2 4 2 3 2 4" xfId="26816"/>
    <cellStyle name="Обычный 6 2 5 2 4 2 3 3" xfId="26817"/>
    <cellStyle name="Обычный 6 2 5 2 4 2 3 3 2" xfId="26818"/>
    <cellStyle name="Обычный 6 2 5 2 4 2 3 4" xfId="26819"/>
    <cellStyle name="Обычный 6 2 5 2 4 2 3 5" xfId="26820"/>
    <cellStyle name="Обычный 6 2 5 2 4 2 4 2" xfId="26821"/>
    <cellStyle name="Обычный 6 2 5 2 4 2 4 2 2" xfId="26822"/>
    <cellStyle name="Обычный 6 2 5 2 4 2 4 3" xfId="26823"/>
    <cellStyle name="Обычный 6 2 5 2 4 2 4 4" xfId="26824"/>
    <cellStyle name="Обычный 6 2 5 2 4 2 5" xfId="26825"/>
    <cellStyle name="Обычный 6 2 5 2 4 2 5 2" xfId="26826"/>
    <cellStyle name="Обычный 6 2 5 2 4 2 6" xfId="26827"/>
    <cellStyle name="Обычный 6 2 5 2 4 2 7" xfId="26828"/>
    <cellStyle name="Обычный 6 2 5 2 4 3 2 2 2 2" xfId="26829"/>
    <cellStyle name="Обычный 6 2 5 2 4 3 2 2 2 2 2" xfId="26830"/>
    <cellStyle name="Обычный 6 2 5 2 4 3 2 2 2 3" xfId="26831"/>
    <cellStyle name="Обычный 6 2 5 2 4 3 2 2 2 4" xfId="26832"/>
    <cellStyle name="Обычный 6 2 5 2 4 3 2 2 3" xfId="26833"/>
    <cellStyle name="Обычный 6 2 5 2 4 3 2 2 3 2" xfId="26834"/>
    <cellStyle name="Обычный 6 2 5 2 4 3 2 2 4" xfId="26835"/>
    <cellStyle name="Обычный 6 2 5 2 4 3 2 2 5" xfId="26836"/>
    <cellStyle name="Обычный 6 2 5 2 4 3 2 3 2" xfId="26837"/>
    <cellStyle name="Обычный 6 2 5 2 4 3 2 3 2 2" xfId="26838"/>
    <cellStyle name="Обычный 6 2 5 2 4 3 2 3 3" xfId="26839"/>
    <cellStyle name="Обычный 6 2 5 2 4 3 2 3 4" xfId="26840"/>
    <cellStyle name="Обычный 6 2 5 2 4 3 2 4" xfId="26841"/>
    <cellStyle name="Обычный 6 2 5 2 4 3 2 4 2" xfId="26842"/>
    <cellStyle name="Обычный 6 2 5 2 4 3 2 5" xfId="26843"/>
    <cellStyle name="Обычный 6 2 5 2 4 3 2 6" xfId="26844"/>
    <cellStyle name="Обычный 6 2 5 2 4 3 3 2 2" xfId="26845"/>
    <cellStyle name="Обычный 6 2 5 2 4 3 3 2 2 2" xfId="26846"/>
    <cellStyle name="Обычный 6 2 5 2 4 3 3 2 3" xfId="26847"/>
    <cellStyle name="Обычный 6 2 5 2 4 3 3 2 4" xfId="26848"/>
    <cellStyle name="Обычный 6 2 5 2 4 3 3 3" xfId="26849"/>
    <cellStyle name="Обычный 6 2 5 2 4 3 3 3 2" xfId="26850"/>
    <cellStyle name="Обычный 6 2 5 2 4 3 3 4" xfId="26851"/>
    <cellStyle name="Обычный 6 2 5 2 4 3 3 5" xfId="26852"/>
    <cellStyle name="Обычный 6 2 5 2 4 3 4 2" xfId="26853"/>
    <cellStyle name="Обычный 6 2 5 2 4 3 4 2 2" xfId="26854"/>
    <cellStyle name="Обычный 6 2 5 2 4 3 4 3" xfId="26855"/>
    <cellStyle name="Обычный 6 2 5 2 4 3 4 4" xfId="26856"/>
    <cellStyle name="Обычный 6 2 5 2 4 3 5" xfId="26857"/>
    <cellStyle name="Обычный 6 2 5 2 4 3 5 2" xfId="26858"/>
    <cellStyle name="Обычный 6 2 5 2 4 3 6" xfId="26859"/>
    <cellStyle name="Обычный 6 2 5 2 4 3 7" xfId="26860"/>
    <cellStyle name="Обычный 6 2 5 2 4 4 2 2 2" xfId="26861"/>
    <cellStyle name="Обычный 6 2 5 2 4 4 2 2 2 2" xfId="26862"/>
    <cellStyle name="Обычный 6 2 5 2 4 4 2 2 3" xfId="26863"/>
    <cellStyle name="Обычный 6 2 5 2 4 4 2 2 4" xfId="26864"/>
    <cellStyle name="Обычный 6 2 5 2 4 4 2 3" xfId="26865"/>
    <cellStyle name="Обычный 6 2 5 2 4 4 2 3 2" xfId="26866"/>
    <cellStyle name="Обычный 6 2 5 2 4 4 2 4" xfId="26867"/>
    <cellStyle name="Обычный 6 2 5 2 4 4 2 5" xfId="26868"/>
    <cellStyle name="Обычный 6 2 5 2 4 4 3 2" xfId="26869"/>
    <cellStyle name="Обычный 6 2 5 2 4 4 3 2 2" xfId="26870"/>
    <cellStyle name="Обычный 6 2 5 2 4 4 3 3" xfId="26871"/>
    <cellStyle name="Обычный 6 2 5 2 4 4 3 4" xfId="26872"/>
    <cellStyle name="Обычный 6 2 5 2 4 4 4" xfId="26873"/>
    <cellStyle name="Обычный 6 2 5 2 4 4 4 2" xfId="26874"/>
    <cellStyle name="Обычный 6 2 5 2 4 4 5" xfId="26875"/>
    <cellStyle name="Обычный 6 2 5 2 4 4 6" xfId="26876"/>
    <cellStyle name="Обычный 6 2 5 2 4 5 2 2 2" xfId="26877"/>
    <cellStyle name="Обычный 6 2 5 2 4 5 2 2 2 2" xfId="26878"/>
    <cellStyle name="Обычный 6 2 5 2 4 5 2 2 3" xfId="26879"/>
    <cellStyle name="Обычный 6 2 5 2 4 5 2 2 4" xfId="26880"/>
    <cellStyle name="Обычный 6 2 5 2 4 5 2 3" xfId="26881"/>
    <cellStyle name="Обычный 6 2 5 2 4 5 2 3 2" xfId="26882"/>
    <cellStyle name="Обычный 6 2 5 2 4 5 2 4" xfId="26883"/>
    <cellStyle name="Обычный 6 2 5 2 4 5 2 5" xfId="26884"/>
    <cellStyle name="Обычный 6 2 5 2 4 5 3 2" xfId="26885"/>
    <cellStyle name="Обычный 6 2 5 2 4 5 3 2 2" xfId="26886"/>
    <cellStyle name="Обычный 6 2 5 2 4 5 3 3" xfId="26887"/>
    <cellStyle name="Обычный 6 2 5 2 4 5 3 4" xfId="26888"/>
    <cellStyle name="Обычный 6 2 5 2 4 5 4" xfId="26889"/>
    <cellStyle name="Обычный 6 2 5 2 4 5 4 2" xfId="26890"/>
    <cellStyle name="Обычный 6 2 5 2 4 5 5" xfId="26891"/>
    <cellStyle name="Обычный 6 2 5 2 4 5 6" xfId="26892"/>
    <cellStyle name="Обычный 6 2 5 2 4 6 2 2" xfId="26893"/>
    <cellStyle name="Обычный 6 2 5 2 4 6 2 2 2" xfId="26894"/>
    <cellStyle name="Обычный 6 2 5 2 4 6 2 3" xfId="26895"/>
    <cellStyle name="Обычный 6 2 5 2 4 6 2 4" xfId="26896"/>
    <cellStyle name="Обычный 6 2 5 2 4 6 3" xfId="26897"/>
    <cellStyle name="Обычный 6 2 5 2 4 6 3 2" xfId="26898"/>
    <cellStyle name="Обычный 6 2 5 2 4 6 4" xfId="26899"/>
    <cellStyle name="Обычный 6 2 5 2 4 6 5" xfId="26900"/>
    <cellStyle name="Обычный 6 2 5 2 4 7 2" xfId="26901"/>
    <cellStyle name="Обычный 6 2 5 2 4 7 2 2" xfId="26902"/>
    <cellStyle name="Обычный 6 2 5 2 4 7 3" xfId="26903"/>
    <cellStyle name="Обычный 6 2 5 2 4 7 4" xfId="26904"/>
    <cellStyle name="Обычный 6 2 5 2 4 8" xfId="26905"/>
    <cellStyle name="Обычный 6 2 5 2 4 8 2" xfId="26906"/>
    <cellStyle name="Обычный 6 2 5 2 4 9" xfId="26907"/>
    <cellStyle name="Обычный 6 2 5 2 5 2 2 2 2" xfId="26908"/>
    <cellStyle name="Обычный 6 2 5 2 5 2 2 2 2 2" xfId="26909"/>
    <cellStyle name="Обычный 6 2 5 2 5 2 2 2 3" xfId="26910"/>
    <cellStyle name="Обычный 6 2 5 2 5 2 2 2 4" xfId="26911"/>
    <cellStyle name="Обычный 6 2 5 2 5 2 2 3" xfId="26912"/>
    <cellStyle name="Обычный 6 2 5 2 5 2 2 3 2" xfId="26913"/>
    <cellStyle name="Обычный 6 2 5 2 5 2 2 4" xfId="26914"/>
    <cellStyle name="Обычный 6 2 5 2 5 2 2 5" xfId="26915"/>
    <cellStyle name="Обычный 6 2 5 2 5 2 3 2" xfId="26916"/>
    <cellStyle name="Обычный 6 2 5 2 5 2 3 2 2" xfId="26917"/>
    <cellStyle name="Обычный 6 2 5 2 5 2 3 3" xfId="26918"/>
    <cellStyle name="Обычный 6 2 5 2 5 2 3 4" xfId="26919"/>
    <cellStyle name="Обычный 6 2 5 2 5 2 4" xfId="26920"/>
    <cellStyle name="Обычный 6 2 5 2 5 2 4 2" xfId="26921"/>
    <cellStyle name="Обычный 6 2 5 2 5 2 5" xfId="26922"/>
    <cellStyle name="Обычный 6 2 5 2 5 2 6" xfId="26923"/>
    <cellStyle name="Обычный 6 2 5 2 5 3 2 2" xfId="26924"/>
    <cellStyle name="Обычный 6 2 5 2 5 3 2 2 2" xfId="26925"/>
    <cellStyle name="Обычный 6 2 5 2 5 3 2 3" xfId="26926"/>
    <cellStyle name="Обычный 6 2 5 2 5 3 2 4" xfId="26927"/>
    <cellStyle name="Обычный 6 2 5 2 5 3 3" xfId="26928"/>
    <cellStyle name="Обычный 6 2 5 2 5 3 3 2" xfId="26929"/>
    <cellStyle name="Обычный 6 2 5 2 5 3 4" xfId="26930"/>
    <cellStyle name="Обычный 6 2 5 2 5 3 5" xfId="26931"/>
    <cellStyle name="Обычный 6 2 5 2 5 4 2" xfId="26932"/>
    <cellStyle name="Обычный 6 2 5 2 5 4 2 2" xfId="26933"/>
    <cellStyle name="Обычный 6 2 5 2 5 4 3" xfId="26934"/>
    <cellStyle name="Обычный 6 2 5 2 5 4 4" xfId="26935"/>
    <cellStyle name="Обычный 6 2 5 2 5 5" xfId="26936"/>
    <cellStyle name="Обычный 6 2 5 2 5 5 2" xfId="26937"/>
    <cellStyle name="Обычный 6 2 5 2 5 6" xfId="26938"/>
    <cellStyle name="Обычный 6 2 5 2 5 7" xfId="26939"/>
    <cellStyle name="Обычный 6 2 5 2 6 2 2 2 2" xfId="26940"/>
    <cellStyle name="Обычный 6 2 5 2 6 2 2 2 2 2" xfId="26941"/>
    <cellStyle name="Обычный 6 2 5 2 6 2 2 2 3" xfId="26942"/>
    <cellStyle name="Обычный 6 2 5 2 6 2 2 2 4" xfId="26943"/>
    <cellStyle name="Обычный 6 2 5 2 6 2 2 3" xfId="26944"/>
    <cellStyle name="Обычный 6 2 5 2 6 2 2 3 2" xfId="26945"/>
    <cellStyle name="Обычный 6 2 5 2 6 2 2 4" xfId="26946"/>
    <cellStyle name="Обычный 6 2 5 2 6 2 2 5" xfId="26947"/>
    <cellStyle name="Обычный 6 2 5 2 6 2 3 2" xfId="26948"/>
    <cellStyle name="Обычный 6 2 5 2 6 2 3 2 2" xfId="26949"/>
    <cellStyle name="Обычный 6 2 5 2 6 2 3 3" xfId="26950"/>
    <cellStyle name="Обычный 6 2 5 2 6 2 3 4" xfId="26951"/>
    <cellStyle name="Обычный 6 2 5 2 6 2 4" xfId="26952"/>
    <cellStyle name="Обычный 6 2 5 2 6 2 4 2" xfId="26953"/>
    <cellStyle name="Обычный 6 2 5 2 6 2 5" xfId="26954"/>
    <cellStyle name="Обычный 6 2 5 2 6 2 6" xfId="26955"/>
    <cellStyle name="Обычный 6 2 5 2 6 3 2 2" xfId="26956"/>
    <cellStyle name="Обычный 6 2 5 2 6 3 2 2 2" xfId="26957"/>
    <cellStyle name="Обычный 6 2 5 2 6 3 2 3" xfId="26958"/>
    <cellStyle name="Обычный 6 2 5 2 6 3 2 4" xfId="26959"/>
    <cellStyle name="Обычный 6 2 5 2 6 3 3" xfId="26960"/>
    <cellStyle name="Обычный 6 2 5 2 6 3 3 2" xfId="26961"/>
    <cellStyle name="Обычный 6 2 5 2 6 3 4" xfId="26962"/>
    <cellStyle name="Обычный 6 2 5 2 6 3 5" xfId="26963"/>
    <cellStyle name="Обычный 6 2 5 2 6 4 2" xfId="26964"/>
    <cellStyle name="Обычный 6 2 5 2 6 4 2 2" xfId="26965"/>
    <cellStyle name="Обычный 6 2 5 2 6 4 3" xfId="26966"/>
    <cellStyle name="Обычный 6 2 5 2 6 4 4" xfId="26967"/>
    <cellStyle name="Обычный 6 2 5 2 6 5" xfId="26968"/>
    <cellStyle name="Обычный 6 2 5 2 6 5 2" xfId="26969"/>
    <cellStyle name="Обычный 6 2 5 2 6 6" xfId="26970"/>
    <cellStyle name="Обычный 6 2 5 2 6 7" xfId="26971"/>
    <cellStyle name="Обычный 6 2 5 2 7 2 2 2" xfId="26972"/>
    <cellStyle name="Обычный 6 2 5 2 7 2 2 2 2" xfId="26973"/>
    <cellStyle name="Обычный 6 2 5 2 7 2 2 3" xfId="26974"/>
    <cellStyle name="Обычный 6 2 5 2 7 2 2 4" xfId="26975"/>
    <cellStyle name="Обычный 6 2 5 2 7 2 3" xfId="26976"/>
    <cellStyle name="Обычный 6 2 5 2 7 2 3 2" xfId="26977"/>
    <cellStyle name="Обычный 6 2 5 2 7 2 4" xfId="26978"/>
    <cellStyle name="Обычный 6 2 5 2 7 2 5" xfId="26979"/>
    <cellStyle name="Обычный 6 2 5 2 7 3 2" xfId="26980"/>
    <cellStyle name="Обычный 6 2 5 2 7 3 2 2" xfId="26981"/>
    <cellStyle name="Обычный 6 2 5 2 7 3 3" xfId="26982"/>
    <cellStyle name="Обычный 6 2 5 2 7 3 4" xfId="26983"/>
    <cellStyle name="Обычный 6 2 5 2 7 4" xfId="26984"/>
    <cellStyle name="Обычный 6 2 5 2 7 4 2" xfId="26985"/>
    <cellStyle name="Обычный 6 2 5 2 7 5" xfId="26986"/>
    <cellStyle name="Обычный 6 2 5 2 7 6" xfId="26987"/>
    <cellStyle name="Обычный 6 2 5 2 8 2 2 2" xfId="26988"/>
    <cellStyle name="Обычный 6 2 5 2 8 2 2 2 2" xfId="26989"/>
    <cellStyle name="Обычный 6 2 5 2 8 2 2 3" xfId="26990"/>
    <cellStyle name="Обычный 6 2 5 2 8 2 2 4" xfId="26991"/>
    <cellStyle name="Обычный 6 2 5 2 8 2 3" xfId="26992"/>
    <cellStyle name="Обычный 6 2 5 2 8 2 3 2" xfId="26993"/>
    <cellStyle name="Обычный 6 2 5 2 8 2 4" xfId="26994"/>
    <cellStyle name="Обычный 6 2 5 2 8 2 5" xfId="26995"/>
    <cellStyle name="Обычный 6 2 5 2 8 3 2" xfId="26996"/>
    <cellStyle name="Обычный 6 2 5 2 8 3 2 2" xfId="26997"/>
    <cellStyle name="Обычный 6 2 5 2 8 3 3" xfId="26998"/>
    <cellStyle name="Обычный 6 2 5 2 8 3 4" xfId="26999"/>
    <cellStyle name="Обычный 6 2 5 2 8 4" xfId="27000"/>
    <cellStyle name="Обычный 6 2 5 2 8 4 2" xfId="27001"/>
    <cellStyle name="Обычный 6 2 5 2 8 5" xfId="27002"/>
    <cellStyle name="Обычный 6 2 5 2 8 6" xfId="27003"/>
    <cellStyle name="Обычный 6 2 5 2 9 2 2" xfId="27004"/>
    <cellStyle name="Обычный 6 2 5 2 9 2 2 2" xfId="27005"/>
    <cellStyle name="Обычный 6 2 5 2 9 2 3" xfId="27006"/>
    <cellStyle name="Обычный 6 2 5 2 9 2 4" xfId="27007"/>
    <cellStyle name="Обычный 6 2 5 2 9 3" xfId="27008"/>
    <cellStyle name="Обычный 6 2 5 2 9 3 2" xfId="27009"/>
    <cellStyle name="Обычный 6 2 5 2 9 4" xfId="27010"/>
    <cellStyle name="Обычный 6 2 5 2 9 5" xfId="27011"/>
    <cellStyle name="Обычный 6 2 5 3 10" xfId="27012"/>
    <cellStyle name="Обычный 6 2 5 3 11" xfId="27013"/>
    <cellStyle name="Обычный 6 2 5 3 2 10" xfId="27014"/>
    <cellStyle name="Обычный 6 2 5 3 2 2 2 2 2 2" xfId="27015"/>
    <cellStyle name="Обычный 6 2 5 3 2 2 2 2 2 2 2" xfId="27016"/>
    <cellStyle name="Обычный 6 2 5 3 2 2 2 2 2 3" xfId="27017"/>
    <cellStyle name="Обычный 6 2 5 3 2 2 2 2 2 4" xfId="27018"/>
    <cellStyle name="Обычный 6 2 5 3 2 2 2 2 3" xfId="27019"/>
    <cellStyle name="Обычный 6 2 5 3 2 2 2 2 3 2" xfId="27020"/>
    <cellStyle name="Обычный 6 2 5 3 2 2 2 2 4" xfId="27021"/>
    <cellStyle name="Обычный 6 2 5 3 2 2 2 2 5" xfId="27022"/>
    <cellStyle name="Обычный 6 2 5 3 2 2 2 3 2" xfId="27023"/>
    <cellStyle name="Обычный 6 2 5 3 2 2 2 3 2 2" xfId="27024"/>
    <cellStyle name="Обычный 6 2 5 3 2 2 2 3 3" xfId="27025"/>
    <cellStyle name="Обычный 6 2 5 3 2 2 2 3 4" xfId="27026"/>
    <cellStyle name="Обычный 6 2 5 3 2 2 2 4" xfId="27027"/>
    <cellStyle name="Обычный 6 2 5 3 2 2 2 4 2" xfId="27028"/>
    <cellStyle name="Обычный 6 2 5 3 2 2 2 5" xfId="27029"/>
    <cellStyle name="Обычный 6 2 5 3 2 2 2 6" xfId="27030"/>
    <cellStyle name="Обычный 6 2 5 3 2 2 3 2 2" xfId="27031"/>
    <cellStyle name="Обычный 6 2 5 3 2 2 3 2 2 2" xfId="27032"/>
    <cellStyle name="Обычный 6 2 5 3 2 2 3 2 3" xfId="27033"/>
    <cellStyle name="Обычный 6 2 5 3 2 2 3 2 4" xfId="27034"/>
    <cellStyle name="Обычный 6 2 5 3 2 2 3 3" xfId="27035"/>
    <cellStyle name="Обычный 6 2 5 3 2 2 3 3 2" xfId="27036"/>
    <cellStyle name="Обычный 6 2 5 3 2 2 3 4" xfId="27037"/>
    <cellStyle name="Обычный 6 2 5 3 2 2 3 5" xfId="27038"/>
    <cellStyle name="Обычный 6 2 5 3 2 2 4 2" xfId="27039"/>
    <cellStyle name="Обычный 6 2 5 3 2 2 4 2 2" xfId="27040"/>
    <cellStyle name="Обычный 6 2 5 3 2 2 4 3" xfId="27041"/>
    <cellStyle name="Обычный 6 2 5 3 2 2 4 4" xfId="27042"/>
    <cellStyle name="Обычный 6 2 5 3 2 2 5" xfId="27043"/>
    <cellStyle name="Обычный 6 2 5 3 2 2 5 2" xfId="27044"/>
    <cellStyle name="Обычный 6 2 5 3 2 2 6" xfId="27045"/>
    <cellStyle name="Обычный 6 2 5 3 2 2 7" xfId="27046"/>
    <cellStyle name="Обычный 6 2 5 3 2 3 2 2 2 2" xfId="27047"/>
    <cellStyle name="Обычный 6 2 5 3 2 3 2 2 2 2 2" xfId="27048"/>
    <cellStyle name="Обычный 6 2 5 3 2 3 2 2 2 3" xfId="27049"/>
    <cellStyle name="Обычный 6 2 5 3 2 3 2 2 2 4" xfId="27050"/>
    <cellStyle name="Обычный 6 2 5 3 2 3 2 2 3" xfId="27051"/>
    <cellStyle name="Обычный 6 2 5 3 2 3 2 2 3 2" xfId="27052"/>
    <cellStyle name="Обычный 6 2 5 3 2 3 2 2 4" xfId="27053"/>
    <cellStyle name="Обычный 6 2 5 3 2 3 2 2 5" xfId="27054"/>
    <cellStyle name="Обычный 6 2 5 3 2 3 2 3 2" xfId="27055"/>
    <cellStyle name="Обычный 6 2 5 3 2 3 2 3 2 2" xfId="27056"/>
    <cellStyle name="Обычный 6 2 5 3 2 3 2 3 3" xfId="27057"/>
    <cellStyle name="Обычный 6 2 5 3 2 3 2 3 4" xfId="27058"/>
    <cellStyle name="Обычный 6 2 5 3 2 3 2 4" xfId="27059"/>
    <cellStyle name="Обычный 6 2 5 3 2 3 2 4 2" xfId="27060"/>
    <cellStyle name="Обычный 6 2 5 3 2 3 2 5" xfId="27061"/>
    <cellStyle name="Обычный 6 2 5 3 2 3 2 6" xfId="27062"/>
    <cellStyle name="Обычный 6 2 5 3 2 3 3 2 2" xfId="27063"/>
    <cellStyle name="Обычный 6 2 5 3 2 3 3 2 2 2" xfId="27064"/>
    <cellStyle name="Обычный 6 2 5 3 2 3 3 2 3" xfId="27065"/>
    <cellStyle name="Обычный 6 2 5 3 2 3 3 2 4" xfId="27066"/>
    <cellStyle name="Обычный 6 2 5 3 2 3 3 3" xfId="27067"/>
    <cellStyle name="Обычный 6 2 5 3 2 3 3 3 2" xfId="27068"/>
    <cellStyle name="Обычный 6 2 5 3 2 3 3 4" xfId="27069"/>
    <cellStyle name="Обычный 6 2 5 3 2 3 3 5" xfId="27070"/>
    <cellStyle name="Обычный 6 2 5 3 2 3 4 2" xfId="27071"/>
    <cellStyle name="Обычный 6 2 5 3 2 3 4 2 2" xfId="27072"/>
    <cellStyle name="Обычный 6 2 5 3 2 3 4 3" xfId="27073"/>
    <cellStyle name="Обычный 6 2 5 3 2 3 4 4" xfId="27074"/>
    <cellStyle name="Обычный 6 2 5 3 2 3 5" xfId="27075"/>
    <cellStyle name="Обычный 6 2 5 3 2 3 5 2" xfId="27076"/>
    <cellStyle name="Обычный 6 2 5 3 2 3 6" xfId="27077"/>
    <cellStyle name="Обычный 6 2 5 3 2 3 7" xfId="27078"/>
    <cellStyle name="Обычный 6 2 5 3 2 4 2 2 2" xfId="27079"/>
    <cellStyle name="Обычный 6 2 5 3 2 4 2 2 2 2" xfId="27080"/>
    <cellStyle name="Обычный 6 2 5 3 2 4 2 2 3" xfId="27081"/>
    <cellStyle name="Обычный 6 2 5 3 2 4 2 2 4" xfId="27082"/>
    <cellStyle name="Обычный 6 2 5 3 2 4 2 3" xfId="27083"/>
    <cellStyle name="Обычный 6 2 5 3 2 4 2 3 2" xfId="27084"/>
    <cellStyle name="Обычный 6 2 5 3 2 4 2 4" xfId="27085"/>
    <cellStyle name="Обычный 6 2 5 3 2 4 2 5" xfId="27086"/>
    <cellStyle name="Обычный 6 2 5 3 2 4 3 2" xfId="27087"/>
    <cellStyle name="Обычный 6 2 5 3 2 4 3 2 2" xfId="27088"/>
    <cellStyle name="Обычный 6 2 5 3 2 4 3 3" xfId="27089"/>
    <cellStyle name="Обычный 6 2 5 3 2 4 3 4" xfId="27090"/>
    <cellStyle name="Обычный 6 2 5 3 2 4 4" xfId="27091"/>
    <cellStyle name="Обычный 6 2 5 3 2 4 4 2" xfId="27092"/>
    <cellStyle name="Обычный 6 2 5 3 2 4 5" xfId="27093"/>
    <cellStyle name="Обычный 6 2 5 3 2 4 6" xfId="27094"/>
    <cellStyle name="Обычный 6 2 5 3 2 5 2 2 2" xfId="27095"/>
    <cellStyle name="Обычный 6 2 5 3 2 5 2 2 2 2" xfId="27096"/>
    <cellStyle name="Обычный 6 2 5 3 2 5 2 2 3" xfId="27097"/>
    <cellStyle name="Обычный 6 2 5 3 2 5 2 2 4" xfId="27098"/>
    <cellStyle name="Обычный 6 2 5 3 2 5 2 3" xfId="27099"/>
    <cellStyle name="Обычный 6 2 5 3 2 5 2 3 2" xfId="27100"/>
    <cellStyle name="Обычный 6 2 5 3 2 5 2 4" xfId="27101"/>
    <cellStyle name="Обычный 6 2 5 3 2 5 2 5" xfId="27102"/>
    <cellStyle name="Обычный 6 2 5 3 2 5 3 2" xfId="27103"/>
    <cellStyle name="Обычный 6 2 5 3 2 5 3 2 2" xfId="27104"/>
    <cellStyle name="Обычный 6 2 5 3 2 5 3 3" xfId="27105"/>
    <cellStyle name="Обычный 6 2 5 3 2 5 3 4" xfId="27106"/>
    <cellStyle name="Обычный 6 2 5 3 2 5 4" xfId="27107"/>
    <cellStyle name="Обычный 6 2 5 3 2 5 4 2" xfId="27108"/>
    <cellStyle name="Обычный 6 2 5 3 2 5 5" xfId="27109"/>
    <cellStyle name="Обычный 6 2 5 3 2 5 6" xfId="27110"/>
    <cellStyle name="Обычный 6 2 5 3 2 6 2 2" xfId="27111"/>
    <cellStyle name="Обычный 6 2 5 3 2 6 2 2 2" xfId="27112"/>
    <cellStyle name="Обычный 6 2 5 3 2 6 2 3" xfId="27113"/>
    <cellStyle name="Обычный 6 2 5 3 2 6 2 4" xfId="27114"/>
    <cellStyle name="Обычный 6 2 5 3 2 6 3" xfId="27115"/>
    <cellStyle name="Обычный 6 2 5 3 2 6 3 2" xfId="27116"/>
    <cellStyle name="Обычный 6 2 5 3 2 6 4" xfId="27117"/>
    <cellStyle name="Обычный 6 2 5 3 2 6 5" xfId="27118"/>
    <cellStyle name="Обычный 6 2 5 3 2 7 2" xfId="27119"/>
    <cellStyle name="Обычный 6 2 5 3 2 7 2 2" xfId="27120"/>
    <cellStyle name="Обычный 6 2 5 3 2 7 3" xfId="27121"/>
    <cellStyle name="Обычный 6 2 5 3 2 7 4" xfId="27122"/>
    <cellStyle name="Обычный 6 2 5 3 2 8" xfId="27123"/>
    <cellStyle name="Обычный 6 2 5 3 2 8 2" xfId="27124"/>
    <cellStyle name="Обычный 6 2 5 3 2 9" xfId="27125"/>
    <cellStyle name="Обычный 6 2 5 3 3 2 2 2 2" xfId="27126"/>
    <cellStyle name="Обычный 6 2 5 3 3 2 2 2 2 2" xfId="27127"/>
    <cellStyle name="Обычный 6 2 5 3 3 2 2 2 3" xfId="27128"/>
    <cellStyle name="Обычный 6 2 5 3 3 2 2 2 4" xfId="27129"/>
    <cellStyle name="Обычный 6 2 5 3 3 2 2 3" xfId="27130"/>
    <cellStyle name="Обычный 6 2 5 3 3 2 2 3 2" xfId="27131"/>
    <cellStyle name="Обычный 6 2 5 3 3 2 2 4" xfId="27132"/>
    <cellStyle name="Обычный 6 2 5 3 3 2 2 5" xfId="27133"/>
    <cellStyle name="Обычный 6 2 5 3 3 2 3 2" xfId="27134"/>
    <cellStyle name="Обычный 6 2 5 3 3 2 3 2 2" xfId="27135"/>
    <cellStyle name="Обычный 6 2 5 3 3 2 3 3" xfId="27136"/>
    <cellStyle name="Обычный 6 2 5 3 3 2 3 4" xfId="27137"/>
    <cellStyle name="Обычный 6 2 5 3 3 2 4" xfId="27138"/>
    <cellStyle name="Обычный 6 2 5 3 3 2 4 2" xfId="27139"/>
    <cellStyle name="Обычный 6 2 5 3 3 2 5" xfId="27140"/>
    <cellStyle name="Обычный 6 2 5 3 3 2 6" xfId="27141"/>
    <cellStyle name="Обычный 6 2 5 3 3 3 2 2" xfId="27142"/>
    <cellStyle name="Обычный 6 2 5 3 3 3 2 2 2" xfId="27143"/>
    <cellStyle name="Обычный 6 2 5 3 3 3 2 3" xfId="27144"/>
    <cellStyle name="Обычный 6 2 5 3 3 3 2 4" xfId="27145"/>
    <cellStyle name="Обычный 6 2 5 3 3 3 3" xfId="27146"/>
    <cellStyle name="Обычный 6 2 5 3 3 3 3 2" xfId="27147"/>
    <cellStyle name="Обычный 6 2 5 3 3 3 4" xfId="27148"/>
    <cellStyle name="Обычный 6 2 5 3 3 3 5" xfId="27149"/>
    <cellStyle name="Обычный 6 2 5 3 3 4 2" xfId="27150"/>
    <cellStyle name="Обычный 6 2 5 3 3 4 2 2" xfId="27151"/>
    <cellStyle name="Обычный 6 2 5 3 3 4 3" xfId="27152"/>
    <cellStyle name="Обычный 6 2 5 3 3 4 4" xfId="27153"/>
    <cellStyle name="Обычный 6 2 5 3 3 5" xfId="27154"/>
    <cellStyle name="Обычный 6 2 5 3 3 5 2" xfId="27155"/>
    <cellStyle name="Обычный 6 2 5 3 3 6" xfId="27156"/>
    <cellStyle name="Обычный 6 2 5 3 3 7" xfId="27157"/>
    <cellStyle name="Обычный 6 2 5 3 4 2 2 2 2" xfId="27158"/>
    <cellStyle name="Обычный 6 2 5 3 4 2 2 2 2 2" xfId="27159"/>
    <cellStyle name="Обычный 6 2 5 3 4 2 2 2 3" xfId="27160"/>
    <cellStyle name="Обычный 6 2 5 3 4 2 2 2 4" xfId="27161"/>
    <cellStyle name="Обычный 6 2 5 3 4 2 2 3" xfId="27162"/>
    <cellStyle name="Обычный 6 2 5 3 4 2 2 3 2" xfId="27163"/>
    <cellStyle name="Обычный 6 2 5 3 4 2 2 4" xfId="27164"/>
    <cellStyle name="Обычный 6 2 5 3 4 2 2 5" xfId="27165"/>
    <cellStyle name="Обычный 6 2 5 3 4 2 3 2" xfId="27166"/>
    <cellStyle name="Обычный 6 2 5 3 4 2 3 2 2" xfId="27167"/>
    <cellStyle name="Обычный 6 2 5 3 4 2 3 3" xfId="27168"/>
    <cellStyle name="Обычный 6 2 5 3 4 2 3 4" xfId="27169"/>
    <cellStyle name="Обычный 6 2 5 3 4 2 4" xfId="27170"/>
    <cellStyle name="Обычный 6 2 5 3 4 2 4 2" xfId="27171"/>
    <cellStyle name="Обычный 6 2 5 3 4 2 5" xfId="27172"/>
    <cellStyle name="Обычный 6 2 5 3 4 2 6" xfId="27173"/>
    <cellStyle name="Обычный 6 2 5 3 4 3 2 2" xfId="27174"/>
    <cellStyle name="Обычный 6 2 5 3 4 3 2 2 2" xfId="27175"/>
    <cellStyle name="Обычный 6 2 5 3 4 3 2 3" xfId="27176"/>
    <cellStyle name="Обычный 6 2 5 3 4 3 2 4" xfId="27177"/>
    <cellStyle name="Обычный 6 2 5 3 4 3 3" xfId="27178"/>
    <cellStyle name="Обычный 6 2 5 3 4 3 3 2" xfId="27179"/>
    <cellStyle name="Обычный 6 2 5 3 4 3 4" xfId="27180"/>
    <cellStyle name="Обычный 6 2 5 3 4 3 5" xfId="27181"/>
    <cellStyle name="Обычный 6 2 5 3 4 4 2" xfId="27182"/>
    <cellStyle name="Обычный 6 2 5 3 4 4 2 2" xfId="27183"/>
    <cellStyle name="Обычный 6 2 5 3 4 4 3" xfId="27184"/>
    <cellStyle name="Обычный 6 2 5 3 4 4 4" xfId="27185"/>
    <cellStyle name="Обычный 6 2 5 3 4 5" xfId="27186"/>
    <cellStyle name="Обычный 6 2 5 3 4 5 2" xfId="27187"/>
    <cellStyle name="Обычный 6 2 5 3 4 6" xfId="27188"/>
    <cellStyle name="Обычный 6 2 5 3 4 7" xfId="27189"/>
    <cellStyle name="Обычный 6 2 5 3 5 2 2 2" xfId="27190"/>
    <cellStyle name="Обычный 6 2 5 3 5 2 2 2 2" xfId="27191"/>
    <cellStyle name="Обычный 6 2 5 3 5 2 2 3" xfId="27192"/>
    <cellStyle name="Обычный 6 2 5 3 5 2 2 4" xfId="27193"/>
    <cellStyle name="Обычный 6 2 5 3 5 2 3" xfId="27194"/>
    <cellStyle name="Обычный 6 2 5 3 5 2 3 2" xfId="27195"/>
    <cellStyle name="Обычный 6 2 5 3 5 2 4" xfId="27196"/>
    <cellStyle name="Обычный 6 2 5 3 5 2 5" xfId="27197"/>
    <cellStyle name="Обычный 6 2 5 3 5 3 2" xfId="27198"/>
    <cellStyle name="Обычный 6 2 5 3 5 3 2 2" xfId="27199"/>
    <cellStyle name="Обычный 6 2 5 3 5 3 3" xfId="27200"/>
    <cellStyle name="Обычный 6 2 5 3 5 3 4" xfId="27201"/>
    <cellStyle name="Обычный 6 2 5 3 5 4" xfId="27202"/>
    <cellStyle name="Обычный 6 2 5 3 5 4 2" xfId="27203"/>
    <cellStyle name="Обычный 6 2 5 3 5 5" xfId="27204"/>
    <cellStyle name="Обычный 6 2 5 3 5 6" xfId="27205"/>
    <cellStyle name="Обычный 6 2 5 3 6 2 2 2" xfId="27206"/>
    <cellStyle name="Обычный 6 2 5 3 6 2 2 2 2" xfId="27207"/>
    <cellStyle name="Обычный 6 2 5 3 6 2 2 3" xfId="27208"/>
    <cellStyle name="Обычный 6 2 5 3 6 2 2 4" xfId="27209"/>
    <cellStyle name="Обычный 6 2 5 3 6 2 3" xfId="27210"/>
    <cellStyle name="Обычный 6 2 5 3 6 2 3 2" xfId="27211"/>
    <cellStyle name="Обычный 6 2 5 3 6 2 4" xfId="27212"/>
    <cellStyle name="Обычный 6 2 5 3 6 2 5" xfId="27213"/>
    <cellStyle name="Обычный 6 2 5 3 6 3 2" xfId="27214"/>
    <cellStyle name="Обычный 6 2 5 3 6 3 2 2" xfId="27215"/>
    <cellStyle name="Обычный 6 2 5 3 6 3 3" xfId="27216"/>
    <cellStyle name="Обычный 6 2 5 3 6 3 4" xfId="27217"/>
    <cellStyle name="Обычный 6 2 5 3 6 4" xfId="27218"/>
    <cellStyle name="Обычный 6 2 5 3 6 4 2" xfId="27219"/>
    <cellStyle name="Обычный 6 2 5 3 6 5" xfId="27220"/>
    <cellStyle name="Обычный 6 2 5 3 6 6" xfId="27221"/>
    <cellStyle name="Обычный 6 2 5 3 7 2 2" xfId="27222"/>
    <cellStyle name="Обычный 6 2 5 3 7 2 2 2" xfId="27223"/>
    <cellStyle name="Обычный 6 2 5 3 7 2 3" xfId="27224"/>
    <cellStyle name="Обычный 6 2 5 3 7 2 4" xfId="27225"/>
    <cellStyle name="Обычный 6 2 5 3 7 3" xfId="27226"/>
    <cellStyle name="Обычный 6 2 5 3 7 3 2" xfId="27227"/>
    <cellStyle name="Обычный 6 2 5 3 7 4" xfId="27228"/>
    <cellStyle name="Обычный 6 2 5 3 7 5" xfId="27229"/>
    <cellStyle name="Обычный 6 2 5 3 8 2" xfId="27230"/>
    <cellStyle name="Обычный 6 2 5 3 8 2 2" xfId="27231"/>
    <cellStyle name="Обычный 6 2 5 3 8 3" xfId="27232"/>
    <cellStyle name="Обычный 6 2 5 3 8 4" xfId="27233"/>
    <cellStyle name="Обычный 6 2 5 3 9" xfId="27234"/>
    <cellStyle name="Обычный 6 2 5 3 9 2" xfId="27235"/>
    <cellStyle name="Обычный 6 2 5 4 10" xfId="27236"/>
    <cellStyle name="Обычный 6 2 5 4 11" xfId="27237"/>
    <cellStyle name="Обычный 6 2 5 4 2 10" xfId="27238"/>
    <cellStyle name="Обычный 6 2 5 4 2 2 2 2 2 2" xfId="27239"/>
    <cellStyle name="Обычный 6 2 5 4 2 2 2 2 2 2 2" xfId="27240"/>
    <cellStyle name="Обычный 6 2 5 4 2 2 2 2 2 3" xfId="27241"/>
    <cellStyle name="Обычный 6 2 5 4 2 2 2 2 2 4" xfId="27242"/>
    <cellStyle name="Обычный 6 2 5 4 2 2 2 2 3" xfId="27243"/>
    <cellStyle name="Обычный 6 2 5 4 2 2 2 2 3 2" xfId="27244"/>
    <cellStyle name="Обычный 6 2 5 4 2 2 2 2 4" xfId="27245"/>
    <cellStyle name="Обычный 6 2 5 4 2 2 2 2 5" xfId="27246"/>
    <cellStyle name="Обычный 6 2 5 4 2 2 2 3 2" xfId="27247"/>
    <cellStyle name="Обычный 6 2 5 4 2 2 2 3 2 2" xfId="27248"/>
    <cellStyle name="Обычный 6 2 5 4 2 2 2 3 3" xfId="27249"/>
    <cellStyle name="Обычный 6 2 5 4 2 2 2 3 4" xfId="27250"/>
    <cellStyle name="Обычный 6 2 5 4 2 2 2 4" xfId="27251"/>
    <cellStyle name="Обычный 6 2 5 4 2 2 2 4 2" xfId="27252"/>
    <cellStyle name="Обычный 6 2 5 4 2 2 2 5" xfId="27253"/>
    <cellStyle name="Обычный 6 2 5 4 2 2 2 6" xfId="27254"/>
    <cellStyle name="Обычный 6 2 5 4 2 2 3 2 2" xfId="27255"/>
    <cellStyle name="Обычный 6 2 5 4 2 2 3 2 2 2" xfId="27256"/>
    <cellStyle name="Обычный 6 2 5 4 2 2 3 2 3" xfId="27257"/>
    <cellStyle name="Обычный 6 2 5 4 2 2 3 2 4" xfId="27258"/>
    <cellStyle name="Обычный 6 2 5 4 2 2 3 3" xfId="27259"/>
    <cellStyle name="Обычный 6 2 5 4 2 2 3 3 2" xfId="27260"/>
    <cellStyle name="Обычный 6 2 5 4 2 2 3 4" xfId="27261"/>
    <cellStyle name="Обычный 6 2 5 4 2 2 3 5" xfId="27262"/>
    <cellStyle name="Обычный 6 2 5 4 2 2 4 2" xfId="27263"/>
    <cellStyle name="Обычный 6 2 5 4 2 2 4 2 2" xfId="27264"/>
    <cellStyle name="Обычный 6 2 5 4 2 2 4 3" xfId="27265"/>
    <cellStyle name="Обычный 6 2 5 4 2 2 4 4" xfId="27266"/>
    <cellStyle name="Обычный 6 2 5 4 2 2 5" xfId="27267"/>
    <cellStyle name="Обычный 6 2 5 4 2 2 5 2" xfId="27268"/>
    <cellStyle name="Обычный 6 2 5 4 2 2 6" xfId="27269"/>
    <cellStyle name="Обычный 6 2 5 4 2 2 7" xfId="27270"/>
    <cellStyle name="Обычный 6 2 5 4 2 3 2 2 2 2" xfId="27271"/>
    <cellStyle name="Обычный 6 2 5 4 2 3 2 2 2 2 2" xfId="27272"/>
    <cellStyle name="Обычный 6 2 5 4 2 3 2 2 2 3" xfId="27273"/>
    <cellStyle name="Обычный 6 2 5 4 2 3 2 2 2 4" xfId="27274"/>
    <cellStyle name="Обычный 6 2 5 4 2 3 2 2 3" xfId="27275"/>
    <cellStyle name="Обычный 6 2 5 4 2 3 2 2 3 2" xfId="27276"/>
    <cellStyle name="Обычный 6 2 5 4 2 3 2 2 4" xfId="27277"/>
    <cellStyle name="Обычный 6 2 5 4 2 3 2 2 5" xfId="27278"/>
    <cellStyle name="Обычный 6 2 5 4 2 3 2 3 2" xfId="27279"/>
    <cellStyle name="Обычный 6 2 5 4 2 3 2 3 2 2" xfId="27280"/>
    <cellStyle name="Обычный 6 2 5 4 2 3 2 3 3" xfId="27281"/>
    <cellStyle name="Обычный 6 2 5 4 2 3 2 3 4" xfId="27282"/>
    <cellStyle name="Обычный 6 2 5 4 2 3 2 4" xfId="27283"/>
    <cellStyle name="Обычный 6 2 5 4 2 3 2 4 2" xfId="27284"/>
    <cellStyle name="Обычный 6 2 5 4 2 3 2 5" xfId="27285"/>
    <cellStyle name="Обычный 6 2 5 4 2 3 2 6" xfId="27286"/>
    <cellStyle name="Обычный 6 2 5 4 2 3 3 2 2" xfId="27287"/>
    <cellStyle name="Обычный 6 2 5 4 2 3 3 2 2 2" xfId="27288"/>
    <cellStyle name="Обычный 6 2 5 4 2 3 3 2 3" xfId="27289"/>
    <cellStyle name="Обычный 6 2 5 4 2 3 3 2 4" xfId="27290"/>
    <cellStyle name="Обычный 6 2 5 4 2 3 3 3" xfId="27291"/>
    <cellStyle name="Обычный 6 2 5 4 2 3 3 3 2" xfId="27292"/>
    <cellStyle name="Обычный 6 2 5 4 2 3 3 4" xfId="27293"/>
    <cellStyle name="Обычный 6 2 5 4 2 3 3 5" xfId="27294"/>
    <cellStyle name="Обычный 6 2 5 4 2 3 4 2" xfId="27295"/>
    <cellStyle name="Обычный 6 2 5 4 2 3 4 2 2" xfId="27296"/>
    <cellStyle name="Обычный 6 2 5 4 2 3 4 3" xfId="27297"/>
    <cellStyle name="Обычный 6 2 5 4 2 3 4 4" xfId="27298"/>
    <cellStyle name="Обычный 6 2 5 4 2 3 5" xfId="27299"/>
    <cellStyle name="Обычный 6 2 5 4 2 3 5 2" xfId="27300"/>
    <cellStyle name="Обычный 6 2 5 4 2 3 6" xfId="27301"/>
    <cellStyle name="Обычный 6 2 5 4 2 3 7" xfId="27302"/>
    <cellStyle name="Обычный 6 2 5 4 2 4 2 2 2" xfId="27303"/>
    <cellStyle name="Обычный 6 2 5 4 2 4 2 2 2 2" xfId="27304"/>
    <cellStyle name="Обычный 6 2 5 4 2 4 2 2 3" xfId="27305"/>
    <cellStyle name="Обычный 6 2 5 4 2 4 2 2 4" xfId="27306"/>
    <cellStyle name="Обычный 6 2 5 4 2 4 2 3" xfId="27307"/>
    <cellStyle name="Обычный 6 2 5 4 2 4 2 3 2" xfId="27308"/>
    <cellStyle name="Обычный 6 2 5 4 2 4 2 4" xfId="27309"/>
    <cellStyle name="Обычный 6 2 5 4 2 4 2 5" xfId="27310"/>
    <cellStyle name="Обычный 6 2 5 4 2 4 3 2" xfId="27311"/>
    <cellStyle name="Обычный 6 2 5 4 2 4 3 2 2" xfId="27312"/>
    <cellStyle name="Обычный 6 2 5 4 2 4 3 3" xfId="27313"/>
    <cellStyle name="Обычный 6 2 5 4 2 4 3 4" xfId="27314"/>
    <cellStyle name="Обычный 6 2 5 4 2 4 4" xfId="27315"/>
    <cellStyle name="Обычный 6 2 5 4 2 4 4 2" xfId="27316"/>
    <cellStyle name="Обычный 6 2 5 4 2 4 5" xfId="27317"/>
    <cellStyle name="Обычный 6 2 5 4 2 4 6" xfId="27318"/>
    <cellStyle name="Обычный 6 2 5 4 2 5 2 2 2" xfId="27319"/>
    <cellStyle name="Обычный 6 2 5 4 2 5 2 2 2 2" xfId="27320"/>
    <cellStyle name="Обычный 6 2 5 4 2 5 2 2 3" xfId="27321"/>
    <cellStyle name="Обычный 6 2 5 4 2 5 2 2 4" xfId="27322"/>
    <cellStyle name="Обычный 6 2 5 4 2 5 2 3" xfId="27323"/>
    <cellStyle name="Обычный 6 2 5 4 2 5 2 3 2" xfId="27324"/>
    <cellStyle name="Обычный 6 2 5 4 2 5 2 4" xfId="27325"/>
    <cellStyle name="Обычный 6 2 5 4 2 5 2 5" xfId="27326"/>
    <cellStyle name="Обычный 6 2 5 4 2 5 3 2" xfId="27327"/>
    <cellStyle name="Обычный 6 2 5 4 2 5 3 2 2" xfId="27328"/>
    <cellStyle name="Обычный 6 2 5 4 2 5 3 3" xfId="27329"/>
    <cellStyle name="Обычный 6 2 5 4 2 5 3 4" xfId="27330"/>
    <cellStyle name="Обычный 6 2 5 4 2 5 4" xfId="27331"/>
    <cellStyle name="Обычный 6 2 5 4 2 5 4 2" xfId="27332"/>
    <cellStyle name="Обычный 6 2 5 4 2 5 5" xfId="27333"/>
    <cellStyle name="Обычный 6 2 5 4 2 5 6" xfId="27334"/>
    <cellStyle name="Обычный 6 2 5 4 2 6 2 2" xfId="27335"/>
    <cellStyle name="Обычный 6 2 5 4 2 6 2 2 2" xfId="27336"/>
    <cellStyle name="Обычный 6 2 5 4 2 6 2 3" xfId="27337"/>
    <cellStyle name="Обычный 6 2 5 4 2 6 2 4" xfId="27338"/>
    <cellStyle name="Обычный 6 2 5 4 2 6 3" xfId="27339"/>
    <cellStyle name="Обычный 6 2 5 4 2 6 3 2" xfId="27340"/>
    <cellStyle name="Обычный 6 2 5 4 2 6 4" xfId="27341"/>
    <cellStyle name="Обычный 6 2 5 4 2 6 5" xfId="27342"/>
    <cellStyle name="Обычный 6 2 5 4 2 7 2" xfId="27343"/>
    <cellStyle name="Обычный 6 2 5 4 2 7 2 2" xfId="27344"/>
    <cellStyle name="Обычный 6 2 5 4 2 7 3" xfId="27345"/>
    <cellStyle name="Обычный 6 2 5 4 2 7 4" xfId="27346"/>
    <cellStyle name="Обычный 6 2 5 4 2 8" xfId="27347"/>
    <cellStyle name="Обычный 6 2 5 4 2 8 2" xfId="27348"/>
    <cellStyle name="Обычный 6 2 5 4 2 9" xfId="27349"/>
    <cellStyle name="Обычный 6 2 5 4 3 2 2 2 2" xfId="27350"/>
    <cellStyle name="Обычный 6 2 5 4 3 2 2 2 2 2" xfId="27351"/>
    <cellStyle name="Обычный 6 2 5 4 3 2 2 2 3" xfId="27352"/>
    <cellStyle name="Обычный 6 2 5 4 3 2 2 2 4" xfId="27353"/>
    <cellStyle name="Обычный 6 2 5 4 3 2 2 3" xfId="27354"/>
    <cellStyle name="Обычный 6 2 5 4 3 2 2 3 2" xfId="27355"/>
    <cellStyle name="Обычный 6 2 5 4 3 2 2 4" xfId="27356"/>
    <cellStyle name="Обычный 6 2 5 4 3 2 2 5" xfId="27357"/>
    <cellStyle name="Обычный 6 2 5 4 3 2 3 2" xfId="27358"/>
    <cellStyle name="Обычный 6 2 5 4 3 2 3 2 2" xfId="27359"/>
    <cellStyle name="Обычный 6 2 5 4 3 2 3 3" xfId="27360"/>
    <cellStyle name="Обычный 6 2 5 4 3 2 3 4" xfId="27361"/>
    <cellStyle name="Обычный 6 2 5 4 3 2 4" xfId="27362"/>
    <cellStyle name="Обычный 6 2 5 4 3 2 4 2" xfId="27363"/>
    <cellStyle name="Обычный 6 2 5 4 3 2 5" xfId="27364"/>
    <cellStyle name="Обычный 6 2 5 4 3 2 6" xfId="27365"/>
    <cellStyle name="Обычный 6 2 5 4 3 3 2 2" xfId="27366"/>
    <cellStyle name="Обычный 6 2 5 4 3 3 2 2 2" xfId="27367"/>
    <cellStyle name="Обычный 6 2 5 4 3 3 2 3" xfId="27368"/>
    <cellStyle name="Обычный 6 2 5 4 3 3 2 4" xfId="27369"/>
    <cellStyle name="Обычный 6 2 5 4 3 3 3" xfId="27370"/>
    <cellStyle name="Обычный 6 2 5 4 3 3 3 2" xfId="27371"/>
    <cellStyle name="Обычный 6 2 5 4 3 3 4" xfId="27372"/>
    <cellStyle name="Обычный 6 2 5 4 3 3 5" xfId="27373"/>
    <cellStyle name="Обычный 6 2 5 4 3 4 2" xfId="27374"/>
    <cellStyle name="Обычный 6 2 5 4 3 4 2 2" xfId="27375"/>
    <cellStyle name="Обычный 6 2 5 4 3 4 3" xfId="27376"/>
    <cellStyle name="Обычный 6 2 5 4 3 4 4" xfId="27377"/>
    <cellStyle name="Обычный 6 2 5 4 3 5" xfId="27378"/>
    <cellStyle name="Обычный 6 2 5 4 3 5 2" xfId="27379"/>
    <cellStyle name="Обычный 6 2 5 4 3 6" xfId="27380"/>
    <cellStyle name="Обычный 6 2 5 4 3 7" xfId="27381"/>
    <cellStyle name="Обычный 6 2 5 4 4 2 2 2 2" xfId="27382"/>
    <cellStyle name="Обычный 6 2 5 4 4 2 2 2 2 2" xfId="27383"/>
    <cellStyle name="Обычный 6 2 5 4 4 2 2 2 3" xfId="27384"/>
    <cellStyle name="Обычный 6 2 5 4 4 2 2 2 4" xfId="27385"/>
    <cellStyle name="Обычный 6 2 5 4 4 2 2 3" xfId="27386"/>
    <cellStyle name="Обычный 6 2 5 4 4 2 2 3 2" xfId="27387"/>
    <cellStyle name="Обычный 6 2 5 4 4 2 2 4" xfId="27388"/>
    <cellStyle name="Обычный 6 2 5 4 4 2 2 5" xfId="27389"/>
    <cellStyle name="Обычный 6 2 5 4 4 2 3 2" xfId="27390"/>
    <cellStyle name="Обычный 6 2 5 4 4 2 3 2 2" xfId="27391"/>
    <cellStyle name="Обычный 6 2 5 4 4 2 3 3" xfId="27392"/>
    <cellStyle name="Обычный 6 2 5 4 4 2 3 4" xfId="27393"/>
    <cellStyle name="Обычный 6 2 5 4 4 2 4" xfId="27394"/>
    <cellStyle name="Обычный 6 2 5 4 4 2 4 2" xfId="27395"/>
    <cellStyle name="Обычный 6 2 5 4 4 2 5" xfId="27396"/>
    <cellStyle name="Обычный 6 2 5 4 4 2 6" xfId="27397"/>
    <cellStyle name="Обычный 6 2 5 4 4 3 2 2" xfId="27398"/>
    <cellStyle name="Обычный 6 2 5 4 4 3 2 2 2" xfId="27399"/>
    <cellStyle name="Обычный 6 2 5 4 4 3 2 3" xfId="27400"/>
    <cellStyle name="Обычный 6 2 5 4 4 3 2 4" xfId="27401"/>
    <cellStyle name="Обычный 6 2 5 4 4 3 3" xfId="27402"/>
    <cellStyle name="Обычный 6 2 5 4 4 3 3 2" xfId="27403"/>
    <cellStyle name="Обычный 6 2 5 4 4 3 4" xfId="27404"/>
    <cellStyle name="Обычный 6 2 5 4 4 3 5" xfId="27405"/>
    <cellStyle name="Обычный 6 2 5 4 4 4 2" xfId="27406"/>
    <cellStyle name="Обычный 6 2 5 4 4 4 2 2" xfId="27407"/>
    <cellStyle name="Обычный 6 2 5 4 4 4 3" xfId="27408"/>
    <cellStyle name="Обычный 6 2 5 4 4 4 4" xfId="27409"/>
    <cellStyle name="Обычный 6 2 5 4 4 5" xfId="27410"/>
    <cellStyle name="Обычный 6 2 5 4 4 5 2" xfId="27411"/>
    <cellStyle name="Обычный 6 2 5 4 4 6" xfId="27412"/>
    <cellStyle name="Обычный 6 2 5 4 4 7" xfId="27413"/>
    <cellStyle name="Обычный 6 2 5 4 5 2 2 2" xfId="27414"/>
    <cellStyle name="Обычный 6 2 5 4 5 2 2 2 2" xfId="27415"/>
    <cellStyle name="Обычный 6 2 5 4 5 2 2 3" xfId="27416"/>
    <cellStyle name="Обычный 6 2 5 4 5 2 2 4" xfId="27417"/>
    <cellStyle name="Обычный 6 2 5 4 5 2 3" xfId="27418"/>
    <cellStyle name="Обычный 6 2 5 4 5 2 3 2" xfId="27419"/>
    <cellStyle name="Обычный 6 2 5 4 5 2 4" xfId="27420"/>
    <cellStyle name="Обычный 6 2 5 4 5 2 5" xfId="27421"/>
    <cellStyle name="Обычный 6 2 5 4 5 3 2" xfId="27422"/>
    <cellStyle name="Обычный 6 2 5 4 5 3 2 2" xfId="27423"/>
    <cellStyle name="Обычный 6 2 5 4 5 3 3" xfId="27424"/>
    <cellStyle name="Обычный 6 2 5 4 5 3 4" xfId="27425"/>
    <cellStyle name="Обычный 6 2 5 4 5 4" xfId="27426"/>
    <cellStyle name="Обычный 6 2 5 4 5 4 2" xfId="27427"/>
    <cellStyle name="Обычный 6 2 5 4 5 5" xfId="27428"/>
    <cellStyle name="Обычный 6 2 5 4 5 6" xfId="27429"/>
    <cellStyle name="Обычный 6 2 5 4 6 2 2 2" xfId="27430"/>
    <cellStyle name="Обычный 6 2 5 4 6 2 2 2 2" xfId="27431"/>
    <cellStyle name="Обычный 6 2 5 4 6 2 2 3" xfId="27432"/>
    <cellStyle name="Обычный 6 2 5 4 6 2 2 4" xfId="27433"/>
    <cellStyle name="Обычный 6 2 5 4 6 2 3" xfId="27434"/>
    <cellStyle name="Обычный 6 2 5 4 6 2 3 2" xfId="27435"/>
    <cellStyle name="Обычный 6 2 5 4 6 2 4" xfId="27436"/>
    <cellStyle name="Обычный 6 2 5 4 6 2 5" xfId="27437"/>
    <cellStyle name="Обычный 6 2 5 4 6 3 2" xfId="27438"/>
    <cellStyle name="Обычный 6 2 5 4 6 3 2 2" xfId="27439"/>
    <cellStyle name="Обычный 6 2 5 4 6 3 3" xfId="27440"/>
    <cellStyle name="Обычный 6 2 5 4 6 3 4" xfId="27441"/>
    <cellStyle name="Обычный 6 2 5 4 6 4" xfId="27442"/>
    <cellStyle name="Обычный 6 2 5 4 6 4 2" xfId="27443"/>
    <cellStyle name="Обычный 6 2 5 4 6 5" xfId="27444"/>
    <cellStyle name="Обычный 6 2 5 4 6 6" xfId="27445"/>
    <cellStyle name="Обычный 6 2 5 4 7 2 2" xfId="27446"/>
    <cellStyle name="Обычный 6 2 5 4 7 2 2 2" xfId="27447"/>
    <cellStyle name="Обычный 6 2 5 4 7 2 3" xfId="27448"/>
    <cellStyle name="Обычный 6 2 5 4 7 2 4" xfId="27449"/>
    <cellStyle name="Обычный 6 2 5 4 7 3" xfId="27450"/>
    <cellStyle name="Обычный 6 2 5 4 7 3 2" xfId="27451"/>
    <cellStyle name="Обычный 6 2 5 4 7 4" xfId="27452"/>
    <cellStyle name="Обычный 6 2 5 4 7 5" xfId="27453"/>
    <cellStyle name="Обычный 6 2 5 4 8 2" xfId="27454"/>
    <cellStyle name="Обычный 6 2 5 4 8 2 2" xfId="27455"/>
    <cellStyle name="Обычный 6 2 5 4 8 3" xfId="27456"/>
    <cellStyle name="Обычный 6 2 5 4 8 4" xfId="27457"/>
    <cellStyle name="Обычный 6 2 5 4 9" xfId="27458"/>
    <cellStyle name="Обычный 6 2 5 4 9 2" xfId="27459"/>
    <cellStyle name="Обычный 6 2 5 5 10" xfId="27460"/>
    <cellStyle name="Обычный 6 2 5 5 2 2 2 2 2" xfId="27461"/>
    <cellStyle name="Обычный 6 2 5 5 2 2 2 2 2 2" xfId="27462"/>
    <cellStyle name="Обычный 6 2 5 5 2 2 2 2 3" xfId="27463"/>
    <cellStyle name="Обычный 6 2 5 5 2 2 2 2 4" xfId="27464"/>
    <cellStyle name="Обычный 6 2 5 5 2 2 2 3" xfId="27465"/>
    <cellStyle name="Обычный 6 2 5 5 2 2 2 3 2" xfId="27466"/>
    <cellStyle name="Обычный 6 2 5 5 2 2 2 4" xfId="27467"/>
    <cellStyle name="Обычный 6 2 5 5 2 2 2 5" xfId="27468"/>
    <cellStyle name="Обычный 6 2 5 5 2 2 3 2" xfId="27469"/>
    <cellStyle name="Обычный 6 2 5 5 2 2 3 2 2" xfId="27470"/>
    <cellStyle name="Обычный 6 2 5 5 2 2 3 3" xfId="27471"/>
    <cellStyle name="Обычный 6 2 5 5 2 2 3 4" xfId="27472"/>
    <cellStyle name="Обычный 6 2 5 5 2 2 4" xfId="27473"/>
    <cellStyle name="Обычный 6 2 5 5 2 2 4 2" xfId="27474"/>
    <cellStyle name="Обычный 6 2 5 5 2 2 5" xfId="27475"/>
    <cellStyle name="Обычный 6 2 5 5 2 2 6" xfId="27476"/>
    <cellStyle name="Обычный 6 2 5 5 2 3 2 2" xfId="27477"/>
    <cellStyle name="Обычный 6 2 5 5 2 3 2 2 2" xfId="27478"/>
    <cellStyle name="Обычный 6 2 5 5 2 3 2 3" xfId="27479"/>
    <cellStyle name="Обычный 6 2 5 5 2 3 2 4" xfId="27480"/>
    <cellStyle name="Обычный 6 2 5 5 2 3 3" xfId="27481"/>
    <cellStyle name="Обычный 6 2 5 5 2 3 3 2" xfId="27482"/>
    <cellStyle name="Обычный 6 2 5 5 2 3 4" xfId="27483"/>
    <cellStyle name="Обычный 6 2 5 5 2 3 5" xfId="27484"/>
    <cellStyle name="Обычный 6 2 5 5 2 4 2" xfId="27485"/>
    <cellStyle name="Обычный 6 2 5 5 2 4 2 2" xfId="27486"/>
    <cellStyle name="Обычный 6 2 5 5 2 4 3" xfId="27487"/>
    <cellStyle name="Обычный 6 2 5 5 2 4 4" xfId="27488"/>
    <cellStyle name="Обычный 6 2 5 5 2 5" xfId="27489"/>
    <cellStyle name="Обычный 6 2 5 5 2 5 2" xfId="27490"/>
    <cellStyle name="Обычный 6 2 5 5 2 6" xfId="27491"/>
    <cellStyle name="Обычный 6 2 5 5 2 7" xfId="27492"/>
    <cellStyle name="Обычный 6 2 5 5 3 2 2 2 2" xfId="27493"/>
    <cellStyle name="Обычный 6 2 5 5 3 2 2 2 2 2" xfId="27494"/>
    <cellStyle name="Обычный 6 2 5 5 3 2 2 2 3" xfId="27495"/>
    <cellStyle name="Обычный 6 2 5 5 3 2 2 2 4" xfId="27496"/>
    <cellStyle name="Обычный 6 2 5 5 3 2 2 3" xfId="27497"/>
    <cellStyle name="Обычный 6 2 5 5 3 2 2 3 2" xfId="27498"/>
    <cellStyle name="Обычный 6 2 5 5 3 2 2 4" xfId="27499"/>
    <cellStyle name="Обычный 6 2 5 5 3 2 2 5" xfId="27500"/>
    <cellStyle name="Обычный 6 2 5 5 3 2 3 2" xfId="27501"/>
    <cellStyle name="Обычный 6 2 5 5 3 2 3 2 2" xfId="27502"/>
    <cellStyle name="Обычный 6 2 5 5 3 2 3 3" xfId="27503"/>
    <cellStyle name="Обычный 6 2 5 5 3 2 3 4" xfId="27504"/>
    <cellStyle name="Обычный 6 2 5 5 3 2 4" xfId="27505"/>
    <cellStyle name="Обычный 6 2 5 5 3 2 4 2" xfId="27506"/>
    <cellStyle name="Обычный 6 2 5 5 3 2 5" xfId="27507"/>
    <cellStyle name="Обычный 6 2 5 5 3 2 6" xfId="27508"/>
    <cellStyle name="Обычный 6 2 5 5 3 3 2 2" xfId="27509"/>
    <cellStyle name="Обычный 6 2 5 5 3 3 2 2 2" xfId="27510"/>
    <cellStyle name="Обычный 6 2 5 5 3 3 2 3" xfId="27511"/>
    <cellStyle name="Обычный 6 2 5 5 3 3 2 4" xfId="27512"/>
    <cellStyle name="Обычный 6 2 5 5 3 3 3" xfId="27513"/>
    <cellStyle name="Обычный 6 2 5 5 3 3 3 2" xfId="27514"/>
    <cellStyle name="Обычный 6 2 5 5 3 3 4" xfId="27515"/>
    <cellStyle name="Обычный 6 2 5 5 3 3 5" xfId="27516"/>
    <cellStyle name="Обычный 6 2 5 5 3 4 2" xfId="27517"/>
    <cellStyle name="Обычный 6 2 5 5 3 4 2 2" xfId="27518"/>
    <cellStyle name="Обычный 6 2 5 5 3 4 3" xfId="27519"/>
    <cellStyle name="Обычный 6 2 5 5 3 4 4" xfId="27520"/>
    <cellStyle name="Обычный 6 2 5 5 3 5" xfId="27521"/>
    <cellStyle name="Обычный 6 2 5 5 3 5 2" xfId="27522"/>
    <cellStyle name="Обычный 6 2 5 5 3 6" xfId="27523"/>
    <cellStyle name="Обычный 6 2 5 5 3 7" xfId="27524"/>
    <cellStyle name="Обычный 6 2 5 5 4 2 2 2" xfId="27525"/>
    <cellStyle name="Обычный 6 2 5 5 4 2 2 2 2" xfId="27526"/>
    <cellStyle name="Обычный 6 2 5 5 4 2 2 3" xfId="27527"/>
    <cellStyle name="Обычный 6 2 5 5 4 2 2 4" xfId="27528"/>
    <cellStyle name="Обычный 6 2 5 5 4 2 3" xfId="27529"/>
    <cellStyle name="Обычный 6 2 5 5 4 2 3 2" xfId="27530"/>
    <cellStyle name="Обычный 6 2 5 5 4 2 4" xfId="27531"/>
    <cellStyle name="Обычный 6 2 5 5 4 2 5" xfId="27532"/>
    <cellStyle name="Обычный 6 2 5 5 4 3 2" xfId="27533"/>
    <cellStyle name="Обычный 6 2 5 5 4 3 2 2" xfId="27534"/>
    <cellStyle name="Обычный 6 2 5 5 4 3 3" xfId="27535"/>
    <cellStyle name="Обычный 6 2 5 5 4 3 4" xfId="27536"/>
    <cellStyle name="Обычный 6 2 5 5 4 4" xfId="27537"/>
    <cellStyle name="Обычный 6 2 5 5 4 4 2" xfId="27538"/>
    <cellStyle name="Обычный 6 2 5 5 4 5" xfId="27539"/>
    <cellStyle name="Обычный 6 2 5 5 4 6" xfId="27540"/>
    <cellStyle name="Обычный 6 2 5 5 5 2 2 2" xfId="27541"/>
    <cellStyle name="Обычный 6 2 5 5 5 2 2 2 2" xfId="27542"/>
    <cellStyle name="Обычный 6 2 5 5 5 2 2 3" xfId="27543"/>
    <cellStyle name="Обычный 6 2 5 5 5 2 2 4" xfId="27544"/>
    <cellStyle name="Обычный 6 2 5 5 5 2 3" xfId="27545"/>
    <cellStyle name="Обычный 6 2 5 5 5 2 3 2" xfId="27546"/>
    <cellStyle name="Обычный 6 2 5 5 5 2 4" xfId="27547"/>
    <cellStyle name="Обычный 6 2 5 5 5 2 5" xfId="27548"/>
    <cellStyle name="Обычный 6 2 5 5 5 3 2" xfId="27549"/>
    <cellStyle name="Обычный 6 2 5 5 5 3 2 2" xfId="27550"/>
    <cellStyle name="Обычный 6 2 5 5 5 3 3" xfId="27551"/>
    <cellStyle name="Обычный 6 2 5 5 5 3 4" xfId="27552"/>
    <cellStyle name="Обычный 6 2 5 5 5 4" xfId="27553"/>
    <cellStyle name="Обычный 6 2 5 5 5 4 2" xfId="27554"/>
    <cellStyle name="Обычный 6 2 5 5 5 5" xfId="27555"/>
    <cellStyle name="Обычный 6 2 5 5 5 6" xfId="27556"/>
    <cellStyle name="Обычный 6 2 5 5 6 2 2" xfId="27557"/>
    <cellStyle name="Обычный 6 2 5 5 6 2 2 2" xfId="27558"/>
    <cellStyle name="Обычный 6 2 5 5 6 2 3" xfId="27559"/>
    <cellStyle name="Обычный 6 2 5 5 6 2 4" xfId="27560"/>
    <cellStyle name="Обычный 6 2 5 5 6 3" xfId="27561"/>
    <cellStyle name="Обычный 6 2 5 5 6 3 2" xfId="27562"/>
    <cellStyle name="Обычный 6 2 5 5 6 4" xfId="27563"/>
    <cellStyle name="Обычный 6 2 5 5 6 5" xfId="27564"/>
    <cellStyle name="Обычный 6 2 5 5 7 2" xfId="27565"/>
    <cellStyle name="Обычный 6 2 5 5 7 2 2" xfId="27566"/>
    <cellStyle name="Обычный 6 2 5 5 7 3" xfId="27567"/>
    <cellStyle name="Обычный 6 2 5 5 7 4" xfId="27568"/>
    <cellStyle name="Обычный 6 2 5 5 8" xfId="27569"/>
    <cellStyle name="Обычный 6 2 5 5 8 2" xfId="27570"/>
    <cellStyle name="Обычный 6 2 5 5 9" xfId="27571"/>
    <cellStyle name="Обычный 6 2 5 6 2 2 2 2" xfId="27572"/>
    <cellStyle name="Обычный 6 2 5 6 2 2 2 2 2" xfId="27573"/>
    <cellStyle name="Обычный 6 2 5 6 2 2 2 3" xfId="27574"/>
    <cellStyle name="Обычный 6 2 5 6 2 2 2 4" xfId="27575"/>
    <cellStyle name="Обычный 6 2 5 6 2 2 3" xfId="27576"/>
    <cellStyle name="Обычный 6 2 5 6 2 2 3 2" xfId="27577"/>
    <cellStyle name="Обычный 6 2 5 6 2 2 4" xfId="27578"/>
    <cellStyle name="Обычный 6 2 5 6 2 2 5" xfId="27579"/>
    <cellStyle name="Обычный 6 2 5 6 2 3 2" xfId="27580"/>
    <cellStyle name="Обычный 6 2 5 6 2 3 2 2" xfId="27581"/>
    <cellStyle name="Обычный 6 2 5 6 2 3 3" xfId="27582"/>
    <cellStyle name="Обычный 6 2 5 6 2 3 4" xfId="27583"/>
    <cellStyle name="Обычный 6 2 5 6 2 4" xfId="27584"/>
    <cellStyle name="Обычный 6 2 5 6 2 4 2" xfId="27585"/>
    <cellStyle name="Обычный 6 2 5 6 2 5" xfId="27586"/>
    <cellStyle name="Обычный 6 2 5 6 2 6" xfId="27587"/>
    <cellStyle name="Обычный 6 2 5 6 3 2 2" xfId="27588"/>
    <cellStyle name="Обычный 6 2 5 6 3 2 2 2" xfId="27589"/>
    <cellStyle name="Обычный 6 2 5 6 3 2 3" xfId="27590"/>
    <cellStyle name="Обычный 6 2 5 6 3 2 4" xfId="27591"/>
    <cellStyle name="Обычный 6 2 5 6 3 3" xfId="27592"/>
    <cellStyle name="Обычный 6 2 5 6 3 3 2" xfId="27593"/>
    <cellStyle name="Обычный 6 2 5 6 3 4" xfId="27594"/>
    <cellStyle name="Обычный 6 2 5 6 3 5" xfId="27595"/>
    <cellStyle name="Обычный 6 2 5 6 4 2" xfId="27596"/>
    <cellStyle name="Обычный 6 2 5 6 4 2 2" xfId="27597"/>
    <cellStyle name="Обычный 6 2 5 6 4 3" xfId="27598"/>
    <cellStyle name="Обычный 6 2 5 6 4 4" xfId="27599"/>
    <cellStyle name="Обычный 6 2 5 6 5" xfId="27600"/>
    <cellStyle name="Обычный 6 2 5 6 5 2" xfId="27601"/>
    <cellStyle name="Обычный 6 2 5 6 6" xfId="27602"/>
    <cellStyle name="Обычный 6 2 5 6 7" xfId="27603"/>
    <cellStyle name="Обычный 6 2 5 7 2 2 2 2" xfId="27604"/>
    <cellStyle name="Обычный 6 2 5 7 2 2 2 2 2" xfId="27605"/>
    <cellStyle name="Обычный 6 2 5 7 2 2 2 3" xfId="27606"/>
    <cellStyle name="Обычный 6 2 5 7 2 2 2 4" xfId="27607"/>
    <cellStyle name="Обычный 6 2 5 7 2 2 3" xfId="27608"/>
    <cellStyle name="Обычный 6 2 5 7 2 2 3 2" xfId="27609"/>
    <cellStyle name="Обычный 6 2 5 7 2 2 4" xfId="27610"/>
    <cellStyle name="Обычный 6 2 5 7 2 2 5" xfId="27611"/>
    <cellStyle name="Обычный 6 2 5 7 2 3 2" xfId="27612"/>
    <cellStyle name="Обычный 6 2 5 7 2 3 2 2" xfId="27613"/>
    <cellStyle name="Обычный 6 2 5 7 2 3 3" xfId="27614"/>
    <cellStyle name="Обычный 6 2 5 7 2 3 4" xfId="27615"/>
    <cellStyle name="Обычный 6 2 5 7 2 4" xfId="27616"/>
    <cellStyle name="Обычный 6 2 5 7 2 4 2" xfId="27617"/>
    <cellStyle name="Обычный 6 2 5 7 2 5" xfId="27618"/>
    <cellStyle name="Обычный 6 2 5 7 2 6" xfId="27619"/>
    <cellStyle name="Обычный 6 2 5 7 3 2 2" xfId="27620"/>
    <cellStyle name="Обычный 6 2 5 7 3 2 2 2" xfId="27621"/>
    <cellStyle name="Обычный 6 2 5 7 3 2 3" xfId="27622"/>
    <cellStyle name="Обычный 6 2 5 7 3 2 4" xfId="27623"/>
    <cellStyle name="Обычный 6 2 5 7 3 3" xfId="27624"/>
    <cellStyle name="Обычный 6 2 5 7 3 3 2" xfId="27625"/>
    <cellStyle name="Обычный 6 2 5 7 3 4" xfId="27626"/>
    <cellStyle name="Обычный 6 2 5 7 3 5" xfId="27627"/>
    <cellStyle name="Обычный 6 2 5 7 4 2" xfId="27628"/>
    <cellStyle name="Обычный 6 2 5 7 4 2 2" xfId="27629"/>
    <cellStyle name="Обычный 6 2 5 7 4 3" xfId="27630"/>
    <cellStyle name="Обычный 6 2 5 7 4 4" xfId="27631"/>
    <cellStyle name="Обычный 6 2 5 7 5" xfId="27632"/>
    <cellStyle name="Обычный 6 2 5 7 5 2" xfId="27633"/>
    <cellStyle name="Обычный 6 2 5 7 6" xfId="27634"/>
    <cellStyle name="Обычный 6 2 5 7 7" xfId="27635"/>
    <cellStyle name="Обычный 6 2 5 8 2 2 2" xfId="27636"/>
    <cellStyle name="Обычный 6 2 5 8 2 2 2 2" xfId="27637"/>
    <cellStyle name="Обычный 6 2 5 8 2 2 3" xfId="27638"/>
    <cellStyle name="Обычный 6 2 5 8 2 2 4" xfId="27639"/>
    <cellStyle name="Обычный 6 2 5 8 2 3" xfId="27640"/>
    <cellStyle name="Обычный 6 2 5 8 2 3 2" xfId="27641"/>
    <cellStyle name="Обычный 6 2 5 8 2 4" xfId="27642"/>
    <cellStyle name="Обычный 6 2 5 8 2 5" xfId="27643"/>
    <cellStyle name="Обычный 6 2 5 8 3 2" xfId="27644"/>
    <cellStyle name="Обычный 6 2 5 8 3 2 2" xfId="27645"/>
    <cellStyle name="Обычный 6 2 5 8 3 3" xfId="27646"/>
    <cellStyle name="Обычный 6 2 5 8 3 4" xfId="27647"/>
    <cellStyle name="Обычный 6 2 5 8 4" xfId="27648"/>
    <cellStyle name="Обычный 6 2 5 8 4 2" xfId="27649"/>
    <cellStyle name="Обычный 6 2 5 8 5" xfId="27650"/>
    <cellStyle name="Обычный 6 2 5 8 6" xfId="27651"/>
    <cellStyle name="Обычный 6 2 5 9 2 2 2" xfId="27652"/>
    <cellStyle name="Обычный 6 2 5 9 2 2 2 2" xfId="27653"/>
    <cellStyle name="Обычный 6 2 5 9 2 2 3" xfId="27654"/>
    <cellStyle name="Обычный 6 2 5 9 2 2 4" xfId="27655"/>
    <cellStyle name="Обычный 6 2 5 9 2 3" xfId="27656"/>
    <cellStyle name="Обычный 6 2 5 9 2 3 2" xfId="27657"/>
    <cellStyle name="Обычный 6 2 5 9 2 4" xfId="27658"/>
    <cellStyle name="Обычный 6 2 5 9 2 5" xfId="27659"/>
    <cellStyle name="Обычный 6 2 5 9 3 2" xfId="27660"/>
    <cellStyle name="Обычный 6 2 5 9 3 2 2" xfId="27661"/>
    <cellStyle name="Обычный 6 2 5 9 3 3" xfId="27662"/>
    <cellStyle name="Обычный 6 2 5 9 3 4" xfId="27663"/>
    <cellStyle name="Обычный 6 2 5 9 4" xfId="27664"/>
    <cellStyle name="Обычный 6 2 5 9 4 2" xfId="27665"/>
    <cellStyle name="Обычный 6 2 5 9 5" xfId="27666"/>
    <cellStyle name="Обычный 6 2 5 9 6" xfId="27667"/>
    <cellStyle name="Обычный 6 2 6 10 2" xfId="27668"/>
    <cellStyle name="Обычный 6 2 6 10 2 2" xfId="27669"/>
    <cellStyle name="Обычный 6 2 6 10 3" xfId="27670"/>
    <cellStyle name="Обычный 6 2 6 10 4" xfId="27671"/>
    <cellStyle name="Обычный 6 2 6 11" xfId="27672"/>
    <cellStyle name="Обычный 6 2 6 11 2" xfId="27673"/>
    <cellStyle name="Обычный 6 2 6 12" xfId="27674"/>
    <cellStyle name="Обычный 6 2 6 13" xfId="27675"/>
    <cellStyle name="Обычный 6 2 6 2 10" xfId="27676"/>
    <cellStyle name="Обычный 6 2 6 2 11" xfId="27677"/>
    <cellStyle name="Обычный 6 2 6 2 2 10" xfId="27678"/>
    <cellStyle name="Обычный 6 2 6 2 2 2 2 2 2 2" xfId="27679"/>
    <cellStyle name="Обычный 6 2 6 2 2 2 2 2 2 2 2" xfId="27680"/>
    <cellStyle name="Обычный 6 2 6 2 2 2 2 2 2 3" xfId="27681"/>
    <cellStyle name="Обычный 6 2 6 2 2 2 2 2 2 4" xfId="27682"/>
    <cellStyle name="Обычный 6 2 6 2 2 2 2 2 3" xfId="27683"/>
    <cellStyle name="Обычный 6 2 6 2 2 2 2 2 3 2" xfId="27684"/>
    <cellStyle name="Обычный 6 2 6 2 2 2 2 2 4" xfId="27685"/>
    <cellStyle name="Обычный 6 2 6 2 2 2 2 2 5" xfId="27686"/>
    <cellStyle name="Обычный 6 2 6 2 2 2 2 3 2" xfId="27687"/>
    <cellStyle name="Обычный 6 2 6 2 2 2 2 3 2 2" xfId="27688"/>
    <cellStyle name="Обычный 6 2 6 2 2 2 2 3 3" xfId="27689"/>
    <cellStyle name="Обычный 6 2 6 2 2 2 2 3 4" xfId="27690"/>
    <cellStyle name="Обычный 6 2 6 2 2 2 2 4" xfId="27691"/>
    <cellStyle name="Обычный 6 2 6 2 2 2 2 4 2" xfId="27692"/>
    <cellStyle name="Обычный 6 2 6 2 2 2 2 5" xfId="27693"/>
    <cellStyle name="Обычный 6 2 6 2 2 2 2 6" xfId="27694"/>
    <cellStyle name="Обычный 6 2 6 2 2 2 3 2 2" xfId="27695"/>
    <cellStyle name="Обычный 6 2 6 2 2 2 3 2 2 2" xfId="27696"/>
    <cellStyle name="Обычный 6 2 6 2 2 2 3 2 3" xfId="27697"/>
    <cellStyle name="Обычный 6 2 6 2 2 2 3 2 4" xfId="27698"/>
    <cellStyle name="Обычный 6 2 6 2 2 2 3 3" xfId="27699"/>
    <cellStyle name="Обычный 6 2 6 2 2 2 3 3 2" xfId="27700"/>
    <cellStyle name="Обычный 6 2 6 2 2 2 3 4" xfId="27701"/>
    <cellStyle name="Обычный 6 2 6 2 2 2 3 5" xfId="27702"/>
    <cellStyle name="Обычный 6 2 6 2 2 2 4 2" xfId="27703"/>
    <cellStyle name="Обычный 6 2 6 2 2 2 4 2 2" xfId="27704"/>
    <cellStyle name="Обычный 6 2 6 2 2 2 4 3" xfId="27705"/>
    <cellStyle name="Обычный 6 2 6 2 2 2 4 4" xfId="27706"/>
    <cellStyle name="Обычный 6 2 6 2 2 2 5" xfId="27707"/>
    <cellStyle name="Обычный 6 2 6 2 2 2 5 2" xfId="27708"/>
    <cellStyle name="Обычный 6 2 6 2 2 2 6" xfId="27709"/>
    <cellStyle name="Обычный 6 2 6 2 2 2 7" xfId="27710"/>
    <cellStyle name="Обычный 6 2 6 2 2 3 2 2 2 2" xfId="27711"/>
    <cellStyle name="Обычный 6 2 6 2 2 3 2 2 2 2 2" xfId="27712"/>
    <cellStyle name="Обычный 6 2 6 2 2 3 2 2 2 3" xfId="27713"/>
    <cellStyle name="Обычный 6 2 6 2 2 3 2 2 2 4" xfId="27714"/>
    <cellStyle name="Обычный 6 2 6 2 2 3 2 2 3" xfId="27715"/>
    <cellStyle name="Обычный 6 2 6 2 2 3 2 2 3 2" xfId="27716"/>
    <cellStyle name="Обычный 6 2 6 2 2 3 2 2 4" xfId="27717"/>
    <cellStyle name="Обычный 6 2 6 2 2 3 2 2 5" xfId="27718"/>
    <cellStyle name="Обычный 6 2 6 2 2 3 2 3 2" xfId="27719"/>
    <cellStyle name="Обычный 6 2 6 2 2 3 2 3 2 2" xfId="27720"/>
    <cellStyle name="Обычный 6 2 6 2 2 3 2 3 3" xfId="27721"/>
    <cellStyle name="Обычный 6 2 6 2 2 3 2 3 4" xfId="27722"/>
    <cellStyle name="Обычный 6 2 6 2 2 3 2 4" xfId="27723"/>
    <cellStyle name="Обычный 6 2 6 2 2 3 2 4 2" xfId="27724"/>
    <cellStyle name="Обычный 6 2 6 2 2 3 2 5" xfId="27725"/>
    <cellStyle name="Обычный 6 2 6 2 2 3 2 6" xfId="27726"/>
    <cellStyle name="Обычный 6 2 6 2 2 3 3 2 2" xfId="27727"/>
    <cellStyle name="Обычный 6 2 6 2 2 3 3 2 2 2" xfId="27728"/>
    <cellStyle name="Обычный 6 2 6 2 2 3 3 2 3" xfId="27729"/>
    <cellStyle name="Обычный 6 2 6 2 2 3 3 2 4" xfId="27730"/>
    <cellStyle name="Обычный 6 2 6 2 2 3 3 3" xfId="27731"/>
    <cellStyle name="Обычный 6 2 6 2 2 3 3 3 2" xfId="27732"/>
    <cellStyle name="Обычный 6 2 6 2 2 3 3 4" xfId="27733"/>
    <cellStyle name="Обычный 6 2 6 2 2 3 3 5" xfId="27734"/>
    <cellStyle name="Обычный 6 2 6 2 2 3 4 2" xfId="27735"/>
    <cellStyle name="Обычный 6 2 6 2 2 3 4 2 2" xfId="27736"/>
    <cellStyle name="Обычный 6 2 6 2 2 3 4 3" xfId="27737"/>
    <cellStyle name="Обычный 6 2 6 2 2 3 4 4" xfId="27738"/>
    <cellStyle name="Обычный 6 2 6 2 2 3 5" xfId="27739"/>
    <cellStyle name="Обычный 6 2 6 2 2 3 5 2" xfId="27740"/>
    <cellStyle name="Обычный 6 2 6 2 2 3 6" xfId="27741"/>
    <cellStyle name="Обычный 6 2 6 2 2 3 7" xfId="27742"/>
    <cellStyle name="Обычный 6 2 6 2 2 4 2 2 2" xfId="27743"/>
    <cellStyle name="Обычный 6 2 6 2 2 4 2 2 2 2" xfId="27744"/>
    <cellStyle name="Обычный 6 2 6 2 2 4 2 2 3" xfId="27745"/>
    <cellStyle name="Обычный 6 2 6 2 2 4 2 2 4" xfId="27746"/>
    <cellStyle name="Обычный 6 2 6 2 2 4 2 3" xfId="27747"/>
    <cellStyle name="Обычный 6 2 6 2 2 4 2 3 2" xfId="27748"/>
    <cellStyle name="Обычный 6 2 6 2 2 4 2 4" xfId="27749"/>
    <cellStyle name="Обычный 6 2 6 2 2 4 2 5" xfId="27750"/>
    <cellStyle name="Обычный 6 2 6 2 2 4 3 2" xfId="27751"/>
    <cellStyle name="Обычный 6 2 6 2 2 4 3 2 2" xfId="27752"/>
    <cellStyle name="Обычный 6 2 6 2 2 4 3 3" xfId="27753"/>
    <cellStyle name="Обычный 6 2 6 2 2 4 3 4" xfId="27754"/>
    <cellStyle name="Обычный 6 2 6 2 2 4 4" xfId="27755"/>
    <cellStyle name="Обычный 6 2 6 2 2 4 4 2" xfId="27756"/>
    <cellStyle name="Обычный 6 2 6 2 2 4 5" xfId="27757"/>
    <cellStyle name="Обычный 6 2 6 2 2 4 6" xfId="27758"/>
    <cellStyle name="Обычный 6 2 6 2 2 5 2 2 2" xfId="27759"/>
    <cellStyle name="Обычный 6 2 6 2 2 5 2 2 2 2" xfId="27760"/>
    <cellStyle name="Обычный 6 2 6 2 2 5 2 2 3" xfId="27761"/>
    <cellStyle name="Обычный 6 2 6 2 2 5 2 2 4" xfId="27762"/>
    <cellStyle name="Обычный 6 2 6 2 2 5 2 3" xfId="27763"/>
    <cellStyle name="Обычный 6 2 6 2 2 5 2 3 2" xfId="27764"/>
    <cellStyle name="Обычный 6 2 6 2 2 5 2 4" xfId="27765"/>
    <cellStyle name="Обычный 6 2 6 2 2 5 2 5" xfId="27766"/>
    <cellStyle name="Обычный 6 2 6 2 2 5 3 2" xfId="27767"/>
    <cellStyle name="Обычный 6 2 6 2 2 5 3 2 2" xfId="27768"/>
    <cellStyle name="Обычный 6 2 6 2 2 5 3 3" xfId="27769"/>
    <cellStyle name="Обычный 6 2 6 2 2 5 3 4" xfId="27770"/>
    <cellStyle name="Обычный 6 2 6 2 2 5 4" xfId="27771"/>
    <cellStyle name="Обычный 6 2 6 2 2 5 4 2" xfId="27772"/>
    <cellStyle name="Обычный 6 2 6 2 2 5 5" xfId="27773"/>
    <cellStyle name="Обычный 6 2 6 2 2 5 6" xfId="27774"/>
    <cellStyle name="Обычный 6 2 6 2 2 6 2 2" xfId="27775"/>
    <cellStyle name="Обычный 6 2 6 2 2 6 2 2 2" xfId="27776"/>
    <cellStyle name="Обычный 6 2 6 2 2 6 2 3" xfId="27777"/>
    <cellStyle name="Обычный 6 2 6 2 2 6 2 4" xfId="27778"/>
    <cellStyle name="Обычный 6 2 6 2 2 6 3" xfId="27779"/>
    <cellStyle name="Обычный 6 2 6 2 2 6 3 2" xfId="27780"/>
    <cellStyle name="Обычный 6 2 6 2 2 6 4" xfId="27781"/>
    <cellStyle name="Обычный 6 2 6 2 2 6 5" xfId="27782"/>
    <cellStyle name="Обычный 6 2 6 2 2 7 2" xfId="27783"/>
    <cellStyle name="Обычный 6 2 6 2 2 7 2 2" xfId="27784"/>
    <cellStyle name="Обычный 6 2 6 2 2 7 3" xfId="27785"/>
    <cellStyle name="Обычный 6 2 6 2 2 7 4" xfId="27786"/>
    <cellStyle name="Обычный 6 2 6 2 2 8" xfId="27787"/>
    <cellStyle name="Обычный 6 2 6 2 2 8 2" xfId="27788"/>
    <cellStyle name="Обычный 6 2 6 2 2 9" xfId="27789"/>
    <cellStyle name="Обычный 6 2 6 2 3 2 2 2 2" xfId="27790"/>
    <cellStyle name="Обычный 6 2 6 2 3 2 2 2 2 2" xfId="27791"/>
    <cellStyle name="Обычный 6 2 6 2 3 2 2 2 3" xfId="27792"/>
    <cellStyle name="Обычный 6 2 6 2 3 2 2 2 4" xfId="27793"/>
    <cellStyle name="Обычный 6 2 6 2 3 2 2 3" xfId="27794"/>
    <cellStyle name="Обычный 6 2 6 2 3 2 2 3 2" xfId="27795"/>
    <cellStyle name="Обычный 6 2 6 2 3 2 2 4" xfId="27796"/>
    <cellStyle name="Обычный 6 2 6 2 3 2 2 5" xfId="27797"/>
    <cellStyle name="Обычный 6 2 6 2 3 2 3 2" xfId="27798"/>
    <cellStyle name="Обычный 6 2 6 2 3 2 3 2 2" xfId="27799"/>
    <cellStyle name="Обычный 6 2 6 2 3 2 3 3" xfId="27800"/>
    <cellStyle name="Обычный 6 2 6 2 3 2 3 4" xfId="27801"/>
    <cellStyle name="Обычный 6 2 6 2 3 2 4" xfId="27802"/>
    <cellStyle name="Обычный 6 2 6 2 3 2 4 2" xfId="27803"/>
    <cellStyle name="Обычный 6 2 6 2 3 2 5" xfId="27804"/>
    <cellStyle name="Обычный 6 2 6 2 3 2 6" xfId="27805"/>
    <cellStyle name="Обычный 6 2 6 2 3 3 2 2" xfId="27806"/>
    <cellStyle name="Обычный 6 2 6 2 3 3 2 2 2" xfId="27807"/>
    <cellStyle name="Обычный 6 2 6 2 3 3 2 3" xfId="27808"/>
    <cellStyle name="Обычный 6 2 6 2 3 3 2 4" xfId="27809"/>
    <cellStyle name="Обычный 6 2 6 2 3 3 3" xfId="27810"/>
    <cellStyle name="Обычный 6 2 6 2 3 3 3 2" xfId="27811"/>
    <cellStyle name="Обычный 6 2 6 2 3 3 4" xfId="27812"/>
    <cellStyle name="Обычный 6 2 6 2 3 3 5" xfId="27813"/>
    <cellStyle name="Обычный 6 2 6 2 3 4 2" xfId="27814"/>
    <cellStyle name="Обычный 6 2 6 2 3 4 2 2" xfId="27815"/>
    <cellStyle name="Обычный 6 2 6 2 3 4 3" xfId="27816"/>
    <cellStyle name="Обычный 6 2 6 2 3 4 4" xfId="27817"/>
    <cellStyle name="Обычный 6 2 6 2 3 5" xfId="27818"/>
    <cellStyle name="Обычный 6 2 6 2 3 5 2" xfId="27819"/>
    <cellStyle name="Обычный 6 2 6 2 3 6" xfId="27820"/>
    <cellStyle name="Обычный 6 2 6 2 3 7" xfId="27821"/>
    <cellStyle name="Обычный 6 2 6 2 4 2 2 2 2" xfId="27822"/>
    <cellStyle name="Обычный 6 2 6 2 4 2 2 2 2 2" xfId="27823"/>
    <cellStyle name="Обычный 6 2 6 2 4 2 2 2 3" xfId="27824"/>
    <cellStyle name="Обычный 6 2 6 2 4 2 2 2 4" xfId="27825"/>
    <cellStyle name="Обычный 6 2 6 2 4 2 2 3" xfId="27826"/>
    <cellStyle name="Обычный 6 2 6 2 4 2 2 3 2" xfId="27827"/>
    <cellStyle name="Обычный 6 2 6 2 4 2 2 4" xfId="27828"/>
    <cellStyle name="Обычный 6 2 6 2 4 2 2 5" xfId="27829"/>
    <cellStyle name="Обычный 6 2 6 2 4 2 3 2" xfId="27830"/>
    <cellStyle name="Обычный 6 2 6 2 4 2 3 2 2" xfId="27831"/>
    <cellStyle name="Обычный 6 2 6 2 4 2 3 3" xfId="27832"/>
    <cellStyle name="Обычный 6 2 6 2 4 2 3 4" xfId="27833"/>
    <cellStyle name="Обычный 6 2 6 2 4 2 4" xfId="27834"/>
    <cellStyle name="Обычный 6 2 6 2 4 2 4 2" xfId="27835"/>
    <cellStyle name="Обычный 6 2 6 2 4 2 5" xfId="27836"/>
    <cellStyle name="Обычный 6 2 6 2 4 2 6" xfId="27837"/>
    <cellStyle name="Обычный 6 2 6 2 4 3 2 2" xfId="27838"/>
    <cellStyle name="Обычный 6 2 6 2 4 3 2 2 2" xfId="27839"/>
    <cellStyle name="Обычный 6 2 6 2 4 3 2 3" xfId="27840"/>
    <cellStyle name="Обычный 6 2 6 2 4 3 2 4" xfId="27841"/>
    <cellStyle name="Обычный 6 2 6 2 4 3 3" xfId="27842"/>
    <cellStyle name="Обычный 6 2 6 2 4 3 3 2" xfId="27843"/>
    <cellStyle name="Обычный 6 2 6 2 4 3 4" xfId="27844"/>
    <cellStyle name="Обычный 6 2 6 2 4 3 5" xfId="27845"/>
    <cellStyle name="Обычный 6 2 6 2 4 4 2" xfId="27846"/>
    <cellStyle name="Обычный 6 2 6 2 4 4 2 2" xfId="27847"/>
    <cellStyle name="Обычный 6 2 6 2 4 4 3" xfId="27848"/>
    <cellStyle name="Обычный 6 2 6 2 4 4 4" xfId="27849"/>
    <cellStyle name="Обычный 6 2 6 2 4 5" xfId="27850"/>
    <cellStyle name="Обычный 6 2 6 2 4 5 2" xfId="27851"/>
    <cellStyle name="Обычный 6 2 6 2 4 6" xfId="27852"/>
    <cellStyle name="Обычный 6 2 6 2 4 7" xfId="27853"/>
    <cellStyle name="Обычный 6 2 6 2 5 2 2 2" xfId="27854"/>
    <cellStyle name="Обычный 6 2 6 2 5 2 2 2 2" xfId="27855"/>
    <cellStyle name="Обычный 6 2 6 2 5 2 2 3" xfId="27856"/>
    <cellStyle name="Обычный 6 2 6 2 5 2 2 4" xfId="27857"/>
    <cellStyle name="Обычный 6 2 6 2 5 2 3" xfId="27858"/>
    <cellStyle name="Обычный 6 2 6 2 5 2 3 2" xfId="27859"/>
    <cellStyle name="Обычный 6 2 6 2 5 2 4" xfId="27860"/>
    <cellStyle name="Обычный 6 2 6 2 5 2 5" xfId="27861"/>
    <cellStyle name="Обычный 6 2 6 2 5 3 2" xfId="27862"/>
    <cellStyle name="Обычный 6 2 6 2 5 3 2 2" xfId="27863"/>
    <cellStyle name="Обычный 6 2 6 2 5 3 3" xfId="27864"/>
    <cellStyle name="Обычный 6 2 6 2 5 3 4" xfId="27865"/>
    <cellStyle name="Обычный 6 2 6 2 5 4" xfId="27866"/>
    <cellStyle name="Обычный 6 2 6 2 5 4 2" xfId="27867"/>
    <cellStyle name="Обычный 6 2 6 2 5 5" xfId="27868"/>
    <cellStyle name="Обычный 6 2 6 2 5 6" xfId="27869"/>
    <cellStyle name="Обычный 6 2 6 2 6 2 2 2" xfId="27870"/>
    <cellStyle name="Обычный 6 2 6 2 6 2 2 2 2" xfId="27871"/>
    <cellStyle name="Обычный 6 2 6 2 6 2 2 3" xfId="27872"/>
    <cellStyle name="Обычный 6 2 6 2 6 2 2 4" xfId="27873"/>
    <cellStyle name="Обычный 6 2 6 2 6 2 3" xfId="27874"/>
    <cellStyle name="Обычный 6 2 6 2 6 2 3 2" xfId="27875"/>
    <cellStyle name="Обычный 6 2 6 2 6 2 4" xfId="27876"/>
    <cellStyle name="Обычный 6 2 6 2 6 2 5" xfId="27877"/>
    <cellStyle name="Обычный 6 2 6 2 6 3 2" xfId="27878"/>
    <cellStyle name="Обычный 6 2 6 2 6 3 2 2" xfId="27879"/>
    <cellStyle name="Обычный 6 2 6 2 6 3 3" xfId="27880"/>
    <cellStyle name="Обычный 6 2 6 2 6 3 4" xfId="27881"/>
    <cellStyle name="Обычный 6 2 6 2 6 4" xfId="27882"/>
    <cellStyle name="Обычный 6 2 6 2 6 4 2" xfId="27883"/>
    <cellStyle name="Обычный 6 2 6 2 6 5" xfId="27884"/>
    <cellStyle name="Обычный 6 2 6 2 6 6" xfId="27885"/>
    <cellStyle name="Обычный 6 2 6 2 7 2 2" xfId="27886"/>
    <cellStyle name="Обычный 6 2 6 2 7 2 2 2" xfId="27887"/>
    <cellStyle name="Обычный 6 2 6 2 7 2 3" xfId="27888"/>
    <cellStyle name="Обычный 6 2 6 2 7 2 4" xfId="27889"/>
    <cellStyle name="Обычный 6 2 6 2 7 3" xfId="27890"/>
    <cellStyle name="Обычный 6 2 6 2 7 3 2" xfId="27891"/>
    <cellStyle name="Обычный 6 2 6 2 7 4" xfId="27892"/>
    <cellStyle name="Обычный 6 2 6 2 7 5" xfId="27893"/>
    <cellStyle name="Обычный 6 2 6 2 8 2" xfId="27894"/>
    <cellStyle name="Обычный 6 2 6 2 8 2 2" xfId="27895"/>
    <cellStyle name="Обычный 6 2 6 2 8 3" xfId="27896"/>
    <cellStyle name="Обычный 6 2 6 2 8 4" xfId="27897"/>
    <cellStyle name="Обычный 6 2 6 2 9" xfId="27898"/>
    <cellStyle name="Обычный 6 2 6 2 9 2" xfId="27899"/>
    <cellStyle name="Обычный 6 2 6 3 10" xfId="27900"/>
    <cellStyle name="Обычный 6 2 6 3 11" xfId="27901"/>
    <cellStyle name="Обычный 6 2 6 3 2 10" xfId="27902"/>
    <cellStyle name="Обычный 6 2 6 3 2 2 2 2 2 2" xfId="27903"/>
    <cellStyle name="Обычный 6 2 6 3 2 2 2 2 2 2 2" xfId="27904"/>
    <cellStyle name="Обычный 6 2 6 3 2 2 2 2 2 3" xfId="27905"/>
    <cellStyle name="Обычный 6 2 6 3 2 2 2 2 2 4" xfId="27906"/>
    <cellStyle name="Обычный 6 2 6 3 2 2 2 2 3" xfId="27907"/>
    <cellStyle name="Обычный 6 2 6 3 2 2 2 2 3 2" xfId="27908"/>
    <cellStyle name="Обычный 6 2 6 3 2 2 2 2 4" xfId="27909"/>
    <cellStyle name="Обычный 6 2 6 3 2 2 2 2 5" xfId="27910"/>
    <cellStyle name="Обычный 6 2 6 3 2 2 2 3 2" xfId="27911"/>
    <cellStyle name="Обычный 6 2 6 3 2 2 2 3 2 2" xfId="27912"/>
    <cellStyle name="Обычный 6 2 6 3 2 2 2 3 3" xfId="27913"/>
    <cellStyle name="Обычный 6 2 6 3 2 2 2 3 4" xfId="27914"/>
    <cellStyle name="Обычный 6 2 6 3 2 2 2 4" xfId="27915"/>
    <cellStyle name="Обычный 6 2 6 3 2 2 2 4 2" xfId="27916"/>
    <cellStyle name="Обычный 6 2 6 3 2 2 2 5" xfId="27917"/>
    <cellStyle name="Обычный 6 2 6 3 2 2 2 6" xfId="27918"/>
    <cellStyle name="Обычный 6 2 6 3 2 2 3 2 2" xfId="27919"/>
    <cellStyle name="Обычный 6 2 6 3 2 2 3 2 2 2" xfId="27920"/>
    <cellStyle name="Обычный 6 2 6 3 2 2 3 2 3" xfId="27921"/>
    <cellStyle name="Обычный 6 2 6 3 2 2 3 2 4" xfId="27922"/>
    <cellStyle name="Обычный 6 2 6 3 2 2 3 3" xfId="27923"/>
    <cellStyle name="Обычный 6 2 6 3 2 2 3 3 2" xfId="27924"/>
    <cellStyle name="Обычный 6 2 6 3 2 2 3 4" xfId="27925"/>
    <cellStyle name="Обычный 6 2 6 3 2 2 3 5" xfId="27926"/>
    <cellStyle name="Обычный 6 2 6 3 2 2 4 2" xfId="27927"/>
    <cellStyle name="Обычный 6 2 6 3 2 2 4 2 2" xfId="27928"/>
    <cellStyle name="Обычный 6 2 6 3 2 2 4 3" xfId="27929"/>
    <cellStyle name="Обычный 6 2 6 3 2 2 4 4" xfId="27930"/>
    <cellStyle name="Обычный 6 2 6 3 2 2 5" xfId="27931"/>
    <cellStyle name="Обычный 6 2 6 3 2 2 5 2" xfId="27932"/>
    <cellStyle name="Обычный 6 2 6 3 2 2 6" xfId="27933"/>
    <cellStyle name="Обычный 6 2 6 3 2 2 7" xfId="27934"/>
    <cellStyle name="Обычный 6 2 6 3 2 3 2 2 2 2" xfId="27935"/>
    <cellStyle name="Обычный 6 2 6 3 2 3 2 2 2 2 2" xfId="27936"/>
    <cellStyle name="Обычный 6 2 6 3 2 3 2 2 2 3" xfId="27937"/>
    <cellStyle name="Обычный 6 2 6 3 2 3 2 2 2 4" xfId="27938"/>
    <cellStyle name="Обычный 6 2 6 3 2 3 2 2 3" xfId="27939"/>
    <cellStyle name="Обычный 6 2 6 3 2 3 2 2 3 2" xfId="27940"/>
    <cellStyle name="Обычный 6 2 6 3 2 3 2 2 4" xfId="27941"/>
    <cellStyle name="Обычный 6 2 6 3 2 3 2 2 5" xfId="27942"/>
    <cellStyle name="Обычный 6 2 6 3 2 3 2 3 2" xfId="27943"/>
    <cellStyle name="Обычный 6 2 6 3 2 3 2 3 2 2" xfId="27944"/>
    <cellStyle name="Обычный 6 2 6 3 2 3 2 3 3" xfId="27945"/>
    <cellStyle name="Обычный 6 2 6 3 2 3 2 3 4" xfId="27946"/>
    <cellStyle name="Обычный 6 2 6 3 2 3 2 4" xfId="27947"/>
    <cellStyle name="Обычный 6 2 6 3 2 3 2 4 2" xfId="27948"/>
    <cellStyle name="Обычный 6 2 6 3 2 3 2 5" xfId="27949"/>
    <cellStyle name="Обычный 6 2 6 3 2 3 2 6" xfId="27950"/>
    <cellStyle name="Обычный 6 2 6 3 2 3 3 2 2" xfId="27951"/>
    <cellStyle name="Обычный 6 2 6 3 2 3 3 2 2 2" xfId="27952"/>
    <cellStyle name="Обычный 6 2 6 3 2 3 3 2 3" xfId="27953"/>
    <cellStyle name="Обычный 6 2 6 3 2 3 3 2 4" xfId="27954"/>
    <cellStyle name="Обычный 6 2 6 3 2 3 3 3" xfId="27955"/>
    <cellStyle name="Обычный 6 2 6 3 2 3 3 3 2" xfId="27956"/>
    <cellStyle name="Обычный 6 2 6 3 2 3 3 4" xfId="27957"/>
    <cellStyle name="Обычный 6 2 6 3 2 3 3 5" xfId="27958"/>
    <cellStyle name="Обычный 6 2 6 3 2 3 4 2" xfId="27959"/>
    <cellStyle name="Обычный 6 2 6 3 2 3 4 2 2" xfId="27960"/>
    <cellStyle name="Обычный 6 2 6 3 2 3 4 3" xfId="27961"/>
    <cellStyle name="Обычный 6 2 6 3 2 3 4 4" xfId="27962"/>
    <cellStyle name="Обычный 6 2 6 3 2 3 5" xfId="27963"/>
    <cellStyle name="Обычный 6 2 6 3 2 3 5 2" xfId="27964"/>
    <cellStyle name="Обычный 6 2 6 3 2 3 6" xfId="27965"/>
    <cellStyle name="Обычный 6 2 6 3 2 3 7" xfId="27966"/>
    <cellStyle name="Обычный 6 2 6 3 2 4 2 2 2" xfId="27967"/>
    <cellStyle name="Обычный 6 2 6 3 2 4 2 2 2 2" xfId="27968"/>
    <cellStyle name="Обычный 6 2 6 3 2 4 2 2 3" xfId="27969"/>
    <cellStyle name="Обычный 6 2 6 3 2 4 2 2 4" xfId="27970"/>
    <cellStyle name="Обычный 6 2 6 3 2 4 2 3" xfId="27971"/>
    <cellStyle name="Обычный 6 2 6 3 2 4 2 3 2" xfId="27972"/>
    <cellStyle name="Обычный 6 2 6 3 2 4 2 4" xfId="27973"/>
    <cellStyle name="Обычный 6 2 6 3 2 4 2 5" xfId="27974"/>
    <cellStyle name="Обычный 6 2 6 3 2 4 3 2" xfId="27975"/>
    <cellStyle name="Обычный 6 2 6 3 2 4 3 2 2" xfId="27976"/>
    <cellStyle name="Обычный 6 2 6 3 2 4 3 3" xfId="27977"/>
    <cellStyle name="Обычный 6 2 6 3 2 4 3 4" xfId="27978"/>
    <cellStyle name="Обычный 6 2 6 3 2 4 4" xfId="27979"/>
    <cellStyle name="Обычный 6 2 6 3 2 4 4 2" xfId="27980"/>
    <cellStyle name="Обычный 6 2 6 3 2 4 5" xfId="27981"/>
    <cellStyle name="Обычный 6 2 6 3 2 4 6" xfId="27982"/>
    <cellStyle name="Обычный 6 2 6 3 2 5 2 2 2" xfId="27983"/>
    <cellStyle name="Обычный 6 2 6 3 2 5 2 2 2 2" xfId="27984"/>
    <cellStyle name="Обычный 6 2 6 3 2 5 2 2 3" xfId="27985"/>
    <cellStyle name="Обычный 6 2 6 3 2 5 2 2 4" xfId="27986"/>
    <cellStyle name="Обычный 6 2 6 3 2 5 2 3" xfId="27987"/>
    <cellStyle name="Обычный 6 2 6 3 2 5 2 3 2" xfId="27988"/>
    <cellStyle name="Обычный 6 2 6 3 2 5 2 4" xfId="27989"/>
    <cellStyle name="Обычный 6 2 6 3 2 5 2 5" xfId="27990"/>
    <cellStyle name="Обычный 6 2 6 3 2 5 3 2" xfId="27991"/>
    <cellStyle name="Обычный 6 2 6 3 2 5 3 2 2" xfId="27992"/>
    <cellStyle name="Обычный 6 2 6 3 2 5 3 3" xfId="27993"/>
    <cellStyle name="Обычный 6 2 6 3 2 5 3 4" xfId="27994"/>
    <cellStyle name="Обычный 6 2 6 3 2 5 4" xfId="27995"/>
    <cellStyle name="Обычный 6 2 6 3 2 5 4 2" xfId="27996"/>
    <cellStyle name="Обычный 6 2 6 3 2 5 5" xfId="27997"/>
    <cellStyle name="Обычный 6 2 6 3 2 5 6" xfId="27998"/>
    <cellStyle name="Обычный 6 2 6 3 2 6 2 2" xfId="27999"/>
    <cellStyle name="Обычный 6 2 6 3 2 6 2 2 2" xfId="28000"/>
    <cellStyle name="Обычный 6 2 6 3 2 6 2 3" xfId="28001"/>
    <cellStyle name="Обычный 6 2 6 3 2 6 2 4" xfId="28002"/>
    <cellStyle name="Обычный 6 2 6 3 2 6 3" xfId="28003"/>
    <cellStyle name="Обычный 6 2 6 3 2 6 3 2" xfId="28004"/>
    <cellStyle name="Обычный 6 2 6 3 2 6 4" xfId="28005"/>
    <cellStyle name="Обычный 6 2 6 3 2 6 5" xfId="28006"/>
    <cellStyle name="Обычный 6 2 6 3 2 7 2" xfId="28007"/>
    <cellStyle name="Обычный 6 2 6 3 2 7 2 2" xfId="28008"/>
    <cellStyle name="Обычный 6 2 6 3 2 7 3" xfId="28009"/>
    <cellStyle name="Обычный 6 2 6 3 2 7 4" xfId="28010"/>
    <cellStyle name="Обычный 6 2 6 3 2 8" xfId="28011"/>
    <cellStyle name="Обычный 6 2 6 3 2 8 2" xfId="28012"/>
    <cellStyle name="Обычный 6 2 6 3 2 9" xfId="28013"/>
    <cellStyle name="Обычный 6 2 6 3 3 2 2 2 2" xfId="28014"/>
    <cellStyle name="Обычный 6 2 6 3 3 2 2 2 2 2" xfId="28015"/>
    <cellStyle name="Обычный 6 2 6 3 3 2 2 2 3" xfId="28016"/>
    <cellStyle name="Обычный 6 2 6 3 3 2 2 2 4" xfId="28017"/>
    <cellStyle name="Обычный 6 2 6 3 3 2 2 3" xfId="28018"/>
    <cellStyle name="Обычный 6 2 6 3 3 2 2 3 2" xfId="28019"/>
    <cellStyle name="Обычный 6 2 6 3 3 2 2 4" xfId="28020"/>
    <cellStyle name="Обычный 6 2 6 3 3 2 2 5" xfId="28021"/>
    <cellStyle name="Обычный 6 2 6 3 3 2 3 2" xfId="28022"/>
    <cellStyle name="Обычный 6 2 6 3 3 2 3 2 2" xfId="28023"/>
    <cellStyle name="Обычный 6 2 6 3 3 2 3 3" xfId="28024"/>
    <cellStyle name="Обычный 6 2 6 3 3 2 3 4" xfId="28025"/>
    <cellStyle name="Обычный 6 2 6 3 3 2 4" xfId="28026"/>
    <cellStyle name="Обычный 6 2 6 3 3 2 4 2" xfId="28027"/>
    <cellStyle name="Обычный 6 2 6 3 3 2 5" xfId="28028"/>
    <cellStyle name="Обычный 6 2 6 3 3 2 6" xfId="28029"/>
    <cellStyle name="Обычный 6 2 6 3 3 3 2 2" xfId="28030"/>
    <cellStyle name="Обычный 6 2 6 3 3 3 2 2 2" xfId="28031"/>
    <cellStyle name="Обычный 6 2 6 3 3 3 2 3" xfId="28032"/>
    <cellStyle name="Обычный 6 2 6 3 3 3 2 4" xfId="28033"/>
    <cellStyle name="Обычный 6 2 6 3 3 3 3" xfId="28034"/>
    <cellStyle name="Обычный 6 2 6 3 3 3 3 2" xfId="28035"/>
    <cellStyle name="Обычный 6 2 6 3 3 3 4" xfId="28036"/>
    <cellStyle name="Обычный 6 2 6 3 3 3 5" xfId="28037"/>
    <cellStyle name="Обычный 6 2 6 3 3 4 2" xfId="28038"/>
    <cellStyle name="Обычный 6 2 6 3 3 4 2 2" xfId="28039"/>
    <cellStyle name="Обычный 6 2 6 3 3 4 3" xfId="28040"/>
    <cellStyle name="Обычный 6 2 6 3 3 4 4" xfId="28041"/>
    <cellStyle name="Обычный 6 2 6 3 3 5" xfId="28042"/>
    <cellStyle name="Обычный 6 2 6 3 3 5 2" xfId="28043"/>
    <cellStyle name="Обычный 6 2 6 3 3 6" xfId="28044"/>
    <cellStyle name="Обычный 6 2 6 3 3 7" xfId="28045"/>
    <cellStyle name="Обычный 6 2 6 3 4 2 2 2 2" xfId="28046"/>
    <cellStyle name="Обычный 6 2 6 3 4 2 2 2 2 2" xfId="28047"/>
    <cellStyle name="Обычный 6 2 6 3 4 2 2 2 3" xfId="28048"/>
    <cellStyle name="Обычный 6 2 6 3 4 2 2 2 4" xfId="28049"/>
    <cellStyle name="Обычный 6 2 6 3 4 2 2 3" xfId="28050"/>
    <cellStyle name="Обычный 6 2 6 3 4 2 2 3 2" xfId="28051"/>
    <cellStyle name="Обычный 6 2 6 3 4 2 2 4" xfId="28052"/>
    <cellStyle name="Обычный 6 2 6 3 4 2 2 5" xfId="28053"/>
    <cellStyle name="Обычный 6 2 6 3 4 2 3 2" xfId="28054"/>
    <cellStyle name="Обычный 6 2 6 3 4 2 3 2 2" xfId="28055"/>
    <cellStyle name="Обычный 6 2 6 3 4 2 3 3" xfId="28056"/>
    <cellStyle name="Обычный 6 2 6 3 4 2 3 4" xfId="28057"/>
    <cellStyle name="Обычный 6 2 6 3 4 2 4" xfId="28058"/>
    <cellStyle name="Обычный 6 2 6 3 4 2 4 2" xfId="28059"/>
    <cellStyle name="Обычный 6 2 6 3 4 2 5" xfId="28060"/>
    <cellStyle name="Обычный 6 2 6 3 4 2 6" xfId="28061"/>
    <cellStyle name="Обычный 6 2 6 3 4 3 2 2" xfId="28062"/>
    <cellStyle name="Обычный 6 2 6 3 4 3 2 2 2" xfId="28063"/>
    <cellStyle name="Обычный 6 2 6 3 4 3 2 3" xfId="28064"/>
    <cellStyle name="Обычный 6 2 6 3 4 3 2 4" xfId="28065"/>
    <cellStyle name="Обычный 6 2 6 3 4 3 3" xfId="28066"/>
    <cellStyle name="Обычный 6 2 6 3 4 3 3 2" xfId="28067"/>
    <cellStyle name="Обычный 6 2 6 3 4 3 4" xfId="28068"/>
    <cellStyle name="Обычный 6 2 6 3 4 3 5" xfId="28069"/>
    <cellStyle name="Обычный 6 2 6 3 4 4 2" xfId="28070"/>
    <cellStyle name="Обычный 6 2 6 3 4 4 2 2" xfId="28071"/>
    <cellStyle name="Обычный 6 2 6 3 4 4 3" xfId="28072"/>
    <cellStyle name="Обычный 6 2 6 3 4 4 4" xfId="28073"/>
    <cellStyle name="Обычный 6 2 6 3 4 5" xfId="28074"/>
    <cellStyle name="Обычный 6 2 6 3 4 5 2" xfId="28075"/>
    <cellStyle name="Обычный 6 2 6 3 4 6" xfId="28076"/>
    <cellStyle name="Обычный 6 2 6 3 4 7" xfId="28077"/>
    <cellStyle name="Обычный 6 2 6 3 5 2 2 2" xfId="28078"/>
    <cellStyle name="Обычный 6 2 6 3 5 2 2 2 2" xfId="28079"/>
    <cellStyle name="Обычный 6 2 6 3 5 2 2 3" xfId="28080"/>
    <cellStyle name="Обычный 6 2 6 3 5 2 2 4" xfId="28081"/>
    <cellStyle name="Обычный 6 2 6 3 5 2 3" xfId="28082"/>
    <cellStyle name="Обычный 6 2 6 3 5 2 3 2" xfId="28083"/>
    <cellStyle name="Обычный 6 2 6 3 5 2 4" xfId="28084"/>
    <cellStyle name="Обычный 6 2 6 3 5 2 5" xfId="28085"/>
    <cellStyle name="Обычный 6 2 6 3 5 3 2" xfId="28086"/>
    <cellStyle name="Обычный 6 2 6 3 5 3 2 2" xfId="28087"/>
    <cellStyle name="Обычный 6 2 6 3 5 3 3" xfId="28088"/>
    <cellStyle name="Обычный 6 2 6 3 5 3 4" xfId="28089"/>
    <cellStyle name="Обычный 6 2 6 3 5 4" xfId="28090"/>
    <cellStyle name="Обычный 6 2 6 3 5 4 2" xfId="28091"/>
    <cellStyle name="Обычный 6 2 6 3 5 5" xfId="28092"/>
    <cellStyle name="Обычный 6 2 6 3 5 6" xfId="28093"/>
    <cellStyle name="Обычный 6 2 6 3 6 2 2 2" xfId="28094"/>
    <cellStyle name="Обычный 6 2 6 3 6 2 2 2 2" xfId="28095"/>
    <cellStyle name="Обычный 6 2 6 3 6 2 2 3" xfId="28096"/>
    <cellStyle name="Обычный 6 2 6 3 6 2 2 4" xfId="28097"/>
    <cellStyle name="Обычный 6 2 6 3 6 2 3" xfId="28098"/>
    <cellStyle name="Обычный 6 2 6 3 6 2 3 2" xfId="28099"/>
    <cellStyle name="Обычный 6 2 6 3 6 2 4" xfId="28100"/>
    <cellStyle name="Обычный 6 2 6 3 6 2 5" xfId="28101"/>
    <cellStyle name="Обычный 6 2 6 3 6 3 2" xfId="28102"/>
    <cellStyle name="Обычный 6 2 6 3 6 3 2 2" xfId="28103"/>
    <cellStyle name="Обычный 6 2 6 3 6 3 3" xfId="28104"/>
    <cellStyle name="Обычный 6 2 6 3 6 3 4" xfId="28105"/>
    <cellStyle name="Обычный 6 2 6 3 6 4" xfId="28106"/>
    <cellStyle name="Обычный 6 2 6 3 6 4 2" xfId="28107"/>
    <cellStyle name="Обычный 6 2 6 3 6 5" xfId="28108"/>
    <cellStyle name="Обычный 6 2 6 3 6 6" xfId="28109"/>
    <cellStyle name="Обычный 6 2 6 3 7 2 2" xfId="28110"/>
    <cellStyle name="Обычный 6 2 6 3 7 2 2 2" xfId="28111"/>
    <cellStyle name="Обычный 6 2 6 3 7 2 3" xfId="28112"/>
    <cellStyle name="Обычный 6 2 6 3 7 2 4" xfId="28113"/>
    <cellStyle name="Обычный 6 2 6 3 7 3" xfId="28114"/>
    <cellStyle name="Обычный 6 2 6 3 7 3 2" xfId="28115"/>
    <cellStyle name="Обычный 6 2 6 3 7 4" xfId="28116"/>
    <cellStyle name="Обычный 6 2 6 3 7 5" xfId="28117"/>
    <cellStyle name="Обычный 6 2 6 3 8 2" xfId="28118"/>
    <cellStyle name="Обычный 6 2 6 3 8 2 2" xfId="28119"/>
    <cellStyle name="Обычный 6 2 6 3 8 3" xfId="28120"/>
    <cellStyle name="Обычный 6 2 6 3 8 4" xfId="28121"/>
    <cellStyle name="Обычный 6 2 6 3 9" xfId="28122"/>
    <cellStyle name="Обычный 6 2 6 3 9 2" xfId="28123"/>
    <cellStyle name="Обычный 6 2 6 4 10" xfId="28124"/>
    <cellStyle name="Обычный 6 2 6 4 2 2 2 2 2" xfId="28125"/>
    <cellStyle name="Обычный 6 2 6 4 2 2 2 2 2 2" xfId="28126"/>
    <cellStyle name="Обычный 6 2 6 4 2 2 2 2 3" xfId="28127"/>
    <cellStyle name="Обычный 6 2 6 4 2 2 2 2 4" xfId="28128"/>
    <cellStyle name="Обычный 6 2 6 4 2 2 2 3" xfId="28129"/>
    <cellStyle name="Обычный 6 2 6 4 2 2 2 3 2" xfId="28130"/>
    <cellStyle name="Обычный 6 2 6 4 2 2 2 4" xfId="28131"/>
    <cellStyle name="Обычный 6 2 6 4 2 2 2 5" xfId="28132"/>
    <cellStyle name="Обычный 6 2 6 4 2 2 3 2" xfId="28133"/>
    <cellStyle name="Обычный 6 2 6 4 2 2 3 2 2" xfId="28134"/>
    <cellStyle name="Обычный 6 2 6 4 2 2 3 3" xfId="28135"/>
    <cellStyle name="Обычный 6 2 6 4 2 2 3 4" xfId="28136"/>
    <cellStyle name="Обычный 6 2 6 4 2 2 4" xfId="28137"/>
    <cellStyle name="Обычный 6 2 6 4 2 2 4 2" xfId="28138"/>
    <cellStyle name="Обычный 6 2 6 4 2 2 5" xfId="28139"/>
    <cellStyle name="Обычный 6 2 6 4 2 2 6" xfId="28140"/>
    <cellStyle name="Обычный 6 2 6 4 2 3 2 2" xfId="28141"/>
    <cellStyle name="Обычный 6 2 6 4 2 3 2 2 2" xfId="28142"/>
    <cellStyle name="Обычный 6 2 6 4 2 3 2 3" xfId="28143"/>
    <cellStyle name="Обычный 6 2 6 4 2 3 2 4" xfId="28144"/>
    <cellStyle name="Обычный 6 2 6 4 2 3 3" xfId="28145"/>
    <cellStyle name="Обычный 6 2 6 4 2 3 3 2" xfId="28146"/>
    <cellStyle name="Обычный 6 2 6 4 2 3 4" xfId="28147"/>
    <cellStyle name="Обычный 6 2 6 4 2 3 5" xfId="28148"/>
    <cellStyle name="Обычный 6 2 6 4 2 4 2" xfId="28149"/>
    <cellStyle name="Обычный 6 2 6 4 2 4 2 2" xfId="28150"/>
    <cellStyle name="Обычный 6 2 6 4 2 4 3" xfId="28151"/>
    <cellStyle name="Обычный 6 2 6 4 2 4 4" xfId="28152"/>
    <cellStyle name="Обычный 6 2 6 4 2 5" xfId="28153"/>
    <cellStyle name="Обычный 6 2 6 4 2 5 2" xfId="28154"/>
    <cellStyle name="Обычный 6 2 6 4 2 6" xfId="28155"/>
    <cellStyle name="Обычный 6 2 6 4 2 7" xfId="28156"/>
    <cellStyle name="Обычный 6 2 6 4 3 2 2 2 2" xfId="28157"/>
    <cellStyle name="Обычный 6 2 6 4 3 2 2 2 2 2" xfId="28158"/>
    <cellStyle name="Обычный 6 2 6 4 3 2 2 2 3" xfId="28159"/>
    <cellStyle name="Обычный 6 2 6 4 3 2 2 2 4" xfId="28160"/>
    <cellStyle name="Обычный 6 2 6 4 3 2 2 3" xfId="28161"/>
    <cellStyle name="Обычный 6 2 6 4 3 2 2 3 2" xfId="28162"/>
    <cellStyle name="Обычный 6 2 6 4 3 2 2 4" xfId="28163"/>
    <cellStyle name="Обычный 6 2 6 4 3 2 2 5" xfId="28164"/>
    <cellStyle name="Обычный 6 2 6 4 3 2 3 2" xfId="28165"/>
    <cellStyle name="Обычный 6 2 6 4 3 2 3 2 2" xfId="28166"/>
    <cellStyle name="Обычный 6 2 6 4 3 2 3 3" xfId="28167"/>
    <cellStyle name="Обычный 6 2 6 4 3 2 3 4" xfId="28168"/>
    <cellStyle name="Обычный 6 2 6 4 3 2 4" xfId="28169"/>
    <cellStyle name="Обычный 6 2 6 4 3 2 4 2" xfId="28170"/>
    <cellStyle name="Обычный 6 2 6 4 3 2 5" xfId="28171"/>
    <cellStyle name="Обычный 6 2 6 4 3 2 6" xfId="28172"/>
    <cellStyle name="Обычный 6 2 6 4 3 3 2 2" xfId="28173"/>
    <cellStyle name="Обычный 6 2 6 4 3 3 2 2 2" xfId="28174"/>
    <cellStyle name="Обычный 6 2 6 4 3 3 2 3" xfId="28175"/>
    <cellStyle name="Обычный 6 2 6 4 3 3 2 4" xfId="28176"/>
    <cellStyle name="Обычный 6 2 6 4 3 3 3" xfId="28177"/>
    <cellStyle name="Обычный 6 2 6 4 3 3 3 2" xfId="28178"/>
    <cellStyle name="Обычный 6 2 6 4 3 3 4" xfId="28179"/>
    <cellStyle name="Обычный 6 2 6 4 3 3 5" xfId="28180"/>
    <cellStyle name="Обычный 6 2 6 4 3 4 2" xfId="28181"/>
    <cellStyle name="Обычный 6 2 6 4 3 4 2 2" xfId="28182"/>
    <cellStyle name="Обычный 6 2 6 4 3 4 3" xfId="28183"/>
    <cellStyle name="Обычный 6 2 6 4 3 4 4" xfId="28184"/>
    <cellStyle name="Обычный 6 2 6 4 3 5" xfId="28185"/>
    <cellStyle name="Обычный 6 2 6 4 3 5 2" xfId="28186"/>
    <cellStyle name="Обычный 6 2 6 4 3 6" xfId="28187"/>
    <cellStyle name="Обычный 6 2 6 4 3 7" xfId="28188"/>
    <cellStyle name="Обычный 6 2 6 4 4 2 2 2" xfId="28189"/>
    <cellStyle name="Обычный 6 2 6 4 4 2 2 2 2" xfId="28190"/>
    <cellStyle name="Обычный 6 2 6 4 4 2 2 3" xfId="28191"/>
    <cellStyle name="Обычный 6 2 6 4 4 2 2 4" xfId="28192"/>
    <cellStyle name="Обычный 6 2 6 4 4 2 3" xfId="28193"/>
    <cellStyle name="Обычный 6 2 6 4 4 2 3 2" xfId="28194"/>
    <cellStyle name="Обычный 6 2 6 4 4 2 4" xfId="28195"/>
    <cellStyle name="Обычный 6 2 6 4 4 2 5" xfId="28196"/>
    <cellStyle name="Обычный 6 2 6 4 4 3 2" xfId="28197"/>
    <cellStyle name="Обычный 6 2 6 4 4 3 2 2" xfId="28198"/>
    <cellStyle name="Обычный 6 2 6 4 4 3 3" xfId="28199"/>
    <cellStyle name="Обычный 6 2 6 4 4 3 4" xfId="28200"/>
    <cellStyle name="Обычный 6 2 6 4 4 4" xfId="28201"/>
    <cellStyle name="Обычный 6 2 6 4 4 4 2" xfId="28202"/>
    <cellStyle name="Обычный 6 2 6 4 4 5" xfId="28203"/>
    <cellStyle name="Обычный 6 2 6 4 4 6" xfId="28204"/>
    <cellStyle name="Обычный 6 2 6 4 5 2 2 2" xfId="28205"/>
    <cellStyle name="Обычный 6 2 6 4 5 2 2 2 2" xfId="28206"/>
    <cellStyle name="Обычный 6 2 6 4 5 2 2 3" xfId="28207"/>
    <cellStyle name="Обычный 6 2 6 4 5 2 2 4" xfId="28208"/>
    <cellStyle name="Обычный 6 2 6 4 5 2 3" xfId="28209"/>
    <cellStyle name="Обычный 6 2 6 4 5 2 3 2" xfId="28210"/>
    <cellStyle name="Обычный 6 2 6 4 5 2 4" xfId="28211"/>
    <cellStyle name="Обычный 6 2 6 4 5 2 5" xfId="28212"/>
    <cellStyle name="Обычный 6 2 6 4 5 3 2" xfId="28213"/>
    <cellStyle name="Обычный 6 2 6 4 5 3 2 2" xfId="28214"/>
    <cellStyle name="Обычный 6 2 6 4 5 3 3" xfId="28215"/>
    <cellStyle name="Обычный 6 2 6 4 5 3 4" xfId="28216"/>
    <cellStyle name="Обычный 6 2 6 4 5 4" xfId="28217"/>
    <cellStyle name="Обычный 6 2 6 4 5 4 2" xfId="28218"/>
    <cellStyle name="Обычный 6 2 6 4 5 5" xfId="28219"/>
    <cellStyle name="Обычный 6 2 6 4 5 6" xfId="28220"/>
    <cellStyle name="Обычный 6 2 6 4 6 2 2" xfId="28221"/>
    <cellStyle name="Обычный 6 2 6 4 6 2 2 2" xfId="28222"/>
    <cellStyle name="Обычный 6 2 6 4 6 2 3" xfId="28223"/>
    <cellStyle name="Обычный 6 2 6 4 6 2 4" xfId="28224"/>
    <cellStyle name="Обычный 6 2 6 4 6 3" xfId="28225"/>
    <cellStyle name="Обычный 6 2 6 4 6 3 2" xfId="28226"/>
    <cellStyle name="Обычный 6 2 6 4 6 4" xfId="28227"/>
    <cellStyle name="Обычный 6 2 6 4 6 5" xfId="28228"/>
    <cellStyle name="Обычный 6 2 6 4 7 2" xfId="28229"/>
    <cellStyle name="Обычный 6 2 6 4 7 2 2" xfId="28230"/>
    <cellStyle name="Обычный 6 2 6 4 7 3" xfId="28231"/>
    <cellStyle name="Обычный 6 2 6 4 7 4" xfId="28232"/>
    <cellStyle name="Обычный 6 2 6 4 8" xfId="28233"/>
    <cellStyle name="Обычный 6 2 6 4 8 2" xfId="28234"/>
    <cellStyle name="Обычный 6 2 6 4 9" xfId="28235"/>
    <cellStyle name="Обычный 6 2 6 5 2 2 2 2" xfId="28236"/>
    <cellStyle name="Обычный 6 2 6 5 2 2 2 2 2" xfId="28237"/>
    <cellStyle name="Обычный 6 2 6 5 2 2 2 3" xfId="28238"/>
    <cellStyle name="Обычный 6 2 6 5 2 2 2 4" xfId="28239"/>
    <cellStyle name="Обычный 6 2 6 5 2 2 3" xfId="28240"/>
    <cellStyle name="Обычный 6 2 6 5 2 2 3 2" xfId="28241"/>
    <cellStyle name="Обычный 6 2 6 5 2 2 4" xfId="28242"/>
    <cellStyle name="Обычный 6 2 6 5 2 2 5" xfId="28243"/>
    <cellStyle name="Обычный 6 2 6 5 2 3 2" xfId="28244"/>
    <cellStyle name="Обычный 6 2 6 5 2 3 2 2" xfId="28245"/>
    <cellStyle name="Обычный 6 2 6 5 2 3 3" xfId="28246"/>
    <cellStyle name="Обычный 6 2 6 5 2 3 4" xfId="28247"/>
    <cellStyle name="Обычный 6 2 6 5 2 4" xfId="28248"/>
    <cellStyle name="Обычный 6 2 6 5 2 4 2" xfId="28249"/>
    <cellStyle name="Обычный 6 2 6 5 2 5" xfId="28250"/>
    <cellStyle name="Обычный 6 2 6 5 2 6" xfId="28251"/>
    <cellStyle name="Обычный 6 2 6 5 3 2 2" xfId="28252"/>
    <cellStyle name="Обычный 6 2 6 5 3 2 2 2" xfId="28253"/>
    <cellStyle name="Обычный 6 2 6 5 3 2 3" xfId="28254"/>
    <cellStyle name="Обычный 6 2 6 5 3 2 4" xfId="28255"/>
    <cellStyle name="Обычный 6 2 6 5 3 3" xfId="28256"/>
    <cellStyle name="Обычный 6 2 6 5 3 3 2" xfId="28257"/>
    <cellStyle name="Обычный 6 2 6 5 3 4" xfId="28258"/>
    <cellStyle name="Обычный 6 2 6 5 3 5" xfId="28259"/>
    <cellStyle name="Обычный 6 2 6 5 4 2" xfId="28260"/>
    <cellStyle name="Обычный 6 2 6 5 4 2 2" xfId="28261"/>
    <cellStyle name="Обычный 6 2 6 5 4 3" xfId="28262"/>
    <cellStyle name="Обычный 6 2 6 5 4 4" xfId="28263"/>
    <cellStyle name="Обычный 6 2 6 5 5" xfId="28264"/>
    <cellStyle name="Обычный 6 2 6 5 5 2" xfId="28265"/>
    <cellStyle name="Обычный 6 2 6 5 6" xfId="28266"/>
    <cellStyle name="Обычный 6 2 6 5 7" xfId="28267"/>
    <cellStyle name="Обычный 6 2 6 6 2 2 2 2" xfId="28268"/>
    <cellStyle name="Обычный 6 2 6 6 2 2 2 2 2" xfId="28269"/>
    <cellStyle name="Обычный 6 2 6 6 2 2 2 3" xfId="28270"/>
    <cellStyle name="Обычный 6 2 6 6 2 2 2 4" xfId="28271"/>
    <cellStyle name="Обычный 6 2 6 6 2 2 3" xfId="28272"/>
    <cellStyle name="Обычный 6 2 6 6 2 2 3 2" xfId="28273"/>
    <cellStyle name="Обычный 6 2 6 6 2 2 4" xfId="28274"/>
    <cellStyle name="Обычный 6 2 6 6 2 2 5" xfId="28275"/>
    <cellStyle name="Обычный 6 2 6 6 2 3 2" xfId="28276"/>
    <cellStyle name="Обычный 6 2 6 6 2 3 2 2" xfId="28277"/>
    <cellStyle name="Обычный 6 2 6 6 2 3 3" xfId="28278"/>
    <cellStyle name="Обычный 6 2 6 6 2 3 4" xfId="28279"/>
    <cellStyle name="Обычный 6 2 6 6 2 4" xfId="28280"/>
    <cellStyle name="Обычный 6 2 6 6 2 4 2" xfId="28281"/>
    <cellStyle name="Обычный 6 2 6 6 2 5" xfId="28282"/>
    <cellStyle name="Обычный 6 2 6 6 2 6" xfId="28283"/>
    <cellStyle name="Обычный 6 2 6 6 3 2 2" xfId="28284"/>
    <cellStyle name="Обычный 6 2 6 6 3 2 2 2" xfId="28285"/>
    <cellStyle name="Обычный 6 2 6 6 3 2 3" xfId="28286"/>
    <cellStyle name="Обычный 6 2 6 6 3 2 4" xfId="28287"/>
    <cellStyle name="Обычный 6 2 6 6 3 3" xfId="28288"/>
    <cellStyle name="Обычный 6 2 6 6 3 3 2" xfId="28289"/>
    <cellStyle name="Обычный 6 2 6 6 3 4" xfId="28290"/>
    <cellStyle name="Обычный 6 2 6 6 3 5" xfId="28291"/>
    <cellStyle name="Обычный 6 2 6 6 4 2" xfId="28292"/>
    <cellStyle name="Обычный 6 2 6 6 4 2 2" xfId="28293"/>
    <cellStyle name="Обычный 6 2 6 6 4 3" xfId="28294"/>
    <cellStyle name="Обычный 6 2 6 6 4 4" xfId="28295"/>
    <cellStyle name="Обычный 6 2 6 6 5" xfId="28296"/>
    <cellStyle name="Обычный 6 2 6 6 5 2" xfId="28297"/>
    <cellStyle name="Обычный 6 2 6 6 6" xfId="28298"/>
    <cellStyle name="Обычный 6 2 6 6 7" xfId="28299"/>
    <cellStyle name="Обычный 6 2 6 7 2 2 2" xfId="28300"/>
    <cellStyle name="Обычный 6 2 6 7 2 2 2 2" xfId="28301"/>
    <cellStyle name="Обычный 6 2 6 7 2 2 3" xfId="28302"/>
    <cellStyle name="Обычный 6 2 6 7 2 2 4" xfId="28303"/>
    <cellStyle name="Обычный 6 2 6 7 2 3" xfId="28304"/>
    <cellStyle name="Обычный 6 2 6 7 2 3 2" xfId="28305"/>
    <cellStyle name="Обычный 6 2 6 7 2 4" xfId="28306"/>
    <cellStyle name="Обычный 6 2 6 7 2 5" xfId="28307"/>
    <cellStyle name="Обычный 6 2 6 7 3 2" xfId="28308"/>
    <cellStyle name="Обычный 6 2 6 7 3 2 2" xfId="28309"/>
    <cellStyle name="Обычный 6 2 6 7 3 3" xfId="28310"/>
    <cellStyle name="Обычный 6 2 6 7 3 4" xfId="28311"/>
    <cellStyle name="Обычный 6 2 6 7 4" xfId="28312"/>
    <cellStyle name="Обычный 6 2 6 7 4 2" xfId="28313"/>
    <cellStyle name="Обычный 6 2 6 7 5" xfId="28314"/>
    <cellStyle name="Обычный 6 2 6 7 6" xfId="28315"/>
    <cellStyle name="Обычный 6 2 6 8 2 2 2" xfId="28316"/>
    <cellStyle name="Обычный 6 2 6 8 2 2 2 2" xfId="28317"/>
    <cellStyle name="Обычный 6 2 6 8 2 2 3" xfId="28318"/>
    <cellStyle name="Обычный 6 2 6 8 2 2 4" xfId="28319"/>
    <cellStyle name="Обычный 6 2 6 8 2 3" xfId="28320"/>
    <cellStyle name="Обычный 6 2 6 8 2 3 2" xfId="28321"/>
    <cellStyle name="Обычный 6 2 6 8 2 4" xfId="28322"/>
    <cellStyle name="Обычный 6 2 6 8 2 5" xfId="28323"/>
    <cellStyle name="Обычный 6 2 6 8 3 2" xfId="28324"/>
    <cellStyle name="Обычный 6 2 6 8 3 2 2" xfId="28325"/>
    <cellStyle name="Обычный 6 2 6 8 3 3" xfId="28326"/>
    <cellStyle name="Обычный 6 2 6 8 3 4" xfId="28327"/>
    <cellStyle name="Обычный 6 2 6 8 4" xfId="28328"/>
    <cellStyle name="Обычный 6 2 6 8 4 2" xfId="28329"/>
    <cellStyle name="Обычный 6 2 6 8 5" xfId="28330"/>
    <cellStyle name="Обычный 6 2 6 8 6" xfId="28331"/>
    <cellStyle name="Обычный 6 2 6 9 2 2" xfId="28332"/>
    <cellStyle name="Обычный 6 2 6 9 2 2 2" xfId="28333"/>
    <cellStyle name="Обычный 6 2 6 9 2 3" xfId="28334"/>
    <cellStyle name="Обычный 6 2 6 9 2 4" xfId="28335"/>
    <cellStyle name="Обычный 6 2 6 9 3" xfId="28336"/>
    <cellStyle name="Обычный 6 2 6 9 3 2" xfId="28337"/>
    <cellStyle name="Обычный 6 2 6 9 4" xfId="28338"/>
    <cellStyle name="Обычный 6 2 6 9 5" xfId="28339"/>
    <cellStyle name="Обычный 6 2 7 10" xfId="28340"/>
    <cellStyle name="Обычный 6 2 7 11" xfId="28341"/>
    <cellStyle name="Обычный 6 2 7 2 10" xfId="28342"/>
    <cellStyle name="Обычный 6 2 7 2 2 2 2 2 2" xfId="28343"/>
    <cellStyle name="Обычный 6 2 7 2 2 2 2 2 2 2" xfId="28344"/>
    <cellStyle name="Обычный 6 2 7 2 2 2 2 2 3" xfId="28345"/>
    <cellStyle name="Обычный 6 2 7 2 2 2 2 2 4" xfId="28346"/>
    <cellStyle name="Обычный 6 2 7 2 2 2 2 3" xfId="28347"/>
    <cellStyle name="Обычный 6 2 7 2 2 2 2 3 2" xfId="28348"/>
    <cellStyle name="Обычный 6 2 7 2 2 2 2 4" xfId="28349"/>
    <cellStyle name="Обычный 6 2 7 2 2 2 2 5" xfId="28350"/>
    <cellStyle name="Обычный 6 2 7 2 2 2 3 2" xfId="28351"/>
    <cellStyle name="Обычный 6 2 7 2 2 2 3 2 2" xfId="28352"/>
    <cellStyle name="Обычный 6 2 7 2 2 2 3 3" xfId="28353"/>
    <cellStyle name="Обычный 6 2 7 2 2 2 3 4" xfId="28354"/>
    <cellStyle name="Обычный 6 2 7 2 2 2 4" xfId="28355"/>
    <cellStyle name="Обычный 6 2 7 2 2 2 4 2" xfId="28356"/>
    <cellStyle name="Обычный 6 2 7 2 2 2 5" xfId="28357"/>
    <cellStyle name="Обычный 6 2 7 2 2 2 6" xfId="28358"/>
    <cellStyle name="Обычный 6 2 7 2 2 3 2 2" xfId="28359"/>
    <cellStyle name="Обычный 6 2 7 2 2 3 2 2 2" xfId="28360"/>
    <cellStyle name="Обычный 6 2 7 2 2 3 2 3" xfId="28361"/>
    <cellStyle name="Обычный 6 2 7 2 2 3 2 4" xfId="28362"/>
    <cellStyle name="Обычный 6 2 7 2 2 3 3" xfId="28363"/>
    <cellStyle name="Обычный 6 2 7 2 2 3 3 2" xfId="28364"/>
    <cellStyle name="Обычный 6 2 7 2 2 3 4" xfId="28365"/>
    <cellStyle name="Обычный 6 2 7 2 2 3 5" xfId="28366"/>
    <cellStyle name="Обычный 6 2 7 2 2 4 2" xfId="28367"/>
    <cellStyle name="Обычный 6 2 7 2 2 4 2 2" xfId="28368"/>
    <cellStyle name="Обычный 6 2 7 2 2 4 3" xfId="28369"/>
    <cellStyle name="Обычный 6 2 7 2 2 4 4" xfId="28370"/>
    <cellStyle name="Обычный 6 2 7 2 2 5" xfId="28371"/>
    <cellStyle name="Обычный 6 2 7 2 2 5 2" xfId="28372"/>
    <cellStyle name="Обычный 6 2 7 2 2 6" xfId="28373"/>
    <cellStyle name="Обычный 6 2 7 2 2 7" xfId="28374"/>
    <cellStyle name="Обычный 6 2 7 2 3 2 2 2 2" xfId="28375"/>
    <cellStyle name="Обычный 6 2 7 2 3 2 2 2 2 2" xfId="28376"/>
    <cellStyle name="Обычный 6 2 7 2 3 2 2 2 3" xfId="28377"/>
    <cellStyle name="Обычный 6 2 7 2 3 2 2 2 4" xfId="28378"/>
    <cellStyle name="Обычный 6 2 7 2 3 2 2 3" xfId="28379"/>
    <cellStyle name="Обычный 6 2 7 2 3 2 2 3 2" xfId="28380"/>
    <cellStyle name="Обычный 6 2 7 2 3 2 2 4" xfId="28381"/>
    <cellStyle name="Обычный 6 2 7 2 3 2 2 5" xfId="28382"/>
    <cellStyle name="Обычный 6 2 7 2 3 2 3 2" xfId="28383"/>
    <cellStyle name="Обычный 6 2 7 2 3 2 3 2 2" xfId="28384"/>
    <cellStyle name="Обычный 6 2 7 2 3 2 3 3" xfId="28385"/>
    <cellStyle name="Обычный 6 2 7 2 3 2 3 4" xfId="28386"/>
    <cellStyle name="Обычный 6 2 7 2 3 2 4" xfId="28387"/>
    <cellStyle name="Обычный 6 2 7 2 3 2 4 2" xfId="28388"/>
    <cellStyle name="Обычный 6 2 7 2 3 2 5" xfId="28389"/>
    <cellStyle name="Обычный 6 2 7 2 3 2 6" xfId="28390"/>
    <cellStyle name="Обычный 6 2 7 2 3 3 2 2" xfId="28391"/>
    <cellStyle name="Обычный 6 2 7 2 3 3 2 2 2" xfId="28392"/>
    <cellStyle name="Обычный 6 2 7 2 3 3 2 3" xfId="28393"/>
    <cellStyle name="Обычный 6 2 7 2 3 3 2 4" xfId="28394"/>
    <cellStyle name="Обычный 6 2 7 2 3 3 3" xfId="28395"/>
    <cellStyle name="Обычный 6 2 7 2 3 3 3 2" xfId="28396"/>
    <cellStyle name="Обычный 6 2 7 2 3 3 4" xfId="28397"/>
    <cellStyle name="Обычный 6 2 7 2 3 3 5" xfId="28398"/>
    <cellStyle name="Обычный 6 2 7 2 3 4 2" xfId="28399"/>
    <cellStyle name="Обычный 6 2 7 2 3 4 2 2" xfId="28400"/>
    <cellStyle name="Обычный 6 2 7 2 3 4 3" xfId="28401"/>
    <cellStyle name="Обычный 6 2 7 2 3 4 4" xfId="28402"/>
    <cellStyle name="Обычный 6 2 7 2 3 5" xfId="28403"/>
    <cellStyle name="Обычный 6 2 7 2 3 5 2" xfId="28404"/>
    <cellStyle name="Обычный 6 2 7 2 3 6" xfId="28405"/>
    <cellStyle name="Обычный 6 2 7 2 3 7" xfId="28406"/>
    <cellStyle name="Обычный 6 2 7 2 4 2 2 2" xfId="28407"/>
    <cellStyle name="Обычный 6 2 7 2 4 2 2 2 2" xfId="28408"/>
    <cellStyle name="Обычный 6 2 7 2 4 2 2 3" xfId="28409"/>
    <cellStyle name="Обычный 6 2 7 2 4 2 2 4" xfId="28410"/>
    <cellStyle name="Обычный 6 2 7 2 4 2 3" xfId="28411"/>
    <cellStyle name="Обычный 6 2 7 2 4 2 3 2" xfId="28412"/>
    <cellStyle name="Обычный 6 2 7 2 4 2 4" xfId="28413"/>
    <cellStyle name="Обычный 6 2 7 2 4 2 5" xfId="28414"/>
    <cellStyle name="Обычный 6 2 7 2 4 3 2" xfId="28415"/>
    <cellStyle name="Обычный 6 2 7 2 4 3 2 2" xfId="28416"/>
    <cellStyle name="Обычный 6 2 7 2 4 3 3" xfId="28417"/>
    <cellStyle name="Обычный 6 2 7 2 4 3 4" xfId="28418"/>
    <cellStyle name="Обычный 6 2 7 2 4 4" xfId="28419"/>
    <cellStyle name="Обычный 6 2 7 2 4 4 2" xfId="28420"/>
    <cellStyle name="Обычный 6 2 7 2 4 5" xfId="28421"/>
    <cellStyle name="Обычный 6 2 7 2 4 6" xfId="28422"/>
    <cellStyle name="Обычный 6 2 7 2 5 2 2 2" xfId="28423"/>
    <cellStyle name="Обычный 6 2 7 2 5 2 2 2 2" xfId="28424"/>
    <cellStyle name="Обычный 6 2 7 2 5 2 2 3" xfId="28425"/>
    <cellStyle name="Обычный 6 2 7 2 5 2 2 4" xfId="28426"/>
    <cellStyle name="Обычный 6 2 7 2 5 2 3" xfId="28427"/>
    <cellStyle name="Обычный 6 2 7 2 5 2 3 2" xfId="28428"/>
    <cellStyle name="Обычный 6 2 7 2 5 2 4" xfId="28429"/>
    <cellStyle name="Обычный 6 2 7 2 5 2 5" xfId="28430"/>
    <cellStyle name="Обычный 6 2 7 2 5 3 2" xfId="28431"/>
    <cellStyle name="Обычный 6 2 7 2 5 3 2 2" xfId="28432"/>
    <cellStyle name="Обычный 6 2 7 2 5 3 3" xfId="28433"/>
    <cellStyle name="Обычный 6 2 7 2 5 3 4" xfId="28434"/>
    <cellStyle name="Обычный 6 2 7 2 5 4" xfId="28435"/>
    <cellStyle name="Обычный 6 2 7 2 5 4 2" xfId="28436"/>
    <cellStyle name="Обычный 6 2 7 2 5 5" xfId="28437"/>
    <cellStyle name="Обычный 6 2 7 2 5 6" xfId="28438"/>
    <cellStyle name="Обычный 6 2 7 2 6 2 2" xfId="28439"/>
    <cellStyle name="Обычный 6 2 7 2 6 2 2 2" xfId="28440"/>
    <cellStyle name="Обычный 6 2 7 2 6 2 3" xfId="28441"/>
    <cellStyle name="Обычный 6 2 7 2 6 2 4" xfId="28442"/>
    <cellStyle name="Обычный 6 2 7 2 6 3" xfId="28443"/>
    <cellStyle name="Обычный 6 2 7 2 6 3 2" xfId="28444"/>
    <cellStyle name="Обычный 6 2 7 2 6 4" xfId="28445"/>
    <cellStyle name="Обычный 6 2 7 2 6 5" xfId="28446"/>
    <cellStyle name="Обычный 6 2 7 2 7 2" xfId="28447"/>
    <cellStyle name="Обычный 6 2 7 2 7 2 2" xfId="28448"/>
    <cellStyle name="Обычный 6 2 7 2 7 3" xfId="28449"/>
    <cellStyle name="Обычный 6 2 7 2 7 4" xfId="28450"/>
    <cellStyle name="Обычный 6 2 7 2 8" xfId="28451"/>
    <cellStyle name="Обычный 6 2 7 2 8 2" xfId="28452"/>
    <cellStyle name="Обычный 6 2 7 2 9" xfId="28453"/>
    <cellStyle name="Обычный 6 2 7 3 2 2 2 2" xfId="28454"/>
    <cellStyle name="Обычный 6 2 7 3 2 2 2 2 2" xfId="28455"/>
    <cellStyle name="Обычный 6 2 7 3 2 2 2 3" xfId="28456"/>
    <cellStyle name="Обычный 6 2 7 3 2 2 2 4" xfId="28457"/>
    <cellStyle name="Обычный 6 2 7 3 2 2 3" xfId="28458"/>
    <cellStyle name="Обычный 6 2 7 3 2 2 3 2" xfId="28459"/>
    <cellStyle name="Обычный 6 2 7 3 2 2 4" xfId="28460"/>
    <cellStyle name="Обычный 6 2 7 3 2 2 5" xfId="28461"/>
    <cellStyle name="Обычный 6 2 7 3 2 3 2" xfId="28462"/>
    <cellStyle name="Обычный 6 2 7 3 2 3 2 2" xfId="28463"/>
    <cellStyle name="Обычный 6 2 7 3 2 3 3" xfId="28464"/>
    <cellStyle name="Обычный 6 2 7 3 2 3 4" xfId="28465"/>
    <cellStyle name="Обычный 6 2 7 3 2 4" xfId="28466"/>
    <cellStyle name="Обычный 6 2 7 3 2 4 2" xfId="28467"/>
    <cellStyle name="Обычный 6 2 7 3 2 5" xfId="28468"/>
    <cellStyle name="Обычный 6 2 7 3 2 6" xfId="28469"/>
    <cellStyle name="Обычный 6 2 7 3 3 2 2" xfId="28470"/>
    <cellStyle name="Обычный 6 2 7 3 3 2 2 2" xfId="28471"/>
    <cellStyle name="Обычный 6 2 7 3 3 2 3" xfId="28472"/>
    <cellStyle name="Обычный 6 2 7 3 3 2 4" xfId="28473"/>
    <cellStyle name="Обычный 6 2 7 3 3 3" xfId="28474"/>
    <cellStyle name="Обычный 6 2 7 3 3 3 2" xfId="28475"/>
    <cellStyle name="Обычный 6 2 7 3 3 4" xfId="28476"/>
    <cellStyle name="Обычный 6 2 7 3 3 5" xfId="28477"/>
    <cellStyle name="Обычный 6 2 7 3 4 2" xfId="28478"/>
    <cellStyle name="Обычный 6 2 7 3 4 2 2" xfId="28479"/>
    <cellStyle name="Обычный 6 2 7 3 4 3" xfId="28480"/>
    <cellStyle name="Обычный 6 2 7 3 4 4" xfId="28481"/>
    <cellStyle name="Обычный 6 2 7 3 5" xfId="28482"/>
    <cellStyle name="Обычный 6 2 7 3 5 2" xfId="28483"/>
    <cellStyle name="Обычный 6 2 7 3 6" xfId="28484"/>
    <cellStyle name="Обычный 6 2 7 3 7" xfId="28485"/>
    <cellStyle name="Обычный 6 2 7 4 2 2 2 2" xfId="28486"/>
    <cellStyle name="Обычный 6 2 7 4 2 2 2 2 2" xfId="28487"/>
    <cellStyle name="Обычный 6 2 7 4 2 2 2 3" xfId="28488"/>
    <cellStyle name="Обычный 6 2 7 4 2 2 2 4" xfId="28489"/>
    <cellStyle name="Обычный 6 2 7 4 2 2 3" xfId="28490"/>
    <cellStyle name="Обычный 6 2 7 4 2 2 3 2" xfId="28491"/>
    <cellStyle name="Обычный 6 2 7 4 2 2 4" xfId="28492"/>
    <cellStyle name="Обычный 6 2 7 4 2 2 5" xfId="28493"/>
    <cellStyle name="Обычный 6 2 7 4 2 3 2" xfId="28494"/>
    <cellStyle name="Обычный 6 2 7 4 2 3 2 2" xfId="28495"/>
    <cellStyle name="Обычный 6 2 7 4 2 3 3" xfId="28496"/>
    <cellStyle name="Обычный 6 2 7 4 2 3 4" xfId="28497"/>
    <cellStyle name="Обычный 6 2 7 4 2 4" xfId="28498"/>
    <cellStyle name="Обычный 6 2 7 4 2 4 2" xfId="28499"/>
    <cellStyle name="Обычный 6 2 7 4 2 5" xfId="28500"/>
    <cellStyle name="Обычный 6 2 7 4 2 6" xfId="28501"/>
    <cellStyle name="Обычный 6 2 7 4 3 2 2" xfId="28502"/>
    <cellStyle name="Обычный 6 2 7 4 3 2 2 2" xfId="28503"/>
    <cellStyle name="Обычный 6 2 7 4 3 2 3" xfId="28504"/>
    <cellStyle name="Обычный 6 2 7 4 3 2 4" xfId="28505"/>
    <cellStyle name="Обычный 6 2 7 4 3 3" xfId="28506"/>
    <cellStyle name="Обычный 6 2 7 4 3 3 2" xfId="28507"/>
    <cellStyle name="Обычный 6 2 7 4 3 4" xfId="28508"/>
    <cellStyle name="Обычный 6 2 7 4 3 5" xfId="28509"/>
    <cellStyle name="Обычный 6 2 7 4 4 2" xfId="28510"/>
    <cellStyle name="Обычный 6 2 7 4 4 2 2" xfId="28511"/>
    <cellStyle name="Обычный 6 2 7 4 4 3" xfId="28512"/>
    <cellStyle name="Обычный 6 2 7 4 4 4" xfId="28513"/>
    <cellStyle name="Обычный 6 2 7 4 5" xfId="28514"/>
    <cellStyle name="Обычный 6 2 7 4 5 2" xfId="28515"/>
    <cellStyle name="Обычный 6 2 7 4 6" xfId="28516"/>
    <cellStyle name="Обычный 6 2 7 4 7" xfId="28517"/>
    <cellStyle name="Обычный 6 2 7 5 2 2 2" xfId="28518"/>
    <cellStyle name="Обычный 6 2 7 5 2 2 2 2" xfId="28519"/>
    <cellStyle name="Обычный 6 2 7 5 2 2 3" xfId="28520"/>
    <cellStyle name="Обычный 6 2 7 5 2 2 4" xfId="28521"/>
    <cellStyle name="Обычный 6 2 7 5 2 3" xfId="28522"/>
    <cellStyle name="Обычный 6 2 7 5 2 3 2" xfId="28523"/>
    <cellStyle name="Обычный 6 2 7 5 2 4" xfId="28524"/>
    <cellStyle name="Обычный 6 2 7 5 2 5" xfId="28525"/>
    <cellStyle name="Обычный 6 2 7 5 3 2" xfId="28526"/>
    <cellStyle name="Обычный 6 2 7 5 3 2 2" xfId="28527"/>
    <cellStyle name="Обычный 6 2 7 5 3 3" xfId="28528"/>
    <cellStyle name="Обычный 6 2 7 5 3 4" xfId="28529"/>
    <cellStyle name="Обычный 6 2 7 5 4" xfId="28530"/>
    <cellStyle name="Обычный 6 2 7 5 4 2" xfId="28531"/>
    <cellStyle name="Обычный 6 2 7 5 5" xfId="28532"/>
    <cellStyle name="Обычный 6 2 7 5 6" xfId="28533"/>
    <cellStyle name="Обычный 6 2 7 6 2 2 2" xfId="28534"/>
    <cellStyle name="Обычный 6 2 7 6 2 2 2 2" xfId="28535"/>
    <cellStyle name="Обычный 6 2 7 6 2 2 3" xfId="28536"/>
    <cellStyle name="Обычный 6 2 7 6 2 2 4" xfId="28537"/>
    <cellStyle name="Обычный 6 2 7 6 2 3" xfId="28538"/>
    <cellStyle name="Обычный 6 2 7 6 2 3 2" xfId="28539"/>
    <cellStyle name="Обычный 6 2 7 6 2 4" xfId="28540"/>
    <cellStyle name="Обычный 6 2 7 6 2 5" xfId="28541"/>
    <cellStyle name="Обычный 6 2 7 6 3 2" xfId="28542"/>
    <cellStyle name="Обычный 6 2 7 6 3 2 2" xfId="28543"/>
    <cellStyle name="Обычный 6 2 7 6 3 3" xfId="28544"/>
    <cellStyle name="Обычный 6 2 7 6 3 4" xfId="28545"/>
    <cellStyle name="Обычный 6 2 7 6 4" xfId="28546"/>
    <cellStyle name="Обычный 6 2 7 6 4 2" xfId="28547"/>
    <cellStyle name="Обычный 6 2 7 6 5" xfId="28548"/>
    <cellStyle name="Обычный 6 2 7 6 6" xfId="28549"/>
    <cellStyle name="Обычный 6 2 7 7 2 2" xfId="28550"/>
    <cellStyle name="Обычный 6 2 7 7 2 2 2" xfId="28551"/>
    <cellStyle name="Обычный 6 2 7 7 2 3" xfId="28552"/>
    <cellStyle name="Обычный 6 2 7 7 2 4" xfId="28553"/>
    <cellStyle name="Обычный 6 2 7 7 3" xfId="28554"/>
    <cellStyle name="Обычный 6 2 7 7 3 2" xfId="28555"/>
    <cellStyle name="Обычный 6 2 7 7 4" xfId="28556"/>
    <cellStyle name="Обычный 6 2 7 7 5" xfId="28557"/>
    <cellStyle name="Обычный 6 2 7 8 2" xfId="28558"/>
    <cellStyle name="Обычный 6 2 7 8 2 2" xfId="28559"/>
    <cellStyle name="Обычный 6 2 7 8 3" xfId="28560"/>
    <cellStyle name="Обычный 6 2 7 8 4" xfId="28561"/>
    <cellStyle name="Обычный 6 2 7 9" xfId="28562"/>
    <cellStyle name="Обычный 6 2 7 9 2" xfId="28563"/>
    <cellStyle name="Обычный 6 2 8 10" xfId="28564"/>
    <cellStyle name="Обычный 6 2 8 11" xfId="28565"/>
    <cellStyle name="Обычный 6 2 8 2 10" xfId="28566"/>
    <cellStyle name="Обычный 6 2 8 2 2 2 2 2 2" xfId="28567"/>
    <cellStyle name="Обычный 6 2 8 2 2 2 2 2 2 2" xfId="28568"/>
    <cellStyle name="Обычный 6 2 8 2 2 2 2 2 3" xfId="28569"/>
    <cellStyle name="Обычный 6 2 8 2 2 2 2 2 4" xfId="28570"/>
    <cellStyle name="Обычный 6 2 8 2 2 2 2 3" xfId="28571"/>
    <cellStyle name="Обычный 6 2 8 2 2 2 2 3 2" xfId="28572"/>
    <cellStyle name="Обычный 6 2 8 2 2 2 2 4" xfId="28573"/>
    <cellStyle name="Обычный 6 2 8 2 2 2 2 5" xfId="28574"/>
    <cellStyle name="Обычный 6 2 8 2 2 2 3 2" xfId="28575"/>
    <cellStyle name="Обычный 6 2 8 2 2 2 3 2 2" xfId="28576"/>
    <cellStyle name="Обычный 6 2 8 2 2 2 3 3" xfId="28577"/>
    <cellStyle name="Обычный 6 2 8 2 2 2 3 4" xfId="28578"/>
    <cellStyle name="Обычный 6 2 8 2 2 2 4" xfId="28579"/>
    <cellStyle name="Обычный 6 2 8 2 2 2 4 2" xfId="28580"/>
    <cellStyle name="Обычный 6 2 8 2 2 2 5" xfId="28581"/>
    <cellStyle name="Обычный 6 2 8 2 2 2 6" xfId="28582"/>
    <cellStyle name="Обычный 6 2 8 2 2 3 2 2" xfId="28583"/>
    <cellStyle name="Обычный 6 2 8 2 2 3 2 2 2" xfId="28584"/>
    <cellStyle name="Обычный 6 2 8 2 2 3 2 3" xfId="28585"/>
    <cellStyle name="Обычный 6 2 8 2 2 3 2 4" xfId="28586"/>
    <cellStyle name="Обычный 6 2 8 2 2 3 3" xfId="28587"/>
    <cellStyle name="Обычный 6 2 8 2 2 3 3 2" xfId="28588"/>
    <cellStyle name="Обычный 6 2 8 2 2 3 4" xfId="28589"/>
    <cellStyle name="Обычный 6 2 8 2 2 3 5" xfId="28590"/>
    <cellStyle name="Обычный 6 2 8 2 2 4 2" xfId="28591"/>
    <cellStyle name="Обычный 6 2 8 2 2 4 2 2" xfId="28592"/>
    <cellStyle name="Обычный 6 2 8 2 2 4 3" xfId="28593"/>
    <cellStyle name="Обычный 6 2 8 2 2 4 4" xfId="28594"/>
    <cellStyle name="Обычный 6 2 8 2 2 5" xfId="28595"/>
    <cellStyle name="Обычный 6 2 8 2 2 5 2" xfId="28596"/>
    <cellStyle name="Обычный 6 2 8 2 2 6" xfId="28597"/>
    <cellStyle name="Обычный 6 2 8 2 2 7" xfId="28598"/>
    <cellStyle name="Обычный 6 2 8 2 3 2 2 2 2" xfId="28599"/>
    <cellStyle name="Обычный 6 2 8 2 3 2 2 2 2 2" xfId="28600"/>
    <cellStyle name="Обычный 6 2 8 2 3 2 2 2 3" xfId="28601"/>
    <cellStyle name="Обычный 6 2 8 2 3 2 2 2 4" xfId="28602"/>
    <cellStyle name="Обычный 6 2 8 2 3 2 2 3" xfId="28603"/>
    <cellStyle name="Обычный 6 2 8 2 3 2 2 3 2" xfId="28604"/>
    <cellStyle name="Обычный 6 2 8 2 3 2 2 4" xfId="28605"/>
    <cellStyle name="Обычный 6 2 8 2 3 2 2 5" xfId="28606"/>
    <cellStyle name="Обычный 6 2 8 2 3 2 3 2" xfId="28607"/>
    <cellStyle name="Обычный 6 2 8 2 3 2 3 2 2" xfId="28608"/>
    <cellStyle name="Обычный 6 2 8 2 3 2 3 3" xfId="28609"/>
    <cellStyle name="Обычный 6 2 8 2 3 2 3 4" xfId="28610"/>
    <cellStyle name="Обычный 6 2 8 2 3 2 4" xfId="28611"/>
    <cellStyle name="Обычный 6 2 8 2 3 2 4 2" xfId="28612"/>
    <cellStyle name="Обычный 6 2 8 2 3 2 5" xfId="28613"/>
    <cellStyle name="Обычный 6 2 8 2 3 2 6" xfId="28614"/>
    <cellStyle name="Обычный 6 2 8 2 3 3 2 2" xfId="28615"/>
    <cellStyle name="Обычный 6 2 8 2 3 3 2 2 2" xfId="28616"/>
    <cellStyle name="Обычный 6 2 8 2 3 3 2 3" xfId="28617"/>
    <cellStyle name="Обычный 6 2 8 2 3 3 2 4" xfId="28618"/>
    <cellStyle name="Обычный 6 2 8 2 3 3 3" xfId="28619"/>
    <cellStyle name="Обычный 6 2 8 2 3 3 3 2" xfId="28620"/>
    <cellStyle name="Обычный 6 2 8 2 3 3 4" xfId="28621"/>
    <cellStyle name="Обычный 6 2 8 2 3 3 5" xfId="28622"/>
    <cellStyle name="Обычный 6 2 8 2 3 4 2" xfId="28623"/>
    <cellStyle name="Обычный 6 2 8 2 3 4 2 2" xfId="28624"/>
    <cellStyle name="Обычный 6 2 8 2 3 4 3" xfId="28625"/>
    <cellStyle name="Обычный 6 2 8 2 3 4 4" xfId="28626"/>
    <cellStyle name="Обычный 6 2 8 2 3 5" xfId="28627"/>
    <cellStyle name="Обычный 6 2 8 2 3 5 2" xfId="28628"/>
    <cellStyle name="Обычный 6 2 8 2 3 6" xfId="28629"/>
    <cellStyle name="Обычный 6 2 8 2 3 7" xfId="28630"/>
    <cellStyle name="Обычный 6 2 8 2 4 2 2 2" xfId="28631"/>
    <cellStyle name="Обычный 6 2 8 2 4 2 2 2 2" xfId="28632"/>
    <cellStyle name="Обычный 6 2 8 2 4 2 2 3" xfId="28633"/>
    <cellStyle name="Обычный 6 2 8 2 4 2 2 4" xfId="28634"/>
    <cellStyle name="Обычный 6 2 8 2 4 2 3" xfId="28635"/>
    <cellStyle name="Обычный 6 2 8 2 4 2 3 2" xfId="28636"/>
    <cellStyle name="Обычный 6 2 8 2 4 2 4" xfId="28637"/>
    <cellStyle name="Обычный 6 2 8 2 4 2 5" xfId="28638"/>
    <cellStyle name="Обычный 6 2 8 2 4 3 2" xfId="28639"/>
    <cellStyle name="Обычный 6 2 8 2 4 3 2 2" xfId="28640"/>
    <cellStyle name="Обычный 6 2 8 2 4 3 3" xfId="28641"/>
    <cellStyle name="Обычный 6 2 8 2 4 3 4" xfId="28642"/>
    <cellStyle name="Обычный 6 2 8 2 4 4" xfId="28643"/>
    <cellStyle name="Обычный 6 2 8 2 4 4 2" xfId="28644"/>
    <cellStyle name="Обычный 6 2 8 2 4 5" xfId="28645"/>
    <cellStyle name="Обычный 6 2 8 2 4 6" xfId="28646"/>
    <cellStyle name="Обычный 6 2 8 2 5 2 2 2" xfId="28647"/>
    <cellStyle name="Обычный 6 2 8 2 5 2 2 2 2" xfId="28648"/>
    <cellStyle name="Обычный 6 2 8 2 5 2 2 3" xfId="28649"/>
    <cellStyle name="Обычный 6 2 8 2 5 2 2 4" xfId="28650"/>
    <cellStyle name="Обычный 6 2 8 2 5 2 3" xfId="28651"/>
    <cellStyle name="Обычный 6 2 8 2 5 2 3 2" xfId="28652"/>
    <cellStyle name="Обычный 6 2 8 2 5 2 4" xfId="28653"/>
    <cellStyle name="Обычный 6 2 8 2 5 2 5" xfId="28654"/>
    <cellStyle name="Обычный 6 2 8 2 5 3 2" xfId="28655"/>
    <cellStyle name="Обычный 6 2 8 2 5 3 2 2" xfId="28656"/>
    <cellStyle name="Обычный 6 2 8 2 5 3 3" xfId="28657"/>
    <cellStyle name="Обычный 6 2 8 2 5 3 4" xfId="28658"/>
    <cellStyle name="Обычный 6 2 8 2 5 4" xfId="28659"/>
    <cellStyle name="Обычный 6 2 8 2 5 4 2" xfId="28660"/>
    <cellStyle name="Обычный 6 2 8 2 5 5" xfId="28661"/>
    <cellStyle name="Обычный 6 2 8 2 5 6" xfId="28662"/>
    <cellStyle name="Обычный 6 2 8 2 6 2 2" xfId="28663"/>
    <cellStyle name="Обычный 6 2 8 2 6 2 2 2" xfId="28664"/>
    <cellStyle name="Обычный 6 2 8 2 6 2 3" xfId="28665"/>
    <cellStyle name="Обычный 6 2 8 2 6 2 4" xfId="28666"/>
    <cellStyle name="Обычный 6 2 8 2 6 3" xfId="28667"/>
    <cellStyle name="Обычный 6 2 8 2 6 3 2" xfId="28668"/>
    <cellStyle name="Обычный 6 2 8 2 6 4" xfId="28669"/>
    <cellStyle name="Обычный 6 2 8 2 6 5" xfId="28670"/>
    <cellStyle name="Обычный 6 2 8 2 7 2" xfId="28671"/>
    <cellStyle name="Обычный 6 2 8 2 7 2 2" xfId="28672"/>
    <cellStyle name="Обычный 6 2 8 2 7 3" xfId="28673"/>
    <cellStyle name="Обычный 6 2 8 2 7 4" xfId="28674"/>
    <cellStyle name="Обычный 6 2 8 2 8" xfId="28675"/>
    <cellStyle name="Обычный 6 2 8 2 8 2" xfId="28676"/>
    <cellStyle name="Обычный 6 2 8 2 9" xfId="28677"/>
    <cellStyle name="Обычный 6 2 8 3 2 2 2 2" xfId="28678"/>
    <cellStyle name="Обычный 6 2 8 3 2 2 2 2 2" xfId="28679"/>
    <cellStyle name="Обычный 6 2 8 3 2 2 2 3" xfId="28680"/>
    <cellStyle name="Обычный 6 2 8 3 2 2 2 4" xfId="28681"/>
    <cellStyle name="Обычный 6 2 8 3 2 2 3" xfId="28682"/>
    <cellStyle name="Обычный 6 2 8 3 2 2 3 2" xfId="28683"/>
    <cellStyle name="Обычный 6 2 8 3 2 2 4" xfId="28684"/>
    <cellStyle name="Обычный 6 2 8 3 2 2 5" xfId="28685"/>
    <cellStyle name="Обычный 6 2 8 3 2 3 2" xfId="28686"/>
    <cellStyle name="Обычный 6 2 8 3 2 3 2 2" xfId="28687"/>
    <cellStyle name="Обычный 6 2 8 3 2 3 3" xfId="28688"/>
    <cellStyle name="Обычный 6 2 8 3 2 3 4" xfId="28689"/>
    <cellStyle name="Обычный 6 2 8 3 2 4" xfId="28690"/>
    <cellStyle name="Обычный 6 2 8 3 2 4 2" xfId="28691"/>
    <cellStyle name="Обычный 6 2 8 3 2 5" xfId="28692"/>
    <cellStyle name="Обычный 6 2 8 3 2 6" xfId="28693"/>
    <cellStyle name="Обычный 6 2 8 3 3 2 2" xfId="28694"/>
    <cellStyle name="Обычный 6 2 8 3 3 2 2 2" xfId="28695"/>
    <cellStyle name="Обычный 6 2 8 3 3 2 3" xfId="28696"/>
    <cellStyle name="Обычный 6 2 8 3 3 2 4" xfId="28697"/>
    <cellStyle name="Обычный 6 2 8 3 3 3" xfId="28698"/>
    <cellStyle name="Обычный 6 2 8 3 3 3 2" xfId="28699"/>
    <cellStyle name="Обычный 6 2 8 3 3 4" xfId="28700"/>
    <cellStyle name="Обычный 6 2 8 3 3 5" xfId="28701"/>
    <cellStyle name="Обычный 6 2 8 3 4 2" xfId="28702"/>
    <cellStyle name="Обычный 6 2 8 3 4 2 2" xfId="28703"/>
    <cellStyle name="Обычный 6 2 8 3 4 3" xfId="28704"/>
    <cellStyle name="Обычный 6 2 8 3 4 4" xfId="28705"/>
    <cellStyle name="Обычный 6 2 8 3 5" xfId="28706"/>
    <cellStyle name="Обычный 6 2 8 3 5 2" xfId="28707"/>
    <cellStyle name="Обычный 6 2 8 3 6" xfId="28708"/>
    <cellStyle name="Обычный 6 2 8 3 7" xfId="28709"/>
    <cellStyle name="Обычный 6 2 8 4 2 2 2 2" xfId="28710"/>
    <cellStyle name="Обычный 6 2 8 4 2 2 2 2 2" xfId="28711"/>
    <cellStyle name="Обычный 6 2 8 4 2 2 2 3" xfId="28712"/>
    <cellStyle name="Обычный 6 2 8 4 2 2 2 4" xfId="28713"/>
    <cellStyle name="Обычный 6 2 8 4 2 2 3" xfId="28714"/>
    <cellStyle name="Обычный 6 2 8 4 2 2 3 2" xfId="28715"/>
    <cellStyle name="Обычный 6 2 8 4 2 2 4" xfId="28716"/>
    <cellStyle name="Обычный 6 2 8 4 2 2 5" xfId="28717"/>
    <cellStyle name="Обычный 6 2 8 4 2 3 2" xfId="28718"/>
    <cellStyle name="Обычный 6 2 8 4 2 3 2 2" xfId="28719"/>
    <cellStyle name="Обычный 6 2 8 4 2 3 3" xfId="28720"/>
    <cellStyle name="Обычный 6 2 8 4 2 3 4" xfId="28721"/>
    <cellStyle name="Обычный 6 2 8 4 2 4" xfId="28722"/>
    <cellStyle name="Обычный 6 2 8 4 2 4 2" xfId="28723"/>
    <cellStyle name="Обычный 6 2 8 4 2 5" xfId="28724"/>
    <cellStyle name="Обычный 6 2 8 4 2 6" xfId="28725"/>
    <cellStyle name="Обычный 6 2 8 4 3 2 2" xfId="28726"/>
    <cellStyle name="Обычный 6 2 8 4 3 2 2 2" xfId="28727"/>
    <cellStyle name="Обычный 6 2 8 4 3 2 3" xfId="28728"/>
    <cellStyle name="Обычный 6 2 8 4 3 2 4" xfId="28729"/>
    <cellStyle name="Обычный 6 2 8 4 3 3" xfId="28730"/>
    <cellStyle name="Обычный 6 2 8 4 3 3 2" xfId="28731"/>
    <cellStyle name="Обычный 6 2 8 4 3 4" xfId="28732"/>
    <cellStyle name="Обычный 6 2 8 4 3 5" xfId="28733"/>
    <cellStyle name="Обычный 6 2 8 4 4 2" xfId="28734"/>
    <cellStyle name="Обычный 6 2 8 4 4 2 2" xfId="28735"/>
    <cellStyle name="Обычный 6 2 8 4 4 3" xfId="28736"/>
    <cellStyle name="Обычный 6 2 8 4 4 4" xfId="28737"/>
    <cellStyle name="Обычный 6 2 8 4 5" xfId="28738"/>
    <cellStyle name="Обычный 6 2 8 4 5 2" xfId="28739"/>
    <cellStyle name="Обычный 6 2 8 4 6" xfId="28740"/>
    <cellStyle name="Обычный 6 2 8 4 7" xfId="28741"/>
    <cellStyle name="Обычный 6 2 8 5 2 2 2" xfId="28742"/>
    <cellStyle name="Обычный 6 2 8 5 2 2 2 2" xfId="28743"/>
    <cellStyle name="Обычный 6 2 8 5 2 2 3" xfId="28744"/>
    <cellStyle name="Обычный 6 2 8 5 2 2 4" xfId="28745"/>
    <cellStyle name="Обычный 6 2 8 5 2 3" xfId="28746"/>
    <cellStyle name="Обычный 6 2 8 5 2 3 2" xfId="28747"/>
    <cellStyle name="Обычный 6 2 8 5 2 4" xfId="28748"/>
    <cellStyle name="Обычный 6 2 8 5 2 5" xfId="28749"/>
    <cellStyle name="Обычный 6 2 8 5 3 2" xfId="28750"/>
    <cellStyle name="Обычный 6 2 8 5 3 2 2" xfId="28751"/>
    <cellStyle name="Обычный 6 2 8 5 3 3" xfId="28752"/>
    <cellStyle name="Обычный 6 2 8 5 3 4" xfId="28753"/>
    <cellStyle name="Обычный 6 2 8 5 4" xfId="28754"/>
    <cellStyle name="Обычный 6 2 8 5 4 2" xfId="28755"/>
    <cellStyle name="Обычный 6 2 8 5 5" xfId="28756"/>
    <cellStyle name="Обычный 6 2 8 5 6" xfId="28757"/>
    <cellStyle name="Обычный 6 2 8 6 2 2 2" xfId="28758"/>
    <cellStyle name="Обычный 6 2 8 6 2 2 2 2" xfId="28759"/>
    <cellStyle name="Обычный 6 2 8 6 2 2 3" xfId="28760"/>
    <cellStyle name="Обычный 6 2 8 6 2 2 4" xfId="28761"/>
    <cellStyle name="Обычный 6 2 8 6 2 3" xfId="28762"/>
    <cellStyle name="Обычный 6 2 8 6 2 3 2" xfId="28763"/>
    <cellStyle name="Обычный 6 2 8 6 2 4" xfId="28764"/>
    <cellStyle name="Обычный 6 2 8 6 2 5" xfId="28765"/>
    <cellStyle name="Обычный 6 2 8 6 3 2" xfId="28766"/>
    <cellStyle name="Обычный 6 2 8 6 3 2 2" xfId="28767"/>
    <cellStyle name="Обычный 6 2 8 6 3 3" xfId="28768"/>
    <cellStyle name="Обычный 6 2 8 6 3 4" xfId="28769"/>
    <cellStyle name="Обычный 6 2 8 6 4" xfId="28770"/>
    <cellStyle name="Обычный 6 2 8 6 4 2" xfId="28771"/>
    <cellStyle name="Обычный 6 2 8 6 5" xfId="28772"/>
    <cellStyle name="Обычный 6 2 8 6 6" xfId="28773"/>
    <cellStyle name="Обычный 6 2 8 7 2 2" xfId="28774"/>
    <cellStyle name="Обычный 6 2 8 7 2 2 2" xfId="28775"/>
    <cellStyle name="Обычный 6 2 8 7 2 3" xfId="28776"/>
    <cellStyle name="Обычный 6 2 8 7 2 4" xfId="28777"/>
    <cellStyle name="Обычный 6 2 8 7 3" xfId="28778"/>
    <cellStyle name="Обычный 6 2 8 7 3 2" xfId="28779"/>
    <cellStyle name="Обычный 6 2 8 7 4" xfId="28780"/>
    <cellStyle name="Обычный 6 2 8 7 5" xfId="28781"/>
    <cellStyle name="Обычный 6 2 8 8 2" xfId="28782"/>
    <cellStyle name="Обычный 6 2 8 8 2 2" xfId="28783"/>
    <cellStyle name="Обычный 6 2 8 8 3" xfId="28784"/>
    <cellStyle name="Обычный 6 2 8 8 4" xfId="28785"/>
    <cellStyle name="Обычный 6 2 8 9" xfId="28786"/>
    <cellStyle name="Обычный 6 2 8 9 2" xfId="28787"/>
    <cellStyle name="Обычный 6 2 9 10" xfId="28788"/>
    <cellStyle name="Обычный 6 2 9 11" xfId="28789"/>
    <cellStyle name="Обычный 6 2 9 2 10" xfId="28790"/>
    <cellStyle name="Обычный 6 2 9 2 2 2 2 2 2" xfId="28791"/>
    <cellStyle name="Обычный 6 2 9 2 2 2 2 2 2 2" xfId="28792"/>
    <cellStyle name="Обычный 6 2 9 2 2 2 2 2 3" xfId="28793"/>
    <cellStyle name="Обычный 6 2 9 2 2 2 2 2 4" xfId="28794"/>
    <cellStyle name="Обычный 6 2 9 2 2 2 2 3" xfId="28795"/>
    <cellStyle name="Обычный 6 2 9 2 2 2 2 3 2" xfId="28796"/>
    <cellStyle name="Обычный 6 2 9 2 2 2 2 4" xfId="28797"/>
    <cellStyle name="Обычный 6 2 9 2 2 2 2 5" xfId="28798"/>
    <cellStyle name="Обычный 6 2 9 2 2 2 3 2" xfId="28799"/>
    <cellStyle name="Обычный 6 2 9 2 2 2 3 2 2" xfId="28800"/>
    <cellStyle name="Обычный 6 2 9 2 2 2 3 3" xfId="28801"/>
    <cellStyle name="Обычный 6 2 9 2 2 2 3 4" xfId="28802"/>
    <cellStyle name="Обычный 6 2 9 2 2 2 4" xfId="28803"/>
    <cellStyle name="Обычный 6 2 9 2 2 2 4 2" xfId="28804"/>
    <cellStyle name="Обычный 6 2 9 2 2 2 5" xfId="28805"/>
    <cellStyle name="Обычный 6 2 9 2 2 2 6" xfId="28806"/>
    <cellStyle name="Обычный 6 2 9 2 2 3 2 2" xfId="28807"/>
    <cellStyle name="Обычный 6 2 9 2 2 3 2 2 2" xfId="28808"/>
    <cellStyle name="Обычный 6 2 9 2 2 3 2 3" xfId="28809"/>
    <cellStyle name="Обычный 6 2 9 2 2 3 2 4" xfId="28810"/>
    <cellStyle name="Обычный 6 2 9 2 2 3 3" xfId="28811"/>
    <cellStyle name="Обычный 6 2 9 2 2 3 3 2" xfId="28812"/>
    <cellStyle name="Обычный 6 2 9 2 2 3 4" xfId="28813"/>
    <cellStyle name="Обычный 6 2 9 2 2 3 5" xfId="28814"/>
    <cellStyle name="Обычный 6 2 9 2 2 4 2" xfId="28815"/>
    <cellStyle name="Обычный 6 2 9 2 2 4 2 2" xfId="28816"/>
    <cellStyle name="Обычный 6 2 9 2 2 4 3" xfId="28817"/>
    <cellStyle name="Обычный 6 2 9 2 2 4 4" xfId="28818"/>
    <cellStyle name="Обычный 6 2 9 2 2 5" xfId="28819"/>
    <cellStyle name="Обычный 6 2 9 2 2 5 2" xfId="28820"/>
    <cellStyle name="Обычный 6 2 9 2 2 6" xfId="28821"/>
    <cellStyle name="Обычный 6 2 9 2 2 7" xfId="28822"/>
    <cellStyle name="Обычный 6 2 9 2 3 2 2 2 2" xfId="28823"/>
    <cellStyle name="Обычный 6 2 9 2 3 2 2 2 2 2" xfId="28824"/>
    <cellStyle name="Обычный 6 2 9 2 3 2 2 2 3" xfId="28825"/>
    <cellStyle name="Обычный 6 2 9 2 3 2 2 2 4" xfId="28826"/>
    <cellStyle name="Обычный 6 2 9 2 3 2 2 3" xfId="28827"/>
    <cellStyle name="Обычный 6 2 9 2 3 2 2 3 2" xfId="28828"/>
    <cellStyle name="Обычный 6 2 9 2 3 2 2 4" xfId="28829"/>
    <cellStyle name="Обычный 6 2 9 2 3 2 2 5" xfId="28830"/>
    <cellStyle name="Обычный 6 2 9 2 3 2 3 2" xfId="28831"/>
    <cellStyle name="Обычный 6 2 9 2 3 2 3 2 2" xfId="28832"/>
    <cellStyle name="Обычный 6 2 9 2 3 2 3 3" xfId="28833"/>
    <cellStyle name="Обычный 6 2 9 2 3 2 3 4" xfId="28834"/>
    <cellStyle name="Обычный 6 2 9 2 3 2 4" xfId="28835"/>
    <cellStyle name="Обычный 6 2 9 2 3 2 4 2" xfId="28836"/>
    <cellStyle name="Обычный 6 2 9 2 3 2 5" xfId="28837"/>
    <cellStyle name="Обычный 6 2 9 2 3 2 6" xfId="28838"/>
    <cellStyle name="Обычный 6 2 9 2 3 3 2 2" xfId="28839"/>
    <cellStyle name="Обычный 6 2 9 2 3 3 2 2 2" xfId="28840"/>
    <cellStyle name="Обычный 6 2 9 2 3 3 2 3" xfId="28841"/>
    <cellStyle name="Обычный 6 2 9 2 3 3 2 4" xfId="28842"/>
    <cellStyle name="Обычный 6 2 9 2 3 3 3" xfId="28843"/>
    <cellStyle name="Обычный 6 2 9 2 3 3 3 2" xfId="28844"/>
    <cellStyle name="Обычный 6 2 9 2 3 3 4" xfId="28845"/>
    <cellStyle name="Обычный 6 2 9 2 3 3 5" xfId="28846"/>
    <cellStyle name="Обычный 6 2 9 2 3 4 2" xfId="28847"/>
    <cellStyle name="Обычный 6 2 9 2 3 4 2 2" xfId="28848"/>
    <cellStyle name="Обычный 6 2 9 2 3 4 3" xfId="28849"/>
    <cellStyle name="Обычный 6 2 9 2 3 4 4" xfId="28850"/>
    <cellStyle name="Обычный 6 2 9 2 3 5" xfId="28851"/>
    <cellStyle name="Обычный 6 2 9 2 3 5 2" xfId="28852"/>
    <cellStyle name="Обычный 6 2 9 2 3 6" xfId="28853"/>
    <cellStyle name="Обычный 6 2 9 2 3 7" xfId="28854"/>
    <cellStyle name="Обычный 6 2 9 2 4 2 2 2" xfId="28855"/>
    <cellStyle name="Обычный 6 2 9 2 4 2 2 2 2" xfId="28856"/>
    <cellStyle name="Обычный 6 2 9 2 4 2 2 3" xfId="28857"/>
    <cellStyle name="Обычный 6 2 9 2 4 2 2 4" xfId="28858"/>
    <cellStyle name="Обычный 6 2 9 2 4 2 3" xfId="28859"/>
    <cellStyle name="Обычный 6 2 9 2 4 2 3 2" xfId="28860"/>
    <cellStyle name="Обычный 6 2 9 2 4 2 4" xfId="28861"/>
    <cellStyle name="Обычный 6 2 9 2 4 2 5" xfId="28862"/>
    <cellStyle name="Обычный 6 2 9 2 4 3 2" xfId="28863"/>
    <cellStyle name="Обычный 6 2 9 2 4 3 2 2" xfId="28864"/>
    <cellStyle name="Обычный 6 2 9 2 4 3 3" xfId="28865"/>
    <cellStyle name="Обычный 6 2 9 2 4 3 4" xfId="28866"/>
    <cellStyle name="Обычный 6 2 9 2 4 4" xfId="28867"/>
    <cellStyle name="Обычный 6 2 9 2 4 4 2" xfId="28868"/>
    <cellStyle name="Обычный 6 2 9 2 4 5" xfId="28869"/>
    <cellStyle name="Обычный 6 2 9 2 4 6" xfId="28870"/>
    <cellStyle name="Обычный 6 2 9 2 5 2 2 2" xfId="28871"/>
    <cellStyle name="Обычный 6 2 9 2 5 2 2 2 2" xfId="28872"/>
    <cellStyle name="Обычный 6 2 9 2 5 2 2 3" xfId="28873"/>
    <cellStyle name="Обычный 6 2 9 2 5 2 2 4" xfId="28874"/>
    <cellStyle name="Обычный 6 2 9 2 5 2 3" xfId="28875"/>
    <cellStyle name="Обычный 6 2 9 2 5 2 3 2" xfId="28876"/>
    <cellStyle name="Обычный 6 2 9 2 5 2 4" xfId="28877"/>
    <cellStyle name="Обычный 6 2 9 2 5 2 5" xfId="28878"/>
    <cellStyle name="Обычный 6 2 9 2 5 3 2" xfId="28879"/>
    <cellStyle name="Обычный 6 2 9 2 5 3 2 2" xfId="28880"/>
    <cellStyle name="Обычный 6 2 9 2 5 3 3" xfId="28881"/>
    <cellStyle name="Обычный 6 2 9 2 5 3 4" xfId="28882"/>
    <cellStyle name="Обычный 6 2 9 2 5 4" xfId="28883"/>
    <cellStyle name="Обычный 6 2 9 2 5 4 2" xfId="28884"/>
    <cellStyle name="Обычный 6 2 9 2 5 5" xfId="28885"/>
    <cellStyle name="Обычный 6 2 9 2 5 6" xfId="28886"/>
    <cellStyle name="Обычный 6 2 9 2 6 2 2" xfId="28887"/>
    <cellStyle name="Обычный 6 2 9 2 6 2 2 2" xfId="28888"/>
    <cellStyle name="Обычный 6 2 9 2 6 2 3" xfId="28889"/>
    <cellStyle name="Обычный 6 2 9 2 6 2 4" xfId="28890"/>
    <cellStyle name="Обычный 6 2 9 2 6 3" xfId="28891"/>
    <cellStyle name="Обычный 6 2 9 2 6 3 2" xfId="28892"/>
    <cellStyle name="Обычный 6 2 9 2 6 4" xfId="28893"/>
    <cellStyle name="Обычный 6 2 9 2 6 5" xfId="28894"/>
    <cellStyle name="Обычный 6 2 9 2 7 2" xfId="28895"/>
    <cellStyle name="Обычный 6 2 9 2 7 2 2" xfId="28896"/>
    <cellStyle name="Обычный 6 2 9 2 7 3" xfId="28897"/>
    <cellStyle name="Обычный 6 2 9 2 7 4" xfId="28898"/>
    <cellStyle name="Обычный 6 2 9 2 8" xfId="28899"/>
    <cellStyle name="Обычный 6 2 9 2 8 2" xfId="28900"/>
    <cellStyle name="Обычный 6 2 9 2 9" xfId="28901"/>
    <cellStyle name="Обычный 6 2 9 3 2 2 2 2" xfId="28902"/>
    <cellStyle name="Обычный 6 2 9 3 2 2 2 2 2" xfId="28903"/>
    <cellStyle name="Обычный 6 2 9 3 2 2 2 3" xfId="28904"/>
    <cellStyle name="Обычный 6 2 9 3 2 2 2 4" xfId="28905"/>
    <cellStyle name="Обычный 6 2 9 3 2 2 3" xfId="28906"/>
    <cellStyle name="Обычный 6 2 9 3 2 2 3 2" xfId="28907"/>
    <cellStyle name="Обычный 6 2 9 3 2 2 4" xfId="28908"/>
    <cellStyle name="Обычный 6 2 9 3 2 2 5" xfId="28909"/>
    <cellStyle name="Обычный 6 2 9 3 2 3 2" xfId="28910"/>
    <cellStyle name="Обычный 6 2 9 3 2 3 2 2" xfId="28911"/>
    <cellStyle name="Обычный 6 2 9 3 2 3 3" xfId="28912"/>
    <cellStyle name="Обычный 6 2 9 3 2 3 4" xfId="28913"/>
    <cellStyle name="Обычный 6 2 9 3 2 4" xfId="28914"/>
    <cellStyle name="Обычный 6 2 9 3 2 4 2" xfId="28915"/>
    <cellStyle name="Обычный 6 2 9 3 2 5" xfId="28916"/>
    <cellStyle name="Обычный 6 2 9 3 2 6" xfId="28917"/>
    <cellStyle name="Обычный 6 2 9 3 3 2 2" xfId="28918"/>
    <cellStyle name="Обычный 6 2 9 3 3 2 2 2" xfId="28919"/>
    <cellStyle name="Обычный 6 2 9 3 3 2 3" xfId="28920"/>
    <cellStyle name="Обычный 6 2 9 3 3 2 4" xfId="28921"/>
    <cellStyle name="Обычный 6 2 9 3 3 3" xfId="28922"/>
    <cellStyle name="Обычный 6 2 9 3 3 3 2" xfId="28923"/>
    <cellStyle name="Обычный 6 2 9 3 3 4" xfId="28924"/>
    <cellStyle name="Обычный 6 2 9 3 3 5" xfId="28925"/>
    <cellStyle name="Обычный 6 2 9 3 4 2" xfId="28926"/>
    <cellStyle name="Обычный 6 2 9 3 4 2 2" xfId="28927"/>
    <cellStyle name="Обычный 6 2 9 3 4 3" xfId="28928"/>
    <cellStyle name="Обычный 6 2 9 3 4 4" xfId="28929"/>
    <cellStyle name="Обычный 6 2 9 3 5" xfId="28930"/>
    <cellStyle name="Обычный 6 2 9 3 5 2" xfId="28931"/>
    <cellStyle name="Обычный 6 2 9 3 6" xfId="28932"/>
    <cellStyle name="Обычный 6 2 9 3 7" xfId="28933"/>
    <cellStyle name="Обычный 6 2 9 4 2 2 2 2" xfId="28934"/>
    <cellStyle name="Обычный 6 2 9 4 2 2 2 2 2" xfId="28935"/>
    <cellStyle name="Обычный 6 2 9 4 2 2 2 3" xfId="28936"/>
    <cellStyle name="Обычный 6 2 9 4 2 2 2 4" xfId="28937"/>
    <cellStyle name="Обычный 6 2 9 4 2 2 3" xfId="28938"/>
    <cellStyle name="Обычный 6 2 9 4 2 2 3 2" xfId="28939"/>
    <cellStyle name="Обычный 6 2 9 4 2 2 4" xfId="28940"/>
    <cellStyle name="Обычный 6 2 9 4 2 2 5" xfId="28941"/>
    <cellStyle name="Обычный 6 2 9 4 2 3 2" xfId="28942"/>
    <cellStyle name="Обычный 6 2 9 4 2 3 2 2" xfId="28943"/>
    <cellStyle name="Обычный 6 2 9 4 2 3 3" xfId="28944"/>
    <cellStyle name="Обычный 6 2 9 4 2 3 4" xfId="28945"/>
    <cellStyle name="Обычный 6 2 9 4 2 4" xfId="28946"/>
    <cellStyle name="Обычный 6 2 9 4 2 4 2" xfId="28947"/>
    <cellStyle name="Обычный 6 2 9 4 2 5" xfId="28948"/>
    <cellStyle name="Обычный 6 2 9 4 2 6" xfId="28949"/>
    <cellStyle name="Обычный 6 2 9 4 3 2 2" xfId="28950"/>
    <cellStyle name="Обычный 6 2 9 4 3 2 2 2" xfId="28951"/>
    <cellStyle name="Обычный 6 2 9 4 3 2 3" xfId="28952"/>
    <cellStyle name="Обычный 6 2 9 4 3 2 4" xfId="28953"/>
    <cellStyle name="Обычный 6 2 9 4 3 3" xfId="28954"/>
    <cellStyle name="Обычный 6 2 9 4 3 3 2" xfId="28955"/>
    <cellStyle name="Обычный 6 2 9 4 3 4" xfId="28956"/>
    <cellStyle name="Обычный 6 2 9 4 3 5" xfId="28957"/>
    <cellStyle name="Обычный 6 2 9 4 4 2" xfId="28958"/>
    <cellStyle name="Обычный 6 2 9 4 4 2 2" xfId="28959"/>
    <cellStyle name="Обычный 6 2 9 4 4 3" xfId="28960"/>
    <cellStyle name="Обычный 6 2 9 4 4 4" xfId="28961"/>
    <cellStyle name="Обычный 6 2 9 4 5" xfId="28962"/>
    <cellStyle name="Обычный 6 2 9 4 5 2" xfId="28963"/>
    <cellStyle name="Обычный 6 2 9 4 6" xfId="28964"/>
    <cellStyle name="Обычный 6 2 9 4 7" xfId="28965"/>
    <cellStyle name="Обычный 6 2 9 5 2 2 2" xfId="28966"/>
    <cellStyle name="Обычный 6 2 9 5 2 2 2 2" xfId="28967"/>
    <cellStyle name="Обычный 6 2 9 5 2 2 3" xfId="28968"/>
    <cellStyle name="Обычный 6 2 9 5 2 2 4" xfId="28969"/>
    <cellStyle name="Обычный 6 2 9 5 2 3" xfId="28970"/>
    <cellStyle name="Обычный 6 2 9 5 2 3 2" xfId="28971"/>
    <cellStyle name="Обычный 6 2 9 5 2 4" xfId="28972"/>
    <cellStyle name="Обычный 6 2 9 5 2 5" xfId="28973"/>
    <cellStyle name="Обычный 6 2 9 5 3 2" xfId="28974"/>
    <cellStyle name="Обычный 6 2 9 5 3 2 2" xfId="28975"/>
    <cellStyle name="Обычный 6 2 9 5 3 3" xfId="28976"/>
    <cellStyle name="Обычный 6 2 9 5 3 4" xfId="28977"/>
    <cellStyle name="Обычный 6 2 9 5 4" xfId="28978"/>
    <cellStyle name="Обычный 6 2 9 5 4 2" xfId="28979"/>
    <cellStyle name="Обычный 6 2 9 5 5" xfId="28980"/>
    <cellStyle name="Обычный 6 2 9 5 6" xfId="28981"/>
    <cellStyle name="Обычный 6 2 9 6 2 2 2" xfId="28982"/>
    <cellStyle name="Обычный 6 2 9 6 2 2 2 2" xfId="28983"/>
    <cellStyle name="Обычный 6 2 9 6 2 2 3" xfId="28984"/>
    <cellStyle name="Обычный 6 2 9 6 2 2 4" xfId="28985"/>
    <cellStyle name="Обычный 6 2 9 6 2 3" xfId="28986"/>
    <cellStyle name="Обычный 6 2 9 6 2 3 2" xfId="28987"/>
    <cellStyle name="Обычный 6 2 9 6 2 4" xfId="28988"/>
    <cellStyle name="Обычный 6 2 9 6 2 5" xfId="28989"/>
    <cellStyle name="Обычный 6 2 9 6 3 2" xfId="28990"/>
    <cellStyle name="Обычный 6 2 9 6 3 2 2" xfId="28991"/>
    <cellStyle name="Обычный 6 2 9 6 3 3" xfId="28992"/>
    <cellStyle name="Обычный 6 2 9 6 3 4" xfId="28993"/>
    <cellStyle name="Обычный 6 2 9 6 4" xfId="28994"/>
    <cellStyle name="Обычный 6 2 9 6 4 2" xfId="28995"/>
    <cellStyle name="Обычный 6 2 9 6 5" xfId="28996"/>
    <cellStyle name="Обычный 6 2 9 6 6" xfId="28997"/>
    <cellStyle name="Обычный 6 2 9 7 2 2" xfId="28998"/>
    <cellStyle name="Обычный 6 2 9 7 2 2 2" xfId="28999"/>
    <cellStyle name="Обычный 6 2 9 7 2 3" xfId="29000"/>
    <cellStyle name="Обычный 6 2 9 7 2 4" xfId="29001"/>
    <cellStyle name="Обычный 6 2 9 7 3" xfId="29002"/>
    <cellStyle name="Обычный 6 2 9 7 3 2" xfId="29003"/>
    <cellStyle name="Обычный 6 2 9 7 4" xfId="29004"/>
    <cellStyle name="Обычный 6 2 9 7 5" xfId="29005"/>
    <cellStyle name="Обычный 6 2 9 8 2" xfId="29006"/>
    <cellStyle name="Обычный 6 2 9 8 2 2" xfId="29007"/>
    <cellStyle name="Обычный 6 2 9 8 3" xfId="29008"/>
    <cellStyle name="Обычный 6 2 9 8 4" xfId="29009"/>
    <cellStyle name="Обычный 6 2 9 9" xfId="29010"/>
    <cellStyle name="Обычный 6 2 9 9 2" xfId="29011"/>
    <cellStyle name="Обычный 6 3 10 2 2" xfId="29012"/>
    <cellStyle name="Обычный 6 3 10 2 2 2" xfId="29013"/>
    <cellStyle name="Обычный 6 3 10 2 3" xfId="29014"/>
    <cellStyle name="Обычный 6 3 10 2 4" xfId="29015"/>
    <cellStyle name="Обычный 6 3 10 3" xfId="29016"/>
    <cellStyle name="Обычный 6 3 10 3 2" xfId="29017"/>
    <cellStyle name="Обычный 6 3 10 4" xfId="29018"/>
    <cellStyle name="Обычный 6 3 10 5" xfId="29019"/>
    <cellStyle name="Обычный 6 3 11 2" xfId="29020"/>
    <cellStyle name="Обычный 6 3 11 2 2" xfId="29021"/>
    <cellStyle name="Обычный 6 3 11 3" xfId="29022"/>
    <cellStyle name="Обычный 6 3 11 4" xfId="29023"/>
    <cellStyle name="Обычный 6 3 12" xfId="29024"/>
    <cellStyle name="Обычный 6 3 12 2" xfId="29025"/>
    <cellStyle name="Обычный 6 3 13" xfId="29026"/>
    <cellStyle name="Обычный 6 3 14" xfId="29027"/>
    <cellStyle name="Обычный 6 3 2 10 2" xfId="29028"/>
    <cellStyle name="Обычный 6 3 2 10 2 2" xfId="29029"/>
    <cellStyle name="Обычный 6 3 2 10 3" xfId="29030"/>
    <cellStyle name="Обычный 6 3 2 10 4" xfId="29031"/>
    <cellStyle name="Обычный 6 3 2 11" xfId="29032"/>
    <cellStyle name="Обычный 6 3 2 11 2" xfId="29033"/>
    <cellStyle name="Обычный 6 3 2 12" xfId="29034"/>
    <cellStyle name="Обычный 6 3 2 13" xfId="29035"/>
    <cellStyle name="Обычный 6 3 2 2 10" xfId="29036"/>
    <cellStyle name="Обычный 6 3 2 2 11" xfId="29037"/>
    <cellStyle name="Обычный 6 3 2 2 2 10" xfId="29038"/>
    <cellStyle name="Обычный 6 3 2 2 2 2 2 2 2 2" xfId="29039"/>
    <cellStyle name="Обычный 6 3 2 2 2 2 2 2 2 2 2" xfId="29040"/>
    <cellStyle name="Обычный 6 3 2 2 2 2 2 2 2 3" xfId="29041"/>
    <cellStyle name="Обычный 6 3 2 2 2 2 2 2 2 4" xfId="29042"/>
    <cellStyle name="Обычный 6 3 2 2 2 2 2 2 3" xfId="29043"/>
    <cellStyle name="Обычный 6 3 2 2 2 2 2 2 3 2" xfId="29044"/>
    <cellStyle name="Обычный 6 3 2 2 2 2 2 2 4" xfId="29045"/>
    <cellStyle name="Обычный 6 3 2 2 2 2 2 2 5" xfId="29046"/>
    <cellStyle name="Обычный 6 3 2 2 2 2 2 3 2" xfId="29047"/>
    <cellStyle name="Обычный 6 3 2 2 2 2 2 3 2 2" xfId="29048"/>
    <cellStyle name="Обычный 6 3 2 2 2 2 2 3 3" xfId="29049"/>
    <cellStyle name="Обычный 6 3 2 2 2 2 2 3 4" xfId="29050"/>
    <cellStyle name="Обычный 6 3 2 2 2 2 2 4" xfId="29051"/>
    <cellStyle name="Обычный 6 3 2 2 2 2 2 4 2" xfId="29052"/>
    <cellStyle name="Обычный 6 3 2 2 2 2 2 5" xfId="29053"/>
    <cellStyle name="Обычный 6 3 2 2 2 2 2 6" xfId="29054"/>
    <cellStyle name="Обычный 6 3 2 2 2 2 3 2 2" xfId="29055"/>
    <cellStyle name="Обычный 6 3 2 2 2 2 3 2 2 2" xfId="29056"/>
    <cellStyle name="Обычный 6 3 2 2 2 2 3 2 3" xfId="29057"/>
    <cellStyle name="Обычный 6 3 2 2 2 2 3 2 4" xfId="29058"/>
    <cellStyle name="Обычный 6 3 2 2 2 2 3 3" xfId="29059"/>
    <cellStyle name="Обычный 6 3 2 2 2 2 3 3 2" xfId="29060"/>
    <cellStyle name="Обычный 6 3 2 2 2 2 3 4" xfId="29061"/>
    <cellStyle name="Обычный 6 3 2 2 2 2 3 5" xfId="29062"/>
    <cellStyle name="Обычный 6 3 2 2 2 2 4 2" xfId="29063"/>
    <cellStyle name="Обычный 6 3 2 2 2 2 4 2 2" xfId="29064"/>
    <cellStyle name="Обычный 6 3 2 2 2 2 4 3" xfId="29065"/>
    <cellStyle name="Обычный 6 3 2 2 2 2 4 4" xfId="29066"/>
    <cellStyle name="Обычный 6 3 2 2 2 2 5" xfId="29067"/>
    <cellStyle name="Обычный 6 3 2 2 2 2 5 2" xfId="29068"/>
    <cellStyle name="Обычный 6 3 2 2 2 2 6" xfId="29069"/>
    <cellStyle name="Обычный 6 3 2 2 2 2 7" xfId="29070"/>
    <cellStyle name="Обычный 6 3 2 2 2 3 2 2 2 2" xfId="29071"/>
    <cellStyle name="Обычный 6 3 2 2 2 3 2 2 2 2 2" xfId="29072"/>
    <cellStyle name="Обычный 6 3 2 2 2 3 2 2 2 3" xfId="29073"/>
    <cellStyle name="Обычный 6 3 2 2 2 3 2 2 2 4" xfId="29074"/>
    <cellStyle name="Обычный 6 3 2 2 2 3 2 2 3" xfId="29075"/>
    <cellStyle name="Обычный 6 3 2 2 2 3 2 2 3 2" xfId="29076"/>
    <cellStyle name="Обычный 6 3 2 2 2 3 2 2 4" xfId="29077"/>
    <cellStyle name="Обычный 6 3 2 2 2 3 2 2 5" xfId="29078"/>
    <cellStyle name="Обычный 6 3 2 2 2 3 2 3 2" xfId="29079"/>
    <cellStyle name="Обычный 6 3 2 2 2 3 2 3 2 2" xfId="29080"/>
    <cellStyle name="Обычный 6 3 2 2 2 3 2 3 3" xfId="29081"/>
    <cellStyle name="Обычный 6 3 2 2 2 3 2 3 4" xfId="29082"/>
    <cellStyle name="Обычный 6 3 2 2 2 3 2 4" xfId="29083"/>
    <cellStyle name="Обычный 6 3 2 2 2 3 2 4 2" xfId="29084"/>
    <cellStyle name="Обычный 6 3 2 2 2 3 2 5" xfId="29085"/>
    <cellStyle name="Обычный 6 3 2 2 2 3 2 6" xfId="29086"/>
    <cellStyle name="Обычный 6 3 2 2 2 3 3 2 2" xfId="29087"/>
    <cellStyle name="Обычный 6 3 2 2 2 3 3 2 2 2" xfId="29088"/>
    <cellStyle name="Обычный 6 3 2 2 2 3 3 2 3" xfId="29089"/>
    <cellStyle name="Обычный 6 3 2 2 2 3 3 2 4" xfId="29090"/>
    <cellStyle name="Обычный 6 3 2 2 2 3 3 3" xfId="29091"/>
    <cellStyle name="Обычный 6 3 2 2 2 3 3 3 2" xfId="29092"/>
    <cellStyle name="Обычный 6 3 2 2 2 3 3 4" xfId="29093"/>
    <cellStyle name="Обычный 6 3 2 2 2 3 3 5" xfId="29094"/>
    <cellStyle name="Обычный 6 3 2 2 2 3 4 2" xfId="29095"/>
    <cellStyle name="Обычный 6 3 2 2 2 3 4 2 2" xfId="29096"/>
    <cellStyle name="Обычный 6 3 2 2 2 3 4 3" xfId="29097"/>
    <cellStyle name="Обычный 6 3 2 2 2 3 4 4" xfId="29098"/>
    <cellStyle name="Обычный 6 3 2 2 2 3 5" xfId="29099"/>
    <cellStyle name="Обычный 6 3 2 2 2 3 5 2" xfId="29100"/>
    <cellStyle name="Обычный 6 3 2 2 2 3 6" xfId="29101"/>
    <cellStyle name="Обычный 6 3 2 2 2 3 7" xfId="29102"/>
    <cellStyle name="Обычный 6 3 2 2 2 4 2 2 2" xfId="29103"/>
    <cellStyle name="Обычный 6 3 2 2 2 4 2 2 2 2" xfId="29104"/>
    <cellStyle name="Обычный 6 3 2 2 2 4 2 2 3" xfId="29105"/>
    <cellStyle name="Обычный 6 3 2 2 2 4 2 2 4" xfId="29106"/>
    <cellStyle name="Обычный 6 3 2 2 2 4 2 3" xfId="29107"/>
    <cellStyle name="Обычный 6 3 2 2 2 4 2 3 2" xfId="29108"/>
    <cellStyle name="Обычный 6 3 2 2 2 4 2 4" xfId="29109"/>
    <cellStyle name="Обычный 6 3 2 2 2 4 2 5" xfId="29110"/>
    <cellStyle name="Обычный 6 3 2 2 2 4 3 2" xfId="29111"/>
    <cellStyle name="Обычный 6 3 2 2 2 4 3 2 2" xfId="29112"/>
    <cellStyle name="Обычный 6 3 2 2 2 4 3 3" xfId="29113"/>
    <cellStyle name="Обычный 6 3 2 2 2 4 3 4" xfId="29114"/>
    <cellStyle name="Обычный 6 3 2 2 2 4 4" xfId="29115"/>
    <cellStyle name="Обычный 6 3 2 2 2 4 4 2" xfId="29116"/>
    <cellStyle name="Обычный 6 3 2 2 2 4 5" xfId="29117"/>
    <cellStyle name="Обычный 6 3 2 2 2 4 6" xfId="29118"/>
    <cellStyle name="Обычный 6 3 2 2 2 5 2 2 2" xfId="29119"/>
    <cellStyle name="Обычный 6 3 2 2 2 5 2 2 2 2" xfId="29120"/>
    <cellStyle name="Обычный 6 3 2 2 2 5 2 2 3" xfId="29121"/>
    <cellStyle name="Обычный 6 3 2 2 2 5 2 2 4" xfId="29122"/>
    <cellStyle name="Обычный 6 3 2 2 2 5 2 3" xfId="29123"/>
    <cellStyle name="Обычный 6 3 2 2 2 5 2 3 2" xfId="29124"/>
    <cellStyle name="Обычный 6 3 2 2 2 5 2 4" xfId="29125"/>
    <cellStyle name="Обычный 6 3 2 2 2 5 2 5" xfId="29126"/>
    <cellStyle name="Обычный 6 3 2 2 2 5 3 2" xfId="29127"/>
    <cellStyle name="Обычный 6 3 2 2 2 5 3 2 2" xfId="29128"/>
    <cellStyle name="Обычный 6 3 2 2 2 5 3 3" xfId="29129"/>
    <cellStyle name="Обычный 6 3 2 2 2 5 3 4" xfId="29130"/>
    <cellStyle name="Обычный 6 3 2 2 2 5 4" xfId="29131"/>
    <cellStyle name="Обычный 6 3 2 2 2 5 4 2" xfId="29132"/>
    <cellStyle name="Обычный 6 3 2 2 2 5 5" xfId="29133"/>
    <cellStyle name="Обычный 6 3 2 2 2 5 6" xfId="29134"/>
    <cellStyle name="Обычный 6 3 2 2 2 6 2 2" xfId="29135"/>
    <cellStyle name="Обычный 6 3 2 2 2 6 2 2 2" xfId="29136"/>
    <cellStyle name="Обычный 6 3 2 2 2 6 2 3" xfId="29137"/>
    <cellStyle name="Обычный 6 3 2 2 2 6 2 4" xfId="29138"/>
    <cellStyle name="Обычный 6 3 2 2 2 6 3" xfId="29139"/>
    <cellStyle name="Обычный 6 3 2 2 2 6 3 2" xfId="29140"/>
    <cellStyle name="Обычный 6 3 2 2 2 6 4" xfId="29141"/>
    <cellStyle name="Обычный 6 3 2 2 2 6 5" xfId="29142"/>
    <cellStyle name="Обычный 6 3 2 2 2 7 2" xfId="29143"/>
    <cellStyle name="Обычный 6 3 2 2 2 7 2 2" xfId="29144"/>
    <cellStyle name="Обычный 6 3 2 2 2 7 3" xfId="29145"/>
    <cellStyle name="Обычный 6 3 2 2 2 7 4" xfId="29146"/>
    <cellStyle name="Обычный 6 3 2 2 2 8" xfId="29147"/>
    <cellStyle name="Обычный 6 3 2 2 2 8 2" xfId="29148"/>
    <cellStyle name="Обычный 6 3 2 2 2 9" xfId="29149"/>
    <cellStyle name="Обычный 6 3 2 2 3 2 2 2 2" xfId="29150"/>
    <cellStyle name="Обычный 6 3 2 2 3 2 2 2 2 2" xfId="29151"/>
    <cellStyle name="Обычный 6 3 2 2 3 2 2 2 3" xfId="29152"/>
    <cellStyle name="Обычный 6 3 2 2 3 2 2 2 4" xfId="29153"/>
    <cellStyle name="Обычный 6 3 2 2 3 2 2 3" xfId="29154"/>
    <cellStyle name="Обычный 6 3 2 2 3 2 2 3 2" xfId="29155"/>
    <cellStyle name="Обычный 6 3 2 2 3 2 2 4" xfId="29156"/>
    <cellStyle name="Обычный 6 3 2 2 3 2 2 5" xfId="29157"/>
    <cellStyle name="Обычный 6 3 2 2 3 2 3 2" xfId="29158"/>
    <cellStyle name="Обычный 6 3 2 2 3 2 3 2 2" xfId="29159"/>
    <cellStyle name="Обычный 6 3 2 2 3 2 3 3" xfId="29160"/>
    <cellStyle name="Обычный 6 3 2 2 3 2 3 4" xfId="29161"/>
    <cellStyle name="Обычный 6 3 2 2 3 2 4" xfId="29162"/>
    <cellStyle name="Обычный 6 3 2 2 3 2 4 2" xfId="29163"/>
    <cellStyle name="Обычный 6 3 2 2 3 2 5" xfId="29164"/>
    <cellStyle name="Обычный 6 3 2 2 3 2 6" xfId="29165"/>
    <cellStyle name="Обычный 6 3 2 2 3 3 2 2" xfId="29166"/>
    <cellStyle name="Обычный 6 3 2 2 3 3 2 2 2" xfId="29167"/>
    <cellStyle name="Обычный 6 3 2 2 3 3 2 3" xfId="29168"/>
    <cellStyle name="Обычный 6 3 2 2 3 3 2 4" xfId="29169"/>
    <cellStyle name="Обычный 6 3 2 2 3 3 3" xfId="29170"/>
    <cellStyle name="Обычный 6 3 2 2 3 3 3 2" xfId="29171"/>
    <cellStyle name="Обычный 6 3 2 2 3 3 4" xfId="29172"/>
    <cellStyle name="Обычный 6 3 2 2 3 3 5" xfId="29173"/>
    <cellStyle name="Обычный 6 3 2 2 3 4 2" xfId="29174"/>
    <cellStyle name="Обычный 6 3 2 2 3 4 2 2" xfId="29175"/>
    <cellStyle name="Обычный 6 3 2 2 3 4 3" xfId="29176"/>
    <cellStyle name="Обычный 6 3 2 2 3 4 4" xfId="29177"/>
    <cellStyle name="Обычный 6 3 2 2 3 5" xfId="29178"/>
    <cellStyle name="Обычный 6 3 2 2 3 5 2" xfId="29179"/>
    <cellStyle name="Обычный 6 3 2 2 3 6" xfId="29180"/>
    <cellStyle name="Обычный 6 3 2 2 3 7" xfId="29181"/>
    <cellStyle name="Обычный 6 3 2 2 4 2 2 2 2" xfId="29182"/>
    <cellStyle name="Обычный 6 3 2 2 4 2 2 2 2 2" xfId="29183"/>
    <cellStyle name="Обычный 6 3 2 2 4 2 2 2 3" xfId="29184"/>
    <cellStyle name="Обычный 6 3 2 2 4 2 2 2 4" xfId="29185"/>
    <cellStyle name="Обычный 6 3 2 2 4 2 2 3" xfId="29186"/>
    <cellStyle name="Обычный 6 3 2 2 4 2 2 3 2" xfId="29187"/>
    <cellStyle name="Обычный 6 3 2 2 4 2 2 4" xfId="29188"/>
    <cellStyle name="Обычный 6 3 2 2 4 2 2 5" xfId="29189"/>
    <cellStyle name="Обычный 6 3 2 2 4 2 3 2" xfId="29190"/>
    <cellStyle name="Обычный 6 3 2 2 4 2 3 2 2" xfId="29191"/>
    <cellStyle name="Обычный 6 3 2 2 4 2 3 3" xfId="29192"/>
    <cellStyle name="Обычный 6 3 2 2 4 2 3 4" xfId="29193"/>
    <cellStyle name="Обычный 6 3 2 2 4 2 4" xfId="29194"/>
    <cellStyle name="Обычный 6 3 2 2 4 2 4 2" xfId="29195"/>
    <cellStyle name="Обычный 6 3 2 2 4 2 5" xfId="29196"/>
    <cellStyle name="Обычный 6 3 2 2 4 2 6" xfId="29197"/>
    <cellStyle name="Обычный 6 3 2 2 4 3 2 2" xfId="29198"/>
    <cellStyle name="Обычный 6 3 2 2 4 3 2 2 2" xfId="29199"/>
    <cellStyle name="Обычный 6 3 2 2 4 3 2 3" xfId="29200"/>
    <cellStyle name="Обычный 6 3 2 2 4 3 2 4" xfId="29201"/>
    <cellStyle name="Обычный 6 3 2 2 4 3 3" xfId="29202"/>
    <cellStyle name="Обычный 6 3 2 2 4 3 3 2" xfId="29203"/>
    <cellStyle name="Обычный 6 3 2 2 4 3 4" xfId="29204"/>
    <cellStyle name="Обычный 6 3 2 2 4 3 5" xfId="29205"/>
    <cellStyle name="Обычный 6 3 2 2 4 4 2" xfId="29206"/>
    <cellStyle name="Обычный 6 3 2 2 4 4 2 2" xfId="29207"/>
    <cellStyle name="Обычный 6 3 2 2 4 4 3" xfId="29208"/>
    <cellStyle name="Обычный 6 3 2 2 4 4 4" xfId="29209"/>
    <cellStyle name="Обычный 6 3 2 2 4 5" xfId="29210"/>
    <cellStyle name="Обычный 6 3 2 2 4 5 2" xfId="29211"/>
    <cellStyle name="Обычный 6 3 2 2 4 6" xfId="29212"/>
    <cellStyle name="Обычный 6 3 2 2 4 7" xfId="29213"/>
    <cellStyle name="Обычный 6 3 2 2 5 2 2 2" xfId="29214"/>
    <cellStyle name="Обычный 6 3 2 2 5 2 2 2 2" xfId="29215"/>
    <cellStyle name="Обычный 6 3 2 2 5 2 2 3" xfId="29216"/>
    <cellStyle name="Обычный 6 3 2 2 5 2 2 4" xfId="29217"/>
    <cellStyle name="Обычный 6 3 2 2 5 2 3" xfId="29218"/>
    <cellStyle name="Обычный 6 3 2 2 5 2 3 2" xfId="29219"/>
    <cellStyle name="Обычный 6 3 2 2 5 2 4" xfId="29220"/>
    <cellStyle name="Обычный 6 3 2 2 5 2 5" xfId="29221"/>
    <cellStyle name="Обычный 6 3 2 2 5 3 2" xfId="29222"/>
    <cellStyle name="Обычный 6 3 2 2 5 3 2 2" xfId="29223"/>
    <cellStyle name="Обычный 6 3 2 2 5 3 3" xfId="29224"/>
    <cellStyle name="Обычный 6 3 2 2 5 3 4" xfId="29225"/>
    <cellStyle name="Обычный 6 3 2 2 5 4" xfId="29226"/>
    <cellStyle name="Обычный 6 3 2 2 5 4 2" xfId="29227"/>
    <cellStyle name="Обычный 6 3 2 2 5 5" xfId="29228"/>
    <cellStyle name="Обычный 6 3 2 2 5 6" xfId="29229"/>
    <cellStyle name="Обычный 6 3 2 2 6 2 2 2" xfId="29230"/>
    <cellStyle name="Обычный 6 3 2 2 6 2 2 2 2" xfId="29231"/>
    <cellStyle name="Обычный 6 3 2 2 6 2 2 3" xfId="29232"/>
    <cellStyle name="Обычный 6 3 2 2 6 2 2 4" xfId="29233"/>
    <cellStyle name="Обычный 6 3 2 2 6 2 3" xfId="29234"/>
    <cellStyle name="Обычный 6 3 2 2 6 2 3 2" xfId="29235"/>
    <cellStyle name="Обычный 6 3 2 2 6 2 4" xfId="29236"/>
    <cellStyle name="Обычный 6 3 2 2 6 2 5" xfId="29237"/>
    <cellStyle name="Обычный 6 3 2 2 6 3 2" xfId="29238"/>
    <cellStyle name="Обычный 6 3 2 2 6 3 2 2" xfId="29239"/>
    <cellStyle name="Обычный 6 3 2 2 6 3 3" xfId="29240"/>
    <cellStyle name="Обычный 6 3 2 2 6 3 4" xfId="29241"/>
    <cellStyle name="Обычный 6 3 2 2 6 4" xfId="29242"/>
    <cellStyle name="Обычный 6 3 2 2 6 4 2" xfId="29243"/>
    <cellStyle name="Обычный 6 3 2 2 6 5" xfId="29244"/>
    <cellStyle name="Обычный 6 3 2 2 6 6" xfId="29245"/>
    <cellStyle name="Обычный 6 3 2 2 7 2 2" xfId="29246"/>
    <cellStyle name="Обычный 6 3 2 2 7 2 2 2" xfId="29247"/>
    <cellStyle name="Обычный 6 3 2 2 7 2 3" xfId="29248"/>
    <cellStyle name="Обычный 6 3 2 2 7 2 4" xfId="29249"/>
    <cellStyle name="Обычный 6 3 2 2 7 3" xfId="29250"/>
    <cellStyle name="Обычный 6 3 2 2 7 3 2" xfId="29251"/>
    <cellStyle name="Обычный 6 3 2 2 7 4" xfId="29252"/>
    <cellStyle name="Обычный 6 3 2 2 7 5" xfId="29253"/>
    <cellStyle name="Обычный 6 3 2 2 8 2" xfId="29254"/>
    <cellStyle name="Обычный 6 3 2 2 8 2 2" xfId="29255"/>
    <cellStyle name="Обычный 6 3 2 2 8 3" xfId="29256"/>
    <cellStyle name="Обычный 6 3 2 2 8 4" xfId="29257"/>
    <cellStyle name="Обычный 6 3 2 2 9" xfId="29258"/>
    <cellStyle name="Обычный 6 3 2 2 9 2" xfId="29259"/>
    <cellStyle name="Обычный 6 3 2 3 10" xfId="29260"/>
    <cellStyle name="Обычный 6 3 2 3 11" xfId="29261"/>
    <cellStyle name="Обычный 6 3 2 3 2 10" xfId="29262"/>
    <cellStyle name="Обычный 6 3 2 3 2 2 2 2 2 2" xfId="29263"/>
    <cellStyle name="Обычный 6 3 2 3 2 2 2 2 2 2 2" xfId="29264"/>
    <cellStyle name="Обычный 6 3 2 3 2 2 2 2 2 3" xfId="29265"/>
    <cellStyle name="Обычный 6 3 2 3 2 2 2 2 2 4" xfId="29266"/>
    <cellStyle name="Обычный 6 3 2 3 2 2 2 2 3" xfId="29267"/>
    <cellStyle name="Обычный 6 3 2 3 2 2 2 2 3 2" xfId="29268"/>
    <cellStyle name="Обычный 6 3 2 3 2 2 2 2 4" xfId="29269"/>
    <cellStyle name="Обычный 6 3 2 3 2 2 2 2 5" xfId="29270"/>
    <cellStyle name="Обычный 6 3 2 3 2 2 2 3 2" xfId="29271"/>
    <cellStyle name="Обычный 6 3 2 3 2 2 2 3 2 2" xfId="29272"/>
    <cellStyle name="Обычный 6 3 2 3 2 2 2 3 3" xfId="29273"/>
    <cellStyle name="Обычный 6 3 2 3 2 2 2 3 4" xfId="29274"/>
    <cellStyle name="Обычный 6 3 2 3 2 2 2 4" xfId="29275"/>
    <cellStyle name="Обычный 6 3 2 3 2 2 2 4 2" xfId="29276"/>
    <cellStyle name="Обычный 6 3 2 3 2 2 2 5" xfId="29277"/>
    <cellStyle name="Обычный 6 3 2 3 2 2 2 6" xfId="29278"/>
    <cellStyle name="Обычный 6 3 2 3 2 2 3 2 2" xfId="29279"/>
    <cellStyle name="Обычный 6 3 2 3 2 2 3 2 2 2" xfId="29280"/>
    <cellStyle name="Обычный 6 3 2 3 2 2 3 2 3" xfId="29281"/>
    <cellStyle name="Обычный 6 3 2 3 2 2 3 2 4" xfId="29282"/>
    <cellStyle name="Обычный 6 3 2 3 2 2 3 3" xfId="29283"/>
    <cellStyle name="Обычный 6 3 2 3 2 2 3 3 2" xfId="29284"/>
    <cellStyle name="Обычный 6 3 2 3 2 2 3 4" xfId="29285"/>
    <cellStyle name="Обычный 6 3 2 3 2 2 3 5" xfId="29286"/>
    <cellStyle name="Обычный 6 3 2 3 2 2 4 2" xfId="29287"/>
    <cellStyle name="Обычный 6 3 2 3 2 2 4 2 2" xfId="29288"/>
    <cellStyle name="Обычный 6 3 2 3 2 2 4 3" xfId="29289"/>
    <cellStyle name="Обычный 6 3 2 3 2 2 4 4" xfId="29290"/>
    <cellStyle name="Обычный 6 3 2 3 2 2 5" xfId="29291"/>
    <cellStyle name="Обычный 6 3 2 3 2 2 5 2" xfId="29292"/>
    <cellStyle name="Обычный 6 3 2 3 2 2 6" xfId="29293"/>
    <cellStyle name="Обычный 6 3 2 3 2 2 7" xfId="29294"/>
    <cellStyle name="Обычный 6 3 2 3 2 3 2 2 2 2" xfId="29295"/>
    <cellStyle name="Обычный 6 3 2 3 2 3 2 2 2 2 2" xfId="29296"/>
    <cellStyle name="Обычный 6 3 2 3 2 3 2 2 2 3" xfId="29297"/>
    <cellStyle name="Обычный 6 3 2 3 2 3 2 2 2 4" xfId="29298"/>
    <cellStyle name="Обычный 6 3 2 3 2 3 2 2 3" xfId="29299"/>
    <cellStyle name="Обычный 6 3 2 3 2 3 2 2 3 2" xfId="29300"/>
    <cellStyle name="Обычный 6 3 2 3 2 3 2 2 4" xfId="29301"/>
    <cellStyle name="Обычный 6 3 2 3 2 3 2 2 5" xfId="29302"/>
    <cellStyle name="Обычный 6 3 2 3 2 3 2 3 2" xfId="29303"/>
    <cellStyle name="Обычный 6 3 2 3 2 3 2 3 2 2" xfId="29304"/>
    <cellStyle name="Обычный 6 3 2 3 2 3 2 3 3" xfId="29305"/>
    <cellStyle name="Обычный 6 3 2 3 2 3 2 3 4" xfId="29306"/>
    <cellStyle name="Обычный 6 3 2 3 2 3 2 4" xfId="29307"/>
    <cellStyle name="Обычный 6 3 2 3 2 3 2 4 2" xfId="29308"/>
    <cellStyle name="Обычный 6 3 2 3 2 3 2 5" xfId="29309"/>
    <cellStyle name="Обычный 6 3 2 3 2 3 2 6" xfId="29310"/>
    <cellStyle name="Обычный 6 3 2 3 2 3 3 2 2" xfId="29311"/>
    <cellStyle name="Обычный 6 3 2 3 2 3 3 2 2 2" xfId="29312"/>
    <cellStyle name="Обычный 6 3 2 3 2 3 3 2 3" xfId="29313"/>
    <cellStyle name="Обычный 6 3 2 3 2 3 3 2 4" xfId="29314"/>
    <cellStyle name="Обычный 6 3 2 3 2 3 3 3" xfId="29315"/>
    <cellStyle name="Обычный 6 3 2 3 2 3 3 3 2" xfId="29316"/>
    <cellStyle name="Обычный 6 3 2 3 2 3 3 4" xfId="29317"/>
    <cellStyle name="Обычный 6 3 2 3 2 3 3 5" xfId="29318"/>
    <cellStyle name="Обычный 6 3 2 3 2 3 4 2" xfId="29319"/>
    <cellStyle name="Обычный 6 3 2 3 2 3 4 2 2" xfId="29320"/>
    <cellStyle name="Обычный 6 3 2 3 2 3 4 3" xfId="29321"/>
    <cellStyle name="Обычный 6 3 2 3 2 3 4 4" xfId="29322"/>
    <cellStyle name="Обычный 6 3 2 3 2 3 5" xfId="29323"/>
    <cellStyle name="Обычный 6 3 2 3 2 3 5 2" xfId="29324"/>
    <cellStyle name="Обычный 6 3 2 3 2 3 6" xfId="29325"/>
    <cellStyle name="Обычный 6 3 2 3 2 3 7" xfId="29326"/>
    <cellStyle name="Обычный 6 3 2 3 2 4 2 2 2" xfId="29327"/>
    <cellStyle name="Обычный 6 3 2 3 2 4 2 2 2 2" xfId="29328"/>
    <cellStyle name="Обычный 6 3 2 3 2 4 2 2 3" xfId="29329"/>
    <cellStyle name="Обычный 6 3 2 3 2 4 2 2 4" xfId="29330"/>
    <cellStyle name="Обычный 6 3 2 3 2 4 2 3" xfId="29331"/>
    <cellStyle name="Обычный 6 3 2 3 2 4 2 3 2" xfId="29332"/>
    <cellStyle name="Обычный 6 3 2 3 2 4 2 4" xfId="29333"/>
    <cellStyle name="Обычный 6 3 2 3 2 4 2 5" xfId="29334"/>
    <cellStyle name="Обычный 6 3 2 3 2 4 3 2" xfId="29335"/>
    <cellStyle name="Обычный 6 3 2 3 2 4 3 2 2" xfId="29336"/>
    <cellStyle name="Обычный 6 3 2 3 2 4 3 3" xfId="29337"/>
    <cellStyle name="Обычный 6 3 2 3 2 4 3 4" xfId="29338"/>
    <cellStyle name="Обычный 6 3 2 3 2 4 4" xfId="29339"/>
    <cellStyle name="Обычный 6 3 2 3 2 4 4 2" xfId="29340"/>
    <cellStyle name="Обычный 6 3 2 3 2 4 5" xfId="29341"/>
    <cellStyle name="Обычный 6 3 2 3 2 4 6" xfId="29342"/>
    <cellStyle name="Обычный 6 3 2 3 2 5 2 2 2" xfId="29343"/>
    <cellStyle name="Обычный 6 3 2 3 2 5 2 2 2 2" xfId="29344"/>
    <cellStyle name="Обычный 6 3 2 3 2 5 2 2 3" xfId="29345"/>
    <cellStyle name="Обычный 6 3 2 3 2 5 2 2 4" xfId="29346"/>
    <cellStyle name="Обычный 6 3 2 3 2 5 2 3" xfId="29347"/>
    <cellStyle name="Обычный 6 3 2 3 2 5 2 3 2" xfId="29348"/>
    <cellStyle name="Обычный 6 3 2 3 2 5 2 4" xfId="29349"/>
    <cellStyle name="Обычный 6 3 2 3 2 5 2 5" xfId="29350"/>
    <cellStyle name="Обычный 6 3 2 3 2 5 3 2" xfId="29351"/>
    <cellStyle name="Обычный 6 3 2 3 2 5 3 2 2" xfId="29352"/>
    <cellStyle name="Обычный 6 3 2 3 2 5 3 3" xfId="29353"/>
    <cellStyle name="Обычный 6 3 2 3 2 5 3 4" xfId="29354"/>
    <cellStyle name="Обычный 6 3 2 3 2 5 4" xfId="29355"/>
    <cellStyle name="Обычный 6 3 2 3 2 5 4 2" xfId="29356"/>
    <cellStyle name="Обычный 6 3 2 3 2 5 5" xfId="29357"/>
    <cellStyle name="Обычный 6 3 2 3 2 5 6" xfId="29358"/>
    <cellStyle name="Обычный 6 3 2 3 2 6 2 2" xfId="29359"/>
    <cellStyle name="Обычный 6 3 2 3 2 6 2 2 2" xfId="29360"/>
    <cellStyle name="Обычный 6 3 2 3 2 6 2 3" xfId="29361"/>
    <cellStyle name="Обычный 6 3 2 3 2 6 2 4" xfId="29362"/>
    <cellStyle name="Обычный 6 3 2 3 2 6 3" xfId="29363"/>
    <cellStyle name="Обычный 6 3 2 3 2 6 3 2" xfId="29364"/>
    <cellStyle name="Обычный 6 3 2 3 2 6 4" xfId="29365"/>
    <cellStyle name="Обычный 6 3 2 3 2 6 5" xfId="29366"/>
    <cellStyle name="Обычный 6 3 2 3 2 7 2" xfId="29367"/>
    <cellStyle name="Обычный 6 3 2 3 2 7 2 2" xfId="29368"/>
    <cellStyle name="Обычный 6 3 2 3 2 7 3" xfId="29369"/>
    <cellStyle name="Обычный 6 3 2 3 2 7 4" xfId="29370"/>
    <cellStyle name="Обычный 6 3 2 3 2 8" xfId="29371"/>
    <cellStyle name="Обычный 6 3 2 3 2 8 2" xfId="29372"/>
    <cellStyle name="Обычный 6 3 2 3 2 9" xfId="29373"/>
    <cellStyle name="Обычный 6 3 2 3 3 2 2 2 2" xfId="29374"/>
    <cellStyle name="Обычный 6 3 2 3 3 2 2 2 2 2" xfId="29375"/>
    <cellStyle name="Обычный 6 3 2 3 3 2 2 2 3" xfId="29376"/>
    <cellStyle name="Обычный 6 3 2 3 3 2 2 2 4" xfId="29377"/>
    <cellStyle name="Обычный 6 3 2 3 3 2 2 3" xfId="29378"/>
    <cellStyle name="Обычный 6 3 2 3 3 2 2 3 2" xfId="29379"/>
    <cellStyle name="Обычный 6 3 2 3 3 2 2 4" xfId="29380"/>
    <cellStyle name="Обычный 6 3 2 3 3 2 2 5" xfId="29381"/>
    <cellStyle name="Обычный 6 3 2 3 3 2 3 2" xfId="29382"/>
    <cellStyle name="Обычный 6 3 2 3 3 2 3 2 2" xfId="29383"/>
    <cellStyle name="Обычный 6 3 2 3 3 2 3 3" xfId="29384"/>
    <cellStyle name="Обычный 6 3 2 3 3 2 3 4" xfId="29385"/>
    <cellStyle name="Обычный 6 3 2 3 3 2 4" xfId="29386"/>
    <cellStyle name="Обычный 6 3 2 3 3 2 4 2" xfId="29387"/>
    <cellStyle name="Обычный 6 3 2 3 3 2 5" xfId="29388"/>
    <cellStyle name="Обычный 6 3 2 3 3 2 6" xfId="29389"/>
    <cellStyle name="Обычный 6 3 2 3 3 3 2 2" xfId="29390"/>
    <cellStyle name="Обычный 6 3 2 3 3 3 2 2 2" xfId="29391"/>
    <cellStyle name="Обычный 6 3 2 3 3 3 2 3" xfId="29392"/>
    <cellStyle name="Обычный 6 3 2 3 3 3 2 4" xfId="29393"/>
    <cellStyle name="Обычный 6 3 2 3 3 3 3" xfId="29394"/>
    <cellStyle name="Обычный 6 3 2 3 3 3 3 2" xfId="29395"/>
    <cellStyle name="Обычный 6 3 2 3 3 3 4" xfId="29396"/>
    <cellStyle name="Обычный 6 3 2 3 3 3 5" xfId="29397"/>
    <cellStyle name="Обычный 6 3 2 3 3 4 2" xfId="29398"/>
    <cellStyle name="Обычный 6 3 2 3 3 4 2 2" xfId="29399"/>
    <cellStyle name="Обычный 6 3 2 3 3 4 3" xfId="29400"/>
    <cellStyle name="Обычный 6 3 2 3 3 4 4" xfId="29401"/>
    <cellStyle name="Обычный 6 3 2 3 3 5" xfId="29402"/>
    <cellStyle name="Обычный 6 3 2 3 3 5 2" xfId="29403"/>
    <cellStyle name="Обычный 6 3 2 3 3 6" xfId="29404"/>
    <cellStyle name="Обычный 6 3 2 3 3 7" xfId="29405"/>
    <cellStyle name="Обычный 6 3 2 3 4 2 2 2 2" xfId="29406"/>
    <cellStyle name="Обычный 6 3 2 3 4 2 2 2 2 2" xfId="29407"/>
    <cellStyle name="Обычный 6 3 2 3 4 2 2 2 3" xfId="29408"/>
    <cellStyle name="Обычный 6 3 2 3 4 2 2 2 4" xfId="29409"/>
    <cellStyle name="Обычный 6 3 2 3 4 2 2 3" xfId="29410"/>
    <cellStyle name="Обычный 6 3 2 3 4 2 2 3 2" xfId="29411"/>
    <cellStyle name="Обычный 6 3 2 3 4 2 2 4" xfId="29412"/>
    <cellStyle name="Обычный 6 3 2 3 4 2 2 5" xfId="29413"/>
    <cellStyle name="Обычный 6 3 2 3 4 2 3 2" xfId="29414"/>
    <cellStyle name="Обычный 6 3 2 3 4 2 3 2 2" xfId="29415"/>
    <cellStyle name="Обычный 6 3 2 3 4 2 3 3" xfId="29416"/>
    <cellStyle name="Обычный 6 3 2 3 4 2 3 4" xfId="29417"/>
    <cellStyle name="Обычный 6 3 2 3 4 2 4" xfId="29418"/>
    <cellStyle name="Обычный 6 3 2 3 4 2 4 2" xfId="29419"/>
    <cellStyle name="Обычный 6 3 2 3 4 2 5" xfId="29420"/>
    <cellStyle name="Обычный 6 3 2 3 4 2 6" xfId="29421"/>
    <cellStyle name="Обычный 6 3 2 3 4 3 2 2" xfId="29422"/>
    <cellStyle name="Обычный 6 3 2 3 4 3 2 2 2" xfId="29423"/>
    <cellStyle name="Обычный 6 3 2 3 4 3 2 3" xfId="29424"/>
    <cellStyle name="Обычный 6 3 2 3 4 3 2 4" xfId="29425"/>
    <cellStyle name="Обычный 6 3 2 3 4 3 3" xfId="29426"/>
    <cellStyle name="Обычный 6 3 2 3 4 3 3 2" xfId="29427"/>
    <cellStyle name="Обычный 6 3 2 3 4 3 4" xfId="29428"/>
    <cellStyle name="Обычный 6 3 2 3 4 3 5" xfId="29429"/>
    <cellStyle name="Обычный 6 3 2 3 4 4 2" xfId="29430"/>
    <cellStyle name="Обычный 6 3 2 3 4 4 2 2" xfId="29431"/>
    <cellStyle name="Обычный 6 3 2 3 4 4 3" xfId="29432"/>
    <cellStyle name="Обычный 6 3 2 3 4 4 4" xfId="29433"/>
    <cellStyle name="Обычный 6 3 2 3 4 5" xfId="29434"/>
    <cellStyle name="Обычный 6 3 2 3 4 5 2" xfId="29435"/>
    <cellStyle name="Обычный 6 3 2 3 4 6" xfId="29436"/>
    <cellStyle name="Обычный 6 3 2 3 4 7" xfId="29437"/>
    <cellStyle name="Обычный 6 3 2 3 5 2 2 2" xfId="29438"/>
    <cellStyle name="Обычный 6 3 2 3 5 2 2 2 2" xfId="29439"/>
    <cellStyle name="Обычный 6 3 2 3 5 2 2 3" xfId="29440"/>
    <cellStyle name="Обычный 6 3 2 3 5 2 2 4" xfId="29441"/>
    <cellStyle name="Обычный 6 3 2 3 5 2 3" xfId="29442"/>
    <cellStyle name="Обычный 6 3 2 3 5 2 3 2" xfId="29443"/>
    <cellStyle name="Обычный 6 3 2 3 5 2 4" xfId="29444"/>
    <cellStyle name="Обычный 6 3 2 3 5 2 5" xfId="29445"/>
    <cellStyle name="Обычный 6 3 2 3 5 3 2" xfId="29446"/>
    <cellStyle name="Обычный 6 3 2 3 5 3 2 2" xfId="29447"/>
    <cellStyle name="Обычный 6 3 2 3 5 3 3" xfId="29448"/>
    <cellStyle name="Обычный 6 3 2 3 5 3 4" xfId="29449"/>
    <cellStyle name="Обычный 6 3 2 3 5 4" xfId="29450"/>
    <cellStyle name="Обычный 6 3 2 3 5 4 2" xfId="29451"/>
    <cellStyle name="Обычный 6 3 2 3 5 5" xfId="29452"/>
    <cellStyle name="Обычный 6 3 2 3 5 6" xfId="29453"/>
    <cellStyle name="Обычный 6 3 2 3 6 2 2 2" xfId="29454"/>
    <cellStyle name="Обычный 6 3 2 3 6 2 2 2 2" xfId="29455"/>
    <cellStyle name="Обычный 6 3 2 3 6 2 2 3" xfId="29456"/>
    <cellStyle name="Обычный 6 3 2 3 6 2 2 4" xfId="29457"/>
    <cellStyle name="Обычный 6 3 2 3 6 2 3" xfId="29458"/>
    <cellStyle name="Обычный 6 3 2 3 6 2 3 2" xfId="29459"/>
    <cellStyle name="Обычный 6 3 2 3 6 2 4" xfId="29460"/>
    <cellStyle name="Обычный 6 3 2 3 6 2 5" xfId="29461"/>
    <cellStyle name="Обычный 6 3 2 3 6 3 2" xfId="29462"/>
    <cellStyle name="Обычный 6 3 2 3 6 3 2 2" xfId="29463"/>
    <cellStyle name="Обычный 6 3 2 3 6 3 3" xfId="29464"/>
    <cellStyle name="Обычный 6 3 2 3 6 3 4" xfId="29465"/>
    <cellStyle name="Обычный 6 3 2 3 6 4" xfId="29466"/>
    <cellStyle name="Обычный 6 3 2 3 6 4 2" xfId="29467"/>
    <cellStyle name="Обычный 6 3 2 3 6 5" xfId="29468"/>
    <cellStyle name="Обычный 6 3 2 3 6 6" xfId="29469"/>
    <cellStyle name="Обычный 6 3 2 3 7 2 2" xfId="29470"/>
    <cellStyle name="Обычный 6 3 2 3 7 2 2 2" xfId="29471"/>
    <cellStyle name="Обычный 6 3 2 3 7 2 3" xfId="29472"/>
    <cellStyle name="Обычный 6 3 2 3 7 2 4" xfId="29473"/>
    <cellStyle name="Обычный 6 3 2 3 7 3" xfId="29474"/>
    <cellStyle name="Обычный 6 3 2 3 7 3 2" xfId="29475"/>
    <cellStyle name="Обычный 6 3 2 3 7 4" xfId="29476"/>
    <cellStyle name="Обычный 6 3 2 3 7 5" xfId="29477"/>
    <cellStyle name="Обычный 6 3 2 3 8 2" xfId="29478"/>
    <cellStyle name="Обычный 6 3 2 3 8 2 2" xfId="29479"/>
    <cellStyle name="Обычный 6 3 2 3 8 3" xfId="29480"/>
    <cellStyle name="Обычный 6 3 2 3 8 4" xfId="29481"/>
    <cellStyle name="Обычный 6 3 2 3 9" xfId="29482"/>
    <cellStyle name="Обычный 6 3 2 3 9 2" xfId="29483"/>
    <cellStyle name="Обычный 6 3 2 4 10" xfId="29484"/>
    <cellStyle name="Обычный 6 3 2 4 2 2 2 2 2" xfId="29485"/>
    <cellStyle name="Обычный 6 3 2 4 2 2 2 2 2 2" xfId="29486"/>
    <cellStyle name="Обычный 6 3 2 4 2 2 2 2 3" xfId="29487"/>
    <cellStyle name="Обычный 6 3 2 4 2 2 2 2 4" xfId="29488"/>
    <cellStyle name="Обычный 6 3 2 4 2 2 2 3" xfId="29489"/>
    <cellStyle name="Обычный 6 3 2 4 2 2 2 3 2" xfId="29490"/>
    <cellStyle name="Обычный 6 3 2 4 2 2 2 4" xfId="29491"/>
    <cellStyle name="Обычный 6 3 2 4 2 2 2 5" xfId="29492"/>
    <cellStyle name="Обычный 6 3 2 4 2 2 3 2" xfId="29493"/>
    <cellStyle name="Обычный 6 3 2 4 2 2 3 2 2" xfId="29494"/>
    <cellStyle name="Обычный 6 3 2 4 2 2 3 3" xfId="29495"/>
    <cellStyle name="Обычный 6 3 2 4 2 2 3 4" xfId="29496"/>
    <cellStyle name="Обычный 6 3 2 4 2 2 4" xfId="29497"/>
    <cellStyle name="Обычный 6 3 2 4 2 2 4 2" xfId="29498"/>
    <cellStyle name="Обычный 6 3 2 4 2 2 5" xfId="29499"/>
    <cellStyle name="Обычный 6 3 2 4 2 2 6" xfId="29500"/>
    <cellStyle name="Обычный 6 3 2 4 2 3 2 2" xfId="29501"/>
    <cellStyle name="Обычный 6 3 2 4 2 3 2 2 2" xfId="29502"/>
    <cellStyle name="Обычный 6 3 2 4 2 3 2 3" xfId="29503"/>
    <cellStyle name="Обычный 6 3 2 4 2 3 2 4" xfId="29504"/>
    <cellStyle name="Обычный 6 3 2 4 2 3 3" xfId="29505"/>
    <cellStyle name="Обычный 6 3 2 4 2 3 3 2" xfId="29506"/>
    <cellStyle name="Обычный 6 3 2 4 2 3 4" xfId="29507"/>
    <cellStyle name="Обычный 6 3 2 4 2 3 5" xfId="29508"/>
    <cellStyle name="Обычный 6 3 2 4 2 4 2" xfId="29509"/>
    <cellStyle name="Обычный 6 3 2 4 2 4 2 2" xfId="29510"/>
    <cellStyle name="Обычный 6 3 2 4 2 4 3" xfId="29511"/>
    <cellStyle name="Обычный 6 3 2 4 2 4 4" xfId="29512"/>
    <cellStyle name="Обычный 6 3 2 4 2 5" xfId="29513"/>
    <cellStyle name="Обычный 6 3 2 4 2 5 2" xfId="29514"/>
    <cellStyle name="Обычный 6 3 2 4 2 6" xfId="29515"/>
    <cellStyle name="Обычный 6 3 2 4 2 7" xfId="29516"/>
    <cellStyle name="Обычный 6 3 2 4 3 2 2 2 2" xfId="29517"/>
    <cellStyle name="Обычный 6 3 2 4 3 2 2 2 2 2" xfId="29518"/>
    <cellStyle name="Обычный 6 3 2 4 3 2 2 2 3" xfId="29519"/>
    <cellStyle name="Обычный 6 3 2 4 3 2 2 2 4" xfId="29520"/>
    <cellStyle name="Обычный 6 3 2 4 3 2 2 3" xfId="29521"/>
    <cellStyle name="Обычный 6 3 2 4 3 2 2 3 2" xfId="29522"/>
    <cellStyle name="Обычный 6 3 2 4 3 2 2 4" xfId="29523"/>
    <cellStyle name="Обычный 6 3 2 4 3 2 2 5" xfId="29524"/>
    <cellStyle name="Обычный 6 3 2 4 3 2 3 2" xfId="29525"/>
    <cellStyle name="Обычный 6 3 2 4 3 2 3 2 2" xfId="29526"/>
    <cellStyle name="Обычный 6 3 2 4 3 2 3 3" xfId="29527"/>
    <cellStyle name="Обычный 6 3 2 4 3 2 3 4" xfId="29528"/>
    <cellStyle name="Обычный 6 3 2 4 3 2 4" xfId="29529"/>
    <cellStyle name="Обычный 6 3 2 4 3 2 4 2" xfId="29530"/>
    <cellStyle name="Обычный 6 3 2 4 3 2 5" xfId="29531"/>
    <cellStyle name="Обычный 6 3 2 4 3 2 6" xfId="29532"/>
    <cellStyle name="Обычный 6 3 2 4 3 3 2 2" xfId="29533"/>
    <cellStyle name="Обычный 6 3 2 4 3 3 2 2 2" xfId="29534"/>
    <cellStyle name="Обычный 6 3 2 4 3 3 2 3" xfId="29535"/>
    <cellStyle name="Обычный 6 3 2 4 3 3 2 4" xfId="29536"/>
    <cellStyle name="Обычный 6 3 2 4 3 3 3" xfId="29537"/>
    <cellStyle name="Обычный 6 3 2 4 3 3 3 2" xfId="29538"/>
    <cellStyle name="Обычный 6 3 2 4 3 3 4" xfId="29539"/>
    <cellStyle name="Обычный 6 3 2 4 3 3 5" xfId="29540"/>
    <cellStyle name="Обычный 6 3 2 4 3 4 2" xfId="29541"/>
    <cellStyle name="Обычный 6 3 2 4 3 4 2 2" xfId="29542"/>
    <cellStyle name="Обычный 6 3 2 4 3 4 3" xfId="29543"/>
    <cellStyle name="Обычный 6 3 2 4 3 4 4" xfId="29544"/>
    <cellStyle name="Обычный 6 3 2 4 3 5" xfId="29545"/>
    <cellStyle name="Обычный 6 3 2 4 3 5 2" xfId="29546"/>
    <cellStyle name="Обычный 6 3 2 4 3 6" xfId="29547"/>
    <cellStyle name="Обычный 6 3 2 4 3 7" xfId="29548"/>
    <cellStyle name="Обычный 6 3 2 4 4 2 2 2" xfId="29549"/>
    <cellStyle name="Обычный 6 3 2 4 4 2 2 2 2" xfId="29550"/>
    <cellStyle name="Обычный 6 3 2 4 4 2 2 3" xfId="29551"/>
    <cellStyle name="Обычный 6 3 2 4 4 2 2 4" xfId="29552"/>
    <cellStyle name="Обычный 6 3 2 4 4 2 3" xfId="29553"/>
    <cellStyle name="Обычный 6 3 2 4 4 2 3 2" xfId="29554"/>
    <cellStyle name="Обычный 6 3 2 4 4 2 4" xfId="29555"/>
    <cellStyle name="Обычный 6 3 2 4 4 2 5" xfId="29556"/>
    <cellStyle name="Обычный 6 3 2 4 4 3 2" xfId="29557"/>
    <cellStyle name="Обычный 6 3 2 4 4 3 2 2" xfId="29558"/>
    <cellStyle name="Обычный 6 3 2 4 4 3 3" xfId="29559"/>
    <cellStyle name="Обычный 6 3 2 4 4 3 4" xfId="29560"/>
    <cellStyle name="Обычный 6 3 2 4 4 4" xfId="29561"/>
    <cellStyle name="Обычный 6 3 2 4 4 4 2" xfId="29562"/>
    <cellStyle name="Обычный 6 3 2 4 4 5" xfId="29563"/>
    <cellStyle name="Обычный 6 3 2 4 4 6" xfId="29564"/>
    <cellStyle name="Обычный 6 3 2 4 5 2 2 2" xfId="29565"/>
    <cellStyle name="Обычный 6 3 2 4 5 2 2 2 2" xfId="29566"/>
    <cellStyle name="Обычный 6 3 2 4 5 2 2 3" xfId="29567"/>
    <cellStyle name="Обычный 6 3 2 4 5 2 2 4" xfId="29568"/>
    <cellStyle name="Обычный 6 3 2 4 5 2 3" xfId="29569"/>
    <cellStyle name="Обычный 6 3 2 4 5 2 3 2" xfId="29570"/>
    <cellStyle name="Обычный 6 3 2 4 5 2 4" xfId="29571"/>
    <cellStyle name="Обычный 6 3 2 4 5 2 5" xfId="29572"/>
    <cellStyle name="Обычный 6 3 2 4 5 3 2" xfId="29573"/>
    <cellStyle name="Обычный 6 3 2 4 5 3 2 2" xfId="29574"/>
    <cellStyle name="Обычный 6 3 2 4 5 3 3" xfId="29575"/>
    <cellStyle name="Обычный 6 3 2 4 5 3 4" xfId="29576"/>
    <cellStyle name="Обычный 6 3 2 4 5 4" xfId="29577"/>
    <cellStyle name="Обычный 6 3 2 4 5 4 2" xfId="29578"/>
    <cellStyle name="Обычный 6 3 2 4 5 5" xfId="29579"/>
    <cellStyle name="Обычный 6 3 2 4 5 6" xfId="29580"/>
    <cellStyle name="Обычный 6 3 2 4 6 2 2" xfId="29581"/>
    <cellStyle name="Обычный 6 3 2 4 6 2 2 2" xfId="29582"/>
    <cellStyle name="Обычный 6 3 2 4 6 2 3" xfId="29583"/>
    <cellStyle name="Обычный 6 3 2 4 6 2 4" xfId="29584"/>
    <cellStyle name="Обычный 6 3 2 4 6 3" xfId="29585"/>
    <cellStyle name="Обычный 6 3 2 4 6 3 2" xfId="29586"/>
    <cellStyle name="Обычный 6 3 2 4 6 4" xfId="29587"/>
    <cellStyle name="Обычный 6 3 2 4 6 5" xfId="29588"/>
    <cellStyle name="Обычный 6 3 2 4 7 2" xfId="29589"/>
    <cellStyle name="Обычный 6 3 2 4 7 2 2" xfId="29590"/>
    <cellStyle name="Обычный 6 3 2 4 7 3" xfId="29591"/>
    <cellStyle name="Обычный 6 3 2 4 7 4" xfId="29592"/>
    <cellStyle name="Обычный 6 3 2 4 8" xfId="29593"/>
    <cellStyle name="Обычный 6 3 2 4 8 2" xfId="29594"/>
    <cellStyle name="Обычный 6 3 2 4 9" xfId="29595"/>
    <cellStyle name="Обычный 6 3 2 5 2 2 2 2" xfId="29596"/>
    <cellStyle name="Обычный 6 3 2 5 2 2 2 2 2" xfId="29597"/>
    <cellStyle name="Обычный 6 3 2 5 2 2 2 3" xfId="29598"/>
    <cellStyle name="Обычный 6 3 2 5 2 2 2 4" xfId="29599"/>
    <cellStyle name="Обычный 6 3 2 5 2 2 3" xfId="29600"/>
    <cellStyle name="Обычный 6 3 2 5 2 2 3 2" xfId="29601"/>
    <cellStyle name="Обычный 6 3 2 5 2 2 4" xfId="29602"/>
    <cellStyle name="Обычный 6 3 2 5 2 2 5" xfId="29603"/>
    <cellStyle name="Обычный 6 3 2 5 2 3 2" xfId="29604"/>
    <cellStyle name="Обычный 6 3 2 5 2 3 2 2" xfId="29605"/>
    <cellStyle name="Обычный 6 3 2 5 2 3 3" xfId="29606"/>
    <cellStyle name="Обычный 6 3 2 5 2 3 4" xfId="29607"/>
    <cellStyle name="Обычный 6 3 2 5 2 4" xfId="29608"/>
    <cellStyle name="Обычный 6 3 2 5 2 4 2" xfId="29609"/>
    <cellStyle name="Обычный 6 3 2 5 2 5" xfId="29610"/>
    <cellStyle name="Обычный 6 3 2 5 2 6" xfId="29611"/>
    <cellStyle name="Обычный 6 3 2 5 3 2 2" xfId="29612"/>
    <cellStyle name="Обычный 6 3 2 5 3 2 2 2" xfId="29613"/>
    <cellStyle name="Обычный 6 3 2 5 3 2 3" xfId="29614"/>
    <cellStyle name="Обычный 6 3 2 5 3 2 4" xfId="29615"/>
    <cellStyle name="Обычный 6 3 2 5 3 3" xfId="29616"/>
    <cellStyle name="Обычный 6 3 2 5 3 3 2" xfId="29617"/>
    <cellStyle name="Обычный 6 3 2 5 3 4" xfId="29618"/>
    <cellStyle name="Обычный 6 3 2 5 3 5" xfId="29619"/>
    <cellStyle name="Обычный 6 3 2 5 4 2" xfId="29620"/>
    <cellStyle name="Обычный 6 3 2 5 4 2 2" xfId="29621"/>
    <cellStyle name="Обычный 6 3 2 5 4 3" xfId="29622"/>
    <cellStyle name="Обычный 6 3 2 5 4 4" xfId="29623"/>
    <cellStyle name="Обычный 6 3 2 5 5" xfId="29624"/>
    <cellStyle name="Обычный 6 3 2 5 5 2" xfId="29625"/>
    <cellStyle name="Обычный 6 3 2 5 6" xfId="29626"/>
    <cellStyle name="Обычный 6 3 2 5 7" xfId="29627"/>
    <cellStyle name="Обычный 6 3 2 6 2 2 2 2" xfId="29628"/>
    <cellStyle name="Обычный 6 3 2 6 2 2 2 2 2" xfId="29629"/>
    <cellStyle name="Обычный 6 3 2 6 2 2 2 3" xfId="29630"/>
    <cellStyle name="Обычный 6 3 2 6 2 2 2 4" xfId="29631"/>
    <cellStyle name="Обычный 6 3 2 6 2 2 3" xfId="29632"/>
    <cellStyle name="Обычный 6 3 2 6 2 2 3 2" xfId="29633"/>
    <cellStyle name="Обычный 6 3 2 6 2 2 4" xfId="29634"/>
    <cellStyle name="Обычный 6 3 2 6 2 2 5" xfId="29635"/>
    <cellStyle name="Обычный 6 3 2 6 2 3 2" xfId="29636"/>
    <cellStyle name="Обычный 6 3 2 6 2 3 2 2" xfId="29637"/>
    <cellStyle name="Обычный 6 3 2 6 2 3 3" xfId="29638"/>
    <cellStyle name="Обычный 6 3 2 6 2 3 4" xfId="29639"/>
    <cellStyle name="Обычный 6 3 2 6 2 4" xfId="29640"/>
    <cellStyle name="Обычный 6 3 2 6 2 4 2" xfId="29641"/>
    <cellStyle name="Обычный 6 3 2 6 2 5" xfId="29642"/>
    <cellStyle name="Обычный 6 3 2 6 2 6" xfId="29643"/>
    <cellStyle name="Обычный 6 3 2 6 3 2 2" xfId="29644"/>
    <cellStyle name="Обычный 6 3 2 6 3 2 2 2" xfId="29645"/>
    <cellStyle name="Обычный 6 3 2 6 3 2 3" xfId="29646"/>
    <cellStyle name="Обычный 6 3 2 6 3 2 4" xfId="29647"/>
    <cellStyle name="Обычный 6 3 2 6 3 3" xfId="29648"/>
    <cellStyle name="Обычный 6 3 2 6 3 3 2" xfId="29649"/>
    <cellStyle name="Обычный 6 3 2 6 3 4" xfId="29650"/>
    <cellStyle name="Обычный 6 3 2 6 3 5" xfId="29651"/>
    <cellStyle name="Обычный 6 3 2 6 4 2" xfId="29652"/>
    <cellStyle name="Обычный 6 3 2 6 4 2 2" xfId="29653"/>
    <cellStyle name="Обычный 6 3 2 6 4 3" xfId="29654"/>
    <cellStyle name="Обычный 6 3 2 6 4 4" xfId="29655"/>
    <cellStyle name="Обычный 6 3 2 6 5" xfId="29656"/>
    <cellStyle name="Обычный 6 3 2 6 5 2" xfId="29657"/>
    <cellStyle name="Обычный 6 3 2 6 6" xfId="29658"/>
    <cellStyle name="Обычный 6 3 2 6 7" xfId="29659"/>
    <cellStyle name="Обычный 6 3 2 7 2 2 2" xfId="29660"/>
    <cellStyle name="Обычный 6 3 2 7 2 2 2 2" xfId="29661"/>
    <cellStyle name="Обычный 6 3 2 7 2 2 3" xfId="29662"/>
    <cellStyle name="Обычный 6 3 2 7 2 2 4" xfId="29663"/>
    <cellStyle name="Обычный 6 3 2 7 2 3" xfId="29664"/>
    <cellStyle name="Обычный 6 3 2 7 2 3 2" xfId="29665"/>
    <cellStyle name="Обычный 6 3 2 7 2 4" xfId="29666"/>
    <cellStyle name="Обычный 6 3 2 7 2 5" xfId="29667"/>
    <cellStyle name="Обычный 6 3 2 7 3 2" xfId="29668"/>
    <cellStyle name="Обычный 6 3 2 7 3 2 2" xfId="29669"/>
    <cellStyle name="Обычный 6 3 2 7 3 3" xfId="29670"/>
    <cellStyle name="Обычный 6 3 2 7 3 4" xfId="29671"/>
    <cellStyle name="Обычный 6 3 2 7 4" xfId="29672"/>
    <cellStyle name="Обычный 6 3 2 7 4 2" xfId="29673"/>
    <cellStyle name="Обычный 6 3 2 7 5" xfId="29674"/>
    <cellStyle name="Обычный 6 3 2 7 6" xfId="29675"/>
    <cellStyle name="Обычный 6 3 2 8 2 2 2" xfId="29676"/>
    <cellStyle name="Обычный 6 3 2 8 2 2 2 2" xfId="29677"/>
    <cellStyle name="Обычный 6 3 2 8 2 2 3" xfId="29678"/>
    <cellStyle name="Обычный 6 3 2 8 2 2 4" xfId="29679"/>
    <cellStyle name="Обычный 6 3 2 8 2 3" xfId="29680"/>
    <cellStyle name="Обычный 6 3 2 8 2 3 2" xfId="29681"/>
    <cellStyle name="Обычный 6 3 2 8 2 4" xfId="29682"/>
    <cellStyle name="Обычный 6 3 2 8 2 5" xfId="29683"/>
    <cellStyle name="Обычный 6 3 2 8 3 2" xfId="29684"/>
    <cellStyle name="Обычный 6 3 2 8 3 2 2" xfId="29685"/>
    <cellStyle name="Обычный 6 3 2 8 3 3" xfId="29686"/>
    <cellStyle name="Обычный 6 3 2 8 3 4" xfId="29687"/>
    <cellStyle name="Обычный 6 3 2 8 4" xfId="29688"/>
    <cellStyle name="Обычный 6 3 2 8 4 2" xfId="29689"/>
    <cellStyle name="Обычный 6 3 2 8 5" xfId="29690"/>
    <cellStyle name="Обычный 6 3 2 8 6" xfId="29691"/>
    <cellStyle name="Обычный 6 3 2 9 2 2" xfId="29692"/>
    <cellStyle name="Обычный 6 3 2 9 2 2 2" xfId="29693"/>
    <cellStyle name="Обычный 6 3 2 9 2 3" xfId="29694"/>
    <cellStyle name="Обычный 6 3 2 9 2 4" xfId="29695"/>
    <cellStyle name="Обычный 6 3 2 9 3" xfId="29696"/>
    <cellStyle name="Обычный 6 3 2 9 3 2" xfId="29697"/>
    <cellStyle name="Обычный 6 3 2 9 4" xfId="29698"/>
    <cellStyle name="Обычный 6 3 2 9 5" xfId="29699"/>
    <cellStyle name="Обычный 6 3 3 10" xfId="29700"/>
    <cellStyle name="Обычный 6 3 3 11" xfId="29701"/>
    <cellStyle name="Обычный 6 3 3 2 10" xfId="29702"/>
    <cellStyle name="Обычный 6 3 3 2 2 2 2 2 2" xfId="29703"/>
    <cellStyle name="Обычный 6 3 3 2 2 2 2 2 2 2" xfId="29704"/>
    <cellStyle name="Обычный 6 3 3 2 2 2 2 2 3" xfId="29705"/>
    <cellStyle name="Обычный 6 3 3 2 2 2 2 2 4" xfId="29706"/>
    <cellStyle name="Обычный 6 3 3 2 2 2 2 3" xfId="29707"/>
    <cellStyle name="Обычный 6 3 3 2 2 2 2 3 2" xfId="29708"/>
    <cellStyle name="Обычный 6 3 3 2 2 2 2 4" xfId="29709"/>
    <cellStyle name="Обычный 6 3 3 2 2 2 2 5" xfId="29710"/>
    <cellStyle name="Обычный 6 3 3 2 2 2 3 2" xfId="29711"/>
    <cellStyle name="Обычный 6 3 3 2 2 2 3 2 2" xfId="29712"/>
    <cellStyle name="Обычный 6 3 3 2 2 2 3 3" xfId="29713"/>
    <cellStyle name="Обычный 6 3 3 2 2 2 3 4" xfId="29714"/>
    <cellStyle name="Обычный 6 3 3 2 2 2 4" xfId="29715"/>
    <cellStyle name="Обычный 6 3 3 2 2 2 4 2" xfId="29716"/>
    <cellStyle name="Обычный 6 3 3 2 2 2 5" xfId="29717"/>
    <cellStyle name="Обычный 6 3 3 2 2 2 6" xfId="29718"/>
    <cellStyle name="Обычный 6 3 3 2 2 3 2 2" xfId="29719"/>
    <cellStyle name="Обычный 6 3 3 2 2 3 2 2 2" xfId="29720"/>
    <cellStyle name="Обычный 6 3 3 2 2 3 2 3" xfId="29721"/>
    <cellStyle name="Обычный 6 3 3 2 2 3 2 4" xfId="29722"/>
    <cellStyle name="Обычный 6 3 3 2 2 3 3" xfId="29723"/>
    <cellStyle name="Обычный 6 3 3 2 2 3 3 2" xfId="29724"/>
    <cellStyle name="Обычный 6 3 3 2 2 3 4" xfId="29725"/>
    <cellStyle name="Обычный 6 3 3 2 2 3 5" xfId="29726"/>
    <cellStyle name="Обычный 6 3 3 2 2 4 2" xfId="29727"/>
    <cellStyle name="Обычный 6 3 3 2 2 4 2 2" xfId="29728"/>
    <cellStyle name="Обычный 6 3 3 2 2 4 3" xfId="29729"/>
    <cellStyle name="Обычный 6 3 3 2 2 4 4" xfId="29730"/>
    <cellStyle name="Обычный 6 3 3 2 2 5" xfId="29731"/>
    <cellStyle name="Обычный 6 3 3 2 2 5 2" xfId="29732"/>
    <cellStyle name="Обычный 6 3 3 2 2 6" xfId="29733"/>
    <cellStyle name="Обычный 6 3 3 2 2 7" xfId="29734"/>
    <cellStyle name="Обычный 6 3 3 2 3 2 2 2 2" xfId="29735"/>
    <cellStyle name="Обычный 6 3 3 2 3 2 2 2 2 2" xfId="29736"/>
    <cellStyle name="Обычный 6 3 3 2 3 2 2 2 3" xfId="29737"/>
    <cellStyle name="Обычный 6 3 3 2 3 2 2 2 4" xfId="29738"/>
    <cellStyle name="Обычный 6 3 3 2 3 2 2 3" xfId="29739"/>
    <cellStyle name="Обычный 6 3 3 2 3 2 2 3 2" xfId="29740"/>
    <cellStyle name="Обычный 6 3 3 2 3 2 2 4" xfId="29741"/>
    <cellStyle name="Обычный 6 3 3 2 3 2 2 5" xfId="29742"/>
    <cellStyle name="Обычный 6 3 3 2 3 2 3 2" xfId="29743"/>
    <cellStyle name="Обычный 6 3 3 2 3 2 3 2 2" xfId="29744"/>
    <cellStyle name="Обычный 6 3 3 2 3 2 3 3" xfId="29745"/>
    <cellStyle name="Обычный 6 3 3 2 3 2 3 4" xfId="29746"/>
    <cellStyle name="Обычный 6 3 3 2 3 2 4" xfId="29747"/>
    <cellStyle name="Обычный 6 3 3 2 3 2 4 2" xfId="29748"/>
    <cellStyle name="Обычный 6 3 3 2 3 2 5" xfId="29749"/>
    <cellStyle name="Обычный 6 3 3 2 3 2 6" xfId="29750"/>
    <cellStyle name="Обычный 6 3 3 2 3 3 2 2" xfId="29751"/>
    <cellStyle name="Обычный 6 3 3 2 3 3 2 2 2" xfId="29752"/>
    <cellStyle name="Обычный 6 3 3 2 3 3 2 3" xfId="29753"/>
    <cellStyle name="Обычный 6 3 3 2 3 3 2 4" xfId="29754"/>
    <cellStyle name="Обычный 6 3 3 2 3 3 3" xfId="29755"/>
    <cellStyle name="Обычный 6 3 3 2 3 3 3 2" xfId="29756"/>
    <cellStyle name="Обычный 6 3 3 2 3 3 4" xfId="29757"/>
    <cellStyle name="Обычный 6 3 3 2 3 3 5" xfId="29758"/>
    <cellStyle name="Обычный 6 3 3 2 3 4 2" xfId="29759"/>
    <cellStyle name="Обычный 6 3 3 2 3 4 2 2" xfId="29760"/>
    <cellStyle name="Обычный 6 3 3 2 3 4 3" xfId="29761"/>
    <cellStyle name="Обычный 6 3 3 2 3 4 4" xfId="29762"/>
    <cellStyle name="Обычный 6 3 3 2 3 5" xfId="29763"/>
    <cellStyle name="Обычный 6 3 3 2 3 5 2" xfId="29764"/>
    <cellStyle name="Обычный 6 3 3 2 3 6" xfId="29765"/>
    <cellStyle name="Обычный 6 3 3 2 3 7" xfId="29766"/>
    <cellStyle name="Обычный 6 3 3 2 4 2 2 2" xfId="29767"/>
    <cellStyle name="Обычный 6 3 3 2 4 2 2 2 2" xfId="29768"/>
    <cellStyle name="Обычный 6 3 3 2 4 2 2 3" xfId="29769"/>
    <cellStyle name="Обычный 6 3 3 2 4 2 2 4" xfId="29770"/>
    <cellStyle name="Обычный 6 3 3 2 4 2 3" xfId="29771"/>
    <cellStyle name="Обычный 6 3 3 2 4 2 3 2" xfId="29772"/>
    <cellStyle name="Обычный 6 3 3 2 4 2 4" xfId="29773"/>
    <cellStyle name="Обычный 6 3 3 2 4 2 5" xfId="29774"/>
    <cellStyle name="Обычный 6 3 3 2 4 3 2" xfId="29775"/>
    <cellStyle name="Обычный 6 3 3 2 4 3 2 2" xfId="29776"/>
    <cellStyle name="Обычный 6 3 3 2 4 3 3" xfId="29777"/>
    <cellStyle name="Обычный 6 3 3 2 4 3 4" xfId="29778"/>
    <cellStyle name="Обычный 6 3 3 2 4 4" xfId="29779"/>
    <cellStyle name="Обычный 6 3 3 2 4 4 2" xfId="29780"/>
    <cellStyle name="Обычный 6 3 3 2 4 5" xfId="29781"/>
    <cellStyle name="Обычный 6 3 3 2 4 6" xfId="29782"/>
    <cellStyle name="Обычный 6 3 3 2 5 2 2 2" xfId="29783"/>
    <cellStyle name="Обычный 6 3 3 2 5 2 2 2 2" xfId="29784"/>
    <cellStyle name="Обычный 6 3 3 2 5 2 2 3" xfId="29785"/>
    <cellStyle name="Обычный 6 3 3 2 5 2 2 4" xfId="29786"/>
    <cellStyle name="Обычный 6 3 3 2 5 2 3" xfId="29787"/>
    <cellStyle name="Обычный 6 3 3 2 5 2 3 2" xfId="29788"/>
    <cellStyle name="Обычный 6 3 3 2 5 2 4" xfId="29789"/>
    <cellStyle name="Обычный 6 3 3 2 5 2 5" xfId="29790"/>
    <cellStyle name="Обычный 6 3 3 2 5 3 2" xfId="29791"/>
    <cellStyle name="Обычный 6 3 3 2 5 3 2 2" xfId="29792"/>
    <cellStyle name="Обычный 6 3 3 2 5 3 3" xfId="29793"/>
    <cellStyle name="Обычный 6 3 3 2 5 3 4" xfId="29794"/>
    <cellStyle name="Обычный 6 3 3 2 5 4" xfId="29795"/>
    <cellStyle name="Обычный 6 3 3 2 5 4 2" xfId="29796"/>
    <cellStyle name="Обычный 6 3 3 2 5 5" xfId="29797"/>
    <cellStyle name="Обычный 6 3 3 2 5 6" xfId="29798"/>
    <cellStyle name="Обычный 6 3 3 2 6 2 2" xfId="29799"/>
    <cellStyle name="Обычный 6 3 3 2 6 2 2 2" xfId="29800"/>
    <cellStyle name="Обычный 6 3 3 2 6 2 3" xfId="29801"/>
    <cellStyle name="Обычный 6 3 3 2 6 2 4" xfId="29802"/>
    <cellStyle name="Обычный 6 3 3 2 6 3" xfId="29803"/>
    <cellStyle name="Обычный 6 3 3 2 6 3 2" xfId="29804"/>
    <cellStyle name="Обычный 6 3 3 2 6 4" xfId="29805"/>
    <cellStyle name="Обычный 6 3 3 2 6 5" xfId="29806"/>
    <cellStyle name="Обычный 6 3 3 2 7 2" xfId="29807"/>
    <cellStyle name="Обычный 6 3 3 2 7 2 2" xfId="29808"/>
    <cellStyle name="Обычный 6 3 3 2 7 3" xfId="29809"/>
    <cellStyle name="Обычный 6 3 3 2 7 4" xfId="29810"/>
    <cellStyle name="Обычный 6 3 3 2 8" xfId="29811"/>
    <cellStyle name="Обычный 6 3 3 2 8 2" xfId="29812"/>
    <cellStyle name="Обычный 6 3 3 2 9" xfId="29813"/>
    <cellStyle name="Обычный 6 3 3 3 2 2 2 2" xfId="29814"/>
    <cellStyle name="Обычный 6 3 3 3 2 2 2 2 2" xfId="29815"/>
    <cellStyle name="Обычный 6 3 3 3 2 2 2 3" xfId="29816"/>
    <cellStyle name="Обычный 6 3 3 3 2 2 2 4" xfId="29817"/>
    <cellStyle name="Обычный 6 3 3 3 2 2 3" xfId="29818"/>
    <cellStyle name="Обычный 6 3 3 3 2 2 3 2" xfId="29819"/>
    <cellStyle name="Обычный 6 3 3 3 2 2 4" xfId="29820"/>
    <cellStyle name="Обычный 6 3 3 3 2 2 5" xfId="29821"/>
    <cellStyle name="Обычный 6 3 3 3 2 3 2" xfId="29822"/>
    <cellStyle name="Обычный 6 3 3 3 2 3 2 2" xfId="29823"/>
    <cellStyle name="Обычный 6 3 3 3 2 3 3" xfId="29824"/>
    <cellStyle name="Обычный 6 3 3 3 2 3 4" xfId="29825"/>
    <cellStyle name="Обычный 6 3 3 3 2 4" xfId="29826"/>
    <cellStyle name="Обычный 6 3 3 3 2 4 2" xfId="29827"/>
    <cellStyle name="Обычный 6 3 3 3 2 5" xfId="29828"/>
    <cellStyle name="Обычный 6 3 3 3 2 6" xfId="29829"/>
    <cellStyle name="Обычный 6 3 3 3 3 2 2" xfId="29830"/>
    <cellStyle name="Обычный 6 3 3 3 3 2 2 2" xfId="29831"/>
    <cellStyle name="Обычный 6 3 3 3 3 2 3" xfId="29832"/>
    <cellStyle name="Обычный 6 3 3 3 3 2 4" xfId="29833"/>
    <cellStyle name="Обычный 6 3 3 3 3 3" xfId="29834"/>
    <cellStyle name="Обычный 6 3 3 3 3 3 2" xfId="29835"/>
    <cellStyle name="Обычный 6 3 3 3 3 4" xfId="29836"/>
    <cellStyle name="Обычный 6 3 3 3 3 5" xfId="29837"/>
    <cellStyle name="Обычный 6 3 3 3 4 2" xfId="29838"/>
    <cellStyle name="Обычный 6 3 3 3 4 2 2" xfId="29839"/>
    <cellStyle name="Обычный 6 3 3 3 4 3" xfId="29840"/>
    <cellStyle name="Обычный 6 3 3 3 4 4" xfId="29841"/>
    <cellStyle name="Обычный 6 3 3 3 5" xfId="29842"/>
    <cellStyle name="Обычный 6 3 3 3 5 2" xfId="29843"/>
    <cellStyle name="Обычный 6 3 3 3 6" xfId="29844"/>
    <cellStyle name="Обычный 6 3 3 3 7" xfId="29845"/>
    <cellStyle name="Обычный 6 3 3 4 2 2 2 2" xfId="29846"/>
    <cellStyle name="Обычный 6 3 3 4 2 2 2 2 2" xfId="29847"/>
    <cellStyle name="Обычный 6 3 3 4 2 2 2 3" xfId="29848"/>
    <cellStyle name="Обычный 6 3 3 4 2 2 2 4" xfId="29849"/>
    <cellStyle name="Обычный 6 3 3 4 2 2 3" xfId="29850"/>
    <cellStyle name="Обычный 6 3 3 4 2 2 3 2" xfId="29851"/>
    <cellStyle name="Обычный 6 3 3 4 2 2 4" xfId="29852"/>
    <cellStyle name="Обычный 6 3 3 4 2 2 5" xfId="29853"/>
    <cellStyle name="Обычный 6 3 3 4 2 3 2" xfId="29854"/>
    <cellStyle name="Обычный 6 3 3 4 2 3 2 2" xfId="29855"/>
    <cellStyle name="Обычный 6 3 3 4 2 3 3" xfId="29856"/>
    <cellStyle name="Обычный 6 3 3 4 2 3 4" xfId="29857"/>
    <cellStyle name="Обычный 6 3 3 4 2 4" xfId="29858"/>
    <cellStyle name="Обычный 6 3 3 4 2 4 2" xfId="29859"/>
    <cellStyle name="Обычный 6 3 3 4 2 5" xfId="29860"/>
    <cellStyle name="Обычный 6 3 3 4 2 6" xfId="29861"/>
    <cellStyle name="Обычный 6 3 3 4 3 2 2" xfId="29862"/>
    <cellStyle name="Обычный 6 3 3 4 3 2 2 2" xfId="29863"/>
    <cellStyle name="Обычный 6 3 3 4 3 2 3" xfId="29864"/>
    <cellStyle name="Обычный 6 3 3 4 3 2 4" xfId="29865"/>
    <cellStyle name="Обычный 6 3 3 4 3 3" xfId="29866"/>
    <cellStyle name="Обычный 6 3 3 4 3 3 2" xfId="29867"/>
    <cellStyle name="Обычный 6 3 3 4 3 4" xfId="29868"/>
    <cellStyle name="Обычный 6 3 3 4 3 5" xfId="29869"/>
    <cellStyle name="Обычный 6 3 3 4 4 2" xfId="29870"/>
    <cellStyle name="Обычный 6 3 3 4 4 2 2" xfId="29871"/>
    <cellStyle name="Обычный 6 3 3 4 4 3" xfId="29872"/>
    <cellStyle name="Обычный 6 3 3 4 4 4" xfId="29873"/>
    <cellStyle name="Обычный 6 3 3 4 5" xfId="29874"/>
    <cellStyle name="Обычный 6 3 3 4 5 2" xfId="29875"/>
    <cellStyle name="Обычный 6 3 3 4 6" xfId="29876"/>
    <cellStyle name="Обычный 6 3 3 4 7" xfId="29877"/>
    <cellStyle name="Обычный 6 3 3 5 2 2 2" xfId="29878"/>
    <cellStyle name="Обычный 6 3 3 5 2 2 2 2" xfId="29879"/>
    <cellStyle name="Обычный 6 3 3 5 2 2 3" xfId="29880"/>
    <cellStyle name="Обычный 6 3 3 5 2 2 4" xfId="29881"/>
    <cellStyle name="Обычный 6 3 3 5 2 3" xfId="29882"/>
    <cellStyle name="Обычный 6 3 3 5 2 3 2" xfId="29883"/>
    <cellStyle name="Обычный 6 3 3 5 2 4" xfId="29884"/>
    <cellStyle name="Обычный 6 3 3 5 2 5" xfId="29885"/>
    <cellStyle name="Обычный 6 3 3 5 3 2" xfId="29886"/>
    <cellStyle name="Обычный 6 3 3 5 3 2 2" xfId="29887"/>
    <cellStyle name="Обычный 6 3 3 5 3 3" xfId="29888"/>
    <cellStyle name="Обычный 6 3 3 5 3 4" xfId="29889"/>
    <cellStyle name="Обычный 6 3 3 5 4" xfId="29890"/>
    <cellStyle name="Обычный 6 3 3 5 4 2" xfId="29891"/>
    <cellStyle name="Обычный 6 3 3 5 5" xfId="29892"/>
    <cellStyle name="Обычный 6 3 3 5 6" xfId="29893"/>
    <cellStyle name="Обычный 6 3 3 6 2 2 2" xfId="29894"/>
    <cellStyle name="Обычный 6 3 3 6 2 2 2 2" xfId="29895"/>
    <cellStyle name="Обычный 6 3 3 6 2 2 3" xfId="29896"/>
    <cellStyle name="Обычный 6 3 3 6 2 2 4" xfId="29897"/>
    <cellStyle name="Обычный 6 3 3 6 2 3" xfId="29898"/>
    <cellStyle name="Обычный 6 3 3 6 2 3 2" xfId="29899"/>
    <cellStyle name="Обычный 6 3 3 6 2 4" xfId="29900"/>
    <cellStyle name="Обычный 6 3 3 6 2 5" xfId="29901"/>
    <cellStyle name="Обычный 6 3 3 6 3 2" xfId="29902"/>
    <cellStyle name="Обычный 6 3 3 6 3 2 2" xfId="29903"/>
    <cellStyle name="Обычный 6 3 3 6 3 3" xfId="29904"/>
    <cellStyle name="Обычный 6 3 3 6 3 4" xfId="29905"/>
    <cellStyle name="Обычный 6 3 3 6 4" xfId="29906"/>
    <cellStyle name="Обычный 6 3 3 6 4 2" xfId="29907"/>
    <cellStyle name="Обычный 6 3 3 6 5" xfId="29908"/>
    <cellStyle name="Обычный 6 3 3 6 6" xfId="29909"/>
    <cellStyle name="Обычный 6 3 3 7 2 2" xfId="29910"/>
    <cellStyle name="Обычный 6 3 3 7 2 2 2" xfId="29911"/>
    <cellStyle name="Обычный 6 3 3 7 2 3" xfId="29912"/>
    <cellStyle name="Обычный 6 3 3 7 2 4" xfId="29913"/>
    <cellStyle name="Обычный 6 3 3 7 3" xfId="29914"/>
    <cellStyle name="Обычный 6 3 3 7 3 2" xfId="29915"/>
    <cellStyle name="Обычный 6 3 3 7 4" xfId="29916"/>
    <cellStyle name="Обычный 6 3 3 7 5" xfId="29917"/>
    <cellStyle name="Обычный 6 3 3 8 2" xfId="29918"/>
    <cellStyle name="Обычный 6 3 3 8 2 2" xfId="29919"/>
    <cellStyle name="Обычный 6 3 3 8 3" xfId="29920"/>
    <cellStyle name="Обычный 6 3 3 8 4" xfId="29921"/>
    <cellStyle name="Обычный 6 3 3 9" xfId="29922"/>
    <cellStyle name="Обычный 6 3 3 9 2" xfId="29923"/>
    <cellStyle name="Обычный 6 3 4 10" xfId="29924"/>
    <cellStyle name="Обычный 6 3 4 11" xfId="29925"/>
    <cellStyle name="Обычный 6 3 4 2 10" xfId="29926"/>
    <cellStyle name="Обычный 6 3 4 2 2 2 2 2 2" xfId="29927"/>
    <cellStyle name="Обычный 6 3 4 2 2 2 2 2 2 2" xfId="29928"/>
    <cellStyle name="Обычный 6 3 4 2 2 2 2 2 3" xfId="29929"/>
    <cellStyle name="Обычный 6 3 4 2 2 2 2 2 4" xfId="29930"/>
    <cellStyle name="Обычный 6 3 4 2 2 2 2 3" xfId="29931"/>
    <cellStyle name="Обычный 6 3 4 2 2 2 2 3 2" xfId="29932"/>
    <cellStyle name="Обычный 6 3 4 2 2 2 2 4" xfId="29933"/>
    <cellStyle name="Обычный 6 3 4 2 2 2 2 5" xfId="29934"/>
    <cellStyle name="Обычный 6 3 4 2 2 2 3 2" xfId="29935"/>
    <cellStyle name="Обычный 6 3 4 2 2 2 3 2 2" xfId="29936"/>
    <cellStyle name="Обычный 6 3 4 2 2 2 3 3" xfId="29937"/>
    <cellStyle name="Обычный 6 3 4 2 2 2 3 4" xfId="29938"/>
    <cellStyle name="Обычный 6 3 4 2 2 2 4" xfId="29939"/>
    <cellStyle name="Обычный 6 3 4 2 2 2 4 2" xfId="29940"/>
    <cellStyle name="Обычный 6 3 4 2 2 2 5" xfId="29941"/>
    <cellStyle name="Обычный 6 3 4 2 2 2 6" xfId="29942"/>
    <cellStyle name="Обычный 6 3 4 2 2 3 2 2" xfId="29943"/>
    <cellStyle name="Обычный 6 3 4 2 2 3 2 2 2" xfId="29944"/>
    <cellStyle name="Обычный 6 3 4 2 2 3 2 3" xfId="29945"/>
    <cellStyle name="Обычный 6 3 4 2 2 3 2 4" xfId="29946"/>
    <cellStyle name="Обычный 6 3 4 2 2 3 3" xfId="29947"/>
    <cellStyle name="Обычный 6 3 4 2 2 3 3 2" xfId="29948"/>
    <cellStyle name="Обычный 6 3 4 2 2 3 4" xfId="29949"/>
    <cellStyle name="Обычный 6 3 4 2 2 3 5" xfId="29950"/>
    <cellStyle name="Обычный 6 3 4 2 2 4 2" xfId="29951"/>
    <cellStyle name="Обычный 6 3 4 2 2 4 2 2" xfId="29952"/>
    <cellStyle name="Обычный 6 3 4 2 2 4 3" xfId="29953"/>
    <cellStyle name="Обычный 6 3 4 2 2 4 4" xfId="29954"/>
    <cellStyle name="Обычный 6 3 4 2 2 5" xfId="29955"/>
    <cellStyle name="Обычный 6 3 4 2 2 5 2" xfId="29956"/>
    <cellStyle name="Обычный 6 3 4 2 2 6" xfId="29957"/>
    <cellStyle name="Обычный 6 3 4 2 2 7" xfId="29958"/>
    <cellStyle name="Обычный 6 3 4 2 3 2 2 2 2" xfId="29959"/>
    <cellStyle name="Обычный 6 3 4 2 3 2 2 2 2 2" xfId="29960"/>
    <cellStyle name="Обычный 6 3 4 2 3 2 2 2 3" xfId="29961"/>
    <cellStyle name="Обычный 6 3 4 2 3 2 2 2 4" xfId="29962"/>
    <cellStyle name="Обычный 6 3 4 2 3 2 2 3" xfId="29963"/>
    <cellStyle name="Обычный 6 3 4 2 3 2 2 3 2" xfId="29964"/>
    <cellStyle name="Обычный 6 3 4 2 3 2 2 4" xfId="29965"/>
    <cellStyle name="Обычный 6 3 4 2 3 2 2 5" xfId="29966"/>
    <cellStyle name="Обычный 6 3 4 2 3 2 3 2" xfId="29967"/>
    <cellStyle name="Обычный 6 3 4 2 3 2 3 2 2" xfId="29968"/>
    <cellStyle name="Обычный 6 3 4 2 3 2 3 3" xfId="29969"/>
    <cellStyle name="Обычный 6 3 4 2 3 2 3 4" xfId="29970"/>
    <cellStyle name="Обычный 6 3 4 2 3 2 4" xfId="29971"/>
    <cellStyle name="Обычный 6 3 4 2 3 2 4 2" xfId="29972"/>
    <cellStyle name="Обычный 6 3 4 2 3 2 5" xfId="29973"/>
    <cellStyle name="Обычный 6 3 4 2 3 2 6" xfId="29974"/>
    <cellStyle name="Обычный 6 3 4 2 3 3 2 2" xfId="29975"/>
    <cellStyle name="Обычный 6 3 4 2 3 3 2 2 2" xfId="29976"/>
    <cellStyle name="Обычный 6 3 4 2 3 3 2 3" xfId="29977"/>
    <cellStyle name="Обычный 6 3 4 2 3 3 2 4" xfId="29978"/>
    <cellStyle name="Обычный 6 3 4 2 3 3 3" xfId="29979"/>
    <cellStyle name="Обычный 6 3 4 2 3 3 3 2" xfId="29980"/>
    <cellStyle name="Обычный 6 3 4 2 3 3 4" xfId="29981"/>
    <cellStyle name="Обычный 6 3 4 2 3 3 5" xfId="29982"/>
    <cellStyle name="Обычный 6 3 4 2 3 4 2" xfId="29983"/>
    <cellStyle name="Обычный 6 3 4 2 3 4 2 2" xfId="29984"/>
    <cellStyle name="Обычный 6 3 4 2 3 4 3" xfId="29985"/>
    <cellStyle name="Обычный 6 3 4 2 3 4 4" xfId="29986"/>
    <cellStyle name="Обычный 6 3 4 2 3 5" xfId="29987"/>
    <cellStyle name="Обычный 6 3 4 2 3 5 2" xfId="29988"/>
    <cellStyle name="Обычный 6 3 4 2 3 6" xfId="29989"/>
    <cellStyle name="Обычный 6 3 4 2 3 7" xfId="29990"/>
    <cellStyle name="Обычный 6 3 4 2 4 2 2 2" xfId="29991"/>
    <cellStyle name="Обычный 6 3 4 2 4 2 2 2 2" xfId="29992"/>
    <cellStyle name="Обычный 6 3 4 2 4 2 2 3" xfId="29993"/>
    <cellStyle name="Обычный 6 3 4 2 4 2 2 4" xfId="29994"/>
    <cellStyle name="Обычный 6 3 4 2 4 2 3" xfId="29995"/>
    <cellStyle name="Обычный 6 3 4 2 4 2 3 2" xfId="29996"/>
    <cellStyle name="Обычный 6 3 4 2 4 2 4" xfId="29997"/>
    <cellStyle name="Обычный 6 3 4 2 4 2 5" xfId="29998"/>
    <cellStyle name="Обычный 6 3 4 2 4 3 2" xfId="29999"/>
    <cellStyle name="Обычный 6 3 4 2 4 3 2 2" xfId="30000"/>
    <cellStyle name="Обычный 6 3 4 2 4 3 3" xfId="30001"/>
    <cellStyle name="Обычный 6 3 4 2 4 3 4" xfId="30002"/>
    <cellStyle name="Обычный 6 3 4 2 4 4" xfId="30003"/>
    <cellStyle name="Обычный 6 3 4 2 4 4 2" xfId="30004"/>
    <cellStyle name="Обычный 6 3 4 2 4 5" xfId="30005"/>
    <cellStyle name="Обычный 6 3 4 2 4 6" xfId="30006"/>
    <cellStyle name="Обычный 6 3 4 2 5 2 2 2" xfId="30007"/>
    <cellStyle name="Обычный 6 3 4 2 5 2 2 2 2" xfId="30008"/>
    <cellStyle name="Обычный 6 3 4 2 5 2 2 3" xfId="30009"/>
    <cellStyle name="Обычный 6 3 4 2 5 2 2 4" xfId="30010"/>
    <cellStyle name="Обычный 6 3 4 2 5 2 3" xfId="30011"/>
    <cellStyle name="Обычный 6 3 4 2 5 2 3 2" xfId="30012"/>
    <cellStyle name="Обычный 6 3 4 2 5 2 4" xfId="30013"/>
    <cellStyle name="Обычный 6 3 4 2 5 2 5" xfId="30014"/>
    <cellStyle name="Обычный 6 3 4 2 5 3 2" xfId="30015"/>
    <cellStyle name="Обычный 6 3 4 2 5 3 2 2" xfId="30016"/>
    <cellStyle name="Обычный 6 3 4 2 5 3 3" xfId="30017"/>
    <cellStyle name="Обычный 6 3 4 2 5 3 4" xfId="30018"/>
    <cellStyle name="Обычный 6 3 4 2 5 4" xfId="30019"/>
    <cellStyle name="Обычный 6 3 4 2 5 4 2" xfId="30020"/>
    <cellStyle name="Обычный 6 3 4 2 5 5" xfId="30021"/>
    <cellStyle name="Обычный 6 3 4 2 5 6" xfId="30022"/>
    <cellStyle name="Обычный 6 3 4 2 6 2 2" xfId="30023"/>
    <cellStyle name="Обычный 6 3 4 2 6 2 2 2" xfId="30024"/>
    <cellStyle name="Обычный 6 3 4 2 6 2 3" xfId="30025"/>
    <cellStyle name="Обычный 6 3 4 2 6 2 4" xfId="30026"/>
    <cellStyle name="Обычный 6 3 4 2 6 3" xfId="30027"/>
    <cellStyle name="Обычный 6 3 4 2 6 3 2" xfId="30028"/>
    <cellStyle name="Обычный 6 3 4 2 6 4" xfId="30029"/>
    <cellStyle name="Обычный 6 3 4 2 6 5" xfId="30030"/>
    <cellStyle name="Обычный 6 3 4 2 7 2" xfId="30031"/>
    <cellStyle name="Обычный 6 3 4 2 7 2 2" xfId="30032"/>
    <cellStyle name="Обычный 6 3 4 2 7 3" xfId="30033"/>
    <cellStyle name="Обычный 6 3 4 2 7 4" xfId="30034"/>
    <cellStyle name="Обычный 6 3 4 2 8" xfId="30035"/>
    <cellStyle name="Обычный 6 3 4 2 8 2" xfId="30036"/>
    <cellStyle name="Обычный 6 3 4 2 9" xfId="30037"/>
    <cellStyle name="Обычный 6 3 4 3 2 2 2 2" xfId="30038"/>
    <cellStyle name="Обычный 6 3 4 3 2 2 2 2 2" xfId="30039"/>
    <cellStyle name="Обычный 6 3 4 3 2 2 2 3" xfId="30040"/>
    <cellStyle name="Обычный 6 3 4 3 2 2 2 4" xfId="30041"/>
    <cellStyle name="Обычный 6 3 4 3 2 2 3" xfId="30042"/>
    <cellStyle name="Обычный 6 3 4 3 2 2 3 2" xfId="30043"/>
    <cellStyle name="Обычный 6 3 4 3 2 2 4" xfId="30044"/>
    <cellStyle name="Обычный 6 3 4 3 2 2 5" xfId="30045"/>
    <cellStyle name="Обычный 6 3 4 3 2 3 2" xfId="30046"/>
    <cellStyle name="Обычный 6 3 4 3 2 3 2 2" xfId="30047"/>
    <cellStyle name="Обычный 6 3 4 3 2 3 3" xfId="30048"/>
    <cellStyle name="Обычный 6 3 4 3 2 3 4" xfId="30049"/>
    <cellStyle name="Обычный 6 3 4 3 2 4" xfId="30050"/>
    <cellStyle name="Обычный 6 3 4 3 2 4 2" xfId="30051"/>
    <cellStyle name="Обычный 6 3 4 3 2 5" xfId="30052"/>
    <cellStyle name="Обычный 6 3 4 3 2 6" xfId="30053"/>
    <cellStyle name="Обычный 6 3 4 3 3 2 2" xfId="30054"/>
    <cellStyle name="Обычный 6 3 4 3 3 2 2 2" xfId="30055"/>
    <cellStyle name="Обычный 6 3 4 3 3 2 3" xfId="30056"/>
    <cellStyle name="Обычный 6 3 4 3 3 2 4" xfId="30057"/>
    <cellStyle name="Обычный 6 3 4 3 3 3" xfId="30058"/>
    <cellStyle name="Обычный 6 3 4 3 3 3 2" xfId="30059"/>
    <cellStyle name="Обычный 6 3 4 3 3 4" xfId="30060"/>
    <cellStyle name="Обычный 6 3 4 3 3 5" xfId="30061"/>
    <cellStyle name="Обычный 6 3 4 3 4 2" xfId="30062"/>
    <cellStyle name="Обычный 6 3 4 3 4 2 2" xfId="30063"/>
    <cellStyle name="Обычный 6 3 4 3 4 3" xfId="30064"/>
    <cellStyle name="Обычный 6 3 4 3 4 4" xfId="30065"/>
    <cellStyle name="Обычный 6 3 4 3 5" xfId="30066"/>
    <cellStyle name="Обычный 6 3 4 3 5 2" xfId="30067"/>
    <cellStyle name="Обычный 6 3 4 3 6" xfId="30068"/>
    <cellStyle name="Обычный 6 3 4 3 7" xfId="30069"/>
    <cellStyle name="Обычный 6 3 4 4 2 2 2 2" xfId="30070"/>
    <cellStyle name="Обычный 6 3 4 4 2 2 2 2 2" xfId="30071"/>
    <cellStyle name="Обычный 6 3 4 4 2 2 2 3" xfId="30072"/>
    <cellStyle name="Обычный 6 3 4 4 2 2 2 4" xfId="30073"/>
    <cellStyle name="Обычный 6 3 4 4 2 2 3" xfId="30074"/>
    <cellStyle name="Обычный 6 3 4 4 2 2 3 2" xfId="30075"/>
    <cellStyle name="Обычный 6 3 4 4 2 2 4" xfId="30076"/>
    <cellStyle name="Обычный 6 3 4 4 2 2 5" xfId="30077"/>
    <cellStyle name="Обычный 6 3 4 4 2 3 2" xfId="30078"/>
    <cellStyle name="Обычный 6 3 4 4 2 3 2 2" xfId="30079"/>
    <cellStyle name="Обычный 6 3 4 4 2 3 3" xfId="30080"/>
    <cellStyle name="Обычный 6 3 4 4 2 3 4" xfId="30081"/>
    <cellStyle name="Обычный 6 3 4 4 2 4" xfId="30082"/>
    <cellStyle name="Обычный 6 3 4 4 2 4 2" xfId="30083"/>
    <cellStyle name="Обычный 6 3 4 4 2 5" xfId="30084"/>
    <cellStyle name="Обычный 6 3 4 4 2 6" xfId="30085"/>
    <cellStyle name="Обычный 6 3 4 4 3 2 2" xfId="30086"/>
    <cellStyle name="Обычный 6 3 4 4 3 2 2 2" xfId="30087"/>
    <cellStyle name="Обычный 6 3 4 4 3 2 3" xfId="30088"/>
    <cellStyle name="Обычный 6 3 4 4 3 2 4" xfId="30089"/>
    <cellStyle name="Обычный 6 3 4 4 3 3" xfId="30090"/>
    <cellStyle name="Обычный 6 3 4 4 3 3 2" xfId="30091"/>
    <cellStyle name="Обычный 6 3 4 4 3 4" xfId="30092"/>
    <cellStyle name="Обычный 6 3 4 4 3 5" xfId="30093"/>
    <cellStyle name="Обычный 6 3 4 4 4 2" xfId="30094"/>
    <cellStyle name="Обычный 6 3 4 4 4 2 2" xfId="30095"/>
    <cellStyle name="Обычный 6 3 4 4 4 3" xfId="30096"/>
    <cellStyle name="Обычный 6 3 4 4 4 4" xfId="30097"/>
    <cellStyle name="Обычный 6 3 4 4 5" xfId="30098"/>
    <cellStyle name="Обычный 6 3 4 4 5 2" xfId="30099"/>
    <cellStyle name="Обычный 6 3 4 4 6" xfId="30100"/>
    <cellStyle name="Обычный 6 3 4 4 7" xfId="30101"/>
    <cellStyle name="Обычный 6 3 4 5 2 2 2" xfId="30102"/>
    <cellStyle name="Обычный 6 3 4 5 2 2 2 2" xfId="30103"/>
    <cellStyle name="Обычный 6 3 4 5 2 2 3" xfId="30104"/>
    <cellStyle name="Обычный 6 3 4 5 2 2 4" xfId="30105"/>
    <cellStyle name="Обычный 6 3 4 5 2 3" xfId="30106"/>
    <cellStyle name="Обычный 6 3 4 5 2 3 2" xfId="30107"/>
    <cellStyle name="Обычный 6 3 4 5 2 4" xfId="30108"/>
    <cellStyle name="Обычный 6 3 4 5 2 5" xfId="30109"/>
    <cellStyle name="Обычный 6 3 4 5 3 2" xfId="30110"/>
    <cellStyle name="Обычный 6 3 4 5 3 2 2" xfId="30111"/>
    <cellStyle name="Обычный 6 3 4 5 3 3" xfId="30112"/>
    <cellStyle name="Обычный 6 3 4 5 3 4" xfId="30113"/>
    <cellStyle name="Обычный 6 3 4 5 4" xfId="30114"/>
    <cellStyle name="Обычный 6 3 4 5 4 2" xfId="30115"/>
    <cellStyle name="Обычный 6 3 4 5 5" xfId="30116"/>
    <cellStyle name="Обычный 6 3 4 5 6" xfId="30117"/>
    <cellStyle name="Обычный 6 3 4 6 2 2 2" xfId="30118"/>
    <cellStyle name="Обычный 6 3 4 6 2 2 2 2" xfId="30119"/>
    <cellStyle name="Обычный 6 3 4 6 2 2 3" xfId="30120"/>
    <cellStyle name="Обычный 6 3 4 6 2 2 4" xfId="30121"/>
    <cellStyle name="Обычный 6 3 4 6 2 3" xfId="30122"/>
    <cellStyle name="Обычный 6 3 4 6 2 3 2" xfId="30123"/>
    <cellStyle name="Обычный 6 3 4 6 2 4" xfId="30124"/>
    <cellStyle name="Обычный 6 3 4 6 2 5" xfId="30125"/>
    <cellStyle name="Обычный 6 3 4 6 3 2" xfId="30126"/>
    <cellStyle name="Обычный 6 3 4 6 3 2 2" xfId="30127"/>
    <cellStyle name="Обычный 6 3 4 6 3 3" xfId="30128"/>
    <cellStyle name="Обычный 6 3 4 6 3 4" xfId="30129"/>
    <cellStyle name="Обычный 6 3 4 6 4" xfId="30130"/>
    <cellStyle name="Обычный 6 3 4 6 4 2" xfId="30131"/>
    <cellStyle name="Обычный 6 3 4 6 5" xfId="30132"/>
    <cellStyle name="Обычный 6 3 4 6 6" xfId="30133"/>
    <cellStyle name="Обычный 6 3 4 7 2 2" xfId="30134"/>
    <cellStyle name="Обычный 6 3 4 7 2 2 2" xfId="30135"/>
    <cellStyle name="Обычный 6 3 4 7 2 3" xfId="30136"/>
    <cellStyle name="Обычный 6 3 4 7 2 4" xfId="30137"/>
    <cellStyle name="Обычный 6 3 4 7 3" xfId="30138"/>
    <cellStyle name="Обычный 6 3 4 7 3 2" xfId="30139"/>
    <cellStyle name="Обычный 6 3 4 7 4" xfId="30140"/>
    <cellStyle name="Обычный 6 3 4 7 5" xfId="30141"/>
    <cellStyle name="Обычный 6 3 4 8 2" xfId="30142"/>
    <cellStyle name="Обычный 6 3 4 8 2 2" xfId="30143"/>
    <cellStyle name="Обычный 6 3 4 8 3" xfId="30144"/>
    <cellStyle name="Обычный 6 3 4 8 4" xfId="30145"/>
    <cellStyle name="Обычный 6 3 4 9" xfId="30146"/>
    <cellStyle name="Обычный 6 3 4 9 2" xfId="30147"/>
    <cellStyle name="Обычный 6 3 5 10" xfId="30148"/>
    <cellStyle name="Обычный 6 3 5 2 2 2 2 2" xfId="30149"/>
    <cellStyle name="Обычный 6 3 5 2 2 2 2 2 2" xfId="30150"/>
    <cellStyle name="Обычный 6 3 5 2 2 2 2 3" xfId="30151"/>
    <cellStyle name="Обычный 6 3 5 2 2 2 2 4" xfId="30152"/>
    <cellStyle name="Обычный 6 3 5 2 2 2 3" xfId="30153"/>
    <cellStyle name="Обычный 6 3 5 2 2 2 3 2" xfId="30154"/>
    <cellStyle name="Обычный 6 3 5 2 2 2 4" xfId="30155"/>
    <cellStyle name="Обычный 6 3 5 2 2 2 5" xfId="30156"/>
    <cellStyle name="Обычный 6 3 5 2 2 3 2" xfId="30157"/>
    <cellStyle name="Обычный 6 3 5 2 2 3 2 2" xfId="30158"/>
    <cellStyle name="Обычный 6 3 5 2 2 3 3" xfId="30159"/>
    <cellStyle name="Обычный 6 3 5 2 2 3 4" xfId="30160"/>
    <cellStyle name="Обычный 6 3 5 2 2 4" xfId="30161"/>
    <cellStyle name="Обычный 6 3 5 2 2 4 2" xfId="30162"/>
    <cellStyle name="Обычный 6 3 5 2 2 5" xfId="30163"/>
    <cellStyle name="Обычный 6 3 5 2 2 6" xfId="30164"/>
    <cellStyle name="Обычный 6 3 5 2 3 2 2" xfId="30165"/>
    <cellStyle name="Обычный 6 3 5 2 3 2 2 2" xfId="30166"/>
    <cellStyle name="Обычный 6 3 5 2 3 2 3" xfId="30167"/>
    <cellStyle name="Обычный 6 3 5 2 3 2 4" xfId="30168"/>
    <cellStyle name="Обычный 6 3 5 2 3 3" xfId="30169"/>
    <cellStyle name="Обычный 6 3 5 2 3 3 2" xfId="30170"/>
    <cellStyle name="Обычный 6 3 5 2 3 4" xfId="30171"/>
    <cellStyle name="Обычный 6 3 5 2 3 5" xfId="30172"/>
    <cellStyle name="Обычный 6 3 5 2 4 2" xfId="30173"/>
    <cellStyle name="Обычный 6 3 5 2 4 2 2" xfId="30174"/>
    <cellStyle name="Обычный 6 3 5 2 4 3" xfId="30175"/>
    <cellStyle name="Обычный 6 3 5 2 4 4" xfId="30176"/>
    <cellStyle name="Обычный 6 3 5 2 5" xfId="30177"/>
    <cellStyle name="Обычный 6 3 5 2 5 2" xfId="30178"/>
    <cellStyle name="Обычный 6 3 5 2 6" xfId="30179"/>
    <cellStyle name="Обычный 6 3 5 2 7" xfId="30180"/>
    <cellStyle name="Обычный 6 3 5 3 2 2 2 2" xfId="30181"/>
    <cellStyle name="Обычный 6 3 5 3 2 2 2 2 2" xfId="30182"/>
    <cellStyle name="Обычный 6 3 5 3 2 2 2 3" xfId="30183"/>
    <cellStyle name="Обычный 6 3 5 3 2 2 2 4" xfId="30184"/>
    <cellStyle name="Обычный 6 3 5 3 2 2 3" xfId="30185"/>
    <cellStyle name="Обычный 6 3 5 3 2 2 3 2" xfId="30186"/>
    <cellStyle name="Обычный 6 3 5 3 2 2 4" xfId="30187"/>
    <cellStyle name="Обычный 6 3 5 3 2 2 5" xfId="30188"/>
    <cellStyle name="Обычный 6 3 5 3 2 3 2" xfId="30189"/>
    <cellStyle name="Обычный 6 3 5 3 2 3 2 2" xfId="30190"/>
    <cellStyle name="Обычный 6 3 5 3 2 3 3" xfId="30191"/>
    <cellStyle name="Обычный 6 3 5 3 2 3 4" xfId="30192"/>
    <cellStyle name="Обычный 6 3 5 3 2 4" xfId="30193"/>
    <cellStyle name="Обычный 6 3 5 3 2 4 2" xfId="30194"/>
    <cellStyle name="Обычный 6 3 5 3 2 5" xfId="30195"/>
    <cellStyle name="Обычный 6 3 5 3 2 6" xfId="30196"/>
    <cellStyle name="Обычный 6 3 5 3 3 2 2" xfId="30197"/>
    <cellStyle name="Обычный 6 3 5 3 3 2 2 2" xfId="30198"/>
    <cellStyle name="Обычный 6 3 5 3 3 2 3" xfId="30199"/>
    <cellStyle name="Обычный 6 3 5 3 3 2 4" xfId="30200"/>
    <cellStyle name="Обычный 6 3 5 3 3 3" xfId="30201"/>
    <cellStyle name="Обычный 6 3 5 3 3 3 2" xfId="30202"/>
    <cellStyle name="Обычный 6 3 5 3 3 4" xfId="30203"/>
    <cellStyle name="Обычный 6 3 5 3 3 5" xfId="30204"/>
    <cellStyle name="Обычный 6 3 5 3 4 2" xfId="30205"/>
    <cellStyle name="Обычный 6 3 5 3 4 2 2" xfId="30206"/>
    <cellStyle name="Обычный 6 3 5 3 4 3" xfId="30207"/>
    <cellStyle name="Обычный 6 3 5 3 4 4" xfId="30208"/>
    <cellStyle name="Обычный 6 3 5 3 5" xfId="30209"/>
    <cellStyle name="Обычный 6 3 5 3 5 2" xfId="30210"/>
    <cellStyle name="Обычный 6 3 5 3 6" xfId="30211"/>
    <cellStyle name="Обычный 6 3 5 3 7" xfId="30212"/>
    <cellStyle name="Обычный 6 3 5 4 2 2 2" xfId="30213"/>
    <cellStyle name="Обычный 6 3 5 4 2 2 2 2" xfId="30214"/>
    <cellStyle name="Обычный 6 3 5 4 2 2 3" xfId="30215"/>
    <cellStyle name="Обычный 6 3 5 4 2 2 4" xfId="30216"/>
    <cellStyle name="Обычный 6 3 5 4 2 3" xfId="30217"/>
    <cellStyle name="Обычный 6 3 5 4 2 3 2" xfId="30218"/>
    <cellStyle name="Обычный 6 3 5 4 2 4" xfId="30219"/>
    <cellStyle name="Обычный 6 3 5 4 2 5" xfId="30220"/>
    <cellStyle name="Обычный 6 3 5 4 3 2" xfId="30221"/>
    <cellStyle name="Обычный 6 3 5 4 3 2 2" xfId="30222"/>
    <cellStyle name="Обычный 6 3 5 4 3 3" xfId="30223"/>
    <cellStyle name="Обычный 6 3 5 4 3 4" xfId="30224"/>
    <cellStyle name="Обычный 6 3 5 4 4" xfId="30225"/>
    <cellStyle name="Обычный 6 3 5 4 4 2" xfId="30226"/>
    <cellStyle name="Обычный 6 3 5 4 5" xfId="30227"/>
    <cellStyle name="Обычный 6 3 5 4 6" xfId="30228"/>
    <cellStyle name="Обычный 6 3 5 5 2 2 2" xfId="30229"/>
    <cellStyle name="Обычный 6 3 5 5 2 2 2 2" xfId="30230"/>
    <cellStyle name="Обычный 6 3 5 5 2 2 3" xfId="30231"/>
    <cellStyle name="Обычный 6 3 5 5 2 2 4" xfId="30232"/>
    <cellStyle name="Обычный 6 3 5 5 2 3" xfId="30233"/>
    <cellStyle name="Обычный 6 3 5 5 2 3 2" xfId="30234"/>
    <cellStyle name="Обычный 6 3 5 5 2 4" xfId="30235"/>
    <cellStyle name="Обычный 6 3 5 5 2 5" xfId="30236"/>
    <cellStyle name="Обычный 6 3 5 5 3 2" xfId="30237"/>
    <cellStyle name="Обычный 6 3 5 5 3 2 2" xfId="30238"/>
    <cellStyle name="Обычный 6 3 5 5 3 3" xfId="30239"/>
    <cellStyle name="Обычный 6 3 5 5 3 4" xfId="30240"/>
    <cellStyle name="Обычный 6 3 5 5 4" xfId="30241"/>
    <cellStyle name="Обычный 6 3 5 5 4 2" xfId="30242"/>
    <cellStyle name="Обычный 6 3 5 5 5" xfId="30243"/>
    <cellStyle name="Обычный 6 3 5 5 6" xfId="30244"/>
    <cellStyle name="Обычный 6 3 5 6 2 2" xfId="30245"/>
    <cellStyle name="Обычный 6 3 5 6 2 2 2" xfId="30246"/>
    <cellStyle name="Обычный 6 3 5 6 2 3" xfId="30247"/>
    <cellStyle name="Обычный 6 3 5 6 2 4" xfId="30248"/>
    <cellStyle name="Обычный 6 3 5 6 3" xfId="30249"/>
    <cellStyle name="Обычный 6 3 5 6 3 2" xfId="30250"/>
    <cellStyle name="Обычный 6 3 5 6 4" xfId="30251"/>
    <cellStyle name="Обычный 6 3 5 6 5" xfId="30252"/>
    <cellStyle name="Обычный 6 3 5 7 2" xfId="30253"/>
    <cellStyle name="Обычный 6 3 5 7 2 2" xfId="30254"/>
    <cellStyle name="Обычный 6 3 5 7 3" xfId="30255"/>
    <cellStyle name="Обычный 6 3 5 7 4" xfId="30256"/>
    <cellStyle name="Обычный 6 3 5 8" xfId="30257"/>
    <cellStyle name="Обычный 6 3 5 8 2" xfId="30258"/>
    <cellStyle name="Обычный 6 3 5 9" xfId="30259"/>
    <cellStyle name="Обычный 6 3 6 2 2 2 2" xfId="30260"/>
    <cellStyle name="Обычный 6 3 6 2 2 2 2 2" xfId="30261"/>
    <cellStyle name="Обычный 6 3 6 2 2 2 3" xfId="30262"/>
    <cellStyle name="Обычный 6 3 6 2 2 2 4" xfId="30263"/>
    <cellStyle name="Обычный 6 3 6 2 2 3" xfId="30264"/>
    <cellStyle name="Обычный 6 3 6 2 2 3 2" xfId="30265"/>
    <cellStyle name="Обычный 6 3 6 2 2 4" xfId="30266"/>
    <cellStyle name="Обычный 6 3 6 2 2 5" xfId="30267"/>
    <cellStyle name="Обычный 6 3 6 2 3 2" xfId="30268"/>
    <cellStyle name="Обычный 6 3 6 2 3 2 2" xfId="30269"/>
    <cellStyle name="Обычный 6 3 6 2 3 3" xfId="30270"/>
    <cellStyle name="Обычный 6 3 6 2 3 4" xfId="30271"/>
    <cellStyle name="Обычный 6 3 6 2 4" xfId="30272"/>
    <cellStyle name="Обычный 6 3 6 2 4 2" xfId="30273"/>
    <cellStyle name="Обычный 6 3 6 2 5" xfId="30274"/>
    <cellStyle name="Обычный 6 3 6 2 6" xfId="30275"/>
    <cellStyle name="Обычный 6 3 6 3 2 2" xfId="30276"/>
    <cellStyle name="Обычный 6 3 6 3 2 2 2" xfId="30277"/>
    <cellStyle name="Обычный 6 3 6 3 2 3" xfId="30278"/>
    <cellStyle name="Обычный 6 3 6 3 2 4" xfId="30279"/>
    <cellStyle name="Обычный 6 3 6 3 3" xfId="30280"/>
    <cellStyle name="Обычный 6 3 6 3 3 2" xfId="30281"/>
    <cellStyle name="Обычный 6 3 6 3 4" xfId="30282"/>
    <cellStyle name="Обычный 6 3 6 3 5" xfId="30283"/>
    <cellStyle name="Обычный 6 3 6 4 2" xfId="30284"/>
    <cellStyle name="Обычный 6 3 6 4 2 2" xfId="30285"/>
    <cellStyle name="Обычный 6 3 6 4 3" xfId="30286"/>
    <cellStyle name="Обычный 6 3 6 4 4" xfId="30287"/>
    <cellStyle name="Обычный 6 3 6 5" xfId="30288"/>
    <cellStyle name="Обычный 6 3 6 5 2" xfId="30289"/>
    <cellStyle name="Обычный 6 3 6 6" xfId="30290"/>
    <cellStyle name="Обычный 6 3 6 7" xfId="30291"/>
    <cellStyle name="Обычный 6 3 7 2 2 2 2" xfId="30292"/>
    <cellStyle name="Обычный 6 3 7 2 2 2 2 2" xfId="30293"/>
    <cellStyle name="Обычный 6 3 7 2 2 2 3" xfId="30294"/>
    <cellStyle name="Обычный 6 3 7 2 2 2 4" xfId="30295"/>
    <cellStyle name="Обычный 6 3 7 2 2 3" xfId="30296"/>
    <cellStyle name="Обычный 6 3 7 2 2 3 2" xfId="30297"/>
    <cellStyle name="Обычный 6 3 7 2 2 4" xfId="30298"/>
    <cellStyle name="Обычный 6 3 7 2 2 5" xfId="30299"/>
    <cellStyle name="Обычный 6 3 7 2 3 2" xfId="30300"/>
    <cellStyle name="Обычный 6 3 7 2 3 2 2" xfId="30301"/>
    <cellStyle name="Обычный 6 3 7 2 3 3" xfId="30302"/>
    <cellStyle name="Обычный 6 3 7 2 3 4" xfId="30303"/>
    <cellStyle name="Обычный 6 3 7 2 4" xfId="30304"/>
    <cellStyle name="Обычный 6 3 7 2 4 2" xfId="30305"/>
    <cellStyle name="Обычный 6 3 7 2 5" xfId="30306"/>
    <cellStyle name="Обычный 6 3 7 2 6" xfId="30307"/>
    <cellStyle name="Обычный 6 3 7 3 2 2" xfId="30308"/>
    <cellStyle name="Обычный 6 3 7 3 2 2 2" xfId="30309"/>
    <cellStyle name="Обычный 6 3 7 3 2 3" xfId="30310"/>
    <cellStyle name="Обычный 6 3 7 3 2 4" xfId="30311"/>
    <cellStyle name="Обычный 6 3 7 3 3" xfId="30312"/>
    <cellStyle name="Обычный 6 3 7 3 3 2" xfId="30313"/>
    <cellStyle name="Обычный 6 3 7 3 4" xfId="30314"/>
    <cellStyle name="Обычный 6 3 7 3 5" xfId="30315"/>
    <cellStyle name="Обычный 6 3 7 4 2" xfId="30316"/>
    <cellStyle name="Обычный 6 3 7 4 2 2" xfId="30317"/>
    <cellStyle name="Обычный 6 3 7 4 3" xfId="30318"/>
    <cellStyle name="Обычный 6 3 7 4 4" xfId="30319"/>
    <cellStyle name="Обычный 6 3 7 5" xfId="30320"/>
    <cellStyle name="Обычный 6 3 7 5 2" xfId="30321"/>
    <cellStyle name="Обычный 6 3 7 6" xfId="30322"/>
    <cellStyle name="Обычный 6 3 7 7" xfId="30323"/>
    <cellStyle name="Обычный 6 3 8 2 2 2" xfId="30324"/>
    <cellStyle name="Обычный 6 3 8 2 2 2 2" xfId="30325"/>
    <cellStyle name="Обычный 6 3 8 2 2 3" xfId="30326"/>
    <cellStyle name="Обычный 6 3 8 2 2 4" xfId="30327"/>
    <cellStyle name="Обычный 6 3 8 2 3" xfId="30328"/>
    <cellStyle name="Обычный 6 3 8 2 3 2" xfId="30329"/>
    <cellStyle name="Обычный 6 3 8 2 4" xfId="30330"/>
    <cellStyle name="Обычный 6 3 8 2 5" xfId="30331"/>
    <cellStyle name="Обычный 6 3 8 3 2" xfId="30332"/>
    <cellStyle name="Обычный 6 3 8 3 2 2" xfId="30333"/>
    <cellStyle name="Обычный 6 3 8 3 3" xfId="30334"/>
    <cellStyle name="Обычный 6 3 8 3 4" xfId="30335"/>
    <cellStyle name="Обычный 6 3 8 4" xfId="30336"/>
    <cellStyle name="Обычный 6 3 8 4 2" xfId="30337"/>
    <cellStyle name="Обычный 6 3 8 5" xfId="30338"/>
    <cellStyle name="Обычный 6 3 8 6" xfId="30339"/>
    <cellStyle name="Обычный 6 3 9 2 2 2" xfId="30340"/>
    <cellStyle name="Обычный 6 3 9 2 2 2 2" xfId="30341"/>
    <cellStyle name="Обычный 6 3 9 2 2 3" xfId="30342"/>
    <cellStyle name="Обычный 6 3 9 2 2 4" xfId="30343"/>
    <cellStyle name="Обычный 6 3 9 2 3" xfId="30344"/>
    <cellStyle name="Обычный 6 3 9 2 3 2" xfId="30345"/>
    <cellStyle name="Обычный 6 3 9 2 4" xfId="30346"/>
    <cellStyle name="Обычный 6 3 9 2 5" xfId="30347"/>
    <cellStyle name="Обычный 6 3 9 3 2" xfId="30348"/>
    <cellStyle name="Обычный 6 3 9 3 2 2" xfId="30349"/>
    <cellStyle name="Обычный 6 3 9 3 3" xfId="30350"/>
    <cellStyle name="Обычный 6 3 9 3 4" xfId="30351"/>
    <cellStyle name="Обычный 6 3 9 4" xfId="30352"/>
    <cellStyle name="Обычный 6 3 9 4 2" xfId="30353"/>
    <cellStyle name="Обычный 6 3 9 5" xfId="30354"/>
    <cellStyle name="Обычный 6 3 9 6" xfId="30355"/>
    <cellStyle name="Обычный 6 4 10 2 2" xfId="30356"/>
    <cellStyle name="Обычный 6 4 10 2 2 2" xfId="30357"/>
    <cellStyle name="Обычный 6 4 10 2 3" xfId="30358"/>
    <cellStyle name="Обычный 6 4 10 2 4" xfId="30359"/>
    <cellStyle name="Обычный 6 4 10 3" xfId="30360"/>
    <cellStyle name="Обычный 6 4 10 3 2" xfId="30361"/>
    <cellStyle name="Обычный 6 4 10 4" xfId="30362"/>
    <cellStyle name="Обычный 6 4 10 5" xfId="30363"/>
    <cellStyle name="Обычный 6 4 11 2" xfId="30364"/>
    <cellStyle name="Обычный 6 4 11 2 2" xfId="30365"/>
    <cellStyle name="Обычный 6 4 11 3" xfId="30366"/>
    <cellStyle name="Обычный 6 4 11 4" xfId="30367"/>
    <cellStyle name="Обычный 6 4 12" xfId="30368"/>
    <cellStyle name="Обычный 6 4 12 2" xfId="30369"/>
    <cellStyle name="Обычный 6 4 13" xfId="30370"/>
    <cellStyle name="Обычный 6 4 14" xfId="30371"/>
    <cellStyle name="Обычный 6 4 2 10 2" xfId="30372"/>
    <cellStyle name="Обычный 6 4 2 10 2 2" xfId="30373"/>
    <cellStyle name="Обычный 6 4 2 10 3" xfId="30374"/>
    <cellStyle name="Обычный 6 4 2 10 4" xfId="30375"/>
    <cellStyle name="Обычный 6 4 2 11" xfId="30376"/>
    <cellStyle name="Обычный 6 4 2 11 2" xfId="30377"/>
    <cellStyle name="Обычный 6 4 2 12" xfId="30378"/>
    <cellStyle name="Обычный 6 4 2 13" xfId="30379"/>
    <cellStyle name="Обычный 6 4 2 2 10" xfId="30380"/>
    <cellStyle name="Обычный 6 4 2 2 11" xfId="30381"/>
    <cellStyle name="Обычный 6 4 2 2 2 10" xfId="30382"/>
    <cellStyle name="Обычный 6 4 2 2 2 2 2 2 2 2" xfId="30383"/>
    <cellStyle name="Обычный 6 4 2 2 2 2 2 2 2 2 2" xfId="30384"/>
    <cellStyle name="Обычный 6 4 2 2 2 2 2 2 2 3" xfId="30385"/>
    <cellStyle name="Обычный 6 4 2 2 2 2 2 2 2 4" xfId="30386"/>
    <cellStyle name="Обычный 6 4 2 2 2 2 2 2 3" xfId="30387"/>
    <cellStyle name="Обычный 6 4 2 2 2 2 2 2 3 2" xfId="30388"/>
    <cellStyle name="Обычный 6 4 2 2 2 2 2 2 4" xfId="30389"/>
    <cellStyle name="Обычный 6 4 2 2 2 2 2 2 5" xfId="30390"/>
    <cellStyle name="Обычный 6 4 2 2 2 2 2 3 2" xfId="30391"/>
    <cellStyle name="Обычный 6 4 2 2 2 2 2 3 2 2" xfId="30392"/>
    <cellStyle name="Обычный 6 4 2 2 2 2 2 3 3" xfId="30393"/>
    <cellStyle name="Обычный 6 4 2 2 2 2 2 3 4" xfId="30394"/>
    <cellStyle name="Обычный 6 4 2 2 2 2 2 4" xfId="30395"/>
    <cellStyle name="Обычный 6 4 2 2 2 2 2 4 2" xfId="30396"/>
    <cellStyle name="Обычный 6 4 2 2 2 2 2 5" xfId="30397"/>
    <cellStyle name="Обычный 6 4 2 2 2 2 2 6" xfId="30398"/>
    <cellStyle name="Обычный 6 4 2 2 2 2 3 2 2" xfId="30399"/>
    <cellStyle name="Обычный 6 4 2 2 2 2 3 2 2 2" xfId="30400"/>
    <cellStyle name="Обычный 6 4 2 2 2 2 3 2 3" xfId="30401"/>
    <cellStyle name="Обычный 6 4 2 2 2 2 3 2 4" xfId="30402"/>
    <cellStyle name="Обычный 6 4 2 2 2 2 3 3" xfId="30403"/>
    <cellStyle name="Обычный 6 4 2 2 2 2 3 3 2" xfId="30404"/>
    <cellStyle name="Обычный 6 4 2 2 2 2 3 4" xfId="30405"/>
    <cellStyle name="Обычный 6 4 2 2 2 2 3 5" xfId="30406"/>
    <cellStyle name="Обычный 6 4 2 2 2 2 4 2" xfId="30407"/>
    <cellStyle name="Обычный 6 4 2 2 2 2 4 2 2" xfId="30408"/>
    <cellStyle name="Обычный 6 4 2 2 2 2 4 3" xfId="30409"/>
    <cellStyle name="Обычный 6 4 2 2 2 2 4 4" xfId="30410"/>
    <cellStyle name="Обычный 6 4 2 2 2 2 5" xfId="30411"/>
    <cellStyle name="Обычный 6 4 2 2 2 2 5 2" xfId="30412"/>
    <cellStyle name="Обычный 6 4 2 2 2 2 6" xfId="30413"/>
    <cellStyle name="Обычный 6 4 2 2 2 2 7" xfId="30414"/>
    <cellStyle name="Обычный 6 4 2 2 2 3 2 2 2 2" xfId="30415"/>
    <cellStyle name="Обычный 6 4 2 2 2 3 2 2 2 2 2" xfId="30416"/>
    <cellStyle name="Обычный 6 4 2 2 2 3 2 2 2 3" xfId="30417"/>
    <cellStyle name="Обычный 6 4 2 2 2 3 2 2 2 4" xfId="30418"/>
    <cellStyle name="Обычный 6 4 2 2 2 3 2 2 3" xfId="30419"/>
    <cellStyle name="Обычный 6 4 2 2 2 3 2 2 3 2" xfId="30420"/>
    <cellStyle name="Обычный 6 4 2 2 2 3 2 2 4" xfId="30421"/>
    <cellStyle name="Обычный 6 4 2 2 2 3 2 2 5" xfId="30422"/>
    <cellStyle name="Обычный 6 4 2 2 2 3 2 3 2" xfId="30423"/>
    <cellStyle name="Обычный 6 4 2 2 2 3 2 3 2 2" xfId="30424"/>
    <cellStyle name="Обычный 6 4 2 2 2 3 2 3 3" xfId="30425"/>
    <cellStyle name="Обычный 6 4 2 2 2 3 2 3 4" xfId="30426"/>
    <cellStyle name="Обычный 6 4 2 2 2 3 2 4" xfId="30427"/>
    <cellStyle name="Обычный 6 4 2 2 2 3 2 4 2" xfId="30428"/>
    <cellStyle name="Обычный 6 4 2 2 2 3 2 5" xfId="30429"/>
    <cellStyle name="Обычный 6 4 2 2 2 3 2 6" xfId="30430"/>
    <cellStyle name="Обычный 6 4 2 2 2 3 3 2 2" xfId="30431"/>
    <cellStyle name="Обычный 6 4 2 2 2 3 3 2 2 2" xfId="30432"/>
    <cellStyle name="Обычный 6 4 2 2 2 3 3 2 3" xfId="30433"/>
    <cellStyle name="Обычный 6 4 2 2 2 3 3 2 4" xfId="30434"/>
    <cellStyle name="Обычный 6 4 2 2 2 3 3 3" xfId="30435"/>
    <cellStyle name="Обычный 6 4 2 2 2 3 3 3 2" xfId="30436"/>
    <cellStyle name="Обычный 6 4 2 2 2 3 3 4" xfId="30437"/>
    <cellStyle name="Обычный 6 4 2 2 2 3 3 5" xfId="30438"/>
    <cellStyle name="Обычный 6 4 2 2 2 3 4 2" xfId="30439"/>
    <cellStyle name="Обычный 6 4 2 2 2 3 4 2 2" xfId="30440"/>
    <cellStyle name="Обычный 6 4 2 2 2 3 4 3" xfId="30441"/>
    <cellStyle name="Обычный 6 4 2 2 2 3 4 4" xfId="30442"/>
    <cellStyle name="Обычный 6 4 2 2 2 3 5" xfId="30443"/>
    <cellStyle name="Обычный 6 4 2 2 2 3 5 2" xfId="30444"/>
    <cellStyle name="Обычный 6 4 2 2 2 3 6" xfId="30445"/>
    <cellStyle name="Обычный 6 4 2 2 2 3 7" xfId="30446"/>
    <cellStyle name="Обычный 6 4 2 2 2 4 2 2 2" xfId="30447"/>
    <cellStyle name="Обычный 6 4 2 2 2 4 2 2 2 2" xfId="30448"/>
    <cellStyle name="Обычный 6 4 2 2 2 4 2 2 3" xfId="30449"/>
    <cellStyle name="Обычный 6 4 2 2 2 4 2 2 4" xfId="30450"/>
    <cellStyle name="Обычный 6 4 2 2 2 4 2 3" xfId="30451"/>
    <cellStyle name="Обычный 6 4 2 2 2 4 2 3 2" xfId="30452"/>
    <cellStyle name="Обычный 6 4 2 2 2 4 2 4" xfId="30453"/>
    <cellStyle name="Обычный 6 4 2 2 2 4 2 5" xfId="30454"/>
    <cellStyle name="Обычный 6 4 2 2 2 4 3 2" xfId="30455"/>
    <cellStyle name="Обычный 6 4 2 2 2 4 3 2 2" xfId="30456"/>
    <cellStyle name="Обычный 6 4 2 2 2 4 3 3" xfId="30457"/>
    <cellStyle name="Обычный 6 4 2 2 2 4 3 4" xfId="30458"/>
    <cellStyle name="Обычный 6 4 2 2 2 4 4" xfId="30459"/>
    <cellStyle name="Обычный 6 4 2 2 2 4 4 2" xfId="30460"/>
    <cellStyle name="Обычный 6 4 2 2 2 4 5" xfId="30461"/>
    <cellStyle name="Обычный 6 4 2 2 2 4 6" xfId="30462"/>
    <cellStyle name="Обычный 6 4 2 2 2 5 2 2 2" xfId="30463"/>
    <cellStyle name="Обычный 6 4 2 2 2 5 2 2 2 2" xfId="30464"/>
    <cellStyle name="Обычный 6 4 2 2 2 5 2 2 3" xfId="30465"/>
    <cellStyle name="Обычный 6 4 2 2 2 5 2 2 4" xfId="30466"/>
    <cellStyle name="Обычный 6 4 2 2 2 5 2 3" xfId="30467"/>
    <cellStyle name="Обычный 6 4 2 2 2 5 2 3 2" xfId="30468"/>
    <cellStyle name="Обычный 6 4 2 2 2 5 2 4" xfId="30469"/>
    <cellStyle name="Обычный 6 4 2 2 2 5 2 5" xfId="30470"/>
    <cellStyle name="Обычный 6 4 2 2 2 5 3 2" xfId="30471"/>
    <cellStyle name="Обычный 6 4 2 2 2 5 3 2 2" xfId="30472"/>
    <cellStyle name="Обычный 6 4 2 2 2 5 3 3" xfId="30473"/>
    <cellStyle name="Обычный 6 4 2 2 2 5 3 4" xfId="30474"/>
    <cellStyle name="Обычный 6 4 2 2 2 5 4" xfId="30475"/>
    <cellStyle name="Обычный 6 4 2 2 2 5 4 2" xfId="30476"/>
    <cellStyle name="Обычный 6 4 2 2 2 5 5" xfId="30477"/>
    <cellStyle name="Обычный 6 4 2 2 2 5 6" xfId="30478"/>
    <cellStyle name="Обычный 6 4 2 2 2 6 2 2" xfId="30479"/>
    <cellStyle name="Обычный 6 4 2 2 2 6 2 2 2" xfId="30480"/>
    <cellStyle name="Обычный 6 4 2 2 2 6 2 3" xfId="30481"/>
    <cellStyle name="Обычный 6 4 2 2 2 6 2 4" xfId="30482"/>
    <cellStyle name="Обычный 6 4 2 2 2 6 3" xfId="30483"/>
    <cellStyle name="Обычный 6 4 2 2 2 6 3 2" xfId="30484"/>
    <cellStyle name="Обычный 6 4 2 2 2 6 4" xfId="30485"/>
    <cellStyle name="Обычный 6 4 2 2 2 6 5" xfId="30486"/>
    <cellStyle name="Обычный 6 4 2 2 2 7 2" xfId="30487"/>
    <cellStyle name="Обычный 6 4 2 2 2 7 2 2" xfId="30488"/>
    <cellStyle name="Обычный 6 4 2 2 2 7 3" xfId="30489"/>
    <cellStyle name="Обычный 6 4 2 2 2 7 4" xfId="30490"/>
    <cellStyle name="Обычный 6 4 2 2 2 8" xfId="30491"/>
    <cellStyle name="Обычный 6 4 2 2 2 8 2" xfId="30492"/>
    <cellStyle name="Обычный 6 4 2 2 2 9" xfId="30493"/>
    <cellStyle name="Обычный 6 4 2 2 3 2 2 2 2" xfId="30494"/>
    <cellStyle name="Обычный 6 4 2 2 3 2 2 2 2 2" xfId="30495"/>
    <cellStyle name="Обычный 6 4 2 2 3 2 2 2 3" xfId="30496"/>
    <cellStyle name="Обычный 6 4 2 2 3 2 2 2 4" xfId="30497"/>
    <cellStyle name="Обычный 6 4 2 2 3 2 2 3" xfId="30498"/>
    <cellStyle name="Обычный 6 4 2 2 3 2 2 3 2" xfId="30499"/>
    <cellStyle name="Обычный 6 4 2 2 3 2 2 4" xfId="30500"/>
    <cellStyle name="Обычный 6 4 2 2 3 2 2 5" xfId="30501"/>
    <cellStyle name="Обычный 6 4 2 2 3 2 3 2" xfId="30502"/>
    <cellStyle name="Обычный 6 4 2 2 3 2 3 2 2" xfId="30503"/>
    <cellStyle name="Обычный 6 4 2 2 3 2 3 3" xfId="30504"/>
    <cellStyle name="Обычный 6 4 2 2 3 2 3 4" xfId="30505"/>
    <cellStyle name="Обычный 6 4 2 2 3 2 4" xfId="30506"/>
    <cellStyle name="Обычный 6 4 2 2 3 2 4 2" xfId="30507"/>
    <cellStyle name="Обычный 6 4 2 2 3 2 5" xfId="30508"/>
    <cellStyle name="Обычный 6 4 2 2 3 2 6" xfId="30509"/>
    <cellStyle name="Обычный 6 4 2 2 3 3 2 2" xfId="30510"/>
    <cellStyle name="Обычный 6 4 2 2 3 3 2 2 2" xfId="30511"/>
    <cellStyle name="Обычный 6 4 2 2 3 3 2 3" xfId="30512"/>
    <cellStyle name="Обычный 6 4 2 2 3 3 2 4" xfId="30513"/>
    <cellStyle name="Обычный 6 4 2 2 3 3 3" xfId="30514"/>
    <cellStyle name="Обычный 6 4 2 2 3 3 3 2" xfId="30515"/>
    <cellStyle name="Обычный 6 4 2 2 3 3 4" xfId="30516"/>
    <cellStyle name="Обычный 6 4 2 2 3 3 5" xfId="30517"/>
    <cellStyle name="Обычный 6 4 2 2 3 4 2" xfId="30518"/>
    <cellStyle name="Обычный 6 4 2 2 3 4 2 2" xfId="30519"/>
    <cellStyle name="Обычный 6 4 2 2 3 4 3" xfId="30520"/>
    <cellStyle name="Обычный 6 4 2 2 3 4 4" xfId="30521"/>
    <cellStyle name="Обычный 6 4 2 2 3 5" xfId="30522"/>
    <cellStyle name="Обычный 6 4 2 2 3 5 2" xfId="30523"/>
    <cellStyle name="Обычный 6 4 2 2 3 6" xfId="30524"/>
    <cellStyle name="Обычный 6 4 2 2 3 7" xfId="30525"/>
    <cellStyle name="Обычный 6 4 2 2 4 2 2 2 2" xfId="30526"/>
    <cellStyle name="Обычный 6 4 2 2 4 2 2 2 2 2" xfId="30527"/>
    <cellStyle name="Обычный 6 4 2 2 4 2 2 2 3" xfId="30528"/>
    <cellStyle name="Обычный 6 4 2 2 4 2 2 2 4" xfId="30529"/>
    <cellStyle name="Обычный 6 4 2 2 4 2 2 3" xfId="30530"/>
    <cellStyle name="Обычный 6 4 2 2 4 2 2 3 2" xfId="30531"/>
    <cellStyle name="Обычный 6 4 2 2 4 2 2 4" xfId="30532"/>
    <cellStyle name="Обычный 6 4 2 2 4 2 2 5" xfId="30533"/>
    <cellStyle name="Обычный 6 4 2 2 4 2 3 2" xfId="30534"/>
    <cellStyle name="Обычный 6 4 2 2 4 2 3 2 2" xfId="30535"/>
    <cellStyle name="Обычный 6 4 2 2 4 2 3 3" xfId="30536"/>
    <cellStyle name="Обычный 6 4 2 2 4 2 3 4" xfId="30537"/>
    <cellStyle name="Обычный 6 4 2 2 4 2 4" xfId="30538"/>
    <cellStyle name="Обычный 6 4 2 2 4 2 4 2" xfId="30539"/>
    <cellStyle name="Обычный 6 4 2 2 4 2 5" xfId="30540"/>
    <cellStyle name="Обычный 6 4 2 2 4 2 6" xfId="30541"/>
    <cellStyle name="Обычный 6 4 2 2 4 3 2 2" xfId="30542"/>
    <cellStyle name="Обычный 6 4 2 2 4 3 2 2 2" xfId="30543"/>
    <cellStyle name="Обычный 6 4 2 2 4 3 2 3" xfId="30544"/>
    <cellStyle name="Обычный 6 4 2 2 4 3 2 4" xfId="30545"/>
    <cellStyle name="Обычный 6 4 2 2 4 3 3" xfId="30546"/>
    <cellStyle name="Обычный 6 4 2 2 4 3 3 2" xfId="30547"/>
    <cellStyle name="Обычный 6 4 2 2 4 3 4" xfId="30548"/>
    <cellStyle name="Обычный 6 4 2 2 4 3 5" xfId="30549"/>
    <cellStyle name="Обычный 6 4 2 2 4 4 2" xfId="30550"/>
    <cellStyle name="Обычный 6 4 2 2 4 4 2 2" xfId="30551"/>
    <cellStyle name="Обычный 6 4 2 2 4 4 3" xfId="30552"/>
    <cellStyle name="Обычный 6 4 2 2 4 4 4" xfId="30553"/>
    <cellStyle name="Обычный 6 4 2 2 4 5" xfId="30554"/>
    <cellStyle name="Обычный 6 4 2 2 4 5 2" xfId="30555"/>
    <cellStyle name="Обычный 6 4 2 2 4 6" xfId="30556"/>
    <cellStyle name="Обычный 6 4 2 2 4 7" xfId="30557"/>
    <cellStyle name="Обычный 6 4 2 2 5 2 2 2" xfId="30558"/>
    <cellStyle name="Обычный 6 4 2 2 5 2 2 2 2" xfId="30559"/>
    <cellStyle name="Обычный 6 4 2 2 5 2 2 3" xfId="30560"/>
    <cellStyle name="Обычный 6 4 2 2 5 2 2 4" xfId="30561"/>
    <cellStyle name="Обычный 6 4 2 2 5 2 3" xfId="30562"/>
    <cellStyle name="Обычный 6 4 2 2 5 2 3 2" xfId="30563"/>
    <cellStyle name="Обычный 6 4 2 2 5 2 4" xfId="30564"/>
    <cellStyle name="Обычный 6 4 2 2 5 2 5" xfId="30565"/>
    <cellStyle name="Обычный 6 4 2 2 5 3 2" xfId="30566"/>
    <cellStyle name="Обычный 6 4 2 2 5 3 2 2" xfId="30567"/>
    <cellStyle name="Обычный 6 4 2 2 5 3 3" xfId="30568"/>
    <cellStyle name="Обычный 6 4 2 2 5 3 4" xfId="30569"/>
    <cellStyle name="Обычный 6 4 2 2 5 4" xfId="30570"/>
    <cellStyle name="Обычный 6 4 2 2 5 4 2" xfId="30571"/>
    <cellStyle name="Обычный 6 4 2 2 5 5" xfId="30572"/>
    <cellStyle name="Обычный 6 4 2 2 5 6" xfId="30573"/>
    <cellStyle name="Обычный 6 4 2 2 6 2 2 2" xfId="30574"/>
    <cellStyle name="Обычный 6 4 2 2 6 2 2 2 2" xfId="30575"/>
    <cellStyle name="Обычный 6 4 2 2 6 2 2 3" xfId="30576"/>
    <cellStyle name="Обычный 6 4 2 2 6 2 2 4" xfId="30577"/>
    <cellStyle name="Обычный 6 4 2 2 6 2 3" xfId="30578"/>
    <cellStyle name="Обычный 6 4 2 2 6 2 3 2" xfId="30579"/>
    <cellStyle name="Обычный 6 4 2 2 6 2 4" xfId="30580"/>
    <cellStyle name="Обычный 6 4 2 2 6 2 5" xfId="30581"/>
    <cellStyle name="Обычный 6 4 2 2 6 3 2" xfId="30582"/>
    <cellStyle name="Обычный 6 4 2 2 6 3 2 2" xfId="30583"/>
    <cellStyle name="Обычный 6 4 2 2 6 3 3" xfId="30584"/>
    <cellStyle name="Обычный 6 4 2 2 6 3 4" xfId="30585"/>
    <cellStyle name="Обычный 6 4 2 2 6 4" xfId="30586"/>
    <cellStyle name="Обычный 6 4 2 2 6 4 2" xfId="30587"/>
    <cellStyle name="Обычный 6 4 2 2 6 5" xfId="30588"/>
    <cellStyle name="Обычный 6 4 2 2 6 6" xfId="30589"/>
    <cellStyle name="Обычный 6 4 2 2 7 2 2" xfId="30590"/>
    <cellStyle name="Обычный 6 4 2 2 7 2 2 2" xfId="30591"/>
    <cellStyle name="Обычный 6 4 2 2 7 2 3" xfId="30592"/>
    <cellStyle name="Обычный 6 4 2 2 7 2 4" xfId="30593"/>
    <cellStyle name="Обычный 6 4 2 2 7 3" xfId="30594"/>
    <cellStyle name="Обычный 6 4 2 2 7 3 2" xfId="30595"/>
    <cellStyle name="Обычный 6 4 2 2 7 4" xfId="30596"/>
    <cellStyle name="Обычный 6 4 2 2 7 5" xfId="30597"/>
    <cellStyle name="Обычный 6 4 2 2 8 2" xfId="30598"/>
    <cellStyle name="Обычный 6 4 2 2 8 2 2" xfId="30599"/>
    <cellStyle name="Обычный 6 4 2 2 8 3" xfId="30600"/>
    <cellStyle name="Обычный 6 4 2 2 8 4" xfId="30601"/>
    <cellStyle name="Обычный 6 4 2 2 9" xfId="30602"/>
    <cellStyle name="Обычный 6 4 2 2 9 2" xfId="30603"/>
    <cellStyle name="Обычный 6 4 2 3 10" xfId="30604"/>
    <cellStyle name="Обычный 6 4 2 3 11" xfId="30605"/>
    <cellStyle name="Обычный 6 4 2 3 2 10" xfId="30606"/>
    <cellStyle name="Обычный 6 4 2 3 2 2 2 2 2 2" xfId="30607"/>
    <cellStyle name="Обычный 6 4 2 3 2 2 2 2 2 2 2" xfId="30608"/>
    <cellStyle name="Обычный 6 4 2 3 2 2 2 2 2 3" xfId="30609"/>
    <cellStyle name="Обычный 6 4 2 3 2 2 2 2 2 4" xfId="30610"/>
    <cellStyle name="Обычный 6 4 2 3 2 2 2 2 3" xfId="30611"/>
    <cellStyle name="Обычный 6 4 2 3 2 2 2 2 3 2" xfId="30612"/>
    <cellStyle name="Обычный 6 4 2 3 2 2 2 2 4" xfId="30613"/>
    <cellStyle name="Обычный 6 4 2 3 2 2 2 2 5" xfId="30614"/>
    <cellStyle name="Обычный 6 4 2 3 2 2 2 3 2" xfId="30615"/>
    <cellStyle name="Обычный 6 4 2 3 2 2 2 3 2 2" xfId="30616"/>
    <cellStyle name="Обычный 6 4 2 3 2 2 2 3 3" xfId="30617"/>
    <cellStyle name="Обычный 6 4 2 3 2 2 2 3 4" xfId="30618"/>
    <cellStyle name="Обычный 6 4 2 3 2 2 2 4" xfId="30619"/>
    <cellStyle name="Обычный 6 4 2 3 2 2 2 4 2" xfId="30620"/>
    <cellStyle name="Обычный 6 4 2 3 2 2 2 5" xfId="30621"/>
    <cellStyle name="Обычный 6 4 2 3 2 2 2 6" xfId="30622"/>
    <cellStyle name="Обычный 6 4 2 3 2 2 3 2 2" xfId="30623"/>
    <cellStyle name="Обычный 6 4 2 3 2 2 3 2 2 2" xfId="30624"/>
    <cellStyle name="Обычный 6 4 2 3 2 2 3 2 3" xfId="30625"/>
    <cellStyle name="Обычный 6 4 2 3 2 2 3 2 4" xfId="30626"/>
    <cellStyle name="Обычный 6 4 2 3 2 2 3 3" xfId="30627"/>
    <cellStyle name="Обычный 6 4 2 3 2 2 3 3 2" xfId="30628"/>
    <cellStyle name="Обычный 6 4 2 3 2 2 3 4" xfId="30629"/>
    <cellStyle name="Обычный 6 4 2 3 2 2 3 5" xfId="30630"/>
    <cellStyle name="Обычный 6 4 2 3 2 2 4 2" xfId="30631"/>
    <cellStyle name="Обычный 6 4 2 3 2 2 4 2 2" xfId="30632"/>
    <cellStyle name="Обычный 6 4 2 3 2 2 4 3" xfId="30633"/>
    <cellStyle name="Обычный 6 4 2 3 2 2 4 4" xfId="30634"/>
    <cellStyle name="Обычный 6 4 2 3 2 2 5" xfId="30635"/>
    <cellStyle name="Обычный 6 4 2 3 2 2 5 2" xfId="30636"/>
    <cellStyle name="Обычный 6 4 2 3 2 2 6" xfId="30637"/>
    <cellStyle name="Обычный 6 4 2 3 2 2 7" xfId="30638"/>
    <cellStyle name="Обычный 6 4 2 3 2 3 2 2 2 2" xfId="30639"/>
    <cellStyle name="Обычный 6 4 2 3 2 3 2 2 2 2 2" xfId="30640"/>
    <cellStyle name="Обычный 6 4 2 3 2 3 2 2 2 3" xfId="30641"/>
    <cellStyle name="Обычный 6 4 2 3 2 3 2 2 2 4" xfId="30642"/>
    <cellStyle name="Обычный 6 4 2 3 2 3 2 2 3" xfId="30643"/>
    <cellStyle name="Обычный 6 4 2 3 2 3 2 2 3 2" xfId="30644"/>
    <cellStyle name="Обычный 6 4 2 3 2 3 2 2 4" xfId="30645"/>
    <cellStyle name="Обычный 6 4 2 3 2 3 2 2 5" xfId="30646"/>
    <cellStyle name="Обычный 6 4 2 3 2 3 2 3 2" xfId="30647"/>
    <cellStyle name="Обычный 6 4 2 3 2 3 2 3 2 2" xfId="30648"/>
    <cellStyle name="Обычный 6 4 2 3 2 3 2 3 3" xfId="30649"/>
    <cellStyle name="Обычный 6 4 2 3 2 3 2 3 4" xfId="30650"/>
    <cellStyle name="Обычный 6 4 2 3 2 3 2 4" xfId="30651"/>
    <cellStyle name="Обычный 6 4 2 3 2 3 2 4 2" xfId="30652"/>
    <cellStyle name="Обычный 6 4 2 3 2 3 2 5" xfId="30653"/>
    <cellStyle name="Обычный 6 4 2 3 2 3 2 6" xfId="30654"/>
    <cellStyle name="Обычный 6 4 2 3 2 3 3 2 2" xfId="30655"/>
    <cellStyle name="Обычный 6 4 2 3 2 3 3 2 2 2" xfId="30656"/>
    <cellStyle name="Обычный 6 4 2 3 2 3 3 2 3" xfId="30657"/>
    <cellStyle name="Обычный 6 4 2 3 2 3 3 2 4" xfId="30658"/>
    <cellStyle name="Обычный 6 4 2 3 2 3 3 3" xfId="30659"/>
    <cellStyle name="Обычный 6 4 2 3 2 3 3 3 2" xfId="30660"/>
    <cellStyle name="Обычный 6 4 2 3 2 3 3 4" xfId="30661"/>
    <cellStyle name="Обычный 6 4 2 3 2 3 3 5" xfId="30662"/>
    <cellStyle name="Обычный 6 4 2 3 2 3 4 2" xfId="30663"/>
    <cellStyle name="Обычный 6 4 2 3 2 3 4 2 2" xfId="30664"/>
    <cellStyle name="Обычный 6 4 2 3 2 3 4 3" xfId="30665"/>
    <cellStyle name="Обычный 6 4 2 3 2 3 4 4" xfId="30666"/>
    <cellStyle name="Обычный 6 4 2 3 2 3 5" xfId="30667"/>
    <cellStyle name="Обычный 6 4 2 3 2 3 5 2" xfId="30668"/>
    <cellStyle name="Обычный 6 4 2 3 2 3 6" xfId="30669"/>
    <cellStyle name="Обычный 6 4 2 3 2 3 7" xfId="30670"/>
    <cellStyle name="Обычный 6 4 2 3 2 4 2 2 2" xfId="30671"/>
    <cellStyle name="Обычный 6 4 2 3 2 4 2 2 2 2" xfId="30672"/>
    <cellStyle name="Обычный 6 4 2 3 2 4 2 2 3" xfId="30673"/>
    <cellStyle name="Обычный 6 4 2 3 2 4 2 2 4" xfId="30674"/>
    <cellStyle name="Обычный 6 4 2 3 2 4 2 3" xfId="30675"/>
    <cellStyle name="Обычный 6 4 2 3 2 4 2 3 2" xfId="30676"/>
    <cellStyle name="Обычный 6 4 2 3 2 4 2 4" xfId="30677"/>
    <cellStyle name="Обычный 6 4 2 3 2 4 2 5" xfId="30678"/>
    <cellStyle name="Обычный 6 4 2 3 2 4 3 2" xfId="30679"/>
    <cellStyle name="Обычный 6 4 2 3 2 4 3 2 2" xfId="30680"/>
    <cellStyle name="Обычный 6 4 2 3 2 4 3 3" xfId="30681"/>
    <cellStyle name="Обычный 6 4 2 3 2 4 3 4" xfId="30682"/>
    <cellStyle name="Обычный 6 4 2 3 2 4 4" xfId="30683"/>
    <cellStyle name="Обычный 6 4 2 3 2 4 4 2" xfId="30684"/>
    <cellStyle name="Обычный 6 4 2 3 2 4 5" xfId="30685"/>
    <cellStyle name="Обычный 6 4 2 3 2 4 6" xfId="30686"/>
    <cellStyle name="Обычный 6 4 2 3 2 5 2 2 2" xfId="30687"/>
    <cellStyle name="Обычный 6 4 2 3 2 5 2 2 2 2" xfId="30688"/>
    <cellStyle name="Обычный 6 4 2 3 2 5 2 2 3" xfId="30689"/>
    <cellStyle name="Обычный 6 4 2 3 2 5 2 2 4" xfId="30690"/>
    <cellStyle name="Обычный 6 4 2 3 2 5 2 3" xfId="30691"/>
    <cellStyle name="Обычный 6 4 2 3 2 5 2 3 2" xfId="30692"/>
    <cellStyle name="Обычный 6 4 2 3 2 5 2 4" xfId="30693"/>
    <cellStyle name="Обычный 6 4 2 3 2 5 2 5" xfId="30694"/>
    <cellStyle name="Обычный 6 4 2 3 2 5 3 2" xfId="30695"/>
    <cellStyle name="Обычный 6 4 2 3 2 5 3 2 2" xfId="30696"/>
    <cellStyle name="Обычный 6 4 2 3 2 5 3 3" xfId="30697"/>
    <cellStyle name="Обычный 6 4 2 3 2 5 3 4" xfId="30698"/>
    <cellStyle name="Обычный 6 4 2 3 2 5 4" xfId="30699"/>
    <cellStyle name="Обычный 6 4 2 3 2 5 4 2" xfId="30700"/>
    <cellStyle name="Обычный 6 4 2 3 2 5 5" xfId="30701"/>
    <cellStyle name="Обычный 6 4 2 3 2 5 6" xfId="30702"/>
    <cellStyle name="Обычный 6 4 2 3 2 6 2 2" xfId="30703"/>
    <cellStyle name="Обычный 6 4 2 3 2 6 2 2 2" xfId="30704"/>
    <cellStyle name="Обычный 6 4 2 3 2 6 2 3" xfId="30705"/>
    <cellStyle name="Обычный 6 4 2 3 2 6 2 4" xfId="30706"/>
    <cellStyle name="Обычный 6 4 2 3 2 6 3" xfId="30707"/>
    <cellStyle name="Обычный 6 4 2 3 2 6 3 2" xfId="30708"/>
    <cellStyle name="Обычный 6 4 2 3 2 6 4" xfId="30709"/>
    <cellStyle name="Обычный 6 4 2 3 2 6 5" xfId="30710"/>
    <cellStyle name="Обычный 6 4 2 3 2 7 2" xfId="30711"/>
    <cellStyle name="Обычный 6 4 2 3 2 7 2 2" xfId="30712"/>
    <cellStyle name="Обычный 6 4 2 3 2 7 3" xfId="30713"/>
    <cellStyle name="Обычный 6 4 2 3 2 7 4" xfId="30714"/>
    <cellStyle name="Обычный 6 4 2 3 2 8" xfId="30715"/>
    <cellStyle name="Обычный 6 4 2 3 2 8 2" xfId="30716"/>
    <cellStyle name="Обычный 6 4 2 3 2 9" xfId="30717"/>
    <cellStyle name="Обычный 6 4 2 3 3 2 2 2 2" xfId="30718"/>
    <cellStyle name="Обычный 6 4 2 3 3 2 2 2 2 2" xfId="30719"/>
    <cellStyle name="Обычный 6 4 2 3 3 2 2 2 3" xfId="30720"/>
    <cellStyle name="Обычный 6 4 2 3 3 2 2 2 4" xfId="30721"/>
    <cellStyle name="Обычный 6 4 2 3 3 2 2 3" xfId="30722"/>
    <cellStyle name="Обычный 6 4 2 3 3 2 2 3 2" xfId="30723"/>
    <cellStyle name="Обычный 6 4 2 3 3 2 2 4" xfId="30724"/>
    <cellStyle name="Обычный 6 4 2 3 3 2 2 5" xfId="30725"/>
    <cellStyle name="Обычный 6 4 2 3 3 2 3 2" xfId="30726"/>
    <cellStyle name="Обычный 6 4 2 3 3 2 3 2 2" xfId="30727"/>
    <cellStyle name="Обычный 6 4 2 3 3 2 3 3" xfId="30728"/>
    <cellStyle name="Обычный 6 4 2 3 3 2 3 4" xfId="30729"/>
    <cellStyle name="Обычный 6 4 2 3 3 2 4" xfId="30730"/>
    <cellStyle name="Обычный 6 4 2 3 3 2 4 2" xfId="30731"/>
    <cellStyle name="Обычный 6 4 2 3 3 2 5" xfId="30732"/>
    <cellStyle name="Обычный 6 4 2 3 3 2 6" xfId="30733"/>
    <cellStyle name="Обычный 6 4 2 3 3 3 2 2" xfId="30734"/>
    <cellStyle name="Обычный 6 4 2 3 3 3 2 2 2" xfId="30735"/>
    <cellStyle name="Обычный 6 4 2 3 3 3 2 3" xfId="30736"/>
    <cellStyle name="Обычный 6 4 2 3 3 3 2 4" xfId="30737"/>
    <cellStyle name="Обычный 6 4 2 3 3 3 3" xfId="30738"/>
    <cellStyle name="Обычный 6 4 2 3 3 3 3 2" xfId="30739"/>
    <cellStyle name="Обычный 6 4 2 3 3 3 4" xfId="30740"/>
    <cellStyle name="Обычный 6 4 2 3 3 3 5" xfId="30741"/>
    <cellStyle name="Обычный 6 4 2 3 3 4 2" xfId="30742"/>
    <cellStyle name="Обычный 6 4 2 3 3 4 2 2" xfId="30743"/>
    <cellStyle name="Обычный 6 4 2 3 3 4 3" xfId="30744"/>
    <cellStyle name="Обычный 6 4 2 3 3 4 4" xfId="30745"/>
    <cellStyle name="Обычный 6 4 2 3 3 5" xfId="30746"/>
    <cellStyle name="Обычный 6 4 2 3 3 5 2" xfId="30747"/>
    <cellStyle name="Обычный 6 4 2 3 3 6" xfId="30748"/>
    <cellStyle name="Обычный 6 4 2 3 3 7" xfId="30749"/>
    <cellStyle name="Обычный 6 4 2 3 4 2 2 2 2" xfId="30750"/>
    <cellStyle name="Обычный 6 4 2 3 4 2 2 2 2 2" xfId="30751"/>
    <cellStyle name="Обычный 6 4 2 3 4 2 2 2 3" xfId="30752"/>
    <cellStyle name="Обычный 6 4 2 3 4 2 2 2 4" xfId="30753"/>
    <cellStyle name="Обычный 6 4 2 3 4 2 2 3" xfId="30754"/>
    <cellStyle name="Обычный 6 4 2 3 4 2 2 3 2" xfId="30755"/>
    <cellStyle name="Обычный 6 4 2 3 4 2 2 4" xfId="30756"/>
    <cellStyle name="Обычный 6 4 2 3 4 2 2 5" xfId="30757"/>
    <cellStyle name="Обычный 6 4 2 3 4 2 3 2" xfId="30758"/>
    <cellStyle name="Обычный 6 4 2 3 4 2 3 2 2" xfId="30759"/>
    <cellStyle name="Обычный 6 4 2 3 4 2 3 3" xfId="30760"/>
    <cellStyle name="Обычный 6 4 2 3 4 2 3 4" xfId="30761"/>
    <cellStyle name="Обычный 6 4 2 3 4 2 4" xfId="30762"/>
    <cellStyle name="Обычный 6 4 2 3 4 2 4 2" xfId="30763"/>
    <cellStyle name="Обычный 6 4 2 3 4 2 5" xfId="30764"/>
    <cellStyle name="Обычный 6 4 2 3 4 2 6" xfId="30765"/>
    <cellStyle name="Обычный 6 4 2 3 4 3 2 2" xfId="30766"/>
    <cellStyle name="Обычный 6 4 2 3 4 3 2 2 2" xfId="30767"/>
    <cellStyle name="Обычный 6 4 2 3 4 3 2 3" xfId="30768"/>
    <cellStyle name="Обычный 6 4 2 3 4 3 2 4" xfId="30769"/>
    <cellStyle name="Обычный 6 4 2 3 4 3 3" xfId="30770"/>
    <cellStyle name="Обычный 6 4 2 3 4 3 3 2" xfId="30771"/>
    <cellStyle name="Обычный 6 4 2 3 4 3 4" xfId="30772"/>
    <cellStyle name="Обычный 6 4 2 3 4 3 5" xfId="30773"/>
    <cellStyle name="Обычный 6 4 2 3 4 4 2" xfId="30774"/>
    <cellStyle name="Обычный 6 4 2 3 4 4 2 2" xfId="30775"/>
    <cellStyle name="Обычный 6 4 2 3 4 4 3" xfId="30776"/>
    <cellStyle name="Обычный 6 4 2 3 4 4 4" xfId="30777"/>
    <cellStyle name="Обычный 6 4 2 3 4 5" xfId="30778"/>
    <cellStyle name="Обычный 6 4 2 3 4 5 2" xfId="30779"/>
    <cellStyle name="Обычный 6 4 2 3 4 6" xfId="30780"/>
    <cellStyle name="Обычный 6 4 2 3 4 7" xfId="30781"/>
    <cellStyle name="Обычный 6 4 2 3 5 2 2 2" xfId="30782"/>
    <cellStyle name="Обычный 6 4 2 3 5 2 2 2 2" xfId="30783"/>
    <cellStyle name="Обычный 6 4 2 3 5 2 2 3" xfId="30784"/>
    <cellStyle name="Обычный 6 4 2 3 5 2 2 4" xfId="30785"/>
    <cellStyle name="Обычный 6 4 2 3 5 2 3" xfId="30786"/>
    <cellStyle name="Обычный 6 4 2 3 5 2 3 2" xfId="30787"/>
    <cellStyle name="Обычный 6 4 2 3 5 2 4" xfId="30788"/>
    <cellStyle name="Обычный 6 4 2 3 5 2 5" xfId="30789"/>
    <cellStyle name="Обычный 6 4 2 3 5 3 2" xfId="30790"/>
    <cellStyle name="Обычный 6 4 2 3 5 3 2 2" xfId="30791"/>
    <cellStyle name="Обычный 6 4 2 3 5 3 3" xfId="30792"/>
    <cellStyle name="Обычный 6 4 2 3 5 3 4" xfId="30793"/>
    <cellStyle name="Обычный 6 4 2 3 5 4" xfId="30794"/>
    <cellStyle name="Обычный 6 4 2 3 5 4 2" xfId="30795"/>
    <cellStyle name="Обычный 6 4 2 3 5 5" xfId="30796"/>
    <cellStyle name="Обычный 6 4 2 3 5 6" xfId="30797"/>
    <cellStyle name="Обычный 6 4 2 3 6 2 2 2" xfId="30798"/>
    <cellStyle name="Обычный 6 4 2 3 6 2 2 2 2" xfId="30799"/>
    <cellStyle name="Обычный 6 4 2 3 6 2 2 3" xfId="30800"/>
    <cellStyle name="Обычный 6 4 2 3 6 2 2 4" xfId="30801"/>
    <cellStyle name="Обычный 6 4 2 3 6 2 3" xfId="30802"/>
    <cellStyle name="Обычный 6 4 2 3 6 2 3 2" xfId="30803"/>
    <cellStyle name="Обычный 6 4 2 3 6 2 4" xfId="30804"/>
    <cellStyle name="Обычный 6 4 2 3 6 2 5" xfId="30805"/>
    <cellStyle name="Обычный 6 4 2 3 6 3 2" xfId="30806"/>
    <cellStyle name="Обычный 6 4 2 3 6 3 2 2" xfId="30807"/>
    <cellStyle name="Обычный 6 4 2 3 6 3 3" xfId="30808"/>
    <cellStyle name="Обычный 6 4 2 3 6 3 4" xfId="30809"/>
    <cellStyle name="Обычный 6 4 2 3 6 4" xfId="30810"/>
    <cellStyle name="Обычный 6 4 2 3 6 4 2" xfId="30811"/>
    <cellStyle name="Обычный 6 4 2 3 6 5" xfId="30812"/>
    <cellStyle name="Обычный 6 4 2 3 6 6" xfId="30813"/>
    <cellStyle name="Обычный 6 4 2 3 7 2 2" xfId="30814"/>
    <cellStyle name="Обычный 6 4 2 3 7 2 2 2" xfId="30815"/>
    <cellStyle name="Обычный 6 4 2 3 7 2 3" xfId="30816"/>
    <cellStyle name="Обычный 6 4 2 3 7 2 4" xfId="30817"/>
    <cellStyle name="Обычный 6 4 2 3 7 3" xfId="30818"/>
    <cellStyle name="Обычный 6 4 2 3 7 3 2" xfId="30819"/>
    <cellStyle name="Обычный 6 4 2 3 7 4" xfId="30820"/>
    <cellStyle name="Обычный 6 4 2 3 7 5" xfId="30821"/>
    <cellStyle name="Обычный 6 4 2 3 8 2" xfId="30822"/>
    <cellStyle name="Обычный 6 4 2 3 8 2 2" xfId="30823"/>
    <cellStyle name="Обычный 6 4 2 3 8 3" xfId="30824"/>
    <cellStyle name="Обычный 6 4 2 3 8 4" xfId="30825"/>
    <cellStyle name="Обычный 6 4 2 3 9" xfId="30826"/>
    <cellStyle name="Обычный 6 4 2 3 9 2" xfId="30827"/>
    <cellStyle name="Обычный 6 4 2 4 10" xfId="30828"/>
    <cellStyle name="Обычный 6 4 2 4 2 2 2 2 2" xfId="30829"/>
    <cellStyle name="Обычный 6 4 2 4 2 2 2 2 2 2" xfId="30830"/>
    <cellStyle name="Обычный 6 4 2 4 2 2 2 2 3" xfId="30831"/>
    <cellStyle name="Обычный 6 4 2 4 2 2 2 2 4" xfId="30832"/>
    <cellStyle name="Обычный 6 4 2 4 2 2 2 3" xfId="30833"/>
    <cellStyle name="Обычный 6 4 2 4 2 2 2 3 2" xfId="30834"/>
    <cellStyle name="Обычный 6 4 2 4 2 2 2 4" xfId="30835"/>
    <cellStyle name="Обычный 6 4 2 4 2 2 2 5" xfId="30836"/>
    <cellStyle name="Обычный 6 4 2 4 2 2 3 2" xfId="30837"/>
    <cellStyle name="Обычный 6 4 2 4 2 2 3 2 2" xfId="30838"/>
    <cellStyle name="Обычный 6 4 2 4 2 2 3 3" xfId="30839"/>
    <cellStyle name="Обычный 6 4 2 4 2 2 3 4" xfId="30840"/>
    <cellStyle name="Обычный 6 4 2 4 2 2 4" xfId="30841"/>
    <cellStyle name="Обычный 6 4 2 4 2 2 4 2" xfId="30842"/>
    <cellStyle name="Обычный 6 4 2 4 2 2 5" xfId="30843"/>
    <cellStyle name="Обычный 6 4 2 4 2 2 6" xfId="30844"/>
    <cellStyle name="Обычный 6 4 2 4 2 3 2 2" xfId="30845"/>
    <cellStyle name="Обычный 6 4 2 4 2 3 2 2 2" xfId="30846"/>
    <cellStyle name="Обычный 6 4 2 4 2 3 2 3" xfId="30847"/>
    <cellStyle name="Обычный 6 4 2 4 2 3 2 4" xfId="30848"/>
    <cellStyle name="Обычный 6 4 2 4 2 3 3" xfId="30849"/>
    <cellStyle name="Обычный 6 4 2 4 2 3 3 2" xfId="30850"/>
    <cellStyle name="Обычный 6 4 2 4 2 3 4" xfId="30851"/>
    <cellStyle name="Обычный 6 4 2 4 2 3 5" xfId="30852"/>
    <cellStyle name="Обычный 6 4 2 4 2 4 2" xfId="30853"/>
    <cellStyle name="Обычный 6 4 2 4 2 4 2 2" xfId="30854"/>
    <cellStyle name="Обычный 6 4 2 4 2 4 3" xfId="30855"/>
    <cellStyle name="Обычный 6 4 2 4 2 4 4" xfId="30856"/>
    <cellStyle name="Обычный 6 4 2 4 2 5" xfId="30857"/>
    <cellStyle name="Обычный 6 4 2 4 2 5 2" xfId="30858"/>
    <cellStyle name="Обычный 6 4 2 4 2 6" xfId="30859"/>
    <cellStyle name="Обычный 6 4 2 4 2 7" xfId="30860"/>
    <cellStyle name="Обычный 6 4 2 4 3 2 2 2 2" xfId="30861"/>
    <cellStyle name="Обычный 6 4 2 4 3 2 2 2 2 2" xfId="30862"/>
    <cellStyle name="Обычный 6 4 2 4 3 2 2 2 3" xfId="30863"/>
    <cellStyle name="Обычный 6 4 2 4 3 2 2 2 4" xfId="30864"/>
    <cellStyle name="Обычный 6 4 2 4 3 2 2 3" xfId="30865"/>
    <cellStyle name="Обычный 6 4 2 4 3 2 2 3 2" xfId="30866"/>
    <cellStyle name="Обычный 6 4 2 4 3 2 2 4" xfId="30867"/>
    <cellStyle name="Обычный 6 4 2 4 3 2 2 5" xfId="30868"/>
    <cellStyle name="Обычный 6 4 2 4 3 2 3 2" xfId="30869"/>
    <cellStyle name="Обычный 6 4 2 4 3 2 3 2 2" xfId="30870"/>
    <cellStyle name="Обычный 6 4 2 4 3 2 3 3" xfId="30871"/>
    <cellStyle name="Обычный 6 4 2 4 3 2 3 4" xfId="30872"/>
    <cellStyle name="Обычный 6 4 2 4 3 2 4" xfId="30873"/>
    <cellStyle name="Обычный 6 4 2 4 3 2 4 2" xfId="30874"/>
    <cellStyle name="Обычный 6 4 2 4 3 2 5" xfId="30875"/>
    <cellStyle name="Обычный 6 4 2 4 3 2 6" xfId="30876"/>
    <cellStyle name="Обычный 6 4 2 4 3 3 2 2" xfId="30877"/>
    <cellStyle name="Обычный 6 4 2 4 3 3 2 2 2" xfId="30878"/>
    <cellStyle name="Обычный 6 4 2 4 3 3 2 3" xfId="30879"/>
    <cellStyle name="Обычный 6 4 2 4 3 3 2 4" xfId="30880"/>
    <cellStyle name="Обычный 6 4 2 4 3 3 3" xfId="30881"/>
    <cellStyle name="Обычный 6 4 2 4 3 3 3 2" xfId="30882"/>
    <cellStyle name="Обычный 6 4 2 4 3 3 4" xfId="30883"/>
    <cellStyle name="Обычный 6 4 2 4 3 3 5" xfId="30884"/>
    <cellStyle name="Обычный 6 4 2 4 3 4 2" xfId="30885"/>
    <cellStyle name="Обычный 6 4 2 4 3 4 2 2" xfId="30886"/>
    <cellStyle name="Обычный 6 4 2 4 3 4 3" xfId="30887"/>
    <cellStyle name="Обычный 6 4 2 4 3 4 4" xfId="30888"/>
    <cellStyle name="Обычный 6 4 2 4 3 5" xfId="30889"/>
    <cellStyle name="Обычный 6 4 2 4 3 5 2" xfId="30890"/>
    <cellStyle name="Обычный 6 4 2 4 3 6" xfId="30891"/>
    <cellStyle name="Обычный 6 4 2 4 3 7" xfId="30892"/>
    <cellStyle name="Обычный 6 4 2 4 4 2 2 2" xfId="30893"/>
    <cellStyle name="Обычный 6 4 2 4 4 2 2 2 2" xfId="30894"/>
    <cellStyle name="Обычный 6 4 2 4 4 2 2 3" xfId="30895"/>
    <cellStyle name="Обычный 6 4 2 4 4 2 2 4" xfId="30896"/>
    <cellStyle name="Обычный 6 4 2 4 4 2 3" xfId="30897"/>
    <cellStyle name="Обычный 6 4 2 4 4 2 3 2" xfId="30898"/>
    <cellStyle name="Обычный 6 4 2 4 4 2 4" xfId="30899"/>
    <cellStyle name="Обычный 6 4 2 4 4 2 5" xfId="30900"/>
    <cellStyle name="Обычный 6 4 2 4 4 3 2" xfId="30901"/>
    <cellStyle name="Обычный 6 4 2 4 4 3 2 2" xfId="30902"/>
    <cellStyle name="Обычный 6 4 2 4 4 3 3" xfId="30903"/>
    <cellStyle name="Обычный 6 4 2 4 4 3 4" xfId="30904"/>
    <cellStyle name="Обычный 6 4 2 4 4 4" xfId="30905"/>
    <cellStyle name="Обычный 6 4 2 4 4 4 2" xfId="30906"/>
    <cellStyle name="Обычный 6 4 2 4 4 5" xfId="30907"/>
    <cellStyle name="Обычный 6 4 2 4 4 6" xfId="30908"/>
    <cellStyle name="Обычный 6 4 2 4 5 2 2 2" xfId="30909"/>
    <cellStyle name="Обычный 6 4 2 4 5 2 2 2 2" xfId="30910"/>
    <cellStyle name="Обычный 6 4 2 4 5 2 2 3" xfId="30911"/>
    <cellStyle name="Обычный 6 4 2 4 5 2 2 4" xfId="30912"/>
    <cellStyle name="Обычный 6 4 2 4 5 2 3" xfId="30913"/>
    <cellStyle name="Обычный 6 4 2 4 5 2 3 2" xfId="30914"/>
    <cellStyle name="Обычный 6 4 2 4 5 2 4" xfId="30915"/>
    <cellStyle name="Обычный 6 4 2 4 5 2 5" xfId="30916"/>
    <cellStyle name="Обычный 6 4 2 4 5 3 2" xfId="30917"/>
    <cellStyle name="Обычный 6 4 2 4 5 3 2 2" xfId="30918"/>
    <cellStyle name="Обычный 6 4 2 4 5 3 3" xfId="30919"/>
    <cellStyle name="Обычный 6 4 2 4 5 3 4" xfId="30920"/>
    <cellStyle name="Обычный 6 4 2 4 5 4" xfId="30921"/>
    <cellStyle name="Обычный 6 4 2 4 5 4 2" xfId="30922"/>
    <cellStyle name="Обычный 6 4 2 4 5 5" xfId="30923"/>
    <cellStyle name="Обычный 6 4 2 4 5 6" xfId="30924"/>
    <cellStyle name="Обычный 6 4 2 4 6 2 2" xfId="30925"/>
    <cellStyle name="Обычный 6 4 2 4 6 2 2 2" xfId="30926"/>
    <cellStyle name="Обычный 6 4 2 4 6 2 3" xfId="30927"/>
    <cellStyle name="Обычный 6 4 2 4 6 2 4" xfId="30928"/>
    <cellStyle name="Обычный 6 4 2 4 6 3" xfId="30929"/>
    <cellStyle name="Обычный 6 4 2 4 6 3 2" xfId="30930"/>
    <cellStyle name="Обычный 6 4 2 4 6 4" xfId="30931"/>
    <cellStyle name="Обычный 6 4 2 4 6 5" xfId="30932"/>
    <cellStyle name="Обычный 6 4 2 4 7 2" xfId="30933"/>
    <cellStyle name="Обычный 6 4 2 4 7 2 2" xfId="30934"/>
    <cellStyle name="Обычный 6 4 2 4 7 3" xfId="30935"/>
    <cellStyle name="Обычный 6 4 2 4 7 4" xfId="30936"/>
    <cellStyle name="Обычный 6 4 2 4 8" xfId="30937"/>
    <cellStyle name="Обычный 6 4 2 4 8 2" xfId="30938"/>
    <cellStyle name="Обычный 6 4 2 4 9" xfId="30939"/>
    <cellStyle name="Обычный 6 4 2 5 2 2 2 2" xfId="30940"/>
    <cellStyle name="Обычный 6 4 2 5 2 2 2 2 2" xfId="30941"/>
    <cellStyle name="Обычный 6 4 2 5 2 2 2 3" xfId="30942"/>
    <cellStyle name="Обычный 6 4 2 5 2 2 2 4" xfId="30943"/>
    <cellStyle name="Обычный 6 4 2 5 2 2 3" xfId="30944"/>
    <cellStyle name="Обычный 6 4 2 5 2 2 3 2" xfId="30945"/>
    <cellStyle name="Обычный 6 4 2 5 2 2 4" xfId="30946"/>
    <cellStyle name="Обычный 6 4 2 5 2 2 5" xfId="30947"/>
    <cellStyle name="Обычный 6 4 2 5 2 3 2" xfId="30948"/>
    <cellStyle name="Обычный 6 4 2 5 2 3 2 2" xfId="30949"/>
    <cellStyle name="Обычный 6 4 2 5 2 3 3" xfId="30950"/>
    <cellStyle name="Обычный 6 4 2 5 2 3 4" xfId="30951"/>
    <cellStyle name="Обычный 6 4 2 5 2 4" xfId="30952"/>
    <cellStyle name="Обычный 6 4 2 5 2 4 2" xfId="30953"/>
    <cellStyle name="Обычный 6 4 2 5 2 5" xfId="30954"/>
    <cellStyle name="Обычный 6 4 2 5 2 6" xfId="30955"/>
    <cellStyle name="Обычный 6 4 2 5 3 2 2" xfId="30956"/>
    <cellStyle name="Обычный 6 4 2 5 3 2 2 2" xfId="30957"/>
    <cellStyle name="Обычный 6 4 2 5 3 2 3" xfId="30958"/>
    <cellStyle name="Обычный 6 4 2 5 3 2 4" xfId="30959"/>
    <cellStyle name="Обычный 6 4 2 5 3 3" xfId="30960"/>
    <cellStyle name="Обычный 6 4 2 5 3 3 2" xfId="30961"/>
    <cellStyle name="Обычный 6 4 2 5 3 4" xfId="30962"/>
    <cellStyle name="Обычный 6 4 2 5 3 5" xfId="30963"/>
    <cellStyle name="Обычный 6 4 2 5 4 2" xfId="30964"/>
    <cellStyle name="Обычный 6 4 2 5 4 2 2" xfId="30965"/>
    <cellStyle name="Обычный 6 4 2 5 4 3" xfId="30966"/>
    <cellStyle name="Обычный 6 4 2 5 4 4" xfId="30967"/>
    <cellStyle name="Обычный 6 4 2 5 5" xfId="30968"/>
    <cellStyle name="Обычный 6 4 2 5 5 2" xfId="30969"/>
    <cellStyle name="Обычный 6 4 2 5 6" xfId="30970"/>
    <cellStyle name="Обычный 6 4 2 5 7" xfId="30971"/>
    <cellStyle name="Обычный 6 4 2 6 2 2 2 2" xfId="30972"/>
    <cellStyle name="Обычный 6 4 2 6 2 2 2 2 2" xfId="30973"/>
    <cellStyle name="Обычный 6 4 2 6 2 2 2 3" xfId="30974"/>
    <cellStyle name="Обычный 6 4 2 6 2 2 2 4" xfId="30975"/>
    <cellStyle name="Обычный 6 4 2 6 2 2 3" xfId="30976"/>
    <cellStyle name="Обычный 6 4 2 6 2 2 3 2" xfId="30977"/>
    <cellStyle name="Обычный 6 4 2 6 2 2 4" xfId="30978"/>
    <cellStyle name="Обычный 6 4 2 6 2 2 5" xfId="30979"/>
    <cellStyle name="Обычный 6 4 2 6 2 3 2" xfId="30980"/>
    <cellStyle name="Обычный 6 4 2 6 2 3 2 2" xfId="30981"/>
    <cellStyle name="Обычный 6 4 2 6 2 3 3" xfId="30982"/>
    <cellStyle name="Обычный 6 4 2 6 2 3 4" xfId="30983"/>
    <cellStyle name="Обычный 6 4 2 6 2 4" xfId="30984"/>
    <cellStyle name="Обычный 6 4 2 6 2 4 2" xfId="30985"/>
    <cellStyle name="Обычный 6 4 2 6 2 5" xfId="30986"/>
    <cellStyle name="Обычный 6 4 2 6 2 6" xfId="30987"/>
    <cellStyle name="Обычный 6 4 2 6 3 2 2" xfId="30988"/>
    <cellStyle name="Обычный 6 4 2 6 3 2 2 2" xfId="30989"/>
    <cellStyle name="Обычный 6 4 2 6 3 2 3" xfId="30990"/>
    <cellStyle name="Обычный 6 4 2 6 3 2 4" xfId="30991"/>
    <cellStyle name="Обычный 6 4 2 6 3 3" xfId="30992"/>
    <cellStyle name="Обычный 6 4 2 6 3 3 2" xfId="30993"/>
    <cellStyle name="Обычный 6 4 2 6 3 4" xfId="30994"/>
    <cellStyle name="Обычный 6 4 2 6 3 5" xfId="30995"/>
    <cellStyle name="Обычный 6 4 2 6 4 2" xfId="30996"/>
    <cellStyle name="Обычный 6 4 2 6 4 2 2" xfId="30997"/>
    <cellStyle name="Обычный 6 4 2 6 4 3" xfId="30998"/>
    <cellStyle name="Обычный 6 4 2 6 4 4" xfId="30999"/>
    <cellStyle name="Обычный 6 4 2 6 5" xfId="31000"/>
    <cellStyle name="Обычный 6 4 2 6 5 2" xfId="31001"/>
    <cellStyle name="Обычный 6 4 2 6 6" xfId="31002"/>
    <cellStyle name="Обычный 6 4 2 6 7" xfId="31003"/>
    <cellStyle name="Обычный 6 4 2 7 2 2 2" xfId="31004"/>
    <cellStyle name="Обычный 6 4 2 7 2 2 2 2" xfId="31005"/>
    <cellStyle name="Обычный 6 4 2 7 2 2 3" xfId="31006"/>
    <cellStyle name="Обычный 6 4 2 7 2 2 4" xfId="31007"/>
    <cellStyle name="Обычный 6 4 2 7 2 3" xfId="31008"/>
    <cellStyle name="Обычный 6 4 2 7 2 3 2" xfId="31009"/>
    <cellStyle name="Обычный 6 4 2 7 2 4" xfId="31010"/>
    <cellStyle name="Обычный 6 4 2 7 2 5" xfId="31011"/>
    <cellStyle name="Обычный 6 4 2 7 3 2" xfId="31012"/>
    <cellStyle name="Обычный 6 4 2 7 3 2 2" xfId="31013"/>
    <cellStyle name="Обычный 6 4 2 7 3 3" xfId="31014"/>
    <cellStyle name="Обычный 6 4 2 7 3 4" xfId="31015"/>
    <cellStyle name="Обычный 6 4 2 7 4" xfId="31016"/>
    <cellStyle name="Обычный 6 4 2 7 4 2" xfId="31017"/>
    <cellStyle name="Обычный 6 4 2 7 5" xfId="31018"/>
    <cellStyle name="Обычный 6 4 2 7 6" xfId="31019"/>
    <cellStyle name="Обычный 6 4 2 8 2 2 2" xfId="31020"/>
    <cellStyle name="Обычный 6 4 2 8 2 2 2 2" xfId="31021"/>
    <cellStyle name="Обычный 6 4 2 8 2 2 3" xfId="31022"/>
    <cellStyle name="Обычный 6 4 2 8 2 2 4" xfId="31023"/>
    <cellStyle name="Обычный 6 4 2 8 2 3" xfId="31024"/>
    <cellStyle name="Обычный 6 4 2 8 2 3 2" xfId="31025"/>
    <cellStyle name="Обычный 6 4 2 8 2 4" xfId="31026"/>
    <cellStyle name="Обычный 6 4 2 8 2 5" xfId="31027"/>
    <cellStyle name="Обычный 6 4 2 8 3 2" xfId="31028"/>
    <cellStyle name="Обычный 6 4 2 8 3 2 2" xfId="31029"/>
    <cellStyle name="Обычный 6 4 2 8 3 3" xfId="31030"/>
    <cellStyle name="Обычный 6 4 2 8 3 4" xfId="31031"/>
    <cellStyle name="Обычный 6 4 2 8 4" xfId="31032"/>
    <cellStyle name="Обычный 6 4 2 8 4 2" xfId="31033"/>
    <cellStyle name="Обычный 6 4 2 8 5" xfId="31034"/>
    <cellStyle name="Обычный 6 4 2 8 6" xfId="31035"/>
    <cellStyle name="Обычный 6 4 2 9 2 2" xfId="31036"/>
    <cellStyle name="Обычный 6 4 2 9 2 2 2" xfId="31037"/>
    <cellStyle name="Обычный 6 4 2 9 2 3" xfId="31038"/>
    <cellStyle name="Обычный 6 4 2 9 2 4" xfId="31039"/>
    <cellStyle name="Обычный 6 4 2 9 3" xfId="31040"/>
    <cellStyle name="Обычный 6 4 2 9 3 2" xfId="31041"/>
    <cellStyle name="Обычный 6 4 2 9 4" xfId="31042"/>
    <cellStyle name="Обычный 6 4 2 9 5" xfId="31043"/>
    <cellStyle name="Обычный 6 4 3 10" xfId="31044"/>
    <cellStyle name="Обычный 6 4 3 11" xfId="31045"/>
    <cellStyle name="Обычный 6 4 3 2 10" xfId="31046"/>
    <cellStyle name="Обычный 6 4 3 2 2 2 2 2 2" xfId="31047"/>
    <cellStyle name="Обычный 6 4 3 2 2 2 2 2 2 2" xfId="31048"/>
    <cellStyle name="Обычный 6 4 3 2 2 2 2 2 3" xfId="31049"/>
    <cellStyle name="Обычный 6 4 3 2 2 2 2 2 4" xfId="31050"/>
    <cellStyle name="Обычный 6 4 3 2 2 2 2 3" xfId="31051"/>
    <cellStyle name="Обычный 6 4 3 2 2 2 2 3 2" xfId="31052"/>
    <cellStyle name="Обычный 6 4 3 2 2 2 2 4" xfId="31053"/>
    <cellStyle name="Обычный 6 4 3 2 2 2 2 5" xfId="31054"/>
    <cellStyle name="Обычный 6 4 3 2 2 2 3 2" xfId="31055"/>
    <cellStyle name="Обычный 6 4 3 2 2 2 3 2 2" xfId="31056"/>
    <cellStyle name="Обычный 6 4 3 2 2 2 3 3" xfId="31057"/>
    <cellStyle name="Обычный 6 4 3 2 2 2 3 4" xfId="31058"/>
    <cellStyle name="Обычный 6 4 3 2 2 2 4" xfId="31059"/>
    <cellStyle name="Обычный 6 4 3 2 2 2 4 2" xfId="31060"/>
    <cellStyle name="Обычный 6 4 3 2 2 2 5" xfId="31061"/>
    <cellStyle name="Обычный 6 4 3 2 2 2 6" xfId="31062"/>
    <cellStyle name="Обычный 6 4 3 2 2 3 2 2" xfId="31063"/>
    <cellStyle name="Обычный 6 4 3 2 2 3 2 2 2" xfId="31064"/>
    <cellStyle name="Обычный 6 4 3 2 2 3 2 3" xfId="31065"/>
    <cellStyle name="Обычный 6 4 3 2 2 3 2 4" xfId="31066"/>
    <cellStyle name="Обычный 6 4 3 2 2 3 3" xfId="31067"/>
    <cellStyle name="Обычный 6 4 3 2 2 3 3 2" xfId="31068"/>
    <cellStyle name="Обычный 6 4 3 2 2 3 4" xfId="31069"/>
    <cellStyle name="Обычный 6 4 3 2 2 3 5" xfId="31070"/>
    <cellStyle name="Обычный 6 4 3 2 2 4 2" xfId="31071"/>
    <cellStyle name="Обычный 6 4 3 2 2 4 2 2" xfId="31072"/>
    <cellStyle name="Обычный 6 4 3 2 2 4 3" xfId="31073"/>
    <cellStyle name="Обычный 6 4 3 2 2 4 4" xfId="31074"/>
    <cellStyle name="Обычный 6 4 3 2 2 5" xfId="31075"/>
    <cellStyle name="Обычный 6 4 3 2 2 5 2" xfId="31076"/>
    <cellStyle name="Обычный 6 4 3 2 2 6" xfId="31077"/>
    <cellStyle name="Обычный 6 4 3 2 2 7" xfId="31078"/>
    <cellStyle name="Обычный 6 4 3 2 3 2 2 2 2" xfId="31079"/>
    <cellStyle name="Обычный 6 4 3 2 3 2 2 2 2 2" xfId="31080"/>
    <cellStyle name="Обычный 6 4 3 2 3 2 2 2 3" xfId="31081"/>
    <cellStyle name="Обычный 6 4 3 2 3 2 2 2 4" xfId="31082"/>
    <cellStyle name="Обычный 6 4 3 2 3 2 2 3" xfId="31083"/>
    <cellStyle name="Обычный 6 4 3 2 3 2 2 3 2" xfId="31084"/>
    <cellStyle name="Обычный 6 4 3 2 3 2 2 4" xfId="31085"/>
    <cellStyle name="Обычный 6 4 3 2 3 2 2 5" xfId="31086"/>
    <cellStyle name="Обычный 6 4 3 2 3 2 3 2" xfId="31087"/>
    <cellStyle name="Обычный 6 4 3 2 3 2 3 2 2" xfId="31088"/>
    <cellStyle name="Обычный 6 4 3 2 3 2 3 3" xfId="31089"/>
    <cellStyle name="Обычный 6 4 3 2 3 2 3 4" xfId="31090"/>
    <cellStyle name="Обычный 6 4 3 2 3 2 4" xfId="31091"/>
    <cellStyle name="Обычный 6 4 3 2 3 2 4 2" xfId="31092"/>
    <cellStyle name="Обычный 6 4 3 2 3 2 5" xfId="31093"/>
    <cellStyle name="Обычный 6 4 3 2 3 2 6" xfId="31094"/>
    <cellStyle name="Обычный 6 4 3 2 3 3 2 2" xfId="31095"/>
    <cellStyle name="Обычный 6 4 3 2 3 3 2 2 2" xfId="31096"/>
    <cellStyle name="Обычный 6 4 3 2 3 3 2 3" xfId="31097"/>
    <cellStyle name="Обычный 6 4 3 2 3 3 2 4" xfId="31098"/>
    <cellStyle name="Обычный 6 4 3 2 3 3 3" xfId="31099"/>
    <cellStyle name="Обычный 6 4 3 2 3 3 3 2" xfId="31100"/>
    <cellStyle name="Обычный 6 4 3 2 3 3 4" xfId="31101"/>
    <cellStyle name="Обычный 6 4 3 2 3 3 5" xfId="31102"/>
    <cellStyle name="Обычный 6 4 3 2 3 4 2" xfId="31103"/>
    <cellStyle name="Обычный 6 4 3 2 3 4 2 2" xfId="31104"/>
    <cellStyle name="Обычный 6 4 3 2 3 4 3" xfId="31105"/>
    <cellStyle name="Обычный 6 4 3 2 3 4 4" xfId="31106"/>
    <cellStyle name="Обычный 6 4 3 2 3 5" xfId="31107"/>
    <cellStyle name="Обычный 6 4 3 2 3 5 2" xfId="31108"/>
    <cellStyle name="Обычный 6 4 3 2 3 6" xfId="31109"/>
    <cellStyle name="Обычный 6 4 3 2 3 7" xfId="31110"/>
    <cellStyle name="Обычный 6 4 3 2 4 2 2 2" xfId="31111"/>
    <cellStyle name="Обычный 6 4 3 2 4 2 2 2 2" xfId="31112"/>
    <cellStyle name="Обычный 6 4 3 2 4 2 2 3" xfId="31113"/>
    <cellStyle name="Обычный 6 4 3 2 4 2 2 4" xfId="31114"/>
    <cellStyle name="Обычный 6 4 3 2 4 2 3" xfId="31115"/>
    <cellStyle name="Обычный 6 4 3 2 4 2 3 2" xfId="31116"/>
    <cellStyle name="Обычный 6 4 3 2 4 2 4" xfId="31117"/>
    <cellStyle name="Обычный 6 4 3 2 4 2 5" xfId="31118"/>
    <cellStyle name="Обычный 6 4 3 2 4 3 2" xfId="31119"/>
    <cellStyle name="Обычный 6 4 3 2 4 3 2 2" xfId="31120"/>
    <cellStyle name="Обычный 6 4 3 2 4 3 3" xfId="31121"/>
    <cellStyle name="Обычный 6 4 3 2 4 3 4" xfId="31122"/>
    <cellStyle name="Обычный 6 4 3 2 4 4" xfId="31123"/>
    <cellStyle name="Обычный 6 4 3 2 4 4 2" xfId="31124"/>
    <cellStyle name="Обычный 6 4 3 2 4 5" xfId="31125"/>
    <cellStyle name="Обычный 6 4 3 2 4 6" xfId="31126"/>
    <cellStyle name="Обычный 6 4 3 2 5 2 2 2" xfId="31127"/>
    <cellStyle name="Обычный 6 4 3 2 5 2 2 2 2" xfId="31128"/>
    <cellStyle name="Обычный 6 4 3 2 5 2 2 3" xfId="31129"/>
    <cellStyle name="Обычный 6 4 3 2 5 2 2 4" xfId="31130"/>
    <cellStyle name="Обычный 6 4 3 2 5 2 3" xfId="31131"/>
    <cellStyle name="Обычный 6 4 3 2 5 2 3 2" xfId="31132"/>
    <cellStyle name="Обычный 6 4 3 2 5 2 4" xfId="31133"/>
    <cellStyle name="Обычный 6 4 3 2 5 2 5" xfId="31134"/>
    <cellStyle name="Обычный 6 4 3 2 5 3 2" xfId="31135"/>
    <cellStyle name="Обычный 6 4 3 2 5 3 2 2" xfId="31136"/>
    <cellStyle name="Обычный 6 4 3 2 5 3 3" xfId="31137"/>
    <cellStyle name="Обычный 6 4 3 2 5 3 4" xfId="31138"/>
    <cellStyle name="Обычный 6 4 3 2 5 4" xfId="31139"/>
    <cellStyle name="Обычный 6 4 3 2 5 4 2" xfId="31140"/>
    <cellStyle name="Обычный 6 4 3 2 5 5" xfId="31141"/>
    <cellStyle name="Обычный 6 4 3 2 5 6" xfId="31142"/>
    <cellStyle name="Обычный 6 4 3 2 6 2 2" xfId="31143"/>
    <cellStyle name="Обычный 6 4 3 2 6 2 2 2" xfId="31144"/>
    <cellStyle name="Обычный 6 4 3 2 6 2 3" xfId="31145"/>
    <cellStyle name="Обычный 6 4 3 2 6 2 4" xfId="31146"/>
    <cellStyle name="Обычный 6 4 3 2 6 3" xfId="31147"/>
    <cellStyle name="Обычный 6 4 3 2 6 3 2" xfId="31148"/>
    <cellStyle name="Обычный 6 4 3 2 6 4" xfId="31149"/>
    <cellStyle name="Обычный 6 4 3 2 6 5" xfId="31150"/>
    <cellStyle name="Обычный 6 4 3 2 7 2" xfId="31151"/>
    <cellStyle name="Обычный 6 4 3 2 7 2 2" xfId="31152"/>
    <cellStyle name="Обычный 6 4 3 2 7 3" xfId="31153"/>
    <cellStyle name="Обычный 6 4 3 2 7 4" xfId="31154"/>
    <cellStyle name="Обычный 6 4 3 2 8" xfId="31155"/>
    <cellStyle name="Обычный 6 4 3 2 8 2" xfId="31156"/>
    <cellStyle name="Обычный 6 4 3 2 9" xfId="31157"/>
    <cellStyle name="Обычный 6 4 3 3 2 2 2 2" xfId="31158"/>
    <cellStyle name="Обычный 6 4 3 3 2 2 2 2 2" xfId="31159"/>
    <cellStyle name="Обычный 6 4 3 3 2 2 2 3" xfId="31160"/>
    <cellStyle name="Обычный 6 4 3 3 2 2 2 4" xfId="31161"/>
    <cellStyle name="Обычный 6 4 3 3 2 2 3" xfId="31162"/>
    <cellStyle name="Обычный 6 4 3 3 2 2 3 2" xfId="31163"/>
    <cellStyle name="Обычный 6 4 3 3 2 2 4" xfId="31164"/>
    <cellStyle name="Обычный 6 4 3 3 2 2 5" xfId="31165"/>
    <cellStyle name="Обычный 6 4 3 3 2 3 2" xfId="31166"/>
    <cellStyle name="Обычный 6 4 3 3 2 3 2 2" xfId="31167"/>
    <cellStyle name="Обычный 6 4 3 3 2 3 3" xfId="31168"/>
    <cellStyle name="Обычный 6 4 3 3 2 3 4" xfId="31169"/>
    <cellStyle name="Обычный 6 4 3 3 2 4" xfId="31170"/>
    <cellStyle name="Обычный 6 4 3 3 2 4 2" xfId="31171"/>
    <cellStyle name="Обычный 6 4 3 3 2 5" xfId="31172"/>
    <cellStyle name="Обычный 6 4 3 3 2 6" xfId="31173"/>
    <cellStyle name="Обычный 6 4 3 3 3 2 2" xfId="31174"/>
    <cellStyle name="Обычный 6 4 3 3 3 2 2 2" xfId="31175"/>
    <cellStyle name="Обычный 6 4 3 3 3 2 3" xfId="31176"/>
    <cellStyle name="Обычный 6 4 3 3 3 2 4" xfId="31177"/>
    <cellStyle name="Обычный 6 4 3 3 3 3" xfId="31178"/>
    <cellStyle name="Обычный 6 4 3 3 3 3 2" xfId="31179"/>
    <cellStyle name="Обычный 6 4 3 3 3 4" xfId="31180"/>
    <cellStyle name="Обычный 6 4 3 3 3 5" xfId="31181"/>
    <cellStyle name="Обычный 6 4 3 3 4 2" xfId="31182"/>
    <cellStyle name="Обычный 6 4 3 3 4 2 2" xfId="31183"/>
    <cellStyle name="Обычный 6 4 3 3 4 3" xfId="31184"/>
    <cellStyle name="Обычный 6 4 3 3 4 4" xfId="31185"/>
    <cellStyle name="Обычный 6 4 3 3 5" xfId="31186"/>
    <cellStyle name="Обычный 6 4 3 3 5 2" xfId="31187"/>
    <cellStyle name="Обычный 6 4 3 3 6" xfId="31188"/>
    <cellStyle name="Обычный 6 4 3 3 7" xfId="31189"/>
    <cellStyle name="Обычный 6 4 3 4 2 2 2 2" xfId="31190"/>
    <cellStyle name="Обычный 6 4 3 4 2 2 2 2 2" xfId="31191"/>
    <cellStyle name="Обычный 6 4 3 4 2 2 2 3" xfId="31192"/>
    <cellStyle name="Обычный 6 4 3 4 2 2 2 4" xfId="31193"/>
    <cellStyle name="Обычный 6 4 3 4 2 2 3" xfId="31194"/>
    <cellStyle name="Обычный 6 4 3 4 2 2 3 2" xfId="31195"/>
    <cellStyle name="Обычный 6 4 3 4 2 2 4" xfId="31196"/>
    <cellStyle name="Обычный 6 4 3 4 2 2 5" xfId="31197"/>
    <cellStyle name="Обычный 6 4 3 4 2 3 2" xfId="31198"/>
    <cellStyle name="Обычный 6 4 3 4 2 3 2 2" xfId="31199"/>
    <cellStyle name="Обычный 6 4 3 4 2 3 3" xfId="31200"/>
    <cellStyle name="Обычный 6 4 3 4 2 3 4" xfId="31201"/>
    <cellStyle name="Обычный 6 4 3 4 2 4" xfId="31202"/>
    <cellStyle name="Обычный 6 4 3 4 2 4 2" xfId="31203"/>
    <cellStyle name="Обычный 6 4 3 4 2 5" xfId="31204"/>
    <cellStyle name="Обычный 6 4 3 4 2 6" xfId="31205"/>
    <cellStyle name="Обычный 6 4 3 4 3 2 2" xfId="31206"/>
    <cellStyle name="Обычный 6 4 3 4 3 2 2 2" xfId="31207"/>
    <cellStyle name="Обычный 6 4 3 4 3 2 3" xfId="31208"/>
    <cellStyle name="Обычный 6 4 3 4 3 2 4" xfId="31209"/>
    <cellStyle name="Обычный 6 4 3 4 3 3" xfId="31210"/>
    <cellStyle name="Обычный 6 4 3 4 3 3 2" xfId="31211"/>
    <cellStyle name="Обычный 6 4 3 4 3 4" xfId="31212"/>
    <cellStyle name="Обычный 6 4 3 4 3 5" xfId="31213"/>
    <cellStyle name="Обычный 6 4 3 4 4 2" xfId="31214"/>
    <cellStyle name="Обычный 6 4 3 4 4 2 2" xfId="31215"/>
    <cellStyle name="Обычный 6 4 3 4 4 3" xfId="31216"/>
    <cellStyle name="Обычный 6 4 3 4 4 4" xfId="31217"/>
    <cellStyle name="Обычный 6 4 3 4 5" xfId="31218"/>
    <cellStyle name="Обычный 6 4 3 4 5 2" xfId="31219"/>
    <cellStyle name="Обычный 6 4 3 4 6" xfId="31220"/>
    <cellStyle name="Обычный 6 4 3 4 7" xfId="31221"/>
    <cellStyle name="Обычный 6 4 3 5 2 2 2" xfId="31222"/>
    <cellStyle name="Обычный 6 4 3 5 2 2 2 2" xfId="31223"/>
    <cellStyle name="Обычный 6 4 3 5 2 2 3" xfId="31224"/>
    <cellStyle name="Обычный 6 4 3 5 2 2 4" xfId="31225"/>
    <cellStyle name="Обычный 6 4 3 5 2 3" xfId="31226"/>
    <cellStyle name="Обычный 6 4 3 5 2 3 2" xfId="31227"/>
    <cellStyle name="Обычный 6 4 3 5 2 4" xfId="31228"/>
    <cellStyle name="Обычный 6 4 3 5 2 5" xfId="31229"/>
    <cellStyle name="Обычный 6 4 3 5 3 2" xfId="31230"/>
    <cellStyle name="Обычный 6 4 3 5 3 2 2" xfId="31231"/>
    <cellStyle name="Обычный 6 4 3 5 3 3" xfId="31232"/>
    <cellStyle name="Обычный 6 4 3 5 3 4" xfId="31233"/>
    <cellStyle name="Обычный 6 4 3 5 4" xfId="31234"/>
    <cellStyle name="Обычный 6 4 3 5 4 2" xfId="31235"/>
    <cellStyle name="Обычный 6 4 3 5 5" xfId="31236"/>
    <cellStyle name="Обычный 6 4 3 5 6" xfId="31237"/>
    <cellStyle name="Обычный 6 4 3 6 2 2 2" xfId="31238"/>
    <cellStyle name="Обычный 6 4 3 6 2 2 2 2" xfId="31239"/>
    <cellStyle name="Обычный 6 4 3 6 2 2 3" xfId="31240"/>
    <cellStyle name="Обычный 6 4 3 6 2 2 4" xfId="31241"/>
    <cellStyle name="Обычный 6 4 3 6 2 3" xfId="31242"/>
    <cellStyle name="Обычный 6 4 3 6 2 3 2" xfId="31243"/>
    <cellStyle name="Обычный 6 4 3 6 2 4" xfId="31244"/>
    <cellStyle name="Обычный 6 4 3 6 2 5" xfId="31245"/>
    <cellStyle name="Обычный 6 4 3 6 3 2" xfId="31246"/>
    <cellStyle name="Обычный 6 4 3 6 3 2 2" xfId="31247"/>
    <cellStyle name="Обычный 6 4 3 6 3 3" xfId="31248"/>
    <cellStyle name="Обычный 6 4 3 6 3 4" xfId="31249"/>
    <cellStyle name="Обычный 6 4 3 6 4" xfId="31250"/>
    <cellStyle name="Обычный 6 4 3 6 4 2" xfId="31251"/>
    <cellStyle name="Обычный 6 4 3 6 5" xfId="31252"/>
    <cellStyle name="Обычный 6 4 3 6 6" xfId="31253"/>
    <cellStyle name="Обычный 6 4 3 7 2 2" xfId="31254"/>
    <cellStyle name="Обычный 6 4 3 7 2 2 2" xfId="31255"/>
    <cellStyle name="Обычный 6 4 3 7 2 3" xfId="31256"/>
    <cellStyle name="Обычный 6 4 3 7 2 4" xfId="31257"/>
    <cellStyle name="Обычный 6 4 3 7 3" xfId="31258"/>
    <cellStyle name="Обычный 6 4 3 7 3 2" xfId="31259"/>
    <cellStyle name="Обычный 6 4 3 7 4" xfId="31260"/>
    <cellStyle name="Обычный 6 4 3 7 5" xfId="31261"/>
    <cellStyle name="Обычный 6 4 3 8 2" xfId="31262"/>
    <cellStyle name="Обычный 6 4 3 8 2 2" xfId="31263"/>
    <cellStyle name="Обычный 6 4 3 8 3" xfId="31264"/>
    <cellStyle name="Обычный 6 4 3 8 4" xfId="31265"/>
    <cellStyle name="Обычный 6 4 3 9" xfId="31266"/>
    <cellStyle name="Обычный 6 4 3 9 2" xfId="31267"/>
    <cellStyle name="Обычный 6 4 4 10" xfId="31268"/>
    <cellStyle name="Обычный 6 4 4 11" xfId="31269"/>
    <cellStyle name="Обычный 6 4 4 2 10" xfId="31270"/>
    <cellStyle name="Обычный 6 4 4 2 2 2 2 2 2" xfId="31271"/>
    <cellStyle name="Обычный 6 4 4 2 2 2 2 2 2 2" xfId="31272"/>
    <cellStyle name="Обычный 6 4 4 2 2 2 2 2 3" xfId="31273"/>
    <cellStyle name="Обычный 6 4 4 2 2 2 2 2 4" xfId="31274"/>
    <cellStyle name="Обычный 6 4 4 2 2 2 2 3" xfId="31275"/>
    <cellStyle name="Обычный 6 4 4 2 2 2 2 3 2" xfId="31276"/>
    <cellStyle name="Обычный 6 4 4 2 2 2 2 4" xfId="31277"/>
    <cellStyle name="Обычный 6 4 4 2 2 2 2 5" xfId="31278"/>
    <cellStyle name="Обычный 6 4 4 2 2 2 3 2" xfId="31279"/>
    <cellStyle name="Обычный 6 4 4 2 2 2 3 2 2" xfId="31280"/>
    <cellStyle name="Обычный 6 4 4 2 2 2 3 3" xfId="31281"/>
    <cellStyle name="Обычный 6 4 4 2 2 2 3 4" xfId="31282"/>
    <cellStyle name="Обычный 6 4 4 2 2 2 4" xfId="31283"/>
    <cellStyle name="Обычный 6 4 4 2 2 2 4 2" xfId="31284"/>
    <cellStyle name="Обычный 6 4 4 2 2 2 5" xfId="31285"/>
    <cellStyle name="Обычный 6 4 4 2 2 2 6" xfId="31286"/>
    <cellStyle name="Обычный 6 4 4 2 2 3 2 2" xfId="31287"/>
    <cellStyle name="Обычный 6 4 4 2 2 3 2 2 2" xfId="31288"/>
    <cellStyle name="Обычный 6 4 4 2 2 3 2 3" xfId="31289"/>
    <cellStyle name="Обычный 6 4 4 2 2 3 2 4" xfId="31290"/>
    <cellStyle name="Обычный 6 4 4 2 2 3 3" xfId="31291"/>
    <cellStyle name="Обычный 6 4 4 2 2 3 3 2" xfId="31292"/>
    <cellStyle name="Обычный 6 4 4 2 2 3 4" xfId="31293"/>
    <cellStyle name="Обычный 6 4 4 2 2 3 5" xfId="31294"/>
    <cellStyle name="Обычный 6 4 4 2 2 4 2" xfId="31295"/>
    <cellStyle name="Обычный 6 4 4 2 2 4 2 2" xfId="31296"/>
    <cellStyle name="Обычный 6 4 4 2 2 4 3" xfId="31297"/>
    <cellStyle name="Обычный 6 4 4 2 2 4 4" xfId="31298"/>
    <cellStyle name="Обычный 6 4 4 2 2 5" xfId="31299"/>
    <cellStyle name="Обычный 6 4 4 2 2 5 2" xfId="31300"/>
    <cellStyle name="Обычный 6 4 4 2 2 6" xfId="31301"/>
    <cellStyle name="Обычный 6 4 4 2 2 7" xfId="31302"/>
    <cellStyle name="Обычный 6 4 4 2 3 2 2 2 2" xfId="31303"/>
    <cellStyle name="Обычный 6 4 4 2 3 2 2 2 2 2" xfId="31304"/>
    <cellStyle name="Обычный 6 4 4 2 3 2 2 2 3" xfId="31305"/>
    <cellStyle name="Обычный 6 4 4 2 3 2 2 2 4" xfId="31306"/>
    <cellStyle name="Обычный 6 4 4 2 3 2 2 3" xfId="31307"/>
    <cellStyle name="Обычный 6 4 4 2 3 2 2 3 2" xfId="31308"/>
    <cellStyle name="Обычный 6 4 4 2 3 2 2 4" xfId="31309"/>
    <cellStyle name="Обычный 6 4 4 2 3 2 2 5" xfId="31310"/>
    <cellStyle name="Обычный 6 4 4 2 3 2 3 2" xfId="31311"/>
    <cellStyle name="Обычный 6 4 4 2 3 2 3 2 2" xfId="31312"/>
    <cellStyle name="Обычный 6 4 4 2 3 2 3 3" xfId="31313"/>
    <cellStyle name="Обычный 6 4 4 2 3 2 3 4" xfId="31314"/>
    <cellStyle name="Обычный 6 4 4 2 3 2 4" xfId="31315"/>
    <cellStyle name="Обычный 6 4 4 2 3 2 4 2" xfId="31316"/>
    <cellStyle name="Обычный 6 4 4 2 3 2 5" xfId="31317"/>
    <cellStyle name="Обычный 6 4 4 2 3 2 6" xfId="31318"/>
    <cellStyle name="Обычный 6 4 4 2 3 3 2 2" xfId="31319"/>
    <cellStyle name="Обычный 6 4 4 2 3 3 2 2 2" xfId="31320"/>
    <cellStyle name="Обычный 6 4 4 2 3 3 2 3" xfId="31321"/>
    <cellStyle name="Обычный 6 4 4 2 3 3 2 4" xfId="31322"/>
    <cellStyle name="Обычный 6 4 4 2 3 3 3" xfId="31323"/>
    <cellStyle name="Обычный 6 4 4 2 3 3 3 2" xfId="31324"/>
    <cellStyle name="Обычный 6 4 4 2 3 3 4" xfId="31325"/>
    <cellStyle name="Обычный 6 4 4 2 3 3 5" xfId="31326"/>
    <cellStyle name="Обычный 6 4 4 2 3 4 2" xfId="31327"/>
    <cellStyle name="Обычный 6 4 4 2 3 4 2 2" xfId="31328"/>
    <cellStyle name="Обычный 6 4 4 2 3 4 3" xfId="31329"/>
    <cellStyle name="Обычный 6 4 4 2 3 4 4" xfId="31330"/>
    <cellStyle name="Обычный 6 4 4 2 3 5" xfId="31331"/>
    <cellStyle name="Обычный 6 4 4 2 3 5 2" xfId="31332"/>
    <cellStyle name="Обычный 6 4 4 2 3 6" xfId="31333"/>
    <cellStyle name="Обычный 6 4 4 2 3 7" xfId="31334"/>
    <cellStyle name="Обычный 6 4 4 2 4 2 2 2" xfId="31335"/>
    <cellStyle name="Обычный 6 4 4 2 4 2 2 2 2" xfId="31336"/>
    <cellStyle name="Обычный 6 4 4 2 4 2 2 3" xfId="31337"/>
    <cellStyle name="Обычный 6 4 4 2 4 2 2 4" xfId="31338"/>
    <cellStyle name="Обычный 6 4 4 2 4 2 3" xfId="31339"/>
    <cellStyle name="Обычный 6 4 4 2 4 2 3 2" xfId="31340"/>
    <cellStyle name="Обычный 6 4 4 2 4 2 4" xfId="31341"/>
    <cellStyle name="Обычный 6 4 4 2 4 2 5" xfId="31342"/>
    <cellStyle name="Обычный 6 4 4 2 4 3 2" xfId="31343"/>
    <cellStyle name="Обычный 6 4 4 2 4 3 2 2" xfId="31344"/>
    <cellStyle name="Обычный 6 4 4 2 4 3 3" xfId="31345"/>
    <cellStyle name="Обычный 6 4 4 2 4 3 4" xfId="31346"/>
    <cellStyle name="Обычный 6 4 4 2 4 4" xfId="31347"/>
    <cellStyle name="Обычный 6 4 4 2 4 4 2" xfId="31348"/>
    <cellStyle name="Обычный 6 4 4 2 4 5" xfId="31349"/>
    <cellStyle name="Обычный 6 4 4 2 4 6" xfId="31350"/>
    <cellStyle name="Обычный 6 4 4 2 5 2 2 2" xfId="31351"/>
    <cellStyle name="Обычный 6 4 4 2 5 2 2 2 2" xfId="31352"/>
    <cellStyle name="Обычный 6 4 4 2 5 2 2 3" xfId="31353"/>
    <cellStyle name="Обычный 6 4 4 2 5 2 2 4" xfId="31354"/>
    <cellStyle name="Обычный 6 4 4 2 5 2 3" xfId="31355"/>
    <cellStyle name="Обычный 6 4 4 2 5 2 3 2" xfId="31356"/>
    <cellStyle name="Обычный 6 4 4 2 5 2 4" xfId="31357"/>
    <cellStyle name="Обычный 6 4 4 2 5 2 5" xfId="31358"/>
    <cellStyle name="Обычный 6 4 4 2 5 3 2" xfId="31359"/>
    <cellStyle name="Обычный 6 4 4 2 5 3 2 2" xfId="31360"/>
    <cellStyle name="Обычный 6 4 4 2 5 3 3" xfId="31361"/>
    <cellStyle name="Обычный 6 4 4 2 5 3 4" xfId="31362"/>
    <cellStyle name="Обычный 6 4 4 2 5 4" xfId="31363"/>
    <cellStyle name="Обычный 6 4 4 2 5 4 2" xfId="31364"/>
    <cellStyle name="Обычный 6 4 4 2 5 5" xfId="31365"/>
    <cellStyle name="Обычный 6 4 4 2 5 6" xfId="31366"/>
    <cellStyle name="Обычный 6 4 4 2 6 2 2" xfId="31367"/>
    <cellStyle name="Обычный 6 4 4 2 6 2 2 2" xfId="31368"/>
    <cellStyle name="Обычный 6 4 4 2 6 2 3" xfId="31369"/>
    <cellStyle name="Обычный 6 4 4 2 6 2 4" xfId="31370"/>
    <cellStyle name="Обычный 6 4 4 2 6 3" xfId="31371"/>
    <cellStyle name="Обычный 6 4 4 2 6 3 2" xfId="31372"/>
    <cellStyle name="Обычный 6 4 4 2 6 4" xfId="31373"/>
    <cellStyle name="Обычный 6 4 4 2 6 5" xfId="31374"/>
    <cellStyle name="Обычный 6 4 4 2 7 2" xfId="31375"/>
    <cellStyle name="Обычный 6 4 4 2 7 2 2" xfId="31376"/>
    <cellStyle name="Обычный 6 4 4 2 7 3" xfId="31377"/>
    <cellStyle name="Обычный 6 4 4 2 7 4" xfId="31378"/>
    <cellStyle name="Обычный 6 4 4 2 8" xfId="31379"/>
    <cellStyle name="Обычный 6 4 4 2 8 2" xfId="31380"/>
    <cellStyle name="Обычный 6 4 4 2 9" xfId="31381"/>
    <cellStyle name="Обычный 6 4 4 3 2 2 2 2" xfId="31382"/>
    <cellStyle name="Обычный 6 4 4 3 2 2 2 2 2" xfId="31383"/>
    <cellStyle name="Обычный 6 4 4 3 2 2 2 3" xfId="31384"/>
    <cellStyle name="Обычный 6 4 4 3 2 2 2 4" xfId="31385"/>
    <cellStyle name="Обычный 6 4 4 3 2 2 3" xfId="31386"/>
    <cellStyle name="Обычный 6 4 4 3 2 2 3 2" xfId="31387"/>
    <cellStyle name="Обычный 6 4 4 3 2 2 4" xfId="31388"/>
    <cellStyle name="Обычный 6 4 4 3 2 2 5" xfId="31389"/>
    <cellStyle name="Обычный 6 4 4 3 2 3 2" xfId="31390"/>
    <cellStyle name="Обычный 6 4 4 3 2 3 2 2" xfId="31391"/>
    <cellStyle name="Обычный 6 4 4 3 2 3 3" xfId="31392"/>
    <cellStyle name="Обычный 6 4 4 3 2 3 4" xfId="31393"/>
    <cellStyle name="Обычный 6 4 4 3 2 4" xfId="31394"/>
    <cellStyle name="Обычный 6 4 4 3 2 4 2" xfId="31395"/>
    <cellStyle name="Обычный 6 4 4 3 2 5" xfId="31396"/>
    <cellStyle name="Обычный 6 4 4 3 2 6" xfId="31397"/>
    <cellStyle name="Обычный 6 4 4 3 3 2 2" xfId="31398"/>
    <cellStyle name="Обычный 6 4 4 3 3 2 2 2" xfId="31399"/>
    <cellStyle name="Обычный 6 4 4 3 3 2 3" xfId="31400"/>
    <cellStyle name="Обычный 6 4 4 3 3 2 4" xfId="31401"/>
    <cellStyle name="Обычный 6 4 4 3 3 3" xfId="31402"/>
    <cellStyle name="Обычный 6 4 4 3 3 3 2" xfId="31403"/>
    <cellStyle name="Обычный 6 4 4 3 3 4" xfId="31404"/>
    <cellStyle name="Обычный 6 4 4 3 3 5" xfId="31405"/>
    <cellStyle name="Обычный 6 4 4 3 4 2" xfId="31406"/>
    <cellStyle name="Обычный 6 4 4 3 4 2 2" xfId="31407"/>
    <cellStyle name="Обычный 6 4 4 3 4 3" xfId="31408"/>
    <cellStyle name="Обычный 6 4 4 3 4 4" xfId="31409"/>
    <cellStyle name="Обычный 6 4 4 3 5" xfId="31410"/>
    <cellStyle name="Обычный 6 4 4 3 5 2" xfId="31411"/>
    <cellStyle name="Обычный 6 4 4 3 6" xfId="31412"/>
    <cellStyle name="Обычный 6 4 4 3 7" xfId="31413"/>
    <cellStyle name="Обычный 6 4 4 4 2 2 2 2" xfId="31414"/>
    <cellStyle name="Обычный 6 4 4 4 2 2 2 2 2" xfId="31415"/>
    <cellStyle name="Обычный 6 4 4 4 2 2 2 3" xfId="31416"/>
    <cellStyle name="Обычный 6 4 4 4 2 2 2 4" xfId="31417"/>
    <cellStyle name="Обычный 6 4 4 4 2 2 3" xfId="31418"/>
    <cellStyle name="Обычный 6 4 4 4 2 2 3 2" xfId="31419"/>
    <cellStyle name="Обычный 6 4 4 4 2 2 4" xfId="31420"/>
    <cellStyle name="Обычный 6 4 4 4 2 2 5" xfId="31421"/>
    <cellStyle name="Обычный 6 4 4 4 2 3 2" xfId="31422"/>
    <cellStyle name="Обычный 6 4 4 4 2 3 2 2" xfId="31423"/>
    <cellStyle name="Обычный 6 4 4 4 2 3 3" xfId="31424"/>
    <cellStyle name="Обычный 6 4 4 4 2 3 4" xfId="31425"/>
    <cellStyle name="Обычный 6 4 4 4 2 4" xfId="31426"/>
    <cellStyle name="Обычный 6 4 4 4 2 4 2" xfId="31427"/>
    <cellStyle name="Обычный 6 4 4 4 2 5" xfId="31428"/>
    <cellStyle name="Обычный 6 4 4 4 2 6" xfId="31429"/>
    <cellStyle name="Обычный 6 4 4 4 3 2 2" xfId="31430"/>
    <cellStyle name="Обычный 6 4 4 4 3 2 2 2" xfId="31431"/>
    <cellStyle name="Обычный 6 4 4 4 3 2 3" xfId="31432"/>
    <cellStyle name="Обычный 6 4 4 4 3 2 4" xfId="31433"/>
    <cellStyle name="Обычный 6 4 4 4 3 3" xfId="31434"/>
    <cellStyle name="Обычный 6 4 4 4 3 3 2" xfId="31435"/>
    <cellStyle name="Обычный 6 4 4 4 3 4" xfId="31436"/>
    <cellStyle name="Обычный 6 4 4 4 3 5" xfId="31437"/>
    <cellStyle name="Обычный 6 4 4 4 4 2" xfId="31438"/>
    <cellStyle name="Обычный 6 4 4 4 4 2 2" xfId="31439"/>
    <cellStyle name="Обычный 6 4 4 4 4 3" xfId="31440"/>
    <cellStyle name="Обычный 6 4 4 4 4 4" xfId="31441"/>
    <cellStyle name="Обычный 6 4 4 4 5" xfId="31442"/>
    <cellStyle name="Обычный 6 4 4 4 5 2" xfId="31443"/>
    <cellStyle name="Обычный 6 4 4 4 6" xfId="31444"/>
    <cellStyle name="Обычный 6 4 4 4 7" xfId="31445"/>
    <cellStyle name="Обычный 6 4 4 5 2 2 2" xfId="31446"/>
    <cellStyle name="Обычный 6 4 4 5 2 2 2 2" xfId="31447"/>
    <cellStyle name="Обычный 6 4 4 5 2 2 3" xfId="31448"/>
    <cellStyle name="Обычный 6 4 4 5 2 2 4" xfId="31449"/>
    <cellStyle name="Обычный 6 4 4 5 2 3" xfId="31450"/>
    <cellStyle name="Обычный 6 4 4 5 2 3 2" xfId="31451"/>
    <cellStyle name="Обычный 6 4 4 5 2 4" xfId="31452"/>
    <cellStyle name="Обычный 6 4 4 5 2 5" xfId="31453"/>
    <cellStyle name="Обычный 6 4 4 5 3 2" xfId="31454"/>
    <cellStyle name="Обычный 6 4 4 5 3 2 2" xfId="31455"/>
    <cellStyle name="Обычный 6 4 4 5 3 3" xfId="31456"/>
    <cellStyle name="Обычный 6 4 4 5 3 4" xfId="31457"/>
    <cellStyle name="Обычный 6 4 4 5 4" xfId="31458"/>
    <cellStyle name="Обычный 6 4 4 5 4 2" xfId="31459"/>
    <cellStyle name="Обычный 6 4 4 5 5" xfId="31460"/>
    <cellStyle name="Обычный 6 4 4 5 6" xfId="31461"/>
    <cellStyle name="Обычный 6 4 4 6 2 2 2" xfId="31462"/>
    <cellStyle name="Обычный 6 4 4 6 2 2 2 2" xfId="31463"/>
    <cellStyle name="Обычный 6 4 4 6 2 2 3" xfId="31464"/>
    <cellStyle name="Обычный 6 4 4 6 2 2 4" xfId="31465"/>
    <cellStyle name="Обычный 6 4 4 6 2 3" xfId="31466"/>
    <cellStyle name="Обычный 6 4 4 6 2 3 2" xfId="31467"/>
    <cellStyle name="Обычный 6 4 4 6 2 4" xfId="31468"/>
    <cellStyle name="Обычный 6 4 4 6 2 5" xfId="31469"/>
    <cellStyle name="Обычный 6 4 4 6 3 2" xfId="31470"/>
    <cellStyle name="Обычный 6 4 4 6 3 2 2" xfId="31471"/>
    <cellStyle name="Обычный 6 4 4 6 3 3" xfId="31472"/>
    <cellStyle name="Обычный 6 4 4 6 3 4" xfId="31473"/>
    <cellStyle name="Обычный 6 4 4 6 4" xfId="31474"/>
    <cellStyle name="Обычный 6 4 4 6 4 2" xfId="31475"/>
    <cellStyle name="Обычный 6 4 4 6 5" xfId="31476"/>
    <cellStyle name="Обычный 6 4 4 6 6" xfId="31477"/>
    <cellStyle name="Обычный 6 4 4 7 2 2" xfId="31478"/>
    <cellStyle name="Обычный 6 4 4 7 2 2 2" xfId="31479"/>
    <cellStyle name="Обычный 6 4 4 7 2 3" xfId="31480"/>
    <cellStyle name="Обычный 6 4 4 7 2 4" xfId="31481"/>
    <cellStyle name="Обычный 6 4 4 7 3" xfId="31482"/>
    <cellStyle name="Обычный 6 4 4 7 3 2" xfId="31483"/>
    <cellStyle name="Обычный 6 4 4 7 4" xfId="31484"/>
    <cellStyle name="Обычный 6 4 4 7 5" xfId="31485"/>
    <cellStyle name="Обычный 6 4 4 8 2" xfId="31486"/>
    <cellStyle name="Обычный 6 4 4 8 2 2" xfId="31487"/>
    <cellStyle name="Обычный 6 4 4 8 3" xfId="31488"/>
    <cellStyle name="Обычный 6 4 4 8 4" xfId="31489"/>
    <cellStyle name="Обычный 6 4 4 9" xfId="31490"/>
    <cellStyle name="Обычный 6 4 4 9 2" xfId="31491"/>
    <cellStyle name="Обычный 6 4 5 10" xfId="31492"/>
    <cellStyle name="Обычный 6 4 5 2 2 2 2 2" xfId="31493"/>
    <cellStyle name="Обычный 6 4 5 2 2 2 2 2 2" xfId="31494"/>
    <cellStyle name="Обычный 6 4 5 2 2 2 2 3" xfId="31495"/>
    <cellStyle name="Обычный 6 4 5 2 2 2 2 4" xfId="31496"/>
    <cellStyle name="Обычный 6 4 5 2 2 2 3" xfId="31497"/>
    <cellStyle name="Обычный 6 4 5 2 2 2 3 2" xfId="31498"/>
    <cellStyle name="Обычный 6 4 5 2 2 2 4" xfId="31499"/>
    <cellStyle name="Обычный 6 4 5 2 2 2 5" xfId="31500"/>
    <cellStyle name="Обычный 6 4 5 2 2 3 2" xfId="31501"/>
    <cellStyle name="Обычный 6 4 5 2 2 3 2 2" xfId="31502"/>
    <cellStyle name="Обычный 6 4 5 2 2 3 3" xfId="31503"/>
    <cellStyle name="Обычный 6 4 5 2 2 3 4" xfId="31504"/>
    <cellStyle name="Обычный 6 4 5 2 2 4" xfId="31505"/>
    <cellStyle name="Обычный 6 4 5 2 2 4 2" xfId="31506"/>
    <cellStyle name="Обычный 6 4 5 2 2 5" xfId="31507"/>
    <cellStyle name="Обычный 6 4 5 2 2 6" xfId="31508"/>
    <cellStyle name="Обычный 6 4 5 2 3 2 2" xfId="31509"/>
    <cellStyle name="Обычный 6 4 5 2 3 2 2 2" xfId="31510"/>
    <cellStyle name="Обычный 6 4 5 2 3 2 3" xfId="31511"/>
    <cellStyle name="Обычный 6 4 5 2 3 2 4" xfId="31512"/>
    <cellStyle name="Обычный 6 4 5 2 3 3" xfId="31513"/>
    <cellStyle name="Обычный 6 4 5 2 3 3 2" xfId="31514"/>
    <cellStyle name="Обычный 6 4 5 2 3 4" xfId="31515"/>
    <cellStyle name="Обычный 6 4 5 2 3 5" xfId="31516"/>
    <cellStyle name="Обычный 6 4 5 2 4 2" xfId="31517"/>
    <cellStyle name="Обычный 6 4 5 2 4 2 2" xfId="31518"/>
    <cellStyle name="Обычный 6 4 5 2 4 3" xfId="31519"/>
    <cellStyle name="Обычный 6 4 5 2 4 4" xfId="31520"/>
    <cellStyle name="Обычный 6 4 5 2 5" xfId="31521"/>
    <cellStyle name="Обычный 6 4 5 2 5 2" xfId="31522"/>
    <cellStyle name="Обычный 6 4 5 2 6" xfId="31523"/>
    <cellStyle name="Обычный 6 4 5 2 7" xfId="31524"/>
    <cellStyle name="Обычный 6 4 5 3 2 2 2 2" xfId="31525"/>
    <cellStyle name="Обычный 6 4 5 3 2 2 2 2 2" xfId="31526"/>
    <cellStyle name="Обычный 6 4 5 3 2 2 2 3" xfId="31527"/>
    <cellStyle name="Обычный 6 4 5 3 2 2 2 4" xfId="31528"/>
    <cellStyle name="Обычный 6 4 5 3 2 2 3" xfId="31529"/>
    <cellStyle name="Обычный 6 4 5 3 2 2 3 2" xfId="31530"/>
    <cellStyle name="Обычный 6 4 5 3 2 2 4" xfId="31531"/>
    <cellStyle name="Обычный 6 4 5 3 2 2 5" xfId="31532"/>
    <cellStyle name="Обычный 6 4 5 3 2 3 2" xfId="31533"/>
    <cellStyle name="Обычный 6 4 5 3 2 3 2 2" xfId="31534"/>
    <cellStyle name="Обычный 6 4 5 3 2 3 3" xfId="31535"/>
    <cellStyle name="Обычный 6 4 5 3 2 3 4" xfId="31536"/>
    <cellStyle name="Обычный 6 4 5 3 2 4" xfId="31537"/>
    <cellStyle name="Обычный 6 4 5 3 2 4 2" xfId="31538"/>
    <cellStyle name="Обычный 6 4 5 3 2 5" xfId="31539"/>
    <cellStyle name="Обычный 6 4 5 3 2 6" xfId="31540"/>
    <cellStyle name="Обычный 6 4 5 3 3 2 2" xfId="31541"/>
    <cellStyle name="Обычный 6 4 5 3 3 2 2 2" xfId="31542"/>
    <cellStyle name="Обычный 6 4 5 3 3 2 3" xfId="31543"/>
    <cellStyle name="Обычный 6 4 5 3 3 2 4" xfId="31544"/>
    <cellStyle name="Обычный 6 4 5 3 3 3" xfId="31545"/>
    <cellStyle name="Обычный 6 4 5 3 3 3 2" xfId="31546"/>
    <cellStyle name="Обычный 6 4 5 3 3 4" xfId="31547"/>
    <cellStyle name="Обычный 6 4 5 3 3 5" xfId="31548"/>
    <cellStyle name="Обычный 6 4 5 3 4 2" xfId="31549"/>
    <cellStyle name="Обычный 6 4 5 3 4 2 2" xfId="31550"/>
    <cellStyle name="Обычный 6 4 5 3 4 3" xfId="31551"/>
    <cellStyle name="Обычный 6 4 5 3 4 4" xfId="31552"/>
    <cellStyle name="Обычный 6 4 5 3 5" xfId="31553"/>
    <cellStyle name="Обычный 6 4 5 3 5 2" xfId="31554"/>
    <cellStyle name="Обычный 6 4 5 3 6" xfId="31555"/>
    <cellStyle name="Обычный 6 4 5 3 7" xfId="31556"/>
    <cellStyle name="Обычный 6 4 5 4 2 2 2" xfId="31557"/>
    <cellStyle name="Обычный 6 4 5 4 2 2 2 2" xfId="31558"/>
    <cellStyle name="Обычный 6 4 5 4 2 2 3" xfId="31559"/>
    <cellStyle name="Обычный 6 4 5 4 2 2 4" xfId="31560"/>
    <cellStyle name="Обычный 6 4 5 4 2 3" xfId="31561"/>
    <cellStyle name="Обычный 6 4 5 4 2 3 2" xfId="31562"/>
    <cellStyle name="Обычный 6 4 5 4 2 4" xfId="31563"/>
    <cellStyle name="Обычный 6 4 5 4 2 5" xfId="31564"/>
    <cellStyle name="Обычный 6 4 5 4 3 2" xfId="31565"/>
    <cellStyle name="Обычный 6 4 5 4 3 2 2" xfId="31566"/>
    <cellStyle name="Обычный 6 4 5 4 3 3" xfId="31567"/>
    <cellStyle name="Обычный 6 4 5 4 3 4" xfId="31568"/>
    <cellStyle name="Обычный 6 4 5 4 4" xfId="31569"/>
    <cellStyle name="Обычный 6 4 5 4 4 2" xfId="31570"/>
    <cellStyle name="Обычный 6 4 5 4 5" xfId="31571"/>
    <cellStyle name="Обычный 6 4 5 4 6" xfId="31572"/>
    <cellStyle name="Обычный 6 4 5 5 2 2 2" xfId="31573"/>
    <cellStyle name="Обычный 6 4 5 5 2 2 2 2" xfId="31574"/>
    <cellStyle name="Обычный 6 4 5 5 2 2 3" xfId="31575"/>
    <cellStyle name="Обычный 6 4 5 5 2 2 4" xfId="31576"/>
    <cellStyle name="Обычный 6 4 5 5 2 3" xfId="31577"/>
    <cellStyle name="Обычный 6 4 5 5 2 3 2" xfId="31578"/>
    <cellStyle name="Обычный 6 4 5 5 2 4" xfId="31579"/>
    <cellStyle name="Обычный 6 4 5 5 2 5" xfId="31580"/>
    <cellStyle name="Обычный 6 4 5 5 3 2" xfId="31581"/>
    <cellStyle name="Обычный 6 4 5 5 3 2 2" xfId="31582"/>
    <cellStyle name="Обычный 6 4 5 5 3 3" xfId="31583"/>
    <cellStyle name="Обычный 6 4 5 5 3 4" xfId="31584"/>
    <cellStyle name="Обычный 6 4 5 5 4" xfId="31585"/>
    <cellStyle name="Обычный 6 4 5 5 4 2" xfId="31586"/>
    <cellStyle name="Обычный 6 4 5 5 5" xfId="31587"/>
    <cellStyle name="Обычный 6 4 5 5 6" xfId="31588"/>
    <cellStyle name="Обычный 6 4 5 6 2 2" xfId="31589"/>
    <cellStyle name="Обычный 6 4 5 6 2 2 2" xfId="31590"/>
    <cellStyle name="Обычный 6 4 5 6 2 3" xfId="31591"/>
    <cellStyle name="Обычный 6 4 5 6 2 4" xfId="31592"/>
    <cellStyle name="Обычный 6 4 5 6 3" xfId="31593"/>
    <cellStyle name="Обычный 6 4 5 6 3 2" xfId="31594"/>
    <cellStyle name="Обычный 6 4 5 6 4" xfId="31595"/>
    <cellStyle name="Обычный 6 4 5 6 5" xfId="31596"/>
    <cellStyle name="Обычный 6 4 5 7 2" xfId="31597"/>
    <cellStyle name="Обычный 6 4 5 7 2 2" xfId="31598"/>
    <cellStyle name="Обычный 6 4 5 7 3" xfId="31599"/>
    <cellStyle name="Обычный 6 4 5 7 4" xfId="31600"/>
    <cellStyle name="Обычный 6 4 5 8" xfId="31601"/>
    <cellStyle name="Обычный 6 4 5 8 2" xfId="31602"/>
    <cellStyle name="Обычный 6 4 5 9" xfId="31603"/>
    <cellStyle name="Обычный 6 4 6 2 2 2 2" xfId="31604"/>
    <cellStyle name="Обычный 6 4 6 2 2 2 2 2" xfId="31605"/>
    <cellStyle name="Обычный 6 4 6 2 2 2 3" xfId="31606"/>
    <cellStyle name="Обычный 6 4 6 2 2 2 4" xfId="31607"/>
    <cellStyle name="Обычный 6 4 6 2 2 3" xfId="31608"/>
    <cellStyle name="Обычный 6 4 6 2 2 3 2" xfId="31609"/>
    <cellStyle name="Обычный 6 4 6 2 2 4" xfId="31610"/>
    <cellStyle name="Обычный 6 4 6 2 2 5" xfId="31611"/>
    <cellStyle name="Обычный 6 4 6 2 3 2" xfId="31612"/>
    <cellStyle name="Обычный 6 4 6 2 3 2 2" xfId="31613"/>
    <cellStyle name="Обычный 6 4 6 2 3 3" xfId="31614"/>
    <cellStyle name="Обычный 6 4 6 2 3 4" xfId="31615"/>
    <cellStyle name="Обычный 6 4 6 2 4" xfId="31616"/>
    <cellStyle name="Обычный 6 4 6 2 4 2" xfId="31617"/>
    <cellStyle name="Обычный 6 4 6 2 5" xfId="31618"/>
    <cellStyle name="Обычный 6 4 6 2 6" xfId="31619"/>
    <cellStyle name="Обычный 6 4 6 3 2 2" xfId="31620"/>
    <cellStyle name="Обычный 6 4 6 3 2 2 2" xfId="31621"/>
    <cellStyle name="Обычный 6 4 6 3 2 3" xfId="31622"/>
    <cellStyle name="Обычный 6 4 6 3 2 4" xfId="31623"/>
    <cellStyle name="Обычный 6 4 6 3 3" xfId="31624"/>
    <cellStyle name="Обычный 6 4 6 3 3 2" xfId="31625"/>
    <cellStyle name="Обычный 6 4 6 3 4" xfId="31626"/>
    <cellStyle name="Обычный 6 4 6 3 5" xfId="31627"/>
    <cellStyle name="Обычный 6 4 6 4 2" xfId="31628"/>
    <cellStyle name="Обычный 6 4 6 4 2 2" xfId="31629"/>
    <cellStyle name="Обычный 6 4 6 4 3" xfId="31630"/>
    <cellStyle name="Обычный 6 4 6 4 4" xfId="31631"/>
    <cellStyle name="Обычный 6 4 6 5" xfId="31632"/>
    <cellStyle name="Обычный 6 4 6 5 2" xfId="31633"/>
    <cellStyle name="Обычный 6 4 6 6" xfId="31634"/>
    <cellStyle name="Обычный 6 4 6 7" xfId="31635"/>
    <cellStyle name="Обычный 6 4 7 2 2 2 2" xfId="31636"/>
    <cellStyle name="Обычный 6 4 7 2 2 2 2 2" xfId="31637"/>
    <cellStyle name="Обычный 6 4 7 2 2 2 3" xfId="31638"/>
    <cellStyle name="Обычный 6 4 7 2 2 2 4" xfId="31639"/>
    <cellStyle name="Обычный 6 4 7 2 2 3" xfId="31640"/>
    <cellStyle name="Обычный 6 4 7 2 2 3 2" xfId="31641"/>
    <cellStyle name="Обычный 6 4 7 2 2 4" xfId="31642"/>
    <cellStyle name="Обычный 6 4 7 2 2 5" xfId="31643"/>
    <cellStyle name="Обычный 6 4 7 2 3 2" xfId="31644"/>
    <cellStyle name="Обычный 6 4 7 2 3 2 2" xfId="31645"/>
    <cellStyle name="Обычный 6 4 7 2 3 3" xfId="31646"/>
    <cellStyle name="Обычный 6 4 7 2 3 4" xfId="31647"/>
    <cellStyle name="Обычный 6 4 7 2 4" xfId="31648"/>
    <cellStyle name="Обычный 6 4 7 2 4 2" xfId="31649"/>
    <cellStyle name="Обычный 6 4 7 2 5" xfId="31650"/>
    <cellStyle name="Обычный 6 4 7 2 6" xfId="31651"/>
    <cellStyle name="Обычный 6 4 7 3 2 2" xfId="31652"/>
    <cellStyle name="Обычный 6 4 7 3 2 2 2" xfId="31653"/>
    <cellStyle name="Обычный 6 4 7 3 2 3" xfId="31654"/>
    <cellStyle name="Обычный 6 4 7 3 2 4" xfId="31655"/>
    <cellStyle name="Обычный 6 4 7 3 3" xfId="31656"/>
    <cellStyle name="Обычный 6 4 7 3 3 2" xfId="31657"/>
    <cellStyle name="Обычный 6 4 7 3 4" xfId="31658"/>
    <cellStyle name="Обычный 6 4 7 3 5" xfId="31659"/>
    <cellStyle name="Обычный 6 4 7 4 2" xfId="31660"/>
    <cellStyle name="Обычный 6 4 7 4 2 2" xfId="31661"/>
    <cellStyle name="Обычный 6 4 7 4 3" xfId="31662"/>
    <cellStyle name="Обычный 6 4 7 4 4" xfId="31663"/>
    <cellStyle name="Обычный 6 4 7 5" xfId="31664"/>
    <cellStyle name="Обычный 6 4 7 5 2" xfId="31665"/>
    <cellStyle name="Обычный 6 4 7 6" xfId="31666"/>
    <cellStyle name="Обычный 6 4 7 7" xfId="31667"/>
    <cellStyle name="Обычный 6 4 8 2 2 2" xfId="31668"/>
    <cellStyle name="Обычный 6 4 8 2 2 2 2" xfId="31669"/>
    <cellStyle name="Обычный 6 4 8 2 2 3" xfId="31670"/>
    <cellStyle name="Обычный 6 4 8 2 2 4" xfId="31671"/>
    <cellStyle name="Обычный 6 4 8 2 3" xfId="31672"/>
    <cellStyle name="Обычный 6 4 8 2 3 2" xfId="31673"/>
    <cellStyle name="Обычный 6 4 8 2 4" xfId="31674"/>
    <cellStyle name="Обычный 6 4 8 2 5" xfId="31675"/>
    <cellStyle name="Обычный 6 4 8 3 2" xfId="31676"/>
    <cellStyle name="Обычный 6 4 8 3 2 2" xfId="31677"/>
    <cellStyle name="Обычный 6 4 8 3 3" xfId="31678"/>
    <cellStyle name="Обычный 6 4 8 3 4" xfId="31679"/>
    <cellStyle name="Обычный 6 4 8 4" xfId="31680"/>
    <cellStyle name="Обычный 6 4 8 4 2" xfId="31681"/>
    <cellStyle name="Обычный 6 4 8 5" xfId="31682"/>
    <cellStyle name="Обычный 6 4 8 6" xfId="31683"/>
    <cellStyle name="Обычный 6 4 9 2 2 2" xfId="31684"/>
    <cellStyle name="Обычный 6 4 9 2 2 2 2" xfId="31685"/>
    <cellStyle name="Обычный 6 4 9 2 2 3" xfId="31686"/>
    <cellStyle name="Обычный 6 4 9 2 2 4" xfId="31687"/>
    <cellStyle name="Обычный 6 4 9 2 3" xfId="31688"/>
    <cellStyle name="Обычный 6 4 9 2 3 2" xfId="31689"/>
    <cellStyle name="Обычный 6 4 9 2 4" xfId="31690"/>
    <cellStyle name="Обычный 6 4 9 2 5" xfId="31691"/>
    <cellStyle name="Обычный 6 4 9 3 2" xfId="31692"/>
    <cellStyle name="Обычный 6 4 9 3 2 2" xfId="31693"/>
    <cellStyle name="Обычный 6 4 9 3 3" xfId="31694"/>
    <cellStyle name="Обычный 6 4 9 3 4" xfId="31695"/>
    <cellStyle name="Обычный 6 4 9 4" xfId="31696"/>
    <cellStyle name="Обычный 6 4 9 4 2" xfId="31697"/>
    <cellStyle name="Обычный 6 4 9 5" xfId="31698"/>
    <cellStyle name="Обычный 6 4 9 6" xfId="31699"/>
    <cellStyle name="Обычный 6 5 10 2" xfId="31700"/>
    <cellStyle name="Обычный 6 5 10 2 2" xfId="31701"/>
    <cellStyle name="Обычный 6 5 10 3" xfId="31702"/>
    <cellStyle name="Обычный 6 5 10 4" xfId="31703"/>
    <cellStyle name="Обычный 6 5 11" xfId="31704"/>
    <cellStyle name="Обычный 6 5 11 2" xfId="31705"/>
    <cellStyle name="Обычный 6 5 12" xfId="31706"/>
    <cellStyle name="Обычный 6 5 13" xfId="31707"/>
    <cellStyle name="Обычный 6 5 2 10" xfId="31708"/>
    <cellStyle name="Обычный 6 5 2 11" xfId="31709"/>
    <cellStyle name="Обычный 6 5 2 2 10" xfId="31710"/>
    <cellStyle name="Обычный 6 5 2 2 2 2 2 2 2" xfId="31711"/>
    <cellStyle name="Обычный 6 5 2 2 2 2 2 2 2 2" xfId="31712"/>
    <cellStyle name="Обычный 6 5 2 2 2 2 2 2 3" xfId="31713"/>
    <cellStyle name="Обычный 6 5 2 2 2 2 2 2 4" xfId="31714"/>
    <cellStyle name="Обычный 6 5 2 2 2 2 2 3" xfId="31715"/>
    <cellStyle name="Обычный 6 5 2 2 2 2 2 3 2" xfId="31716"/>
    <cellStyle name="Обычный 6 5 2 2 2 2 2 4" xfId="31717"/>
    <cellStyle name="Обычный 6 5 2 2 2 2 2 5" xfId="31718"/>
    <cellStyle name="Обычный 6 5 2 2 2 2 3 2" xfId="31719"/>
    <cellStyle name="Обычный 6 5 2 2 2 2 3 2 2" xfId="31720"/>
    <cellStyle name="Обычный 6 5 2 2 2 2 3 3" xfId="31721"/>
    <cellStyle name="Обычный 6 5 2 2 2 2 3 4" xfId="31722"/>
    <cellStyle name="Обычный 6 5 2 2 2 2 4" xfId="31723"/>
    <cellStyle name="Обычный 6 5 2 2 2 2 4 2" xfId="31724"/>
    <cellStyle name="Обычный 6 5 2 2 2 2 5" xfId="31725"/>
    <cellStyle name="Обычный 6 5 2 2 2 2 6" xfId="31726"/>
    <cellStyle name="Обычный 6 5 2 2 2 3 2 2" xfId="31727"/>
    <cellStyle name="Обычный 6 5 2 2 2 3 2 2 2" xfId="31728"/>
    <cellStyle name="Обычный 6 5 2 2 2 3 2 3" xfId="31729"/>
    <cellStyle name="Обычный 6 5 2 2 2 3 2 4" xfId="31730"/>
    <cellStyle name="Обычный 6 5 2 2 2 3 3" xfId="31731"/>
    <cellStyle name="Обычный 6 5 2 2 2 3 3 2" xfId="31732"/>
    <cellStyle name="Обычный 6 5 2 2 2 3 4" xfId="31733"/>
    <cellStyle name="Обычный 6 5 2 2 2 3 5" xfId="31734"/>
    <cellStyle name="Обычный 6 5 2 2 2 4 2" xfId="31735"/>
    <cellStyle name="Обычный 6 5 2 2 2 4 2 2" xfId="31736"/>
    <cellStyle name="Обычный 6 5 2 2 2 4 3" xfId="31737"/>
    <cellStyle name="Обычный 6 5 2 2 2 4 4" xfId="31738"/>
    <cellStyle name="Обычный 6 5 2 2 2 5" xfId="31739"/>
    <cellStyle name="Обычный 6 5 2 2 2 5 2" xfId="31740"/>
    <cellStyle name="Обычный 6 5 2 2 2 6" xfId="31741"/>
    <cellStyle name="Обычный 6 5 2 2 2 7" xfId="31742"/>
    <cellStyle name="Обычный 6 5 2 2 3 2 2 2 2" xfId="31743"/>
    <cellStyle name="Обычный 6 5 2 2 3 2 2 2 2 2" xfId="31744"/>
    <cellStyle name="Обычный 6 5 2 2 3 2 2 2 3" xfId="31745"/>
    <cellStyle name="Обычный 6 5 2 2 3 2 2 2 4" xfId="31746"/>
    <cellStyle name="Обычный 6 5 2 2 3 2 2 3" xfId="31747"/>
    <cellStyle name="Обычный 6 5 2 2 3 2 2 3 2" xfId="31748"/>
    <cellStyle name="Обычный 6 5 2 2 3 2 2 4" xfId="31749"/>
    <cellStyle name="Обычный 6 5 2 2 3 2 2 5" xfId="31750"/>
    <cellStyle name="Обычный 6 5 2 2 3 2 3 2" xfId="31751"/>
    <cellStyle name="Обычный 6 5 2 2 3 2 3 2 2" xfId="31752"/>
    <cellStyle name="Обычный 6 5 2 2 3 2 3 3" xfId="31753"/>
    <cellStyle name="Обычный 6 5 2 2 3 2 3 4" xfId="31754"/>
    <cellStyle name="Обычный 6 5 2 2 3 2 4" xfId="31755"/>
    <cellStyle name="Обычный 6 5 2 2 3 2 4 2" xfId="31756"/>
    <cellStyle name="Обычный 6 5 2 2 3 2 5" xfId="31757"/>
    <cellStyle name="Обычный 6 5 2 2 3 2 6" xfId="31758"/>
    <cellStyle name="Обычный 6 5 2 2 3 3 2 2" xfId="31759"/>
    <cellStyle name="Обычный 6 5 2 2 3 3 2 2 2" xfId="31760"/>
    <cellStyle name="Обычный 6 5 2 2 3 3 2 3" xfId="31761"/>
    <cellStyle name="Обычный 6 5 2 2 3 3 2 4" xfId="31762"/>
    <cellStyle name="Обычный 6 5 2 2 3 3 3" xfId="31763"/>
    <cellStyle name="Обычный 6 5 2 2 3 3 3 2" xfId="31764"/>
    <cellStyle name="Обычный 6 5 2 2 3 3 4" xfId="31765"/>
    <cellStyle name="Обычный 6 5 2 2 3 3 5" xfId="31766"/>
    <cellStyle name="Обычный 6 5 2 2 3 4 2" xfId="31767"/>
    <cellStyle name="Обычный 6 5 2 2 3 4 2 2" xfId="31768"/>
    <cellStyle name="Обычный 6 5 2 2 3 4 3" xfId="31769"/>
    <cellStyle name="Обычный 6 5 2 2 3 4 4" xfId="31770"/>
    <cellStyle name="Обычный 6 5 2 2 3 5" xfId="31771"/>
    <cellStyle name="Обычный 6 5 2 2 3 5 2" xfId="31772"/>
    <cellStyle name="Обычный 6 5 2 2 3 6" xfId="31773"/>
    <cellStyle name="Обычный 6 5 2 2 3 7" xfId="31774"/>
    <cellStyle name="Обычный 6 5 2 2 4 2 2 2" xfId="31775"/>
    <cellStyle name="Обычный 6 5 2 2 4 2 2 2 2" xfId="31776"/>
    <cellStyle name="Обычный 6 5 2 2 4 2 2 3" xfId="31777"/>
    <cellStyle name="Обычный 6 5 2 2 4 2 2 4" xfId="31778"/>
    <cellStyle name="Обычный 6 5 2 2 4 2 3" xfId="31779"/>
    <cellStyle name="Обычный 6 5 2 2 4 2 3 2" xfId="31780"/>
    <cellStyle name="Обычный 6 5 2 2 4 2 4" xfId="31781"/>
    <cellStyle name="Обычный 6 5 2 2 4 2 5" xfId="31782"/>
    <cellStyle name="Обычный 6 5 2 2 4 3 2" xfId="31783"/>
    <cellStyle name="Обычный 6 5 2 2 4 3 2 2" xfId="31784"/>
    <cellStyle name="Обычный 6 5 2 2 4 3 3" xfId="31785"/>
    <cellStyle name="Обычный 6 5 2 2 4 3 4" xfId="31786"/>
    <cellStyle name="Обычный 6 5 2 2 4 4" xfId="31787"/>
    <cellStyle name="Обычный 6 5 2 2 4 4 2" xfId="31788"/>
    <cellStyle name="Обычный 6 5 2 2 4 5" xfId="31789"/>
    <cellStyle name="Обычный 6 5 2 2 4 6" xfId="31790"/>
    <cellStyle name="Обычный 6 5 2 2 5 2 2 2" xfId="31791"/>
    <cellStyle name="Обычный 6 5 2 2 5 2 2 2 2" xfId="31792"/>
    <cellStyle name="Обычный 6 5 2 2 5 2 2 3" xfId="31793"/>
    <cellStyle name="Обычный 6 5 2 2 5 2 2 4" xfId="31794"/>
    <cellStyle name="Обычный 6 5 2 2 5 2 3" xfId="31795"/>
    <cellStyle name="Обычный 6 5 2 2 5 2 3 2" xfId="31796"/>
    <cellStyle name="Обычный 6 5 2 2 5 2 4" xfId="31797"/>
    <cellStyle name="Обычный 6 5 2 2 5 2 5" xfId="31798"/>
    <cellStyle name="Обычный 6 5 2 2 5 3 2" xfId="31799"/>
    <cellStyle name="Обычный 6 5 2 2 5 3 2 2" xfId="31800"/>
    <cellStyle name="Обычный 6 5 2 2 5 3 3" xfId="31801"/>
    <cellStyle name="Обычный 6 5 2 2 5 3 4" xfId="31802"/>
    <cellStyle name="Обычный 6 5 2 2 5 4" xfId="31803"/>
    <cellStyle name="Обычный 6 5 2 2 5 4 2" xfId="31804"/>
    <cellStyle name="Обычный 6 5 2 2 5 5" xfId="31805"/>
    <cellStyle name="Обычный 6 5 2 2 5 6" xfId="31806"/>
    <cellStyle name="Обычный 6 5 2 2 6 2 2" xfId="31807"/>
    <cellStyle name="Обычный 6 5 2 2 6 2 2 2" xfId="31808"/>
    <cellStyle name="Обычный 6 5 2 2 6 2 3" xfId="31809"/>
    <cellStyle name="Обычный 6 5 2 2 6 2 4" xfId="31810"/>
    <cellStyle name="Обычный 6 5 2 2 6 3" xfId="31811"/>
    <cellStyle name="Обычный 6 5 2 2 6 3 2" xfId="31812"/>
    <cellStyle name="Обычный 6 5 2 2 6 4" xfId="31813"/>
    <cellStyle name="Обычный 6 5 2 2 6 5" xfId="31814"/>
    <cellStyle name="Обычный 6 5 2 2 7 2" xfId="31815"/>
    <cellStyle name="Обычный 6 5 2 2 7 2 2" xfId="31816"/>
    <cellStyle name="Обычный 6 5 2 2 7 3" xfId="31817"/>
    <cellStyle name="Обычный 6 5 2 2 7 4" xfId="31818"/>
    <cellStyle name="Обычный 6 5 2 2 8" xfId="31819"/>
    <cellStyle name="Обычный 6 5 2 2 8 2" xfId="31820"/>
    <cellStyle name="Обычный 6 5 2 2 9" xfId="31821"/>
    <cellStyle name="Обычный 6 5 2 3 2 2 2 2" xfId="31822"/>
    <cellStyle name="Обычный 6 5 2 3 2 2 2 2 2" xfId="31823"/>
    <cellStyle name="Обычный 6 5 2 3 2 2 2 3" xfId="31824"/>
    <cellStyle name="Обычный 6 5 2 3 2 2 2 4" xfId="31825"/>
    <cellStyle name="Обычный 6 5 2 3 2 2 3" xfId="31826"/>
    <cellStyle name="Обычный 6 5 2 3 2 2 3 2" xfId="31827"/>
    <cellStyle name="Обычный 6 5 2 3 2 2 4" xfId="31828"/>
    <cellStyle name="Обычный 6 5 2 3 2 2 5" xfId="31829"/>
    <cellStyle name="Обычный 6 5 2 3 2 3 2" xfId="31830"/>
    <cellStyle name="Обычный 6 5 2 3 2 3 2 2" xfId="31831"/>
    <cellStyle name="Обычный 6 5 2 3 2 3 3" xfId="31832"/>
    <cellStyle name="Обычный 6 5 2 3 2 3 4" xfId="31833"/>
    <cellStyle name="Обычный 6 5 2 3 2 4" xfId="31834"/>
    <cellStyle name="Обычный 6 5 2 3 2 4 2" xfId="31835"/>
    <cellStyle name="Обычный 6 5 2 3 2 5" xfId="31836"/>
    <cellStyle name="Обычный 6 5 2 3 2 6" xfId="31837"/>
    <cellStyle name="Обычный 6 5 2 3 3 2 2" xfId="31838"/>
    <cellStyle name="Обычный 6 5 2 3 3 2 2 2" xfId="31839"/>
    <cellStyle name="Обычный 6 5 2 3 3 2 3" xfId="31840"/>
    <cellStyle name="Обычный 6 5 2 3 3 2 4" xfId="31841"/>
    <cellStyle name="Обычный 6 5 2 3 3 3" xfId="31842"/>
    <cellStyle name="Обычный 6 5 2 3 3 3 2" xfId="31843"/>
    <cellStyle name="Обычный 6 5 2 3 3 4" xfId="31844"/>
    <cellStyle name="Обычный 6 5 2 3 3 5" xfId="31845"/>
    <cellStyle name="Обычный 6 5 2 3 4 2" xfId="31846"/>
    <cellStyle name="Обычный 6 5 2 3 4 2 2" xfId="31847"/>
    <cellStyle name="Обычный 6 5 2 3 4 3" xfId="31848"/>
    <cellStyle name="Обычный 6 5 2 3 4 4" xfId="31849"/>
    <cellStyle name="Обычный 6 5 2 3 5" xfId="31850"/>
    <cellStyle name="Обычный 6 5 2 3 5 2" xfId="31851"/>
    <cellStyle name="Обычный 6 5 2 3 6" xfId="31852"/>
    <cellStyle name="Обычный 6 5 2 3 7" xfId="31853"/>
    <cellStyle name="Обычный 6 5 2 4 2 2 2 2" xfId="31854"/>
    <cellStyle name="Обычный 6 5 2 4 2 2 2 2 2" xfId="31855"/>
    <cellStyle name="Обычный 6 5 2 4 2 2 2 3" xfId="31856"/>
    <cellStyle name="Обычный 6 5 2 4 2 2 2 4" xfId="31857"/>
    <cellStyle name="Обычный 6 5 2 4 2 2 3" xfId="31858"/>
    <cellStyle name="Обычный 6 5 2 4 2 2 3 2" xfId="31859"/>
    <cellStyle name="Обычный 6 5 2 4 2 2 4" xfId="31860"/>
    <cellStyle name="Обычный 6 5 2 4 2 2 5" xfId="31861"/>
    <cellStyle name="Обычный 6 5 2 4 2 3 2" xfId="31862"/>
    <cellStyle name="Обычный 6 5 2 4 2 3 2 2" xfId="31863"/>
    <cellStyle name="Обычный 6 5 2 4 2 3 3" xfId="31864"/>
    <cellStyle name="Обычный 6 5 2 4 2 3 4" xfId="31865"/>
    <cellStyle name="Обычный 6 5 2 4 2 4" xfId="31866"/>
    <cellStyle name="Обычный 6 5 2 4 2 4 2" xfId="31867"/>
    <cellStyle name="Обычный 6 5 2 4 2 5" xfId="31868"/>
    <cellStyle name="Обычный 6 5 2 4 2 6" xfId="31869"/>
    <cellStyle name="Обычный 6 5 2 4 3 2 2" xfId="31870"/>
    <cellStyle name="Обычный 6 5 2 4 3 2 2 2" xfId="31871"/>
    <cellStyle name="Обычный 6 5 2 4 3 2 3" xfId="31872"/>
    <cellStyle name="Обычный 6 5 2 4 3 2 4" xfId="31873"/>
    <cellStyle name="Обычный 6 5 2 4 3 3" xfId="31874"/>
    <cellStyle name="Обычный 6 5 2 4 3 3 2" xfId="31875"/>
    <cellStyle name="Обычный 6 5 2 4 3 4" xfId="31876"/>
    <cellStyle name="Обычный 6 5 2 4 3 5" xfId="31877"/>
    <cellStyle name="Обычный 6 5 2 4 4 2" xfId="31878"/>
    <cellStyle name="Обычный 6 5 2 4 4 2 2" xfId="31879"/>
    <cellStyle name="Обычный 6 5 2 4 4 3" xfId="31880"/>
    <cellStyle name="Обычный 6 5 2 4 4 4" xfId="31881"/>
    <cellStyle name="Обычный 6 5 2 4 5" xfId="31882"/>
    <cellStyle name="Обычный 6 5 2 4 5 2" xfId="31883"/>
    <cellStyle name="Обычный 6 5 2 4 6" xfId="31884"/>
    <cellStyle name="Обычный 6 5 2 4 7" xfId="31885"/>
    <cellStyle name="Обычный 6 5 2 5 2 2 2" xfId="31886"/>
    <cellStyle name="Обычный 6 5 2 5 2 2 2 2" xfId="31887"/>
    <cellStyle name="Обычный 6 5 2 5 2 2 3" xfId="31888"/>
    <cellStyle name="Обычный 6 5 2 5 2 2 4" xfId="31889"/>
    <cellStyle name="Обычный 6 5 2 5 2 3" xfId="31890"/>
    <cellStyle name="Обычный 6 5 2 5 2 3 2" xfId="31891"/>
    <cellStyle name="Обычный 6 5 2 5 2 4" xfId="31892"/>
    <cellStyle name="Обычный 6 5 2 5 2 5" xfId="31893"/>
    <cellStyle name="Обычный 6 5 2 5 3 2" xfId="31894"/>
    <cellStyle name="Обычный 6 5 2 5 3 2 2" xfId="31895"/>
    <cellStyle name="Обычный 6 5 2 5 3 3" xfId="31896"/>
    <cellStyle name="Обычный 6 5 2 5 3 4" xfId="31897"/>
    <cellStyle name="Обычный 6 5 2 5 4" xfId="31898"/>
    <cellStyle name="Обычный 6 5 2 5 4 2" xfId="31899"/>
    <cellStyle name="Обычный 6 5 2 5 5" xfId="31900"/>
    <cellStyle name="Обычный 6 5 2 5 6" xfId="31901"/>
    <cellStyle name="Обычный 6 5 2 6 2 2 2" xfId="31902"/>
    <cellStyle name="Обычный 6 5 2 6 2 2 2 2" xfId="31903"/>
    <cellStyle name="Обычный 6 5 2 6 2 2 3" xfId="31904"/>
    <cellStyle name="Обычный 6 5 2 6 2 2 4" xfId="31905"/>
    <cellStyle name="Обычный 6 5 2 6 2 3" xfId="31906"/>
    <cellStyle name="Обычный 6 5 2 6 2 3 2" xfId="31907"/>
    <cellStyle name="Обычный 6 5 2 6 2 4" xfId="31908"/>
    <cellStyle name="Обычный 6 5 2 6 2 5" xfId="31909"/>
    <cellStyle name="Обычный 6 5 2 6 3 2" xfId="31910"/>
    <cellStyle name="Обычный 6 5 2 6 3 2 2" xfId="31911"/>
    <cellStyle name="Обычный 6 5 2 6 3 3" xfId="31912"/>
    <cellStyle name="Обычный 6 5 2 6 3 4" xfId="31913"/>
    <cellStyle name="Обычный 6 5 2 6 4" xfId="31914"/>
    <cellStyle name="Обычный 6 5 2 6 4 2" xfId="31915"/>
    <cellStyle name="Обычный 6 5 2 6 5" xfId="31916"/>
    <cellStyle name="Обычный 6 5 2 6 6" xfId="31917"/>
    <cellStyle name="Обычный 6 5 2 7 2 2" xfId="31918"/>
    <cellStyle name="Обычный 6 5 2 7 2 2 2" xfId="31919"/>
    <cellStyle name="Обычный 6 5 2 7 2 3" xfId="31920"/>
    <cellStyle name="Обычный 6 5 2 7 2 4" xfId="31921"/>
    <cellStyle name="Обычный 6 5 2 7 3" xfId="31922"/>
    <cellStyle name="Обычный 6 5 2 7 3 2" xfId="31923"/>
    <cellStyle name="Обычный 6 5 2 7 4" xfId="31924"/>
    <cellStyle name="Обычный 6 5 2 7 5" xfId="31925"/>
    <cellStyle name="Обычный 6 5 2 8 2" xfId="31926"/>
    <cellStyle name="Обычный 6 5 2 8 2 2" xfId="31927"/>
    <cellStyle name="Обычный 6 5 2 8 3" xfId="31928"/>
    <cellStyle name="Обычный 6 5 2 8 4" xfId="31929"/>
    <cellStyle name="Обычный 6 5 2 9" xfId="31930"/>
    <cellStyle name="Обычный 6 5 2 9 2" xfId="31931"/>
    <cellStyle name="Обычный 6 5 3 10" xfId="31932"/>
    <cellStyle name="Обычный 6 5 3 11" xfId="31933"/>
    <cellStyle name="Обычный 6 5 3 2 10" xfId="31934"/>
    <cellStyle name="Обычный 6 5 3 2 2 2 2 2 2" xfId="31935"/>
    <cellStyle name="Обычный 6 5 3 2 2 2 2 2 2 2" xfId="31936"/>
    <cellStyle name="Обычный 6 5 3 2 2 2 2 2 3" xfId="31937"/>
    <cellStyle name="Обычный 6 5 3 2 2 2 2 2 4" xfId="31938"/>
    <cellStyle name="Обычный 6 5 3 2 2 2 2 3" xfId="31939"/>
    <cellStyle name="Обычный 6 5 3 2 2 2 2 3 2" xfId="31940"/>
    <cellStyle name="Обычный 6 5 3 2 2 2 2 4" xfId="31941"/>
    <cellStyle name="Обычный 6 5 3 2 2 2 2 5" xfId="31942"/>
    <cellStyle name="Обычный 6 5 3 2 2 2 3 2" xfId="31943"/>
    <cellStyle name="Обычный 6 5 3 2 2 2 3 2 2" xfId="31944"/>
    <cellStyle name="Обычный 6 5 3 2 2 2 3 3" xfId="31945"/>
    <cellStyle name="Обычный 6 5 3 2 2 2 3 4" xfId="31946"/>
    <cellStyle name="Обычный 6 5 3 2 2 2 4" xfId="31947"/>
    <cellStyle name="Обычный 6 5 3 2 2 2 4 2" xfId="31948"/>
    <cellStyle name="Обычный 6 5 3 2 2 2 5" xfId="31949"/>
    <cellStyle name="Обычный 6 5 3 2 2 2 6" xfId="31950"/>
    <cellStyle name="Обычный 6 5 3 2 2 3 2 2" xfId="31951"/>
    <cellStyle name="Обычный 6 5 3 2 2 3 2 2 2" xfId="31952"/>
    <cellStyle name="Обычный 6 5 3 2 2 3 2 3" xfId="31953"/>
    <cellStyle name="Обычный 6 5 3 2 2 3 2 4" xfId="31954"/>
    <cellStyle name="Обычный 6 5 3 2 2 3 3" xfId="31955"/>
    <cellStyle name="Обычный 6 5 3 2 2 3 3 2" xfId="31956"/>
    <cellStyle name="Обычный 6 5 3 2 2 3 4" xfId="31957"/>
    <cellStyle name="Обычный 6 5 3 2 2 3 5" xfId="31958"/>
    <cellStyle name="Обычный 6 5 3 2 2 4 2" xfId="31959"/>
    <cellStyle name="Обычный 6 5 3 2 2 4 2 2" xfId="31960"/>
    <cellStyle name="Обычный 6 5 3 2 2 4 3" xfId="31961"/>
    <cellStyle name="Обычный 6 5 3 2 2 4 4" xfId="31962"/>
    <cellStyle name="Обычный 6 5 3 2 2 5" xfId="31963"/>
    <cellStyle name="Обычный 6 5 3 2 2 5 2" xfId="31964"/>
    <cellStyle name="Обычный 6 5 3 2 2 6" xfId="31965"/>
    <cellStyle name="Обычный 6 5 3 2 2 7" xfId="31966"/>
    <cellStyle name="Обычный 6 5 3 2 3 2 2 2 2" xfId="31967"/>
    <cellStyle name="Обычный 6 5 3 2 3 2 2 2 2 2" xfId="31968"/>
    <cellStyle name="Обычный 6 5 3 2 3 2 2 2 3" xfId="31969"/>
    <cellStyle name="Обычный 6 5 3 2 3 2 2 2 4" xfId="31970"/>
    <cellStyle name="Обычный 6 5 3 2 3 2 2 3" xfId="31971"/>
    <cellStyle name="Обычный 6 5 3 2 3 2 2 3 2" xfId="31972"/>
    <cellStyle name="Обычный 6 5 3 2 3 2 2 4" xfId="31973"/>
    <cellStyle name="Обычный 6 5 3 2 3 2 2 5" xfId="31974"/>
    <cellStyle name="Обычный 6 5 3 2 3 2 3 2" xfId="31975"/>
    <cellStyle name="Обычный 6 5 3 2 3 2 3 2 2" xfId="31976"/>
    <cellStyle name="Обычный 6 5 3 2 3 2 3 3" xfId="31977"/>
    <cellStyle name="Обычный 6 5 3 2 3 2 3 4" xfId="31978"/>
    <cellStyle name="Обычный 6 5 3 2 3 2 4" xfId="31979"/>
    <cellStyle name="Обычный 6 5 3 2 3 2 4 2" xfId="31980"/>
    <cellStyle name="Обычный 6 5 3 2 3 2 5" xfId="31981"/>
    <cellStyle name="Обычный 6 5 3 2 3 2 6" xfId="31982"/>
    <cellStyle name="Обычный 6 5 3 2 3 3 2 2" xfId="31983"/>
    <cellStyle name="Обычный 6 5 3 2 3 3 2 2 2" xfId="31984"/>
    <cellStyle name="Обычный 6 5 3 2 3 3 2 3" xfId="31985"/>
    <cellStyle name="Обычный 6 5 3 2 3 3 2 4" xfId="31986"/>
    <cellStyle name="Обычный 6 5 3 2 3 3 3" xfId="31987"/>
    <cellStyle name="Обычный 6 5 3 2 3 3 3 2" xfId="31988"/>
    <cellStyle name="Обычный 6 5 3 2 3 3 4" xfId="31989"/>
    <cellStyle name="Обычный 6 5 3 2 3 3 5" xfId="31990"/>
    <cellStyle name="Обычный 6 5 3 2 3 4 2" xfId="31991"/>
    <cellStyle name="Обычный 6 5 3 2 3 4 2 2" xfId="31992"/>
    <cellStyle name="Обычный 6 5 3 2 3 4 3" xfId="31993"/>
    <cellStyle name="Обычный 6 5 3 2 3 4 4" xfId="31994"/>
    <cellStyle name="Обычный 6 5 3 2 3 5" xfId="31995"/>
    <cellStyle name="Обычный 6 5 3 2 3 5 2" xfId="31996"/>
    <cellStyle name="Обычный 6 5 3 2 3 6" xfId="31997"/>
    <cellStyle name="Обычный 6 5 3 2 3 7" xfId="31998"/>
    <cellStyle name="Обычный 6 5 3 2 4 2 2 2" xfId="31999"/>
    <cellStyle name="Обычный 6 5 3 2 4 2 2 2 2" xfId="32000"/>
    <cellStyle name="Обычный 6 5 3 2 4 2 2 3" xfId="32001"/>
    <cellStyle name="Обычный 6 5 3 2 4 2 2 4" xfId="32002"/>
    <cellStyle name="Обычный 6 5 3 2 4 2 3" xfId="32003"/>
    <cellStyle name="Обычный 6 5 3 2 4 2 3 2" xfId="32004"/>
    <cellStyle name="Обычный 6 5 3 2 4 2 4" xfId="32005"/>
    <cellStyle name="Обычный 6 5 3 2 4 2 5" xfId="32006"/>
    <cellStyle name="Обычный 6 5 3 2 4 3 2" xfId="32007"/>
    <cellStyle name="Обычный 6 5 3 2 4 3 2 2" xfId="32008"/>
    <cellStyle name="Обычный 6 5 3 2 4 3 3" xfId="32009"/>
    <cellStyle name="Обычный 6 5 3 2 4 3 4" xfId="32010"/>
    <cellStyle name="Обычный 6 5 3 2 4 4" xfId="32011"/>
    <cellStyle name="Обычный 6 5 3 2 4 4 2" xfId="32012"/>
    <cellStyle name="Обычный 6 5 3 2 4 5" xfId="32013"/>
    <cellStyle name="Обычный 6 5 3 2 4 6" xfId="32014"/>
    <cellStyle name="Обычный 6 5 3 2 5 2 2 2" xfId="32015"/>
    <cellStyle name="Обычный 6 5 3 2 5 2 2 2 2" xfId="32016"/>
    <cellStyle name="Обычный 6 5 3 2 5 2 2 3" xfId="32017"/>
    <cellStyle name="Обычный 6 5 3 2 5 2 2 4" xfId="32018"/>
    <cellStyle name="Обычный 6 5 3 2 5 2 3" xfId="32019"/>
    <cellStyle name="Обычный 6 5 3 2 5 2 3 2" xfId="32020"/>
    <cellStyle name="Обычный 6 5 3 2 5 2 4" xfId="32021"/>
    <cellStyle name="Обычный 6 5 3 2 5 2 5" xfId="32022"/>
    <cellStyle name="Обычный 6 5 3 2 5 3 2" xfId="32023"/>
    <cellStyle name="Обычный 6 5 3 2 5 3 2 2" xfId="32024"/>
    <cellStyle name="Обычный 6 5 3 2 5 3 3" xfId="32025"/>
    <cellStyle name="Обычный 6 5 3 2 5 3 4" xfId="32026"/>
    <cellStyle name="Обычный 6 5 3 2 5 4" xfId="32027"/>
    <cellStyle name="Обычный 6 5 3 2 5 4 2" xfId="32028"/>
    <cellStyle name="Обычный 6 5 3 2 5 5" xfId="32029"/>
    <cellStyle name="Обычный 6 5 3 2 5 6" xfId="32030"/>
    <cellStyle name="Обычный 6 5 3 2 6 2 2" xfId="32031"/>
    <cellStyle name="Обычный 6 5 3 2 6 2 2 2" xfId="32032"/>
    <cellStyle name="Обычный 6 5 3 2 6 2 3" xfId="32033"/>
    <cellStyle name="Обычный 6 5 3 2 6 2 4" xfId="32034"/>
    <cellStyle name="Обычный 6 5 3 2 6 3" xfId="32035"/>
    <cellStyle name="Обычный 6 5 3 2 6 3 2" xfId="32036"/>
    <cellStyle name="Обычный 6 5 3 2 6 4" xfId="32037"/>
    <cellStyle name="Обычный 6 5 3 2 6 5" xfId="32038"/>
    <cellStyle name="Обычный 6 5 3 2 7 2" xfId="32039"/>
    <cellStyle name="Обычный 6 5 3 2 7 2 2" xfId="32040"/>
    <cellStyle name="Обычный 6 5 3 2 7 3" xfId="32041"/>
    <cellStyle name="Обычный 6 5 3 2 7 4" xfId="32042"/>
    <cellStyle name="Обычный 6 5 3 2 8" xfId="32043"/>
    <cellStyle name="Обычный 6 5 3 2 8 2" xfId="32044"/>
    <cellStyle name="Обычный 6 5 3 2 9" xfId="32045"/>
    <cellStyle name="Обычный 6 5 3 3 2 2 2 2" xfId="32046"/>
    <cellStyle name="Обычный 6 5 3 3 2 2 2 2 2" xfId="32047"/>
    <cellStyle name="Обычный 6 5 3 3 2 2 2 3" xfId="32048"/>
    <cellStyle name="Обычный 6 5 3 3 2 2 2 4" xfId="32049"/>
    <cellStyle name="Обычный 6 5 3 3 2 2 3" xfId="32050"/>
    <cellStyle name="Обычный 6 5 3 3 2 2 3 2" xfId="32051"/>
    <cellStyle name="Обычный 6 5 3 3 2 2 4" xfId="32052"/>
    <cellStyle name="Обычный 6 5 3 3 2 2 5" xfId="32053"/>
    <cellStyle name="Обычный 6 5 3 3 2 3 2" xfId="32054"/>
    <cellStyle name="Обычный 6 5 3 3 2 3 2 2" xfId="32055"/>
    <cellStyle name="Обычный 6 5 3 3 2 3 3" xfId="32056"/>
    <cellStyle name="Обычный 6 5 3 3 2 3 4" xfId="32057"/>
    <cellStyle name="Обычный 6 5 3 3 2 4" xfId="32058"/>
    <cellStyle name="Обычный 6 5 3 3 2 4 2" xfId="32059"/>
    <cellStyle name="Обычный 6 5 3 3 2 5" xfId="32060"/>
    <cellStyle name="Обычный 6 5 3 3 2 6" xfId="32061"/>
    <cellStyle name="Обычный 6 5 3 3 3 2 2" xfId="32062"/>
    <cellStyle name="Обычный 6 5 3 3 3 2 2 2" xfId="32063"/>
    <cellStyle name="Обычный 6 5 3 3 3 2 3" xfId="32064"/>
    <cellStyle name="Обычный 6 5 3 3 3 2 4" xfId="32065"/>
    <cellStyle name="Обычный 6 5 3 3 3 3" xfId="32066"/>
    <cellStyle name="Обычный 6 5 3 3 3 3 2" xfId="32067"/>
    <cellStyle name="Обычный 6 5 3 3 3 4" xfId="32068"/>
    <cellStyle name="Обычный 6 5 3 3 3 5" xfId="32069"/>
    <cellStyle name="Обычный 6 5 3 3 4 2" xfId="32070"/>
    <cellStyle name="Обычный 6 5 3 3 4 2 2" xfId="32071"/>
    <cellStyle name="Обычный 6 5 3 3 4 3" xfId="32072"/>
    <cellStyle name="Обычный 6 5 3 3 4 4" xfId="32073"/>
    <cellStyle name="Обычный 6 5 3 3 5" xfId="32074"/>
    <cellStyle name="Обычный 6 5 3 3 5 2" xfId="32075"/>
    <cellStyle name="Обычный 6 5 3 3 6" xfId="32076"/>
    <cellStyle name="Обычный 6 5 3 3 7" xfId="32077"/>
    <cellStyle name="Обычный 6 5 3 4 2 2 2 2" xfId="32078"/>
    <cellStyle name="Обычный 6 5 3 4 2 2 2 2 2" xfId="32079"/>
    <cellStyle name="Обычный 6 5 3 4 2 2 2 3" xfId="32080"/>
    <cellStyle name="Обычный 6 5 3 4 2 2 2 4" xfId="32081"/>
    <cellStyle name="Обычный 6 5 3 4 2 2 3" xfId="32082"/>
    <cellStyle name="Обычный 6 5 3 4 2 2 3 2" xfId="32083"/>
    <cellStyle name="Обычный 6 5 3 4 2 2 4" xfId="32084"/>
    <cellStyle name="Обычный 6 5 3 4 2 2 5" xfId="32085"/>
    <cellStyle name="Обычный 6 5 3 4 2 3 2" xfId="32086"/>
    <cellStyle name="Обычный 6 5 3 4 2 3 2 2" xfId="32087"/>
    <cellStyle name="Обычный 6 5 3 4 2 3 3" xfId="32088"/>
    <cellStyle name="Обычный 6 5 3 4 2 3 4" xfId="32089"/>
    <cellStyle name="Обычный 6 5 3 4 2 4" xfId="32090"/>
    <cellStyle name="Обычный 6 5 3 4 2 4 2" xfId="32091"/>
    <cellStyle name="Обычный 6 5 3 4 2 5" xfId="32092"/>
    <cellStyle name="Обычный 6 5 3 4 2 6" xfId="32093"/>
    <cellStyle name="Обычный 6 5 3 4 3 2 2" xfId="32094"/>
    <cellStyle name="Обычный 6 5 3 4 3 2 2 2" xfId="32095"/>
    <cellStyle name="Обычный 6 5 3 4 3 2 3" xfId="32096"/>
    <cellStyle name="Обычный 6 5 3 4 3 2 4" xfId="32097"/>
    <cellStyle name="Обычный 6 5 3 4 3 3" xfId="32098"/>
    <cellStyle name="Обычный 6 5 3 4 3 3 2" xfId="32099"/>
    <cellStyle name="Обычный 6 5 3 4 3 4" xfId="32100"/>
    <cellStyle name="Обычный 6 5 3 4 3 5" xfId="32101"/>
    <cellStyle name="Обычный 6 5 3 4 4 2" xfId="32102"/>
    <cellStyle name="Обычный 6 5 3 4 4 2 2" xfId="32103"/>
    <cellStyle name="Обычный 6 5 3 4 4 3" xfId="32104"/>
    <cellStyle name="Обычный 6 5 3 4 4 4" xfId="32105"/>
    <cellStyle name="Обычный 6 5 3 4 5" xfId="32106"/>
    <cellStyle name="Обычный 6 5 3 4 5 2" xfId="32107"/>
    <cellStyle name="Обычный 6 5 3 4 6" xfId="32108"/>
    <cellStyle name="Обычный 6 5 3 4 7" xfId="32109"/>
    <cellStyle name="Обычный 6 5 3 5 2 2 2" xfId="32110"/>
    <cellStyle name="Обычный 6 5 3 5 2 2 2 2" xfId="32111"/>
    <cellStyle name="Обычный 6 5 3 5 2 2 3" xfId="32112"/>
    <cellStyle name="Обычный 6 5 3 5 2 2 4" xfId="32113"/>
    <cellStyle name="Обычный 6 5 3 5 2 3" xfId="32114"/>
    <cellStyle name="Обычный 6 5 3 5 2 3 2" xfId="32115"/>
    <cellStyle name="Обычный 6 5 3 5 2 4" xfId="32116"/>
    <cellStyle name="Обычный 6 5 3 5 2 5" xfId="32117"/>
    <cellStyle name="Обычный 6 5 3 5 3 2" xfId="32118"/>
    <cellStyle name="Обычный 6 5 3 5 3 2 2" xfId="32119"/>
    <cellStyle name="Обычный 6 5 3 5 3 3" xfId="32120"/>
    <cellStyle name="Обычный 6 5 3 5 3 4" xfId="32121"/>
    <cellStyle name="Обычный 6 5 3 5 4" xfId="32122"/>
    <cellStyle name="Обычный 6 5 3 5 4 2" xfId="32123"/>
    <cellStyle name="Обычный 6 5 3 5 5" xfId="32124"/>
    <cellStyle name="Обычный 6 5 3 5 6" xfId="32125"/>
    <cellStyle name="Обычный 6 5 3 6 2 2 2" xfId="32126"/>
    <cellStyle name="Обычный 6 5 3 6 2 2 2 2" xfId="32127"/>
    <cellStyle name="Обычный 6 5 3 6 2 2 3" xfId="32128"/>
    <cellStyle name="Обычный 6 5 3 6 2 2 4" xfId="32129"/>
    <cellStyle name="Обычный 6 5 3 6 2 3" xfId="32130"/>
    <cellStyle name="Обычный 6 5 3 6 2 3 2" xfId="32131"/>
    <cellStyle name="Обычный 6 5 3 6 2 4" xfId="32132"/>
    <cellStyle name="Обычный 6 5 3 6 2 5" xfId="32133"/>
    <cellStyle name="Обычный 6 5 3 6 3 2" xfId="32134"/>
    <cellStyle name="Обычный 6 5 3 6 3 2 2" xfId="32135"/>
    <cellStyle name="Обычный 6 5 3 6 3 3" xfId="32136"/>
    <cellStyle name="Обычный 6 5 3 6 3 4" xfId="32137"/>
    <cellStyle name="Обычный 6 5 3 6 4" xfId="32138"/>
    <cellStyle name="Обычный 6 5 3 6 4 2" xfId="32139"/>
    <cellStyle name="Обычный 6 5 3 6 5" xfId="32140"/>
    <cellStyle name="Обычный 6 5 3 6 6" xfId="32141"/>
    <cellStyle name="Обычный 6 5 3 7 2 2" xfId="32142"/>
    <cellStyle name="Обычный 6 5 3 7 2 2 2" xfId="32143"/>
    <cellStyle name="Обычный 6 5 3 7 2 3" xfId="32144"/>
    <cellStyle name="Обычный 6 5 3 7 2 4" xfId="32145"/>
    <cellStyle name="Обычный 6 5 3 7 3" xfId="32146"/>
    <cellStyle name="Обычный 6 5 3 7 3 2" xfId="32147"/>
    <cellStyle name="Обычный 6 5 3 7 4" xfId="32148"/>
    <cellStyle name="Обычный 6 5 3 7 5" xfId="32149"/>
    <cellStyle name="Обычный 6 5 3 8 2" xfId="32150"/>
    <cellStyle name="Обычный 6 5 3 8 2 2" xfId="32151"/>
    <cellStyle name="Обычный 6 5 3 8 3" xfId="32152"/>
    <cellStyle name="Обычный 6 5 3 8 4" xfId="32153"/>
    <cellStyle name="Обычный 6 5 3 9" xfId="32154"/>
    <cellStyle name="Обычный 6 5 3 9 2" xfId="32155"/>
    <cellStyle name="Обычный 6 5 4 10" xfId="32156"/>
    <cellStyle name="Обычный 6 5 4 2 2 2 2 2" xfId="32157"/>
    <cellStyle name="Обычный 6 5 4 2 2 2 2 2 2" xfId="32158"/>
    <cellStyle name="Обычный 6 5 4 2 2 2 2 3" xfId="32159"/>
    <cellStyle name="Обычный 6 5 4 2 2 2 2 4" xfId="32160"/>
    <cellStyle name="Обычный 6 5 4 2 2 2 3" xfId="32161"/>
    <cellStyle name="Обычный 6 5 4 2 2 2 3 2" xfId="32162"/>
    <cellStyle name="Обычный 6 5 4 2 2 2 4" xfId="32163"/>
    <cellStyle name="Обычный 6 5 4 2 2 2 5" xfId="32164"/>
    <cellStyle name="Обычный 6 5 4 2 2 3 2" xfId="32165"/>
    <cellStyle name="Обычный 6 5 4 2 2 3 2 2" xfId="32166"/>
    <cellStyle name="Обычный 6 5 4 2 2 3 3" xfId="32167"/>
    <cellStyle name="Обычный 6 5 4 2 2 3 4" xfId="32168"/>
    <cellStyle name="Обычный 6 5 4 2 2 4" xfId="32169"/>
    <cellStyle name="Обычный 6 5 4 2 2 4 2" xfId="32170"/>
    <cellStyle name="Обычный 6 5 4 2 2 5" xfId="32171"/>
    <cellStyle name="Обычный 6 5 4 2 2 6" xfId="32172"/>
    <cellStyle name="Обычный 6 5 4 2 3 2 2" xfId="32173"/>
    <cellStyle name="Обычный 6 5 4 2 3 2 2 2" xfId="32174"/>
    <cellStyle name="Обычный 6 5 4 2 3 2 3" xfId="32175"/>
    <cellStyle name="Обычный 6 5 4 2 3 2 4" xfId="32176"/>
    <cellStyle name="Обычный 6 5 4 2 3 3" xfId="32177"/>
    <cellStyle name="Обычный 6 5 4 2 3 3 2" xfId="32178"/>
    <cellStyle name="Обычный 6 5 4 2 3 4" xfId="32179"/>
    <cellStyle name="Обычный 6 5 4 2 3 5" xfId="32180"/>
    <cellStyle name="Обычный 6 5 4 2 4 2" xfId="32181"/>
    <cellStyle name="Обычный 6 5 4 2 4 2 2" xfId="32182"/>
    <cellStyle name="Обычный 6 5 4 2 4 3" xfId="32183"/>
    <cellStyle name="Обычный 6 5 4 2 4 4" xfId="32184"/>
    <cellStyle name="Обычный 6 5 4 2 5" xfId="32185"/>
    <cellStyle name="Обычный 6 5 4 2 5 2" xfId="32186"/>
    <cellStyle name="Обычный 6 5 4 2 6" xfId="32187"/>
    <cellStyle name="Обычный 6 5 4 2 7" xfId="32188"/>
    <cellStyle name="Обычный 6 5 4 3 2 2 2 2" xfId="32189"/>
    <cellStyle name="Обычный 6 5 4 3 2 2 2 2 2" xfId="32190"/>
    <cellStyle name="Обычный 6 5 4 3 2 2 2 3" xfId="32191"/>
    <cellStyle name="Обычный 6 5 4 3 2 2 2 4" xfId="32192"/>
    <cellStyle name="Обычный 6 5 4 3 2 2 3" xfId="32193"/>
    <cellStyle name="Обычный 6 5 4 3 2 2 3 2" xfId="32194"/>
    <cellStyle name="Обычный 6 5 4 3 2 2 4" xfId="32195"/>
    <cellStyle name="Обычный 6 5 4 3 2 2 5" xfId="32196"/>
    <cellStyle name="Обычный 6 5 4 3 2 3 2" xfId="32197"/>
    <cellStyle name="Обычный 6 5 4 3 2 3 2 2" xfId="32198"/>
    <cellStyle name="Обычный 6 5 4 3 2 3 3" xfId="32199"/>
    <cellStyle name="Обычный 6 5 4 3 2 3 4" xfId="32200"/>
    <cellStyle name="Обычный 6 5 4 3 2 4" xfId="32201"/>
    <cellStyle name="Обычный 6 5 4 3 2 4 2" xfId="32202"/>
    <cellStyle name="Обычный 6 5 4 3 2 5" xfId="32203"/>
    <cellStyle name="Обычный 6 5 4 3 2 6" xfId="32204"/>
    <cellStyle name="Обычный 6 5 4 3 3 2 2" xfId="32205"/>
    <cellStyle name="Обычный 6 5 4 3 3 2 2 2" xfId="32206"/>
    <cellStyle name="Обычный 6 5 4 3 3 2 3" xfId="32207"/>
    <cellStyle name="Обычный 6 5 4 3 3 2 4" xfId="32208"/>
    <cellStyle name="Обычный 6 5 4 3 3 3" xfId="32209"/>
    <cellStyle name="Обычный 6 5 4 3 3 3 2" xfId="32210"/>
    <cellStyle name="Обычный 6 5 4 3 3 4" xfId="32211"/>
    <cellStyle name="Обычный 6 5 4 3 3 5" xfId="32212"/>
    <cellStyle name="Обычный 6 5 4 3 4 2" xfId="32213"/>
    <cellStyle name="Обычный 6 5 4 3 4 2 2" xfId="32214"/>
    <cellStyle name="Обычный 6 5 4 3 4 3" xfId="32215"/>
    <cellStyle name="Обычный 6 5 4 3 4 4" xfId="32216"/>
    <cellStyle name="Обычный 6 5 4 3 5" xfId="32217"/>
    <cellStyle name="Обычный 6 5 4 3 5 2" xfId="32218"/>
    <cellStyle name="Обычный 6 5 4 3 6" xfId="32219"/>
    <cellStyle name="Обычный 6 5 4 3 7" xfId="32220"/>
    <cellStyle name="Обычный 6 5 4 4 2 2 2" xfId="32221"/>
    <cellStyle name="Обычный 6 5 4 4 2 2 2 2" xfId="32222"/>
    <cellStyle name="Обычный 6 5 4 4 2 2 3" xfId="32223"/>
    <cellStyle name="Обычный 6 5 4 4 2 2 4" xfId="32224"/>
    <cellStyle name="Обычный 6 5 4 4 2 3" xfId="32225"/>
    <cellStyle name="Обычный 6 5 4 4 2 3 2" xfId="32226"/>
    <cellStyle name="Обычный 6 5 4 4 2 4" xfId="32227"/>
    <cellStyle name="Обычный 6 5 4 4 2 5" xfId="32228"/>
    <cellStyle name="Обычный 6 5 4 4 3 2" xfId="32229"/>
    <cellStyle name="Обычный 6 5 4 4 3 2 2" xfId="32230"/>
    <cellStyle name="Обычный 6 5 4 4 3 3" xfId="32231"/>
    <cellStyle name="Обычный 6 5 4 4 3 4" xfId="32232"/>
    <cellStyle name="Обычный 6 5 4 4 4" xfId="32233"/>
    <cellStyle name="Обычный 6 5 4 4 4 2" xfId="32234"/>
    <cellStyle name="Обычный 6 5 4 4 5" xfId="32235"/>
    <cellStyle name="Обычный 6 5 4 4 6" xfId="32236"/>
    <cellStyle name="Обычный 6 5 4 5 2 2 2" xfId="32237"/>
    <cellStyle name="Обычный 6 5 4 5 2 2 2 2" xfId="32238"/>
    <cellStyle name="Обычный 6 5 4 5 2 2 3" xfId="32239"/>
    <cellStyle name="Обычный 6 5 4 5 2 2 4" xfId="32240"/>
    <cellStyle name="Обычный 6 5 4 5 2 3" xfId="32241"/>
    <cellStyle name="Обычный 6 5 4 5 2 3 2" xfId="32242"/>
    <cellStyle name="Обычный 6 5 4 5 2 4" xfId="32243"/>
    <cellStyle name="Обычный 6 5 4 5 2 5" xfId="32244"/>
    <cellStyle name="Обычный 6 5 4 5 3 2" xfId="32245"/>
    <cellStyle name="Обычный 6 5 4 5 3 2 2" xfId="32246"/>
    <cellStyle name="Обычный 6 5 4 5 3 3" xfId="32247"/>
    <cellStyle name="Обычный 6 5 4 5 3 4" xfId="32248"/>
    <cellStyle name="Обычный 6 5 4 5 4" xfId="32249"/>
    <cellStyle name="Обычный 6 5 4 5 4 2" xfId="32250"/>
    <cellStyle name="Обычный 6 5 4 5 5" xfId="32251"/>
    <cellStyle name="Обычный 6 5 4 5 6" xfId="32252"/>
    <cellStyle name="Обычный 6 5 4 6 2 2" xfId="32253"/>
    <cellStyle name="Обычный 6 5 4 6 2 2 2" xfId="32254"/>
    <cellStyle name="Обычный 6 5 4 6 2 3" xfId="32255"/>
    <cellStyle name="Обычный 6 5 4 6 2 4" xfId="32256"/>
    <cellStyle name="Обычный 6 5 4 6 3" xfId="32257"/>
    <cellStyle name="Обычный 6 5 4 6 3 2" xfId="32258"/>
    <cellStyle name="Обычный 6 5 4 6 4" xfId="32259"/>
    <cellStyle name="Обычный 6 5 4 6 5" xfId="32260"/>
    <cellStyle name="Обычный 6 5 4 7 2" xfId="32261"/>
    <cellStyle name="Обычный 6 5 4 7 2 2" xfId="32262"/>
    <cellStyle name="Обычный 6 5 4 7 3" xfId="32263"/>
    <cellStyle name="Обычный 6 5 4 7 4" xfId="32264"/>
    <cellStyle name="Обычный 6 5 4 8" xfId="32265"/>
    <cellStyle name="Обычный 6 5 4 8 2" xfId="32266"/>
    <cellStyle name="Обычный 6 5 4 9" xfId="32267"/>
    <cellStyle name="Обычный 6 5 5 2 2 2 2" xfId="32268"/>
    <cellStyle name="Обычный 6 5 5 2 2 2 2 2" xfId="32269"/>
    <cellStyle name="Обычный 6 5 5 2 2 2 3" xfId="32270"/>
    <cellStyle name="Обычный 6 5 5 2 2 2 4" xfId="32271"/>
    <cellStyle name="Обычный 6 5 5 2 2 3" xfId="32272"/>
    <cellStyle name="Обычный 6 5 5 2 2 3 2" xfId="32273"/>
    <cellStyle name="Обычный 6 5 5 2 2 4" xfId="32274"/>
    <cellStyle name="Обычный 6 5 5 2 2 5" xfId="32275"/>
    <cellStyle name="Обычный 6 5 5 2 3 2" xfId="32276"/>
    <cellStyle name="Обычный 6 5 5 2 3 2 2" xfId="32277"/>
    <cellStyle name="Обычный 6 5 5 2 3 3" xfId="32278"/>
    <cellStyle name="Обычный 6 5 5 2 3 4" xfId="32279"/>
    <cellStyle name="Обычный 6 5 5 2 4" xfId="32280"/>
    <cellStyle name="Обычный 6 5 5 2 4 2" xfId="32281"/>
    <cellStyle name="Обычный 6 5 5 2 5" xfId="32282"/>
    <cellStyle name="Обычный 6 5 5 2 6" xfId="32283"/>
    <cellStyle name="Обычный 6 5 5 3 2 2" xfId="32284"/>
    <cellStyle name="Обычный 6 5 5 3 2 2 2" xfId="32285"/>
    <cellStyle name="Обычный 6 5 5 3 2 3" xfId="32286"/>
    <cellStyle name="Обычный 6 5 5 3 2 4" xfId="32287"/>
    <cellStyle name="Обычный 6 5 5 3 3" xfId="32288"/>
    <cellStyle name="Обычный 6 5 5 3 3 2" xfId="32289"/>
    <cellStyle name="Обычный 6 5 5 3 4" xfId="32290"/>
    <cellStyle name="Обычный 6 5 5 3 5" xfId="32291"/>
    <cellStyle name="Обычный 6 5 5 4 2" xfId="32292"/>
    <cellStyle name="Обычный 6 5 5 4 2 2" xfId="32293"/>
    <cellStyle name="Обычный 6 5 5 4 3" xfId="32294"/>
    <cellStyle name="Обычный 6 5 5 4 4" xfId="32295"/>
    <cellStyle name="Обычный 6 5 5 5" xfId="32296"/>
    <cellStyle name="Обычный 6 5 5 5 2" xfId="32297"/>
    <cellStyle name="Обычный 6 5 5 6" xfId="32298"/>
    <cellStyle name="Обычный 6 5 5 7" xfId="32299"/>
    <cellStyle name="Обычный 6 5 6 2 2 2 2" xfId="32300"/>
    <cellStyle name="Обычный 6 5 6 2 2 2 2 2" xfId="32301"/>
    <cellStyle name="Обычный 6 5 6 2 2 2 3" xfId="32302"/>
    <cellStyle name="Обычный 6 5 6 2 2 2 4" xfId="32303"/>
    <cellStyle name="Обычный 6 5 6 2 2 3" xfId="32304"/>
    <cellStyle name="Обычный 6 5 6 2 2 3 2" xfId="32305"/>
    <cellStyle name="Обычный 6 5 6 2 2 4" xfId="32306"/>
    <cellStyle name="Обычный 6 5 6 2 2 5" xfId="32307"/>
    <cellStyle name="Обычный 6 5 6 2 3 2" xfId="32308"/>
    <cellStyle name="Обычный 6 5 6 2 3 2 2" xfId="32309"/>
    <cellStyle name="Обычный 6 5 6 2 3 3" xfId="32310"/>
    <cellStyle name="Обычный 6 5 6 2 3 4" xfId="32311"/>
    <cellStyle name="Обычный 6 5 6 2 4" xfId="32312"/>
    <cellStyle name="Обычный 6 5 6 2 4 2" xfId="32313"/>
    <cellStyle name="Обычный 6 5 6 2 5" xfId="32314"/>
    <cellStyle name="Обычный 6 5 6 2 6" xfId="32315"/>
    <cellStyle name="Обычный 6 5 6 3 2 2" xfId="32316"/>
    <cellStyle name="Обычный 6 5 6 3 2 2 2" xfId="32317"/>
    <cellStyle name="Обычный 6 5 6 3 2 3" xfId="32318"/>
    <cellStyle name="Обычный 6 5 6 3 2 4" xfId="32319"/>
    <cellStyle name="Обычный 6 5 6 3 3" xfId="32320"/>
    <cellStyle name="Обычный 6 5 6 3 3 2" xfId="32321"/>
    <cellStyle name="Обычный 6 5 6 3 4" xfId="32322"/>
    <cellStyle name="Обычный 6 5 6 3 5" xfId="32323"/>
    <cellStyle name="Обычный 6 5 6 4 2" xfId="32324"/>
    <cellStyle name="Обычный 6 5 6 4 2 2" xfId="32325"/>
    <cellStyle name="Обычный 6 5 6 4 3" xfId="32326"/>
    <cellStyle name="Обычный 6 5 6 4 4" xfId="32327"/>
    <cellStyle name="Обычный 6 5 6 5" xfId="32328"/>
    <cellStyle name="Обычный 6 5 6 5 2" xfId="32329"/>
    <cellStyle name="Обычный 6 5 6 6" xfId="32330"/>
    <cellStyle name="Обычный 6 5 6 7" xfId="32331"/>
    <cellStyle name="Обычный 6 5 7 2 2 2" xfId="32332"/>
    <cellStyle name="Обычный 6 5 7 2 2 2 2" xfId="32333"/>
    <cellStyle name="Обычный 6 5 7 2 2 3" xfId="32334"/>
    <cellStyle name="Обычный 6 5 7 2 2 4" xfId="32335"/>
    <cellStyle name="Обычный 6 5 7 2 3" xfId="32336"/>
    <cellStyle name="Обычный 6 5 7 2 3 2" xfId="32337"/>
    <cellStyle name="Обычный 6 5 7 2 4" xfId="32338"/>
    <cellStyle name="Обычный 6 5 7 2 5" xfId="32339"/>
    <cellStyle name="Обычный 6 5 7 3 2" xfId="32340"/>
    <cellStyle name="Обычный 6 5 7 3 2 2" xfId="32341"/>
    <cellStyle name="Обычный 6 5 7 3 3" xfId="32342"/>
    <cellStyle name="Обычный 6 5 7 3 4" xfId="32343"/>
    <cellStyle name="Обычный 6 5 7 4" xfId="32344"/>
    <cellStyle name="Обычный 6 5 7 4 2" xfId="32345"/>
    <cellStyle name="Обычный 6 5 7 5" xfId="32346"/>
    <cellStyle name="Обычный 6 5 7 6" xfId="32347"/>
    <cellStyle name="Обычный 6 5 8 2 2 2" xfId="32348"/>
    <cellStyle name="Обычный 6 5 8 2 2 2 2" xfId="32349"/>
    <cellStyle name="Обычный 6 5 8 2 2 3" xfId="32350"/>
    <cellStyle name="Обычный 6 5 8 2 2 4" xfId="32351"/>
    <cellStyle name="Обычный 6 5 8 2 3" xfId="32352"/>
    <cellStyle name="Обычный 6 5 8 2 3 2" xfId="32353"/>
    <cellStyle name="Обычный 6 5 8 2 4" xfId="32354"/>
    <cellStyle name="Обычный 6 5 8 2 5" xfId="32355"/>
    <cellStyle name="Обычный 6 5 8 3 2" xfId="32356"/>
    <cellStyle name="Обычный 6 5 8 3 2 2" xfId="32357"/>
    <cellStyle name="Обычный 6 5 8 3 3" xfId="32358"/>
    <cellStyle name="Обычный 6 5 8 3 4" xfId="32359"/>
    <cellStyle name="Обычный 6 5 8 4" xfId="32360"/>
    <cellStyle name="Обычный 6 5 8 4 2" xfId="32361"/>
    <cellStyle name="Обычный 6 5 8 5" xfId="32362"/>
    <cellStyle name="Обычный 6 5 8 6" xfId="32363"/>
    <cellStyle name="Обычный 6 5 9 2 2" xfId="32364"/>
    <cellStyle name="Обычный 6 5 9 2 2 2" xfId="32365"/>
    <cellStyle name="Обычный 6 5 9 2 3" xfId="32366"/>
    <cellStyle name="Обычный 6 5 9 2 4" xfId="32367"/>
    <cellStyle name="Обычный 6 5 9 3" xfId="32368"/>
    <cellStyle name="Обычный 6 5 9 3 2" xfId="32369"/>
    <cellStyle name="Обычный 6 5 9 4" xfId="32370"/>
    <cellStyle name="Обычный 6 5 9 5" xfId="32371"/>
    <cellStyle name="Обычный 6 6 10" xfId="32372"/>
    <cellStyle name="Обычный 6 6 11" xfId="32373"/>
    <cellStyle name="Обычный 6 6 2 10" xfId="32374"/>
    <cellStyle name="Обычный 6 6 2 2 2 2 2 2" xfId="32375"/>
    <cellStyle name="Обычный 6 6 2 2 2 2 2 2 2" xfId="32376"/>
    <cellStyle name="Обычный 6 6 2 2 2 2 2 3" xfId="32377"/>
    <cellStyle name="Обычный 6 6 2 2 2 2 2 4" xfId="32378"/>
    <cellStyle name="Обычный 6 6 2 2 2 2 3" xfId="32379"/>
    <cellStyle name="Обычный 6 6 2 2 2 2 3 2" xfId="32380"/>
    <cellStyle name="Обычный 6 6 2 2 2 2 4" xfId="32381"/>
    <cellStyle name="Обычный 6 6 2 2 2 2 5" xfId="32382"/>
    <cellStyle name="Обычный 6 6 2 2 2 3 2" xfId="32383"/>
    <cellStyle name="Обычный 6 6 2 2 2 3 2 2" xfId="32384"/>
    <cellStyle name="Обычный 6 6 2 2 2 3 3" xfId="32385"/>
    <cellStyle name="Обычный 6 6 2 2 2 3 4" xfId="32386"/>
    <cellStyle name="Обычный 6 6 2 2 2 4" xfId="32387"/>
    <cellStyle name="Обычный 6 6 2 2 2 4 2" xfId="32388"/>
    <cellStyle name="Обычный 6 6 2 2 2 5" xfId="32389"/>
    <cellStyle name="Обычный 6 6 2 2 2 6" xfId="32390"/>
    <cellStyle name="Обычный 6 6 2 2 3 2 2" xfId="32391"/>
    <cellStyle name="Обычный 6 6 2 2 3 2 2 2" xfId="32392"/>
    <cellStyle name="Обычный 6 6 2 2 3 2 3" xfId="32393"/>
    <cellStyle name="Обычный 6 6 2 2 3 2 4" xfId="32394"/>
    <cellStyle name="Обычный 6 6 2 2 3 3" xfId="32395"/>
    <cellStyle name="Обычный 6 6 2 2 3 3 2" xfId="32396"/>
    <cellStyle name="Обычный 6 6 2 2 3 4" xfId="32397"/>
    <cellStyle name="Обычный 6 6 2 2 3 5" xfId="32398"/>
    <cellStyle name="Обычный 6 6 2 2 4 2" xfId="32399"/>
    <cellStyle name="Обычный 6 6 2 2 4 2 2" xfId="32400"/>
    <cellStyle name="Обычный 6 6 2 2 4 3" xfId="32401"/>
    <cellStyle name="Обычный 6 6 2 2 4 4" xfId="32402"/>
    <cellStyle name="Обычный 6 6 2 2 5" xfId="32403"/>
    <cellStyle name="Обычный 6 6 2 2 5 2" xfId="32404"/>
    <cellStyle name="Обычный 6 6 2 2 6" xfId="32405"/>
    <cellStyle name="Обычный 6 6 2 2 7" xfId="32406"/>
    <cellStyle name="Обычный 6 6 2 3 2 2 2 2" xfId="32407"/>
    <cellStyle name="Обычный 6 6 2 3 2 2 2 2 2" xfId="32408"/>
    <cellStyle name="Обычный 6 6 2 3 2 2 2 3" xfId="32409"/>
    <cellStyle name="Обычный 6 6 2 3 2 2 2 4" xfId="32410"/>
    <cellStyle name="Обычный 6 6 2 3 2 2 3" xfId="32411"/>
    <cellStyle name="Обычный 6 6 2 3 2 2 3 2" xfId="32412"/>
    <cellStyle name="Обычный 6 6 2 3 2 2 4" xfId="32413"/>
    <cellStyle name="Обычный 6 6 2 3 2 2 5" xfId="32414"/>
    <cellStyle name="Обычный 6 6 2 3 2 3 2" xfId="32415"/>
    <cellStyle name="Обычный 6 6 2 3 2 3 2 2" xfId="32416"/>
    <cellStyle name="Обычный 6 6 2 3 2 3 3" xfId="32417"/>
    <cellStyle name="Обычный 6 6 2 3 2 3 4" xfId="32418"/>
    <cellStyle name="Обычный 6 6 2 3 2 4" xfId="32419"/>
    <cellStyle name="Обычный 6 6 2 3 2 4 2" xfId="32420"/>
    <cellStyle name="Обычный 6 6 2 3 2 5" xfId="32421"/>
    <cellStyle name="Обычный 6 6 2 3 2 6" xfId="32422"/>
    <cellStyle name="Обычный 6 6 2 3 3 2 2" xfId="32423"/>
    <cellStyle name="Обычный 6 6 2 3 3 2 2 2" xfId="32424"/>
    <cellStyle name="Обычный 6 6 2 3 3 2 3" xfId="32425"/>
    <cellStyle name="Обычный 6 6 2 3 3 2 4" xfId="32426"/>
    <cellStyle name="Обычный 6 6 2 3 3 3" xfId="32427"/>
    <cellStyle name="Обычный 6 6 2 3 3 3 2" xfId="32428"/>
    <cellStyle name="Обычный 6 6 2 3 3 4" xfId="32429"/>
    <cellStyle name="Обычный 6 6 2 3 3 5" xfId="32430"/>
    <cellStyle name="Обычный 6 6 2 3 4 2" xfId="32431"/>
    <cellStyle name="Обычный 6 6 2 3 4 2 2" xfId="32432"/>
    <cellStyle name="Обычный 6 6 2 3 4 3" xfId="32433"/>
    <cellStyle name="Обычный 6 6 2 3 4 4" xfId="32434"/>
    <cellStyle name="Обычный 6 6 2 3 5" xfId="32435"/>
    <cellStyle name="Обычный 6 6 2 3 5 2" xfId="32436"/>
    <cellStyle name="Обычный 6 6 2 3 6" xfId="32437"/>
    <cellStyle name="Обычный 6 6 2 3 7" xfId="32438"/>
    <cellStyle name="Обычный 6 6 2 4 2 2 2" xfId="32439"/>
    <cellStyle name="Обычный 6 6 2 4 2 2 2 2" xfId="32440"/>
    <cellStyle name="Обычный 6 6 2 4 2 2 3" xfId="32441"/>
    <cellStyle name="Обычный 6 6 2 4 2 2 4" xfId="32442"/>
    <cellStyle name="Обычный 6 6 2 4 2 3" xfId="32443"/>
    <cellStyle name="Обычный 6 6 2 4 2 3 2" xfId="32444"/>
    <cellStyle name="Обычный 6 6 2 4 2 4" xfId="32445"/>
    <cellStyle name="Обычный 6 6 2 4 2 5" xfId="32446"/>
    <cellStyle name="Обычный 6 6 2 4 3 2" xfId="32447"/>
    <cellStyle name="Обычный 6 6 2 4 3 2 2" xfId="32448"/>
    <cellStyle name="Обычный 6 6 2 4 3 3" xfId="32449"/>
    <cellStyle name="Обычный 6 6 2 4 3 4" xfId="32450"/>
    <cellStyle name="Обычный 6 6 2 4 4" xfId="32451"/>
    <cellStyle name="Обычный 6 6 2 4 4 2" xfId="32452"/>
    <cellStyle name="Обычный 6 6 2 4 5" xfId="32453"/>
    <cellStyle name="Обычный 6 6 2 4 6" xfId="32454"/>
    <cellStyle name="Обычный 6 6 2 5 2 2 2" xfId="32455"/>
    <cellStyle name="Обычный 6 6 2 5 2 2 2 2" xfId="32456"/>
    <cellStyle name="Обычный 6 6 2 5 2 2 3" xfId="32457"/>
    <cellStyle name="Обычный 6 6 2 5 2 2 4" xfId="32458"/>
    <cellStyle name="Обычный 6 6 2 5 2 3" xfId="32459"/>
    <cellStyle name="Обычный 6 6 2 5 2 3 2" xfId="32460"/>
    <cellStyle name="Обычный 6 6 2 5 2 4" xfId="32461"/>
    <cellStyle name="Обычный 6 6 2 5 2 5" xfId="32462"/>
    <cellStyle name="Обычный 6 6 2 5 3 2" xfId="32463"/>
    <cellStyle name="Обычный 6 6 2 5 3 2 2" xfId="32464"/>
    <cellStyle name="Обычный 6 6 2 5 3 3" xfId="32465"/>
    <cellStyle name="Обычный 6 6 2 5 3 4" xfId="32466"/>
    <cellStyle name="Обычный 6 6 2 5 4" xfId="32467"/>
    <cellStyle name="Обычный 6 6 2 5 4 2" xfId="32468"/>
    <cellStyle name="Обычный 6 6 2 5 5" xfId="32469"/>
    <cellStyle name="Обычный 6 6 2 5 6" xfId="32470"/>
    <cellStyle name="Обычный 6 6 2 6 2 2" xfId="32471"/>
    <cellStyle name="Обычный 6 6 2 6 2 2 2" xfId="32472"/>
    <cellStyle name="Обычный 6 6 2 6 2 3" xfId="32473"/>
    <cellStyle name="Обычный 6 6 2 6 2 4" xfId="32474"/>
    <cellStyle name="Обычный 6 6 2 6 3" xfId="32475"/>
    <cellStyle name="Обычный 6 6 2 6 3 2" xfId="32476"/>
    <cellStyle name="Обычный 6 6 2 6 4" xfId="32477"/>
    <cellStyle name="Обычный 6 6 2 6 5" xfId="32478"/>
    <cellStyle name="Обычный 6 6 2 7 2" xfId="32479"/>
    <cellStyle name="Обычный 6 6 2 7 2 2" xfId="32480"/>
    <cellStyle name="Обычный 6 6 2 7 3" xfId="32481"/>
    <cellStyle name="Обычный 6 6 2 7 4" xfId="32482"/>
    <cellStyle name="Обычный 6 6 2 8" xfId="32483"/>
    <cellStyle name="Обычный 6 6 2 8 2" xfId="32484"/>
    <cellStyle name="Обычный 6 6 2 9" xfId="32485"/>
    <cellStyle name="Обычный 6 6 3 2 2 2 2" xfId="32486"/>
    <cellStyle name="Обычный 6 6 3 2 2 2 2 2" xfId="32487"/>
    <cellStyle name="Обычный 6 6 3 2 2 2 3" xfId="32488"/>
    <cellStyle name="Обычный 6 6 3 2 2 2 4" xfId="32489"/>
    <cellStyle name="Обычный 6 6 3 2 2 3" xfId="32490"/>
    <cellStyle name="Обычный 6 6 3 2 2 3 2" xfId="32491"/>
    <cellStyle name="Обычный 6 6 3 2 2 4" xfId="32492"/>
    <cellStyle name="Обычный 6 6 3 2 2 5" xfId="32493"/>
    <cellStyle name="Обычный 6 6 3 2 3 2" xfId="32494"/>
    <cellStyle name="Обычный 6 6 3 2 3 2 2" xfId="32495"/>
    <cellStyle name="Обычный 6 6 3 2 3 3" xfId="32496"/>
    <cellStyle name="Обычный 6 6 3 2 3 4" xfId="32497"/>
    <cellStyle name="Обычный 6 6 3 2 4" xfId="32498"/>
    <cellStyle name="Обычный 6 6 3 2 4 2" xfId="32499"/>
    <cellStyle name="Обычный 6 6 3 2 5" xfId="32500"/>
    <cellStyle name="Обычный 6 6 3 2 6" xfId="32501"/>
    <cellStyle name="Обычный 6 6 3 3 2 2" xfId="32502"/>
    <cellStyle name="Обычный 6 6 3 3 2 2 2" xfId="32503"/>
    <cellStyle name="Обычный 6 6 3 3 2 3" xfId="32504"/>
    <cellStyle name="Обычный 6 6 3 3 2 4" xfId="32505"/>
    <cellStyle name="Обычный 6 6 3 3 3" xfId="32506"/>
    <cellStyle name="Обычный 6 6 3 3 3 2" xfId="32507"/>
    <cellStyle name="Обычный 6 6 3 3 4" xfId="32508"/>
    <cellStyle name="Обычный 6 6 3 3 5" xfId="32509"/>
    <cellStyle name="Обычный 6 6 3 4 2" xfId="32510"/>
    <cellStyle name="Обычный 6 6 3 4 2 2" xfId="32511"/>
    <cellStyle name="Обычный 6 6 3 4 3" xfId="32512"/>
    <cellStyle name="Обычный 6 6 3 4 4" xfId="32513"/>
    <cellStyle name="Обычный 6 6 3 5" xfId="32514"/>
    <cellStyle name="Обычный 6 6 3 5 2" xfId="32515"/>
    <cellStyle name="Обычный 6 6 3 6" xfId="32516"/>
    <cellStyle name="Обычный 6 6 3 7" xfId="32517"/>
    <cellStyle name="Обычный 6 6 4 2 2 2 2" xfId="32518"/>
    <cellStyle name="Обычный 6 6 4 2 2 2 2 2" xfId="32519"/>
    <cellStyle name="Обычный 6 6 4 2 2 2 3" xfId="32520"/>
    <cellStyle name="Обычный 6 6 4 2 2 2 4" xfId="32521"/>
    <cellStyle name="Обычный 6 6 4 2 2 3" xfId="32522"/>
    <cellStyle name="Обычный 6 6 4 2 2 3 2" xfId="32523"/>
    <cellStyle name="Обычный 6 6 4 2 2 4" xfId="32524"/>
    <cellStyle name="Обычный 6 6 4 2 2 5" xfId="32525"/>
    <cellStyle name="Обычный 6 6 4 2 3 2" xfId="32526"/>
    <cellStyle name="Обычный 6 6 4 2 3 2 2" xfId="32527"/>
    <cellStyle name="Обычный 6 6 4 2 3 3" xfId="32528"/>
    <cellStyle name="Обычный 6 6 4 2 3 4" xfId="32529"/>
    <cellStyle name="Обычный 6 6 4 2 4" xfId="32530"/>
    <cellStyle name="Обычный 6 6 4 2 4 2" xfId="32531"/>
    <cellStyle name="Обычный 6 6 4 2 5" xfId="32532"/>
    <cellStyle name="Обычный 6 6 4 2 6" xfId="32533"/>
    <cellStyle name="Обычный 6 6 4 3 2 2" xfId="32534"/>
    <cellStyle name="Обычный 6 6 4 3 2 2 2" xfId="32535"/>
    <cellStyle name="Обычный 6 6 4 3 2 3" xfId="32536"/>
    <cellStyle name="Обычный 6 6 4 3 2 4" xfId="32537"/>
    <cellStyle name="Обычный 6 6 4 3 3" xfId="32538"/>
    <cellStyle name="Обычный 6 6 4 3 3 2" xfId="32539"/>
    <cellStyle name="Обычный 6 6 4 3 4" xfId="32540"/>
    <cellStyle name="Обычный 6 6 4 3 5" xfId="32541"/>
    <cellStyle name="Обычный 6 6 4 4 2" xfId="32542"/>
    <cellStyle name="Обычный 6 6 4 4 2 2" xfId="32543"/>
    <cellStyle name="Обычный 6 6 4 4 3" xfId="32544"/>
    <cellStyle name="Обычный 6 6 4 4 4" xfId="32545"/>
    <cellStyle name="Обычный 6 6 4 5" xfId="32546"/>
    <cellStyle name="Обычный 6 6 4 5 2" xfId="32547"/>
    <cellStyle name="Обычный 6 6 4 6" xfId="32548"/>
    <cellStyle name="Обычный 6 6 4 7" xfId="32549"/>
    <cellStyle name="Обычный 6 6 5 2 2 2" xfId="32550"/>
    <cellStyle name="Обычный 6 6 5 2 2 2 2" xfId="32551"/>
    <cellStyle name="Обычный 6 6 5 2 2 3" xfId="32552"/>
    <cellStyle name="Обычный 6 6 5 2 2 4" xfId="32553"/>
    <cellStyle name="Обычный 6 6 5 2 3" xfId="32554"/>
    <cellStyle name="Обычный 6 6 5 2 3 2" xfId="32555"/>
    <cellStyle name="Обычный 6 6 5 2 4" xfId="32556"/>
    <cellStyle name="Обычный 6 6 5 2 5" xfId="32557"/>
    <cellStyle name="Обычный 6 6 5 3 2" xfId="32558"/>
    <cellStyle name="Обычный 6 6 5 3 2 2" xfId="32559"/>
    <cellStyle name="Обычный 6 6 5 3 3" xfId="32560"/>
    <cellStyle name="Обычный 6 6 5 3 4" xfId="32561"/>
    <cellStyle name="Обычный 6 6 5 4" xfId="32562"/>
    <cellStyle name="Обычный 6 6 5 4 2" xfId="32563"/>
    <cellStyle name="Обычный 6 6 5 5" xfId="32564"/>
    <cellStyle name="Обычный 6 6 5 6" xfId="32565"/>
    <cellStyle name="Обычный 6 6 6 2 2 2" xfId="32566"/>
    <cellStyle name="Обычный 6 6 6 2 2 2 2" xfId="32567"/>
    <cellStyle name="Обычный 6 6 6 2 2 3" xfId="32568"/>
    <cellStyle name="Обычный 6 6 6 2 2 4" xfId="32569"/>
    <cellStyle name="Обычный 6 6 6 2 3" xfId="32570"/>
    <cellStyle name="Обычный 6 6 6 2 3 2" xfId="32571"/>
    <cellStyle name="Обычный 6 6 6 2 4" xfId="32572"/>
    <cellStyle name="Обычный 6 6 6 2 5" xfId="32573"/>
    <cellStyle name="Обычный 6 6 6 3 2" xfId="32574"/>
    <cellStyle name="Обычный 6 6 6 3 2 2" xfId="32575"/>
    <cellStyle name="Обычный 6 6 6 3 3" xfId="32576"/>
    <cellStyle name="Обычный 6 6 6 3 4" xfId="32577"/>
    <cellStyle name="Обычный 6 6 6 4" xfId="32578"/>
    <cellStyle name="Обычный 6 6 6 4 2" xfId="32579"/>
    <cellStyle name="Обычный 6 6 6 5" xfId="32580"/>
    <cellStyle name="Обычный 6 6 6 6" xfId="32581"/>
    <cellStyle name="Обычный 6 6 7 2 2" xfId="32582"/>
    <cellStyle name="Обычный 6 6 7 2 2 2" xfId="32583"/>
    <cellStyle name="Обычный 6 6 7 2 3" xfId="32584"/>
    <cellStyle name="Обычный 6 6 7 2 4" xfId="32585"/>
    <cellStyle name="Обычный 6 6 7 3" xfId="32586"/>
    <cellStyle name="Обычный 6 6 7 3 2" xfId="32587"/>
    <cellStyle name="Обычный 6 6 7 4" xfId="32588"/>
    <cellStyle name="Обычный 6 6 7 5" xfId="32589"/>
    <cellStyle name="Обычный 6 6 8 2" xfId="32590"/>
    <cellStyle name="Обычный 6 6 8 2 2" xfId="32591"/>
    <cellStyle name="Обычный 6 6 8 3" xfId="32592"/>
    <cellStyle name="Обычный 6 6 8 4" xfId="32593"/>
    <cellStyle name="Обычный 6 6 9" xfId="32594"/>
    <cellStyle name="Обычный 6 6 9 2" xfId="32595"/>
    <cellStyle name="Обычный 6 7 10" xfId="32596"/>
    <cellStyle name="Обычный 6 7 11" xfId="32597"/>
    <cellStyle name="Обычный 6 7 2 10" xfId="32598"/>
    <cellStyle name="Обычный 6 7 2 2 2 2 2 2" xfId="32599"/>
    <cellStyle name="Обычный 6 7 2 2 2 2 2 2 2" xfId="32600"/>
    <cellStyle name="Обычный 6 7 2 2 2 2 2 3" xfId="32601"/>
    <cellStyle name="Обычный 6 7 2 2 2 2 2 4" xfId="32602"/>
    <cellStyle name="Обычный 6 7 2 2 2 2 3" xfId="32603"/>
    <cellStyle name="Обычный 6 7 2 2 2 2 3 2" xfId="32604"/>
    <cellStyle name="Обычный 6 7 2 2 2 2 4" xfId="32605"/>
    <cellStyle name="Обычный 6 7 2 2 2 2 5" xfId="32606"/>
    <cellStyle name="Обычный 6 7 2 2 2 3 2" xfId="3260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3" Type="http://schemas.openxmlformats.org/officeDocument/2006/relationships/styles" Target="styles.xml" /><Relationship Id="rId6" Type="http://schemas.openxmlformats.org/officeDocument/2006/relationships/worksheet" Target="worksheets/sheet5.xml" /><Relationship Id="rId11" Type="http://schemas.openxmlformats.org/officeDocument/2006/relationships/worksheet" Target="worksheets/sheet10.xml" /><Relationship Id="rId2" Type="http://schemas.openxmlformats.org/officeDocument/2006/relationships/worksheet" Target="worksheets/sheet1.xml" /><Relationship Id="rId12" Type="http://schemas.openxmlformats.org/officeDocument/2006/relationships/worksheet" Target="worksheets/sheet11.xml" /><Relationship Id="rId9" Type="http://schemas.openxmlformats.org/officeDocument/2006/relationships/worksheet" Target="worksheets/sheet8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15" Type="http://schemas.openxmlformats.org/officeDocument/2006/relationships/calcChain" Target="calcChain.xml" /><Relationship Id="rId14" Type="http://schemas.openxmlformats.org/officeDocument/2006/relationships/sharedStrings" Target="sharedStrings.xml" /><Relationship Id="rId8" Type="http://schemas.openxmlformats.org/officeDocument/2006/relationships/worksheet" Target="worksheets/sheet7.xml" /><Relationship Id="rId10" Type="http://schemas.openxmlformats.org/officeDocument/2006/relationships/worksheet" Target="worksheets/sheet9.xml" /><Relationship Id="rId4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3" Type="http://schemas.openxmlformats.org/officeDocument/2006/relationships/printerSettings" Target="../printerSettings/printerSettings13.bin" /><Relationship Id="rId6" Type="http://schemas.openxmlformats.org/officeDocument/2006/relationships/printerSettings" Target="../printerSettings/printerSettings6.bin" /><Relationship Id="rId11" Type="http://schemas.openxmlformats.org/officeDocument/2006/relationships/printerSettings" Target="../printerSettings/printerSettings11.bin" /><Relationship Id="rId2" Type="http://schemas.openxmlformats.org/officeDocument/2006/relationships/printerSettings" Target="../printerSettings/printerSettings2.bin" /><Relationship Id="rId12" Type="http://schemas.openxmlformats.org/officeDocument/2006/relationships/printerSettings" Target="../printerSettings/printerSettings12.bin" /><Relationship Id="rId18" Type="http://schemas.openxmlformats.org/officeDocument/2006/relationships/printerSettings" Target="../printerSettings/printerSettings18.bin" /><Relationship Id="rId9" Type="http://schemas.openxmlformats.org/officeDocument/2006/relationships/printerSettings" Target="../printerSettings/printerSettings9.bin" /><Relationship Id="rId3" Type="http://schemas.openxmlformats.org/officeDocument/2006/relationships/printerSettings" Target="../printerSettings/printerSettings3.bin" /><Relationship Id="rId1" Type="http://schemas.openxmlformats.org/officeDocument/2006/relationships/printerSettings" Target="../printerSettings/printerSettings1.bin" /><Relationship Id="rId5" Type="http://schemas.openxmlformats.org/officeDocument/2006/relationships/printerSettings" Target="../printerSettings/printerSettings5.bin" /><Relationship Id="rId16" Type="http://schemas.openxmlformats.org/officeDocument/2006/relationships/printerSettings" Target="../printerSettings/printerSettings16.bin" /><Relationship Id="rId7" Type="http://schemas.openxmlformats.org/officeDocument/2006/relationships/printerSettings" Target="../printerSettings/printerSettings7.bin" /><Relationship Id="rId15" Type="http://schemas.openxmlformats.org/officeDocument/2006/relationships/printerSettings" Target="../printerSettings/printerSettings15.bin" /><Relationship Id="rId14" Type="http://schemas.openxmlformats.org/officeDocument/2006/relationships/printerSettings" Target="../printerSettings/printerSettings14.bin" /><Relationship Id="rId8" Type="http://schemas.openxmlformats.org/officeDocument/2006/relationships/printerSettings" Target="../printerSettings/printerSettings8.bin" /><Relationship Id="rId17" Type="http://schemas.openxmlformats.org/officeDocument/2006/relationships/printerSettings" Target="../printerSettings/printerSettings17.bin" /><Relationship Id="rId10" Type="http://schemas.openxmlformats.org/officeDocument/2006/relationships/printerSettings" Target="../printerSettings/printerSettings10.bin" /><Relationship Id="rId4" Type="http://schemas.openxmlformats.org/officeDocument/2006/relationships/printerSettings" Target="../printerSettings/printerSettings4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3422025-dd05-4d4e-a106-ffc62a12e807}">
  <sheetPr codeName="Лист2">
    <tabColor rgb="FF92D050"/>
  </sheetPr>
  <dimension ref="A1:AN1247"/>
  <sheetViews>
    <sheetView tabSelected="1" view="pageBreakPreview" zoomScaleNormal="100" zoomScaleSheetLayoutView="100" workbookViewId="0" topLeftCell="A7">
      <pane topLeftCell="A1" activePane="topLeft" state="frozen"/>
      <selection pane="topLeft" activeCell="B18" sqref="B18"/>
    </sheetView>
  </sheetViews>
  <sheetFormatPr defaultColWidth="9" defaultRowHeight="15.75"/>
  <cols>
    <col min="1" max="1" width="10.625" style="12" customWidth="1"/>
    <col min="2" max="2" width="37.75" style="4" customWidth="1"/>
    <col min="3" max="3" width="16.75" style="4" customWidth="1"/>
    <col min="4" max="4" width="10.125" style="4" customWidth="1"/>
    <col min="5" max="5" width="13.75" style="4" customWidth="1"/>
    <col min="6" max="6" width="13.875" style="4" customWidth="1"/>
    <col min="7" max="7" width="12.625" style="4" customWidth="1"/>
    <col min="8" max="8" width="15.5" style="4" customWidth="1"/>
    <col min="9" max="10" width="18.625" style="4" customWidth="1"/>
    <col min="11" max="11" width="14" style="4" customWidth="1"/>
    <col min="12" max="12" width="6.875" style="4" customWidth="1"/>
    <col min="13" max="13" width="9.125" style="4" customWidth="1"/>
    <col min="14" max="14" width="11" style="4" customWidth="1"/>
    <col min="15" max="15" width="8.125" style="4" customWidth="1"/>
    <col min="16" max="16" width="14.125" style="4" customWidth="1"/>
    <col min="17" max="18" width="7.25" style="4" customWidth="1"/>
    <col min="19" max="19" width="15.125" style="4" customWidth="1"/>
    <col min="20" max="20" width="6.375" style="4" customWidth="1"/>
    <col min="21" max="21" width="13" style="4" customWidth="1"/>
    <col min="22" max="22" width="7.25" style="4" customWidth="1"/>
    <col min="23" max="23" width="8.125" style="4" customWidth="1"/>
    <col min="24" max="24" width="11.875" style="4" customWidth="1"/>
    <col min="25" max="25" width="8" style="4" customWidth="1"/>
    <col min="26" max="26" width="15" style="4" customWidth="1"/>
    <col min="27" max="27" width="7.25" style="4" customWidth="1"/>
    <col min="28" max="28" width="9.375" style="4" customWidth="1"/>
    <col min="29" max="29" width="10.5" style="4" customWidth="1"/>
    <col min="30" max="30" width="7" style="4" customWidth="1"/>
    <col min="31" max="31" width="14.375" style="4" customWidth="1"/>
    <col min="32" max="32" width="7.25" style="4" customWidth="1"/>
    <col min="33" max="33" width="8.625" style="4" customWidth="1"/>
    <col min="34" max="34" width="10.5" style="4" customWidth="1"/>
    <col min="35" max="35" width="6.875" style="4" customWidth="1"/>
    <col min="36" max="36" width="18.875" style="4" customWidth="1"/>
    <col min="37" max="37" width="6.125" style="4" customWidth="1"/>
    <col min="38" max="38" width="9.5" style="4" customWidth="1"/>
    <col min="39" max="39" width="15.625" style="4" customWidth="1"/>
    <col min="40" max="40" width="7.375" style="4" customWidth="1"/>
    <col min="41" max="16384" width="9" style="4"/>
  </cols>
  <sheetData>
    <row r="1" spans="1:1 39:39" ht="15.75">
      <c r="A1" s="11"/>
      <c r="AM1" s="4" t="s">
        <v>417</v>
      </c>
    </row>
    <row r="2" spans="1:1 38:38" ht="15.75">
      <c r="A2" s="11"/>
      <c r="AL2" s="4" t="s">
        <v>418</v>
      </c>
    </row>
    <row r="3" spans="1:1 38:38" ht="15.75">
      <c r="A3" s="11"/>
      <c r="AL3" s="4" t="s">
        <v>419</v>
      </c>
    </row>
    <row r="4" spans="1:40" ht="18.75">
      <c r="A4" s="114" t="s">
        <v>860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</row>
    <row r="5" spans="1:40" ht="18.75">
      <c r="A5" s="115" t="s">
        <v>422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</row>
    <row r="6" spans="1:40" ht="18.75">
      <c r="A6" s="98"/>
      <c r="B6" s="98"/>
      <c r="C6" s="98"/>
      <c r="D6" s="98"/>
      <c r="E6" s="98"/>
      <c r="F6" s="98"/>
      <c r="G6" s="98"/>
      <c r="H6" s="98"/>
      <c r="I6" s="98"/>
      <c r="J6" s="98"/>
      <c r="K6" s="1"/>
      <c r="L6" s="1"/>
      <c r="M6" s="1"/>
      <c r="N6" s="1"/>
      <c r="O6" s="98" t="s">
        <v>423</v>
      </c>
      <c r="P6" s="98"/>
      <c r="Q6" s="98"/>
      <c r="R6" s="98"/>
      <c r="S6" s="98"/>
      <c r="T6" s="98"/>
      <c r="U6" s="98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64.5" customHeight="1">
      <c r="A7" s="95" t="s">
        <v>31</v>
      </c>
      <c r="B7" s="95" t="s">
        <v>16</v>
      </c>
      <c r="C7" s="96" t="s">
        <v>2207</v>
      </c>
      <c r="D7" s="96" t="s">
        <v>32</v>
      </c>
      <c r="E7" s="96" t="s">
        <v>389</v>
      </c>
      <c r="F7" s="95" t="s">
        <v>8</v>
      </c>
      <c r="G7" s="95"/>
      <c r="H7" s="95"/>
      <c r="I7" s="95" t="s">
        <v>19</v>
      </c>
      <c r="J7" s="96" t="s">
        <v>18</v>
      </c>
      <c r="K7" s="95" t="s">
        <v>17</v>
      </c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</row>
    <row r="8" spans="1:40" ht="75.75" customHeight="1">
      <c r="A8" s="95"/>
      <c r="B8" s="95"/>
      <c r="C8" s="48"/>
      <c r="D8" s="48"/>
      <c r="E8" s="97"/>
      <c r="F8" s="111" t="s">
        <v>9</v>
      </c>
      <c r="G8" s="112"/>
      <c r="H8" s="113"/>
      <c r="I8" s="95"/>
      <c r="J8" s="97"/>
      <c r="K8" s="108" t="s">
        <v>390</v>
      </c>
      <c r="L8" s="109"/>
      <c r="M8" s="109"/>
      <c r="N8" s="109"/>
      <c r="O8" s="110"/>
      <c r="P8" s="108" t="s">
        <v>2203</v>
      </c>
      <c r="Q8" s="109"/>
      <c r="R8" s="109"/>
      <c r="S8" s="109"/>
      <c r="T8" s="110"/>
      <c r="U8" s="108" t="s">
        <v>2204</v>
      </c>
      <c r="V8" s="109"/>
      <c r="W8" s="109"/>
      <c r="X8" s="109"/>
      <c r="Y8" s="110"/>
      <c r="Z8" s="108" t="s">
        <v>2205</v>
      </c>
      <c r="AA8" s="109"/>
      <c r="AB8" s="109"/>
      <c r="AC8" s="109"/>
      <c r="AD8" s="110"/>
      <c r="AE8" s="108" t="s">
        <v>2206</v>
      </c>
      <c r="AF8" s="109"/>
      <c r="AG8" s="109"/>
      <c r="AH8" s="109"/>
      <c r="AI8" s="110"/>
      <c r="AJ8" s="108" t="s">
        <v>416</v>
      </c>
      <c r="AK8" s="109"/>
      <c r="AL8" s="109"/>
      <c r="AM8" s="109"/>
      <c r="AN8" s="110"/>
    </row>
    <row r="9" spans="1:40" ht="240" customHeight="1">
      <c r="A9" s="95"/>
      <c r="B9" s="95"/>
      <c r="C9" s="97"/>
      <c r="D9" s="97"/>
      <c r="E9" s="97" t="s">
        <v>9</v>
      </c>
      <c r="F9" s="95" t="s">
        <v>91</v>
      </c>
      <c r="G9" s="95" t="s">
        <v>5</v>
      </c>
      <c r="H9" s="95" t="s">
        <v>4</v>
      </c>
      <c r="I9" s="48" t="s">
        <v>9</v>
      </c>
      <c r="J9" s="48" t="s">
        <v>2706</v>
      </c>
      <c r="K9" s="16" t="s">
        <v>13</v>
      </c>
      <c r="L9" s="16" t="s">
        <v>11</v>
      </c>
      <c r="M9" s="16" t="s">
        <v>94</v>
      </c>
      <c r="N9" s="17" t="s">
        <v>93</v>
      </c>
      <c r="O9" s="17" t="s">
        <v>12</v>
      </c>
      <c r="P9" s="16" t="s">
        <v>13</v>
      </c>
      <c r="Q9" s="16" t="s">
        <v>11</v>
      </c>
      <c r="R9" s="16" t="s">
        <v>94</v>
      </c>
      <c r="S9" s="17" t="s">
        <v>93</v>
      </c>
      <c r="T9" s="17" t="s">
        <v>12</v>
      </c>
      <c r="U9" s="16" t="s">
        <v>13</v>
      </c>
      <c r="V9" s="16" t="s">
        <v>11</v>
      </c>
      <c r="W9" s="16" t="s">
        <v>94</v>
      </c>
      <c r="X9" s="17" t="s">
        <v>93</v>
      </c>
      <c r="Y9" s="17" t="s">
        <v>12</v>
      </c>
      <c r="Z9" s="16" t="s">
        <v>13</v>
      </c>
      <c r="AA9" s="16" t="s">
        <v>11</v>
      </c>
      <c r="AB9" s="16" t="s">
        <v>94</v>
      </c>
      <c r="AC9" s="17" t="s">
        <v>93</v>
      </c>
      <c r="AD9" s="17" t="s">
        <v>12</v>
      </c>
      <c r="AE9" s="16" t="s">
        <v>13</v>
      </c>
      <c r="AF9" s="16" t="s">
        <v>11</v>
      </c>
      <c r="AG9" s="16" t="s">
        <v>94</v>
      </c>
      <c r="AH9" s="17" t="s">
        <v>93</v>
      </c>
      <c r="AI9" s="17" t="s">
        <v>12</v>
      </c>
      <c r="AJ9" s="16" t="s">
        <v>13</v>
      </c>
      <c r="AK9" s="16" t="s">
        <v>11</v>
      </c>
      <c r="AL9" s="16" t="s">
        <v>94</v>
      </c>
      <c r="AM9" s="17" t="s">
        <v>93</v>
      </c>
      <c r="AN9" s="17" t="s">
        <v>12</v>
      </c>
    </row>
    <row r="10" spans="1:40" ht="15.75">
      <c r="A10" s="95">
        <v>1</v>
      </c>
      <c r="B10" s="95">
        <v>2</v>
      </c>
      <c r="C10" s="95">
        <v>3</v>
      </c>
      <c r="D10" s="95">
        <v>4</v>
      </c>
      <c r="E10" s="95">
        <v>5</v>
      </c>
      <c r="F10" s="95">
        <v>6</v>
      </c>
      <c r="G10" s="95">
        <v>7</v>
      </c>
      <c r="H10" s="95">
        <v>8</v>
      </c>
      <c r="I10" s="95">
        <v>9</v>
      </c>
      <c r="J10" s="95">
        <v>10</v>
      </c>
      <c r="K10" s="5" t="s">
        <v>391</v>
      </c>
      <c r="L10" s="5" t="s">
        <v>392</v>
      </c>
      <c r="M10" s="5" t="s">
        <v>393</v>
      </c>
      <c r="N10" s="5" t="s">
        <v>394</v>
      </c>
      <c r="O10" s="5" t="s">
        <v>395</v>
      </c>
      <c r="P10" s="5" t="s">
        <v>396</v>
      </c>
      <c r="Q10" s="5" t="s">
        <v>397</v>
      </c>
      <c r="R10" s="5" t="s">
        <v>398</v>
      </c>
      <c r="S10" s="5" t="s">
        <v>399</v>
      </c>
      <c r="T10" s="5" t="s">
        <v>400</v>
      </c>
      <c r="U10" s="5" t="s">
        <v>401</v>
      </c>
      <c r="V10" s="5" t="s">
        <v>402</v>
      </c>
      <c r="W10" s="5" t="s">
        <v>403</v>
      </c>
      <c r="X10" s="5" t="s">
        <v>404</v>
      </c>
      <c r="Y10" s="5" t="s">
        <v>405</v>
      </c>
      <c r="Z10" s="5" t="s">
        <v>406</v>
      </c>
      <c r="AA10" s="5" t="s">
        <v>407</v>
      </c>
      <c r="AB10" s="5" t="s">
        <v>408</v>
      </c>
      <c r="AC10" s="5" t="s">
        <v>409</v>
      </c>
      <c r="AD10" s="5" t="s">
        <v>410</v>
      </c>
      <c r="AE10" s="5" t="s">
        <v>411</v>
      </c>
      <c r="AF10" s="5" t="s">
        <v>412</v>
      </c>
      <c r="AG10" s="5" t="s">
        <v>413</v>
      </c>
      <c r="AH10" s="5" t="s">
        <v>414</v>
      </c>
      <c r="AI10" s="5" t="s">
        <v>415</v>
      </c>
      <c r="AJ10" s="95">
        <v>12</v>
      </c>
      <c r="AK10" s="95">
        <v>13</v>
      </c>
      <c r="AL10" s="95">
        <v>14</v>
      </c>
      <c r="AM10" s="95">
        <v>15</v>
      </c>
      <c r="AN10" s="95">
        <v>16</v>
      </c>
    </row>
    <row r="11" spans="1:40" ht="22.95" customHeight="1">
      <c r="A11" s="95"/>
      <c r="B11" s="95"/>
      <c r="C11" s="95"/>
      <c r="D11" s="95"/>
      <c r="E11" s="95"/>
      <c r="F11" s="95"/>
      <c r="G11" s="95"/>
      <c r="H11" s="95"/>
      <c r="I11" s="43">
        <f t="shared" si="0" ref="I11:AN11">=SUM(I12:I1247)</f>
        <v>23502.540485998841</v>
      </c>
      <c r="J11" s="74">
        <f>SUM(J12:J1247)</f>
        <v>22937.982133237641</v>
      </c>
      <c r="K11" s="43">
        <f t="shared" si="0"/>
        <v>3659.2827000000025</v>
      </c>
      <c r="L11" s="43">
        <f t="shared" si="0"/>
        <v>0</v>
      </c>
      <c r="M11" s="43">
        <f t="shared" si="0"/>
        <v>0</v>
      </c>
      <c r="N11" s="43">
        <f t="shared" si="0"/>
        <v>3644.2827000000025</v>
      </c>
      <c r="O11" s="43">
        <f t="shared" si="0"/>
        <v>15</v>
      </c>
      <c r="P11" s="43">
        <f t="shared" si="0"/>
        <v>3539.8172159999958</v>
      </c>
      <c r="Q11" s="43">
        <f t="shared" si="0"/>
        <v>0</v>
      </c>
      <c r="R11" s="43">
        <f t="shared" si="0"/>
        <v>0</v>
      </c>
      <c r="S11" s="43">
        <f t="shared" si="0"/>
        <v>3529.7372159999959</v>
      </c>
      <c r="T11" s="43">
        <f t="shared" si="0"/>
        <v>10.08</v>
      </c>
      <c r="U11" s="43">
        <f t="shared" si="0"/>
        <v>2794.4817359999988</v>
      </c>
      <c r="V11" s="43">
        <f t="shared" si="0"/>
        <v>0</v>
      </c>
      <c r="W11" s="43">
        <f t="shared" si="0"/>
        <v>0</v>
      </c>
      <c r="X11" s="43">
        <f t="shared" si="0"/>
        <v>2784.4017359999989</v>
      </c>
      <c r="Y11" s="43">
        <f t="shared" si="0"/>
        <v>10.08</v>
      </c>
      <c r="Z11" s="43">
        <f t="shared" si="0"/>
        <v>2752.0799999999986</v>
      </c>
      <c r="AA11" s="43">
        <f t="shared" si="0"/>
        <v>0</v>
      </c>
      <c r="AB11" s="43">
        <f t="shared" si="0"/>
        <v>0</v>
      </c>
      <c r="AC11" s="43">
        <f t="shared" si="0"/>
        <v>2741.9999999999986</v>
      </c>
      <c r="AD11" s="43">
        <f t="shared" si="0"/>
        <v>10.08</v>
      </c>
      <c r="AE11" s="43">
        <f t="shared" si="0"/>
        <v>2752.0799999999949</v>
      </c>
      <c r="AF11" s="43">
        <f t="shared" si="0"/>
        <v>0</v>
      </c>
      <c r="AG11" s="43">
        <f t="shared" si="0"/>
        <v>0</v>
      </c>
      <c r="AH11" s="43">
        <f t="shared" si="0"/>
        <v>2741.999999999995</v>
      </c>
      <c r="AI11" s="43">
        <f t="shared" si="0"/>
        <v>10.08</v>
      </c>
      <c r="AJ11" s="94">
        <f t="shared" si="0"/>
        <v>15497.741652000008</v>
      </c>
      <c r="AK11" s="43">
        <f t="shared" si="0"/>
        <v>0</v>
      </c>
      <c r="AL11" s="43">
        <f t="shared" si="0"/>
        <v>0</v>
      </c>
      <c r="AM11" s="43">
        <f t="shared" si="0"/>
        <v>15442.421652000008</v>
      </c>
      <c r="AN11" s="43">
        <f t="shared" si="0"/>
        <v>55.319999999999993</v>
      </c>
    </row>
    <row r="12" spans="1:40" ht="47.25">
      <c r="A12" s="8" t="s">
        <v>804</v>
      </c>
      <c r="B12" s="73" t="s">
        <v>477</v>
      </c>
      <c r="C12" s="15" t="s">
        <v>2208</v>
      </c>
      <c r="D12" s="18">
        <v>2017</v>
      </c>
      <c r="E12" s="18">
        <v>2024</v>
      </c>
      <c r="F12" s="9"/>
      <c r="G12" s="9"/>
      <c r="H12" s="31"/>
      <c r="I12" s="9">
        <v>43.336247999999998</v>
      </c>
      <c r="J12" s="24">
        <v>43.336247999999998</v>
      </c>
      <c r="K12" s="9">
        <f>L12+M12+N12+O12</f>
        <v>0</v>
      </c>
      <c r="L12" s="9">
        <v>0</v>
      </c>
      <c r="M12" s="9">
        <v>0</v>
      </c>
      <c r="N12" s="9">
        <v>0</v>
      </c>
      <c r="O12" s="9">
        <v>0</v>
      </c>
      <c r="P12" s="9">
        <f>Q12+R12+S12+T12</f>
        <v>0</v>
      </c>
      <c r="Q12" s="9">
        <v>0</v>
      </c>
      <c r="R12" s="9">
        <v>0</v>
      </c>
      <c r="S12" s="9">
        <v>0</v>
      </c>
      <c r="T12" s="9">
        <v>0</v>
      </c>
      <c r="U12" s="9">
        <f>V12+W12+X12+Y12</f>
        <v>0</v>
      </c>
      <c r="V12" s="9">
        <v>0</v>
      </c>
      <c r="W12" s="9">
        <v>0</v>
      </c>
      <c r="X12" s="49">
        <v>0</v>
      </c>
      <c r="Y12" s="9">
        <v>0</v>
      </c>
      <c r="Z12" s="9">
        <f>AA12+AB12+AC12+AD12</f>
        <v>0.13624800000000001</v>
      </c>
      <c r="AA12" s="9">
        <v>0</v>
      </c>
      <c r="AB12" s="9">
        <v>0</v>
      </c>
      <c r="AC12" s="49">
        <v>0.13624800000000001</v>
      </c>
      <c r="AD12" s="9">
        <v>0</v>
      </c>
      <c r="AE12" s="9">
        <f>AF12+AG12+AH12+AI12</f>
        <v>6.2880000000000003</v>
      </c>
      <c r="AF12" s="9">
        <v>0</v>
      </c>
      <c r="AG12" s="9">
        <v>0</v>
      </c>
      <c r="AH12" s="49">
        <v>6.2880000000000003</v>
      </c>
      <c r="AI12" s="9">
        <v>0</v>
      </c>
      <c r="AJ12" s="42">
        <f>K12+P12+U12+Z12+AE12</f>
        <v>6.4242480000000004</v>
      </c>
      <c r="AK12" s="42">
        <f>L12+Q12+V12+AA12+AF12</f>
        <v>0</v>
      </c>
      <c r="AL12" s="42">
        <f>M12+R12+W12+AB12+AG12</f>
        <v>0</v>
      </c>
      <c r="AM12" s="42">
        <f>N12+S12+X12+AC12+AH12</f>
        <v>6.4242480000000004</v>
      </c>
      <c r="AN12" s="42">
        <f>O12+T12+Y12+AD12+AI12</f>
        <v>0</v>
      </c>
    </row>
    <row r="13" spans="1:40" ht="47.25">
      <c r="A13" s="8" t="s">
        <v>804</v>
      </c>
      <c r="B13" s="73" t="s">
        <v>867</v>
      </c>
      <c r="C13" s="15" t="s">
        <v>2209</v>
      </c>
      <c r="D13" s="18">
        <v>2016</v>
      </c>
      <c r="E13" s="18">
        <v>2024</v>
      </c>
      <c r="F13" s="9">
        <v>11.123387999999998</v>
      </c>
      <c r="G13" s="9">
        <v>11.123387999999998</v>
      </c>
      <c r="H13" s="31">
        <v>42856</v>
      </c>
      <c r="I13" s="9">
        <v>11.123387999999998</v>
      </c>
      <c r="J13" s="24">
        <v>9.6959639639999988</v>
      </c>
      <c r="K13" s="9">
        <f t="shared" si="1" ref="K13:K76">=L13+M13+N13+O13</f>
        <v>0</v>
      </c>
      <c r="L13" s="9">
        <v>0</v>
      </c>
      <c r="M13" s="9">
        <v>0</v>
      </c>
      <c r="N13" s="9">
        <v>0</v>
      </c>
      <c r="O13" s="9">
        <v>0</v>
      </c>
      <c r="P13" s="9">
        <f t="shared" si="2" ref="P13:P76">=Q13+R13+S13+T13</f>
        <v>0</v>
      </c>
      <c r="Q13" s="9">
        <v>0</v>
      </c>
      <c r="R13" s="9">
        <v>0</v>
      </c>
      <c r="S13" s="9">
        <v>0</v>
      </c>
      <c r="T13" s="9">
        <v>0</v>
      </c>
      <c r="U13" s="9">
        <f t="shared" si="3" ref="U13:U76">=V13+W13+X13+Y13</f>
        <v>0</v>
      </c>
      <c r="V13" s="9">
        <v>0</v>
      </c>
      <c r="W13" s="9">
        <v>0</v>
      </c>
      <c r="X13" s="49">
        <v>0</v>
      </c>
      <c r="Y13" s="9">
        <v>0</v>
      </c>
      <c r="Z13" s="9">
        <f t="shared" si="4" ref="Z13:Z76">=AA13+AB13+AC13+AD13</f>
        <v>0</v>
      </c>
      <c r="AA13" s="9">
        <v>0</v>
      </c>
      <c r="AB13" s="9">
        <v>0</v>
      </c>
      <c r="AC13" s="49">
        <v>0</v>
      </c>
      <c r="AD13" s="9">
        <v>0</v>
      </c>
      <c r="AE13" s="9">
        <f t="shared" si="5" ref="AE13:AE76">=AF13+AG13+AH13+AI13</f>
        <v>8.8893120000000003</v>
      </c>
      <c r="AF13" s="9">
        <v>0</v>
      </c>
      <c r="AG13" s="9">
        <v>0</v>
      </c>
      <c r="AH13" s="49">
        <v>8.8893120000000003</v>
      </c>
      <c r="AI13" s="9">
        <v>0</v>
      </c>
      <c r="AJ13" s="42">
        <f t="shared" si="6" ref="AJ13:AN63">=K13+P13+U13+Z13+AE13</f>
        <v>8.8893120000000003</v>
      </c>
      <c r="AK13" s="42">
        <f t="shared" si="6"/>
        <v>0</v>
      </c>
      <c r="AL13" s="42">
        <f t="shared" si="6"/>
        <v>0</v>
      </c>
      <c r="AM13" s="42">
        <f t="shared" si="6"/>
        <v>8.8893120000000003</v>
      </c>
      <c r="AN13" s="42">
        <f t="shared" si="6"/>
        <v>0</v>
      </c>
    </row>
    <row r="14" spans="1:40" ht="47.25">
      <c r="A14" s="8" t="s">
        <v>805</v>
      </c>
      <c r="B14" s="73" t="s">
        <v>868</v>
      </c>
      <c r="C14" s="15" t="s">
        <v>869</v>
      </c>
      <c r="D14" s="18">
        <v>2022</v>
      </c>
      <c r="E14" s="18">
        <v>2022</v>
      </c>
      <c r="F14" s="9"/>
      <c r="G14" s="9"/>
      <c r="H14" s="31"/>
      <c r="I14" s="9">
        <v>4.2972600000000005</v>
      </c>
      <c r="J14" s="24">
        <v>4.2972600000000005</v>
      </c>
      <c r="K14" s="9">
        <f t="shared" si="1"/>
        <v>0</v>
      </c>
      <c r="L14" s="9">
        <v>0</v>
      </c>
      <c r="M14" s="9">
        <v>0</v>
      </c>
      <c r="N14" s="9">
        <v>0</v>
      </c>
      <c r="O14" s="9">
        <v>0</v>
      </c>
      <c r="P14" s="9">
        <f t="shared" si="2"/>
        <v>0</v>
      </c>
      <c r="Q14" s="9">
        <v>0</v>
      </c>
      <c r="R14" s="9">
        <v>0</v>
      </c>
      <c r="S14" s="9">
        <v>0</v>
      </c>
      <c r="T14" s="9">
        <v>0</v>
      </c>
      <c r="U14" s="9">
        <f t="shared" si="3"/>
        <v>4.0572600000000003</v>
      </c>
      <c r="V14" s="9">
        <v>0</v>
      </c>
      <c r="W14" s="9">
        <v>0</v>
      </c>
      <c r="X14" s="49">
        <v>4.0572600000000003</v>
      </c>
      <c r="Y14" s="9">
        <v>0</v>
      </c>
      <c r="Z14" s="9">
        <f t="shared" si="4"/>
        <v>0</v>
      </c>
      <c r="AA14" s="9">
        <v>0</v>
      </c>
      <c r="AB14" s="9">
        <v>0</v>
      </c>
      <c r="AC14" s="49">
        <v>0</v>
      </c>
      <c r="AD14" s="9">
        <v>0</v>
      </c>
      <c r="AE14" s="9">
        <f t="shared" si="5"/>
        <v>0</v>
      </c>
      <c r="AF14" s="9">
        <v>0</v>
      </c>
      <c r="AG14" s="9">
        <v>0</v>
      </c>
      <c r="AH14" s="49">
        <v>0</v>
      </c>
      <c r="AI14" s="9">
        <v>0</v>
      </c>
      <c r="AJ14" s="42">
        <f t="shared" si="6"/>
        <v>4.0572600000000003</v>
      </c>
      <c r="AK14" s="42">
        <f t="shared" si="6"/>
        <v>0</v>
      </c>
      <c r="AL14" s="42">
        <f t="shared" si="6"/>
        <v>0</v>
      </c>
      <c r="AM14" s="42">
        <f t="shared" si="6"/>
        <v>4.0572600000000003</v>
      </c>
      <c r="AN14" s="42">
        <f t="shared" si="6"/>
        <v>0</v>
      </c>
    </row>
    <row r="15" spans="1:40" ht="47.25">
      <c r="A15" s="8" t="s">
        <v>804</v>
      </c>
      <c r="B15" s="73" t="s">
        <v>870</v>
      </c>
      <c r="C15" s="15" t="s">
        <v>871</v>
      </c>
      <c r="D15" s="18">
        <v>2021</v>
      </c>
      <c r="E15" s="18">
        <v>2021</v>
      </c>
      <c r="F15" s="9"/>
      <c r="G15" s="9"/>
      <c r="H15" s="31"/>
      <c r="I15" s="9">
        <v>4.9827000000000004</v>
      </c>
      <c r="J15" s="24">
        <v>4.9826999999999995</v>
      </c>
      <c r="K15" s="9">
        <f t="shared" si="1"/>
        <v>0</v>
      </c>
      <c r="L15" s="9">
        <v>0</v>
      </c>
      <c r="M15" s="9">
        <v>0</v>
      </c>
      <c r="N15" s="9">
        <v>0</v>
      </c>
      <c r="O15" s="9">
        <v>0</v>
      </c>
      <c r="P15" s="9">
        <f t="shared" si="2"/>
        <v>0.1827</v>
      </c>
      <c r="Q15" s="9">
        <v>0</v>
      </c>
      <c r="R15" s="9">
        <v>0</v>
      </c>
      <c r="S15" s="9">
        <v>0.1827</v>
      </c>
      <c r="T15" s="9">
        <v>0</v>
      </c>
      <c r="U15" s="9">
        <f t="shared" si="3"/>
        <v>4.7999999999999998</v>
      </c>
      <c r="V15" s="9">
        <v>0</v>
      </c>
      <c r="W15" s="9">
        <v>0</v>
      </c>
      <c r="X15" s="49">
        <v>4.80</v>
      </c>
      <c r="Y15" s="9">
        <v>0</v>
      </c>
      <c r="Z15" s="9">
        <f t="shared" si="4"/>
        <v>0</v>
      </c>
      <c r="AA15" s="9">
        <v>0</v>
      </c>
      <c r="AB15" s="9">
        <v>0</v>
      </c>
      <c r="AC15" s="49">
        <v>0</v>
      </c>
      <c r="AD15" s="9">
        <v>0</v>
      </c>
      <c r="AE15" s="9">
        <f t="shared" si="5"/>
        <v>0</v>
      </c>
      <c r="AF15" s="9">
        <v>0</v>
      </c>
      <c r="AG15" s="9">
        <v>0</v>
      </c>
      <c r="AH15" s="49">
        <v>0</v>
      </c>
      <c r="AI15" s="9">
        <v>0</v>
      </c>
      <c r="AJ15" s="42">
        <f t="shared" si="6"/>
        <v>4.9826999999999995</v>
      </c>
      <c r="AK15" s="42">
        <f t="shared" si="6"/>
        <v>0</v>
      </c>
      <c r="AL15" s="42">
        <f t="shared" si="6"/>
        <v>0</v>
      </c>
      <c r="AM15" s="42">
        <f t="shared" si="6"/>
        <v>4.9826999999999995</v>
      </c>
      <c r="AN15" s="42">
        <f t="shared" si="6"/>
        <v>0</v>
      </c>
    </row>
    <row r="16" spans="1:40" ht="63">
      <c r="A16" s="8" t="s">
        <v>805</v>
      </c>
      <c r="B16" s="73" t="s">
        <v>159</v>
      </c>
      <c r="C16" s="15" t="s">
        <v>2210</v>
      </c>
      <c r="D16" s="18">
        <v>2018</v>
      </c>
      <c r="E16" s="18">
        <v>2023</v>
      </c>
      <c r="F16" s="9"/>
      <c r="G16" s="9"/>
      <c r="H16" s="31"/>
      <c r="I16" s="9">
        <v>12.276971999999999</v>
      </c>
      <c r="J16" s="24">
        <v>12.276971999999999</v>
      </c>
      <c r="K16" s="9">
        <f t="shared" si="1"/>
        <v>0</v>
      </c>
      <c r="L16" s="9">
        <v>0</v>
      </c>
      <c r="M16" s="9">
        <v>0</v>
      </c>
      <c r="N16" s="9">
        <v>0</v>
      </c>
      <c r="O16" s="9">
        <v>0</v>
      </c>
      <c r="P16" s="9">
        <f t="shared" si="2"/>
        <v>0</v>
      </c>
      <c r="Q16" s="9">
        <v>0</v>
      </c>
      <c r="R16" s="9">
        <v>0</v>
      </c>
      <c r="S16" s="9">
        <v>0</v>
      </c>
      <c r="T16" s="9">
        <v>0</v>
      </c>
      <c r="U16" s="9">
        <f t="shared" si="3"/>
        <v>0</v>
      </c>
      <c r="V16" s="9">
        <v>0</v>
      </c>
      <c r="W16" s="9">
        <v>0</v>
      </c>
      <c r="X16" s="49">
        <v>0</v>
      </c>
      <c r="Y16" s="9">
        <v>0</v>
      </c>
      <c r="Z16" s="9">
        <f t="shared" si="4"/>
        <v>0.45697199999999993</v>
      </c>
      <c r="AA16" s="9">
        <v>0</v>
      </c>
      <c r="AB16" s="9">
        <v>0</v>
      </c>
      <c r="AC16" s="49">
        <v>0.45697199999999993</v>
      </c>
      <c r="AD16" s="9">
        <v>0</v>
      </c>
      <c r="AE16" s="9">
        <f t="shared" si="5"/>
        <v>11.819999999999999</v>
      </c>
      <c r="AF16" s="9">
        <v>0</v>
      </c>
      <c r="AG16" s="9">
        <v>0</v>
      </c>
      <c r="AH16" s="49">
        <v>11.819999999999999</v>
      </c>
      <c r="AI16" s="9">
        <v>0</v>
      </c>
      <c r="AJ16" s="42">
        <f t="shared" si="6"/>
        <v>12.276971999999999</v>
      </c>
      <c r="AK16" s="42">
        <f t="shared" si="6"/>
        <v>0</v>
      </c>
      <c r="AL16" s="42">
        <f t="shared" si="6"/>
        <v>0</v>
      </c>
      <c r="AM16" s="42">
        <f t="shared" si="6"/>
        <v>12.276971999999999</v>
      </c>
      <c r="AN16" s="42">
        <f t="shared" si="6"/>
        <v>0</v>
      </c>
    </row>
    <row r="17" spans="1:40" ht="63">
      <c r="A17" s="8" t="s">
        <v>805</v>
      </c>
      <c r="B17" s="73" t="s">
        <v>478</v>
      </c>
      <c r="C17" s="15" t="s">
        <v>2211</v>
      </c>
      <c r="D17" s="18">
        <v>2021</v>
      </c>
      <c r="E17" s="18">
        <v>2023</v>
      </c>
      <c r="F17" s="9"/>
      <c r="G17" s="9"/>
      <c r="H17" s="31"/>
      <c r="I17" s="9">
        <v>9.4361759999999979</v>
      </c>
      <c r="J17" s="24">
        <v>9.4361759999999997</v>
      </c>
      <c r="K17" s="9">
        <f t="shared" si="1"/>
        <v>0</v>
      </c>
      <c r="L17" s="9">
        <v>0</v>
      </c>
      <c r="M17" s="9">
        <v>0</v>
      </c>
      <c r="N17" s="9">
        <v>0</v>
      </c>
      <c r="O17" s="9">
        <v>0</v>
      </c>
      <c r="P17" s="9">
        <f t="shared" si="2"/>
        <v>0</v>
      </c>
      <c r="Q17" s="9">
        <v>0</v>
      </c>
      <c r="R17" s="9">
        <v>0</v>
      </c>
      <c r="S17" s="9">
        <v>0</v>
      </c>
      <c r="T17" s="9">
        <v>0</v>
      </c>
      <c r="U17" s="9">
        <f t="shared" si="3"/>
        <v>0</v>
      </c>
      <c r="V17" s="9">
        <v>0</v>
      </c>
      <c r="W17" s="9">
        <v>0</v>
      </c>
      <c r="X17" s="49">
        <v>0</v>
      </c>
      <c r="Y17" s="9">
        <v>0</v>
      </c>
      <c r="Z17" s="9">
        <f t="shared" si="4"/>
        <v>1.173996</v>
      </c>
      <c r="AA17" s="9">
        <v>0</v>
      </c>
      <c r="AB17" s="9">
        <v>0</v>
      </c>
      <c r="AC17" s="49">
        <v>1.173996</v>
      </c>
      <c r="AD17" s="9">
        <v>0</v>
      </c>
      <c r="AE17" s="9">
        <f t="shared" si="5"/>
        <v>4.7999999999999998</v>
      </c>
      <c r="AF17" s="9">
        <v>0</v>
      </c>
      <c r="AG17" s="9">
        <v>0</v>
      </c>
      <c r="AH17" s="49">
        <v>4.80</v>
      </c>
      <c r="AI17" s="9">
        <v>0</v>
      </c>
      <c r="AJ17" s="42">
        <f t="shared" si="6"/>
        <v>5.9739959999999996</v>
      </c>
      <c r="AK17" s="42">
        <f t="shared" si="6"/>
        <v>0</v>
      </c>
      <c r="AL17" s="42">
        <f t="shared" si="6"/>
        <v>0</v>
      </c>
      <c r="AM17" s="42">
        <f t="shared" si="6"/>
        <v>5.9739959999999996</v>
      </c>
      <c r="AN17" s="42">
        <f t="shared" si="6"/>
        <v>0</v>
      </c>
    </row>
    <row r="18" spans="1:40" ht="63.2" customHeight="1">
      <c r="A18" s="8" t="s">
        <v>805</v>
      </c>
      <c r="B18" s="73" t="s">
        <v>479</v>
      </c>
      <c r="C18" s="15" t="s">
        <v>2212</v>
      </c>
      <c r="D18" s="18">
        <v>2021</v>
      </c>
      <c r="E18" s="18">
        <v>2023</v>
      </c>
      <c r="F18" s="9"/>
      <c r="G18" s="9"/>
      <c r="H18" s="31"/>
      <c r="I18" s="9">
        <v>6.6381120000000005</v>
      </c>
      <c r="J18" s="24">
        <v>6.6381120000000005</v>
      </c>
      <c r="K18" s="9">
        <f t="shared" si="1"/>
        <v>0</v>
      </c>
      <c r="L18" s="9">
        <v>0</v>
      </c>
      <c r="M18" s="9">
        <v>0</v>
      </c>
      <c r="N18" s="9">
        <v>0</v>
      </c>
      <c r="O18" s="9">
        <v>0</v>
      </c>
      <c r="P18" s="9">
        <f t="shared" si="2"/>
        <v>0</v>
      </c>
      <c r="Q18" s="9">
        <v>0</v>
      </c>
      <c r="R18" s="9">
        <v>0</v>
      </c>
      <c r="S18" s="9">
        <v>0</v>
      </c>
      <c r="T18" s="9">
        <v>0</v>
      </c>
      <c r="U18" s="9">
        <f t="shared" si="3"/>
        <v>0</v>
      </c>
      <c r="V18" s="9">
        <v>0</v>
      </c>
      <c r="W18" s="9">
        <v>0</v>
      </c>
      <c r="X18" s="49">
        <v>0</v>
      </c>
      <c r="Y18" s="9">
        <v>0</v>
      </c>
      <c r="Z18" s="9">
        <f t="shared" si="4"/>
        <v>0.63811200000000001</v>
      </c>
      <c r="AA18" s="9">
        <v>0</v>
      </c>
      <c r="AB18" s="9">
        <v>0</v>
      </c>
      <c r="AC18" s="49">
        <v>0.63811200000000001</v>
      </c>
      <c r="AD18" s="9">
        <v>0</v>
      </c>
      <c r="AE18" s="9">
        <f t="shared" si="5"/>
        <v>6</v>
      </c>
      <c r="AF18" s="9">
        <v>0</v>
      </c>
      <c r="AG18" s="9">
        <v>0</v>
      </c>
      <c r="AH18" s="49">
        <v>6</v>
      </c>
      <c r="AI18" s="9">
        <v>0</v>
      </c>
      <c r="AJ18" s="42">
        <f t="shared" si="6"/>
        <v>6.6381119999999996</v>
      </c>
      <c r="AK18" s="42">
        <f t="shared" si="6"/>
        <v>0</v>
      </c>
      <c r="AL18" s="42">
        <f t="shared" si="6"/>
        <v>0</v>
      </c>
      <c r="AM18" s="42">
        <f t="shared" si="6"/>
        <v>6.6381119999999996</v>
      </c>
      <c r="AN18" s="42">
        <f t="shared" si="6"/>
        <v>0</v>
      </c>
    </row>
    <row r="19" spans="1:40" ht="78.75" customHeight="1">
      <c r="A19" s="8" t="s">
        <v>804</v>
      </c>
      <c r="B19" s="73" t="s">
        <v>872</v>
      </c>
      <c r="C19" s="15" t="s">
        <v>2213</v>
      </c>
      <c r="D19" s="18">
        <v>2017</v>
      </c>
      <c r="E19" s="18">
        <v>2021</v>
      </c>
      <c r="F19" s="9"/>
      <c r="G19" s="9"/>
      <c r="H19" s="31"/>
      <c r="I19" s="9">
        <v>0.88708799999999999</v>
      </c>
      <c r="J19" s="24">
        <v>0.88708799999999999</v>
      </c>
      <c r="K19" s="9">
        <f t="shared" si="1"/>
        <v>0.012</v>
      </c>
      <c r="L19" s="9">
        <v>0</v>
      </c>
      <c r="M19" s="9">
        <v>0</v>
      </c>
      <c r="N19" s="9">
        <v>0.012</v>
      </c>
      <c r="O19" s="9">
        <v>0</v>
      </c>
      <c r="P19" s="9">
        <f t="shared" si="2"/>
        <v>0.56399999999999995</v>
      </c>
      <c r="Q19" s="9">
        <v>0</v>
      </c>
      <c r="R19" s="9">
        <v>0</v>
      </c>
      <c r="S19" s="9">
        <v>0.56399999999999995</v>
      </c>
      <c r="T19" s="9">
        <v>0</v>
      </c>
      <c r="U19" s="9">
        <f t="shared" si="3"/>
        <v>0</v>
      </c>
      <c r="V19" s="9">
        <v>0</v>
      </c>
      <c r="W19" s="9">
        <v>0</v>
      </c>
      <c r="X19" s="49">
        <v>0</v>
      </c>
      <c r="Y19" s="9">
        <v>0</v>
      </c>
      <c r="Z19" s="9">
        <f t="shared" si="4"/>
        <v>0</v>
      </c>
      <c r="AA19" s="9">
        <v>0</v>
      </c>
      <c r="AB19" s="9">
        <v>0</v>
      </c>
      <c r="AC19" s="49">
        <v>0</v>
      </c>
      <c r="AD19" s="9">
        <v>0</v>
      </c>
      <c r="AE19" s="9">
        <f t="shared" si="5"/>
        <v>0</v>
      </c>
      <c r="AF19" s="9">
        <v>0</v>
      </c>
      <c r="AG19" s="9">
        <v>0</v>
      </c>
      <c r="AH19" s="49">
        <v>0</v>
      </c>
      <c r="AI19" s="9">
        <v>0</v>
      </c>
      <c r="AJ19" s="42">
        <f t="shared" si="6"/>
        <v>0.57599999999999996</v>
      </c>
      <c r="AK19" s="42">
        <f t="shared" si="6"/>
        <v>0</v>
      </c>
      <c r="AL19" s="42">
        <f t="shared" si="6"/>
        <v>0</v>
      </c>
      <c r="AM19" s="42">
        <f t="shared" si="6"/>
        <v>0.57599999999999996</v>
      </c>
      <c r="AN19" s="42">
        <f t="shared" si="6"/>
        <v>0</v>
      </c>
    </row>
    <row r="20" spans="1:40" ht="63.2" customHeight="1">
      <c r="A20" s="8" t="s">
        <v>804</v>
      </c>
      <c r="B20" s="73" t="s">
        <v>873</v>
      </c>
      <c r="C20" s="15" t="s">
        <v>2214</v>
      </c>
      <c r="D20" s="18">
        <v>2018</v>
      </c>
      <c r="E20" s="18">
        <v>2020</v>
      </c>
      <c r="F20" s="9"/>
      <c r="G20" s="9"/>
      <c r="H20" s="31"/>
      <c r="I20" s="9">
        <v>10.062887999999999</v>
      </c>
      <c r="J20" s="24">
        <v>9.2317241259661014</v>
      </c>
      <c r="K20" s="9">
        <f t="shared" si="1"/>
        <v>0.42397200000000002</v>
      </c>
      <c r="L20" s="9">
        <v>0</v>
      </c>
      <c r="M20" s="9">
        <v>0</v>
      </c>
      <c r="N20" s="9">
        <v>0.42397200000000002</v>
      </c>
      <c r="O20" s="9">
        <v>0</v>
      </c>
      <c r="P20" s="9">
        <f t="shared" si="2"/>
        <v>8.4000000000000004</v>
      </c>
      <c r="Q20" s="9">
        <v>0</v>
      </c>
      <c r="R20" s="9">
        <v>0</v>
      </c>
      <c r="S20" s="9">
        <v>8.40</v>
      </c>
      <c r="T20" s="9">
        <v>0</v>
      </c>
      <c r="U20" s="9">
        <f t="shared" si="3"/>
        <v>0</v>
      </c>
      <c r="V20" s="9">
        <v>0</v>
      </c>
      <c r="W20" s="9">
        <v>0</v>
      </c>
      <c r="X20" s="49">
        <v>0</v>
      </c>
      <c r="Y20" s="9">
        <v>0</v>
      </c>
      <c r="Z20" s="9">
        <f t="shared" si="4"/>
        <v>0</v>
      </c>
      <c r="AA20" s="9">
        <v>0</v>
      </c>
      <c r="AB20" s="9">
        <v>0</v>
      </c>
      <c r="AC20" s="49">
        <v>0</v>
      </c>
      <c r="AD20" s="9">
        <v>0</v>
      </c>
      <c r="AE20" s="9">
        <f t="shared" si="5"/>
        <v>0</v>
      </c>
      <c r="AF20" s="9">
        <v>0</v>
      </c>
      <c r="AG20" s="9">
        <v>0</v>
      </c>
      <c r="AH20" s="49">
        <v>0</v>
      </c>
      <c r="AI20" s="9">
        <v>0</v>
      </c>
      <c r="AJ20" s="42">
        <f t="shared" si="6"/>
        <v>8.8239720000000013</v>
      </c>
      <c r="AK20" s="42">
        <f t="shared" si="6"/>
        <v>0</v>
      </c>
      <c r="AL20" s="42">
        <f t="shared" si="6"/>
        <v>0</v>
      </c>
      <c r="AM20" s="42">
        <f t="shared" si="6"/>
        <v>8.8239720000000013</v>
      </c>
      <c r="AN20" s="42">
        <f t="shared" si="6"/>
        <v>0</v>
      </c>
    </row>
    <row r="21" spans="1:40" ht="63.2" customHeight="1">
      <c r="A21" s="8" t="s">
        <v>805</v>
      </c>
      <c r="B21" s="73" t="s">
        <v>874</v>
      </c>
      <c r="C21" s="15" t="s">
        <v>875</v>
      </c>
      <c r="D21" s="18">
        <v>2022</v>
      </c>
      <c r="E21" s="18">
        <v>2025</v>
      </c>
      <c r="F21" s="9"/>
      <c r="G21" s="9"/>
      <c r="H21" s="31"/>
      <c r="I21" s="9">
        <v>6.8561880000000004</v>
      </c>
      <c r="J21" s="24">
        <v>6.8561879999999995</v>
      </c>
      <c r="K21" s="9">
        <f t="shared" si="1"/>
        <v>0</v>
      </c>
      <c r="L21" s="9">
        <v>0</v>
      </c>
      <c r="M21" s="9">
        <v>0</v>
      </c>
      <c r="N21" s="9">
        <v>0</v>
      </c>
      <c r="O21" s="9">
        <v>0</v>
      </c>
      <c r="P21" s="9">
        <f t="shared" si="2"/>
        <v>0</v>
      </c>
      <c r="Q21" s="9">
        <v>0</v>
      </c>
      <c r="R21" s="9">
        <v>0</v>
      </c>
      <c r="S21" s="9">
        <v>0</v>
      </c>
      <c r="T21" s="9">
        <v>0</v>
      </c>
      <c r="U21" s="9">
        <f t="shared" si="3"/>
        <v>0</v>
      </c>
      <c r="V21" s="9">
        <v>0</v>
      </c>
      <c r="W21" s="9">
        <v>0</v>
      </c>
      <c r="X21" s="49">
        <v>0</v>
      </c>
      <c r="Y21" s="9">
        <v>0</v>
      </c>
      <c r="Z21" s="9">
        <f t="shared" si="4"/>
        <v>0</v>
      </c>
      <c r="AA21" s="9">
        <v>0</v>
      </c>
      <c r="AB21" s="9">
        <v>0</v>
      </c>
      <c r="AC21" s="49">
        <v>0</v>
      </c>
      <c r="AD21" s="9">
        <v>0</v>
      </c>
      <c r="AE21" s="9">
        <f t="shared" si="5"/>
        <v>1.3712375999999999</v>
      </c>
      <c r="AF21" s="9">
        <v>0</v>
      </c>
      <c r="AG21" s="9">
        <v>0</v>
      </c>
      <c r="AH21" s="49">
        <v>1.3712375999999999</v>
      </c>
      <c r="AI21" s="9">
        <v>0</v>
      </c>
      <c r="AJ21" s="42">
        <f t="shared" si="6"/>
        <v>1.3712375999999999</v>
      </c>
      <c r="AK21" s="42">
        <f t="shared" si="6"/>
        <v>0</v>
      </c>
      <c r="AL21" s="42">
        <f t="shared" si="6"/>
        <v>0</v>
      </c>
      <c r="AM21" s="42">
        <f t="shared" si="6"/>
        <v>1.3712375999999999</v>
      </c>
      <c r="AN21" s="42">
        <f t="shared" si="6"/>
        <v>0</v>
      </c>
    </row>
    <row r="22" spans="1:40" ht="63">
      <c r="A22" s="8" t="s">
        <v>805</v>
      </c>
      <c r="B22" s="73" t="s">
        <v>160</v>
      </c>
      <c r="C22" s="15" t="s">
        <v>2215</v>
      </c>
      <c r="D22" s="18">
        <v>2018</v>
      </c>
      <c r="E22" s="18">
        <v>2023</v>
      </c>
      <c r="F22" s="9"/>
      <c r="G22" s="9"/>
      <c r="H22" s="31"/>
      <c r="I22" s="9">
        <v>5.5025880000000003</v>
      </c>
      <c r="J22" s="24">
        <v>5.5025879999999994</v>
      </c>
      <c r="K22" s="9">
        <f t="shared" si="1"/>
        <v>0</v>
      </c>
      <c r="L22" s="9">
        <v>0</v>
      </c>
      <c r="M22" s="9">
        <v>0</v>
      </c>
      <c r="N22" s="9">
        <v>0</v>
      </c>
      <c r="O22" s="9">
        <v>0</v>
      </c>
      <c r="P22" s="9">
        <f t="shared" si="2"/>
        <v>0</v>
      </c>
      <c r="Q22" s="9">
        <v>0</v>
      </c>
      <c r="R22" s="9">
        <v>0</v>
      </c>
      <c r="S22" s="9">
        <v>0</v>
      </c>
      <c r="T22" s="9">
        <v>0</v>
      </c>
      <c r="U22" s="9">
        <f t="shared" si="3"/>
        <v>0</v>
      </c>
      <c r="V22" s="9">
        <v>0</v>
      </c>
      <c r="W22" s="9">
        <v>0</v>
      </c>
      <c r="X22" s="49">
        <v>0</v>
      </c>
      <c r="Y22" s="9">
        <v>0</v>
      </c>
      <c r="Z22" s="9">
        <f t="shared" si="4"/>
        <v>0.70258799999999988</v>
      </c>
      <c r="AA22" s="9">
        <v>0</v>
      </c>
      <c r="AB22" s="9">
        <v>0</v>
      </c>
      <c r="AC22" s="49">
        <v>0.70258799999999988</v>
      </c>
      <c r="AD22" s="9">
        <v>0</v>
      </c>
      <c r="AE22" s="9">
        <f t="shared" si="5"/>
        <v>4.7999999999999998</v>
      </c>
      <c r="AF22" s="9">
        <v>0</v>
      </c>
      <c r="AG22" s="9">
        <v>0</v>
      </c>
      <c r="AH22" s="49">
        <v>4.80</v>
      </c>
      <c r="AI22" s="9">
        <v>0</v>
      </c>
      <c r="AJ22" s="42">
        <f t="shared" si="6"/>
        <v>5.5025879999999994</v>
      </c>
      <c r="AK22" s="42">
        <f t="shared" si="6"/>
        <v>0</v>
      </c>
      <c r="AL22" s="42">
        <f t="shared" si="6"/>
        <v>0</v>
      </c>
      <c r="AM22" s="42">
        <f t="shared" si="6"/>
        <v>5.5025879999999994</v>
      </c>
      <c r="AN22" s="42">
        <f t="shared" si="6"/>
        <v>0</v>
      </c>
    </row>
    <row r="23" spans="1:40" ht="63">
      <c r="A23" s="8" t="s">
        <v>805</v>
      </c>
      <c r="B23" s="73" t="s">
        <v>480</v>
      </c>
      <c r="C23" s="15" t="s">
        <v>2216</v>
      </c>
      <c r="D23" s="18">
        <v>2016</v>
      </c>
      <c r="E23" s="18">
        <v>2025</v>
      </c>
      <c r="F23" s="9"/>
      <c r="G23" s="9"/>
      <c r="H23" s="31"/>
      <c r="I23" s="9">
        <v>11.603484</v>
      </c>
      <c r="J23" s="24">
        <v>11.603483999999998</v>
      </c>
      <c r="K23" s="9">
        <f t="shared" si="1"/>
        <v>0</v>
      </c>
      <c r="L23" s="9">
        <v>0</v>
      </c>
      <c r="M23" s="9">
        <v>0</v>
      </c>
      <c r="N23" s="9">
        <v>0</v>
      </c>
      <c r="O23" s="9">
        <v>0</v>
      </c>
      <c r="P23" s="9">
        <f t="shared" si="2"/>
        <v>0</v>
      </c>
      <c r="Q23" s="9">
        <v>0</v>
      </c>
      <c r="R23" s="9">
        <v>0</v>
      </c>
      <c r="S23" s="9">
        <v>0</v>
      </c>
      <c r="T23" s="9">
        <v>0</v>
      </c>
      <c r="U23" s="9">
        <f t="shared" si="3"/>
        <v>0</v>
      </c>
      <c r="V23" s="9">
        <v>0</v>
      </c>
      <c r="W23" s="9">
        <v>0</v>
      </c>
      <c r="X23" s="49">
        <v>0</v>
      </c>
      <c r="Y23" s="9">
        <v>0</v>
      </c>
      <c r="Z23" s="9">
        <f t="shared" si="4"/>
        <v>0</v>
      </c>
      <c r="AA23" s="9">
        <v>0</v>
      </c>
      <c r="AB23" s="9">
        <v>0</v>
      </c>
      <c r="AC23" s="49">
        <v>0</v>
      </c>
      <c r="AD23" s="9">
        <v>0</v>
      </c>
      <c r="AE23" s="9">
        <f t="shared" si="5"/>
        <v>2.3206967999999999</v>
      </c>
      <c r="AF23" s="9">
        <v>0</v>
      </c>
      <c r="AG23" s="9">
        <v>0</v>
      </c>
      <c r="AH23" s="49">
        <v>2.3206967999999999</v>
      </c>
      <c r="AI23" s="9">
        <v>0</v>
      </c>
      <c r="AJ23" s="42">
        <f t="shared" si="6"/>
        <v>2.3206967999999999</v>
      </c>
      <c r="AK23" s="42">
        <f t="shared" si="6"/>
        <v>0</v>
      </c>
      <c r="AL23" s="42">
        <f t="shared" si="6"/>
        <v>0</v>
      </c>
      <c r="AM23" s="42">
        <f t="shared" si="6"/>
        <v>2.3206967999999999</v>
      </c>
      <c r="AN23" s="42">
        <f t="shared" si="6"/>
        <v>0</v>
      </c>
    </row>
    <row r="24" spans="1:40" ht="63">
      <c r="A24" s="8" t="s">
        <v>805</v>
      </c>
      <c r="B24" s="73" t="s">
        <v>481</v>
      </c>
      <c r="C24" s="15" t="s">
        <v>2217</v>
      </c>
      <c r="D24" s="18">
        <v>2018</v>
      </c>
      <c r="E24" s="18">
        <v>2024</v>
      </c>
      <c r="F24" s="9"/>
      <c r="G24" s="9"/>
      <c r="H24" s="31"/>
      <c r="I24" s="9">
        <v>3.5387999999999997</v>
      </c>
      <c r="J24" s="24">
        <v>3.5387999999999997</v>
      </c>
      <c r="K24" s="9">
        <f t="shared" si="1"/>
        <v>0</v>
      </c>
      <c r="L24" s="9">
        <v>0</v>
      </c>
      <c r="M24" s="9">
        <v>0</v>
      </c>
      <c r="N24" s="9">
        <v>0</v>
      </c>
      <c r="O24" s="9">
        <v>0</v>
      </c>
      <c r="P24" s="9">
        <f t="shared" si="2"/>
        <v>0</v>
      </c>
      <c r="Q24" s="9">
        <v>0</v>
      </c>
      <c r="R24" s="9">
        <v>0</v>
      </c>
      <c r="S24" s="9">
        <v>0</v>
      </c>
      <c r="T24" s="9">
        <v>0</v>
      </c>
      <c r="U24" s="9">
        <f t="shared" si="3"/>
        <v>0</v>
      </c>
      <c r="V24" s="9">
        <v>0</v>
      </c>
      <c r="W24" s="9">
        <v>0</v>
      </c>
      <c r="X24" s="49">
        <v>0</v>
      </c>
      <c r="Y24" s="9">
        <v>0</v>
      </c>
      <c r="Z24" s="9">
        <f t="shared" si="4"/>
        <v>0</v>
      </c>
      <c r="AA24" s="9">
        <v>0</v>
      </c>
      <c r="AB24" s="9">
        <v>0</v>
      </c>
      <c r="AC24" s="49">
        <v>0</v>
      </c>
      <c r="AD24" s="9">
        <v>0</v>
      </c>
      <c r="AE24" s="9">
        <f t="shared" si="5"/>
        <v>3.5387999999999997</v>
      </c>
      <c r="AF24" s="9">
        <v>0</v>
      </c>
      <c r="AG24" s="9">
        <v>0</v>
      </c>
      <c r="AH24" s="49">
        <v>3.5387999999999997</v>
      </c>
      <c r="AI24" s="9">
        <v>0</v>
      </c>
      <c r="AJ24" s="42">
        <f t="shared" si="6"/>
        <v>3.5387999999999997</v>
      </c>
      <c r="AK24" s="42">
        <f t="shared" si="6"/>
        <v>0</v>
      </c>
      <c r="AL24" s="42">
        <f t="shared" si="6"/>
        <v>0</v>
      </c>
      <c r="AM24" s="42">
        <f t="shared" si="6"/>
        <v>3.5387999999999997</v>
      </c>
      <c r="AN24" s="42">
        <f t="shared" si="6"/>
        <v>0</v>
      </c>
    </row>
    <row r="25" spans="1:40" ht="63">
      <c r="A25" s="8" t="s">
        <v>805</v>
      </c>
      <c r="B25" s="73" t="s">
        <v>482</v>
      </c>
      <c r="C25" s="15" t="s">
        <v>2218</v>
      </c>
      <c r="D25" s="18">
        <v>2018</v>
      </c>
      <c r="E25" s="18">
        <v>2024</v>
      </c>
      <c r="F25" s="9"/>
      <c r="G25" s="9"/>
      <c r="H25" s="31"/>
      <c r="I25" s="9">
        <v>3.8001719999999999</v>
      </c>
      <c r="J25" s="24">
        <v>3.8001719999999994</v>
      </c>
      <c r="K25" s="9">
        <f t="shared" si="1"/>
        <v>0</v>
      </c>
      <c r="L25" s="9">
        <v>0</v>
      </c>
      <c r="M25" s="9">
        <v>0</v>
      </c>
      <c r="N25" s="9">
        <v>0</v>
      </c>
      <c r="O25" s="9">
        <v>0</v>
      </c>
      <c r="P25" s="9">
        <f t="shared" si="2"/>
        <v>0</v>
      </c>
      <c r="Q25" s="9">
        <v>0</v>
      </c>
      <c r="R25" s="9">
        <v>0</v>
      </c>
      <c r="S25" s="9">
        <v>0</v>
      </c>
      <c r="T25" s="9">
        <v>0</v>
      </c>
      <c r="U25" s="9">
        <f t="shared" si="3"/>
        <v>0</v>
      </c>
      <c r="V25" s="9">
        <v>0</v>
      </c>
      <c r="W25" s="9">
        <v>0</v>
      </c>
      <c r="X25" s="49">
        <v>0</v>
      </c>
      <c r="Y25" s="9">
        <v>0</v>
      </c>
      <c r="Z25" s="9">
        <f t="shared" si="4"/>
        <v>0</v>
      </c>
      <c r="AA25" s="9">
        <v>0</v>
      </c>
      <c r="AB25" s="9">
        <v>0</v>
      </c>
      <c r="AC25" s="49">
        <v>0</v>
      </c>
      <c r="AD25" s="9">
        <v>0</v>
      </c>
      <c r="AE25" s="9">
        <f t="shared" si="5"/>
        <v>3.8001719999999999</v>
      </c>
      <c r="AF25" s="9">
        <v>0</v>
      </c>
      <c r="AG25" s="9">
        <v>0</v>
      </c>
      <c r="AH25" s="49">
        <v>3.8001719999999999</v>
      </c>
      <c r="AI25" s="9">
        <v>0</v>
      </c>
      <c r="AJ25" s="42">
        <f t="shared" si="6"/>
        <v>3.8001719999999999</v>
      </c>
      <c r="AK25" s="42">
        <f t="shared" si="6"/>
        <v>0</v>
      </c>
      <c r="AL25" s="42">
        <f t="shared" si="6"/>
        <v>0</v>
      </c>
      <c r="AM25" s="42">
        <f t="shared" si="6"/>
        <v>3.8001719999999999</v>
      </c>
      <c r="AN25" s="42">
        <f t="shared" si="6"/>
        <v>0</v>
      </c>
    </row>
    <row r="26" spans="1:40" ht="78.75">
      <c r="A26" s="8" t="s">
        <v>805</v>
      </c>
      <c r="B26" s="73" t="s">
        <v>161</v>
      </c>
      <c r="C26" s="15" t="s">
        <v>2219</v>
      </c>
      <c r="D26" s="18">
        <v>2019</v>
      </c>
      <c r="E26" s="18">
        <v>2023</v>
      </c>
      <c r="F26" s="9"/>
      <c r="G26" s="9"/>
      <c r="H26" s="31"/>
      <c r="I26" s="9">
        <v>6.2764439999999997</v>
      </c>
      <c r="J26" s="24">
        <v>6.2764439999999997</v>
      </c>
      <c r="K26" s="9">
        <f t="shared" si="1"/>
        <v>0</v>
      </c>
      <c r="L26" s="9">
        <v>0</v>
      </c>
      <c r="M26" s="9">
        <v>0</v>
      </c>
      <c r="N26" s="9">
        <v>0</v>
      </c>
      <c r="O26" s="9">
        <v>0</v>
      </c>
      <c r="P26" s="9">
        <f t="shared" si="2"/>
        <v>0</v>
      </c>
      <c r="Q26" s="9">
        <v>0</v>
      </c>
      <c r="R26" s="9">
        <v>0</v>
      </c>
      <c r="S26" s="9">
        <v>0</v>
      </c>
      <c r="T26" s="9">
        <v>0</v>
      </c>
      <c r="U26" s="9">
        <f t="shared" si="3"/>
        <v>0</v>
      </c>
      <c r="V26" s="9">
        <v>0</v>
      </c>
      <c r="W26" s="9">
        <v>0</v>
      </c>
      <c r="X26" s="49">
        <v>0</v>
      </c>
      <c r="Y26" s="9">
        <v>0</v>
      </c>
      <c r="Z26" s="9">
        <f t="shared" si="4"/>
        <v>0.27644399999999997</v>
      </c>
      <c r="AA26" s="9">
        <v>0</v>
      </c>
      <c r="AB26" s="9">
        <v>0</v>
      </c>
      <c r="AC26" s="49">
        <v>0.27644399999999997</v>
      </c>
      <c r="AD26" s="9">
        <v>0</v>
      </c>
      <c r="AE26" s="9">
        <f t="shared" si="5"/>
        <v>6</v>
      </c>
      <c r="AF26" s="9">
        <v>0</v>
      </c>
      <c r="AG26" s="9">
        <v>0</v>
      </c>
      <c r="AH26" s="49">
        <v>6</v>
      </c>
      <c r="AI26" s="9">
        <v>0</v>
      </c>
      <c r="AJ26" s="42">
        <f t="shared" si="6"/>
        <v>6.2764439999999997</v>
      </c>
      <c r="AK26" s="42">
        <f t="shared" si="6"/>
        <v>0</v>
      </c>
      <c r="AL26" s="42">
        <f t="shared" si="6"/>
        <v>0</v>
      </c>
      <c r="AM26" s="42">
        <f t="shared" si="6"/>
        <v>6.2764439999999997</v>
      </c>
      <c r="AN26" s="42">
        <f t="shared" si="6"/>
        <v>0</v>
      </c>
    </row>
    <row r="27" spans="1:40" ht="63">
      <c r="A27" s="8" t="s">
        <v>805</v>
      </c>
      <c r="B27" s="73" t="s">
        <v>162</v>
      </c>
      <c r="C27" s="15" t="s">
        <v>2220</v>
      </c>
      <c r="D27" s="18">
        <v>2019</v>
      </c>
      <c r="E27" s="18">
        <v>2023</v>
      </c>
      <c r="F27" s="9"/>
      <c r="G27" s="9"/>
      <c r="H27" s="31"/>
      <c r="I27" s="9">
        <v>8.2042559999999991</v>
      </c>
      <c r="J27" s="24">
        <v>8.2042559999999991</v>
      </c>
      <c r="K27" s="9">
        <f t="shared" si="1"/>
        <v>0</v>
      </c>
      <c r="L27" s="9">
        <v>0</v>
      </c>
      <c r="M27" s="9">
        <v>0</v>
      </c>
      <c r="N27" s="9">
        <v>0</v>
      </c>
      <c r="O27" s="9">
        <v>0</v>
      </c>
      <c r="P27" s="9">
        <f t="shared" si="2"/>
        <v>0</v>
      </c>
      <c r="Q27" s="9">
        <v>0</v>
      </c>
      <c r="R27" s="9">
        <v>0</v>
      </c>
      <c r="S27" s="9">
        <v>0</v>
      </c>
      <c r="T27" s="9">
        <v>0</v>
      </c>
      <c r="U27" s="9">
        <f t="shared" si="3"/>
        <v>0</v>
      </c>
      <c r="V27" s="9">
        <v>0</v>
      </c>
      <c r="W27" s="9">
        <v>0</v>
      </c>
      <c r="X27" s="49">
        <v>0</v>
      </c>
      <c r="Y27" s="9">
        <v>0</v>
      </c>
      <c r="Z27" s="9">
        <f t="shared" si="4"/>
        <v>1.0042559999999998</v>
      </c>
      <c r="AA27" s="9">
        <v>0</v>
      </c>
      <c r="AB27" s="9">
        <v>0</v>
      </c>
      <c r="AC27" s="49">
        <v>1.0042559999999998</v>
      </c>
      <c r="AD27" s="9">
        <v>0</v>
      </c>
      <c r="AE27" s="9">
        <f t="shared" si="5"/>
        <v>7.1999999999999993</v>
      </c>
      <c r="AF27" s="9">
        <v>0</v>
      </c>
      <c r="AG27" s="9">
        <v>0</v>
      </c>
      <c r="AH27" s="49">
        <v>7.1999999999999993</v>
      </c>
      <c r="AI27" s="9">
        <v>0</v>
      </c>
      <c r="AJ27" s="42">
        <f t="shared" si="6"/>
        <v>8.2042559999999991</v>
      </c>
      <c r="AK27" s="42">
        <f t="shared" si="6"/>
        <v>0</v>
      </c>
      <c r="AL27" s="42">
        <f t="shared" si="6"/>
        <v>0</v>
      </c>
      <c r="AM27" s="42">
        <f t="shared" si="6"/>
        <v>8.2042559999999991</v>
      </c>
      <c r="AN27" s="42">
        <f t="shared" si="6"/>
        <v>0</v>
      </c>
    </row>
    <row r="28" spans="1:40" ht="47.25">
      <c r="A28" s="8" t="s">
        <v>804</v>
      </c>
      <c r="B28" s="73" t="s">
        <v>876</v>
      </c>
      <c r="C28" s="15" t="s">
        <v>877</v>
      </c>
      <c r="D28" s="18">
        <v>2019</v>
      </c>
      <c r="E28" s="18">
        <v>2020</v>
      </c>
      <c r="F28" s="9"/>
      <c r="G28" s="9"/>
      <c r="H28" s="31"/>
      <c r="I28" s="9">
        <v>3.4740360000000003</v>
      </c>
      <c r="J28" s="24">
        <v>3.4740359999999999</v>
      </c>
      <c r="K28" s="9">
        <f t="shared" si="1"/>
        <v>3.4620359999999999</v>
      </c>
      <c r="L28" s="9">
        <v>0</v>
      </c>
      <c r="M28" s="9">
        <v>0</v>
      </c>
      <c r="N28" s="9">
        <v>3.4620359999999999</v>
      </c>
      <c r="O28" s="9">
        <v>0</v>
      </c>
      <c r="P28" s="9">
        <f t="shared" si="2"/>
        <v>0</v>
      </c>
      <c r="Q28" s="9">
        <v>0</v>
      </c>
      <c r="R28" s="9">
        <v>0</v>
      </c>
      <c r="S28" s="9">
        <v>0</v>
      </c>
      <c r="T28" s="9">
        <v>0</v>
      </c>
      <c r="U28" s="9">
        <f t="shared" si="3"/>
        <v>0</v>
      </c>
      <c r="V28" s="9">
        <v>0</v>
      </c>
      <c r="W28" s="9">
        <v>0</v>
      </c>
      <c r="X28" s="49">
        <v>0</v>
      </c>
      <c r="Y28" s="9">
        <v>0</v>
      </c>
      <c r="Z28" s="9">
        <f t="shared" si="4"/>
        <v>0</v>
      </c>
      <c r="AA28" s="9">
        <v>0</v>
      </c>
      <c r="AB28" s="9">
        <v>0</v>
      </c>
      <c r="AC28" s="49">
        <v>0</v>
      </c>
      <c r="AD28" s="9">
        <v>0</v>
      </c>
      <c r="AE28" s="9">
        <f t="shared" si="5"/>
        <v>0</v>
      </c>
      <c r="AF28" s="9">
        <v>0</v>
      </c>
      <c r="AG28" s="9">
        <v>0</v>
      </c>
      <c r="AH28" s="49">
        <v>0</v>
      </c>
      <c r="AI28" s="9">
        <v>0</v>
      </c>
      <c r="AJ28" s="42">
        <f t="shared" si="6"/>
        <v>3.4620359999999999</v>
      </c>
      <c r="AK28" s="42">
        <f t="shared" si="6"/>
        <v>0</v>
      </c>
      <c r="AL28" s="42">
        <f t="shared" si="6"/>
        <v>0</v>
      </c>
      <c r="AM28" s="42">
        <f t="shared" si="6"/>
        <v>3.4620359999999999</v>
      </c>
      <c r="AN28" s="42">
        <f t="shared" si="6"/>
        <v>0</v>
      </c>
    </row>
    <row r="29" spans="1:40" ht="47.25">
      <c r="A29" s="8" t="s">
        <v>804</v>
      </c>
      <c r="B29" s="73" t="s">
        <v>483</v>
      </c>
      <c r="C29" s="15" t="s">
        <v>255</v>
      </c>
      <c r="D29" s="18">
        <v>2016</v>
      </c>
      <c r="E29" s="18">
        <v>2023</v>
      </c>
      <c r="F29" s="9"/>
      <c r="G29" s="9"/>
      <c r="H29" s="31"/>
      <c r="I29" s="9">
        <v>3.144396</v>
      </c>
      <c r="J29" s="24">
        <v>3.1443959999999995</v>
      </c>
      <c r="K29" s="9">
        <f t="shared" si="1"/>
        <v>0</v>
      </c>
      <c r="L29" s="9">
        <v>0</v>
      </c>
      <c r="M29" s="9">
        <v>0</v>
      </c>
      <c r="N29" s="9">
        <v>0</v>
      </c>
      <c r="O29" s="9">
        <v>0</v>
      </c>
      <c r="P29" s="9">
        <f t="shared" si="2"/>
        <v>0</v>
      </c>
      <c r="Q29" s="9">
        <v>0</v>
      </c>
      <c r="R29" s="9">
        <v>0</v>
      </c>
      <c r="S29" s="9">
        <v>0</v>
      </c>
      <c r="T29" s="9">
        <v>0</v>
      </c>
      <c r="U29" s="9">
        <f t="shared" si="3"/>
        <v>0</v>
      </c>
      <c r="V29" s="9">
        <v>0</v>
      </c>
      <c r="W29" s="9">
        <v>0</v>
      </c>
      <c r="X29" s="49">
        <v>0</v>
      </c>
      <c r="Y29" s="9">
        <v>0</v>
      </c>
      <c r="Z29" s="9">
        <f t="shared" si="4"/>
        <v>0.74439600000000006</v>
      </c>
      <c r="AA29" s="9">
        <v>0</v>
      </c>
      <c r="AB29" s="9">
        <v>0</v>
      </c>
      <c r="AC29" s="49">
        <v>0.74439600000000006</v>
      </c>
      <c r="AD29" s="9">
        <v>0</v>
      </c>
      <c r="AE29" s="9">
        <f t="shared" si="5"/>
        <v>2.3999999999999999</v>
      </c>
      <c r="AF29" s="9">
        <v>0</v>
      </c>
      <c r="AG29" s="9">
        <v>0</v>
      </c>
      <c r="AH29" s="49">
        <v>2.40</v>
      </c>
      <c r="AI29" s="9">
        <v>0</v>
      </c>
      <c r="AJ29" s="42">
        <f t="shared" si="6"/>
        <v>3.144396</v>
      </c>
      <c r="AK29" s="42">
        <f t="shared" si="6"/>
        <v>0</v>
      </c>
      <c r="AL29" s="42">
        <f t="shared" si="6"/>
        <v>0</v>
      </c>
      <c r="AM29" s="42">
        <f t="shared" si="6"/>
        <v>3.144396</v>
      </c>
      <c r="AN29" s="42">
        <f t="shared" si="6"/>
        <v>0</v>
      </c>
    </row>
    <row r="30" spans="1:40" ht="47.25">
      <c r="A30" s="8" t="s">
        <v>804</v>
      </c>
      <c r="B30" s="73" t="s">
        <v>878</v>
      </c>
      <c r="C30" s="15" t="s">
        <v>879</v>
      </c>
      <c r="D30" s="18">
        <v>2017</v>
      </c>
      <c r="E30" s="18">
        <v>2020</v>
      </c>
      <c r="F30" s="9"/>
      <c r="G30" s="9"/>
      <c r="H30" s="31"/>
      <c r="I30" s="9">
        <v>2.057328</v>
      </c>
      <c r="J30" s="24">
        <v>2.057328</v>
      </c>
      <c r="K30" s="9">
        <f t="shared" si="1"/>
        <v>2.045328</v>
      </c>
      <c r="L30" s="9">
        <v>0</v>
      </c>
      <c r="M30" s="9">
        <v>0</v>
      </c>
      <c r="N30" s="9">
        <v>2.045328</v>
      </c>
      <c r="O30" s="9">
        <v>0</v>
      </c>
      <c r="P30" s="9">
        <f t="shared" si="2"/>
        <v>0</v>
      </c>
      <c r="Q30" s="9">
        <v>0</v>
      </c>
      <c r="R30" s="9">
        <v>0</v>
      </c>
      <c r="S30" s="9">
        <v>0</v>
      </c>
      <c r="T30" s="9">
        <v>0</v>
      </c>
      <c r="U30" s="9">
        <f t="shared" si="3"/>
        <v>0</v>
      </c>
      <c r="V30" s="9">
        <v>0</v>
      </c>
      <c r="W30" s="9">
        <v>0</v>
      </c>
      <c r="X30" s="49">
        <v>0</v>
      </c>
      <c r="Y30" s="9">
        <v>0</v>
      </c>
      <c r="Z30" s="9">
        <f t="shared" si="4"/>
        <v>0</v>
      </c>
      <c r="AA30" s="9">
        <v>0</v>
      </c>
      <c r="AB30" s="9">
        <v>0</v>
      </c>
      <c r="AC30" s="49">
        <v>0</v>
      </c>
      <c r="AD30" s="9">
        <v>0</v>
      </c>
      <c r="AE30" s="9">
        <f t="shared" si="5"/>
        <v>0</v>
      </c>
      <c r="AF30" s="9">
        <v>0</v>
      </c>
      <c r="AG30" s="9">
        <v>0</v>
      </c>
      <c r="AH30" s="49">
        <v>0</v>
      </c>
      <c r="AI30" s="9">
        <v>0</v>
      </c>
      <c r="AJ30" s="42">
        <f t="shared" si="6"/>
        <v>2.045328</v>
      </c>
      <c r="AK30" s="42">
        <f t="shared" si="6"/>
        <v>0</v>
      </c>
      <c r="AL30" s="42">
        <f t="shared" si="6"/>
        <v>0</v>
      </c>
      <c r="AM30" s="42">
        <f t="shared" si="6"/>
        <v>2.045328</v>
      </c>
      <c r="AN30" s="42">
        <f t="shared" si="6"/>
        <v>0</v>
      </c>
    </row>
    <row r="31" spans="1:40" ht="47.25">
      <c r="A31" s="8" t="s">
        <v>804</v>
      </c>
      <c r="B31" s="73" t="s">
        <v>484</v>
      </c>
      <c r="C31" s="15" t="s">
        <v>723</v>
      </c>
      <c r="D31" s="18">
        <v>2016</v>
      </c>
      <c r="E31" s="18">
        <v>2024</v>
      </c>
      <c r="F31" s="9"/>
      <c r="G31" s="9"/>
      <c r="H31" s="31"/>
      <c r="I31" s="9">
        <v>18.212495999999998</v>
      </c>
      <c r="J31" s="24">
        <v>18.212495999999998</v>
      </c>
      <c r="K31" s="9">
        <f t="shared" si="1"/>
        <v>0</v>
      </c>
      <c r="L31" s="9">
        <v>0</v>
      </c>
      <c r="M31" s="9">
        <v>0</v>
      </c>
      <c r="N31" s="9">
        <v>0</v>
      </c>
      <c r="O31" s="9">
        <v>0</v>
      </c>
      <c r="P31" s="9">
        <f t="shared" si="2"/>
        <v>0</v>
      </c>
      <c r="Q31" s="9">
        <v>0</v>
      </c>
      <c r="R31" s="9">
        <v>0</v>
      </c>
      <c r="S31" s="9">
        <v>0</v>
      </c>
      <c r="T31" s="9">
        <v>0</v>
      </c>
      <c r="U31" s="9">
        <f t="shared" si="3"/>
        <v>0</v>
      </c>
      <c r="V31" s="9">
        <v>0</v>
      </c>
      <c r="W31" s="9">
        <v>0</v>
      </c>
      <c r="X31" s="49">
        <v>0</v>
      </c>
      <c r="Y31" s="9">
        <v>0</v>
      </c>
      <c r="Z31" s="9">
        <f t="shared" si="4"/>
        <v>0.21249600000000002</v>
      </c>
      <c r="AA31" s="9">
        <v>0</v>
      </c>
      <c r="AB31" s="9">
        <v>0</v>
      </c>
      <c r="AC31" s="49">
        <v>0.21249600000000002</v>
      </c>
      <c r="AD31" s="9">
        <v>0</v>
      </c>
      <c r="AE31" s="9">
        <f t="shared" si="5"/>
        <v>0.59999999999999998</v>
      </c>
      <c r="AF31" s="9">
        <v>0</v>
      </c>
      <c r="AG31" s="9">
        <v>0</v>
      </c>
      <c r="AH31" s="49">
        <v>0.60</v>
      </c>
      <c r="AI31" s="9">
        <v>0</v>
      </c>
      <c r="AJ31" s="42">
        <f t="shared" si="6"/>
        <v>0.812496</v>
      </c>
      <c r="AK31" s="42">
        <f t="shared" si="6"/>
        <v>0</v>
      </c>
      <c r="AL31" s="42">
        <f t="shared" si="6"/>
        <v>0</v>
      </c>
      <c r="AM31" s="42">
        <f t="shared" si="6"/>
        <v>0.812496</v>
      </c>
      <c r="AN31" s="42">
        <f t="shared" si="6"/>
        <v>0</v>
      </c>
    </row>
    <row r="32" spans="1:40" ht="47.25">
      <c r="A32" s="8" t="s">
        <v>804</v>
      </c>
      <c r="B32" s="73" t="s">
        <v>880</v>
      </c>
      <c r="C32" s="15" t="s">
        <v>881</v>
      </c>
      <c r="D32" s="18">
        <v>2018</v>
      </c>
      <c r="E32" s="18">
        <v>2020</v>
      </c>
      <c r="F32" s="9"/>
      <c r="G32" s="9"/>
      <c r="H32" s="31"/>
      <c r="I32" s="9">
        <v>2.7431160000000001</v>
      </c>
      <c r="J32" s="24">
        <v>2.7431159999999997</v>
      </c>
      <c r="K32" s="9">
        <f t="shared" si="1"/>
        <v>2.7311159999999997</v>
      </c>
      <c r="L32" s="9">
        <v>0</v>
      </c>
      <c r="M32" s="9">
        <v>0</v>
      </c>
      <c r="N32" s="9">
        <v>2.7311159999999997</v>
      </c>
      <c r="O32" s="9">
        <v>0</v>
      </c>
      <c r="P32" s="9">
        <f t="shared" si="2"/>
        <v>0</v>
      </c>
      <c r="Q32" s="9">
        <v>0</v>
      </c>
      <c r="R32" s="9">
        <v>0</v>
      </c>
      <c r="S32" s="9">
        <v>0</v>
      </c>
      <c r="T32" s="9">
        <v>0</v>
      </c>
      <c r="U32" s="9">
        <f t="shared" si="3"/>
        <v>0</v>
      </c>
      <c r="V32" s="9">
        <v>0</v>
      </c>
      <c r="W32" s="9">
        <v>0</v>
      </c>
      <c r="X32" s="49">
        <v>0</v>
      </c>
      <c r="Y32" s="9">
        <v>0</v>
      </c>
      <c r="Z32" s="9">
        <f t="shared" si="4"/>
        <v>0</v>
      </c>
      <c r="AA32" s="9">
        <v>0</v>
      </c>
      <c r="AB32" s="9">
        <v>0</v>
      </c>
      <c r="AC32" s="49">
        <v>0</v>
      </c>
      <c r="AD32" s="9">
        <v>0</v>
      </c>
      <c r="AE32" s="9">
        <f t="shared" si="5"/>
        <v>0</v>
      </c>
      <c r="AF32" s="9">
        <v>0</v>
      </c>
      <c r="AG32" s="9">
        <v>0</v>
      </c>
      <c r="AH32" s="49">
        <v>0</v>
      </c>
      <c r="AI32" s="9">
        <v>0</v>
      </c>
      <c r="AJ32" s="42">
        <f t="shared" si="6"/>
        <v>2.7311159999999997</v>
      </c>
      <c r="AK32" s="42">
        <f t="shared" si="6"/>
        <v>0</v>
      </c>
      <c r="AL32" s="42">
        <f t="shared" si="6"/>
        <v>0</v>
      </c>
      <c r="AM32" s="42">
        <f t="shared" si="6"/>
        <v>2.7311159999999997</v>
      </c>
      <c r="AN32" s="42">
        <f t="shared" si="6"/>
        <v>0</v>
      </c>
    </row>
    <row r="33" spans="1:40" ht="63">
      <c r="A33" s="8" t="s">
        <v>805</v>
      </c>
      <c r="B33" s="73" t="s">
        <v>485</v>
      </c>
      <c r="C33" s="15" t="s">
        <v>256</v>
      </c>
      <c r="D33" s="18">
        <v>2018</v>
      </c>
      <c r="E33" s="18">
        <v>2025</v>
      </c>
      <c r="F33" s="9"/>
      <c r="G33" s="9"/>
      <c r="H33" s="31"/>
      <c r="I33" s="9">
        <v>18.007344</v>
      </c>
      <c r="J33" s="24">
        <v>18.007344</v>
      </c>
      <c r="K33" s="9">
        <f t="shared" si="1"/>
        <v>0</v>
      </c>
      <c r="L33" s="9">
        <v>0</v>
      </c>
      <c r="M33" s="9">
        <v>0</v>
      </c>
      <c r="N33" s="9">
        <v>0</v>
      </c>
      <c r="O33" s="9">
        <v>0</v>
      </c>
      <c r="P33" s="9">
        <f t="shared" si="2"/>
        <v>0</v>
      </c>
      <c r="Q33" s="9">
        <v>0</v>
      </c>
      <c r="R33" s="9">
        <v>0</v>
      </c>
      <c r="S33" s="9">
        <v>0</v>
      </c>
      <c r="T33" s="9">
        <v>0</v>
      </c>
      <c r="U33" s="9">
        <f t="shared" si="3"/>
        <v>0</v>
      </c>
      <c r="V33" s="9">
        <v>0</v>
      </c>
      <c r="W33" s="9">
        <v>0</v>
      </c>
      <c r="X33" s="49">
        <v>0</v>
      </c>
      <c r="Y33" s="9">
        <v>0</v>
      </c>
      <c r="Z33" s="9">
        <f t="shared" si="4"/>
        <v>0</v>
      </c>
      <c r="AA33" s="9">
        <v>0</v>
      </c>
      <c r="AB33" s="9">
        <v>0</v>
      </c>
      <c r="AC33" s="49">
        <v>0</v>
      </c>
      <c r="AD33" s="9">
        <v>0</v>
      </c>
      <c r="AE33" s="9">
        <f t="shared" si="5"/>
        <v>0.012</v>
      </c>
      <c r="AF33" s="9">
        <v>0</v>
      </c>
      <c r="AG33" s="9">
        <v>0</v>
      </c>
      <c r="AH33" s="49">
        <v>0.012</v>
      </c>
      <c r="AI33" s="9">
        <v>0</v>
      </c>
      <c r="AJ33" s="42">
        <f t="shared" si="6"/>
        <v>0.012</v>
      </c>
      <c r="AK33" s="42">
        <f t="shared" si="6"/>
        <v>0</v>
      </c>
      <c r="AL33" s="42">
        <f t="shared" si="6"/>
        <v>0</v>
      </c>
      <c r="AM33" s="42">
        <f t="shared" si="6"/>
        <v>0.012</v>
      </c>
      <c r="AN33" s="42">
        <f t="shared" si="6"/>
        <v>0</v>
      </c>
    </row>
    <row r="34" spans="1:40" ht="63">
      <c r="A34" s="8" t="s">
        <v>805</v>
      </c>
      <c r="B34" s="73" t="s">
        <v>486</v>
      </c>
      <c r="C34" s="15" t="s">
        <v>257</v>
      </c>
      <c r="D34" s="18">
        <v>2017</v>
      </c>
      <c r="E34" s="18">
        <v>2025</v>
      </c>
      <c r="F34" s="9"/>
      <c r="G34" s="9"/>
      <c r="H34" s="31"/>
      <c r="I34" s="9">
        <v>6.1718760000000001</v>
      </c>
      <c r="J34" s="24">
        <v>6.1718759999999993</v>
      </c>
      <c r="K34" s="9">
        <f t="shared" si="1"/>
        <v>0</v>
      </c>
      <c r="L34" s="9">
        <v>0</v>
      </c>
      <c r="M34" s="9">
        <v>0</v>
      </c>
      <c r="N34" s="9">
        <v>0</v>
      </c>
      <c r="O34" s="9">
        <v>0</v>
      </c>
      <c r="P34" s="9">
        <f t="shared" si="2"/>
        <v>0</v>
      </c>
      <c r="Q34" s="9">
        <v>0</v>
      </c>
      <c r="R34" s="9">
        <v>0</v>
      </c>
      <c r="S34" s="9">
        <v>0</v>
      </c>
      <c r="T34" s="9">
        <v>0</v>
      </c>
      <c r="U34" s="9">
        <f t="shared" si="3"/>
        <v>0</v>
      </c>
      <c r="V34" s="9">
        <v>0</v>
      </c>
      <c r="W34" s="9">
        <v>0</v>
      </c>
      <c r="X34" s="49">
        <v>0</v>
      </c>
      <c r="Y34" s="9">
        <v>0</v>
      </c>
      <c r="Z34" s="9">
        <f t="shared" si="4"/>
        <v>0</v>
      </c>
      <c r="AA34" s="9">
        <v>0</v>
      </c>
      <c r="AB34" s="9">
        <v>0</v>
      </c>
      <c r="AC34" s="49">
        <v>0</v>
      </c>
      <c r="AD34" s="9">
        <v>0</v>
      </c>
      <c r="AE34" s="9">
        <f t="shared" si="5"/>
        <v>0.012</v>
      </c>
      <c r="AF34" s="9">
        <v>0</v>
      </c>
      <c r="AG34" s="9">
        <v>0</v>
      </c>
      <c r="AH34" s="49">
        <v>0.012</v>
      </c>
      <c r="AI34" s="9">
        <v>0</v>
      </c>
      <c r="AJ34" s="42">
        <f t="shared" si="6"/>
        <v>0.012</v>
      </c>
      <c r="AK34" s="42">
        <f t="shared" si="6"/>
        <v>0</v>
      </c>
      <c r="AL34" s="42">
        <f t="shared" si="6"/>
        <v>0</v>
      </c>
      <c r="AM34" s="42">
        <f t="shared" si="6"/>
        <v>0.012</v>
      </c>
      <c r="AN34" s="42">
        <f t="shared" si="6"/>
        <v>0</v>
      </c>
    </row>
    <row r="35" spans="1:40" ht="63">
      <c r="A35" s="8" t="s">
        <v>805</v>
      </c>
      <c r="B35" s="73" t="s">
        <v>487</v>
      </c>
      <c r="C35" s="15" t="s">
        <v>258</v>
      </c>
      <c r="D35" s="18">
        <v>2017</v>
      </c>
      <c r="E35" s="18">
        <v>2025</v>
      </c>
      <c r="F35" s="9"/>
      <c r="G35" s="9"/>
      <c r="H35" s="31"/>
      <c r="I35" s="9">
        <v>7.9527359999999998</v>
      </c>
      <c r="J35" s="24">
        <v>7.9527359999999989</v>
      </c>
      <c r="K35" s="9">
        <f t="shared" si="1"/>
        <v>0</v>
      </c>
      <c r="L35" s="9">
        <v>0</v>
      </c>
      <c r="M35" s="9">
        <v>0</v>
      </c>
      <c r="N35" s="9">
        <v>0</v>
      </c>
      <c r="O35" s="9">
        <v>0</v>
      </c>
      <c r="P35" s="9">
        <f t="shared" si="2"/>
        <v>0</v>
      </c>
      <c r="Q35" s="9">
        <v>0</v>
      </c>
      <c r="R35" s="9">
        <v>0</v>
      </c>
      <c r="S35" s="9">
        <v>0</v>
      </c>
      <c r="T35" s="9">
        <v>0</v>
      </c>
      <c r="U35" s="9">
        <f t="shared" si="3"/>
        <v>0</v>
      </c>
      <c r="V35" s="9">
        <v>0</v>
      </c>
      <c r="W35" s="9">
        <v>0</v>
      </c>
      <c r="X35" s="49">
        <v>0</v>
      </c>
      <c r="Y35" s="9">
        <v>0</v>
      </c>
      <c r="Z35" s="9">
        <f t="shared" si="4"/>
        <v>0</v>
      </c>
      <c r="AA35" s="9">
        <v>0</v>
      </c>
      <c r="AB35" s="9">
        <v>0</v>
      </c>
      <c r="AC35" s="49">
        <v>0</v>
      </c>
      <c r="AD35" s="9">
        <v>0</v>
      </c>
      <c r="AE35" s="9">
        <f t="shared" si="5"/>
        <v>0.012</v>
      </c>
      <c r="AF35" s="9">
        <v>0</v>
      </c>
      <c r="AG35" s="9">
        <v>0</v>
      </c>
      <c r="AH35" s="49">
        <v>0.012</v>
      </c>
      <c r="AI35" s="9">
        <v>0</v>
      </c>
      <c r="AJ35" s="42">
        <f t="shared" si="6"/>
        <v>0.012</v>
      </c>
      <c r="AK35" s="42">
        <f t="shared" si="6"/>
        <v>0</v>
      </c>
      <c r="AL35" s="42">
        <f t="shared" si="6"/>
        <v>0</v>
      </c>
      <c r="AM35" s="42">
        <f t="shared" si="6"/>
        <v>0.012</v>
      </c>
      <c r="AN35" s="42">
        <f t="shared" si="6"/>
        <v>0</v>
      </c>
    </row>
    <row r="36" spans="1:40" ht="63">
      <c r="A36" s="8" t="s">
        <v>805</v>
      </c>
      <c r="B36" s="73" t="s">
        <v>488</v>
      </c>
      <c r="C36" s="15" t="s">
        <v>259</v>
      </c>
      <c r="D36" s="18">
        <v>2018</v>
      </c>
      <c r="E36" s="18">
        <v>2023</v>
      </c>
      <c r="F36" s="9"/>
      <c r="G36" s="9"/>
      <c r="H36" s="31"/>
      <c r="I36" s="9">
        <v>5.6303879999999991</v>
      </c>
      <c r="J36" s="24">
        <v>5.6303879999999999</v>
      </c>
      <c r="K36" s="9">
        <f t="shared" si="1"/>
        <v>0</v>
      </c>
      <c r="L36" s="9">
        <v>0</v>
      </c>
      <c r="M36" s="9">
        <v>0</v>
      </c>
      <c r="N36" s="9">
        <v>0</v>
      </c>
      <c r="O36" s="9">
        <v>0</v>
      </c>
      <c r="P36" s="9">
        <f t="shared" si="2"/>
        <v>0</v>
      </c>
      <c r="Q36" s="9">
        <v>0</v>
      </c>
      <c r="R36" s="9">
        <v>0</v>
      </c>
      <c r="S36" s="9">
        <v>0</v>
      </c>
      <c r="T36" s="9">
        <v>0</v>
      </c>
      <c r="U36" s="9">
        <f t="shared" si="3"/>
        <v>0</v>
      </c>
      <c r="V36" s="9">
        <v>0</v>
      </c>
      <c r="W36" s="9">
        <v>0</v>
      </c>
      <c r="X36" s="49">
        <v>0</v>
      </c>
      <c r="Y36" s="9">
        <v>0</v>
      </c>
      <c r="Z36" s="9">
        <f t="shared" si="4"/>
        <v>0.83038800000000001</v>
      </c>
      <c r="AA36" s="9">
        <v>0</v>
      </c>
      <c r="AB36" s="9">
        <v>0</v>
      </c>
      <c r="AC36" s="49">
        <v>0.83038800000000001</v>
      </c>
      <c r="AD36" s="9">
        <v>0</v>
      </c>
      <c r="AE36" s="9">
        <f t="shared" si="5"/>
        <v>4.7999999999999998</v>
      </c>
      <c r="AF36" s="9">
        <v>0</v>
      </c>
      <c r="AG36" s="9">
        <v>0</v>
      </c>
      <c r="AH36" s="49">
        <v>4.80</v>
      </c>
      <c r="AI36" s="9">
        <v>0</v>
      </c>
      <c r="AJ36" s="42">
        <f t="shared" si="6"/>
        <v>5.6303879999999999</v>
      </c>
      <c r="AK36" s="42">
        <f t="shared" si="6"/>
        <v>0</v>
      </c>
      <c r="AL36" s="42">
        <f t="shared" si="6"/>
        <v>0</v>
      </c>
      <c r="AM36" s="42">
        <f t="shared" si="6"/>
        <v>5.6303879999999999</v>
      </c>
      <c r="AN36" s="42">
        <f t="shared" si="6"/>
        <v>0</v>
      </c>
    </row>
    <row r="37" spans="1:40" ht="94.5">
      <c r="A37" s="8" t="s">
        <v>805</v>
      </c>
      <c r="B37" s="73" t="s">
        <v>489</v>
      </c>
      <c r="C37" s="15" t="s">
        <v>260</v>
      </c>
      <c r="D37" s="18">
        <v>2018</v>
      </c>
      <c r="E37" s="18">
        <v>2024</v>
      </c>
      <c r="F37" s="9"/>
      <c r="G37" s="9"/>
      <c r="H37" s="31"/>
      <c r="I37" s="9">
        <v>11.270676</v>
      </c>
      <c r="J37" s="24">
        <v>11.270676</v>
      </c>
      <c r="K37" s="9">
        <f t="shared" si="1"/>
        <v>0</v>
      </c>
      <c r="L37" s="9">
        <v>0</v>
      </c>
      <c r="M37" s="9">
        <v>0</v>
      </c>
      <c r="N37" s="9">
        <v>0</v>
      </c>
      <c r="O37" s="9">
        <v>0</v>
      </c>
      <c r="P37" s="9">
        <f t="shared" si="2"/>
        <v>0</v>
      </c>
      <c r="Q37" s="9">
        <v>0</v>
      </c>
      <c r="R37" s="9">
        <v>0</v>
      </c>
      <c r="S37" s="9">
        <v>0</v>
      </c>
      <c r="T37" s="9">
        <v>0</v>
      </c>
      <c r="U37" s="9">
        <f t="shared" si="3"/>
        <v>0</v>
      </c>
      <c r="V37" s="9">
        <v>0</v>
      </c>
      <c r="W37" s="9">
        <v>0</v>
      </c>
      <c r="X37" s="49">
        <v>0</v>
      </c>
      <c r="Y37" s="9">
        <v>0</v>
      </c>
      <c r="Z37" s="9">
        <f t="shared" si="4"/>
        <v>0</v>
      </c>
      <c r="AA37" s="9">
        <v>0</v>
      </c>
      <c r="AB37" s="9">
        <v>0</v>
      </c>
      <c r="AC37" s="49">
        <v>0</v>
      </c>
      <c r="AD37" s="9">
        <v>0</v>
      </c>
      <c r="AE37" s="9">
        <f t="shared" si="5"/>
        <v>0.47067599999999998</v>
      </c>
      <c r="AF37" s="9">
        <v>0</v>
      </c>
      <c r="AG37" s="9">
        <v>0</v>
      </c>
      <c r="AH37" s="49">
        <v>0.47067599999999998</v>
      </c>
      <c r="AI37" s="9">
        <v>0</v>
      </c>
      <c r="AJ37" s="42">
        <f t="shared" si="6"/>
        <v>0.47067599999999998</v>
      </c>
      <c r="AK37" s="42">
        <f t="shared" si="6"/>
        <v>0</v>
      </c>
      <c r="AL37" s="42">
        <f t="shared" si="6"/>
        <v>0</v>
      </c>
      <c r="AM37" s="42">
        <f t="shared" si="6"/>
        <v>0.47067599999999998</v>
      </c>
      <c r="AN37" s="42">
        <f t="shared" si="6"/>
        <v>0</v>
      </c>
    </row>
    <row r="38" spans="1:40" ht="78.75">
      <c r="A38" s="8" t="s">
        <v>805</v>
      </c>
      <c r="B38" s="73" t="s">
        <v>490</v>
      </c>
      <c r="C38" s="15" t="s">
        <v>261</v>
      </c>
      <c r="D38" s="18">
        <v>2019</v>
      </c>
      <c r="E38" s="18">
        <v>2024</v>
      </c>
      <c r="F38" s="9"/>
      <c r="G38" s="9"/>
      <c r="H38" s="31"/>
      <c r="I38" s="9">
        <v>5.4327720000000008</v>
      </c>
      <c r="J38" s="24">
        <v>5.4327719999999999</v>
      </c>
      <c r="K38" s="9">
        <f t="shared" si="1"/>
        <v>0</v>
      </c>
      <c r="L38" s="9">
        <v>0</v>
      </c>
      <c r="M38" s="9">
        <v>0</v>
      </c>
      <c r="N38" s="9">
        <v>0</v>
      </c>
      <c r="O38" s="9">
        <v>0</v>
      </c>
      <c r="P38" s="9">
        <f t="shared" si="2"/>
        <v>0</v>
      </c>
      <c r="Q38" s="9">
        <v>0</v>
      </c>
      <c r="R38" s="9">
        <v>0</v>
      </c>
      <c r="S38" s="9">
        <v>0</v>
      </c>
      <c r="T38" s="9">
        <v>0</v>
      </c>
      <c r="U38" s="9">
        <f t="shared" si="3"/>
        <v>0</v>
      </c>
      <c r="V38" s="9">
        <v>0</v>
      </c>
      <c r="W38" s="9">
        <v>0</v>
      </c>
      <c r="X38" s="49">
        <v>0</v>
      </c>
      <c r="Y38" s="9">
        <v>0</v>
      </c>
      <c r="Z38" s="9">
        <f t="shared" si="4"/>
        <v>0.63277199999999989</v>
      </c>
      <c r="AA38" s="9">
        <v>0</v>
      </c>
      <c r="AB38" s="9">
        <v>0</v>
      </c>
      <c r="AC38" s="49">
        <v>0.63277199999999989</v>
      </c>
      <c r="AD38" s="9">
        <v>0</v>
      </c>
      <c r="AE38" s="9">
        <f t="shared" si="5"/>
        <v>4.7999999999999998</v>
      </c>
      <c r="AF38" s="9">
        <v>0</v>
      </c>
      <c r="AG38" s="9">
        <v>0</v>
      </c>
      <c r="AH38" s="49">
        <v>4.80</v>
      </c>
      <c r="AI38" s="9">
        <v>0</v>
      </c>
      <c r="AJ38" s="42">
        <f t="shared" si="6"/>
        <v>5.4327719999999999</v>
      </c>
      <c r="AK38" s="42">
        <f t="shared" si="6"/>
        <v>0</v>
      </c>
      <c r="AL38" s="42">
        <f t="shared" si="6"/>
        <v>0</v>
      </c>
      <c r="AM38" s="42">
        <f t="shared" si="6"/>
        <v>5.4327719999999999</v>
      </c>
      <c r="AN38" s="42">
        <f t="shared" si="6"/>
        <v>0</v>
      </c>
    </row>
    <row r="39" spans="1:40" ht="63">
      <c r="A39" s="8" t="s">
        <v>805</v>
      </c>
      <c r="B39" s="73" t="s">
        <v>491</v>
      </c>
      <c r="C39" s="15" t="s">
        <v>262</v>
      </c>
      <c r="D39" s="18">
        <v>2018</v>
      </c>
      <c r="E39" s="18">
        <v>2023</v>
      </c>
      <c r="F39" s="9"/>
      <c r="G39" s="9"/>
      <c r="H39" s="31"/>
      <c r="I39" s="9">
        <v>8.2342560000000002</v>
      </c>
      <c r="J39" s="24">
        <v>8.2342560000000002</v>
      </c>
      <c r="K39" s="9">
        <f t="shared" si="1"/>
        <v>0</v>
      </c>
      <c r="L39" s="9">
        <v>0</v>
      </c>
      <c r="M39" s="9">
        <v>0</v>
      </c>
      <c r="N39" s="9">
        <v>0</v>
      </c>
      <c r="O39" s="9">
        <v>0</v>
      </c>
      <c r="P39" s="9">
        <f t="shared" si="2"/>
        <v>0</v>
      </c>
      <c r="Q39" s="9">
        <v>0</v>
      </c>
      <c r="R39" s="9">
        <v>0</v>
      </c>
      <c r="S39" s="9">
        <v>0</v>
      </c>
      <c r="T39" s="9">
        <v>0</v>
      </c>
      <c r="U39" s="9">
        <f t="shared" si="3"/>
        <v>0</v>
      </c>
      <c r="V39" s="9">
        <v>0</v>
      </c>
      <c r="W39" s="9">
        <v>0</v>
      </c>
      <c r="X39" s="49">
        <v>0</v>
      </c>
      <c r="Y39" s="9">
        <v>0</v>
      </c>
      <c r="Z39" s="9">
        <f t="shared" si="4"/>
        <v>1.0342559999999998</v>
      </c>
      <c r="AA39" s="9">
        <v>0</v>
      </c>
      <c r="AB39" s="9">
        <v>0</v>
      </c>
      <c r="AC39" s="49">
        <v>1.0342559999999998</v>
      </c>
      <c r="AD39" s="9">
        <v>0</v>
      </c>
      <c r="AE39" s="9">
        <f t="shared" si="5"/>
        <v>7.1999999999999993</v>
      </c>
      <c r="AF39" s="9">
        <v>0</v>
      </c>
      <c r="AG39" s="9">
        <v>0</v>
      </c>
      <c r="AH39" s="49">
        <v>7.1999999999999993</v>
      </c>
      <c r="AI39" s="9">
        <v>0</v>
      </c>
      <c r="AJ39" s="42">
        <f t="shared" si="6"/>
        <v>8.2342559999999985</v>
      </c>
      <c r="AK39" s="42">
        <f t="shared" si="6"/>
        <v>0</v>
      </c>
      <c r="AL39" s="42">
        <f t="shared" si="6"/>
        <v>0</v>
      </c>
      <c r="AM39" s="42">
        <f t="shared" si="6"/>
        <v>8.2342559999999985</v>
      </c>
      <c r="AN39" s="42">
        <f t="shared" si="6"/>
        <v>0</v>
      </c>
    </row>
    <row r="40" spans="1:40" ht="63">
      <c r="A40" s="8" t="s">
        <v>805</v>
      </c>
      <c r="B40" s="73" t="s">
        <v>492</v>
      </c>
      <c r="C40" s="15" t="s">
        <v>263</v>
      </c>
      <c r="D40" s="18">
        <v>2019</v>
      </c>
      <c r="E40" s="18">
        <v>2023</v>
      </c>
      <c r="F40" s="9"/>
      <c r="G40" s="9"/>
      <c r="H40" s="31"/>
      <c r="I40" s="9">
        <v>20.954052000000001</v>
      </c>
      <c r="J40" s="24">
        <v>20.954052000000001</v>
      </c>
      <c r="K40" s="9">
        <f t="shared" si="1"/>
        <v>0</v>
      </c>
      <c r="L40" s="9">
        <v>0</v>
      </c>
      <c r="M40" s="9">
        <v>0</v>
      </c>
      <c r="N40" s="9">
        <v>0</v>
      </c>
      <c r="O40" s="9">
        <v>0</v>
      </c>
      <c r="P40" s="9">
        <f t="shared" si="2"/>
        <v>0</v>
      </c>
      <c r="Q40" s="9">
        <v>0</v>
      </c>
      <c r="R40" s="9">
        <v>0</v>
      </c>
      <c r="S40" s="9">
        <v>0</v>
      </c>
      <c r="T40" s="9">
        <v>0</v>
      </c>
      <c r="U40" s="9">
        <f t="shared" si="3"/>
        <v>0</v>
      </c>
      <c r="V40" s="9">
        <v>0</v>
      </c>
      <c r="W40" s="9">
        <v>0</v>
      </c>
      <c r="X40" s="49">
        <v>0</v>
      </c>
      <c r="Y40" s="9">
        <v>0</v>
      </c>
      <c r="Z40" s="9">
        <f t="shared" si="4"/>
        <v>0.55405199999999988</v>
      </c>
      <c r="AA40" s="9">
        <v>0</v>
      </c>
      <c r="AB40" s="9">
        <v>0</v>
      </c>
      <c r="AC40" s="49">
        <v>0.55405199999999988</v>
      </c>
      <c r="AD40" s="9">
        <v>0</v>
      </c>
      <c r="AE40" s="9">
        <f t="shared" si="5"/>
        <v>20.399999999999999</v>
      </c>
      <c r="AF40" s="9">
        <v>0</v>
      </c>
      <c r="AG40" s="9">
        <v>0</v>
      </c>
      <c r="AH40" s="49">
        <v>20.399999999999999</v>
      </c>
      <c r="AI40" s="9">
        <v>0</v>
      </c>
      <c r="AJ40" s="42">
        <f t="shared" si="6"/>
        <v>20.954051999999997</v>
      </c>
      <c r="AK40" s="42">
        <f t="shared" si="6"/>
        <v>0</v>
      </c>
      <c r="AL40" s="42">
        <f t="shared" si="6"/>
        <v>0</v>
      </c>
      <c r="AM40" s="42">
        <f t="shared" si="6"/>
        <v>20.954051999999997</v>
      </c>
      <c r="AN40" s="42">
        <f t="shared" si="6"/>
        <v>0</v>
      </c>
    </row>
    <row r="41" spans="1:40" ht="47.25">
      <c r="A41" s="8" t="s">
        <v>804</v>
      </c>
      <c r="B41" s="73" t="s">
        <v>882</v>
      </c>
      <c r="C41" s="15" t="s">
        <v>883</v>
      </c>
      <c r="D41" s="18">
        <v>2018</v>
      </c>
      <c r="E41" s="18">
        <v>2020</v>
      </c>
      <c r="F41" s="9"/>
      <c r="G41" s="9"/>
      <c r="H41" s="31"/>
      <c r="I41" s="9">
        <v>2.7871079999999999</v>
      </c>
      <c r="J41" s="24">
        <v>2.7871080000000004</v>
      </c>
      <c r="K41" s="9">
        <f t="shared" si="1"/>
        <v>0.51651599999999998</v>
      </c>
      <c r="L41" s="9">
        <v>0</v>
      </c>
      <c r="M41" s="9">
        <v>0</v>
      </c>
      <c r="N41" s="9">
        <v>0.51651599999999998</v>
      </c>
      <c r="O41" s="9">
        <v>0</v>
      </c>
      <c r="P41" s="9">
        <f t="shared" si="2"/>
        <v>0</v>
      </c>
      <c r="Q41" s="9">
        <v>0</v>
      </c>
      <c r="R41" s="9">
        <v>0</v>
      </c>
      <c r="S41" s="9">
        <v>0</v>
      </c>
      <c r="T41" s="9">
        <v>0</v>
      </c>
      <c r="U41" s="9">
        <f t="shared" si="3"/>
        <v>0</v>
      </c>
      <c r="V41" s="9">
        <v>0</v>
      </c>
      <c r="W41" s="9">
        <v>0</v>
      </c>
      <c r="X41" s="49">
        <v>0</v>
      </c>
      <c r="Y41" s="9">
        <v>0</v>
      </c>
      <c r="Z41" s="9">
        <f t="shared" si="4"/>
        <v>0</v>
      </c>
      <c r="AA41" s="9">
        <v>0</v>
      </c>
      <c r="AB41" s="9">
        <v>0</v>
      </c>
      <c r="AC41" s="49">
        <v>0</v>
      </c>
      <c r="AD41" s="9">
        <v>0</v>
      </c>
      <c r="AE41" s="9">
        <f t="shared" si="5"/>
        <v>0</v>
      </c>
      <c r="AF41" s="9">
        <v>0</v>
      </c>
      <c r="AG41" s="9">
        <v>0</v>
      </c>
      <c r="AH41" s="49">
        <v>0</v>
      </c>
      <c r="AI41" s="9">
        <v>0</v>
      </c>
      <c r="AJ41" s="42">
        <f t="shared" si="6"/>
        <v>0.51651599999999998</v>
      </c>
      <c r="AK41" s="42">
        <f t="shared" si="6"/>
        <v>0</v>
      </c>
      <c r="AL41" s="42">
        <f t="shared" si="6"/>
        <v>0</v>
      </c>
      <c r="AM41" s="42">
        <f t="shared" si="6"/>
        <v>0.51651599999999998</v>
      </c>
      <c r="AN41" s="42">
        <f t="shared" si="6"/>
        <v>0</v>
      </c>
    </row>
    <row r="42" spans="1:40" ht="63">
      <c r="A42" s="8" t="s">
        <v>804</v>
      </c>
      <c r="B42" s="73" t="s">
        <v>884</v>
      </c>
      <c r="C42" s="15" t="s">
        <v>885</v>
      </c>
      <c r="D42" s="18">
        <v>2019</v>
      </c>
      <c r="E42" s="18">
        <v>2021</v>
      </c>
      <c r="F42" s="9"/>
      <c r="G42" s="9"/>
      <c r="H42" s="31"/>
      <c r="I42" s="9">
        <v>64.162464</v>
      </c>
      <c r="J42" s="24">
        <v>64.162464</v>
      </c>
      <c r="K42" s="9">
        <f t="shared" si="1"/>
        <v>3.5999999999999996</v>
      </c>
      <c r="L42" s="9">
        <v>0</v>
      </c>
      <c r="M42" s="9">
        <v>0</v>
      </c>
      <c r="N42" s="9">
        <v>3.5999999999999996</v>
      </c>
      <c r="O42" s="9">
        <v>0</v>
      </c>
      <c r="P42" s="9">
        <f t="shared" si="2"/>
        <v>0.60402000000000011</v>
      </c>
      <c r="Q42" s="9">
        <v>0</v>
      </c>
      <c r="R42" s="9">
        <v>0</v>
      </c>
      <c r="S42" s="9">
        <v>0.60402000000000011</v>
      </c>
      <c r="T42" s="9">
        <v>0</v>
      </c>
      <c r="U42" s="9">
        <f t="shared" si="3"/>
        <v>51.990443999999997</v>
      </c>
      <c r="V42" s="9">
        <v>0</v>
      </c>
      <c r="W42" s="9">
        <v>0</v>
      </c>
      <c r="X42" s="49">
        <v>51.990443999999997</v>
      </c>
      <c r="Y42" s="9">
        <v>0</v>
      </c>
      <c r="Z42" s="9">
        <f t="shared" si="4"/>
        <v>0</v>
      </c>
      <c r="AA42" s="9">
        <v>0</v>
      </c>
      <c r="AB42" s="9">
        <v>0</v>
      </c>
      <c r="AC42" s="49">
        <v>0</v>
      </c>
      <c r="AD42" s="9">
        <v>0</v>
      </c>
      <c r="AE42" s="9">
        <f t="shared" si="5"/>
        <v>0</v>
      </c>
      <c r="AF42" s="9">
        <v>0</v>
      </c>
      <c r="AG42" s="9">
        <v>0</v>
      </c>
      <c r="AH42" s="49">
        <v>0</v>
      </c>
      <c r="AI42" s="9">
        <v>0</v>
      </c>
      <c r="AJ42" s="42">
        <f t="shared" si="6"/>
        <v>56.194463999999996</v>
      </c>
      <c r="AK42" s="42">
        <f t="shared" si="6"/>
        <v>0</v>
      </c>
      <c r="AL42" s="42">
        <f t="shared" si="6"/>
        <v>0</v>
      </c>
      <c r="AM42" s="42">
        <f t="shared" si="6"/>
        <v>56.194463999999996</v>
      </c>
      <c r="AN42" s="42">
        <f t="shared" si="6"/>
        <v>0</v>
      </c>
    </row>
    <row r="43" spans="1:40" ht="63">
      <c r="A43" s="8" t="s">
        <v>804</v>
      </c>
      <c r="B43" s="73" t="s">
        <v>493</v>
      </c>
      <c r="C43" s="15" t="s">
        <v>886</v>
      </c>
      <c r="D43" s="18">
        <v>2020</v>
      </c>
      <c r="E43" s="18">
        <v>2024</v>
      </c>
      <c r="F43" s="9"/>
      <c r="G43" s="9"/>
      <c r="H43" s="31"/>
      <c r="I43" s="9">
        <v>40.548468</v>
      </c>
      <c r="J43" s="24">
        <v>40.548468</v>
      </c>
      <c r="K43" s="9">
        <f t="shared" si="1"/>
        <v>0</v>
      </c>
      <c r="L43" s="9">
        <v>0</v>
      </c>
      <c r="M43" s="9">
        <v>0</v>
      </c>
      <c r="N43" s="9">
        <v>0</v>
      </c>
      <c r="O43" s="9">
        <v>0</v>
      </c>
      <c r="P43" s="9">
        <f t="shared" si="2"/>
        <v>0</v>
      </c>
      <c r="Q43" s="9">
        <v>0</v>
      </c>
      <c r="R43" s="9">
        <v>0</v>
      </c>
      <c r="S43" s="9">
        <v>0</v>
      </c>
      <c r="T43" s="9">
        <v>0</v>
      </c>
      <c r="U43" s="9">
        <f t="shared" si="3"/>
        <v>0</v>
      </c>
      <c r="V43" s="9">
        <v>0</v>
      </c>
      <c r="W43" s="9">
        <v>0</v>
      </c>
      <c r="X43" s="49">
        <v>0</v>
      </c>
      <c r="Y43" s="9">
        <v>0</v>
      </c>
      <c r="Z43" s="9">
        <f t="shared" si="4"/>
        <v>0</v>
      </c>
      <c r="AA43" s="9">
        <v>0</v>
      </c>
      <c r="AB43" s="9">
        <v>0</v>
      </c>
      <c r="AC43" s="49">
        <v>0</v>
      </c>
      <c r="AD43" s="9">
        <v>0</v>
      </c>
      <c r="AE43" s="9">
        <f t="shared" si="5"/>
        <v>0.76363199999999998</v>
      </c>
      <c r="AF43" s="9">
        <v>0</v>
      </c>
      <c r="AG43" s="9">
        <v>0</v>
      </c>
      <c r="AH43" s="49">
        <v>0.76363199999999998</v>
      </c>
      <c r="AI43" s="9">
        <v>0</v>
      </c>
      <c r="AJ43" s="42">
        <f t="shared" si="6"/>
        <v>0.76363199999999998</v>
      </c>
      <c r="AK43" s="42">
        <f t="shared" si="6"/>
        <v>0</v>
      </c>
      <c r="AL43" s="42">
        <f t="shared" si="6"/>
        <v>0</v>
      </c>
      <c r="AM43" s="42">
        <f t="shared" si="6"/>
        <v>0.76363199999999998</v>
      </c>
      <c r="AN43" s="42">
        <f t="shared" si="6"/>
        <v>0</v>
      </c>
    </row>
    <row r="44" spans="1:40" ht="47.25">
      <c r="A44" s="8" t="s">
        <v>804</v>
      </c>
      <c r="B44" s="73" t="s">
        <v>887</v>
      </c>
      <c r="C44" s="15" t="s">
        <v>888</v>
      </c>
      <c r="D44" s="18">
        <v>2020</v>
      </c>
      <c r="E44" s="18">
        <v>2021</v>
      </c>
      <c r="F44" s="9"/>
      <c r="G44" s="9"/>
      <c r="H44" s="31"/>
      <c r="I44" s="9">
        <v>7.1528040000000006</v>
      </c>
      <c r="J44" s="24">
        <v>7.1528039999999997</v>
      </c>
      <c r="K44" s="9">
        <f t="shared" si="1"/>
        <v>1.1528039999999999</v>
      </c>
      <c r="L44" s="9">
        <v>0</v>
      </c>
      <c r="M44" s="9">
        <v>0</v>
      </c>
      <c r="N44" s="9">
        <v>1.1528039999999999</v>
      </c>
      <c r="O44" s="9">
        <v>0</v>
      </c>
      <c r="P44" s="9">
        <f t="shared" si="2"/>
        <v>0.35999999999999999</v>
      </c>
      <c r="Q44" s="9">
        <v>0</v>
      </c>
      <c r="R44" s="9">
        <v>0</v>
      </c>
      <c r="S44" s="9">
        <v>0.36</v>
      </c>
      <c r="T44" s="9">
        <v>0</v>
      </c>
      <c r="U44" s="9">
        <f t="shared" si="3"/>
        <v>5.6399999999999997</v>
      </c>
      <c r="V44" s="9">
        <v>0</v>
      </c>
      <c r="W44" s="9">
        <v>0</v>
      </c>
      <c r="X44" s="49">
        <v>5.64</v>
      </c>
      <c r="Y44" s="9">
        <v>0</v>
      </c>
      <c r="Z44" s="9">
        <f t="shared" si="4"/>
        <v>0</v>
      </c>
      <c r="AA44" s="9">
        <v>0</v>
      </c>
      <c r="AB44" s="9">
        <v>0</v>
      </c>
      <c r="AC44" s="49">
        <v>0</v>
      </c>
      <c r="AD44" s="9">
        <v>0</v>
      </c>
      <c r="AE44" s="9">
        <f t="shared" si="5"/>
        <v>0</v>
      </c>
      <c r="AF44" s="9">
        <v>0</v>
      </c>
      <c r="AG44" s="9">
        <v>0</v>
      </c>
      <c r="AH44" s="49">
        <v>0</v>
      </c>
      <c r="AI44" s="9">
        <v>0</v>
      </c>
      <c r="AJ44" s="42">
        <f t="shared" si="6"/>
        <v>7.1528039999999997</v>
      </c>
      <c r="AK44" s="42">
        <f t="shared" si="6"/>
        <v>0</v>
      </c>
      <c r="AL44" s="42">
        <f t="shared" si="6"/>
        <v>0</v>
      </c>
      <c r="AM44" s="42">
        <f t="shared" si="6"/>
        <v>7.1528039999999997</v>
      </c>
      <c r="AN44" s="42">
        <f t="shared" si="6"/>
        <v>0</v>
      </c>
    </row>
    <row r="45" spans="1:40" ht="78.75">
      <c r="A45" s="8" t="s">
        <v>805</v>
      </c>
      <c r="B45" s="73" t="s">
        <v>889</v>
      </c>
      <c r="C45" s="15" t="s">
        <v>2221</v>
      </c>
      <c r="D45" s="18">
        <v>2020</v>
      </c>
      <c r="E45" s="18">
        <v>2020</v>
      </c>
      <c r="F45" s="9"/>
      <c r="G45" s="9"/>
      <c r="H45" s="31"/>
      <c r="I45" s="9">
        <v>0.21442799999999998</v>
      </c>
      <c r="J45" s="24">
        <v>0.21442800000000001</v>
      </c>
      <c r="K45" s="9">
        <f t="shared" si="1"/>
        <v>0.21442799999999998</v>
      </c>
      <c r="L45" s="9">
        <v>0</v>
      </c>
      <c r="M45" s="9">
        <v>0</v>
      </c>
      <c r="N45" s="9">
        <v>0.21442799999999998</v>
      </c>
      <c r="O45" s="9">
        <v>0</v>
      </c>
      <c r="P45" s="9">
        <f t="shared" si="2"/>
        <v>0</v>
      </c>
      <c r="Q45" s="9">
        <v>0</v>
      </c>
      <c r="R45" s="9">
        <v>0</v>
      </c>
      <c r="S45" s="9">
        <v>0</v>
      </c>
      <c r="T45" s="9">
        <v>0</v>
      </c>
      <c r="U45" s="9">
        <f t="shared" si="3"/>
        <v>0</v>
      </c>
      <c r="V45" s="9">
        <v>0</v>
      </c>
      <c r="W45" s="9">
        <v>0</v>
      </c>
      <c r="X45" s="49">
        <v>0</v>
      </c>
      <c r="Y45" s="9">
        <v>0</v>
      </c>
      <c r="Z45" s="9">
        <f t="shared" si="4"/>
        <v>0</v>
      </c>
      <c r="AA45" s="9">
        <v>0</v>
      </c>
      <c r="AB45" s="9">
        <v>0</v>
      </c>
      <c r="AC45" s="49">
        <v>0</v>
      </c>
      <c r="AD45" s="9">
        <v>0</v>
      </c>
      <c r="AE45" s="9">
        <f t="shared" si="5"/>
        <v>0</v>
      </c>
      <c r="AF45" s="9">
        <v>0</v>
      </c>
      <c r="AG45" s="9">
        <v>0</v>
      </c>
      <c r="AH45" s="49">
        <v>0</v>
      </c>
      <c r="AI45" s="9">
        <v>0</v>
      </c>
      <c r="AJ45" s="42">
        <f t="shared" si="6"/>
        <v>0.21442799999999998</v>
      </c>
      <c r="AK45" s="42">
        <f t="shared" si="6"/>
        <v>0</v>
      </c>
      <c r="AL45" s="42">
        <f t="shared" si="6"/>
        <v>0</v>
      </c>
      <c r="AM45" s="42">
        <f t="shared" si="6"/>
        <v>0.21442799999999998</v>
      </c>
      <c r="AN45" s="42">
        <f t="shared" si="6"/>
        <v>0</v>
      </c>
    </row>
    <row r="46" spans="1:40" ht="78.75">
      <c r="A46" s="8" t="s">
        <v>805</v>
      </c>
      <c r="B46" s="73" t="s">
        <v>890</v>
      </c>
      <c r="C46" s="15" t="s">
        <v>2222</v>
      </c>
      <c r="D46" s="18">
        <v>2020</v>
      </c>
      <c r="E46" s="18">
        <v>2020</v>
      </c>
      <c r="F46" s="9"/>
      <c r="G46" s="9"/>
      <c r="H46" s="31"/>
      <c r="I46" s="9">
        <v>0.122304</v>
      </c>
      <c r="J46" s="24">
        <v>0.122304</v>
      </c>
      <c r="K46" s="9">
        <f t="shared" si="1"/>
        <v>0.122304</v>
      </c>
      <c r="L46" s="9">
        <v>0</v>
      </c>
      <c r="M46" s="9">
        <v>0</v>
      </c>
      <c r="N46" s="9">
        <v>0.122304</v>
      </c>
      <c r="O46" s="9">
        <v>0</v>
      </c>
      <c r="P46" s="9">
        <f t="shared" si="2"/>
        <v>0</v>
      </c>
      <c r="Q46" s="9">
        <v>0</v>
      </c>
      <c r="R46" s="9">
        <v>0</v>
      </c>
      <c r="S46" s="9">
        <v>0</v>
      </c>
      <c r="T46" s="9">
        <v>0</v>
      </c>
      <c r="U46" s="9">
        <f t="shared" si="3"/>
        <v>0</v>
      </c>
      <c r="V46" s="9">
        <v>0</v>
      </c>
      <c r="W46" s="9">
        <v>0</v>
      </c>
      <c r="X46" s="49">
        <v>0</v>
      </c>
      <c r="Y46" s="9">
        <v>0</v>
      </c>
      <c r="Z46" s="9">
        <f t="shared" si="4"/>
        <v>0</v>
      </c>
      <c r="AA46" s="9">
        <v>0</v>
      </c>
      <c r="AB46" s="9">
        <v>0</v>
      </c>
      <c r="AC46" s="49">
        <v>0</v>
      </c>
      <c r="AD46" s="9">
        <v>0</v>
      </c>
      <c r="AE46" s="9">
        <f t="shared" si="5"/>
        <v>0</v>
      </c>
      <c r="AF46" s="9">
        <v>0</v>
      </c>
      <c r="AG46" s="9">
        <v>0</v>
      </c>
      <c r="AH46" s="49">
        <v>0</v>
      </c>
      <c r="AI46" s="9">
        <v>0</v>
      </c>
      <c r="AJ46" s="42">
        <f t="shared" si="6"/>
        <v>0.122304</v>
      </c>
      <c r="AK46" s="42">
        <f t="shared" si="6"/>
        <v>0</v>
      </c>
      <c r="AL46" s="42">
        <f t="shared" si="6"/>
        <v>0</v>
      </c>
      <c r="AM46" s="42">
        <f t="shared" si="6"/>
        <v>0.122304</v>
      </c>
      <c r="AN46" s="42">
        <f t="shared" si="6"/>
        <v>0</v>
      </c>
    </row>
    <row r="47" spans="1:40" ht="110.25">
      <c r="A47" s="8" t="s">
        <v>805</v>
      </c>
      <c r="B47" s="73" t="s">
        <v>891</v>
      </c>
      <c r="C47" s="15" t="s">
        <v>2223</v>
      </c>
      <c r="D47" s="18">
        <v>2020</v>
      </c>
      <c r="E47" s="18">
        <v>2020</v>
      </c>
      <c r="F47" s="9"/>
      <c r="G47" s="9"/>
      <c r="H47" s="31"/>
      <c r="I47" s="9">
        <v>0.19712399999999999</v>
      </c>
      <c r="J47" s="24">
        <v>0.19712399999999999</v>
      </c>
      <c r="K47" s="9">
        <f t="shared" si="1"/>
        <v>0.19712399999999999</v>
      </c>
      <c r="L47" s="9">
        <v>0</v>
      </c>
      <c r="M47" s="9">
        <v>0</v>
      </c>
      <c r="N47" s="9">
        <v>0.19712399999999999</v>
      </c>
      <c r="O47" s="9">
        <v>0</v>
      </c>
      <c r="P47" s="9">
        <f t="shared" si="2"/>
        <v>0</v>
      </c>
      <c r="Q47" s="9">
        <v>0</v>
      </c>
      <c r="R47" s="9">
        <v>0</v>
      </c>
      <c r="S47" s="9">
        <v>0</v>
      </c>
      <c r="T47" s="9">
        <v>0</v>
      </c>
      <c r="U47" s="9">
        <f t="shared" si="3"/>
        <v>0</v>
      </c>
      <c r="V47" s="9">
        <v>0</v>
      </c>
      <c r="W47" s="9">
        <v>0</v>
      </c>
      <c r="X47" s="49">
        <v>0</v>
      </c>
      <c r="Y47" s="9">
        <v>0</v>
      </c>
      <c r="Z47" s="9">
        <f t="shared" si="4"/>
        <v>0</v>
      </c>
      <c r="AA47" s="9">
        <v>0</v>
      </c>
      <c r="AB47" s="9">
        <v>0</v>
      </c>
      <c r="AC47" s="49">
        <v>0</v>
      </c>
      <c r="AD47" s="9">
        <v>0</v>
      </c>
      <c r="AE47" s="9">
        <f t="shared" si="5"/>
        <v>0</v>
      </c>
      <c r="AF47" s="9">
        <v>0</v>
      </c>
      <c r="AG47" s="9">
        <v>0</v>
      </c>
      <c r="AH47" s="49">
        <v>0</v>
      </c>
      <c r="AI47" s="9">
        <v>0</v>
      </c>
      <c r="AJ47" s="42">
        <f t="shared" si="6"/>
        <v>0.19712399999999999</v>
      </c>
      <c r="AK47" s="42">
        <f t="shared" si="6"/>
        <v>0</v>
      </c>
      <c r="AL47" s="42">
        <f t="shared" si="6"/>
        <v>0</v>
      </c>
      <c r="AM47" s="42">
        <f t="shared" si="6"/>
        <v>0.19712399999999999</v>
      </c>
      <c r="AN47" s="42">
        <f t="shared" si="6"/>
        <v>0</v>
      </c>
    </row>
    <row r="48" spans="1:40" ht="63">
      <c r="A48" s="8" t="s">
        <v>804</v>
      </c>
      <c r="B48" s="73" t="s">
        <v>892</v>
      </c>
      <c r="C48" s="15" t="s">
        <v>2224</v>
      </c>
      <c r="D48" s="18">
        <v>2019</v>
      </c>
      <c r="E48" s="18">
        <v>2020</v>
      </c>
      <c r="F48" s="9">
        <v>0.085730000000000001</v>
      </c>
      <c r="G48" s="9">
        <v>0.54476999999999998</v>
      </c>
      <c r="H48" s="31">
        <v>43435</v>
      </c>
      <c r="I48" s="9">
        <v>0.40573200000000004</v>
      </c>
      <c r="J48" s="24">
        <v>0.40573200000000004</v>
      </c>
      <c r="K48" s="9">
        <f t="shared" si="1"/>
        <v>0.1403951240000004</v>
      </c>
      <c r="L48" s="9">
        <v>0</v>
      </c>
      <c r="M48" s="9">
        <v>0</v>
      </c>
      <c r="N48" s="9">
        <v>0.1403951240000004</v>
      </c>
      <c r="O48" s="9">
        <v>0</v>
      </c>
      <c r="P48" s="9">
        <f t="shared" si="2"/>
        <v>0</v>
      </c>
      <c r="Q48" s="9">
        <v>0</v>
      </c>
      <c r="R48" s="9">
        <v>0</v>
      </c>
      <c r="S48" s="9">
        <v>0</v>
      </c>
      <c r="T48" s="9">
        <v>0</v>
      </c>
      <c r="U48" s="9">
        <f t="shared" si="3"/>
        <v>0</v>
      </c>
      <c r="V48" s="9">
        <v>0</v>
      </c>
      <c r="W48" s="9">
        <v>0</v>
      </c>
      <c r="X48" s="49">
        <v>0</v>
      </c>
      <c r="Y48" s="9">
        <v>0</v>
      </c>
      <c r="Z48" s="9">
        <f t="shared" si="4"/>
        <v>0</v>
      </c>
      <c r="AA48" s="9">
        <v>0</v>
      </c>
      <c r="AB48" s="9">
        <v>0</v>
      </c>
      <c r="AC48" s="49">
        <v>0</v>
      </c>
      <c r="AD48" s="9">
        <v>0</v>
      </c>
      <c r="AE48" s="9">
        <f t="shared" si="5"/>
        <v>0</v>
      </c>
      <c r="AF48" s="9">
        <v>0</v>
      </c>
      <c r="AG48" s="9">
        <v>0</v>
      </c>
      <c r="AH48" s="49">
        <v>0</v>
      </c>
      <c r="AI48" s="9">
        <v>0</v>
      </c>
      <c r="AJ48" s="42">
        <f t="shared" si="6"/>
        <v>0.1403951240000004</v>
      </c>
      <c r="AK48" s="42">
        <f t="shared" si="6"/>
        <v>0</v>
      </c>
      <c r="AL48" s="42">
        <f t="shared" si="6"/>
        <v>0</v>
      </c>
      <c r="AM48" s="42">
        <f t="shared" si="6"/>
        <v>0.1403951240000004</v>
      </c>
      <c r="AN48" s="42">
        <f t="shared" si="6"/>
        <v>0</v>
      </c>
    </row>
    <row r="49" spans="1:40" ht="78.75">
      <c r="A49" s="8" t="s">
        <v>804</v>
      </c>
      <c r="B49" s="73" t="s">
        <v>893</v>
      </c>
      <c r="C49" s="15" t="s">
        <v>2225</v>
      </c>
      <c r="D49" s="18">
        <v>2018</v>
      </c>
      <c r="E49" s="18">
        <v>2020</v>
      </c>
      <c r="F49" s="9">
        <v>0.16656000000000001</v>
      </c>
      <c r="G49" s="9">
        <v>0.97062000000000004</v>
      </c>
      <c r="H49" s="31">
        <v>43344</v>
      </c>
      <c r="I49" s="9">
        <v>0.81769199999999997</v>
      </c>
      <c r="J49" s="24">
        <v>0.58308678284745752</v>
      </c>
      <c r="K49" s="9">
        <f t="shared" si="1"/>
        <v>0.012</v>
      </c>
      <c r="L49" s="9">
        <v>0</v>
      </c>
      <c r="M49" s="9">
        <v>0</v>
      </c>
      <c r="N49" s="9">
        <v>0.012</v>
      </c>
      <c r="O49" s="9">
        <v>0</v>
      </c>
      <c r="P49" s="9">
        <f t="shared" si="2"/>
        <v>0</v>
      </c>
      <c r="Q49" s="9">
        <v>0</v>
      </c>
      <c r="R49" s="9">
        <v>0</v>
      </c>
      <c r="S49" s="9">
        <v>0</v>
      </c>
      <c r="T49" s="9">
        <v>0</v>
      </c>
      <c r="U49" s="9">
        <f t="shared" si="3"/>
        <v>0</v>
      </c>
      <c r="V49" s="9">
        <v>0</v>
      </c>
      <c r="W49" s="9">
        <v>0</v>
      </c>
      <c r="X49" s="49">
        <v>0</v>
      </c>
      <c r="Y49" s="9">
        <v>0</v>
      </c>
      <c r="Z49" s="9">
        <f t="shared" si="4"/>
        <v>0</v>
      </c>
      <c r="AA49" s="9">
        <v>0</v>
      </c>
      <c r="AB49" s="9">
        <v>0</v>
      </c>
      <c r="AC49" s="49">
        <v>0</v>
      </c>
      <c r="AD49" s="9">
        <v>0</v>
      </c>
      <c r="AE49" s="9">
        <f t="shared" si="5"/>
        <v>0</v>
      </c>
      <c r="AF49" s="9">
        <v>0</v>
      </c>
      <c r="AG49" s="9">
        <v>0</v>
      </c>
      <c r="AH49" s="49">
        <v>0</v>
      </c>
      <c r="AI49" s="9">
        <v>0</v>
      </c>
      <c r="AJ49" s="42">
        <f t="shared" si="6"/>
        <v>0.012</v>
      </c>
      <c r="AK49" s="42">
        <f t="shared" si="6"/>
        <v>0</v>
      </c>
      <c r="AL49" s="42">
        <f t="shared" si="6"/>
        <v>0</v>
      </c>
      <c r="AM49" s="42">
        <f t="shared" si="6"/>
        <v>0.012</v>
      </c>
      <c r="AN49" s="42">
        <f t="shared" si="6"/>
        <v>0</v>
      </c>
    </row>
    <row r="50" spans="1:40" ht="47.25">
      <c r="A50" s="8" t="s">
        <v>804</v>
      </c>
      <c r="B50" s="73" t="s">
        <v>894</v>
      </c>
      <c r="C50" s="15" t="s">
        <v>2226</v>
      </c>
      <c r="D50" s="18">
        <v>2018</v>
      </c>
      <c r="E50" s="18">
        <v>2020</v>
      </c>
      <c r="F50" s="9">
        <v>0.18145</v>
      </c>
      <c r="G50" s="9">
        <v>1.20468</v>
      </c>
      <c r="H50" s="31">
        <v>43617</v>
      </c>
      <c r="I50" s="9">
        <v>1.489296</v>
      </c>
      <c r="J50" s="24">
        <v>1.4892959999999997</v>
      </c>
      <c r="K50" s="9">
        <f t="shared" si="1"/>
        <v>1.242432</v>
      </c>
      <c r="L50" s="9">
        <v>0</v>
      </c>
      <c r="M50" s="9">
        <v>0</v>
      </c>
      <c r="N50" s="9">
        <v>1.242432</v>
      </c>
      <c r="O50" s="9">
        <v>0</v>
      </c>
      <c r="P50" s="9">
        <f t="shared" si="2"/>
        <v>0</v>
      </c>
      <c r="Q50" s="9">
        <v>0</v>
      </c>
      <c r="R50" s="9">
        <v>0</v>
      </c>
      <c r="S50" s="9">
        <v>0</v>
      </c>
      <c r="T50" s="9">
        <v>0</v>
      </c>
      <c r="U50" s="9">
        <f t="shared" si="3"/>
        <v>0</v>
      </c>
      <c r="V50" s="9">
        <v>0</v>
      </c>
      <c r="W50" s="9">
        <v>0</v>
      </c>
      <c r="X50" s="49">
        <v>0</v>
      </c>
      <c r="Y50" s="9">
        <v>0</v>
      </c>
      <c r="Z50" s="9">
        <f t="shared" si="4"/>
        <v>0</v>
      </c>
      <c r="AA50" s="9">
        <v>0</v>
      </c>
      <c r="AB50" s="9">
        <v>0</v>
      </c>
      <c r="AC50" s="49">
        <v>0</v>
      </c>
      <c r="AD50" s="9">
        <v>0</v>
      </c>
      <c r="AE50" s="9">
        <f t="shared" si="5"/>
        <v>0</v>
      </c>
      <c r="AF50" s="9">
        <v>0</v>
      </c>
      <c r="AG50" s="9">
        <v>0</v>
      </c>
      <c r="AH50" s="49">
        <v>0</v>
      </c>
      <c r="AI50" s="9">
        <v>0</v>
      </c>
      <c r="AJ50" s="42">
        <f t="shared" si="6"/>
        <v>1.242432</v>
      </c>
      <c r="AK50" s="42">
        <f t="shared" si="6"/>
        <v>0</v>
      </c>
      <c r="AL50" s="42">
        <f t="shared" si="6"/>
        <v>0</v>
      </c>
      <c r="AM50" s="42">
        <f t="shared" si="6"/>
        <v>1.242432</v>
      </c>
      <c r="AN50" s="42">
        <f t="shared" si="6"/>
        <v>0</v>
      </c>
    </row>
    <row r="51" spans="1:40" ht="94.5">
      <c r="A51" s="8" t="s">
        <v>804</v>
      </c>
      <c r="B51" s="73" t="s">
        <v>895</v>
      </c>
      <c r="C51" s="15" t="s">
        <v>2227</v>
      </c>
      <c r="D51" s="18">
        <v>2020</v>
      </c>
      <c r="E51" s="18">
        <v>2020</v>
      </c>
      <c r="F51" s="9"/>
      <c r="G51" s="9"/>
      <c r="H51" s="31"/>
      <c r="I51" s="9">
        <v>1.5664079999999998</v>
      </c>
      <c r="J51" s="24">
        <v>1.5664079999999998</v>
      </c>
      <c r="K51" s="9">
        <f t="shared" si="1"/>
        <v>1.5664079999999998</v>
      </c>
      <c r="L51" s="9">
        <v>0</v>
      </c>
      <c r="M51" s="9">
        <v>0</v>
      </c>
      <c r="N51" s="9">
        <v>1.5664079999999998</v>
      </c>
      <c r="O51" s="9">
        <v>0</v>
      </c>
      <c r="P51" s="9">
        <f t="shared" si="2"/>
        <v>0</v>
      </c>
      <c r="Q51" s="9">
        <v>0</v>
      </c>
      <c r="R51" s="9">
        <v>0</v>
      </c>
      <c r="S51" s="9">
        <v>0</v>
      </c>
      <c r="T51" s="9">
        <v>0</v>
      </c>
      <c r="U51" s="9">
        <f t="shared" si="3"/>
        <v>0</v>
      </c>
      <c r="V51" s="9">
        <v>0</v>
      </c>
      <c r="W51" s="9">
        <v>0</v>
      </c>
      <c r="X51" s="49">
        <v>0</v>
      </c>
      <c r="Y51" s="9">
        <v>0</v>
      </c>
      <c r="Z51" s="9">
        <f t="shared" si="4"/>
        <v>0</v>
      </c>
      <c r="AA51" s="9">
        <v>0</v>
      </c>
      <c r="AB51" s="9">
        <v>0</v>
      </c>
      <c r="AC51" s="49">
        <v>0</v>
      </c>
      <c r="AD51" s="9">
        <v>0</v>
      </c>
      <c r="AE51" s="9">
        <f t="shared" si="5"/>
        <v>0</v>
      </c>
      <c r="AF51" s="9">
        <v>0</v>
      </c>
      <c r="AG51" s="9">
        <v>0</v>
      </c>
      <c r="AH51" s="49">
        <v>0</v>
      </c>
      <c r="AI51" s="9">
        <v>0</v>
      </c>
      <c r="AJ51" s="42">
        <f t="shared" si="6"/>
        <v>1.5664079999999998</v>
      </c>
      <c r="AK51" s="42">
        <f t="shared" si="6"/>
        <v>0</v>
      </c>
      <c r="AL51" s="42">
        <f t="shared" si="6"/>
        <v>0</v>
      </c>
      <c r="AM51" s="42">
        <f t="shared" si="6"/>
        <v>1.5664079999999998</v>
      </c>
      <c r="AN51" s="42">
        <f t="shared" si="6"/>
        <v>0</v>
      </c>
    </row>
    <row r="52" spans="1:40" ht="94.5">
      <c r="A52" s="8" t="s">
        <v>804</v>
      </c>
      <c r="B52" s="73" t="s">
        <v>896</v>
      </c>
      <c r="C52" s="15" t="s">
        <v>2228</v>
      </c>
      <c r="D52" s="18">
        <v>2020</v>
      </c>
      <c r="E52" s="18">
        <v>2020</v>
      </c>
      <c r="F52" s="9"/>
      <c r="G52" s="9"/>
      <c r="H52" s="31"/>
      <c r="I52" s="9">
        <v>0.46832399999999996</v>
      </c>
      <c r="J52" s="24">
        <v>0.46832399999999996</v>
      </c>
      <c r="K52" s="9">
        <f t="shared" si="1"/>
        <v>0.46832399999999996</v>
      </c>
      <c r="L52" s="9">
        <v>0</v>
      </c>
      <c r="M52" s="9">
        <v>0</v>
      </c>
      <c r="N52" s="9">
        <v>0.46832399999999996</v>
      </c>
      <c r="O52" s="9">
        <v>0</v>
      </c>
      <c r="P52" s="9">
        <f t="shared" si="2"/>
        <v>0</v>
      </c>
      <c r="Q52" s="9">
        <v>0</v>
      </c>
      <c r="R52" s="9">
        <v>0</v>
      </c>
      <c r="S52" s="9">
        <v>0</v>
      </c>
      <c r="T52" s="9">
        <v>0</v>
      </c>
      <c r="U52" s="9">
        <f t="shared" si="3"/>
        <v>0</v>
      </c>
      <c r="V52" s="9">
        <v>0</v>
      </c>
      <c r="W52" s="9">
        <v>0</v>
      </c>
      <c r="X52" s="49">
        <v>0</v>
      </c>
      <c r="Y52" s="9">
        <v>0</v>
      </c>
      <c r="Z52" s="9">
        <f t="shared" si="4"/>
        <v>0</v>
      </c>
      <c r="AA52" s="9">
        <v>0</v>
      </c>
      <c r="AB52" s="9">
        <v>0</v>
      </c>
      <c r="AC52" s="49">
        <v>0</v>
      </c>
      <c r="AD52" s="9">
        <v>0</v>
      </c>
      <c r="AE52" s="9">
        <f t="shared" si="5"/>
        <v>0</v>
      </c>
      <c r="AF52" s="9">
        <v>0</v>
      </c>
      <c r="AG52" s="9">
        <v>0</v>
      </c>
      <c r="AH52" s="49">
        <v>0</v>
      </c>
      <c r="AI52" s="9">
        <v>0</v>
      </c>
      <c r="AJ52" s="42">
        <f t="shared" si="6"/>
        <v>0.46832399999999996</v>
      </c>
      <c r="AK52" s="42">
        <f t="shared" si="6"/>
        <v>0</v>
      </c>
      <c r="AL52" s="42">
        <f t="shared" si="6"/>
        <v>0</v>
      </c>
      <c r="AM52" s="42">
        <f t="shared" si="6"/>
        <v>0.46832399999999996</v>
      </c>
      <c r="AN52" s="42">
        <f t="shared" si="6"/>
        <v>0</v>
      </c>
    </row>
    <row r="53" spans="1:40" ht="15.75">
      <c r="A53" s="8" t="s">
        <v>804</v>
      </c>
      <c r="B53" s="73" t="s">
        <v>897</v>
      </c>
      <c r="C53" s="15" t="s">
        <v>898</v>
      </c>
      <c r="D53" s="18">
        <v>2014</v>
      </c>
      <c r="E53" s="18">
        <v>2020</v>
      </c>
      <c r="F53" s="9">
        <v>3.5616300000000001</v>
      </c>
      <c r="G53" s="9">
        <v>20.167149999999999</v>
      </c>
      <c r="H53" s="31">
        <v>43556</v>
      </c>
      <c r="I53" s="9">
        <v>27.709067999999998</v>
      </c>
      <c r="J53" s="24">
        <v>26.216426173423727</v>
      </c>
      <c r="K53" s="9">
        <f t="shared" si="1"/>
        <v>4.4274360000000001</v>
      </c>
      <c r="L53" s="9">
        <v>0</v>
      </c>
      <c r="M53" s="9">
        <v>0</v>
      </c>
      <c r="N53" s="9">
        <v>4.4274360000000001</v>
      </c>
      <c r="O53" s="9">
        <v>0</v>
      </c>
      <c r="P53" s="9">
        <f t="shared" si="2"/>
        <v>0</v>
      </c>
      <c r="Q53" s="9">
        <v>0</v>
      </c>
      <c r="R53" s="9">
        <v>0</v>
      </c>
      <c r="S53" s="9">
        <v>0</v>
      </c>
      <c r="T53" s="9">
        <v>0</v>
      </c>
      <c r="U53" s="9">
        <f t="shared" si="3"/>
        <v>0</v>
      </c>
      <c r="V53" s="9">
        <v>0</v>
      </c>
      <c r="W53" s="9">
        <v>0</v>
      </c>
      <c r="X53" s="49">
        <v>0</v>
      </c>
      <c r="Y53" s="9">
        <v>0</v>
      </c>
      <c r="Z53" s="9">
        <f t="shared" si="4"/>
        <v>0</v>
      </c>
      <c r="AA53" s="9">
        <v>0</v>
      </c>
      <c r="AB53" s="9">
        <v>0</v>
      </c>
      <c r="AC53" s="49">
        <v>0</v>
      </c>
      <c r="AD53" s="9">
        <v>0</v>
      </c>
      <c r="AE53" s="9">
        <f t="shared" si="5"/>
        <v>0</v>
      </c>
      <c r="AF53" s="9">
        <v>0</v>
      </c>
      <c r="AG53" s="9">
        <v>0</v>
      </c>
      <c r="AH53" s="49">
        <v>0</v>
      </c>
      <c r="AI53" s="9">
        <v>0</v>
      </c>
      <c r="AJ53" s="42">
        <f t="shared" si="6"/>
        <v>4.4274360000000001</v>
      </c>
      <c r="AK53" s="42">
        <f t="shared" si="6"/>
        <v>0</v>
      </c>
      <c r="AL53" s="42">
        <f t="shared" si="6"/>
        <v>0</v>
      </c>
      <c r="AM53" s="42">
        <f t="shared" si="6"/>
        <v>4.4274360000000001</v>
      </c>
      <c r="AN53" s="42">
        <f t="shared" si="6"/>
        <v>0</v>
      </c>
    </row>
    <row r="54" spans="1:40" ht="63">
      <c r="A54" s="8" t="s">
        <v>804</v>
      </c>
      <c r="B54" s="73" t="s">
        <v>899</v>
      </c>
      <c r="C54" s="15" t="s">
        <v>900</v>
      </c>
      <c r="D54" s="18">
        <v>2018</v>
      </c>
      <c r="E54" s="18">
        <v>2020</v>
      </c>
      <c r="F54" s="9"/>
      <c r="G54" s="9"/>
      <c r="H54" s="31"/>
      <c r="I54" s="9">
        <v>1.978596</v>
      </c>
      <c r="J54" s="24">
        <v>1.9785959999999998</v>
      </c>
      <c r="K54" s="9">
        <f t="shared" si="1"/>
        <v>0.36668400000000001</v>
      </c>
      <c r="L54" s="9">
        <v>0</v>
      </c>
      <c r="M54" s="9">
        <v>0</v>
      </c>
      <c r="N54" s="9">
        <v>0.36668400000000001</v>
      </c>
      <c r="O54" s="9">
        <v>0</v>
      </c>
      <c r="P54" s="9">
        <f t="shared" si="2"/>
        <v>0</v>
      </c>
      <c r="Q54" s="9">
        <v>0</v>
      </c>
      <c r="R54" s="9">
        <v>0</v>
      </c>
      <c r="S54" s="9">
        <v>0</v>
      </c>
      <c r="T54" s="9">
        <v>0</v>
      </c>
      <c r="U54" s="9">
        <f t="shared" si="3"/>
        <v>0</v>
      </c>
      <c r="V54" s="9">
        <v>0</v>
      </c>
      <c r="W54" s="9">
        <v>0</v>
      </c>
      <c r="X54" s="49">
        <v>0</v>
      </c>
      <c r="Y54" s="9">
        <v>0</v>
      </c>
      <c r="Z54" s="9">
        <f t="shared" si="4"/>
        <v>0</v>
      </c>
      <c r="AA54" s="9">
        <v>0</v>
      </c>
      <c r="AB54" s="9">
        <v>0</v>
      </c>
      <c r="AC54" s="49">
        <v>0</v>
      </c>
      <c r="AD54" s="9">
        <v>0</v>
      </c>
      <c r="AE54" s="9">
        <f t="shared" si="5"/>
        <v>0</v>
      </c>
      <c r="AF54" s="9">
        <v>0</v>
      </c>
      <c r="AG54" s="9">
        <v>0</v>
      </c>
      <c r="AH54" s="49">
        <v>0</v>
      </c>
      <c r="AI54" s="9">
        <v>0</v>
      </c>
      <c r="AJ54" s="42">
        <f t="shared" si="6"/>
        <v>0.36668400000000001</v>
      </c>
      <c r="AK54" s="42">
        <f t="shared" si="6"/>
        <v>0</v>
      </c>
      <c r="AL54" s="42">
        <f t="shared" si="6"/>
        <v>0</v>
      </c>
      <c r="AM54" s="42">
        <f t="shared" si="6"/>
        <v>0.36668400000000001</v>
      </c>
      <c r="AN54" s="42">
        <f t="shared" si="6"/>
        <v>0</v>
      </c>
    </row>
    <row r="55" spans="1:40" ht="47.25">
      <c r="A55" s="8" t="s">
        <v>805</v>
      </c>
      <c r="B55" s="73" t="s">
        <v>901</v>
      </c>
      <c r="C55" s="15" t="s">
        <v>902</v>
      </c>
      <c r="D55" s="18">
        <v>2011</v>
      </c>
      <c r="E55" s="18">
        <v>2021</v>
      </c>
      <c r="F55" s="9">
        <v>2.2414100000000001</v>
      </c>
      <c r="G55" s="9">
        <v>15.953860000000001</v>
      </c>
      <c r="H55" s="31">
        <v>43678</v>
      </c>
      <c r="I55" s="9">
        <v>30.836472000000001</v>
      </c>
      <c r="J55" s="24">
        <v>25.360499999999998</v>
      </c>
      <c r="K55" s="9">
        <f t="shared" si="1"/>
        <v>4.6066319999999994</v>
      </c>
      <c r="L55" s="9">
        <v>0</v>
      </c>
      <c r="M55" s="9">
        <v>0</v>
      </c>
      <c r="N55" s="9">
        <v>4.6066319999999994</v>
      </c>
      <c r="O55" s="9">
        <v>0</v>
      </c>
      <c r="P55" s="9">
        <f t="shared" si="2"/>
        <v>0.35386799999999996</v>
      </c>
      <c r="Q55" s="9">
        <v>0</v>
      </c>
      <c r="R55" s="9">
        <v>0</v>
      </c>
      <c r="S55" s="9">
        <v>0.35386799999999996</v>
      </c>
      <c r="T55" s="9">
        <v>0</v>
      </c>
      <c r="U55" s="9">
        <f t="shared" si="3"/>
        <v>20.399999999999999</v>
      </c>
      <c r="V55" s="9">
        <v>0</v>
      </c>
      <c r="W55" s="9">
        <v>0</v>
      </c>
      <c r="X55" s="49">
        <v>20.399999999999999</v>
      </c>
      <c r="Y55" s="9">
        <v>0</v>
      </c>
      <c r="Z55" s="9">
        <f t="shared" si="4"/>
        <v>0</v>
      </c>
      <c r="AA55" s="9">
        <v>0</v>
      </c>
      <c r="AB55" s="9">
        <v>0</v>
      </c>
      <c r="AC55" s="49">
        <v>0</v>
      </c>
      <c r="AD55" s="9">
        <v>0</v>
      </c>
      <c r="AE55" s="9">
        <f t="shared" si="5"/>
        <v>0</v>
      </c>
      <c r="AF55" s="9">
        <v>0</v>
      </c>
      <c r="AG55" s="9">
        <v>0</v>
      </c>
      <c r="AH55" s="49">
        <v>0</v>
      </c>
      <c r="AI55" s="9">
        <v>0</v>
      </c>
      <c r="AJ55" s="42">
        <f t="shared" si="6"/>
        <v>25.360499999999998</v>
      </c>
      <c r="AK55" s="42">
        <f t="shared" si="6"/>
        <v>0</v>
      </c>
      <c r="AL55" s="42">
        <f t="shared" si="6"/>
        <v>0</v>
      </c>
      <c r="AM55" s="42">
        <f t="shared" si="6"/>
        <v>25.360499999999998</v>
      </c>
      <c r="AN55" s="42">
        <f t="shared" si="6"/>
        <v>0</v>
      </c>
    </row>
    <row r="56" spans="1:40" ht="63">
      <c r="A56" s="8" t="s">
        <v>805</v>
      </c>
      <c r="B56" s="73" t="s">
        <v>903</v>
      </c>
      <c r="C56" s="15" t="s">
        <v>2229</v>
      </c>
      <c r="D56" s="18">
        <v>2019</v>
      </c>
      <c r="E56" s="18">
        <v>2020</v>
      </c>
      <c r="F56" s="9"/>
      <c r="G56" s="9"/>
      <c r="H56" s="31"/>
      <c r="I56" s="9">
        <v>1.0758599999999998</v>
      </c>
      <c r="J56" s="24">
        <v>1.0758599999999998</v>
      </c>
      <c r="K56" s="9">
        <f t="shared" si="1"/>
        <v>0.77768399999999993</v>
      </c>
      <c r="L56" s="9">
        <v>0</v>
      </c>
      <c r="M56" s="9">
        <v>0</v>
      </c>
      <c r="N56" s="9">
        <v>0.77768399999999993</v>
      </c>
      <c r="O56" s="9">
        <v>0</v>
      </c>
      <c r="P56" s="9">
        <f t="shared" si="2"/>
        <v>0</v>
      </c>
      <c r="Q56" s="9">
        <v>0</v>
      </c>
      <c r="R56" s="9">
        <v>0</v>
      </c>
      <c r="S56" s="9">
        <v>0</v>
      </c>
      <c r="T56" s="9">
        <v>0</v>
      </c>
      <c r="U56" s="9">
        <f t="shared" si="3"/>
        <v>0</v>
      </c>
      <c r="V56" s="9">
        <v>0</v>
      </c>
      <c r="W56" s="9">
        <v>0</v>
      </c>
      <c r="X56" s="49">
        <v>0</v>
      </c>
      <c r="Y56" s="9">
        <v>0</v>
      </c>
      <c r="Z56" s="9">
        <f t="shared" si="4"/>
        <v>0</v>
      </c>
      <c r="AA56" s="9">
        <v>0</v>
      </c>
      <c r="AB56" s="9">
        <v>0</v>
      </c>
      <c r="AC56" s="49">
        <v>0</v>
      </c>
      <c r="AD56" s="9">
        <v>0</v>
      </c>
      <c r="AE56" s="9">
        <f t="shared" si="5"/>
        <v>0</v>
      </c>
      <c r="AF56" s="9">
        <v>0</v>
      </c>
      <c r="AG56" s="9">
        <v>0</v>
      </c>
      <c r="AH56" s="49">
        <v>0</v>
      </c>
      <c r="AI56" s="9">
        <v>0</v>
      </c>
      <c r="AJ56" s="42">
        <f t="shared" si="6"/>
        <v>0.77768399999999993</v>
      </c>
      <c r="AK56" s="42">
        <f t="shared" si="6"/>
        <v>0</v>
      </c>
      <c r="AL56" s="42">
        <f t="shared" si="6"/>
        <v>0</v>
      </c>
      <c r="AM56" s="42">
        <f t="shared" si="6"/>
        <v>0.77768399999999993</v>
      </c>
      <c r="AN56" s="42">
        <f t="shared" si="6"/>
        <v>0</v>
      </c>
    </row>
    <row r="57" spans="1:40" ht="31.5">
      <c r="A57" s="8" t="s">
        <v>804</v>
      </c>
      <c r="B57" s="73" t="s">
        <v>904</v>
      </c>
      <c r="C57" s="15" t="s">
        <v>2230</v>
      </c>
      <c r="D57" s="18">
        <v>2019</v>
      </c>
      <c r="E57" s="18">
        <v>2020</v>
      </c>
      <c r="F57" s="9"/>
      <c r="G57" s="9"/>
      <c r="H57" s="31"/>
      <c r="I57" s="9">
        <v>0.92389199999999994</v>
      </c>
      <c r="J57" s="24">
        <v>0.92389199999999994</v>
      </c>
      <c r="K57" s="9">
        <f t="shared" si="1"/>
        <v>0.46194599999999997</v>
      </c>
      <c r="L57" s="9">
        <v>0</v>
      </c>
      <c r="M57" s="9">
        <v>0</v>
      </c>
      <c r="N57" s="9">
        <v>0.46194599999999997</v>
      </c>
      <c r="O57" s="9">
        <v>0</v>
      </c>
      <c r="P57" s="9">
        <f t="shared" si="2"/>
        <v>0</v>
      </c>
      <c r="Q57" s="9">
        <v>0</v>
      </c>
      <c r="R57" s="9">
        <v>0</v>
      </c>
      <c r="S57" s="9">
        <v>0</v>
      </c>
      <c r="T57" s="9">
        <v>0</v>
      </c>
      <c r="U57" s="9">
        <f t="shared" si="3"/>
        <v>0</v>
      </c>
      <c r="V57" s="9">
        <v>0</v>
      </c>
      <c r="W57" s="9">
        <v>0</v>
      </c>
      <c r="X57" s="49">
        <v>0</v>
      </c>
      <c r="Y57" s="9">
        <v>0</v>
      </c>
      <c r="Z57" s="9">
        <f t="shared" si="4"/>
        <v>0</v>
      </c>
      <c r="AA57" s="9">
        <v>0</v>
      </c>
      <c r="AB57" s="9">
        <v>0</v>
      </c>
      <c r="AC57" s="49">
        <v>0</v>
      </c>
      <c r="AD57" s="9">
        <v>0</v>
      </c>
      <c r="AE57" s="9">
        <f t="shared" si="5"/>
        <v>0</v>
      </c>
      <c r="AF57" s="9">
        <v>0</v>
      </c>
      <c r="AG57" s="9">
        <v>0</v>
      </c>
      <c r="AH57" s="49">
        <v>0</v>
      </c>
      <c r="AI57" s="9">
        <v>0</v>
      </c>
      <c r="AJ57" s="42">
        <f t="shared" si="6"/>
        <v>0.46194599999999997</v>
      </c>
      <c r="AK57" s="42">
        <f t="shared" si="6"/>
        <v>0</v>
      </c>
      <c r="AL57" s="42">
        <f t="shared" si="6"/>
        <v>0</v>
      </c>
      <c r="AM57" s="42">
        <f t="shared" si="6"/>
        <v>0.46194599999999997</v>
      </c>
      <c r="AN57" s="42">
        <f t="shared" si="6"/>
        <v>0</v>
      </c>
    </row>
    <row r="58" spans="1:40" ht="31.5">
      <c r="A58" s="8" t="s">
        <v>804</v>
      </c>
      <c r="B58" s="73" t="s">
        <v>98</v>
      </c>
      <c r="C58" s="15" t="s">
        <v>264</v>
      </c>
      <c r="D58" s="18">
        <v>2012</v>
      </c>
      <c r="E58" s="18">
        <v>2022</v>
      </c>
      <c r="F58" s="9"/>
      <c r="G58" s="9"/>
      <c r="H58" s="31"/>
      <c r="I58" s="9">
        <v>15.821123999999999</v>
      </c>
      <c r="J58" s="24">
        <v>15.809111999999999</v>
      </c>
      <c r="K58" s="9">
        <f t="shared" si="1"/>
        <v>0</v>
      </c>
      <c r="L58" s="9">
        <v>0</v>
      </c>
      <c r="M58" s="9">
        <v>0</v>
      </c>
      <c r="N58" s="9">
        <v>0</v>
      </c>
      <c r="O58" s="9">
        <v>0</v>
      </c>
      <c r="P58" s="9">
        <f t="shared" si="2"/>
        <v>0</v>
      </c>
      <c r="Q58" s="9">
        <v>0</v>
      </c>
      <c r="R58" s="9">
        <v>0</v>
      </c>
      <c r="S58" s="9">
        <v>0</v>
      </c>
      <c r="T58" s="9">
        <v>0</v>
      </c>
      <c r="U58" s="9">
        <f t="shared" si="3"/>
        <v>0.20911199999999999</v>
      </c>
      <c r="V58" s="9">
        <v>0</v>
      </c>
      <c r="W58" s="9">
        <v>0</v>
      </c>
      <c r="X58" s="49">
        <v>0.20911199999999999</v>
      </c>
      <c r="Y58" s="9">
        <v>0</v>
      </c>
      <c r="Z58" s="9">
        <f t="shared" si="4"/>
        <v>15.6</v>
      </c>
      <c r="AA58" s="9">
        <v>0</v>
      </c>
      <c r="AB58" s="9">
        <v>0</v>
      </c>
      <c r="AC58" s="49">
        <v>15.60</v>
      </c>
      <c r="AD58" s="9">
        <v>0</v>
      </c>
      <c r="AE58" s="9">
        <f t="shared" si="5"/>
        <v>0</v>
      </c>
      <c r="AF58" s="9">
        <v>0</v>
      </c>
      <c r="AG58" s="9">
        <v>0</v>
      </c>
      <c r="AH58" s="49">
        <v>0</v>
      </c>
      <c r="AI58" s="9">
        <v>0</v>
      </c>
      <c r="AJ58" s="42">
        <f t="shared" si="6"/>
        <v>15.809111999999999</v>
      </c>
      <c r="AK58" s="42">
        <f t="shared" si="6"/>
        <v>0</v>
      </c>
      <c r="AL58" s="42">
        <f t="shared" si="6"/>
        <v>0</v>
      </c>
      <c r="AM58" s="42">
        <f t="shared" si="6"/>
        <v>15.809111999999999</v>
      </c>
      <c r="AN58" s="42">
        <f t="shared" si="6"/>
        <v>0</v>
      </c>
    </row>
    <row r="59" spans="1:40" ht="47.25">
      <c r="A59" s="8" t="s">
        <v>805</v>
      </c>
      <c r="B59" s="73" t="s">
        <v>494</v>
      </c>
      <c r="C59" s="15" t="s">
        <v>2231</v>
      </c>
      <c r="D59" s="18">
        <v>2022</v>
      </c>
      <c r="E59" s="18">
        <v>2024</v>
      </c>
      <c r="F59" s="9"/>
      <c r="G59" s="9"/>
      <c r="H59" s="31"/>
      <c r="I59" s="9">
        <v>9.2749799999999993</v>
      </c>
      <c r="J59" s="24">
        <v>9.2749799999999993</v>
      </c>
      <c r="K59" s="9">
        <f t="shared" si="1"/>
        <v>0</v>
      </c>
      <c r="L59" s="9">
        <v>0</v>
      </c>
      <c r="M59" s="9">
        <v>0</v>
      </c>
      <c r="N59" s="9">
        <v>0</v>
      </c>
      <c r="O59" s="9">
        <v>0</v>
      </c>
      <c r="P59" s="9">
        <f t="shared" si="2"/>
        <v>0</v>
      </c>
      <c r="Q59" s="9">
        <v>0</v>
      </c>
      <c r="R59" s="9">
        <v>0</v>
      </c>
      <c r="S59" s="9">
        <v>0</v>
      </c>
      <c r="T59" s="9">
        <v>0</v>
      </c>
      <c r="U59" s="9">
        <f t="shared" si="3"/>
        <v>0</v>
      </c>
      <c r="V59" s="9">
        <v>0</v>
      </c>
      <c r="W59" s="9">
        <v>0</v>
      </c>
      <c r="X59" s="49">
        <v>0</v>
      </c>
      <c r="Y59" s="9">
        <v>0</v>
      </c>
      <c r="Z59" s="9">
        <f t="shared" si="4"/>
        <v>0.41343599999999991</v>
      </c>
      <c r="AA59" s="9">
        <v>0</v>
      </c>
      <c r="AB59" s="9">
        <v>0</v>
      </c>
      <c r="AC59" s="49">
        <v>0.41343599999999991</v>
      </c>
      <c r="AD59" s="9">
        <v>0</v>
      </c>
      <c r="AE59" s="9">
        <f t="shared" si="5"/>
        <v>8.8615440000000003</v>
      </c>
      <c r="AF59" s="9">
        <v>0</v>
      </c>
      <c r="AG59" s="9">
        <v>0</v>
      </c>
      <c r="AH59" s="49">
        <v>8.8615440000000003</v>
      </c>
      <c r="AI59" s="9">
        <v>0</v>
      </c>
      <c r="AJ59" s="42">
        <f t="shared" si="6"/>
        <v>9.2749799999999993</v>
      </c>
      <c r="AK59" s="42">
        <f t="shared" si="6"/>
        <v>0</v>
      </c>
      <c r="AL59" s="42">
        <f t="shared" si="6"/>
        <v>0</v>
      </c>
      <c r="AM59" s="42">
        <f t="shared" si="6"/>
        <v>9.2749799999999993</v>
      </c>
      <c r="AN59" s="42">
        <f t="shared" si="6"/>
        <v>0</v>
      </c>
    </row>
    <row r="60" spans="1:40" ht="47.25">
      <c r="A60" s="8" t="s">
        <v>805</v>
      </c>
      <c r="B60" s="73" t="s">
        <v>99</v>
      </c>
      <c r="C60" s="15" t="s">
        <v>2232</v>
      </c>
      <c r="D60" s="18">
        <v>2016</v>
      </c>
      <c r="E60" s="18">
        <v>2024</v>
      </c>
      <c r="F60" s="9"/>
      <c r="G60" s="9"/>
      <c r="H60" s="31"/>
      <c r="I60" s="9">
        <v>5.2080120000000001</v>
      </c>
      <c r="J60" s="24">
        <v>5.2080120000000001</v>
      </c>
      <c r="K60" s="9">
        <f t="shared" si="1"/>
        <v>0</v>
      </c>
      <c r="L60" s="9">
        <v>0</v>
      </c>
      <c r="M60" s="9">
        <v>0</v>
      </c>
      <c r="N60" s="9">
        <v>0</v>
      </c>
      <c r="O60" s="9">
        <v>0</v>
      </c>
      <c r="P60" s="9">
        <f t="shared" si="2"/>
        <v>0</v>
      </c>
      <c r="Q60" s="9">
        <v>0</v>
      </c>
      <c r="R60" s="9">
        <v>0</v>
      </c>
      <c r="S60" s="9">
        <v>0</v>
      </c>
      <c r="T60" s="9">
        <v>0</v>
      </c>
      <c r="U60" s="9">
        <f t="shared" si="3"/>
        <v>0</v>
      </c>
      <c r="V60" s="9">
        <v>0</v>
      </c>
      <c r="W60" s="9">
        <v>0</v>
      </c>
      <c r="X60" s="49">
        <v>0</v>
      </c>
      <c r="Y60" s="9">
        <v>0</v>
      </c>
      <c r="Z60" s="9">
        <f t="shared" si="4"/>
        <v>0.40801199999999999</v>
      </c>
      <c r="AA60" s="9">
        <v>0</v>
      </c>
      <c r="AB60" s="9">
        <v>0</v>
      </c>
      <c r="AC60" s="49">
        <v>0.40801199999999999</v>
      </c>
      <c r="AD60" s="9">
        <v>0</v>
      </c>
      <c r="AE60" s="9">
        <f t="shared" si="5"/>
        <v>4.7999999999999998</v>
      </c>
      <c r="AF60" s="9">
        <v>0</v>
      </c>
      <c r="AG60" s="9">
        <v>0</v>
      </c>
      <c r="AH60" s="49">
        <v>4.80</v>
      </c>
      <c r="AI60" s="9">
        <v>0</v>
      </c>
      <c r="AJ60" s="42">
        <f t="shared" si="6"/>
        <v>5.2080120000000001</v>
      </c>
      <c r="AK60" s="42">
        <f t="shared" si="6"/>
        <v>0</v>
      </c>
      <c r="AL60" s="42">
        <f t="shared" si="6"/>
        <v>0</v>
      </c>
      <c r="AM60" s="42">
        <f t="shared" si="6"/>
        <v>5.2080120000000001</v>
      </c>
      <c r="AN60" s="42">
        <f t="shared" si="6"/>
        <v>0</v>
      </c>
    </row>
    <row r="61" spans="1:40" ht="47.25">
      <c r="A61" s="8" t="s">
        <v>805</v>
      </c>
      <c r="B61" s="73" t="s">
        <v>100</v>
      </c>
      <c r="C61" s="15" t="s">
        <v>265</v>
      </c>
      <c r="D61" s="18">
        <v>2016</v>
      </c>
      <c r="E61" s="18">
        <v>2024</v>
      </c>
      <c r="F61" s="9"/>
      <c r="G61" s="9"/>
      <c r="H61" s="31"/>
      <c r="I61" s="9">
        <v>13.422023999999999</v>
      </c>
      <c r="J61" s="24">
        <v>13.422023999999999</v>
      </c>
      <c r="K61" s="9">
        <f t="shared" si="1"/>
        <v>0</v>
      </c>
      <c r="L61" s="9">
        <v>0</v>
      </c>
      <c r="M61" s="9">
        <v>0</v>
      </c>
      <c r="N61" s="9">
        <v>0</v>
      </c>
      <c r="O61" s="9">
        <v>0</v>
      </c>
      <c r="P61" s="9">
        <f t="shared" si="2"/>
        <v>0</v>
      </c>
      <c r="Q61" s="9">
        <v>0</v>
      </c>
      <c r="R61" s="9">
        <v>0</v>
      </c>
      <c r="S61" s="9">
        <v>0</v>
      </c>
      <c r="T61" s="9">
        <v>0</v>
      </c>
      <c r="U61" s="9">
        <f t="shared" si="3"/>
        <v>0</v>
      </c>
      <c r="V61" s="9">
        <v>0</v>
      </c>
      <c r="W61" s="9">
        <v>0</v>
      </c>
      <c r="X61" s="49">
        <v>0</v>
      </c>
      <c r="Y61" s="9">
        <v>0</v>
      </c>
      <c r="Z61" s="9">
        <f t="shared" si="4"/>
        <v>0.22202400000000003</v>
      </c>
      <c r="AA61" s="9">
        <v>0</v>
      </c>
      <c r="AB61" s="9">
        <v>0</v>
      </c>
      <c r="AC61" s="49">
        <v>0.22202400000000003</v>
      </c>
      <c r="AD61" s="9">
        <v>0</v>
      </c>
      <c r="AE61" s="9">
        <f t="shared" si="5"/>
        <v>1.2</v>
      </c>
      <c r="AF61" s="9">
        <v>0</v>
      </c>
      <c r="AG61" s="9">
        <v>0</v>
      </c>
      <c r="AH61" s="49">
        <v>1.20</v>
      </c>
      <c r="AI61" s="9">
        <v>0</v>
      </c>
      <c r="AJ61" s="42">
        <f t="shared" si="6"/>
        <v>1.422024</v>
      </c>
      <c r="AK61" s="42">
        <f t="shared" si="6"/>
        <v>0</v>
      </c>
      <c r="AL61" s="42">
        <f t="shared" si="6"/>
        <v>0</v>
      </c>
      <c r="AM61" s="42">
        <f t="shared" si="6"/>
        <v>1.422024</v>
      </c>
      <c r="AN61" s="42">
        <f t="shared" si="6"/>
        <v>0</v>
      </c>
    </row>
    <row r="62" spans="1:40" ht="47.25">
      <c r="A62" s="8" t="s">
        <v>805</v>
      </c>
      <c r="B62" s="73" t="s">
        <v>101</v>
      </c>
      <c r="C62" s="15" t="s">
        <v>2233</v>
      </c>
      <c r="D62" s="18">
        <v>2016</v>
      </c>
      <c r="E62" s="18">
        <v>2024</v>
      </c>
      <c r="F62" s="9"/>
      <c r="G62" s="9"/>
      <c r="H62" s="31"/>
      <c r="I62" s="9">
        <v>13.015175999999999</v>
      </c>
      <c r="J62" s="24">
        <v>13.015176</v>
      </c>
      <c r="K62" s="9">
        <f t="shared" si="1"/>
        <v>0</v>
      </c>
      <c r="L62" s="9">
        <v>0</v>
      </c>
      <c r="M62" s="9">
        <v>0</v>
      </c>
      <c r="N62" s="9">
        <v>0</v>
      </c>
      <c r="O62" s="9">
        <v>0</v>
      </c>
      <c r="P62" s="9">
        <f t="shared" si="2"/>
        <v>0</v>
      </c>
      <c r="Q62" s="9">
        <v>0</v>
      </c>
      <c r="R62" s="9">
        <v>0</v>
      </c>
      <c r="S62" s="9">
        <v>0</v>
      </c>
      <c r="T62" s="9">
        <v>0</v>
      </c>
      <c r="U62" s="9">
        <f t="shared" si="3"/>
        <v>0</v>
      </c>
      <c r="V62" s="9">
        <v>0</v>
      </c>
      <c r="W62" s="9">
        <v>0</v>
      </c>
      <c r="X62" s="49">
        <v>0</v>
      </c>
      <c r="Y62" s="9">
        <v>0</v>
      </c>
      <c r="Z62" s="9">
        <f t="shared" si="4"/>
        <v>1.0151760000000001</v>
      </c>
      <c r="AA62" s="9">
        <v>0</v>
      </c>
      <c r="AB62" s="9">
        <v>0</v>
      </c>
      <c r="AC62" s="49">
        <v>1.0151760000000001</v>
      </c>
      <c r="AD62" s="9">
        <v>0</v>
      </c>
      <c r="AE62" s="9">
        <f t="shared" si="5"/>
        <v>1.2</v>
      </c>
      <c r="AF62" s="9">
        <v>0</v>
      </c>
      <c r="AG62" s="9">
        <v>0</v>
      </c>
      <c r="AH62" s="49">
        <v>1.20</v>
      </c>
      <c r="AI62" s="9">
        <v>0</v>
      </c>
      <c r="AJ62" s="42">
        <f t="shared" si="6"/>
        <v>2.215176</v>
      </c>
      <c r="AK62" s="42">
        <f t="shared" si="6"/>
        <v>0</v>
      </c>
      <c r="AL62" s="42">
        <f t="shared" si="6"/>
        <v>0</v>
      </c>
      <c r="AM62" s="42">
        <f t="shared" si="6"/>
        <v>2.215176</v>
      </c>
      <c r="AN62" s="42">
        <f t="shared" si="6"/>
        <v>0</v>
      </c>
    </row>
    <row r="63" spans="1:40" ht="47.25">
      <c r="A63" s="8" t="s">
        <v>804</v>
      </c>
      <c r="B63" s="73" t="s">
        <v>495</v>
      </c>
      <c r="C63" s="15" t="s">
        <v>2234</v>
      </c>
      <c r="D63" s="18">
        <v>2017</v>
      </c>
      <c r="E63" s="18">
        <v>2024</v>
      </c>
      <c r="F63" s="9"/>
      <c r="G63" s="9"/>
      <c r="H63" s="31"/>
      <c r="I63" s="9">
        <v>34.935311999999996</v>
      </c>
      <c r="J63" s="24">
        <v>34.935311999999996</v>
      </c>
      <c r="K63" s="9">
        <f t="shared" si="1"/>
        <v>0</v>
      </c>
      <c r="L63" s="9">
        <v>0</v>
      </c>
      <c r="M63" s="9">
        <v>0</v>
      </c>
      <c r="N63" s="9">
        <v>0</v>
      </c>
      <c r="O63" s="9">
        <v>0</v>
      </c>
      <c r="P63" s="9">
        <f t="shared" si="2"/>
        <v>0</v>
      </c>
      <c r="Q63" s="9">
        <v>0</v>
      </c>
      <c r="R63" s="9">
        <v>0</v>
      </c>
      <c r="S63" s="9">
        <v>0</v>
      </c>
      <c r="T63" s="9">
        <v>0</v>
      </c>
      <c r="U63" s="9">
        <f t="shared" si="3"/>
        <v>0</v>
      </c>
      <c r="V63" s="9">
        <v>0</v>
      </c>
      <c r="W63" s="9">
        <v>0</v>
      </c>
      <c r="X63" s="49">
        <v>0</v>
      </c>
      <c r="Y63" s="9">
        <v>0</v>
      </c>
      <c r="Z63" s="9">
        <f t="shared" si="4"/>
        <v>0.13531199999999999</v>
      </c>
      <c r="AA63" s="9">
        <v>0</v>
      </c>
      <c r="AB63" s="9">
        <v>0</v>
      </c>
      <c r="AC63" s="49">
        <v>0.13531199999999999</v>
      </c>
      <c r="AD63" s="9">
        <v>0</v>
      </c>
      <c r="AE63" s="9">
        <f t="shared" si="5"/>
        <v>2.3999999999999999</v>
      </c>
      <c r="AF63" s="9">
        <v>0</v>
      </c>
      <c r="AG63" s="9">
        <v>0</v>
      </c>
      <c r="AH63" s="49">
        <v>2.40</v>
      </c>
      <c r="AI63" s="9">
        <v>0</v>
      </c>
      <c r="AJ63" s="42">
        <f t="shared" si="6"/>
        <v>2.5353119999999998</v>
      </c>
      <c r="AK63" s="42">
        <f t="shared" si="6"/>
        <v>0</v>
      </c>
      <c r="AL63" s="42">
        <f t="shared" si="6"/>
        <v>0</v>
      </c>
      <c r="AM63" s="42">
        <f t="shared" si="6"/>
        <v>2.5353119999999998</v>
      </c>
      <c r="AN63" s="42">
        <f t="shared" si="6"/>
        <v>0</v>
      </c>
    </row>
    <row r="64" spans="1:40" ht="31.5">
      <c r="A64" s="8" t="s">
        <v>804</v>
      </c>
      <c r="B64" s="73" t="s">
        <v>496</v>
      </c>
      <c r="C64" s="15" t="s">
        <v>2235</v>
      </c>
      <c r="D64" s="18">
        <v>2018</v>
      </c>
      <c r="E64" s="18">
        <v>2024</v>
      </c>
      <c r="F64" s="9"/>
      <c r="G64" s="9"/>
      <c r="H64" s="31"/>
      <c r="I64" s="9">
        <v>19.999860000000002</v>
      </c>
      <c r="J64" s="24">
        <v>19.999859999999998</v>
      </c>
      <c r="K64" s="9">
        <f t="shared" si="1"/>
        <v>0</v>
      </c>
      <c r="L64" s="9">
        <v>0</v>
      </c>
      <c r="M64" s="9">
        <v>0</v>
      </c>
      <c r="N64" s="9">
        <v>0</v>
      </c>
      <c r="O64" s="9">
        <v>0</v>
      </c>
      <c r="P64" s="9">
        <f t="shared" si="2"/>
        <v>0</v>
      </c>
      <c r="Q64" s="9">
        <v>0</v>
      </c>
      <c r="R64" s="9">
        <v>0</v>
      </c>
      <c r="S64" s="9">
        <v>0</v>
      </c>
      <c r="T64" s="9">
        <v>0</v>
      </c>
      <c r="U64" s="9">
        <f t="shared" si="3"/>
        <v>0</v>
      </c>
      <c r="V64" s="9">
        <v>0</v>
      </c>
      <c r="W64" s="9">
        <v>0</v>
      </c>
      <c r="X64" s="49">
        <v>0</v>
      </c>
      <c r="Y64" s="9">
        <v>0</v>
      </c>
      <c r="Z64" s="9">
        <f t="shared" si="4"/>
        <v>0.7998599999999999</v>
      </c>
      <c r="AA64" s="9">
        <v>0</v>
      </c>
      <c r="AB64" s="9">
        <v>0</v>
      </c>
      <c r="AC64" s="49">
        <v>0.7998599999999999</v>
      </c>
      <c r="AD64" s="9">
        <v>0</v>
      </c>
      <c r="AE64" s="9">
        <f t="shared" si="5"/>
        <v>1.2</v>
      </c>
      <c r="AF64" s="9">
        <v>0</v>
      </c>
      <c r="AG64" s="9">
        <v>0</v>
      </c>
      <c r="AH64" s="49">
        <v>1.20</v>
      </c>
      <c r="AI64" s="9">
        <v>0</v>
      </c>
      <c r="AJ64" s="42">
        <f t="shared" si="7" ref="AJ64:AN114">=K64+P64+U64+Z64+AE64</f>
        <v>1.99986</v>
      </c>
      <c r="AK64" s="42">
        <f t="shared" si="7"/>
        <v>0</v>
      </c>
      <c r="AL64" s="42">
        <f t="shared" si="7"/>
        <v>0</v>
      </c>
      <c r="AM64" s="42">
        <f t="shared" si="7"/>
        <v>1.99986</v>
      </c>
      <c r="AN64" s="42">
        <f t="shared" si="7"/>
        <v>0</v>
      </c>
    </row>
    <row r="65" spans="1:40" ht="31.5">
      <c r="A65" s="8" t="s">
        <v>804</v>
      </c>
      <c r="B65" s="73" t="s">
        <v>163</v>
      </c>
      <c r="C65" s="15" t="s">
        <v>2236</v>
      </c>
      <c r="D65" s="18">
        <v>2018</v>
      </c>
      <c r="E65" s="18">
        <v>2023</v>
      </c>
      <c r="F65" s="9"/>
      <c r="G65" s="9"/>
      <c r="H65" s="31"/>
      <c r="I65" s="9">
        <v>5.7416039999999997</v>
      </c>
      <c r="J65" s="24">
        <v>5.7416040000000006</v>
      </c>
      <c r="K65" s="9">
        <f t="shared" si="1"/>
        <v>0</v>
      </c>
      <c r="L65" s="9">
        <v>0</v>
      </c>
      <c r="M65" s="9">
        <v>0</v>
      </c>
      <c r="N65" s="9">
        <v>0</v>
      </c>
      <c r="O65" s="9">
        <v>0</v>
      </c>
      <c r="P65" s="9">
        <f t="shared" si="2"/>
        <v>0</v>
      </c>
      <c r="Q65" s="9">
        <v>0</v>
      </c>
      <c r="R65" s="9">
        <v>0</v>
      </c>
      <c r="S65" s="9">
        <v>0</v>
      </c>
      <c r="T65" s="9">
        <v>0</v>
      </c>
      <c r="U65" s="9">
        <f t="shared" si="3"/>
        <v>0</v>
      </c>
      <c r="V65" s="9">
        <v>0</v>
      </c>
      <c r="W65" s="9">
        <v>0</v>
      </c>
      <c r="X65" s="49">
        <v>0</v>
      </c>
      <c r="Y65" s="9">
        <v>0</v>
      </c>
      <c r="Z65" s="9">
        <f t="shared" si="4"/>
        <v>0.94160399999999989</v>
      </c>
      <c r="AA65" s="9">
        <v>0</v>
      </c>
      <c r="AB65" s="9">
        <v>0</v>
      </c>
      <c r="AC65" s="49">
        <v>0.94160399999999989</v>
      </c>
      <c r="AD65" s="9">
        <v>0</v>
      </c>
      <c r="AE65" s="9">
        <f t="shared" si="5"/>
        <v>4.7999999999999998</v>
      </c>
      <c r="AF65" s="9">
        <v>0</v>
      </c>
      <c r="AG65" s="9">
        <v>0</v>
      </c>
      <c r="AH65" s="49">
        <v>4.80</v>
      </c>
      <c r="AI65" s="9">
        <v>0</v>
      </c>
      <c r="AJ65" s="42">
        <f t="shared" si="7"/>
        <v>5.7416039999999997</v>
      </c>
      <c r="AK65" s="42">
        <f t="shared" si="7"/>
        <v>0</v>
      </c>
      <c r="AL65" s="42">
        <f t="shared" si="7"/>
        <v>0</v>
      </c>
      <c r="AM65" s="42">
        <f t="shared" si="7"/>
        <v>5.7416039999999997</v>
      </c>
      <c r="AN65" s="42">
        <f t="shared" si="7"/>
        <v>0</v>
      </c>
    </row>
    <row r="66" spans="1:40" ht="47.25">
      <c r="A66" s="8" t="s">
        <v>804</v>
      </c>
      <c r="B66" s="73" t="s">
        <v>497</v>
      </c>
      <c r="C66" s="15" t="s">
        <v>266</v>
      </c>
      <c r="D66" s="18">
        <v>2019</v>
      </c>
      <c r="E66" s="18">
        <v>2023</v>
      </c>
      <c r="F66" s="9"/>
      <c r="G66" s="9"/>
      <c r="H66" s="31"/>
      <c r="I66" s="9">
        <v>5.3873879999999996</v>
      </c>
      <c r="J66" s="24">
        <v>5.3873879999999996</v>
      </c>
      <c r="K66" s="9">
        <f t="shared" si="1"/>
        <v>0</v>
      </c>
      <c r="L66" s="9">
        <v>0</v>
      </c>
      <c r="M66" s="9">
        <v>0</v>
      </c>
      <c r="N66" s="9">
        <v>0</v>
      </c>
      <c r="O66" s="9">
        <v>0</v>
      </c>
      <c r="P66" s="9">
        <f t="shared" si="2"/>
        <v>0</v>
      </c>
      <c r="Q66" s="9">
        <v>0</v>
      </c>
      <c r="R66" s="9">
        <v>0</v>
      </c>
      <c r="S66" s="9">
        <v>0</v>
      </c>
      <c r="T66" s="9">
        <v>0</v>
      </c>
      <c r="U66" s="9">
        <f t="shared" si="3"/>
        <v>0</v>
      </c>
      <c r="V66" s="9">
        <v>0</v>
      </c>
      <c r="W66" s="9">
        <v>0</v>
      </c>
      <c r="X66" s="49">
        <v>0</v>
      </c>
      <c r="Y66" s="9">
        <v>0</v>
      </c>
      <c r="Z66" s="9">
        <f t="shared" si="4"/>
        <v>0.58738800000000002</v>
      </c>
      <c r="AA66" s="9">
        <v>0</v>
      </c>
      <c r="AB66" s="9">
        <v>0</v>
      </c>
      <c r="AC66" s="49">
        <v>0.58738800000000002</v>
      </c>
      <c r="AD66" s="9">
        <v>0</v>
      </c>
      <c r="AE66" s="9">
        <f t="shared" si="5"/>
        <v>4.7999999999999998</v>
      </c>
      <c r="AF66" s="9">
        <v>0</v>
      </c>
      <c r="AG66" s="9">
        <v>0</v>
      </c>
      <c r="AH66" s="49">
        <v>4.80</v>
      </c>
      <c r="AI66" s="9">
        <v>0</v>
      </c>
      <c r="AJ66" s="42">
        <f t="shared" si="7"/>
        <v>5.3873879999999996</v>
      </c>
      <c r="AK66" s="42">
        <f t="shared" si="7"/>
        <v>0</v>
      </c>
      <c r="AL66" s="42">
        <f t="shared" si="7"/>
        <v>0</v>
      </c>
      <c r="AM66" s="42">
        <f t="shared" si="7"/>
        <v>5.3873879999999996</v>
      </c>
      <c r="AN66" s="42">
        <f t="shared" si="7"/>
        <v>0</v>
      </c>
    </row>
    <row r="67" spans="1:40" ht="47.25">
      <c r="A67" s="8" t="s">
        <v>805</v>
      </c>
      <c r="B67" s="73" t="s">
        <v>102</v>
      </c>
      <c r="C67" s="15" t="s">
        <v>2237</v>
      </c>
      <c r="D67" s="18">
        <v>2017</v>
      </c>
      <c r="E67" s="18">
        <v>2023</v>
      </c>
      <c r="F67" s="9"/>
      <c r="G67" s="9"/>
      <c r="H67" s="31"/>
      <c r="I67" s="9">
        <v>12.972467999999999</v>
      </c>
      <c r="J67" s="24">
        <v>12.972467999999999</v>
      </c>
      <c r="K67" s="9">
        <f t="shared" si="1"/>
        <v>0</v>
      </c>
      <c r="L67" s="9">
        <v>0</v>
      </c>
      <c r="M67" s="9">
        <v>0</v>
      </c>
      <c r="N67" s="9">
        <v>0</v>
      </c>
      <c r="O67" s="9">
        <v>0</v>
      </c>
      <c r="P67" s="9">
        <f t="shared" si="2"/>
        <v>0</v>
      </c>
      <c r="Q67" s="9">
        <v>0</v>
      </c>
      <c r="R67" s="9">
        <v>0</v>
      </c>
      <c r="S67" s="9">
        <v>0</v>
      </c>
      <c r="T67" s="9">
        <v>0</v>
      </c>
      <c r="U67" s="9">
        <f t="shared" si="3"/>
        <v>0</v>
      </c>
      <c r="V67" s="9">
        <v>0</v>
      </c>
      <c r="W67" s="9">
        <v>0</v>
      </c>
      <c r="X67" s="49">
        <v>0</v>
      </c>
      <c r="Y67" s="9">
        <v>0</v>
      </c>
      <c r="Z67" s="9">
        <f t="shared" si="4"/>
        <v>0.060467999999999994</v>
      </c>
      <c r="AA67" s="9">
        <v>0</v>
      </c>
      <c r="AB67" s="9">
        <v>0</v>
      </c>
      <c r="AC67" s="49">
        <v>0.060467999999999994</v>
      </c>
      <c r="AD67" s="9">
        <v>0</v>
      </c>
      <c r="AE67" s="9">
        <f t="shared" si="5"/>
        <v>12</v>
      </c>
      <c r="AF67" s="9">
        <v>0</v>
      </c>
      <c r="AG67" s="9">
        <v>0</v>
      </c>
      <c r="AH67" s="49">
        <v>12</v>
      </c>
      <c r="AI67" s="9">
        <v>0</v>
      </c>
      <c r="AJ67" s="42">
        <f t="shared" si="7"/>
        <v>12.060468</v>
      </c>
      <c r="AK67" s="42">
        <f t="shared" si="7"/>
        <v>0</v>
      </c>
      <c r="AL67" s="42">
        <f t="shared" si="7"/>
        <v>0</v>
      </c>
      <c r="AM67" s="42">
        <f t="shared" si="7"/>
        <v>12.060468</v>
      </c>
      <c r="AN67" s="42">
        <f t="shared" si="7"/>
        <v>0</v>
      </c>
    </row>
    <row r="68" spans="1:40" ht="47.25">
      <c r="A68" s="8" t="s">
        <v>805</v>
      </c>
      <c r="B68" s="73" t="s">
        <v>103</v>
      </c>
      <c r="C68" s="15" t="s">
        <v>2238</v>
      </c>
      <c r="D68" s="18">
        <v>2017</v>
      </c>
      <c r="E68" s="18">
        <v>2024</v>
      </c>
      <c r="F68" s="9"/>
      <c r="G68" s="9"/>
      <c r="H68" s="31"/>
      <c r="I68" s="9">
        <v>14.146175999999999</v>
      </c>
      <c r="J68" s="24">
        <v>14.146175999999999</v>
      </c>
      <c r="K68" s="9">
        <f t="shared" si="1"/>
        <v>0</v>
      </c>
      <c r="L68" s="9">
        <v>0</v>
      </c>
      <c r="M68" s="9">
        <v>0</v>
      </c>
      <c r="N68" s="9">
        <v>0</v>
      </c>
      <c r="O68" s="9">
        <v>0</v>
      </c>
      <c r="P68" s="9">
        <f t="shared" si="2"/>
        <v>0</v>
      </c>
      <c r="Q68" s="9">
        <v>0</v>
      </c>
      <c r="R68" s="9">
        <v>0</v>
      </c>
      <c r="S68" s="9">
        <v>0</v>
      </c>
      <c r="T68" s="9">
        <v>0</v>
      </c>
      <c r="U68" s="9">
        <f t="shared" si="3"/>
        <v>0</v>
      </c>
      <c r="V68" s="9">
        <v>0</v>
      </c>
      <c r="W68" s="9">
        <v>0</v>
      </c>
      <c r="X68" s="49">
        <v>0</v>
      </c>
      <c r="Y68" s="9">
        <v>0</v>
      </c>
      <c r="Z68" s="9">
        <f t="shared" si="4"/>
        <v>0.42923999999999995</v>
      </c>
      <c r="AA68" s="9">
        <v>0</v>
      </c>
      <c r="AB68" s="9">
        <v>0</v>
      </c>
      <c r="AC68" s="49">
        <v>0.42923999999999995</v>
      </c>
      <c r="AD68" s="9">
        <v>0</v>
      </c>
      <c r="AE68" s="9">
        <f t="shared" si="5"/>
        <v>1.7169359999999998</v>
      </c>
      <c r="AF68" s="9">
        <v>0</v>
      </c>
      <c r="AG68" s="9">
        <v>0</v>
      </c>
      <c r="AH68" s="49">
        <v>1.7169359999999998</v>
      </c>
      <c r="AI68" s="9">
        <v>0</v>
      </c>
      <c r="AJ68" s="42">
        <f t="shared" si="7"/>
        <v>2.1461759999999996</v>
      </c>
      <c r="AK68" s="42">
        <f t="shared" si="7"/>
        <v>0</v>
      </c>
      <c r="AL68" s="42">
        <f t="shared" si="7"/>
        <v>0</v>
      </c>
      <c r="AM68" s="42">
        <f t="shared" si="7"/>
        <v>2.1461759999999996</v>
      </c>
      <c r="AN68" s="42">
        <f t="shared" si="7"/>
        <v>0</v>
      </c>
    </row>
    <row r="69" spans="1:40" ht="47.25">
      <c r="A69" s="8" t="s">
        <v>805</v>
      </c>
      <c r="B69" s="73" t="s">
        <v>164</v>
      </c>
      <c r="C69" s="15" t="s">
        <v>2239</v>
      </c>
      <c r="D69" s="18">
        <v>2018</v>
      </c>
      <c r="E69" s="18">
        <v>2024</v>
      </c>
      <c r="F69" s="9"/>
      <c r="G69" s="9"/>
      <c r="H69" s="31"/>
      <c r="I69" s="9">
        <v>31.359287999999999</v>
      </c>
      <c r="J69" s="24">
        <v>31.359287999999999</v>
      </c>
      <c r="K69" s="9">
        <f t="shared" si="1"/>
        <v>0</v>
      </c>
      <c r="L69" s="9">
        <v>0</v>
      </c>
      <c r="M69" s="9">
        <v>0</v>
      </c>
      <c r="N69" s="9">
        <v>0</v>
      </c>
      <c r="O69" s="9">
        <v>0</v>
      </c>
      <c r="P69" s="9">
        <f t="shared" si="2"/>
        <v>0</v>
      </c>
      <c r="Q69" s="9">
        <v>0</v>
      </c>
      <c r="R69" s="9">
        <v>0</v>
      </c>
      <c r="S69" s="9">
        <v>0</v>
      </c>
      <c r="T69" s="9">
        <v>0</v>
      </c>
      <c r="U69" s="9">
        <f t="shared" si="3"/>
        <v>0</v>
      </c>
      <c r="V69" s="9">
        <v>0</v>
      </c>
      <c r="W69" s="9">
        <v>0</v>
      </c>
      <c r="X69" s="49">
        <v>0</v>
      </c>
      <c r="Y69" s="9">
        <v>0</v>
      </c>
      <c r="Z69" s="9">
        <f t="shared" si="4"/>
        <v>0.27185999999999999</v>
      </c>
      <c r="AA69" s="9">
        <v>0</v>
      </c>
      <c r="AB69" s="9">
        <v>0</v>
      </c>
      <c r="AC69" s="49">
        <v>0.27185999999999999</v>
      </c>
      <c r="AD69" s="9">
        <v>0</v>
      </c>
      <c r="AE69" s="9">
        <f t="shared" si="5"/>
        <v>1.0874280000000001</v>
      </c>
      <c r="AF69" s="9">
        <v>0</v>
      </c>
      <c r="AG69" s="9">
        <v>0</v>
      </c>
      <c r="AH69" s="49">
        <v>1.0874280000000001</v>
      </c>
      <c r="AI69" s="9">
        <v>0</v>
      </c>
      <c r="AJ69" s="42">
        <f t="shared" si="7"/>
        <v>1.3592880000000001</v>
      </c>
      <c r="AK69" s="42">
        <f t="shared" si="7"/>
        <v>0</v>
      </c>
      <c r="AL69" s="42">
        <f t="shared" si="7"/>
        <v>0</v>
      </c>
      <c r="AM69" s="42">
        <f t="shared" si="7"/>
        <v>1.3592880000000001</v>
      </c>
      <c r="AN69" s="42">
        <f t="shared" si="7"/>
        <v>0</v>
      </c>
    </row>
    <row r="70" spans="1:40" ht="31.5">
      <c r="A70" s="8" t="s">
        <v>805</v>
      </c>
      <c r="B70" s="73" t="s">
        <v>905</v>
      </c>
      <c r="C70" s="15" t="s">
        <v>906</v>
      </c>
      <c r="D70" s="18">
        <v>2008</v>
      </c>
      <c r="E70" s="18">
        <v>2022</v>
      </c>
      <c r="F70" s="9">
        <v>4.7192699999999999</v>
      </c>
      <c r="G70" s="9">
        <v>34.833060000000003</v>
      </c>
      <c r="H70" s="31">
        <v>43647</v>
      </c>
      <c r="I70" s="9">
        <v>40.528931999999998</v>
      </c>
      <c r="J70" s="24">
        <v>26.455685988556162</v>
      </c>
      <c r="K70" s="9">
        <f t="shared" si="1"/>
        <v>1.2</v>
      </c>
      <c r="L70" s="9">
        <v>0</v>
      </c>
      <c r="M70" s="9">
        <v>0</v>
      </c>
      <c r="N70" s="9">
        <v>1.20</v>
      </c>
      <c r="O70" s="9">
        <v>0</v>
      </c>
      <c r="P70" s="9">
        <f t="shared" si="2"/>
        <v>1.2</v>
      </c>
      <c r="Q70" s="9">
        <v>0</v>
      </c>
      <c r="R70" s="9">
        <v>0</v>
      </c>
      <c r="S70" s="9">
        <v>1.20</v>
      </c>
      <c r="T70" s="9">
        <v>0</v>
      </c>
      <c r="U70" s="9">
        <f t="shared" si="3"/>
        <v>0.15368399999999999</v>
      </c>
      <c r="V70" s="9">
        <v>0</v>
      </c>
      <c r="W70" s="9">
        <v>0</v>
      </c>
      <c r="X70" s="49">
        <v>0.15368399999999999</v>
      </c>
      <c r="Y70" s="9">
        <v>0</v>
      </c>
      <c r="Z70" s="9">
        <f t="shared" si="4"/>
        <v>14.399999999999999</v>
      </c>
      <c r="AA70" s="9">
        <v>0</v>
      </c>
      <c r="AB70" s="9">
        <v>0</v>
      </c>
      <c r="AC70" s="49">
        <v>14.399999999999999</v>
      </c>
      <c r="AD70" s="9">
        <v>0</v>
      </c>
      <c r="AE70" s="9">
        <f t="shared" si="5"/>
        <v>0</v>
      </c>
      <c r="AF70" s="9">
        <v>0</v>
      </c>
      <c r="AG70" s="9">
        <v>0</v>
      </c>
      <c r="AH70" s="49">
        <v>0</v>
      </c>
      <c r="AI70" s="9">
        <v>0</v>
      </c>
      <c r="AJ70" s="42">
        <f t="shared" si="7"/>
        <v>16.953683999999999</v>
      </c>
      <c r="AK70" s="42">
        <f t="shared" si="7"/>
        <v>0</v>
      </c>
      <c r="AL70" s="42">
        <f t="shared" si="7"/>
        <v>0</v>
      </c>
      <c r="AM70" s="42">
        <f t="shared" si="7"/>
        <v>16.953683999999999</v>
      </c>
      <c r="AN70" s="42">
        <f t="shared" si="7"/>
        <v>0</v>
      </c>
    </row>
    <row r="71" spans="1:40" ht="63">
      <c r="A71" s="8" t="s">
        <v>805</v>
      </c>
      <c r="B71" s="73" t="s">
        <v>907</v>
      </c>
      <c r="C71" s="15" t="s">
        <v>908</v>
      </c>
      <c r="D71" s="18">
        <v>2010</v>
      </c>
      <c r="E71" s="18">
        <v>2022</v>
      </c>
      <c r="F71" s="9">
        <v>2.08256</v>
      </c>
      <c r="G71" s="9">
        <v>13.43543</v>
      </c>
      <c r="H71" s="31">
        <v>43466</v>
      </c>
      <c r="I71" s="9">
        <v>24.454055999999998</v>
      </c>
      <c r="J71" s="24">
        <v>22.746612000000002</v>
      </c>
      <c r="K71" s="9">
        <f t="shared" si="1"/>
        <v>1.2</v>
      </c>
      <c r="L71" s="9">
        <v>0</v>
      </c>
      <c r="M71" s="9">
        <v>0</v>
      </c>
      <c r="N71" s="9">
        <v>1.20</v>
      </c>
      <c r="O71" s="9">
        <v>0</v>
      </c>
      <c r="P71" s="9">
        <f t="shared" si="2"/>
        <v>1.2</v>
      </c>
      <c r="Q71" s="9">
        <v>0</v>
      </c>
      <c r="R71" s="9">
        <v>0</v>
      </c>
      <c r="S71" s="9">
        <v>1.20</v>
      </c>
      <c r="T71" s="9">
        <v>0</v>
      </c>
      <c r="U71" s="9">
        <f t="shared" si="3"/>
        <v>0.54661199999999999</v>
      </c>
      <c r="V71" s="9">
        <v>0</v>
      </c>
      <c r="W71" s="9">
        <v>0</v>
      </c>
      <c r="X71" s="49">
        <v>0.54661199999999999</v>
      </c>
      <c r="Y71" s="9">
        <v>0</v>
      </c>
      <c r="Z71" s="9">
        <f t="shared" si="4"/>
        <v>19.800000000000001</v>
      </c>
      <c r="AA71" s="9">
        <v>0</v>
      </c>
      <c r="AB71" s="9">
        <v>0</v>
      </c>
      <c r="AC71" s="49">
        <v>19.80</v>
      </c>
      <c r="AD71" s="9">
        <v>0</v>
      </c>
      <c r="AE71" s="9">
        <f t="shared" si="5"/>
        <v>0</v>
      </c>
      <c r="AF71" s="9">
        <v>0</v>
      </c>
      <c r="AG71" s="9">
        <v>0</v>
      </c>
      <c r="AH71" s="49">
        <v>0</v>
      </c>
      <c r="AI71" s="9">
        <v>0</v>
      </c>
      <c r="AJ71" s="42">
        <f t="shared" si="7"/>
        <v>22.746611999999999</v>
      </c>
      <c r="AK71" s="42">
        <f t="shared" si="7"/>
        <v>0</v>
      </c>
      <c r="AL71" s="42">
        <f t="shared" si="7"/>
        <v>0</v>
      </c>
      <c r="AM71" s="42">
        <f t="shared" si="7"/>
        <v>22.746611999999999</v>
      </c>
      <c r="AN71" s="42">
        <f t="shared" si="7"/>
        <v>0</v>
      </c>
    </row>
    <row r="72" spans="1:40" ht="31.5">
      <c r="A72" s="8" t="s">
        <v>804</v>
      </c>
      <c r="B72" s="73" t="s">
        <v>104</v>
      </c>
      <c r="C72" s="15" t="s">
        <v>724</v>
      </c>
      <c r="D72" s="18">
        <v>2017</v>
      </c>
      <c r="E72" s="18">
        <v>2024</v>
      </c>
      <c r="F72" s="9"/>
      <c r="G72" s="9"/>
      <c r="H72" s="31"/>
      <c r="I72" s="9">
        <v>32.433167999999995</v>
      </c>
      <c r="J72" s="24">
        <v>32.433167999999995</v>
      </c>
      <c r="K72" s="9">
        <f t="shared" si="1"/>
        <v>0</v>
      </c>
      <c r="L72" s="9">
        <v>0</v>
      </c>
      <c r="M72" s="9">
        <v>0</v>
      </c>
      <c r="N72" s="9">
        <v>0</v>
      </c>
      <c r="O72" s="9">
        <v>0</v>
      </c>
      <c r="P72" s="9">
        <f t="shared" si="2"/>
        <v>0</v>
      </c>
      <c r="Q72" s="9">
        <v>0</v>
      </c>
      <c r="R72" s="9">
        <v>0</v>
      </c>
      <c r="S72" s="9">
        <v>0</v>
      </c>
      <c r="T72" s="9">
        <v>0</v>
      </c>
      <c r="U72" s="9">
        <f t="shared" si="3"/>
        <v>0</v>
      </c>
      <c r="V72" s="9">
        <v>0</v>
      </c>
      <c r="W72" s="9">
        <v>0</v>
      </c>
      <c r="X72" s="49">
        <v>0</v>
      </c>
      <c r="Y72" s="9">
        <v>0</v>
      </c>
      <c r="Z72" s="9">
        <f t="shared" si="4"/>
        <v>0.153168</v>
      </c>
      <c r="AA72" s="9">
        <v>0</v>
      </c>
      <c r="AB72" s="9">
        <v>0</v>
      </c>
      <c r="AC72" s="49">
        <v>0.153168</v>
      </c>
      <c r="AD72" s="9">
        <v>0</v>
      </c>
      <c r="AE72" s="9">
        <f t="shared" si="5"/>
        <v>3.48</v>
      </c>
      <c r="AF72" s="9">
        <v>0</v>
      </c>
      <c r="AG72" s="9">
        <v>0</v>
      </c>
      <c r="AH72" s="49">
        <v>3.48</v>
      </c>
      <c r="AI72" s="9">
        <v>0</v>
      </c>
      <c r="AJ72" s="42">
        <f t="shared" si="7"/>
        <v>3.633168</v>
      </c>
      <c r="AK72" s="42">
        <f t="shared" si="7"/>
        <v>0</v>
      </c>
      <c r="AL72" s="42">
        <f t="shared" si="7"/>
        <v>0</v>
      </c>
      <c r="AM72" s="42">
        <f t="shared" si="7"/>
        <v>3.633168</v>
      </c>
      <c r="AN72" s="42">
        <f t="shared" si="7"/>
        <v>0</v>
      </c>
    </row>
    <row r="73" spans="1:40" ht="31.5">
      <c r="A73" s="8" t="s">
        <v>804</v>
      </c>
      <c r="B73" s="73" t="s">
        <v>165</v>
      </c>
      <c r="C73" s="15" t="s">
        <v>2240</v>
      </c>
      <c r="D73" s="18">
        <v>2018</v>
      </c>
      <c r="E73" s="18">
        <v>2024</v>
      </c>
      <c r="F73" s="9"/>
      <c r="G73" s="9"/>
      <c r="H73" s="31"/>
      <c r="I73" s="9">
        <v>20.567364000000001</v>
      </c>
      <c r="J73" s="24">
        <v>20.567364000000001</v>
      </c>
      <c r="K73" s="9">
        <f t="shared" si="1"/>
        <v>0</v>
      </c>
      <c r="L73" s="9">
        <v>0</v>
      </c>
      <c r="M73" s="9">
        <v>0</v>
      </c>
      <c r="N73" s="9">
        <v>0</v>
      </c>
      <c r="O73" s="9">
        <v>0</v>
      </c>
      <c r="P73" s="9">
        <f t="shared" si="2"/>
        <v>0</v>
      </c>
      <c r="Q73" s="9">
        <v>0</v>
      </c>
      <c r="R73" s="9">
        <v>0</v>
      </c>
      <c r="S73" s="9">
        <v>0</v>
      </c>
      <c r="T73" s="9">
        <v>0</v>
      </c>
      <c r="U73" s="9">
        <f t="shared" si="3"/>
        <v>0</v>
      </c>
      <c r="V73" s="9">
        <v>0</v>
      </c>
      <c r="W73" s="9">
        <v>0</v>
      </c>
      <c r="X73" s="49">
        <v>0</v>
      </c>
      <c r="Y73" s="9">
        <v>0</v>
      </c>
      <c r="Z73" s="9">
        <f t="shared" si="4"/>
        <v>0.16736400000000001</v>
      </c>
      <c r="AA73" s="9">
        <v>0</v>
      </c>
      <c r="AB73" s="9">
        <v>0</v>
      </c>
      <c r="AC73" s="49">
        <v>0.16736400000000001</v>
      </c>
      <c r="AD73" s="9">
        <v>0</v>
      </c>
      <c r="AE73" s="9">
        <f t="shared" si="5"/>
        <v>1.2</v>
      </c>
      <c r="AF73" s="9">
        <v>0</v>
      </c>
      <c r="AG73" s="9">
        <v>0</v>
      </c>
      <c r="AH73" s="49">
        <v>1.20</v>
      </c>
      <c r="AI73" s="9">
        <v>0</v>
      </c>
      <c r="AJ73" s="42">
        <f t="shared" si="7"/>
        <v>1.367364</v>
      </c>
      <c r="AK73" s="42">
        <f t="shared" si="7"/>
        <v>0</v>
      </c>
      <c r="AL73" s="42">
        <f t="shared" si="7"/>
        <v>0</v>
      </c>
      <c r="AM73" s="42">
        <f t="shared" si="7"/>
        <v>1.367364</v>
      </c>
      <c r="AN73" s="42">
        <f t="shared" si="7"/>
        <v>0</v>
      </c>
    </row>
    <row r="74" spans="1:40" ht="31.5">
      <c r="A74" s="8" t="s">
        <v>804</v>
      </c>
      <c r="B74" s="73" t="s">
        <v>166</v>
      </c>
      <c r="C74" s="15" t="s">
        <v>725</v>
      </c>
      <c r="D74" s="18">
        <v>2018</v>
      </c>
      <c r="E74" s="18">
        <v>2024</v>
      </c>
      <c r="F74" s="9"/>
      <c r="G74" s="9"/>
      <c r="H74" s="31"/>
      <c r="I74" s="9">
        <v>20.585640000000001</v>
      </c>
      <c r="J74" s="24">
        <v>20.585639999999998</v>
      </c>
      <c r="K74" s="9">
        <f t="shared" si="1"/>
        <v>0</v>
      </c>
      <c r="L74" s="9">
        <v>0</v>
      </c>
      <c r="M74" s="9">
        <v>0</v>
      </c>
      <c r="N74" s="9">
        <v>0</v>
      </c>
      <c r="O74" s="9">
        <v>0</v>
      </c>
      <c r="P74" s="9">
        <f t="shared" si="2"/>
        <v>0</v>
      </c>
      <c r="Q74" s="9">
        <v>0</v>
      </c>
      <c r="R74" s="9">
        <v>0</v>
      </c>
      <c r="S74" s="9">
        <v>0</v>
      </c>
      <c r="T74" s="9">
        <v>0</v>
      </c>
      <c r="U74" s="9">
        <f t="shared" si="3"/>
        <v>0</v>
      </c>
      <c r="V74" s="9">
        <v>0</v>
      </c>
      <c r="W74" s="9">
        <v>0</v>
      </c>
      <c r="X74" s="49">
        <v>0</v>
      </c>
      <c r="Y74" s="9">
        <v>0</v>
      </c>
      <c r="Z74" s="9">
        <f t="shared" si="4"/>
        <v>0.18563999999999997</v>
      </c>
      <c r="AA74" s="9">
        <v>0</v>
      </c>
      <c r="AB74" s="9">
        <v>0</v>
      </c>
      <c r="AC74" s="49">
        <v>0.18563999999999997</v>
      </c>
      <c r="AD74" s="9">
        <v>0</v>
      </c>
      <c r="AE74" s="9">
        <f t="shared" si="5"/>
        <v>20.399999999999999</v>
      </c>
      <c r="AF74" s="9">
        <v>0</v>
      </c>
      <c r="AG74" s="9">
        <v>0</v>
      </c>
      <c r="AH74" s="49">
        <v>20.399999999999999</v>
      </c>
      <c r="AI74" s="9">
        <v>0</v>
      </c>
      <c r="AJ74" s="42">
        <f t="shared" si="7"/>
        <v>20.585639999999998</v>
      </c>
      <c r="AK74" s="42">
        <f t="shared" si="7"/>
        <v>0</v>
      </c>
      <c r="AL74" s="42">
        <f t="shared" si="7"/>
        <v>0</v>
      </c>
      <c r="AM74" s="42">
        <f t="shared" si="7"/>
        <v>20.585639999999998</v>
      </c>
      <c r="AN74" s="42">
        <f t="shared" si="7"/>
        <v>0</v>
      </c>
    </row>
    <row r="75" spans="1:40" ht="47.25">
      <c r="A75" s="8" t="s">
        <v>804</v>
      </c>
      <c r="B75" s="73" t="s">
        <v>909</v>
      </c>
      <c r="C75" s="15" t="s">
        <v>910</v>
      </c>
      <c r="D75" s="18">
        <v>2019</v>
      </c>
      <c r="E75" s="18">
        <v>2020</v>
      </c>
      <c r="F75" s="9"/>
      <c r="G75" s="9"/>
      <c r="H75" s="31"/>
      <c r="I75" s="9">
        <v>1.3705799999999999</v>
      </c>
      <c r="J75" s="24">
        <v>1.3705800000000001</v>
      </c>
      <c r="K75" s="9">
        <f t="shared" si="1"/>
        <v>1.255128</v>
      </c>
      <c r="L75" s="9">
        <v>0</v>
      </c>
      <c r="M75" s="9">
        <v>0</v>
      </c>
      <c r="N75" s="9">
        <v>1.255128</v>
      </c>
      <c r="O75" s="9">
        <v>0</v>
      </c>
      <c r="P75" s="9">
        <f t="shared" si="2"/>
        <v>0</v>
      </c>
      <c r="Q75" s="9">
        <v>0</v>
      </c>
      <c r="R75" s="9">
        <v>0</v>
      </c>
      <c r="S75" s="9">
        <v>0</v>
      </c>
      <c r="T75" s="9">
        <v>0</v>
      </c>
      <c r="U75" s="9">
        <f t="shared" si="3"/>
        <v>0</v>
      </c>
      <c r="V75" s="9">
        <v>0</v>
      </c>
      <c r="W75" s="9">
        <v>0</v>
      </c>
      <c r="X75" s="49">
        <v>0</v>
      </c>
      <c r="Y75" s="9">
        <v>0</v>
      </c>
      <c r="Z75" s="9">
        <f t="shared" si="4"/>
        <v>0</v>
      </c>
      <c r="AA75" s="9">
        <v>0</v>
      </c>
      <c r="AB75" s="9">
        <v>0</v>
      </c>
      <c r="AC75" s="49">
        <v>0</v>
      </c>
      <c r="AD75" s="9">
        <v>0</v>
      </c>
      <c r="AE75" s="9">
        <f t="shared" si="5"/>
        <v>0</v>
      </c>
      <c r="AF75" s="9">
        <v>0</v>
      </c>
      <c r="AG75" s="9">
        <v>0</v>
      </c>
      <c r="AH75" s="49">
        <v>0</v>
      </c>
      <c r="AI75" s="9">
        <v>0</v>
      </c>
      <c r="AJ75" s="42">
        <f t="shared" si="7"/>
        <v>1.255128</v>
      </c>
      <c r="AK75" s="42">
        <f t="shared" si="7"/>
        <v>0</v>
      </c>
      <c r="AL75" s="42">
        <f t="shared" si="7"/>
        <v>0</v>
      </c>
      <c r="AM75" s="42">
        <f t="shared" si="7"/>
        <v>1.255128</v>
      </c>
      <c r="AN75" s="42">
        <f t="shared" si="7"/>
        <v>0</v>
      </c>
    </row>
    <row r="76" spans="1:40" ht="47.25">
      <c r="A76" s="8" t="s">
        <v>805</v>
      </c>
      <c r="B76" s="73" t="s">
        <v>498</v>
      </c>
      <c r="C76" s="15" t="s">
        <v>2241</v>
      </c>
      <c r="D76" s="18">
        <v>2019</v>
      </c>
      <c r="E76" s="18">
        <v>2022</v>
      </c>
      <c r="F76" s="9"/>
      <c r="G76" s="9"/>
      <c r="H76" s="31"/>
      <c r="I76" s="9">
        <v>0.9460559999999999</v>
      </c>
      <c r="J76" s="24">
        <v>0.9460559999999999</v>
      </c>
      <c r="K76" s="9">
        <f t="shared" si="1"/>
        <v>0</v>
      </c>
      <c r="L76" s="9">
        <v>0</v>
      </c>
      <c r="M76" s="9">
        <v>0</v>
      </c>
      <c r="N76" s="9">
        <v>0</v>
      </c>
      <c r="O76" s="9">
        <v>0</v>
      </c>
      <c r="P76" s="9">
        <f t="shared" si="2"/>
        <v>0</v>
      </c>
      <c r="Q76" s="9">
        <v>0</v>
      </c>
      <c r="R76" s="9">
        <v>0</v>
      </c>
      <c r="S76" s="9">
        <v>0</v>
      </c>
      <c r="T76" s="9">
        <v>0</v>
      </c>
      <c r="U76" s="9">
        <f t="shared" si="3"/>
        <v>0.33405600000000002</v>
      </c>
      <c r="V76" s="9">
        <v>0</v>
      </c>
      <c r="W76" s="9">
        <v>0</v>
      </c>
      <c r="X76" s="49">
        <v>0.33405600000000002</v>
      </c>
      <c r="Y76" s="9">
        <v>0</v>
      </c>
      <c r="Z76" s="9">
        <f t="shared" si="4"/>
        <v>0.59999999999999998</v>
      </c>
      <c r="AA76" s="9">
        <v>0</v>
      </c>
      <c r="AB76" s="9">
        <v>0</v>
      </c>
      <c r="AC76" s="49">
        <v>0.60</v>
      </c>
      <c r="AD76" s="9">
        <v>0</v>
      </c>
      <c r="AE76" s="9">
        <f t="shared" si="5"/>
        <v>0</v>
      </c>
      <c r="AF76" s="9">
        <v>0</v>
      </c>
      <c r="AG76" s="9">
        <v>0</v>
      </c>
      <c r="AH76" s="49">
        <v>0</v>
      </c>
      <c r="AI76" s="9">
        <v>0</v>
      </c>
      <c r="AJ76" s="42">
        <f t="shared" si="7"/>
        <v>0.934056</v>
      </c>
      <c r="AK76" s="42">
        <f t="shared" si="7"/>
        <v>0</v>
      </c>
      <c r="AL76" s="42">
        <f t="shared" si="7"/>
        <v>0</v>
      </c>
      <c r="AM76" s="42">
        <f t="shared" si="7"/>
        <v>0.934056</v>
      </c>
      <c r="AN76" s="42">
        <f t="shared" si="7"/>
        <v>0</v>
      </c>
    </row>
    <row r="77" spans="1:40" ht="47.25">
      <c r="A77" s="8" t="s">
        <v>805</v>
      </c>
      <c r="B77" s="73" t="s">
        <v>911</v>
      </c>
      <c r="C77" s="15" t="s">
        <v>912</v>
      </c>
      <c r="D77" s="18">
        <v>2011</v>
      </c>
      <c r="E77" s="18">
        <v>2022</v>
      </c>
      <c r="F77" s="9">
        <v>6.7192800000000004</v>
      </c>
      <c r="G77" s="9">
        <v>43.361550000000001</v>
      </c>
      <c r="H77" s="31">
        <v>43556</v>
      </c>
      <c r="I77" s="9">
        <v>44.649564000000005</v>
      </c>
      <c r="J77" s="24">
        <v>32.103083999999996</v>
      </c>
      <c r="K77" s="9">
        <f t="shared" si="8" ref="K77:K140">=L77+M77+N77+O77</f>
        <v>2.103084</v>
      </c>
      <c r="L77" s="9">
        <v>0</v>
      </c>
      <c r="M77" s="9">
        <v>0</v>
      </c>
      <c r="N77" s="9">
        <v>2.103084</v>
      </c>
      <c r="O77" s="9">
        <v>0</v>
      </c>
      <c r="P77" s="9">
        <f t="shared" si="9" ref="P77:P140">=Q77+R77+S77+T77</f>
        <v>18</v>
      </c>
      <c r="Q77" s="9">
        <v>0</v>
      </c>
      <c r="R77" s="9">
        <v>0</v>
      </c>
      <c r="S77" s="9">
        <v>18</v>
      </c>
      <c r="T77" s="9">
        <v>0</v>
      </c>
      <c r="U77" s="9">
        <f t="shared" si="10" ref="U77:U140">=V77+W77+X77+Y77</f>
        <v>0.59999999999999998</v>
      </c>
      <c r="V77" s="9">
        <v>0</v>
      </c>
      <c r="W77" s="9">
        <v>0</v>
      </c>
      <c r="X77" s="49">
        <v>0.60</v>
      </c>
      <c r="Y77" s="9">
        <v>0</v>
      </c>
      <c r="Z77" s="9">
        <f t="shared" si="11" ref="Z77:Z140">=AA77+AB77+AC77+AD77</f>
        <v>11.4</v>
      </c>
      <c r="AA77" s="9">
        <v>0</v>
      </c>
      <c r="AB77" s="9">
        <v>0</v>
      </c>
      <c r="AC77" s="49">
        <v>11.40</v>
      </c>
      <c r="AD77" s="9">
        <v>0</v>
      </c>
      <c r="AE77" s="9">
        <f t="shared" si="12" ref="AE77:AE140">=AF77+AG77+AH77+AI77</f>
        <v>0</v>
      </c>
      <c r="AF77" s="9">
        <v>0</v>
      </c>
      <c r="AG77" s="9">
        <v>0</v>
      </c>
      <c r="AH77" s="49">
        <v>0</v>
      </c>
      <c r="AI77" s="9">
        <v>0</v>
      </c>
      <c r="AJ77" s="42">
        <f t="shared" si="7"/>
        <v>32.103084000000003</v>
      </c>
      <c r="AK77" s="42">
        <f t="shared" si="7"/>
        <v>0</v>
      </c>
      <c r="AL77" s="42">
        <f t="shared" si="7"/>
        <v>0</v>
      </c>
      <c r="AM77" s="42">
        <f t="shared" si="7"/>
        <v>32.103084000000003</v>
      </c>
      <c r="AN77" s="42">
        <f t="shared" si="7"/>
        <v>0</v>
      </c>
    </row>
    <row r="78" spans="1:40" ht="47.25">
      <c r="A78" s="8" t="s">
        <v>805</v>
      </c>
      <c r="B78" s="73" t="s">
        <v>499</v>
      </c>
      <c r="C78" s="15" t="s">
        <v>267</v>
      </c>
      <c r="D78" s="18">
        <v>2017</v>
      </c>
      <c r="E78" s="18">
        <v>2022</v>
      </c>
      <c r="F78" s="9"/>
      <c r="G78" s="9"/>
      <c r="H78" s="31"/>
      <c r="I78" s="9">
        <v>1.4691839999999998</v>
      </c>
      <c r="J78" s="24">
        <v>1.469184</v>
      </c>
      <c r="K78" s="9">
        <f t="shared" si="8"/>
        <v>0</v>
      </c>
      <c r="L78" s="9">
        <v>0</v>
      </c>
      <c r="M78" s="9">
        <v>0</v>
      </c>
      <c r="N78" s="9">
        <v>0</v>
      </c>
      <c r="O78" s="9">
        <v>0</v>
      </c>
      <c r="P78" s="9">
        <f t="shared" si="9"/>
        <v>0</v>
      </c>
      <c r="Q78" s="9">
        <v>0</v>
      </c>
      <c r="R78" s="9">
        <v>0</v>
      </c>
      <c r="S78" s="9">
        <v>0</v>
      </c>
      <c r="T78" s="9">
        <v>0</v>
      </c>
      <c r="U78" s="9">
        <f t="shared" si="10"/>
        <v>0.26918399999999998</v>
      </c>
      <c r="V78" s="9">
        <v>0</v>
      </c>
      <c r="W78" s="9">
        <v>0</v>
      </c>
      <c r="X78" s="49">
        <v>0.26918399999999998</v>
      </c>
      <c r="Y78" s="9">
        <v>0</v>
      </c>
      <c r="Z78" s="9">
        <f t="shared" si="11"/>
        <v>1.2</v>
      </c>
      <c r="AA78" s="9">
        <v>0</v>
      </c>
      <c r="AB78" s="9">
        <v>0</v>
      </c>
      <c r="AC78" s="49">
        <v>1.20</v>
      </c>
      <c r="AD78" s="9">
        <v>0</v>
      </c>
      <c r="AE78" s="9">
        <f t="shared" si="12"/>
        <v>0</v>
      </c>
      <c r="AF78" s="9">
        <v>0</v>
      </c>
      <c r="AG78" s="9">
        <v>0</v>
      </c>
      <c r="AH78" s="49">
        <v>0</v>
      </c>
      <c r="AI78" s="9">
        <v>0</v>
      </c>
      <c r="AJ78" s="42">
        <f t="shared" si="7"/>
        <v>1.4691839999999998</v>
      </c>
      <c r="AK78" s="42">
        <f t="shared" si="7"/>
        <v>0</v>
      </c>
      <c r="AL78" s="42">
        <f t="shared" si="7"/>
        <v>0</v>
      </c>
      <c r="AM78" s="42">
        <f t="shared" si="7"/>
        <v>1.4691839999999998</v>
      </c>
      <c r="AN78" s="42">
        <f t="shared" si="7"/>
        <v>0</v>
      </c>
    </row>
    <row r="79" spans="1:40" ht="63">
      <c r="A79" s="8" t="s">
        <v>805</v>
      </c>
      <c r="B79" s="73" t="s">
        <v>500</v>
      </c>
      <c r="C79" s="15" t="s">
        <v>2242</v>
      </c>
      <c r="D79" s="18">
        <v>2018</v>
      </c>
      <c r="E79" s="18">
        <v>2023</v>
      </c>
      <c r="F79" s="9"/>
      <c r="G79" s="9"/>
      <c r="H79" s="31"/>
      <c r="I79" s="9">
        <v>27.934691999999998</v>
      </c>
      <c r="J79" s="24">
        <v>27.934691999999998</v>
      </c>
      <c r="K79" s="9">
        <f t="shared" si="8"/>
        <v>0</v>
      </c>
      <c r="L79" s="9">
        <v>0</v>
      </c>
      <c r="M79" s="9">
        <v>0</v>
      </c>
      <c r="N79" s="9">
        <v>0</v>
      </c>
      <c r="O79" s="9">
        <v>0</v>
      </c>
      <c r="P79" s="9">
        <f t="shared" si="9"/>
        <v>0</v>
      </c>
      <c r="Q79" s="9">
        <v>0</v>
      </c>
      <c r="R79" s="9">
        <v>0</v>
      </c>
      <c r="S79" s="9">
        <v>0</v>
      </c>
      <c r="T79" s="9">
        <v>0</v>
      </c>
      <c r="U79" s="9">
        <f t="shared" si="10"/>
        <v>0</v>
      </c>
      <c r="V79" s="9">
        <v>0</v>
      </c>
      <c r="W79" s="9">
        <v>0</v>
      </c>
      <c r="X79" s="49">
        <v>0</v>
      </c>
      <c r="Y79" s="9">
        <v>0</v>
      </c>
      <c r="Z79" s="9">
        <f t="shared" si="11"/>
        <v>0.33469200000000005</v>
      </c>
      <c r="AA79" s="9">
        <v>0</v>
      </c>
      <c r="AB79" s="9">
        <v>0</v>
      </c>
      <c r="AC79" s="49">
        <v>0.33469200000000005</v>
      </c>
      <c r="AD79" s="9">
        <v>0</v>
      </c>
      <c r="AE79" s="9">
        <f t="shared" si="12"/>
        <v>3.5999999999999996</v>
      </c>
      <c r="AF79" s="9">
        <v>0</v>
      </c>
      <c r="AG79" s="9">
        <v>0</v>
      </c>
      <c r="AH79" s="49">
        <v>3.5999999999999996</v>
      </c>
      <c r="AI79" s="9">
        <v>0</v>
      </c>
      <c r="AJ79" s="42">
        <f t="shared" si="7"/>
        <v>3.9346919999999996</v>
      </c>
      <c r="AK79" s="42">
        <f t="shared" si="7"/>
        <v>0</v>
      </c>
      <c r="AL79" s="42">
        <f t="shared" si="7"/>
        <v>0</v>
      </c>
      <c r="AM79" s="42">
        <f t="shared" si="7"/>
        <v>3.9346919999999996</v>
      </c>
      <c r="AN79" s="42">
        <f t="shared" si="7"/>
        <v>0</v>
      </c>
    </row>
    <row r="80" spans="1:40" ht="63">
      <c r="A80" s="8" t="s">
        <v>805</v>
      </c>
      <c r="B80" s="73" t="s">
        <v>167</v>
      </c>
      <c r="C80" s="15" t="s">
        <v>2243</v>
      </c>
      <c r="D80" s="18">
        <v>2017</v>
      </c>
      <c r="E80" s="18">
        <v>2025</v>
      </c>
      <c r="F80" s="9"/>
      <c r="G80" s="9"/>
      <c r="H80" s="31"/>
      <c r="I80" s="9">
        <v>11.270676</v>
      </c>
      <c r="J80" s="24">
        <v>11.270676</v>
      </c>
      <c r="K80" s="9">
        <f t="shared" si="8"/>
        <v>0</v>
      </c>
      <c r="L80" s="9">
        <v>0</v>
      </c>
      <c r="M80" s="9">
        <v>0</v>
      </c>
      <c r="N80" s="9">
        <v>0</v>
      </c>
      <c r="O80" s="9">
        <v>0</v>
      </c>
      <c r="P80" s="9">
        <f t="shared" si="9"/>
        <v>0</v>
      </c>
      <c r="Q80" s="9">
        <v>0</v>
      </c>
      <c r="R80" s="9">
        <v>0</v>
      </c>
      <c r="S80" s="9">
        <v>0</v>
      </c>
      <c r="T80" s="9">
        <v>0</v>
      </c>
      <c r="U80" s="9">
        <f t="shared" si="10"/>
        <v>0</v>
      </c>
      <c r="V80" s="9">
        <v>0</v>
      </c>
      <c r="W80" s="9">
        <v>0</v>
      </c>
      <c r="X80" s="49">
        <v>0</v>
      </c>
      <c r="Y80" s="9">
        <v>0</v>
      </c>
      <c r="Z80" s="9">
        <f t="shared" si="11"/>
        <v>0</v>
      </c>
      <c r="AA80" s="9">
        <v>0</v>
      </c>
      <c r="AB80" s="9">
        <v>0</v>
      </c>
      <c r="AC80" s="49">
        <v>0</v>
      </c>
      <c r="AD80" s="9">
        <v>0</v>
      </c>
      <c r="AE80" s="9">
        <f t="shared" si="12"/>
        <v>0.012</v>
      </c>
      <c r="AF80" s="9">
        <v>0</v>
      </c>
      <c r="AG80" s="9">
        <v>0</v>
      </c>
      <c r="AH80" s="49">
        <v>0.012</v>
      </c>
      <c r="AI80" s="9">
        <v>0</v>
      </c>
      <c r="AJ80" s="42">
        <f t="shared" si="7"/>
        <v>0.012</v>
      </c>
      <c r="AK80" s="42">
        <f t="shared" si="7"/>
        <v>0</v>
      </c>
      <c r="AL80" s="42">
        <f t="shared" si="7"/>
        <v>0</v>
      </c>
      <c r="AM80" s="42">
        <f t="shared" si="7"/>
        <v>0.012</v>
      </c>
      <c r="AN80" s="42">
        <f t="shared" si="7"/>
        <v>0</v>
      </c>
    </row>
    <row r="81" spans="1:40" ht="47.25">
      <c r="A81" s="8" t="s">
        <v>805</v>
      </c>
      <c r="B81" s="73" t="s">
        <v>913</v>
      </c>
      <c r="C81" s="15" t="s">
        <v>914</v>
      </c>
      <c r="D81" s="18">
        <v>2017</v>
      </c>
      <c r="E81" s="18">
        <v>2021</v>
      </c>
      <c r="F81" s="9"/>
      <c r="G81" s="9"/>
      <c r="H81" s="31"/>
      <c r="I81" s="9">
        <v>7.5585359999999993</v>
      </c>
      <c r="J81" s="24">
        <v>7.5585359999999993</v>
      </c>
      <c r="K81" s="9">
        <f t="shared" si="8"/>
        <v>4.9530599999999998</v>
      </c>
      <c r="L81" s="9">
        <v>0</v>
      </c>
      <c r="M81" s="9">
        <v>0</v>
      </c>
      <c r="N81" s="9">
        <v>4.9530599999999998</v>
      </c>
      <c r="O81" s="9">
        <v>0</v>
      </c>
      <c r="P81" s="9">
        <f t="shared" si="9"/>
        <v>0.33826799999999996</v>
      </c>
      <c r="Q81" s="9">
        <v>0</v>
      </c>
      <c r="R81" s="9">
        <v>0</v>
      </c>
      <c r="S81" s="9">
        <v>0.33826799999999996</v>
      </c>
      <c r="T81" s="9">
        <v>0</v>
      </c>
      <c r="U81" s="9">
        <f t="shared" si="10"/>
        <v>0.95999999999999996</v>
      </c>
      <c r="V81" s="9">
        <v>0</v>
      </c>
      <c r="W81" s="9">
        <v>0</v>
      </c>
      <c r="X81" s="49">
        <v>0.96</v>
      </c>
      <c r="Y81" s="9">
        <v>0</v>
      </c>
      <c r="Z81" s="9">
        <f t="shared" si="11"/>
        <v>0</v>
      </c>
      <c r="AA81" s="9">
        <v>0</v>
      </c>
      <c r="AB81" s="9">
        <v>0</v>
      </c>
      <c r="AC81" s="49">
        <v>0</v>
      </c>
      <c r="AD81" s="9">
        <v>0</v>
      </c>
      <c r="AE81" s="9">
        <f t="shared" si="12"/>
        <v>0</v>
      </c>
      <c r="AF81" s="9">
        <v>0</v>
      </c>
      <c r="AG81" s="9">
        <v>0</v>
      </c>
      <c r="AH81" s="49">
        <v>0</v>
      </c>
      <c r="AI81" s="9">
        <v>0</v>
      </c>
      <c r="AJ81" s="42">
        <f t="shared" si="7"/>
        <v>6.251328</v>
      </c>
      <c r="AK81" s="42">
        <f t="shared" si="7"/>
        <v>0</v>
      </c>
      <c r="AL81" s="42">
        <f t="shared" si="7"/>
        <v>0</v>
      </c>
      <c r="AM81" s="42">
        <f t="shared" si="7"/>
        <v>6.251328</v>
      </c>
      <c r="AN81" s="42">
        <f t="shared" si="7"/>
        <v>0</v>
      </c>
    </row>
    <row r="82" spans="1:40" ht="78.75">
      <c r="A82" s="8" t="s">
        <v>805</v>
      </c>
      <c r="B82" s="73" t="s">
        <v>915</v>
      </c>
      <c r="C82" s="15" t="s">
        <v>916</v>
      </c>
      <c r="D82" s="18">
        <v>2018</v>
      </c>
      <c r="E82" s="18">
        <v>2020</v>
      </c>
      <c r="F82" s="9">
        <v>0.12625</v>
      </c>
      <c r="G82" s="9">
        <v>0.84153</v>
      </c>
      <c r="H82" s="31">
        <v>43497</v>
      </c>
      <c r="I82" s="9">
        <v>0.58874399999999993</v>
      </c>
      <c r="J82" s="24">
        <v>0.58874400000000005</v>
      </c>
      <c r="K82" s="9">
        <f t="shared" si="8"/>
        <v>0.17999999999999999</v>
      </c>
      <c r="L82" s="9">
        <v>0</v>
      </c>
      <c r="M82" s="9">
        <v>0</v>
      </c>
      <c r="N82" s="9">
        <v>0.18</v>
      </c>
      <c r="O82" s="9">
        <v>0</v>
      </c>
      <c r="P82" s="9">
        <f t="shared" si="9"/>
        <v>0</v>
      </c>
      <c r="Q82" s="9">
        <v>0</v>
      </c>
      <c r="R82" s="9">
        <v>0</v>
      </c>
      <c r="S82" s="9">
        <v>0</v>
      </c>
      <c r="T82" s="9">
        <v>0</v>
      </c>
      <c r="U82" s="9">
        <f t="shared" si="10"/>
        <v>0</v>
      </c>
      <c r="V82" s="9">
        <v>0</v>
      </c>
      <c r="W82" s="9">
        <v>0</v>
      </c>
      <c r="X82" s="49">
        <v>0</v>
      </c>
      <c r="Y82" s="9">
        <v>0</v>
      </c>
      <c r="Z82" s="9">
        <f t="shared" si="11"/>
        <v>0</v>
      </c>
      <c r="AA82" s="9">
        <v>0</v>
      </c>
      <c r="AB82" s="9">
        <v>0</v>
      </c>
      <c r="AC82" s="49">
        <v>0</v>
      </c>
      <c r="AD82" s="9">
        <v>0</v>
      </c>
      <c r="AE82" s="9">
        <f t="shared" si="12"/>
        <v>0</v>
      </c>
      <c r="AF82" s="9">
        <v>0</v>
      </c>
      <c r="AG82" s="9">
        <v>0</v>
      </c>
      <c r="AH82" s="49">
        <v>0</v>
      </c>
      <c r="AI82" s="9">
        <v>0</v>
      </c>
      <c r="AJ82" s="42">
        <f t="shared" si="7"/>
        <v>0.17999999999999999</v>
      </c>
      <c r="AK82" s="42">
        <f t="shared" si="7"/>
        <v>0</v>
      </c>
      <c r="AL82" s="42">
        <f t="shared" si="7"/>
        <v>0</v>
      </c>
      <c r="AM82" s="42">
        <f t="shared" si="7"/>
        <v>0.17999999999999999</v>
      </c>
      <c r="AN82" s="42">
        <f t="shared" si="7"/>
        <v>0</v>
      </c>
    </row>
    <row r="83" spans="1:40" ht="78.75">
      <c r="A83" s="8" t="s">
        <v>804</v>
      </c>
      <c r="B83" s="73" t="s">
        <v>917</v>
      </c>
      <c r="C83" s="15" t="s">
        <v>918</v>
      </c>
      <c r="D83" s="18">
        <v>2019</v>
      </c>
      <c r="E83" s="18">
        <v>2020</v>
      </c>
      <c r="F83" s="9"/>
      <c r="G83" s="9"/>
      <c r="H83" s="31"/>
      <c r="I83" s="9">
        <v>0.68077199999999993</v>
      </c>
      <c r="J83" s="24">
        <v>0.68077199999999993</v>
      </c>
      <c r="K83" s="9">
        <f t="shared" si="8"/>
        <v>0.27055200000000001</v>
      </c>
      <c r="L83" s="9">
        <v>0</v>
      </c>
      <c r="M83" s="9">
        <v>0</v>
      </c>
      <c r="N83" s="9">
        <v>0.27055200000000001</v>
      </c>
      <c r="O83" s="9">
        <v>0</v>
      </c>
      <c r="P83" s="9">
        <f t="shared" si="9"/>
        <v>0</v>
      </c>
      <c r="Q83" s="9">
        <v>0</v>
      </c>
      <c r="R83" s="9">
        <v>0</v>
      </c>
      <c r="S83" s="9">
        <v>0</v>
      </c>
      <c r="T83" s="9">
        <v>0</v>
      </c>
      <c r="U83" s="9">
        <f t="shared" si="10"/>
        <v>0</v>
      </c>
      <c r="V83" s="9">
        <v>0</v>
      </c>
      <c r="W83" s="9">
        <v>0</v>
      </c>
      <c r="X83" s="49">
        <v>0</v>
      </c>
      <c r="Y83" s="9">
        <v>0</v>
      </c>
      <c r="Z83" s="9">
        <f t="shared" si="11"/>
        <v>0</v>
      </c>
      <c r="AA83" s="9">
        <v>0</v>
      </c>
      <c r="AB83" s="9">
        <v>0</v>
      </c>
      <c r="AC83" s="49">
        <v>0</v>
      </c>
      <c r="AD83" s="9">
        <v>0</v>
      </c>
      <c r="AE83" s="9">
        <f t="shared" si="12"/>
        <v>0</v>
      </c>
      <c r="AF83" s="9">
        <v>0</v>
      </c>
      <c r="AG83" s="9">
        <v>0</v>
      </c>
      <c r="AH83" s="49">
        <v>0</v>
      </c>
      <c r="AI83" s="9">
        <v>0</v>
      </c>
      <c r="AJ83" s="42">
        <f t="shared" si="7"/>
        <v>0.27055200000000001</v>
      </c>
      <c r="AK83" s="42">
        <f t="shared" si="7"/>
        <v>0</v>
      </c>
      <c r="AL83" s="42">
        <f t="shared" si="7"/>
        <v>0</v>
      </c>
      <c r="AM83" s="42">
        <f t="shared" si="7"/>
        <v>0.27055200000000001</v>
      </c>
      <c r="AN83" s="42">
        <f t="shared" si="7"/>
        <v>0</v>
      </c>
    </row>
    <row r="84" spans="1:40" ht="63">
      <c r="A84" s="8" t="s">
        <v>805</v>
      </c>
      <c r="B84" s="73" t="s">
        <v>919</v>
      </c>
      <c r="C84" s="15" t="s">
        <v>2244</v>
      </c>
      <c r="D84" s="18">
        <v>2017</v>
      </c>
      <c r="E84" s="18">
        <v>2020</v>
      </c>
      <c r="F84" s="9">
        <v>125.46675599999999</v>
      </c>
      <c r="G84" s="9">
        <v>125.46675599999999</v>
      </c>
      <c r="H84" s="31" t="s">
        <v>2707</v>
      </c>
      <c r="I84" s="9">
        <v>125.466756</v>
      </c>
      <c r="J84" s="24">
        <v>113.79835283044066</v>
      </c>
      <c r="K84" s="9">
        <f t="shared" si="8"/>
        <v>87.507480000000015</v>
      </c>
      <c r="L84" s="9">
        <v>0</v>
      </c>
      <c r="M84" s="9">
        <v>0</v>
      </c>
      <c r="N84" s="9">
        <v>87.507480000000015</v>
      </c>
      <c r="O84" s="9">
        <v>0</v>
      </c>
      <c r="P84" s="9">
        <f t="shared" si="9"/>
        <v>0</v>
      </c>
      <c r="Q84" s="9">
        <v>0</v>
      </c>
      <c r="R84" s="9">
        <v>0</v>
      </c>
      <c r="S84" s="9">
        <v>0</v>
      </c>
      <c r="T84" s="9">
        <v>0</v>
      </c>
      <c r="U84" s="9">
        <f t="shared" si="10"/>
        <v>0</v>
      </c>
      <c r="V84" s="9">
        <v>0</v>
      </c>
      <c r="W84" s="9">
        <v>0</v>
      </c>
      <c r="X84" s="49">
        <v>0</v>
      </c>
      <c r="Y84" s="9">
        <v>0</v>
      </c>
      <c r="Z84" s="9">
        <f t="shared" si="11"/>
        <v>0</v>
      </c>
      <c r="AA84" s="9">
        <v>0</v>
      </c>
      <c r="AB84" s="9">
        <v>0</v>
      </c>
      <c r="AC84" s="49">
        <v>0</v>
      </c>
      <c r="AD84" s="9">
        <v>0</v>
      </c>
      <c r="AE84" s="9">
        <f t="shared" si="12"/>
        <v>0</v>
      </c>
      <c r="AF84" s="9">
        <v>0</v>
      </c>
      <c r="AG84" s="9">
        <v>0</v>
      </c>
      <c r="AH84" s="49">
        <v>0</v>
      </c>
      <c r="AI84" s="9">
        <v>0</v>
      </c>
      <c r="AJ84" s="42">
        <f t="shared" si="7"/>
        <v>87.507480000000015</v>
      </c>
      <c r="AK84" s="42">
        <f t="shared" si="7"/>
        <v>0</v>
      </c>
      <c r="AL84" s="42">
        <f t="shared" si="7"/>
        <v>0</v>
      </c>
      <c r="AM84" s="42">
        <f t="shared" si="7"/>
        <v>87.507480000000015</v>
      </c>
      <c r="AN84" s="42">
        <f t="shared" si="7"/>
        <v>0</v>
      </c>
    </row>
    <row r="85" spans="1:40" ht="78.75">
      <c r="A85" s="8" t="s">
        <v>804</v>
      </c>
      <c r="B85" s="73" t="s">
        <v>920</v>
      </c>
      <c r="C85" s="15" t="s">
        <v>921</v>
      </c>
      <c r="D85" s="18">
        <v>2018</v>
      </c>
      <c r="E85" s="18">
        <v>2020</v>
      </c>
      <c r="F85" s="9">
        <v>0.54908999999999997</v>
      </c>
      <c r="G85" s="9">
        <v>3.1470099999999999</v>
      </c>
      <c r="H85" s="31">
        <v>43617</v>
      </c>
      <c r="I85" s="9">
        <v>3.8094360000000003</v>
      </c>
      <c r="J85" s="24">
        <v>3.8094360000000003</v>
      </c>
      <c r="K85" s="9">
        <f t="shared" si="8"/>
        <v>3.3602280000000002</v>
      </c>
      <c r="L85" s="9">
        <v>0</v>
      </c>
      <c r="M85" s="9">
        <v>0</v>
      </c>
      <c r="N85" s="9">
        <v>3.3602280000000002</v>
      </c>
      <c r="O85" s="9">
        <v>0</v>
      </c>
      <c r="P85" s="9">
        <f t="shared" si="9"/>
        <v>0</v>
      </c>
      <c r="Q85" s="9">
        <v>0</v>
      </c>
      <c r="R85" s="9">
        <v>0</v>
      </c>
      <c r="S85" s="9">
        <v>0</v>
      </c>
      <c r="T85" s="9">
        <v>0</v>
      </c>
      <c r="U85" s="9">
        <f t="shared" si="10"/>
        <v>0</v>
      </c>
      <c r="V85" s="9">
        <v>0</v>
      </c>
      <c r="W85" s="9">
        <v>0</v>
      </c>
      <c r="X85" s="49">
        <v>0</v>
      </c>
      <c r="Y85" s="9">
        <v>0</v>
      </c>
      <c r="Z85" s="9">
        <f t="shared" si="11"/>
        <v>0</v>
      </c>
      <c r="AA85" s="9">
        <v>0</v>
      </c>
      <c r="AB85" s="9">
        <v>0</v>
      </c>
      <c r="AC85" s="49">
        <v>0</v>
      </c>
      <c r="AD85" s="9">
        <v>0</v>
      </c>
      <c r="AE85" s="9">
        <f t="shared" si="12"/>
        <v>0</v>
      </c>
      <c r="AF85" s="9">
        <v>0</v>
      </c>
      <c r="AG85" s="9">
        <v>0</v>
      </c>
      <c r="AH85" s="49">
        <v>0</v>
      </c>
      <c r="AI85" s="9">
        <v>0</v>
      </c>
      <c r="AJ85" s="42">
        <f t="shared" si="7"/>
        <v>3.3602280000000002</v>
      </c>
      <c r="AK85" s="42">
        <f t="shared" si="7"/>
        <v>0</v>
      </c>
      <c r="AL85" s="42">
        <f t="shared" si="7"/>
        <v>0</v>
      </c>
      <c r="AM85" s="42">
        <f t="shared" si="7"/>
        <v>3.3602280000000002</v>
      </c>
      <c r="AN85" s="42">
        <f t="shared" si="7"/>
        <v>0</v>
      </c>
    </row>
    <row r="86" spans="1:40" ht="63">
      <c r="A86" s="8" t="s">
        <v>805</v>
      </c>
      <c r="B86" s="73" t="s">
        <v>501</v>
      </c>
      <c r="C86" s="15" t="s">
        <v>2245</v>
      </c>
      <c r="D86" s="18">
        <v>2021</v>
      </c>
      <c r="E86" s="18">
        <v>2023</v>
      </c>
      <c r="F86" s="9"/>
      <c r="G86" s="9"/>
      <c r="H86" s="31"/>
      <c r="I86" s="9">
        <v>3.5011919999999996</v>
      </c>
      <c r="J86" s="24">
        <v>3.5011919999999996</v>
      </c>
      <c r="K86" s="9">
        <f t="shared" si="8"/>
        <v>0</v>
      </c>
      <c r="L86" s="9">
        <v>0</v>
      </c>
      <c r="M86" s="9">
        <v>0</v>
      </c>
      <c r="N86" s="9">
        <v>0</v>
      </c>
      <c r="O86" s="9">
        <v>0</v>
      </c>
      <c r="P86" s="9">
        <f t="shared" si="9"/>
        <v>0</v>
      </c>
      <c r="Q86" s="9">
        <v>0</v>
      </c>
      <c r="R86" s="9">
        <v>0</v>
      </c>
      <c r="S86" s="9">
        <v>0</v>
      </c>
      <c r="T86" s="9">
        <v>0</v>
      </c>
      <c r="U86" s="9">
        <f t="shared" si="10"/>
        <v>0</v>
      </c>
      <c r="V86" s="9">
        <v>0</v>
      </c>
      <c r="W86" s="9">
        <v>0</v>
      </c>
      <c r="X86" s="49">
        <v>0</v>
      </c>
      <c r="Y86" s="9">
        <v>0</v>
      </c>
      <c r="Z86" s="9">
        <f t="shared" si="11"/>
        <v>1.1011919999999999</v>
      </c>
      <c r="AA86" s="9">
        <v>0</v>
      </c>
      <c r="AB86" s="9">
        <v>0</v>
      </c>
      <c r="AC86" s="49">
        <v>1.1011919999999999</v>
      </c>
      <c r="AD86" s="9">
        <v>0</v>
      </c>
      <c r="AE86" s="9">
        <f t="shared" si="12"/>
        <v>2.3999999999999999</v>
      </c>
      <c r="AF86" s="9">
        <v>0</v>
      </c>
      <c r="AG86" s="9">
        <v>0</v>
      </c>
      <c r="AH86" s="49">
        <v>2.40</v>
      </c>
      <c r="AI86" s="9">
        <v>0</v>
      </c>
      <c r="AJ86" s="42">
        <f t="shared" si="7"/>
        <v>3.5011919999999996</v>
      </c>
      <c r="AK86" s="42">
        <f t="shared" si="7"/>
        <v>0</v>
      </c>
      <c r="AL86" s="42">
        <f t="shared" si="7"/>
        <v>0</v>
      </c>
      <c r="AM86" s="42">
        <f t="shared" si="7"/>
        <v>3.5011919999999996</v>
      </c>
      <c r="AN86" s="42">
        <f t="shared" si="7"/>
        <v>0</v>
      </c>
    </row>
    <row r="87" spans="1:40" ht="47.25">
      <c r="A87" s="8" t="s">
        <v>805</v>
      </c>
      <c r="B87" s="73" t="s">
        <v>502</v>
      </c>
      <c r="C87" s="15" t="s">
        <v>2246</v>
      </c>
      <c r="D87" s="18">
        <v>2021</v>
      </c>
      <c r="E87" s="18">
        <v>2024</v>
      </c>
      <c r="F87" s="9"/>
      <c r="G87" s="9"/>
      <c r="H87" s="31"/>
      <c r="I87" s="9">
        <v>1.852368</v>
      </c>
      <c r="J87" s="24">
        <v>1.852368</v>
      </c>
      <c r="K87" s="9">
        <f t="shared" si="8"/>
        <v>0</v>
      </c>
      <c r="L87" s="9">
        <v>0</v>
      </c>
      <c r="M87" s="9">
        <v>0</v>
      </c>
      <c r="N87" s="9">
        <v>0</v>
      </c>
      <c r="O87" s="9">
        <v>0</v>
      </c>
      <c r="P87" s="9">
        <f t="shared" si="9"/>
        <v>0</v>
      </c>
      <c r="Q87" s="9">
        <v>0</v>
      </c>
      <c r="R87" s="9">
        <v>0</v>
      </c>
      <c r="S87" s="9">
        <v>0</v>
      </c>
      <c r="T87" s="9">
        <v>0</v>
      </c>
      <c r="U87" s="9">
        <f t="shared" si="10"/>
        <v>0</v>
      </c>
      <c r="V87" s="9">
        <v>0</v>
      </c>
      <c r="W87" s="9">
        <v>0</v>
      </c>
      <c r="X87" s="49">
        <v>0</v>
      </c>
      <c r="Y87" s="9">
        <v>0</v>
      </c>
      <c r="Z87" s="9">
        <f t="shared" si="11"/>
        <v>0.65236799999999995</v>
      </c>
      <c r="AA87" s="9">
        <v>0</v>
      </c>
      <c r="AB87" s="9">
        <v>0</v>
      </c>
      <c r="AC87" s="49">
        <v>0.65236799999999995</v>
      </c>
      <c r="AD87" s="9">
        <v>0</v>
      </c>
      <c r="AE87" s="9">
        <f t="shared" si="12"/>
        <v>1.2000000000000002</v>
      </c>
      <c r="AF87" s="9">
        <v>0</v>
      </c>
      <c r="AG87" s="9">
        <v>0</v>
      </c>
      <c r="AH87" s="49">
        <v>1.2000000000000002</v>
      </c>
      <c r="AI87" s="9">
        <v>0</v>
      </c>
      <c r="AJ87" s="42">
        <f t="shared" si="7"/>
        <v>1.8523680000000002</v>
      </c>
      <c r="AK87" s="42">
        <f t="shared" si="7"/>
        <v>0</v>
      </c>
      <c r="AL87" s="42">
        <f t="shared" si="7"/>
        <v>0</v>
      </c>
      <c r="AM87" s="42">
        <f t="shared" si="7"/>
        <v>1.8523680000000002</v>
      </c>
      <c r="AN87" s="42">
        <f t="shared" si="7"/>
        <v>0</v>
      </c>
    </row>
    <row r="88" spans="1:40" ht="47.25">
      <c r="A88" s="8" t="s">
        <v>805</v>
      </c>
      <c r="B88" s="73" t="s">
        <v>503</v>
      </c>
      <c r="C88" s="15" t="s">
        <v>2247</v>
      </c>
      <c r="D88" s="18">
        <v>2021</v>
      </c>
      <c r="E88" s="18">
        <v>2024</v>
      </c>
      <c r="F88" s="9"/>
      <c r="G88" s="9"/>
      <c r="H88" s="31"/>
      <c r="I88" s="9">
        <v>1.323072</v>
      </c>
      <c r="J88" s="24">
        <v>1.3230719999999998</v>
      </c>
      <c r="K88" s="9">
        <f t="shared" si="8"/>
        <v>0</v>
      </c>
      <c r="L88" s="9">
        <v>0</v>
      </c>
      <c r="M88" s="9">
        <v>0</v>
      </c>
      <c r="N88" s="9">
        <v>0</v>
      </c>
      <c r="O88" s="9">
        <v>0</v>
      </c>
      <c r="P88" s="9">
        <f t="shared" si="9"/>
        <v>0</v>
      </c>
      <c r="Q88" s="9">
        <v>0</v>
      </c>
      <c r="R88" s="9">
        <v>0</v>
      </c>
      <c r="S88" s="9">
        <v>0</v>
      </c>
      <c r="T88" s="9">
        <v>0</v>
      </c>
      <c r="U88" s="9">
        <f t="shared" si="10"/>
        <v>0</v>
      </c>
      <c r="V88" s="9">
        <v>0</v>
      </c>
      <c r="W88" s="9">
        <v>0</v>
      </c>
      <c r="X88" s="49">
        <v>0</v>
      </c>
      <c r="Y88" s="9">
        <v>0</v>
      </c>
      <c r="Z88" s="9">
        <f t="shared" si="11"/>
        <v>0.12307199999999999</v>
      </c>
      <c r="AA88" s="9">
        <v>0</v>
      </c>
      <c r="AB88" s="9">
        <v>0</v>
      </c>
      <c r="AC88" s="49">
        <v>0.12307199999999999</v>
      </c>
      <c r="AD88" s="9">
        <v>0</v>
      </c>
      <c r="AE88" s="9">
        <f t="shared" si="12"/>
        <v>1.2</v>
      </c>
      <c r="AF88" s="9">
        <v>0</v>
      </c>
      <c r="AG88" s="9">
        <v>0</v>
      </c>
      <c r="AH88" s="49">
        <v>1.20</v>
      </c>
      <c r="AI88" s="9">
        <v>0</v>
      </c>
      <c r="AJ88" s="42">
        <f t="shared" si="7"/>
        <v>1.323072</v>
      </c>
      <c r="AK88" s="42">
        <f t="shared" si="7"/>
        <v>0</v>
      </c>
      <c r="AL88" s="42">
        <f t="shared" si="7"/>
        <v>0</v>
      </c>
      <c r="AM88" s="42">
        <f t="shared" si="7"/>
        <v>1.323072</v>
      </c>
      <c r="AN88" s="42">
        <f t="shared" si="7"/>
        <v>0</v>
      </c>
    </row>
    <row r="89" spans="1:40" ht="47.25">
      <c r="A89" s="8" t="s">
        <v>805</v>
      </c>
      <c r="B89" s="73" t="s">
        <v>504</v>
      </c>
      <c r="C89" s="15" t="s">
        <v>2248</v>
      </c>
      <c r="D89" s="18">
        <v>2021</v>
      </c>
      <c r="E89" s="18">
        <v>2024</v>
      </c>
      <c r="F89" s="9"/>
      <c r="G89" s="9"/>
      <c r="H89" s="31"/>
      <c r="I89" s="9">
        <v>1.223868</v>
      </c>
      <c r="J89" s="24">
        <v>1.223868</v>
      </c>
      <c r="K89" s="9">
        <f t="shared" si="8"/>
        <v>0</v>
      </c>
      <c r="L89" s="9">
        <v>0</v>
      </c>
      <c r="M89" s="9">
        <v>0</v>
      </c>
      <c r="N89" s="9">
        <v>0</v>
      </c>
      <c r="O89" s="9">
        <v>0</v>
      </c>
      <c r="P89" s="9">
        <f t="shared" si="9"/>
        <v>0</v>
      </c>
      <c r="Q89" s="9">
        <v>0</v>
      </c>
      <c r="R89" s="9">
        <v>0</v>
      </c>
      <c r="S89" s="9">
        <v>0</v>
      </c>
      <c r="T89" s="9">
        <v>0</v>
      </c>
      <c r="U89" s="9">
        <f t="shared" si="10"/>
        <v>0</v>
      </c>
      <c r="V89" s="9">
        <v>0</v>
      </c>
      <c r="W89" s="9">
        <v>0</v>
      </c>
      <c r="X89" s="49">
        <v>0</v>
      </c>
      <c r="Y89" s="9">
        <v>0</v>
      </c>
      <c r="Z89" s="9">
        <f t="shared" si="11"/>
        <v>0.143868</v>
      </c>
      <c r="AA89" s="9">
        <v>0</v>
      </c>
      <c r="AB89" s="9">
        <v>0</v>
      </c>
      <c r="AC89" s="49">
        <v>0.143868</v>
      </c>
      <c r="AD89" s="9">
        <v>0</v>
      </c>
      <c r="AE89" s="9">
        <f t="shared" si="12"/>
        <v>1.0800000000000001</v>
      </c>
      <c r="AF89" s="9">
        <v>0</v>
      </c>
      <c r="AG89" s="9">
        <v>0</v>
      </c>
      <c r="AH89" s="49">
        <v>1.08</v>
      </c>
      <c r="AI89" s="9">
        <v>0</v>
      </c>
      <c r="AJ89" s="42">
        <f t="shared" si="7"/>
        <v>1.223868</v>
      </c>
      <c r="AK89" s="42">
        <f t="shared" si="7"/>
        <v>0</v>
      </c>
      <c r="AL89" s="42">
        <f t="shared" si="7"/>
        <v>0</v>
      </c>
      <c r="AM89" s="42">
        <f t="shared" si="7"/>
        <v>1.223868</v>
      </c>
      <c r="AN89" s="42">
        <f t="shared" si="7"/>
        <v>0</v>
      </c>
    </row>
    <row r="90" spans="1:40" ht="78.75">
      <c r="A90" s="8" t="s">
        <v>805</v>
      </c>
      <c r="B90" s="73" t="s">
        <v>922</v>
      </c>
      <c r="C90" s="15" t="s">
        <v>2249</v>
      </c>
      <c r="D90" s="18">
        <v>2020</v>
      </c>
      <c r="E90" s="18">
        <v>2020</v>
      </c>
      <c r="F90" s="9"/>
      <c r="G90" s="9"/>
      <c r="H90" s="31"/>
      <c r="I90" s="9">
        <v>0.82444799999999996</v>
      </c>
      <c r="J90" s="24">
        <v>0.82444799999999996</v>
      </c>
      <c r="K90" s="9">
        <f t="shared" si="8"/>
        <v>0.82444799999999996</v>
      </c>
      <c r="L90" s="9">
        <v>0</v>
      </c>
      <c r="M90" s="9">
        <v>0</v>
      </c>
      <c r="N90" s="9">
        <v>0.82444799999999996</v>
      </c>
      <c r="O90" s="9">
        <v>0</v>
      </c>
      <c r="P90" s="9">
        <f t="shared" si="9"/>
        <v>0</v>
      </c>
      <c r="Q90" s="9">
        <v>0</v>
      </c>
      <c r="R90" s="9">
        <v>0</v>
      </c>
      <c r="S90" s="9">
        <v>0</v>
      </c>
      <c r="T90" s="9">
        <v>0</v>
      </c>
      <c r="U90" s="9">
        <f t="shared" si="10"/>
        <v>0</v>
      </c>
      <c r="V90" s="9">
        <v>0</v>
      </c>
      <c r="W90" s="9">
        <v>0</v>
      </c>
      <c r="X90" s="49">
        <v>0</v>
      </c>
      <c r="Y90" s="9">
        <v>0</v>
      </c>
      <c r="Z90" s="9">
        <f t="shared" si="11"/>
        <v>0</v>
      </c>
      <c r="AA90" s="9">
        <v>0</v>
      </c>
      <c r="AB90" s="9">
        <v>0</v>
      </c>
      <c r="AC90" s="49">
        <v>0</v>
      </c>
      <c r="AD90" s="9">
        <v>0</v>
      </c>
      <c r="AE90" s="9">
        <f t="shared" si="12"/>
        <v>0</v>
      </c>
      <c r="AF90" s="9">
        <v>0</v>
      </c>
      <c r="AG90" s="9">
        <v>0</v>
      </c>
      <c r="AH90" s="49">
        <v>0</v>
      </c>
      <c r="AI90" s="9">
        <v>0</v>
      </c>
      <c r="AJ90" s="42">
        <f t="shared" si="7"/>
        <v>0.82444799999999996</v>
      </c>
      <c r="AK90" s="42">
        <f t="shared" si="7"/>
        <v>0</v>
      </c>
      <c r="AL90" s="42">
        <f t="shared" si="7"/>
        <v>0</v>
      </c>
      <c r="AM90" s="42">
        <f t="shared" si="7"/>
        <v>0.82444799999999996</v>
      </c>
      <c r="AN90" s="42">
        <f t="shared" si="7"/>
        <v>0</v>
      </c>
    </row>
    <row r="91" spans="1:40" ht="47.25">
      <c r="A91" s="8" t="s">
        <v>805</v>
      </c>
      <c r="B91" s="73" t="s">
        <v>168</v>
      </c>
      <c r="C91" s="15" t="s">
        <v>268</v>
      </c>
      <c r="D91" s="18">
        <v>2018</v>
      </c>
      <c r="E91" s="18">
        <v>2023</v>
      </c>
      <c r="F91" s="9"/>
      <c r="G91" s="9"/>
      <c r="H91" s="31"/>
      <c r="I91" s="9">
        <v>4.8435839999999999</v>
      </c>
      <c r="J91" s="24">
        <v>4.8435839999999999</v>
      </c>
      <c r="K91" s="9">
        <f t="shared" si="8"/>
        <v>0</v>
      </c>
      <c r="L91" s="9">
        <v>0</v>
      </c>
      <c r="M91" s="9">
        <v>0</v>
      </c>
      <c r="N91" s="9">
        <v>0</v>
      </c>
      <c r="O91" s="9">
        <v>0</v>
      </c>
      <c r="P91" s="9">
        <f t="shared" si="9"/>
        <v>0</v>
      </c>
      <c r="Q91" s="9">
        <v>0</v>
      </c>
      <c r="R91" s="9">
        <v>0</v>
      </c>
      <c r="S91" s="9">
        <v>0</v>
      </c>
      <c r="T91" s="9">
        <v>0</v>
      </c>
      <c r="U91" s="9">
        <f t="shared" si="10"/>
        <v>0</v>
      </c>
      <c r="V91" s="9">
        <v>0</v>
      </c>
      <c r="W91" s="9">
        <v>0</v>
      </c>
      <c r="X91" s="49">
        <v>0</v>
      </c>
      <c r="Y91" s="9">
        <v>0</v>
      </c>
      <c r="Z91" s="9">
        <f t="shared" si="11"/>
        <v>0.043583999999999998</v>
      </c>
      <c r="AA91" s="9">
        <v>0</v>
      </c>
      <c r="AB91" s="9">
        <v>0</v>
      </c>
      <c r="AC91" s="49">
        <v>0.043583999999999998</v>
      </c>
      <c r="AD91" s="9">
        <v>0</v>
      </c>
      <c r="AE91" s="9">
        <f t="shared" si="12"/>
        <v>4.7999999999999998</v>
      </c>
      <c r="AF91" s="9">
        <v>0</v>
      </c>
      <c r="AG91" s="9">
        <v>0</v>
      </c>
      <c r="AH91" s="49">
        <v>4.80</v>
      </c>
      <c r="AI91" s="9">
        <v>0</v>
      </c>
      <c r="AJ91" s="42">
        <f t="shared" si="7"/>
        <v>4.8435839999999999</v>
      </c>
      <c r="AK91" s="42">
        <f t="shared" si="7"/>
        <v>0</v>
      </c>
      <c r="AL91" s="42">
        <f t="shared" si="7"/>
        <v>0</v>
      </c>
      <c r="AM91" s="42">
        <f t="shared" si="7"/>
        <v>4.8435839999999999</v>
      </c>
      <c r="AN91" s="42">
        <f t="shared" si="7"/>
        <v>0</v>
      </c>
    </row>
    <row r="92" spans="1:40" ht="47.25">
      <c r="A92" s="8" t="s">
        <v>805</v>
      </c>
      <c r="B92" s="73" t="s">
        <v>169</v>
      </c>
      <c r="C92" s="15" t="s">
        <v>269</v>
      </c>
      <c r="D92" s="18">
        <v>2018</v>
      </c>
      <c r="E92" s="18">
        <v>2023</v>
      </c>
      <c r="F92" s="9"/>
      <c r="G92" s="9"/>
      <c r="H92" s="31"/>
      <c r="I92" s="9">
        <v>4.7103120000000001</v>
      </c>
      <c r="J92" s="24">
        <v>4.7103120000000001</v>
      </c>
      <c r="K92" s="9">
        <f t="shared" si="8"/>
        <v>0</v>
      </c>
      <c r="L92" s="9">
        <v>0</v>
      </c>
      <c r="M92" s="9">
        <v>0</v>
      </c>
      <c r="N92" s="9">
        <v>0</v>
      </c>
      <c r="O92" s="9">
        <v>0</v>
      </c>
      <c r="P92" s="9">
        <f t="shared" si="9"/>
        <v>0</v>
      </c>
      <c r="Q92" s="9">
        <v>0</v>
      </c>
      <c r="R92" s="9">
        <v>0</v>
      </c>
      <c r="S92" s="9">
        <v>0</v>
      </c>
      <c r="T92" s="9">
        <v>0</v>
      </c>
      <c r="U92" s="9">
        <f t="shared" si="10"/>
        <v>0</v>
      </c>
      <c r="V92" s="9">
        <v>0</v>
      </c>
      <c r="W92" s="9">
        <v>0</v>
      </c>
      <c r="X92" s="49">
        <v>0</v>
      </c>
      <c r="Y92" s="9">
        <v>0</v>
      </c>
      <c r="Z92" s="9">
        <f t="shared" si="11"/>
        <v>1.110312</v>
      </c>
      <c r="AA92" s="9">
        <v>0</v>
      </c>
      <c r="AB92" s="9">
        <v>0</v>
      </c>
      <c r="AC92" s="49">
        <v>1.110312</v>
      </c>
      <c r="AD92" s="9">
        <v>0</v>
      </c>
      <c r="AE92" s="9">
        <f t="shared" si="12"/>
        <v>3.5999999999999996</v>
      </c>
      <c r="AF92" s="9">
        <v>0</v>
      </c>
      <c r="AG92" s="9">
        <v>0</v>
      </c>
      <c r="AH92" s="49">
        <v>3.5999999999999996</v>
      </c>
      <c r="AI92" s="9">
        <v>0</v>
      </c>
      <c r="AJ92" s="42">
        <f t="shared" si="7"/>
        <v>4.7103120000000001</v>
      </c>
      <c r="AK92" s="42">
        <f t="shared" si="7"/>
        <v>0</v>
      </c>
      <c r="AL92" s="42">
        <f t="shared" si="7"/>
        <v>0</v>
      </c>
      <c r="AM92" s="42">
        <f t="shared" si="7"/>
        <v>4.7103120000000001</v>
      </c>
      <c r="AN92" s="42">
        <f t="shared" si="7"/>
        <v>0</v>
      </c>
    </row>
    <row r="93" spans="1:40" ht="47.25">
      <c r="A93" s="8" t="s">
        <v>805</v>
      </c>
      <c r="B93" s="73" t="s">
        <v>170</v>
      </c>
      <c r="C93" s="15" t="s">
        <v>270</v>
      </c>
      <c r="D93" s="18">
        <v>2018</v>
      </c>
      <c r="E93" s="18">
        <v>2023</v>
      </c>
      <c r="F93" s="9"/>
      <c r="G93" s="9"/>
      <c r="H93" s="31"/>
      <c r="I93" s="9">
        <v>4.3526039999999995</v>
      </c>
      <c r="J93" s="24">
        <v>4.3526040000000004</v>
      </c>
      <c r="K93" s="9">
        <f t="shared" si="8"/>
        <v>0</v>
      </c>
      <c r="L93" s="9">
        <v>0</v>
      </c>
      <c r="M93" s="9">
        <v>0</v>
      </c>
      <c r="N93" s="9">
        <v>0</v>
      </c>
      <c r="O93" s="9">
        <v>0</v>
      </c>
      <c r="P93" s="9">
        <f t="shared" si="9"/>
        <v>0</v>
      </c>
      <c r="Q93" s="9">
        <v>0</v>
      </c>
      <c r="R93" s="9">
        <v>0</v>
      </c>
      <c r="S93" s="9">
        <v>0</v>
      </c>
      <c r="T93" s="9">
        <v>0</v>
      </c>
      <c r="U93" s="9">
        <f t="shared" si="10"/>
        <v>0</v>
      </c>
      <c r="V93" s="9">
        <v>0</v>
      </c>
      <c r="W93" s="9">
        <v>0</v>
      </c>
      <c r="X93" s="49">
        <v>0</v>
      </c>
      <c r="Y93" s="9">
        <v>0</v>
      </c>
      <c r="Z93" s="9">
        <f t="shared" si="11"/>
        <v>0.75260399999999994</v>
      </c>
      <c r="AA93" s="9">
        <v>0</v>
      </c>
      <c r="AB93" s="9">
        <v>0</v>
      </c>
      <c r="AC93" s="49">
        <v>0.75260399999999994</v>
      </c>
      <c r="AD93" s="9">
        <v>0</v>
      </c>
      <c r="AE93" s="9">
        <f t="shared" si="12"/>
        <v>3.5999999999999996</v>
      </c>
      <c r="AF93" s="9">
        <v>0</v>
      </c>
      <c r="AG93" s="9">
        <v>0</v>
      </c>
      <c r="AH93" s="49">
        <v>3.5999999999999996</v>
      </c>
      <c r="AI93" s="9">
        <v>0</v>
      </c>
      <c r="AJ93" s="42">
        <f t="shared" si="7"/>
        <v>4.3526039999999995</v>
      </c>
      <c r="AK93" s="42">
        <f t="shared" si="7"/>
        <v>0</v>
      </c>
      <c r="AL93" s="42">
        <f t="shared" si="7"/>
        <v>0</v>
      </c>
      <c r="AM93" s="42">
        <f t="shared" si="7"/>
        <v>4.3526039999999995</v>
      </c>
      <c r="AN93" s="42">
        <f t="shared" si="7"/>
        <v>0</v>
      </c>
    </row>
    <row r="94" spans="1:40" ht="47.25">
      <c r="A94" s="8" t="s">
        <v>804</v>
      </c>
      <c r="B94" s="73" t="s">
        <v>505</v>
      </c>
      <c r="C94" s="15" t="s">
        <v>271</v>
      </c>
      <c r="D94" s="18">
        <v>2016</v>
      </c>
      <c r="E94" s="18">
        <v>2022</v>
      </c>
      <c r="F94" s="9"/>
      <c r="G94" s="9"/>
      <c r="H94" s="31"/>
      <c r="I94" s="9">
        <v>19.895448000000002</v>
      </c>
      <c r="J94" s="24">
        <v>19.895448000000002</v>
      </c>
      <c r="K94" s="9">
        <f t="shared" si="8"/>
        <v>0</v>
      </c>
      <c r="L94" s="9">
        <v>0</v>
      </c>
      <c r="M94" s="9">
        <v>0</v>
      </c>
      <c r="N94" s="9">
        <v>0</v>
      </c>
      <c r="O94" s="9">
        <v>0</v>
      </c>
      <c r="P94" s="9">
        <f t="shared" si="9"/>
        <v>0</v>
      </c>
      <c r="Q94" s="9">
        <v>0</v>
      </c>
      <c r="R94" s="9">
        <v>0</v>
      </c>
      <c r="S94" s="9">
        <v>0</v>
      </c>
      <c r="T94" s="9">
        <v>0</v>
      </c>
      <c r="U94" s="9">
        <f t="shared" si="10"/>
        <v>0.69544799999999996</v>
      </c>
      <c r="V94" s="9">
        <v>0</v>
      </c>
      <c r="W94" s="9">
        <v>0</v>
      </c>
      <c r="X94" s="49">
        <v>0.69544799999999996</v>
      </c>
      <c r="Y94" s="9">
        <v>0</v>
      </c>
      <c r="Z94" s="9">
        <f t="shared" si="11"/>
        <v>19.199999999999999</v>
      </c>
      <c r="AA94" s="9">
        <v>0</v>
      </c>
      <c r="AB94" s="9">
        <v>0</v>
      </c>
      <c r="AC94" s="49">
        <v>19.20</v>
      </c>
      <c r="AD94" s="9">
        <v>0</v>
      </c>
      <c r="AE94" s="9">
        <f t="shared" si="12"/>
        <v>0</v>
      </c>
      <c r="AF94" s="9">
        <v>0</v>
      </c>
      <c r="AG94" s="9">
        <v>0</v>
      </c>
      <c r="AH94" s="49">
        <v>0</v>
      </c>
      <c r="AI94" s="9">
        <v>0</v>
      </c>
      <c r="AJ94" s="42">
        <f t="shared" si="7"/>
        <v>19.895447999999998</v>
      </c>
      <c r="AK94" s="42">
        <f t="shared" si="7"/>
        <v>0</v>
      </c>
      <c r="AL94" s="42">
        <f t="shared" si="7"/>
        <v>0</v>
      </c>
      <c r="AM94" s="42">
        <f t="shared" si="7"/>
        <v>19.895447999999998</v>
      </c>
      <c r="AN94" s="42">
        <f t="shared" si="7"/>
        <v>0</v>
      </c>
    </row>
    <row r="95" spans="1:40" ht="47.25">
      <c r="A95" s="8" t="s">
        <v>804</v>
      </c>
      <c r="B95" s="73" t="s">
        <v>923</v>
      </c>
      <c r="C95" s="15" t="s">
        <v>924</v>
      </c>
      <c r="D95" s="18">
        <v>2016</v>
      </c>
      <c r="E95" s="18">
        <v>2022</v>
      </c>
      <c r="F95" s="9">
        <v>25.57649</v>
      </c>
      <c r="G95" s="9">
        <v>171.52974</v>
      </c>
      <c r="H95" s="31">
        <v>43252</v>
      </c>
      <c r="I95" s="9">
        <v>168.37985999999998</v>
      </c>
      <c r="J95" s="24">
        <v>161.55053855328811</v>
      </c>
      <c r="K95" s="9">
        <f t="shared" si="8"/>
        <v>2.6640000000000001</v>
      </c>
      <c r="L95" s="9">
        <v>0</v>
      </c>
      <c r="M95" s="9">
        <v>0</v>
      </c>
      <c r="N95" s="9">
        <v>2.6640000000000001</v>
      </c>
      <c r="O95" s="9">
        <v>0</v>
      </c>
      <c r="P95" s="9">
        <f t="shared" si="9"/>
        <v>0.35999999999999999</v>
      </c>
      <c r="Q95" s="9">
        <v>0</v>
      </c>
      <c r="R95" s="9">
        <v>0</v>
      </c>
      <c r="S95" s="9">
        <v>0.36</v>
      </c>
      <c r="T95" s="9">
        <v>0</v>
      </c>
      <c r="U95" s="9">
        <f t="shared" si="10"/>
        <v>0.1293</v>
      </c>
      <c r="V95" s="9">
        <v>0</v>
      </c>
      <c r="W95" s="9">
        <v>0</v>
      </c>
      <c r="X95" s="49">
        <v>0.1293</v>
      </c>
      <c r="Y95" s="9">
        <v>0</v>
      </c>
      <c r="Z95" s="9">
        <f t="shared" si="11"/>
        <v>143.52100799999999</v>
      </c>
      <c r="AA95" s="9">
        <v>0</v>
      </c>
      <c r="AB95" s="9">
        <v>0</v>
      </c>
      <c r="AC95" s="49">
        <v>143.52100799999999</v>
      </c>
      <c r="AD95" s="9">
        <v>0</v>
      </c>
      <c r="AE95" s="9">
        <f t="shared" si="12"/>
        <v>0</v>
      </c>
      <c r="AF95" s="9">
        <v>0</v>
      </c>
      <c r="AG95" s="9">
        <v>0</v>
      </c>
      <c r="AH95" s="49">
        <v>0</v>
      </c>
      <c r="AI95" s="9">
        <v>0</v>
      </c>
      <c r="AJ95" s="42">
        <f t="shared" si="7"/>
        <v>146.674308</v>
      </c>
      <c r="AK95" s="42">
        <f t="shared" si="7"/>
        <v>0</v>
      </c>
      <c r="AL95" s="42">
        <f t="shared" si="7"/>
        <v>0</v>
      </c>
      <c r="AM95" s="42">
        <f t="shared" si="7"/>
        <v>146.674308</v>
      </c>
      <c r="AN95" s="42">
        <f t="shared" si="7"/>
        <v>0</v>
      </c>
    </row>
    <row r="96" spans="1:40" ht="47.25">
      <c r="A96" s="8" t="s">
        <v>805</v>
      </c>
      <c r="B96" s="73" t="s">
        <v>925</v>
      </c>
      <c r="C96" s="15" t="s">
        <v>2250</v>
      </c>
      <c r="D96" s="18">
        <v>2019</v>
      </c>
      <c r="E96" s="18">
        <v>2020</v>
      </c>
      <c r="F96" s="9"/>
      <c r="G96" s="9"/>
      <c r="H96" s="31"/>
      <c r="I96" s="9">
        <v>0.23641199999999998</v>
      </c>
      <c r="J96" s="24">
        <v>0.23641199999999998</v>
      </c>
      <c r="K96" s="9">
        <f t="shared" si="8"/>
        <v>0.15567599999999998</v>
      </c>
      <c r="L96" s="9">
        <v>0</v>
      </c>
      <c r="M96" s="9">
        <v>0</v>
      </c>
      <c r="N96" s="9">
        <v>0.15567599999999998</v>
      </c>
      <c r="O96" s="9">
        <v>0</v>
      </c>
      <c r="P96" s="9">
        <f t="shared" si="9"/>
        <v>0</v>
      </c>
      <c r="Q96" s="9">
        <v>0</v>
      </c>
      <c r="R96" s="9">
        <v>0</v>
      </c>
      <c r="S96" s="9">
        <v>0</v>
      </c>
      <c r="T96" s="9">
        <v>0</v>
      </c>
      <c r="U96" s="9">
        <f t="shared" si="10"/>
        <v>0</v>
      </c>
      <c r="V96" s="9">
        <v>0</v>
      </c>
      <c r="W96" s="9">
        <v>0</v>
      </c>
      <c r="X96" s="49">
        <v>0</v>
      </c>
      <c r="Y96" s="9">
        <v>0</v>
      </c>
      <c r="Z96" s="9">
        <f t="shared" si="11"/>
        <v>0</v>
      </c>
      <c r="AA96" s="9">
        <v>0</v>
      </c>
      <c r="AB96" s="9">
        <v>0</v>
      </c>
      <c r="AC96" s="49">
        <v>0</v>
      </c>
      <c r="AD96" s="9">
        <v>0</v>
      </c>
      <c r="AE96" s="9">
        <f t="shared" si="12"/>
        <v>0</v>
      </c>
      <c r="AF96" s="9">
        <v>0</v>
      </c>
      <c r="AG96" s="9">
        <v>0</v>
      </c>
      <c r="AH96" s="49">
        <v>0</v>
      </c>
      <c r="AI96" s="9">
        <v>0</v>
      </c>
      <c r="AJ96" s="42">
        <f t="shared" si="7"/>
        <v>0.15567599999999998</v>
      </c>
      <c r="AK96" s="42">
        <f t="shared" si="7"/>
        <v>0</v>
      </c>
      <c r="AL96" s="42">
        <f t="shared" si="7"/>
        <v>0</v>
      </c>
      <c r="AM96" s="42">
        <f t="shared" si="7"/>
        <v>0.15567599999999998</v>
      </c>
      <c r="AN96" s="42">
        <f t="shared" si="7"/>
        <v>0</v>
      </c>
    </row>
    <row r="97" spans="1:40" ht="78.75">
      <c r="A97" s="8" t="s">
        <v>805</v>
      </c>
      <c r="B97" s="73" t="s">
        <v>926</v>
      </c>
      <c r="C97" s="15" t="s">
        <v>2251</v>
      </c>
      <c r="D97" s="18">
        <v>2019</v>
      </c>
      <c r="E97" s="18">
        <v>2020</v>
      </c>
      <c r="F97" s="9"/>
      <c r="G97" s="9"/>
      <c r="H97" s="31"/>
      <c r="I97" s="9">
        <v>0.23641199999999998</v>
      </c>
      <c r="J97" s="24">
        <v>0.23641199999999998</v>
      </c>
      <c r="K97" s="9">
        <f t="shared" si="8"/>
        <v>0.15567599999999998</v>
      </c>
      <c r="L97" s="9">
        <v>0</v>
      </c>
      <c r="M97" s="9">
        <v>0</v>
      </c>
      <c r="N97" s="9">
        <v>0.15567599999999998</v>
      </c>
      <c r="O97" s="9">
        <v>0</v>
      </c>
      <c r="P97" s="9">
        <f t="shared" si="9"/>
        <v>0</v>
      </c>
      <c r="Q97" s="9">
        <v>0</v>
      </c>
      <c r="R97" s="9">
        <v>0</v>
      </c>
      <c r="S97" s="9">
        <v>0</v>
      </c>
      <c r="T97" s="9">
        <v>0</v>
      </c>
      <c r="U97" s="9">
        <f t="shared" si="10"/>
        <v>0</v>
      </c>
      <c r="V97" s="9">
        <v>0</v>
      </c>
      <c r="W97" s="9">
        <v>0</v>
      </c>
      <c r="X97" s="49">
        <v>0</v>
      </c>
      <c r="Y97" s="9">
        <v>0</v>
      </c>
      <c r="Z97" s="9">
        <f t="shared" si="11"/>
        <v>0</v>
      </c>
      <c r="AA97" s="9">
        <v>0</v>
      </c>
      <c r="AB97" s="9">
        <v>0</v>
      </c>
      <c r="AC97" s="49">
        <v>0</v>
      </c>
      <c r="AD97" s="9">
        <v>0</v>
      </c>
      <c r="AE97" s="9">
        <f t="shared" si="12"/>
        <v>0</v>
      </c>
      <c r="AF97" s="9">
        <v>0</v>
      </c>
      <c r="AG97" s="9">
        <v>0</v>
      </c>
      <c r="AH97" s="49">
        <v>0</v>
      </c>
      <c r="AI97" s="9">
        <v>0</v>
      </c>
      <c r="AJ97" s="42">
        <f t="shared" si="7"/>
        <v>0.15567599999999998</v>
      </c>
      <c r="AK97" s="42">
        <f t="shared" si="7"/>
        <v>0</v>
      </c>
      <c r="AL97" s="42">
        <f t="shared" si="7"/>
        <v>0</v>
      </c>
      <c r="AM97" s="42">
        <f t="shared" si="7"/>
        <v>0.15567599999999998</v>
      </c>
      <c r="AN97" s="42">
        <f t="shared" si="7"/>
        <v>0</v>
      </c>
    </row>
    <row r="98" spans="1:40" ht="78.75">
      <c r="A98" s="8" t="s">
        <v>805</v>
      </c>
      <c r="B98" s="73" t="s">
        <v>927</v>
      </c>
      <c r="C98" s="15" t="s">
        <v>2252</v>
      </c>
      <c r="D98" s="18">
        <v>2020</v>
      </c>
      <c r="E98" s="18">
        <v>2022</v>
      </c>
      <c r="F98" s="9"/>
      <c r="G98" s="9"/>
      <c r="H98" s="31"/>
      <c r="I98" s="9">
        <v>11.18472</v>
      </c>
      <c r="J98" s="24">
        <v>11.184719999999999</v>
      </c>
      <c r="K98" s="9">
        <f t="shared" si="8"/>
        <v>0.38472000000000001</v>
      </c>
      <c r="L98" s="9">
        <v>0</v>
      </c>
      <c r="M98" s="9">
        <v>0</v>
      </c>
      <c r="N98" s="9">
        <v>0.38472000000000001</v>
      </c>
      <c r="O98" s="9">
        <v>0</v>
      </c>
      <c r="P98" s="9">
        <f t="shared" si="9"/>
        <v>8.6400000000000006</v>
      </c>
      <c r="Q98" s="9">
        <v>0</v>
      </c>
      <c r="R98" s="9">
        <v>0</v>
      </c>
      <c r="S98" s="9">
        <v>8.64</v>
      </c>
      <c r="T98" s="9">
        <v>0</v>
      </c>
      <c r="U98" s="9">
        <f t="shared" si="10"/>
        <v>0.35999999999999999</v>
      </c>
      <c r="V98" s="9">
        <v>0</v>
      </c>
      <c r="W98" s="9">
        <v>0</v>
      </c>
      <c r="X98" s="49">
        <v>0.36</v>
      </c>
      <c r="Y98" s="9">
        <v>0</v>
      </c>
      <c r="Z98" s="9">
        <f t="shared" si="11"/>
        <v>1.7999999999999998</v>
      </c>
      <c r="AA98" s="9">
        <v>0</v>
      </c>
      <c r="AB98" s="9">
        <v>0</v>
      </c>
      <c r="AC98" s="49">
        <v>1.7999999999999998</v>
      </c>
      <c r="AD98" s="9">
        <v>0</v>
      </c>
      <c r="AE98" s="9">
        <f t="shared" si="12"/>
        <v>0</v>
      </c>
      <c r="AF98" s="9">
        <v>0</v>
      </c>
      <c r="AG98" s="9">
        <v>0</v>
      </c>
      <c r="AH98" s="49">
        <v>0</v>
      </c>
      <c r="AI98" s="9">
        <v>0</v>
      </c>
      <c r="AJ98" s="42">
        <f t="shared" si="7"/>
        <v>11.184719999999999</v>
      </c>
      <c r="AK98" s="42">
        <f t="shared" si="7"/>
        <v>0</v>
      </c>
      <c r="AL98" s="42">
        <f t="shared" si="7"/>
        <v>0</v>
      </c>
      <c r="AM98" s="42">
        <f t="shared" si="7"/>
        <v>11.184719999999999</v>
      </c>
      <c r="AN98" s="42">
        <f t="shared" si="7"/>
        <v>0</v>
      </c>
    </row>
    <row r="99" spans="1:40" ht="78.75">
      <c r="A99" s="8" t="s">
        <v>805</v>
      </c>
      <c r="B99" s="73" t="s">
        <v>928</v>
      </c>
      <c r="C99" s="15" t="s">
        <v>2253</v>
      </c>
      <c r="D99" s="18">
        <v>2020</v>
      </c>
      <c r="E99" s="18">
        <v>2020</v>
      </c>
      <c r="F99" s="9"/>
      <c r="G99" s="9"/>
      <c r="H99" s="31"/>
      <c r="I99" s="9">
        <v>0.19226399999999999</v>
      </c>
      <c r="J99" s="24">
        <v>0.19226399999999999</v>
      </c>
      <c r="K99" s="9">
        <f t="shared" si="8"/>
        <v>0.19226399999999999</v>
      </c>
      <c r="L99" s="9">
        <v>0</v>
      </c>
      <c r="M99" s="9">
        <v>0</v>
      </c>
      <c r="N99" s="9">
        <v>0.19226399999999999</v>
      </c>
      <c r="O99" s="9">
        <v>0</v>
      </c>
      <c r="P99" s="9">
        <f t="shared" si="9"/>
        <v>0</v>
      </c>
      <c r="Q99" s="9">
        <v>0</v>
      </c>
      <c r="R99" s="9">
        <v>0</v>
      </c>
      <c r="S99" s="9">
        <v>0</v>
      </c>
      <c r="T99" s="9">
        <v>0</v>
      </c>
      <c r="U99" s="9">
        <f t="shared" si="10"/>
        <v>0</v>
      </c>
      <c r="V99" s="9">
        <v>0</v>
      </c>
      <c r="W99" s="9">
        <v>0</v>
      </c>
      <c r="X99" s="49">
        <v>0</v>
      </c>
      <c r="Y99" s="9">
        <v>0</v>
      </c>
      <c r="Z99" s="9">
        <f t="shared" si="11"/>
        <v>0</v>
      </c>
      <c r="AA99" s="9">
        <v>0</v>
      </c>
      <c r="AB99" s="9">
        <v>0</v>
      </c>
      <c r="AC99" s="49">
        <v>0</v>
      </c>
      <c r="AD99" s="9">
        <v>0</v>
      </c>
      <c r="AE99" s="9">
        <f t="shared" si="12"/>
        <v>0</v>
      </c>
      <c r="AF99" s="9">
        <v>0</v>
      </c>
      <c r="AG99" s="9">
        <v>0</v>
      </c>
      <c r="AH99" s="49">
        <v>0</v>
      </c>
      <c r="AI99" s="9">
        <v>0</v>
      </c>
      <c r="AJ99" s="42">
        <f t="shared" si="7"/>
        <v>0.19226399999999999</v>
      </c>
      <c r="AK99" s="42">
        <f t="shared" si="7"/>
        <v>0</v>
      </c>
      <c r="AL99" s="42">
        <f t="shared" si="7"/>
        <v>0</v>
      </c>
      <c r="AM99" s="42">
        <f t="shared" si="7"/>
        <v>0.19226399999999999</v>
      </c>
      <c r="AN99" s="42">
        <f t="shared" si="7"/>
        <v>0</v>
      </c>
    </row>
    <row r="100" spans="1:40" ht="110.25">
      <c r="A100" s="8" t="s">
        <v>805</v>
      </c>
      <c r="B100" s="73" t="s">
        <v>929</v>
      </c>
      <c r="C100" s="15" t="s">
        <v>2254</v>
      </c>
      <c r="D100" s="18">
        <v>2020</v>
      </c>
      <c r="E100" s="18">
        <v>2020</v>
      </c>
      <c r="F100" s="9"/>
      <c r="G100" s="9"/>
      <c r="H100" s="31"/>
      <c r="I100" s="9">
        <v>0.47833199999999998</v>
      </c>
      <c r="J100" s="24">
        <v>0.47833199999999998</v>
      </c>
      <c r="K100" s="9">
        <f t="shared" si="8"/>
        <v>0.47833199999999998</v>
      </c>
      <c r="L100" s="9">
        <v>0</v>
      </c>
      <c r="M100" s="9">
        <v>0</v>
      </c>
      <c r="N100" s="9">
        <v>0.47833199999999998</v>
      </c>
      <c r="O100" s="9">
        <v>0</v>
      </c>
      <c r="P100" s="9">
        <f t="shared" si="9"/>
        <v>0</v>
      </c>
      <c r="Q100" s="9">
        <v>0</v>
      </c>
      <c r="R100" s="9">
        <v>0</v>
      </c>
      <c r="S100" s="9">
        <v>0</v>
      </c>
      <c r="T100" s="9">
        <v>0</v>
      </c>
      <c r="U100" s="9">
        <f t="shared" si="10"/>
        <v>0</v>
      </c>
      <c r="V100" s="9">
        <v>0</v>
      </c>
      <c r="W100" s="9">
        <v>0</v>
      </c>
      <c r="X100" s="49">
        <v>0</v>
      </c>
      <c r="Y100" s="9">
        <v>0</v>
      </c>
      <c r="Z100" s="9">
        <f t="shared" si="11"/>
        <v>0</v>
      </c>
      <c r="AA100" s="9">
        <v>0</v>
      </c>
      <c r="AB100" s="9">
        <v>0</v>
      </c>
      <c r="AC100" s="49">
        <v>0</v>
      </c>
      <c r="AD100" s="9">
        <v>0</v>
      </c>
      <c r="AE100" s="9">
        <f t="shared" si="12"/>
        <v>0</v>
      </c>
      <c r="AF100" s="9">
        <v>0</v>
      </c>
      <c r="AG100" s="9">
        <v>0</v>
      </c>
      <c r="AH100" s="49">
        <v>0</v>
      </c>
      <c r="AI100" s="9">
        <v>0</v>
      </c>
      <c r="AJ100" s="42">
        <f t="shared" si="7"/>
        <v>0.47833199999999998</v>
      </c>
      <c r="AK100" s="42">
        <f t="shared" si="7"/>
        <v>0</v>
      </c>
      <c r="AL100" s="42">
        <f t="shared" si="7"/>
        <v>0</v>
      </c>
      <c r="AM100" s="42">
        <f t="shared" si="7"/>
        <v>0.47833199999999998</v>
      </c>
      <c r="AN100" s="42">
        <f t="shared" si="7"/>
        <v>0</v>
      </c>
    </row>
    <row r="101" spans="1:40" ht="47.25">
      <c r="A101" s="8" t="s">
        <v>804</v>
      </c>
      <c r="B101" s="73" t="s">
        <v>930</v>
      </c>
      <c r="C101" s="15" t="s">
        <v>931</v>
      </c>
      <c r="D101" s="18">
        <v>2016</v>
      </c>
      <c r="E101" s="18">
        <v>2020</v>
      </c>
      <c r="F101" s="9"/>
      <c r="G101" s="9"/>
      <c r="H101" s="31"/>
      <c r="I101" s="9">
        <v>2.6421600000000001</v>
      </c>
      <c r="J101" s="24">
        <v>2.6421600000000005</v>
      </c>
      <c r="K101" s="9">
        <f t="shared" si="8"/>
        <v>2.5221600000000004</v>
      </c>
      <c r="L101" s="9">
        <v>0</v>
      </c>
      <c r="M101" s="9">
        <v>0</v>
      </c>
      <c r="N101" s="9">
        <v>2.5221600000000004</v>
      </c>
      <c r="O101" s="9">
        <v>0</v>
      </c>
      <c r="P101" s="9">
        <f t="shared" si="9"/>
        <v>0</v>
      </c>
      <c r="Q101" s="9">
        <v>0</v>
      </c>
      <c r="R101" s="9">
        <v>0</v>
      </c>
      <c r="S101" s="9">
        <v>0</v>
      </c>
      <c r="T101" s="9">
        <v>0</v>
      </c>
      <c r="U101" s="9">
        <f t="shared" si="10"/>
        <v>0</v>
      </c>
      <c r="V101" s="9">
        <v>0</v>
      </c>
      <c r="W101" s="9">
        <v>0</v>
      </c>
      <c r="X101" s="49">
        <v>0</v>
      </c>
      <c r="Y101" s="9">
        <v>0</v>
      </c>
      <c r="Z101" s="9">
        <f t="shared" si="11"/>
        <v>0</v>
      </c>
      <c r="AA101" s="9">
        <v>0</v>
      </c>
      <c r="AB101" s="9">
        <v>0</v>
      </c>
      <c r="AC101" s="49">
        <v>0</v>
      </c>
      <c r="AD101" s="9">
        <v>0</v>
      </c>
      <c r="AE101" s="9">
        <f t="shared" si="12"/>
        <v>0</v>
      </c>
      <c r="AF101" s="9">
        <v>0</v>
      </c>
      <c r="AG101" s="9">
        <v>0</v>
      </c>
      <c r="AH101" s="49">
        <v>0</v>
      </c>
      <c r="AI101" s="9">
        <v>0</v>
      </c>
      <c r="AJ101" s="42">
        <f t="shared" si="7"/>
        <v>2.5221600000000004</v>
      </c>
      <c r="AK101" s="42">
        <f t="shared" si="7"/>
        <v>0</v>
      </c>
      <c r="AL101" s="42">
        <f t="shared" si="7"/>
        <v>0</v>
      </c>
      <c r="AM101" s="42">
        <f t="shared" si="7"/>
        <v>2.5221600000000004</v>
      </c>
      <c r="AN101" s="42">
        <f t="shared" si="7"/>
        <v>0</v>
      </c>
    </row>
    <row r="102" spans="1:40" ht="63">
      <c r="A102" s="8" t="s">
        <v>804</v>
      </c>
      <c r="B102" s="73" t="s">
        <v>932</v>
      </c>
      <c r="C102" s="15" t="s">
        <v>933</v>
      </c>
      <c r="D102" s="18">
        <v>2017</v>
      </c>
      <c r="E102" s="18">
        <v>2020</v>
      </c>
      <c r="F102" s="9"/>
      <c r="G102" s="9"/>
      <c r="H102" s="31"/>
      <c r="I102" s="9">
        <v>2.1480959999999998</v>
      </c>
      <c r="J102" s="24">
        <v>2.1480959999999998</v>
      </c>
      <c r="K102" s="9">
        <f t="shared" si="8"/>
        <v>1.9894800000000001</v>
      </c>
      <c r="L102" s="9">
        <v>0</v>
      </c>
      <c r="M102" s="9">
        <v>0</v>
      </c>
      <c r="N102" s="9">
        <v>1.9894800000000001</v>
      </c>
      <c r="O102" s="9">
        <v>0</v>
      </c>
      <c r="P102" s="9">
        <f t="shared" si="9"/>
        <v>0</v>
      </c>
      <c r="Q102" s="9">
        <v>0</v>
      </c>
      <c r="R102" s="9">
        <v>0</v>
      </c>
      <c r="S102" s="9">
        <v>0</v>
      </c>
      <c r="T102" s="9">
        <v>0</v>
      </c>
      <c r="U102" s="9">
        <f t="shared" si="10"/>
        <v>0</v>
      </c>
      <c r="V102" s="9">
        <v>0</v>
      </c>
      <c r="W102" s="9">
        <v>0</v>
      </c>
      <c r="X102" s="49">
        <v>0</v>
      </c>
      <c r="Y102" s="9">
        <v>0</v>
      </c>
      <c r="Z102" s="9">
        <f t="shared" si="11"/>
        <v>0</v>
      </c>
      <c r="AA102" s="9">
        <v>0</v>
      </c>
      <c r="AB102" s="9">
        <v>0</v>
      </c>
      <c r="AC102" s="49">
        <v>0</v>
      </c>
      <c r="AD102" s="9">
        <v>0</v>
      </c>
      <c r="AE102" s="9">
        <f t="shared" si="12"/>
        <v>0</v>
      </c>
      <c r="AF102" s="9">
        <v>0</v>
      </c>
      <c r="AG102" s="9">
        <v>0</v>
      </c>
      <c r="AH102" s="49">
        <v>0</v>
      </c>
      <c r="AI102" s="9">
        <v>0</v>
      </c>
      <c r="AJ102" s="42">
        <f t="shared" si="7"/>
        <v>1.9894800000000001</v>
      </c>
      <c r="AK102" s="42">
        <f t="shared" si="7"/>
        <v>0</v>
      </c>
      <c r="AL102" s="42">
        <f t="shared" si="7"/>
        <v>0</v>
      </c>
      <c r="AM102" s="42">
        <f t="shared" si="7"/>
        <v>1.9894800000000001</v>
      </c>
      <c r="AN102" s="42">
        <f t="shared" si="7"/>
        <v>0</v>
      </c>
    </row>
    <row r="103" spans="1:40" ht="63">
      <c r="A103" s="8" t="s">
        <v>804</v>
      </c>
      <c r="B103" s="73" t="s">
        <v>171</v>
      </c>
      <c r="C103" s="15" t="s">
        <v>272</v>
      </c>
      <c r="D103" s="18">
        <v>2018</v>
      </c>
      <c r="E103" s="18">
        <v>2023</v>
      </c>
      <c r="F103" s="9"/>
      <c r="G103" s="9"/>
      <c r="H103" s="31"/>
      <c r="I103" s="9">
        <v>2.4442439999999999</v>
      </c>
      <c r="J103" s="24">
        <v>2.4442439999999999</v>
      </c>
      <c r="K103" s="9">
        <f t="shared" si="8"/>
        <v>0</v>
      </c>
      <c r="L103" s="9">
        <v>0</v>
      </c>
      <c r="M103" s="9">
        <v>0</v>
      </c>
      <c r="N103" s="9">
        <v>0</v>
      </c>
      <c r="O103" s="9">
        <v>0</v>
      </c>
      <c r="P103" s="9">
        <f t="shared" si="9"/>
        <v>0</v>
      </c>
      <c r="Q103" s="9">
        <v>0</v>
      </c>
      <c r="R103" s="9">
        <v>0</v>
      </c>
      <c r="S103" s="9">
        <v>0</v>
      </c>
      <c r="T103" s="9">
        <v>0</v>
      </c>
      <c r="U103" s="9">
        <f t="shared" si="10"/>
        <v>0</v>
      </c>
      <c r="V103" s="9">
        <v>0</v>
      </c>
      <c r="W103" s="9">
        <v>0</v>
      </c>
      <c r="X103" s="49">
        <v>0</v>
      </c>
      <c r="Y103" s="9">
        <v>0</v>
      </c>
      <c r="Z103" s="9">
        <f t="shared" si="11"/>
        <v>0.044243999999999999</v>
      </c>
      <c r="AA103" s="9">
        <v>0</v>
      </c>
      <c r="AB103" s="9">
        <v>0</v>
      </c>
      <c r="AC103" s="49">
        <v>0.044243999999999999</v>
      </c>
      <c r="AD103" s="9">
        <v>0</v>
      </c>
      <c r="AE103" s="9">
        <f t="shared" si="12"/>
        <v>2.3999999999999999</v>
      </c>
      <c r="AF103" s="9">
        <v>0</v>
      </c>
      <c r="AG103" s="9">
        <v>0</v>
      </c>
      <c r="AH103" s="49">
        <v>2.40</v>
      </c>
      <c r="AI103" s="9">
        <v>0</v>
      </c>
      <c r="AJ103" s="42">
        <f t="shared" si="7"/>
        <v>2.4442439999999999</v>
      </c>
      <c r="AK103" s="42">
        <f t="shared" si="7"/>
        <v>0</v>
      </c>
      <c r="AL103" s="42">
        <f t="shared" si="7"/>
        <v>0</v>
      </c>
      <c r="AM103" s="42">
        <f t="shared" si="7"/>
        <v>2.4442439999999999</v>
      </c>
      <c r="AN103" s="42">
        <f t="shared" si="7"/>
        <v>0</v>
      </c>
    </row>
    <row r="104" spans="1:40" ht="63">
      <c r="A104" s="8" t="s">
        <v>804</v>
      </c>
      <c r="B104" s="73" t="s">
        <v>172</v>
      </c>
      <c r="C104" s="15" t="s">
        <v>273</v>
      </c>
      <c r="D104" s="18">
        <v>2019</v>
      </c>
      <c r="E104" s="18">
        <v>2022</v>
      </c>
      <c r="F104" s="9"/>
      <c r="G104" s="9"/>
      <c r="H104" s="31"/>
      <c r="I104" s="9">
        <v>2.4442439999999999</v>
      </c>
      <c r="J104" s="24">
        <v>2.4442439999999999</v>
      </c>
      <c r="K104" s="9">
        <f t="shared" si="8"/>
        <v>0</v>
      </c>
      <c r="L104" s="9">
        <v>0</v>
      </c>
      <c r="M104" s="9">
        <v>0</v>
      </c>
      <c r="N104" s="9">
        <v>0</v>
      </c>
      <c r="O104" s="9">
        <v>0</v>
      </c>
      <c r="P104" s="9">
        <f t="shared" si="9"/>
        <v>0</v>
      </c>
      <c r="Q104" s="9">
        <v>0</v>
      </c>
      <c r="R104" s="9">
        <v>0</v>
      </c>
      <c r="S104" s="9">
        <v>0</v>
      </c>
      <c r="T104" s="9">
        <v>0</v>
      </c>
      <c r="U104" s="9">
        <f t="shared" si="10"/>
        <v>0.284244</v>
      </c>
      <c r="V104" s="9">
        <v>0</v>
      </c>
      <c r="W104" s="9">
        <v>0</v>
      </c>
      <c r="X104" s="49">
        <v>0.284244</v>
      </c>
      <c r="Y104" s="9">
        <v>0</v>
      </c>
      <c r="Z104" s="9">
        <f t="shared" si="11"/>
        <v>2.1600000000000001</v>
      </c>
      <c r="AA104" s="9">
        <v>0</v>
      </c>
      <c r="AB104" s="9">
        <v>0</v>
      </c>
      <c r="AC104" s="49">
        <v>2.16</v>
      </c>
      <c r="AD104" s="9">
        <v>0</v>
      </c>
      <c r="AE104" s="9">
        <f t="shared" si="12"/>
        <v>0</v>
      </c>
      <c r="AF104" s="9">
        <v>0</v>
      </c>
      <c r="AG104" s="9">
        <v>0</v>
      </c>
      <c r="AH104" s="49">
        <v>0</v>
      </c>
      <c r="AI104" s="9">
        <v>0</v>
      </c>
      <c r="AJ104" s="42">
        <f t="shared" si="7"/>
        <v>2.4442440000000003</v>
      </c>
      <c r="AK104" s="42">
        <f t="shared" si="7"/>
        <v>0</v>
      </c>
      <c r="AL104" s="42">
        <f t="shared" si="7"/>
        <v>0</v>
      </c>
      <c r="AM104" s="42">
        <f t="shared" si="7"/>
        <v>2.4442440000000003</v>
      </c>
      <c r="AN104" s="42">
        <f t="shared" si="7"/>
        <v>0</v>
      </c>
    </row>
    <row r="105" spans="1:40" ht="94.5">
      <c r="A105" s="8" t="s">
        <v>805</v>
      </c>
      <c r="B105" s="73" t="s">
        <v>173</v>
      </c>
      <c r="C105" s="15" t="s">
        <v>2255</v>
      </c>
      <c r="D105" s="18">
        <v>2018</v>
      </c>
      <c r="E105" s="18">
        <v>2021</v>
      </c>
      <c r="F105" s="9"/>
      <c r="G105" s="9"/>
      <c r="H105" s="31"/>
      <c r="I105" s="9">
        <v>63.044712000000004</v>
      </c>
      <c r="J105" s="24">
        <v>63.044711999999997</v>
      </c>
      <c r="K105" s="9">
        <f t="shared" si="8"/>
        <v>4.0502159999999998</v>
      </c>
      <c r="L105" s="9">
        <v>0</v>
      </c>
      <c r="M105" s="9">
        <v>0</v>
      </c>
      <c r="N105" s="9">
        <v>4.0502159999999998</v>
      </c>
      <c r="O105" s="9">
        <v>0</v>
      </c>
      <c r="P105" s="9">
        <f t="shared" si="9"/>
        <v>0.66405599999999998</v>
      </c>
      <c r="Q105" s="9">
        <v>0</v>
      </c>
      <c r="R105" s="9">
        <v>0</v>
      </c>
      <c r="S105" s="9">
        <v>0.66405599999999998</v>
      </c>
      <c r="T105" s="9">
        <v>0</v>
      </c>
      <c r="U105" s="9">
        <f t="shared" si="10"/>
        <v>58.330439999999996</v>
      </c>
      <c r="V105" s="9">
        <v>0</v>
      </c>
      <c r="W105" s="9">
        <v>0</v>
      </c>
      <c r="X105" s="49">
        <v>58.330439999999996</v>
      </c>
      <c r="Y105" s="9">
        <v>0</v>
      </c>
      <c r="Z105" s="9">
        <f t="shared" si="11"/>
        <v>0</v>
      </c>
      <c r="AA105" s="9">
        <v>0</v>
      </c>
      <c r="AB105" s="9">
        <v>0</v>
      </c>
      <c r="AC105" s="49">
        <v>0</v>
      </c>
      <c r="AD105" s="9">
        <v>0</v>
      </c>
      <c r="AE105" s="9">
        <f t="shared" si="12"/>
        <v>0</v>
      </c>
      <c r="AF105" s="9">
        <v>0</v>
      </c>
      <c r="AG105" s="9">
        <v>0</v>
      </c>
      <c r="AH105" s="49">
        <v>0</v>
      </c>
      <c r="AI105" s="9">
        <v>0</v>
      </c>
      <c r="AJ105" s="42">
        <f t="shared" si="7"/>
        <v>63.044711999999997</v>
      </c>
      <c r="AK105" s="42">
        <f t="shared" si="7"/>
        <v>0</v>
      </c>
      <c r="AL105" s="42">
        <f t="shared" si="7"/>
        <v>0</v>
      </c>
      <c r="AM105" s="42">
        <f t="shared" si="7"/>
        <v>63.044711999999997</v>
      </c>
      <c r="AN105" s="42">
        <f t="shared" si="7"/>
        <v>0</v>
      </c>
    </row>
    <row r="106" spans="1:40" ht="47.25">
      <c r="A106" s="8" t="s">
        <v>805</v>
      </c>
      <c r="B106" s="73" t="s">
        <v>506</v>
      </c>
      <c r="C106" s="15" t="s">
        <v>2256</v>
      </c>
      <c r="D106" s="18">
        <v>2019</v>
      </c>
      <c r="E106" s="18">
        <v>2022</v>
      </c>
      <c r="F106" s="9"/>
      <c r="G106" s="9"/>
      <c r="H106" s="31"/>
      <c r="I106" s="9">
        <v>16.519007999999999</v>
      </c>
      <c r="J106" s="24">
        <v>16.519007999999999</v>
      </c>
      <c r="K106" s="9">
        <f t="shared" si="8"/>
        <v>0</v>
      </c>
      <c r="L106" s="9">
        <v>0</v>
      </c>
      <c r="M106" s="9">
        <v>0</v>
      </c>
      <c r="N106" s="9">
        <v>0</v>
      </c>
      <c r="O106" s="9">
        <v>0</v>
      </c>
      <c r="P106" s="9">
        <f t="shared" si="9"/>
        <v>0</v>
      </c>
      <c r="Q106" s="9">
        <v>0</v>
      </c>
      <c r="R106" s="9">
        <v>0</v>
      </c>
      <c r="S106" s="9">
        <v>0</v>
      </c>
      <c r="T106" s="9">
        <v>0</v>
      </c>
      <c r="U106" s="9">
        <f t="shared" si="10"/>
        <v>0.55900799999999995</v>
      </c>
      <c r="V106" s="9">
        <v>0</v>
      </c>
      <c r="W106" s="9">
        <v>0</v>
      </c>
      <c r="X106" s="49">
        <v>0.55900799999999995</v>
      </c>
      <c r="Y106" s="9">
        <v>0</v>
      </c>
      <c r="Z106" s="9">
        <f t="shared" si="11"/>
        <v>15.6</v>
      </c>
      <c r="AA106" s="9">
        <v>0</v>
      </c>
      <c r="AB106" s="9">
        <v>0</v>
      </c>
      <c r="AC106" s="49">
        <v>15.60</v>
      </c>
      <c r="AD106" s="9">
        <v>0</v>
      </c>
      <c r="AE106" s="9">
        <f t="shared" si="12"/>
        <v>0</v>
      </c>
      <c r="AF106" s="9">
        <v>0</v>
      </c>
      <c r="AG106" s="9">
        <v>0</v>
      </c>
      <c r="AH106" s="49">
        <v>0</v>
      </c>
      <c r="AI106" s="9">
        <v>0</v>
      </c>
      <c r="AJ106" s="42">
        <f t="shared" si="7"/>
        <v>16.159008</v>
      </c>
      <c r="AK106" s="42">
        <f t="shared" si="7"/>
        <v>0</v>
      </c>
      <c r="AL106" s="42">
        <f t="shared" si="7"/>
        <v>0</v>
      </c>
      <c r="AM106" s="42">
        <f t="shared" si="7"/>
        <v>16.159008</v>
      </c>
      <c r="AN106" s="42">
        <f t="shared" si="7"/>
        <v>0</v>
      </c>
    </row>
    <row r="107" spans="1:40" ht="63">
      <c r="A107" s="8" t="s">
        <v>805</v>
      </c>
      <c r="B107" s="73" t="s">
        <v>507</v>
      </c>
      <c r="C107" s="15" t="s">
        <v>2257</v>
      </c>
      <c r="D107" s="18">
        <v>2022</v>
      </c>
      <c r="E107" s="18">
        <v>2023</v>
      </c>
      <c r="F107" s="9"/>
      <c r="G107" s="9"/>
      <c r="H107" s="31"/>
      <c r="I107" s="9">
        <v>1.323108</v>
      </c>
      <c r="J107" s="24">
        <v>1.323108</v>
      </c>
      <c r="K107" s="9">
        <f t="shared" si="8"/>
        <v>0</v>
      </c>
      <c r="L107" s="9">
        <v>0</v>
      </c>
      <c r="M107" s="9">
        <v>0</v>
      </c>
      <c r="N107" s="9">
        <v>0</v>
      </c>
      <c r="O107" s="9">
        <v>0</v>
      </c>
      <c r="P107" s="9">
        <f t="shared" si="9"/>
        <v>0</v>
      </c>
      <c r="Q107" s="9">
        <v>0</v>
      </c>
      <c r="R107" s="9">
        <v>0</v>
      </c>
      <c r="S107" s="9">
        <v>0</v>
      </c>
      <c r="T107" s="9">
        <v>0</v>
      </c>
      <c r="U107" s="9">
        <f t="shared" si="10"/>
        <v>0</v>
      </c>
      <c r="V107" s="9">
        <v>0</v>
      </c>
      <c r="W107" s="9">
        <v>0</v>
      </c>
      <c r="X107" s="49">
        <v>0</v>
      </c>
      <c r="Y107" s="9">
        <v>0</v>
      </c>
      <c r="Z107" s="9">
        <f t="shared" si="11"/>
        <v>0.123108</v>
      </c>
      <c r="AA107" s="9">
        <v>0</v>
      </c>
      <c r="AB107" s="9">
        <v>0</v>
      </c>
      <c r="AC107" s="49">
        <v>0.123108</v>
      </c>
      <c r="AD107" s="9">
        <v>0</v>
      </c>
      <c r="AE107" s="9">
        <f t="shared" si="12"/>
        <v>1.2</v>
      </c>
      <c r="AF107" s="9">
        <v>0</v>
      </c>
      <c r="AG107" s="9">
        <v>0</v>
      </c>
      <c r="AH107" s="49">
        <v>1.20</v>
      </c>
      <c r="AI107" s="9">
        <v>0</v>
      </c>
      <c r="AJ107" s="42">
        <f t="shared" si="7"/>
        <v>1.323108</v>
      </c>
      <c r="AK107" s="42">
        <f t="shared" si="7"/>
        <v>0</v>
      </c>
      <c r="AL107" s="42">
        <f t="shared" si="7"/>
        <v>0</v>
      </c>
      <c r="AM107" s="42">
        <f t="shared" si="7"/>
        <v>1.323108</v>
      </c>
      <c r="AN107" s="42">
        <f t="shared" si="7"/>
        <v>0</v>
      </c>
    </row>
    <row r="108" spans="1:40" ht="63">
      <c r="A108" s="8" t="s">
        <v>805</v>
      </c>
      <c r="B108" s="73" t="s">
        <v>508</v>
      </c>
      <c r="C108" s="15" t="s">
        <v>2258</v>
      </c>
      <c r="D108" s="18">
        <v>2022</v>
      </c>
      <c r="E108" s="18">
        <v>2024</v>
      </c>
      <c r="F108" s="9"/>
      <c r="G108" s="9"/>
      <c r="H108" s="31"/>
      <c r="I108" s="9">
        <v>9.038435999999999</v>
      </c>
      <c r="J108" s="24">
        <v>9.038435999999999</v>
      </c>
      <c r="K108" s="9">
        <f t="shared" si="8"/>
        <v>0</v>
      </c>
      <c r="L108" s="9">
        <v>0</v>
      </c>
      <c r="M108" s="9">
        <v>0</v>
      </c>
      <c r="N108" s="9">
        <v>0</v>
      </c>
      <c r="O108" s="9">
        <v>0</v>
      </c>
      <c r="P108" s="9">
        <f t="shared" si="9"/>
        <v>0</v>
      </c>
      <c r="Q108" s="9">
        <v>0</v>
      </c>
      <c r="R108" s="9">
        <v>0</v>
      </c>
      <c r="S108" s="9">
        <v>0</v>
      </c>
      <c r="T108" s="9">
        <v>0</v>
      </c>
      <c r="U108" s="9">
        <f t="shared" si="10"/>
        <v>0</v>
      </c>
      <c r="V108" s="9">
        <v>0</v>
      </c>
      <c r="W108" s="9">
        <v>0</v>
      </c>
      <c r="X108" s="49">
        <v>0</v>
      </c>
      <c r="Y108" s="9">
        <v>0</v>
      </c>
      <c r="Z108" s="9">
        <f t="shared" si="11"/>
        <v>0.103008</v>
      </c>
      <c r="AA108" s="9">
        <v>0</v>
      </c>
      <c r="AB108" s="9">
        <v>0</v>
      </c>
      <c r="AC108" s="49">
        <v>0.103008</v>
      </c>
      <c r="AD108" s="9">
        <v>0</v>
      </c>
      <c r="AE108" s="9">
        <f t="shared" si="12"/>
        <v>0.29542799999999997</v>
      </c>
      <c r="AF108" s="9">
        <v>0</v>
      </c>
      <c r="AG108" s="9">
        <v>0</v>
      </c>
      <c r="AH108" s="49">
        <v>0.29542799999999997</v>
      </c>
      <c r="AI108" s="9">
        <v>0</v>
      </c>
      <c r="AJ108" s="42">
        <f t="shared" si="7"/>
        <v>0.39843599999999996</v>
      </c>
      <c r="AK108" s="42">
        <f t="shared" si="7"/>
        <v>0</v>
      </c>
      <c r="AL108" s="42">
        <f t="shared" si="7"/>
        <v>0</v>
      </c>
      <c r="AM108" s="42">
        <f t="shared" si="7"/>
        <v>0.39843599999999996</v>
      </c>
      <c r="AN108" s="42">
        <f t="shared" si="7"/>
        <v>0</v>
      </c>
    </row>
    <row r="109" spans="1:40" ht="47.25">
      <c r="A109" s="8" t="s">
        <v>805</v>
      </c>
      <c r="B109" s="73" t="s">
        <v>509</v>
      </c>
      <c r="C109" s="15" t="s">
        <v>2259</v>
      </c>
      <c r="D109" s="18">
        <v>2023</v>
      </c>
      <c r="E109" s="18">
        <v>2024</v>
      </c>
      <c r="F109" s="9"/>
      <c r="G109" s="9"/>
      <c r="H109" s="31"/>
      <c r="I109" s="9">
        <v>1.98468</v>
      </c>
      <c r="J109" s="24">
        <v>1.98468</v>
      </c>
      <c r="K109" s="9">
        <f t="shared" si="8"/>
        <v>0</v>
      </c>
      <c r="L109" s="9">
        <v>0</v>
      </c>
      <c r="M109" s="9">
        <v>0</v>
      </c>
      <c r="N109" s="9">
        <v>0</v>
      </c>
      <c r="O109" s="9">
        <v>0</v>
      </c>
      <c r="P109" s="9">
        <f t="shared" si="9"/>
        <v>0</v>
      </c>
      <c r="Q109" s="9">
        <v>0</v>
      </c>
      <c r="R109" s="9">
        <v>0</v>
      </c>
      <c r="S109" s="9">
        <v>0</v>
      </c>
      <c r="T109" s="9">
        <v>0</v>
      </c>
      <c r="U109" s="9">
        <f t="shared" si="10"/>
        <v>0</v>
      </c>
      <c r="V109" s="9">
        <v>0</v>
      </c>
      <c r="W109" s="9">
        <v>0</v>
      </c>
      <c r="X109" s="49">
        <v>0</v>
      </c>
      <c r="Y109" s="9">
        <v>0</v>
      </c>
      <c r="Z109" s="9">
        <f t="shared" si="11"/>
        <v>0.78467999999999993</v>
      </c>
      <c r="AA109" s="9">
        <v>0</v>
      </c>
      <c r="AB109" s="9">
        <v>0</v>
      </c>
      <c r="AC109" s="49">
        <v>0.78467999999999993</v>
      </c>
      <c r="AD109" s="9">
        <v>0</v>
      </c>
      <c r="AE109" s="9">
        <f t="shared" si="12"/>
        <v>1.2000000000000002</v>
      </c>
      <c r="AF109" s="9">
        <v>0</v>
      </c>
      <c r="AG109" s="9">
        <v>0</v>
      </c>
      <c r="AH109" s="49">
        <v>1.2000000000000002</v>
      </c>
      <c r="AI109" s="9">
        <v>0</v>
      </c>
      <c r="AJ109" s="42">
        <f t="shared" si="7"/>
        <v>1.98468</v>
      </c>
      <c r="AK109" s="42">
        <f t="shared" si="7"/>
        <v>0</v>
      </c>
      <c r="AL109" s="42">
        <f t="shared" si="7"/>
        <v>0</v>
      </c>
      <c r="AM109" s="42">
        <f t="shared" si="7"/>
        <v>1.98468</v>
      </c>
      <c r="AN109" s="42">
        <f t="shared" si="7"/>
        <v>0</v>
      </c>
    </row>
    <row r="110" spans="1:40" ht="63">
      <c r="A110" s="8" t="s">
        <v>805</v>
      </c>
      <c r="B110" s="73" t="s">
        <v>510</v>
      </c>
      <c r="C110" s="15" t="s">
        <v>2260</v>
      </c>
      <c r="D110" s="18">
        <v>2022</v>
      </c>
      <c r="E110" s="18">
        <v>2023</v>
      </c>
      <c r="F110" s="9"/>
      <c r="G110" s="9"/>
      <c r="H110" s="31"/>
      <c r="I110" s="9">
        <v>1.4885160000000002</v>
      </c>
      <c r="J110" s="24">
        <v>1.4885160000000002</v>
      </c>
      <c r="K110" s="9">
        <f t="shared" si="8"/>
        <v>0</v>
      </c>
      <c r="L110" s="9">
        <v>0</v>
      </c>
      <c r="M110" s="9">
        <v>0</v>
      </c>
      <c r="N110" s="9">
        <v>0</v>
      </c>
      <c r="O110" s="9">
        <v>0</v>
      </c>
      <c r="P110" s="9">
        <f t="shared" si="9"/>
        <v>0</v>
      </c>
      <c r="Q110" s="9">
        <v>0</v>
      </c>
      <c r="R110" s="9">
        <v>0</v>
      </c>
      <c r="S110" s="9">
        <v>0</v>
      </c>
      <c r="T110" s="9">
        <v>0</v>
      </c>
      <c r="U110" s="9">
        <f t="shared" si="10"/>
        <v>0</v>
      </c>
      <c r="V110" s="9">
        <v>0</v>
      </c>
      <c r="W110" s="9">
        <v>0</v>
      </c>
      <c r="X110" s="49">
        <v>0</v>
      </c>
      <c r="Y110" s="9">
        <v>0</v>
      </c>
      <c r="Z110" s="9">
        <f t="shared" si="11"/>
        <v>0.28851599999999999</v>
      </c>
      <c r="AA110" s="9">
        <v>0</v>
      </c>
      <c r="AB110" s="9">
        <v>0</v>
      </c>
      <c r="AC110" s="49">
        <v>0.28851599999999999</v>
      </c>
      <c r="AD110" s="9">
        <v>0</v>
      </c>
      <c r="AE110" s="9">
        <f t="shared" si="12"/>
        <v>1.2</v>
      </c>
      <c r="AF110" s="9">
        <v>0</v>
      </c>
      <c r="AG110" s="9">
        <v>0</v>
      </c>
      <c r="AH110" s="49">
        <v>1.20</v>
      </c>
      <c r="AI110" s="9">
        <v>0</v>
      </c>
      <c r="AJ110" s="42">
        <f t="shared" si="7"/>
        <v>1.488516</v>
      </c>
      <c r="AK110" s="42">
        <f t="shared" si="7"/>
        <v>0</v>
      </c>
      <c r="AL110" s="42">
        <f t="shared" si="7"/>
        <v>0</v>
      </c>
      <c r="AM110" s="42">
        <f t="shared" si="7"/>
        <v>1.488516</v>
      </c>
      <c r="AN110" s="42">
        <f t="shared" si="7"/>
        <v>0</v>
      </c>
    </row>
    <row r="111" spans="1:40" ht="47.25">
      <c r="A111" s="8" t="s">
        <v>805</v>
      </c>
      <c r="B111" s="73" t="s">
        <v>511</v>
      </c>
      <c r="C111" s="15" t="s">
        <v>2261</v>
      </c>
      <c r="D111" s="18">
        <v>2022</v>
      </c>
      <c r="E111" s="18">
        <v>2023</v>
      </c>
      <c r="F111" s="9"/>
      <c r="G111" s="9"/>
      <c r="H111" s="31"/>
      <c r="I111" s="9">
        <v>2.5673759999999999</v>
      </c>
      <c r="J111" s="24">
        <v>2.5673759999999999</v>
      </c>
      <c r="K111" s="9">
        <f t="shared" si="8"/>
        <v>0</v>
      </c>
      <c r="L111" s="9">
        <v>0</v>
      </c>
      <c r="M111" s="9">
        <v>0</v>
      </c>
      <c r="N111" s="9">
        <v>0</v>
      </c>
      <c r="O111" s="9">
        <v>0</v>
      </c>
      <c r="P111" s="9">
        <f t="shared" si="9"/>
        <v>0</v>
      </c>
      <c r="Q111" s="9">
        <v>0</v>
      </c>
      <c r="R111" s="9">
        <v>0</v>
      </c>
      <c r="S111" s="9">
        <v>0</v>
      </c>
      <c r="T111" s="9">
        <v>0</v>
      </c>
      <c r="U111" s="9">
        <f t="shared" si="10"/>
        <v>0</v>
      </c>
      <c r="V111" s="9">
        <v>0</v>
      </c>
      <c r="W111" s="9">
        <v>0</v>
      </c>
      <c r="X111" s="49">
        <v>0</v>
      </c>
      <c r="Y111" s="9">
        <v>0</v>
      </c>
      <c r="Z111" s="9">
        <f t="shared" si="11"/>
        <v>0.167376</v>
      </c>
      <c r="AA111" s="9">
        <v>0</v>
      </c>
      <c r="AB111" s="9">
        <v>0</v>
      </c>
      <c r="AC111" s="49">
        <v>0.167376</v>
      </c>
      <c r="AD111" s="9">
        <v>0</v>
      </c>
      <c r="AE111" s="9">
        <f t="shared" si="12"/>
        <v>2.3999999999999999</v>
      </c>
      <c r="AF111" s="9">
        <v>0</v>
      </c>
      <c r="AG111" s="9">
        <v>0</v>
      </c>
      <c r="AH111" s="49">
        <v>2.40</v>
      </c>
      <c r="AI111" s="9">
        <v>0</v>
      </c>
      <c r="AJ111" s="42">
        <f t="shared" si="7"/>
        <v>2.5673759999999999</v>
      </c>
      <c r="AK111" s="42">
        <f t="shared" si="7"/>
        <v>0</v>
      </c>
      <c r="AL111" s="42">
        <f t="shared" si="7"/>
        <v>0</v>
      </c>
      <c r="AM111" s="42">
        <f t="shared" si="7"/>
        <v>2.5673759999999999</v>
      </c>
      <c r="AN111" s="42">
        <f t="shared" si="7"/>
        <v>0</v>
      </c>
    </row>
    <row r="112" spans="1:40" ht="63">
      <c r="A112" s="8" t="s">
        <v>805</v>
      </c>
      <c r="B112" s="73" t="s">
        <v>512</v>
      </c>
      <c r="C112" s="15" t="s">
        <v>2262</v>
      </c>
      <c r="D112" s="18">
        <v>2022</v>
      </c>
      <c r="E112" s="18">
        <v>2024</v>
      </c>
      <c r="F112" s="9"/>
      <c r="G112" s="9"/>
      <c r="H112" s="31"/>
      <c r="I112" s="9">
        <v>3.3346919999999995</v>
      </c>
      <c r="J112" s="24">
        <v>3.3346919999999995</v>
      </c>
      <c r="K112" s="9">
        <f t="shared" si="8"/>
        <v>0</v>
      </c>
      <c r="L112" s="9">
        <v>0</v>
      </c>
      <c r="M112" s="9">
        <v>0</v>
      </c>
      <c r="N112" s="9">
        <v>0</v>
      </c>
      <c r="O112" s="9">
        <v>0</v>
      </c>
      <c r="P112" s="9">
        <f t="shared" si="9"/>
        <v>0</v>
      </c>
      <c r="Q112" s="9">
        <v>0</v>
      </c>
      <c r="R112" s="9">
        <v>0</v>
      </c>
      <c r="S112" s="9">
        <v>0</v>
      </c>
      <c r="T112" s="9">
        <v>0</v>
      </c>
      <c r="U112" s="9">
        <f t="shared" si="10"/>
        <v>0</v>
      </c>
      <c r="V112" s="9">
        <v>0</v>
      </c>
      <c r="W112" s="9">
        <v>0</v>
      </c>
      <c r="X112" s="49">
        <v>0</v>
      </c>
      <c r="Y112" s="9">
        <v>0</v>
      </c>
      <c r="Z112" s="9">
        <f t="shared" si="11"/>
        <v>0.62218799999999996</v>
      </c>
      <c r="AA112" s="9">
        <v>0</v>
      </c>
      <c r="AB112" s="9">
        <v>0</v>
      </c>
      <c r="AC112" s="49">
        <v>0.62218799999999996</v>
      </c>
      <c r="AD112" s="9">
        <v>0</v>
      </c>
      <c r="AE112" s="9">
        <f t="shared" si="12"/>
        <v>2.7125039999999996</v>
      </c>
      <c r="AF112" s="9">
        <v>0</v>
      </c>
      <c r="AG112" s="9">
        <v>0</v>
      </c>
      <c r="AH112" s="49">
        <v>2.7125039999999996</v>
      </c>
      <c r="AI112" s="9">
        <v>0</v>
      </c>
      <c r="AJ112" s="42">
        <f t="shared" si="7"/>
        <v>3.3346919999999995</v>
      </c>
      <c r="AK112" s="42">
        <f t="shared" si="7"/>
        <v>0</v>
      </c>
      <c r="AL112" s="42">
        <f t="shared" si="7"/>
        <v>0</v>
      </c>
      <c r="AM112" s="42">
        <f t="shared" si="7"/>
        <v>3.3346919999999995</v>
      </c>
      <c r="AN112" s="42">
        <f t="shared" si="7"/>
        <v>0</v>
      </c>
    </row>
    <row r="113" spans="1:40" ht="63">
      <c r="A113" s="8" t="s">
        <v>805</v>
      </c>
      <c r="B113" s="73" t="s">
        <v>513</v>
      </c>
      <c r="C113" s="15" t="s">
        <v>2263</v>
      </c>
      <c r="D113" s="18">
        <v>2021</v>
      </c>
      <c r="E113" s="18">
        <v>2022</v>
      </c>
      <c r="F113" s="9"/>
      <c r="G113" s="9"/>
      <c r="H113" s="31"/>
      <c r="I113" s="9">
        <v>1.1907840000000001</v>
      </c>
      <c r="J113" s="24">
        <v>1.1907840000000001</v>
      </c>
      <c r="K113" s="9">
        <f t="shared" si="8"/>
        <v>0</v>
      </c>
      <c r="L113" s="9">
        <v>0</v>
      </c>
      <c r="M113" s="9">
        <v>0</v>
      </c>
      <c r="N113" s="9">
        <v>0</v>
      </c>
      <c r="O113" s="9">
        <v>0</v>
      </c>
      <c r="P113" s="9">
        <f t="shared" si="9"/>
        <v>0</v>
      </c>
      <c r="Q113" s="9">
        <v>0</v>
      </c>
      <c r="R113" s="9">
        <v>0</v>
      </c>
      <c r="S113" s="9">
        <v>0</v>
      </c>
      <c r="T113" s="9">
        <v>0</v>
      </c>
      <c r="U113" s="9">
        <f t="shared" si="10"/>
        <v>0.59078399999999998</v>
      </c>
      <c r="V113" s="9">
        <v>0</v>
      </c>
      <c r="W113" s="9">
        <v>0</v>
      </c>
      <c r="X113" s="49">
        <v>0.59078399999999998</v>
      </c>
      <c r="Y113" s="9">
        <v>0</v>
      </c>
      <c r="Z113" s="9">
        <f t="shared" si="11"/>
        <v>0.59999999999999998</v>
      </c>
      <c r="AA113" s="9">
        <v>0</v>
      </c>
      <c r="AB113" s="9">
        <v>0</v>
      </c>
      <c r="AC113" s="49">
        <v>0.60</v>
      </c>
      <c r="AD113" s="9">
        <v>0</v>
      </c>
      <c r="AE113" s="9">
        <f t="shared" si="12"/>
        <v>0</v>
      </c>
      <c r="AF113" s="9">
        <v>0</v>
      </c>
      <c r="AG113" s="9">
        <v>0</v>
      </c>
      <c r="AH113" s="49">
        <v>0</v>
      </c>
      <c r="AI113" s="9">
        <v>0</v>
      </c>
      <c r="AJ113" s="42">
        <f t="shared" si="7"/>
        <v>1.1907839999999998</v>
      </c>
      <c r="AK113" s="42">
        <f t="shared" si="7"/>
        <v>0</v>
      </c>
      <c r="AL113" s="42">
        <f t="shared" si="7"/>
        <v>0</v>
      </c>
      <c r="AM113" s="42">
        <f t="shared" si="7"/>
        <v>1.1907839999999998</v>
      </c>
      <c r="AN113" s="42">
        <f t="shared" si="7"/>
        <v>0</v>
      </c>
    </row>
    <row r="114" spans="1:40" ht="78.75">
      <c r="A114" s="8" t="s">
        <v>805</v>
      </c>
      <c r="B114" s="73" t="s">
        <v>514</v>
      </c>
      <c r="C114" s="15" t="s">
        <v>2264</v>
      </c>
      <c r="D114" s="18">
        <v>2021</v>
      </c>
      <c r="E114" s="18">
        <v>2024</v>
      </c>
      <c r="F114" s="9"/>
      <c r="G114" s="9"/>
      <c r="H114" s="31"/>
      <c r="I114" s="9">
        <v>1.4223359999999998</v>
      </c>
      <c r="J114" s="24">
        <v>1.422336</v>
      </c>
      <c r="K114" s="9">
        <f t="shared" si="8"/>
        <v>0</v>
      </c>
      <c r="L114" s="9">
        <v>0</v>
      </c>
      <c r="M114" s="9">
        <v>0</v>
      </c>
      <c r="N114" s="9">
        <v>0</v>
      </c>
      <c r="O114" s="9">
        <v>0</v>
      </c>
      <c r="P114" s="9">
        <f t="shared" si="9"/>
        <v>0</v>
      </c>
      <c r="Q114" s="9">
        <v>0</v>
      </c>
      <c r="R114" s="9">
        <v>0</v>
      </c>
      <c r="S114" s="9">
        <v>0</v>
      </c>
      <c r="T114" s="9">
        <v>0</v>
      </c>
      <c r="U114" s="9">
        <f t="shared" si="10"/>
        <v>0</v>
      </c>
      <c r="V114" s="9">
        <v>0</v>
      </c>
      <c r="W114" s="9">
        <v>0</v>
      </c>
      <c r="X114" s="49">
        <v>0</v>
      </c>
      <c r="Y114" s="9">
        <v>0</v>
      </c>
      <c r="Z114" s="9">
        <f t="shared" si="11"/>
        <v>0</v>
      </c>
      <c r="AA114" s="9">
        <v>0</v>
      </c>
      <c r="AB114" s="9">
        <v>0</v>
      </c>
      <c r="AC114" s="49">
        <v>0</v>
      </c>
      <c r="AD114" s="9">
        <v>0</v>
      </c>
      <c r="AE114" s="9">
        <f t="shared" si="12"/>
        <v>1.4223359999999998</v>
      </c>
      <c r="AF114" s="9">
        <v>0</v>
      </c>
      <c r="AG114" s="9">
        <v>0</v>
      </c>
      <c r="AH114" s="49">
        <v>1.4223359999999998</v>
      </c>
      <c r="AI114" s="9">
        <v>0</v>
      </c>
      <c r="AJ114" s="42">
        <f t="shared" si="7"/>
        <v>1.4223359999999998</v>
      </c>
      <c r="AK114" s="42">
        <f t="shared" si="7"/>
        <v>0</v>
      </c>
      <c r="AL114" s="42">
        <f t="shared" si="7"/>
        <v>0</v>
      </c>
      <c r="AM114" s="42">
        <f t="shared" si="7"/>
        <v>1.4223359999999998</v>
      </c>
      <c r="AN114" s="42">
        <f t="shared" si="7"/>
        <v>0</v>
      </c>
    </row>
    <row r="115" spans="1:40" ht="47.25">
      <c r="A115" s="8" t="s">
        <v>805</v>
      </c>
      <c r="B115" s="73" t="s">
        <v>515</v>
      </c>
      <c r="C115" s="15" t="s">
        <v>2265</v>
      </c>
      <c r="D115" s="18">
        <v>2021</v>
      </c>
      <c r="E115" s="18">
        <v>2022</v>
      </c>
      <c r="F115" s="9"/>
      <c r="G115" s="9"/>
      <c r="H115" s="31"/>
      <c r="I115" s="9">
        <v>1.1907840000000001</v>
      </c>
      <c r="J115" s="24">
        <v>1.1907840000000001</v>
      </c>
      <c r="K115" s="9">
        <f t="shared" si="8"/>
        <v>0</v>
      </c>
      <c r="L115" s="9">
        <v>0</v>
      </c>
      <c r="M115" s="9">
        <v>0</v>
      </c>
      <c r="N115" s="9">
        <v>0</v>
      </c>
      <c r="O115" s="9">
        <v>0</v>
      </c>
      <c r="P115" s="9">
        <f t="shared" si="9"/>
        <v>0</v>
      </c>
      <c r="Q115" s="9">
        <v>0</v>
      </c>
      <c r="R115" s="9">
        <v>0</v>
      </c>
      <c r="S115" s="9">
        <v>0</v>
      </c>
      <c r="T115" s="9">
        <v>0</v>
      </c>
      <c r="U115" s="9">
        <f t="shared" si="10"/>
        <v>0.59078399999999998</v>
      </c>
      <c r="V115" s="9">
        <v>0</v>
      </c>
      <c r="W115" s="9">
        <v>0</v>
      </c>
      <c r="X115" s="49">
        <v>0.59078399999999998</v>
      </c>
      <c r="Y115" s="9">
        <v>0</v>
      </c>
      <c r="Z115" s="9">
        <f t="shared" si="11"/>
        <v>0.59999999999999998</v>
      </c>
      <c r="AA115" s="9">
        <v>0</v>
      </c>
      <c r="AB115" s="9">
        <v>0</v>
      </c>
      <c r="AC115" s="49">
        <v>0.60</v>
      </c>
      <c r="AD115" s="9">
        <v>0</v>
      </c>
      <c r="AE115" s="9">
        <f t="shared" si="12"/>
        <v>0</v>
      </c>
      <c r="AF115" s="9">
        <v>0</v>
      </c>
      <c r="AG115" s="9">
        <v>0</v>
      </c>
      <c r="AH115" s="49">
        <v>0</v>
      </c>
      <c r="AI115" s="9">
        <v>0</v>
      </c>
      <c r="AJ115" s="42">
        <f t="shared" si="13" ref="AJ115:AN165">=K115+P115+U115+Z115+AE115</f>
        <v>1.1907839999999998</v>
      </c>
      <c r="AK115" s="42">
        <f t="shared" si="13"/>
        <v>0</v>
      </c>
      <c r="AL115" s="42">
        <f t="shared" si="13"/>
        <v>0</v>
      </c>
      <c r="AM115" s="42">
        <f t="shared" si="13"/>
        <v>1.1907839999999998</v>
      </c>
      <c r="AN115" s="42">
        <f t="shared" si="13"/>
        <v>0</v>
      </c>
    </row>
    <row r="116" spans="1:40" ht="63">
      <c r="A116" s="8" t="s">
        <v>805</v>
      </c>
      <c r="B116" s="73" t="s">
        <v>516</v>
      </c>
      <c r="C116" s="15" t="s">
        <v>2266</v>
      </c>
      <c r="D116" s="18">
        <v>2021</v>
      </c>
      <c r="E116" s="18">
        <v>2023</v>
      </c>
      <c r="F116" s="9"/>
      <c r="G116" s="9"/>
      <c r="H116" s="31"/>
      <c r="I116" s="9">
        <v>6.6042480000000001</v>
      </c>
      <c r="J116" s="24">
        <v>6.6042479999999992</v>
      </c>
      <c r="K116" s="9">
        <f t="shared" si="8"/>
        <v>0</v>
      </c>
      <c r="L116" s="9">
        <v>0</v>
      </c>
      <c r="M116" s="9">
        <v>0</v>
      </c>
      <c r="N116" s="9">
        <v>0</v>
      </c>
      <c r="O116" s="9">
        <v>0</v>
      </c>
      <c r="P116" s="9">
        <f t="shared" si="9"/>
        <v>0</v>
      </c>
      <c r="Q116" s="9">
        <v>0</v>
      </c>
      <c r="R116" s="9">
        <v>0</v>
      </c>
      <c r="S116" s="9">
        <v>0</v>
      </c>
      <c r="T116" s="9">
        <v>0</v>
      </c>
      <c r="U116" s="9">
        <f t="shared" si="10"/>
        <v>0</v>
      </c>
      <c r="V116" s="9">
        <v>0</v>
      </c>
      <c r="W116" s="9">
        <v>0</v>
      </c>
      <c r="X116" s="49">
        <v>0</v>
      </c>
      <c r="Y116" s="9">
        <v>0</v>
      </c>
      <c r="Z116" s="9">
        <f t="shared" si="11"/>
        <v>0.60424800000000001</v>
      </c>
      <c r="AA116" s="9">
        <v>0</v>
      </c>
      <c r="AB116" s="9">
        <v>0</v>
      </c>
      <c r="AC116" s="49">
        <v>0.60424800000000001</v>
      </c>
      <c r="AD116" s="9">
        <v>0</v>
      </c>
      <c r="AE116" s="9">
        <f t="shared" si="12"/>
        <v>6</v>
      </c>
      <c r="AF116" s="9">
        <v>0</v>
      </c>
      <c r="AG116" s="9">
        <v>0</v>
      </c>
      <c r="AH116" s="49">
        <v>6</v>
      </c>
      <c r="AI116" s="9">
        <v>0</v>
      </c>
      <c r="AJ116" s="42">
        <f t="shared" si="13"/>
        <v>6.6042480000000001</v>
      </c>
      <c r="AK116" s="42">
        <f t="shared" si="13"/>
        <v>0</v>
      </c>
      <c r="AL116" s="42">
        <f t="shared" si="13"/>
        <v>0</v>
      </c>
      <c r="AM116" s="42">
        <f t="shared" si="13"/>
        <v>6.6042480000000001</v>
      </c>
      <c r="AN116" s="42">
        <f t="shared" si="13"/>
        <v>0</v>
      </c>
    </row>
    <row r="117" spans="1:40" ht="63">
      <c r="A117" s="8" t="s">
        <v>805</v>
      </c>
      <c r="B117" s="73" t="s">
        <v>517</v>
      </c>
      <c r="C117" s="15" t="s">
        <v>2267</v>
      </c>
      <c r="D117" s="18">
        <v>2022</v>
      </c>
      <c r="E117" s="18">
        <v>2024</v>
      </c>
      <c r="F117" s="9"/>
      <c r="G117" s="9"/>
      <c r="H117" s="31"/>
      <c r="I117" s="9">
        <v>6.6042480000000001</v>
      </c>
      <c r="J117" s="24">
        <v>6.6042479999999992</v>
      </c>
      <c r="K117" s="9">
        <f t="shared" si="8"/>
        <v>0</v>
      </c>
      <c r="L117" s="9">
        <v>0</v>
      </c>
      <c r="M117" s="9">
        <v>0</v>
      </c>
      <c r="N117" s="9">
        <v>0</v>
      </c>
      <c r="O117" s="9">
        <v>0</v>
      </c>
      <c r="P117" s="9">
        <f t="shared" si="9"/>
        <v>0</v>
      </c>
      <c r="Q117" s="9">
        <v>0</v>
      </c>
      <c r="R117" s="9">
        <v>0</v>
      </c>
      <c r="S117" s="9">
        <v>0</v>
      </c>
      <c r="T117" s="9">
        <v>0</v>
      </c>
      <c r="U117" s="9">
        <f t="shared" si="10"/>
        <v>0</v>
      </c>
      <c r="V117" s="9">
        <v>0</v>
      </c>
      <c r="W117" s="9">
        <v>0</v>
      </c>
      <c r="X117" s="49">
        <v>0</v>
      </c>
      <c r="Y117" s="9">
        <v>0</v>
      </c>
      <c r="Z117" s="9">
        <f t="shared" si="11"/>
        <v>1.141788</v>
      </c>
      <c r="AA117" s="9">
        <v>0</v>
      </c>
      <c r="AB117" s="9">
        <v>0</v>
      </c>
      <c r="AC117" s="49">
        <v>1.141788</v>
      </c>
      <c r="AD117" s="9">
        <v>0</v>
      </c>
      <c r="AE117" s="9">
        <f t="shared" si="12"/>
        <v>5.4624600000000001</v>
      </c>
      <c r="AF117" s="9">
        <v>0</v>
      </c>
      <c r="AG117" s="9">
        <v>0</v>
      </c>
      <c r="AH117" s="49">
        <v>5.4624600000000001</v>
      </c>
      <c r="AI117" s="9">
        <v>0</v>
      </c>
      <c r="AJ117" s="42">
        <f t="shared" si="13"/>
        <v>6.6042480000000001</v>
      </c>
      <c r="AK117" s="42">
        <f t="shared" si="13"/>
        <v>0</v>
      </c>
      <c r="AL117" s="42">
        <f t="shared" si="13"/>
        <v>0</v>
      </c>
      <c r="AM117" s="42">
        <f t="shared" si="13"/>
        <v>6.6042480000000001</v>
      </c>
      <c r="AN117" s="42">
        <f t="shared" si="13"/>
        <v>0</v>
      </c>
    </row>
    <row r="118" spans="1:40" ht="47.25">
      <c r="A118" s="8" t="s">
        <v>805</v>
      </c>
      <c r="B118" s="73" t="s">
        <v>518</v>
      </c>
      <c r="C118" s="15" t="s">
        <v>2268</v>
      </c>
      <c r="D118" s="18">
        <v>2022</v>
      </c>
      <c r="E118" s="18">
        <v>2023</v>
      </c>
      <c r="F118" s="9"/>
      <c r="G118" s="9"/>
      <c r="H118" s="31"/>
      <c r="I118" s="9">
        <v>2.3342879999999999</v>
      </c>
      <c r="J118" s="24">
        <v>2.3342879999999999</v>
      </c>
      <c r="K118" s="9">
        <f t="shared" si="8"/>
        <v>0</v>
      </c>
      <c r="L118" s="9">
        <v>0</v>
      </c>
      <c r="M118" s="9">
        <v>0</v>
      </c>
      <c r="N118" s="9">
        <v>0</v>
      </c>
      <c r="O118" s="9">
        <v>0</v>
      </c>
      <c r="P118" s="9">
        <f t="shared" si="9"/>
        <v>0</v>
      </c>
      <c r="Q118" s="9">
        <v>0</v>
      </c>
      <c r="R118" s="9">
        <v>0</v>
      </c>
      <c r="S118" s="9">
        <v>0</v>
      </c>
      <c r="T118" s="9">
        <v>0</v>
      </c>
      <c r="U118" s="9">
        <f t="shared" si="10"/>
        <v>0</v>
      </c>
      <c r="V118" s="9">
        <v>0</v>
      </c>
      <c r="W118" s="9">
        <v>0</v>
      </c>
      <c r="X118" s="49">
        <v>0</v>
      </c>
      <c r="Y118" s="9">
        <v>0</v>
      </c>
      <c r="Z118" s="9">
        <f t="shared" si="11"/>
        <v>1.134288</v>
      </c>
      <c r="AA118" s="9">
        <v>0</v>
      </c>
      <c r="AB118" s="9">
        <v>0</v>
      </c>
      <c r="AC118" s="49">
        <v>1.134288</v>
      </c>
      <c r="AD118" s="9">
        <v>0</v>
      </c>
      <c r="AE118" s="9">
        <f t="shared" si="12"/>
        <v>1.2</v>
      </c>
      <c r="AF118" s="9">
        <v>0</v>
      </c>
      <c r="AG118" s="9">
        <v>0</v>
      </c>
      <c r="AH118" s="49">
        <v>1.20</v>
      </c>
      <c r="AI118" s="9">
        <v>0</v>
      </c>
      <c r="AJ118" s="42">
        <f t="shared" si="13"/>
        <v>2.3342879999999999</v>
      </c>
      <c r="AK118" s="42">
        <f t="shared" si="13"/>
        <v>0</v>
      </c>
      <c r="AL118" s="42">
        <f t="shared" si="13"/>
        <v>0</v>
      </c>
      <c r="AM118" s="42">
        <f t="shared" si="13"/>
        <v>2.3342879999999999</v>
      </c>
      <c r="AN118" s="42">
        <f t="shared" si="13"/>
        <v>0</v>
      </c>
    </row>
    <row r="119" spans="1:40" ht="78.75">
      <c r="A119" s="8" t="s">
        <v>805</v>
      </c>
      <c r="B119" s="73" t="s">
        <v>519</v>
      </c>
      <c r="C119" s="15" t="s">
        <v>2269</v>
      </c>
      <c r="D119" s="18">
        <v>2021</v>
      </c>
      <c r="E119" s="18">
        <v>2024</v>
      </c>
      <c r="F119" s="9"/>
      <c r="G119" s="9"/>
      <c r="H119" s="31"/>
      <c r="I119" s="9">
        <v>57.418128000000003</v>
      </c>
      <c r="J119" s="24">
        <v>57.418128000000003</v>
      </c>
      <c r="K119" s="9">
        <f t="shared" si="8"/>
        <v>0</v>
      </c>
      <c r="L119" s="9">
        <v>0</v>
      </c>
      <c r="M119" s="9">
        <v>0</v>
      </c>
      <c r="N119" s="9">
        <v>0</v>
      </c>
      <c r="O119" s="9">
        <v>0</v>
      </c>
      <c r="P119" s="9">
        <f t="shared" si="9"/>
        <v>0</v>
      </c>
      <c r="Q119" s="9">
        <v>0</v>
      </c>
      <c r="R119" s="9">
        <v>0</v>
      </c>
      <c r="S119" s="9">
        <v>0</v>
      </c>
      <c r="T119" s="9">
        <v>0</v>
      </c>
      <c r="U119" s="9">
        <f t="shared" si="10"/>
        <v>0</v>
      </c>
      <c r="V119" s="9">
        <v>0</v>
      </c>
      <c r="W119" s="9">
        <v>0</v>
      </c>
      <c r="X119" s="49">
        <v>0</v>
      </c>
      <c r="Y119" s="9">
        <v>0</v>
      </c>
      <c r="Z119" s="9">
        <f t="shared" si="11"/>
        <v>0</v>
      </c>
      <c r="AA119" s="9">
        <v>0</v>
      </c>
      <c r="AB119" s="9">
        <v>0</v>
      </c>
      <c r="AC119" s="49">
        <v>0</v>
      </c>
      <c r="AD119" s="9">
        <v>0</v>
      </c>
      <c r="AE119" s="9">
        <f t="shared" si="12"/>
        <v>57.418128000000003</v>
      </c>
      <c r="AF119" s="9">
        <v>0</v>
      </c>
      <c r="AG119" s="9">
        <v>0</v>
      </c>
      <c r="AH119" s="49">
        <v>57.418128000000003</v>
      </c>
      <c r="AI119" s="9">
        <v>0</v>
      </c>
      <c r="AJ119" s="42">
        <f t="shared" si="13"/>
        <v>57.418128000000003</v>
      </c>
      <c r="AK119" s="42">
        <f t="shared" si="13"/>
        <v>0</v>
      </c>
      <c r="AL119" s="42">
        <f t="shared" si="13"/>
        <v>0</v>
      </c>
      <c r="AM119" s="42">
        <f t="shared" si="13"/>
        <v>57.418128000000003</v>
      </c>
      <c r="AN119" s="42">
        <f t="shared" si="13"/>
        <v>0</v>
      </c>
    </row>
    <row r="120" spans="1:40" ht="47.25">
      <c r="A120" s="8" t="s">
        <v>805</v>
      </c>
      <c r="B120" s="73" t="s">
        <v>520</v>
      </c>
      <c r="C120" s="15" t="s">
        <v>2270</v>
      </c>
      <c r="D120" s="18">
        <v>2021</v>
      </c>
      <c r="E120" s="18">
        <v>2024</v>
      </c>
      <c r="F120" s="9"/>
      <c r="G120" s="9"/>
      <c r="H120" s="31"/>
      <c r="I120" s="9">
        <v>2.1011880000000001</v>
      </c>
      <c r="J120" s="24">
        <v>2.1011880000000001</v>
      </c>
      <c r="K120" s="9">
        <f t="shared" si="8"/>
        <v>0</v>
      </c>
      <c r="L120" s="9">
        <v>0</v>
      </c>
      <c r="M120" s="9">
        <v>0</v>
      </c>
      <c r="N120" s="9">
        <v>0</v>
      </c>
      <c r="O120" s="9">
        <v>0</v>
      </c>
      <c r="P120" s="9">
        <f t="shared" si="9"/>
        <v>0</v>
      </c>
      <c r="Q120" s="9">
        <v>0</v>
      </c>
      <c r="R120" s="9">
        <v>0</v>
      </c>
      <c r="S120" s="9">
        <v>0</v>
      </c>
      <c r="T120" s="9">
        <v>0</v>
      </c>
      <c r="U120" s="9">
        <f t="shared" si="10"/>
        <v>0</v>
      </c>
      <c r="V120" s="9">
        <v>0</v>
      </c>
      <c r="W120" s="9">
        <v>0</v>
      </c>
      <c r="X120" s="49">
        <v>0</v>
      </c>
      <c r="Y120" s="9">
        <v>0</v>
      </c>
      <c r="Z120" s="9">
        <f t="shared" si="11"/>
        <v>0.90118799999999999</v>
      </c>
      <c r="AA120" s="9">
        <v>0</v>
      </c>
      <c r="AB120" s="9">
        <v>0</v>
      </c>
      <c r="AC120" s="49">
        <v>0.90118799999999999</v>
      </c>
      <c r="AD120" s="9">
        <v>0</v>
      </c>
      <c r="AE120" s="9">
        <f t="shared" si="12"/>
        <v>1.2</v>
      </c>
      <c r="AF120" s="9">
        <v>0</v>
      </c>
      <c r="AG120" s="9">
        <v>0</v>
      </c>
      <c r="AH120" s="49">
        <v>1.20</v>
      </c>
      <c r="AI120" s="9">
        <v>0</v>
      </c>
      <c r="AJ120" s="42">
        <f t="shared" si="13"/>
        <v>2.1011880000000001</v>
      </c>
      <c r="AK120" s="42">
        <f t="shared" si="13"/>
        <v>0</v>
      </c>
      <c r="AL120" s="42">
        <f t="shared" si="13"/>
        <v>0</v>
      </c>
      <c r="AM120" s="42">
        <f t="shared" si="13"/>
        <v>2.1011880000000001</v>
      </c>
      <c r="AN120" s="42">
        <f t="shared" si="13"/>
        <v>0</v>
      </c>
    </row>
    <row r="121" spans="1:40" ht="47.25">
      <c r="A121" s="8" t="s">
        <v>805</v>
      </c>
      <c r="B121" s="73" t="s">
        <v>521</v>
      </c>
      <c r="C121" s="15" t="s">
        <v>2271</v>
      </c>
      <c r="D121" s="18">
        <v>2021</v>
      </c>
      <c r="E121" s="18">
        <v>2024</v>
      </c>
      <c r="F121" s="9"/>
      <c r="G121" s="9"/>
      <c r="H121" s="31"/>
      <c r="I121" s="9">
        <v>2.833752</v>
      </c>
      <c r="J121" s="24">
        <v>2.833752</v>
      </c>
      <c r="K121" s="9">
        <f t="shared" si="8"/>
        <v>0</v>
      </c>
      <c r="L121" s="9">
        <v>0</v>
      </c>
      <c r="M121" s="9">
        <v>0</v>
      </c>
      <c r="N121" s="9">
        <v>0</v>
      </c>
      <c r="O121" s="9">
        <v>0</v>
      </c>
      <c r="P121" s="9">
        <f t="shared" si="9"/>
        <v>0</v>
      </c>
      <c r="Q121" s="9">
        <v>0</v>
      </c>
      <c r="R121" s="9">
        <v>0</v>
      </c>
      <c r="S121" s="9">
        <v>0</v>
      </c>
      <c r="T121" s="9">
        <v>0</v>
      </c>
      <c r="U121" s="9">
        <f t="shared" si="10"/>
        <v>0</v>
      </c>
      <c r="V121" s="9">
        <v>0</v>
      </c>
      <c r="W121" s="9">
        <v>0</v>
      </c>
      <c r="X121" s="49">
        <v>0</v>
      </c>
      <c r="Y121" s="9">
        <v>0</v>
      </c>
      <c r="Z121" s="9">
        <f t="shared" si="11"/>
        <v>0.43375199999999997</v>
      </c>
      <c r="AA121" s="9">
        <v>0</v>
      </c>
      <c r="AB121" s="9">
        <v>0</v>
      </c>
      <c r="AC121" s="49">
        <v>0.43375199999999997</v>
      </c>
      <c r="AD121" s="9">
        <v>0</v>
      </c>
      <c r="AE121" s="9">
        <f t="shared" si="12"/>
        <v>2.3999999999999999</v>
      </c>
      <c r="AF121" s="9">
        <v>0</v>
      </c>
      <c r="AG121" s="9">
        <v>0</v>
      </c>
      <c r="AH121" s="49">
        <v>2.40</v>
      </c>
      <c r="AI121" s="9">
        <v>0</v>
      </c>
      <c r="AJ121" s="42">
        <f t="shared" si="13"/>
        <v>2.833752</v>
      </c>
      <c r="AK121" s="42">
        <f t="shared" si="13"/>
        <v>0</v>
      </c>
      <c r="AL121" s="42">
        <f t="shared" si="13"/>
        <v>0</v>
      </c>
      <c r="AM121" s="42">
        <f t="shared" si="13"/>
        <v>2.833752</v>
      </c>
      <c r="AN121" s="42">
        <f t="shared" si="13"/>
        <v>0</v>
      </c>
    </row>
    <row r="122" spans="1:40" ht="31.5">
      <c r="A122" s="8" t="s">
        <v>805</v>
      </c>
      <c r="B122" s="73" t="s">
        <v>934</v>
      </c>
      <c r="C122" s="15" t="s">
        <v>935</v>
      </c>
      <c r="D122" s="18">
        <v>2018</v>
      </c>
      <c r="E122" s="18">
        <v>2020</v>
      </c>
      <c r="F122" s="9">
        <v>1.21851</v>
      </c>
      <c r="G122" s="9">
        <v>6.7998599999999998</v>
      </c>
      <c r="H122" s="31">
        <v>43466</v>
      </c>
      <c r="I122" s="9">
        <v>4.8934560000000005</v>
      </c>
      <c r="J122" s="24">
        <v>4.8541113829830511</v>
      </c>
      <c r="K122" s="9">
        <f t="shared" si="8"/>
        <v>3.7713959999999997</v>
      </c>
      <c r="L122" s="9">
        <v>0</v>
      </c>
      <c r="M122" s="9">
        <v>0</v>
      </c>
      <c r="N122" s="9">
        <v>3.7713959999999997</v>
      </c>
      <c r="O122" s="9">
        <v>0</v>
      </c>
      <c r="P122" s="9">
        <f t="shared" si="9"/>
        <v>0</v>
      </c>
      <c r="Q122" s="9">
        <v>0</v>
      </c>
      <c r="R122" s="9">
        <v>0</v>
      </c>
      <c r="S122" s="9">
        <v>0</v>
      </c>
      <c r="T122" s="9">
        <v>0</v>
      </c>
      <c r="U122" s="9">
        <f t="shared" si="10"/>
        <v>0</v>
      </c>
      <c r="V122" s="9">
        <v>0</v>
      </c>
      <c r="W122" s="9">
        <v>0</v>
      </c>
      <c r="X122" s="49">
        <v>0</v>
      </c>
      <c r="Y122" s="9">
        <v>0</v>
      </c>
      <c r="Z122" s="9">
        <f t="shared" si="11"/>
        <v>0</v>
      </c>
      <c r="AA122" s="9">
        <v>0</v>
      </c>
      <c r="AB122" s="9">
        <v>0</v>
      </c>
      <c r="AC122" s="49">
        <v>0</v>
      </c>
      <c r="AD122" s="9">
        <v>0</v>
      </c>
      <c r="AE122" s="9">
        <f t="shared" si="12"/>
        <v>0</v>
      </c>
      <c r="AF122" s="9">
        <v>0</v>
      </c>
      <c r="AG122" s="9">
        <v>0</v>
      </c>
      <c r="AH122" s="49">
        <v>0</v>
      </c>
      <c r="AI122" s="9">
        <v>0</v>
      </c>
      <c r="AJ122" s="42">
        <f t="shared" si="13"/>
        <v>3.7713959999999997</v>
      </c>
      <c r="AK122" s="42">
        <f t="shared" si="13"/>
        <v>0</v>
      </c>
      <c r="AL122" s="42">
        <f t="shared" si="13"/>
        <v>0</v>
      </c>
      <c r="AM122" s="42">
        <f t="shared" si="13"/>
        <v>3.7713959999999997</v>
      </c>
      <c r="AN122" s="42">
        <f t="shared" si="13"/>
        <v>0</v>
      </c>
    </row>
    <row r="123" spans="1:40" ht="47.25">
      <c r="A123" s="8" t="s">
        <v>804</v>
      </c>
      <c r="B123" s="73" t="s">
        <v>936</v>
      </c>
      <c r="C123" s="15" t="s">
        <v>937</v>
      </c>
      <c r="D123" s="18">
        <v>2018</v>
      </c>
      <c r="E123" s="18">
        <v>2020</v>
      </c>
      <c r="F123" s="9">
        <v>5.0847699999999998</v>
      </c>
      <c r="G123" s="9">
        <v>33.658880000000003</v>
      </c>
      <c r="H123" s="31">
        <v>43344</v>
      </c>
      <c r="I123" s="9">
        <v>33.413580000000003</v>
      </c>
      <c r="J123" s="24">
        <v>30.241178442101699</v>
      </c>
      <c r="K123" s="9">
        <f t="shared" si="8"/>
        <v>2.6917079999999998</v>
      </c>
      <c r="L123" s="9">
        <v>0</v>
      </c>
      <c r="M123" s="9">
        <v>0</v>
      </c>
      <c r="N123" s="9">
        <v>2.6917079999999998</v>
      </c>
      <c r="O123" s="9">
        <v>0</v>
      </c>
      <c r="P123" s="9">
        <f t="shared" si="9"/>
        <v>0</v>
      </c>
      <c r="Q123" s="9">
        <v>0</v>
      </c>
      <c r="R123" s="9">
        <v>0</v>
      </c>
      <c r="S123" s="9">
        <v>0</v>
      </c>
      <c r="T123" s="9">
        <v>0</v>
      </c>
      <c r="U123" s="9">
        <f t="shared" si="10"/>
        <v>0</v>
      </c>
      <c r="V123" s="9">
        <v>0</v>
      </c>
      <c r="W123" s="9">
        <v>0</v>
      </c>
      <c r="X123" s="49">
        <v>0</v>
      </c>
      <c r="Y123" s="9">
        <v>0</v>
      </c>
      <c r="Z123" s="9">
        <f t="shared" si="11"/>
        <v>0</v>
      </c>
      <c r="AA123" s="9">
        <v>0</v>
      </c>
      <c r="AB123" s="9">
        <v>0</v>
      </c>
      <c r="AC123" s="49">
        <v>0</v>
      </c>
      <c r="AD123" s="9">
        <v>0</v>
      </c>
      <c r="AE123" s="9">
        <f t="shared" si="12"/>
        <v>0</v>
      </c>
      <c r="AF123" s="9">
        <v>0</v>
      </c>
      <c r="AG123" s="9">
        <v>0</v>
      </c>
      <c r="AH123" s="49">
        <v>0</v>
      </c>
      <c r="AI123" s="9">
        <v>0</v>
      </c>
      <c r="AJ123" s="42">
        <f t="shared" si="13"/>
        <v>2.6917079999999998</v>
      </c>
      <c r="AK123" s="42">
        <f t="shared" si="13"/>
        <v>0</v>
      </c>
      <c r="AL123" s="42">
        <f t="shared" si="13"/>
        <v>0</v>
      </c>
      <c r="AM123" s="42">
        <f t="shared" si="13"/>
        <v>2.6917079999999998</v>
      </c>
      <c r="AN123" s="42">
        <f t="shared" si="13"/>
        <v>0</v>
      </c>
    </row>
    <row r="124" spans="1:40" ht="47.25">
      <c r="A124" s="8" t="s">
        <v>805</v>
      </c>
      <c r="B124" s="73" t="s">
        <v>244</v>
      </c>
      <c r="C124" s="15" t="s">
        <v>274</v>
      </c>
      <c r="D124" s="18">
        <v>2018</v>
      </c>
      <c r="E124" s="18">
        <v>2025</v>
      </c>
      <c r="F124" s="9"/>
      <c r="G124" s="9"/>
      <c r="H124" s="31"/>
      <c r="I124" s="9">
        <v>19.479251999999999</v>
      </c>
      <c r="J124" s="24">
        <v>19.479251999999995</v>
      </c>
      <c r="K124" s="9">
        <f t="shared" si="8"/>
        <v>0</v>
      </c>
      <c r="L124" s="9">
        <v>0</v>
      </c>
      <c r="M124" s="9">
        <v>0</v>
      </c>
      <c r="N124" s="9">
        <v>0</v>
      </c>
      <c r="O124" s="9">
        <v>0</v>
      </c>
      <c r="P124" s="9">
        <f t="shared" si="9"/>
        <v>0</v>
      </c>
      <c r="Q124" s="9">
        <v>0</v>
      </c>
      <c r="R124" s="9">
        <v>0</v>
      </c>
      <c r="S124" s="9">
        <v>0</v>
      </c>
      <c r="T124" s="9">
        <v>0</v>
      </c>
      <c r="U124" s="9">
        <f t="shared" si="10"/>
        <v>0</v>
      </c>
      <c r="V124" s="9">
        <v>0</v>
      </c>
      <c r="W124" s="9">
        <v>0</v>
      </c>
      <c r="X124" s="49">
        <v>0</v>
      </c>
      <c r="Y124" s="9">
        <v>0</v>
      </c>
      <c r="Z124" s="9">
        <f t="shared" si="11"/>
        <v>0.279252</v>
      </c>
      <c r="AA124" s="9">
        <v>0</v>
      </c>
      <c r="AB124" s="9">
        <v>0</v>
      </c>
      <c r="AC124" s="49">
        <v>0.279252</v>
      </c>
      <c r="AD124" s="9">
        <v>0</v>
      </c>
      <c r="AE124" s="9">
        <f t="shared" si="12"/>
        <v>3.8399999999999999</v>
      </c>
      <c r="AF124" s="9">
        <v>0</v>
      </c>
      <c r="AG124" s="9">
        <v>0</v>
      </c>
      <c r="AH124" s="49">
        <v>3.84</v>
      </c>
      <c r="AI124" s="9">
        <v>0</v>
      </c>
      <c r="AJ124" s="42">
        <f t="shared" si="13"/>
        <v>4.1192519999999995</v>
      </c>
      <c r="AK124" s="42">
        <f t="shared" si="13"/>
        <v>0</v>
      </c>
      <c r="AL124" s="42">
        <f t="shared" si="13"/>
        <v>0</v>
      </c>
      <c r="AM124" s="42">
        <f t="shared" si="13"/>
        <v>4.1192519999999995</v>
      </c>
      <c r="AN124" s="42">
        <f t="shared" si="13"/>
        <v>0</v>
      </c>
    </row>
    <row r="125" spans="1:40" ht="63">
      <c r="A125" s="8" t="s">
        <v>805</v>
      </c>
      <c r="B125" s="73" t="s">
        <v>174</v>
      </c>
      <c r="C125" s="15" t="s">
        <v>2272</v>
      </c>
      <c r="D125" s="18">
        <v>2019</v>
      </c>
      <c r="E125" s="18">
        <v>2024</v>
      </c>
      <c r="F125" s="9"/>
      <c r="G125" s="9"/>
      <c r="H125" s="31"/>
      <c r="I125" s="9">
        <v>22.287731999999998</v>
      </c>
      <c r="J125" s="24">
        <v>22.287731999999998</v>
      </c>
      <c r="K125" s="9">
        <f t="shared" si="8"/>
        <v>0</v>
      </c>
      <c r="L125" s="9">
        <v>0</v>
      </c>
      <c r="M125" s="9">
        <v>0</v>
      </c>
      <c r="N125" s="9">
        <v>0</v>
      </c>
      <c r="O125" s="9">
        <v>0</v>
      </c>
      <c r="P125" s="9">
        <f t="shared" si="9"/>
        <v>0</v>
      </c>
      <c r="Q125" s="9">
        <v>0</v>
      </c>
      <c r="R125" s="9">
        <v>0</v>
      </c>
      <c r="S125" s="9">
        <v>0</v>
      </c>
      <c r="T125" s="9">
        <v>0</v>
      </c>
      <c r="U125" s="9">
        <f t="shared" si="10"/>
        <v>0</v>
      </c>
      <c r="V125" s="9">
        <v>0</v>
      </c>
      <c r="W125" s="9">
        <v>0</v>
      </c>
      <c r="X125" s="49">
        <v>0</v>
      </c>
      <c r="Y125" s="9">
        <v>0</v>
      </c>
      <c r="Z125" s="9">
        <f t="shared" si="11"/>
        <v>0</v>
      </c>
      <c r="AA125" s="9">
        <v>0</v>
      </c>
      <c r="AB125" s="9">
        <v>0</v>
      </c>
      <c r="AC125" s="49">
        <v>0</v>
      </c>
      <c r="AD125" s="9">
        <v>0</v>
      </c>
      <c r="AE125" s="9">
        <f t="shared" si="12"/>
        <v>0.68773200000000001</v>
      </c>
      <c r="AF125" s="9">
        <v>0</v>
      </c>
      <c r="AG125" s="9">
        <v>0</v>
      </c>
      <c r="AH125" s="49">
        <v>0.68773200000000001</v>
      </c>
      <c r="AI125" s="9">
        <v>0</v>
      </c>
      <c r="AJ125" s="42">
        <f t="shared" si="13"/>
        <v>0.68773200000000001</v>
      </c>
      <c r="AK125" s="42">
        <f t="shared" si="13"/>
        <v>0</v>
      </c>
      <c r="AL125" s="42">
        <f t="shared" si="13"/>
        <v>0</v>
      </c>
      <c r="AM125" s="42">
        <f t="shared" si="13"/>
        <v>0.68773200000000001</v>
      </c>
      <c r="AN125" s="42">
        <f t="shared" si="13"/>
        <v>0</v>
      </c>
    </row>
    <row r="126" spans="1:40" ht="31.5">
      <c r="A126" s="8" t="s">
        <v>804</v>
      </c>
      <c r="B126" s="73" t="s">
        <v>938</v>
      </c>
      <c r="C126" s="15" t="s">
        <v>939</v>
      </c>
      <c r="D126" s="18">
        <v>2018</v>
      </c>
      <c r="E126" s="18">
        <v>2020</v>
      </c>
      <c r="F126" s="9"/>
      <c r="G126" s="9"/>
      <c r="H126" s="31"/>
      <c r="I126" s="9">
        <v>53.979551999999998</v>
      </c>
      <c r="J126" s="24">
        <v>53.979551999999998</v>
      </c>
      <c r="K126" s="9">
        <f t="shared" si="8"/>
        <v>2.1976199999999997</v>
      </c>
      <c r="L126" s="9">
        <v>0</v>
      </c>
      <c r="M126" s="9">
        <v>0</v>
      </c>
      <c r="N126" s="9">
        <v>2.1976199999999997</v>
      </c>
      <c r="O126" s="9">
        <v>0</v>
      </c>
      <c r="P126" s="9">
        <f t="shared" si="9"/>
        <v>42</v>
      </c>
      <c r="Q126" s="9">
        <v>0</v>
      </c>
      <c r="R126" s="9">
        <v>0</v>
      </c>
      <c r="S126" s="9">
        <v>42</v>
      </c>
      <c r="T126" s="9">
        <v>0</v>
      </c>
      <c r="U126" s="9">
        <f t="shared" si="10"/>
        <v>0</v>
      </c>
      <c r="V126" s="9">
        <v>0</v>
      </c>
      <c r="W126" s="9">
        <v>0</v>
      </c>
      <c r="X126" s="49">
        <v>0</v>
      </c>
      <c r="Y126" s="9">
        <v>0</v>
      </c>
      <c r="Z126" s="9">
        <f t="shared" si="11"/>
        <v>0</v>
      </c>
      <c r="AA126" s="9">
        <v>0</v>
      </c>
      <c r="AB126" s="9">
        <v>0</v>
      </c>
      <c r="AC126" s="49">
        <v>0</v>
      </c>
      <c r="AD126" s="9">
        <v>0</v>
      </c>
      <c r="AE126" s="9">
        <f t="shared" si="12"/>
        <v>0</v>
      </c>
      <c r="AF126" s="9">
        <v>0</v>
      </c>
      <c r="AG126" s="9">
        <v>0</v>
      </c>
      <c r="AH126" s="49">
        <v>0</v>
      </c>
      <c r="AI126" s="9">
        <v>0</v>
      </c>
      <c r="AJ126" s="42">
        <f t="shared" si="13"/>
        <v>44.197620000000001</v>
      </c>
      <c r="AK126" s="42">
        <f t="shared" si="13"/>
        <v>0</v>
      </c>
      <c r="AL126" s="42">
        <f t="shared" si="13"/>
        <v>0</v>
      </c>
      <c r="AM126" s="42">
        <f t="shared" si="13"/>
        <v>44.197620000000001</v>
      </c>
      <c r="AN126" s="42">
        <f t="shared" si="13"/>
        <v>0</v>
      </c>
    </row>
    <row r="127" spans="1:40" ht="47.25">
      <c r="A127" s="8" t="s">
        <v>804</v>
      </c>
      <c r="B127" s="73" t="s">
        <v>940</v>
      </c>
      <c r="C127" s="15" t="s">
        <v>941</v>
      </c>
      <c r="D127" s="18">
        <v>2018</v>
      </c>
      <c r="E127" s="18">
        <v>2021</v>
      </c>
      <c r="F127" s="9"/>
      <c r="G127" s="9"/>
      <c r="H127" s="31"/>
      <c r="I127" s="9">
        <v>50.442587999999994</v>
      </c>
      <c r="J127" s="24">
        <v>50.442587999999994</v>
      </c>
      <c r="K127" s="9">
        <f t="shared" si="8"/>
        <v>0.012</v>
      </c>
      <c r="L127" s="9">
        <v>0</v>
      </c>
      <c r="M127" s="9">
        <v>0</v>
      </c>
      <c r="N127" s="9">
        <v>0.012</v>
      </c>
      <c r="O127" s="9">
        <v>0</v>
      </c>
      <c r="P127" s="9">
        <f t="shared" si="9"/>
        <v>0.31602000000000002</v>
      </c>
      <c r="Q127" s="9">
        <v>0</v>
      </c>
      <c r="R127" s="9">
        <v>0</v>
      </c>
      <c r="S127" s="9">
        <v>0.31602000000000002</v>
      </c>
      <c r="T127" s="9">
        <v>0</v>
      </c>
      <c r="U127" s="9">
        <f t="shared" si="10"/>
        <v>34.598183999999996</v>
      </c>
      <c r="V127" s="9">
        <v>0</v>
      </c>
      <c r="W127" s="9">
        <v>0</v>
      </c>
      <c r="X127" s="49">
        <v>34.598183999999996</v>
      </c>
      <c r="Y127" s="9">
        <v>0</v>
      </c>
      <c r="Z127" s="9">
        <f t="shared" si="11"/>
        <v>0</v>
      </c>
      <c r="AA127" s="9">
        <v>0</v>
      </c>
      <c r="AB127" s="9">
        <v>0</v>
      </c>
      <c r="AC127" s="49">
        <v>0</v>
      </c>
      <c r="AD127" s="9">
        <v>0</v>
      </c>
      <c r="AE127" s="9">
        <f t="shared" si="12"/>
        <v>0</v>
      </c>
      <c r="AF127" s="9">
        <v>0</v>
      </c>
      <c r="AG127" s="9">
        <v>0</v>
      </c>
      <c r="AH127" s="49">
        <v>0</v>
      </c>
      <c r="AI127" s="9">
        <v>0</v>
      </c>
      <c r="AJ127" s="42">
        <f t="shared" si="13"/>
        <v>34.926203999999998</v>
      </c>
      <c r="AK127" s="42">
        <f t="shared" si="13"/>
        <v>0</v>
      </c>
      <c r="AL127" s="42">
        <f t="shared" si="13"/>
        <v>0</v>
      </c>
      <c r="AM127" s="42">
        <f t="shared" si="13"/>
        <v>34.926203999999998</v>
      </c>
      <c r="AN127" s="42">
        <f t="shared" si="13"/>
        <v>0</v>
      </c>
    </row>
    <row r="128" spans="1:40" ht="47.25">
      <c r="A128" s="8" t="s">
        <v>804</v>
      </c>
      <c r="B128" s="73" t="s">
        <v>942</v>
      </c>
      <c r="C128" s="15" t="s">
        <v>943</v>
      </c>
      <c r="D128" s="18">
        <v>2015</v>
      </c>
      <c r="E128" s="18">
        <v>2020</v>
      </c>
      <c r="F128" s="9">
        <v>23.721827999999995</v>
      </c>
      <c r="G128" s="9">
        <v>23.721827999999995</v>
      </c>
      <c r="H128" s="31">
        <v>42644</v>
      </c>
      <c r="I128" s="9">
        <v>23.721827999999995</v>
      </c>
      <c r="J128" s="24">
        <v>14.845649545220338</v>
      </c>
      <c r="K128" s="9">
        <f t="shared" si="8"/>
        <v>1.6692719999999999</v>
      </c>
      <c r="L128" s="9">
        <v>0</v>
      </c>
      <c r="M128" s="9">
        <v>0</v>
      </c>
      <c r="N128" s="9">
        <v>1.6692719999999999</v>
      </c>
      <c r="O128" s="9">
        <v>0</v>
      </c>
      <c r="P128" s="9">
        <f t="shared" si="9"/>
        <v>7.1999999999999993</v>
      </c>
      <c r="Q128" s="9">
        <v>0</v>
      </c>
      <c r="R128" s="9">
        <v>0</v>
      </c>
      <c r="S128" s="9">
        <v>7.1999999999999993</v>
      </c>
      <c r="T128" s="9">
        <v>0</v>
      </c>
      <c r="U128" s="9">
        <f t="shared" si="10"/>
        <v>0</v>
      </c>
      <c r="V128" s="9">
        <v>0</v>
      </c>
      <c r="W128" s="9">
        <v>0</v>
      </c>
      <c r="X128" s="49">
        <v>0</v>
      </c>
      <c r="Y128" s="9">
        <v>0</v>
      </c>
      <c r="Z128" s="9">
        <f t="shared" si="11"/>
        <v>0</v>
      </c>
      <c r="AA128" s="9">
        <v>0</v>
      </c>
      <c r="AB128" s="9">
        <v>0</v>
      </c>
      <c r="AC128" s="49">
        <v>0</v>
      </c>
      <c r="AD128" s="9">
        <v>0</v>
      </c>
      <c r="AE128" s="9">
        <f t="shared" si="12"/>
        <v>0</v>
      </c>
      <c r="AF128" s="9">
        <v>0</v>
      </c>
      <c r="AG128" s="9">
        <v>0</v>
      </c>
      <c r="AH128" s="49">
        <v>0</v>
      </c>
      <c r="AI128" s="9">
        <v>0</v>
      </c>
      <c r="AJ128" s="42">
        <f t="shared" si="13"/>
        <v>8.8692719999999987</v>
      </c>
      <c r="AK128" s="42">
        <f t="shared" si="13"/>
        <v>0</v>
      </c>
      <c r="AL128" s="42">
        <f t="shared" si="13"/>
        <v>0</v>
      </c>
      <c r="AM128" s="42">
        <f t="shared" si="13"/>
        <v>8.8692719999999987</v>
      </c>
      <c r="AN128" s="42">
        <f t="shared" si="13"/>
        <v>0</v>
      </c>
    </row>
    <row r="129" spans="1:40" ht="78.75">
      <c r="A129" s="8" t="s">
        <v>805</v>
      </c>
      <c r="B129" s="73" t="s">
        <v>944</v>
      </c>
      <c r="C129" s="15" t="s">
        <v>945</v>
      </c>
      <c r="D129" s="18">
        <v>2010</v>
      </c>
      <c r="E129" s="18">
        <v>2022</v>
      </c>
      <c r="F129" s="9"/>
      <c r="G129" s="9"/>
      <c r="H129" s="31"/>
      <c r="I129" s="9">
        <v>25.228356000000002</v>
      </c>
      <c r="J129" s="24">
        <v>19.354775125878145</v>
      </c>
      <c r="K129" s="9">
        <f t="shared" si="8"/>
        <v>0.012</v>
      </c>
      <c r="L129" s="9">
        <v>0</v>
      </c>
      <c r="M129" s="9">
        <v>0</v>
      </c>
      <c r="N129" s="9">
        <v>0.012</v>
      </c>
      <c r="O129" s="9">
        <v>0</v>
      </c>
      <c r="P129" s="9">
        <f t="shared" si="9"/>
        <v>0.37526400000000004</v>
      </c>
      <c r="Q129" s="9">
        <v>0</v>
      </c>
      <c r="R129" s="9">
        <v>0</v>
      </c>
      <c r="S129" s="9">
        <v>0.37526400000000004</v>
      </c>
      <c r="T129" s="9">
        <v>0</v>
      </c>
      <c r="U129" s="9">
        <f t="shared" si="10"/>
        <v>3</v>
      </c>
      <c r="V129" s="9">
        <v>0</v>
      </c>
      <c r="W129" s="9">
        <v>0</v>
      </c>
      <c r="X129" s="49">
        <v>3</v>
      </c>
      <c r="Y129" s="9">
        <v>0</v>
      </c>
      <c r="Z129" s="9">
        <f t="shared" si="11"/>
        <v>10.799999999999999</v>
      </c>
      <c r="AA129" s="9">
        <v>0</v>
      </c>
      <c r="AB129" s="9">
        <v>0</v>
      </c>
      <c r="AC129" s="49">
        <v>10.799999999999999</v>
      </c>
      <c r="AD129" s="9">
        <v>0</v>
      </c>
      <c r="AE129" s="9">
        <f t="shared" si="12"/>
        <v>0</v>
      </c>
      <c r="AF129" s="9">
        <v>0</v>
      </c>
      <c r="AG129" s="9">
        <v>0</v>
      </c>
      <c r="AH129" s="49">
        <v>0</v>
      </c>
      <c r="AI129" s="9">
        <v>0</v>
      </c>
      <c r="AJ129" s="42">
        <f t="shared" si="13"/>
        <v>14.187263999999999</v>
      </c>
      <c r="AK129" s="42">
        <f t="shared" si="13"/>
        <v>0</v>
      </c>
      <c r="AL129" s="42">
        <f t="shared" si="13"/>
        <v>0</v>
      </c>
      <c r="AM129" s="42">
        <f t="shared" si="13"/>
        <v>14.187263999999999</v>
      </c>
      <c r="AN129" s="42">
        <f t="shared" si="13"/>
        <v>0</v>
      </c>
    </row>
    <row r="130" spans="1:40" ht="63">
      <c r="A130" s="8" t="s">
        <v>805</v>
      </c>
      <c r="B130" s="73" t="s">
        <v>946</v>
      </c>
      <c r="C130" s="15" t="s">
        <v>947</v>
      </c>
      <c r="D130" s="18">
        <v>2010</v>
      </c>
      <c r="E130" s="18">
        <v>2020</v>
      </c>
      <c r="F130" s="9">
        <v>0.68874000000000002</v>
      </c>
      <c r="G130" s="9">
        <v>4.2972000000000001</v>
      </c>
      <c r="H130" s="31">
        <v>43556</v>
      </c>
      <c r="I130" s="9">
        <v>7.3810799999999999</v>
      </c>
      <c r="J130" s="24">
        <v>4.6175213844449274</v>
      </c>
      <c r="K130" s="9">
        <f t="shared" si="8"/>
        <v>3.1383360000000002</v>
      </c>
      <c r="L130" s="9">
        <v>0</v>
      </c>
      <c r="M130" s="9">
        <v>0</v>
      </c>
      <c r="N130" s="9">
        <v>3.1383360000000002</v>
      </c>
      <c r="O130" s="9">
        <v>0</v>
      </c>
      <c r="P130" s="9">
        <f t="shared" si="9"/>
        <v>0</v>
      </c>
      <c r="Q130" s="9">
        <v>0</v>
      </c>
      <c r="R130" s="9">
        <v>0</v>
      </c>
      <c r="S130" s="9">
        <v>0</v>
      </c>
      <c r="T130" s="9">
        <v>0</v>
      </c>
      <c r="U130" s="9">
        <f t="shared" si="10"/>
        <v>0</v>
      </c>
      <c r="V130" s="9">
        <v>0</v>
      </c>
      <c r="W130" s="9">
        <v>0</v>
      </c>
      <c r="X130" s="49">
        <v>0</v>
      </c>
      <c r="Y130" s="9">
        <v>0</v>
      </c>
      <c r="Z130" s="9">
        <f t="shared" si="11"/>
        <v>0</v>
      </c>
      <c r="AA130" s="9">
        <v>0</v>
      </c>
      <c r="AB130" s="9">
        <v>0</v>
      </c>
      <c r="AC130" s="49">
        <v>0</v>
      </c>
      <c r="AD130" s="9">
        <v>0</v>
      </c>
      <c r="AE130" s="9">
        <f t="shared" si="12"/>
        <v>0</v>
      </c>
      <c r="AF130" s="9">
        <v>0</v>
      </c>
      <c r="AG130" s="9">
        <v>0</v>
      </c>
      <c r="AH130" s="49">
        <v>0</v>
      </c>
      <c r="AI130" s="9">
        <v>0</v>
      </c>
      <c r="AJ130" s="42">
        <f t="shared" si="13"/>
        <v>3.1383360000000002</v>
      </c>
      <c r="AK130" s="42">
        <f t="shared" si="13"/>
        <v>0</v>
      </c>
      <c r="AL130" s="42">
        <f t="shared" si="13"/>
        <v>0</v>
      </c>
      <c r="AM130" s="42">
        <f t="shared" si="13"/>
        <v>3.1383360000000002</v>
      </c>
      <c r="AN130" s="42">
        <f t="shared" si="13"/>
        <v>0</v>
      </c>
    </row>
    <row r="131" spans="1:40" ht="63">
      <c r="A131" s="8" t="s">
        <v>805</v>
      </c>
      <c r="B131" s="73" t="s">
        <v>948</v>
      </c>
      <c r="C131" s="15" t="s">
        <v>949</v>
      </c>
      <c r="D131" s="18">
        <v>2019</v>
      </c>
      <c r="E131" s="18">
        <v>2020</v>
      </c>
      <c r="F131" s="9"/>
      <c r="G131" s="9"/>
      <c r="H131" s="31"/>
      <c r="I131" s="9">
        <v>4.5032159999999992</v>
      </c>
      <c r="J131" s="24">
        <v>4.5032159999999992</v>
      </c>
      <c r="K131" s="9">
        <f t="shared" si="8"/>
        <v>3.6897599999999997</v>
      </c>
      <c r="L131" s="9">
        <v>0</v>
      </c>
      <c r="M131" s="9">
        <v>0</v>
      </c>
      <c r="N131" s="9">
        <v>3.6897599999999997</v>
      </c>
      <c r="O131" s="9">
        <v>0</v>
      </c>
      <c r="P131" s="9">
        <f t="shared" si="9"/>
        <v>0</v>
      </c>
      <c r="Q131" s="9">
        <v>0</v>
      </c>
      <c r="R131" s="9">
        <v>0</v>
      </c>
      <c r="S131" s="9">
        <v>0</v>
      </c>
      <c r="T131" s="9">
        <v>0</v>
      </c>
      <c r="U131" s="9">
        <f t="shared" si="10"/>
        <v>0</v>
      </c>
      <c r="V131" s="9">
        <v>0</v>
      </c>
      <c r="W131" s="9">
        <v>0</v>
      </c>
      <c r="X131" s="49">
        <v>0</v>
      </c>
      <c r="Y131" s="9">
        <v>0</v>
      </c>
      <c r="Z131" s="9">
        <f t="shared" si="11"/>
        <v>0</v>
      </c>
      <c r="AA131" s="9">
        <v>0</v>
      </c>
      <c r="AB131" s="9">
        <v>0</v>
      </c>
      <c r="AC131" s="49">
        <v>0</v>
      </c>
      <c r="AD131" s="9">
        <v>0</v>
      </c>
      <c r="AE131" s="9">
        <f t="shared" si="12"/>
        <v>0</v>
      </c>
      <c r="AF131" s="9">
        <v>0</v>
      </c>
      <c r="AG131" s="9">
        <v>0</v>
      </c>
      <c r="AH131" s="49">
        <v>0</v>
      </c>
      <c r="AI131" s="9">
        <v>0</v>
      </c>
      <c r="AJ131" s="42">
        <f t="shared" si="13"/>
        <v>3.6897599999999997</v>
      </c>
      <c r="AK131" s="42">
        <f t="shared" si="13"/>
        <v>0</v>
      </c>
      <c r="AL131" s="42">
        <f t="shared" si="13"/>
        <v>0</v>
      </c>
      <c r="AM131" s="42">
        <f t="shared" si="13"/>
        <v>3.6897599999999997</v>
      </c>
      <c r="AN131" s="42">
        <f t="shared" si="13"/>
        <v>0</v>
      </c>
    </row>
    <row r="132" spans="1:40" ht="31.5">
      <c r="A132" s="8" t="s">
        <v>804</v>
      </c>
      <c r="B132" s="73" t="s">
        <v>522</v>
      </c>
      <c r="C132" s="15" t="s">
        <v>726</v>
      </c>
      <c r="D132" s="18">
        <v>2018</v>
      </c>
      <c r="E132" s="18">
        <v>2023</v>
      </c>
      <c r="F132" s="9"/>
      <c r="G132" s="9"/>
      <c r="H132" s="31"/>
      <c r="I132" s="9">
        <v>11.464812</v>
      </c>
      <c r="J132" s="24">
        <v>11.464812</v>
      </c>
      <c r="K132" s="9">
        <f t="shared" si="8"/>
        <v>0</v>
      </c>
      <c r="L132" s="9">
        <v>0</v>
      </c>
      <c r="M132" s="9">
        <v>0</v>
      </c>
      <c r="N132" s="9">
        <v>0</v>
      </c>
      <c r="O132" s="9">
        <v>0</v>
      </c>
      <c r="P132" s="9">
        <f t="shared" si="9"/>
        <v>0</v>
      </c>
      <c r="Q132" s="9">
        <v>0</v>
      </c>
      <c r="R132" s="9">
        <v>0</v>
      </c>
      <c r="S132" s="9">
        <v>0</v>
      </c>
      <c r="T132" s="9">
        <v>0</v>
      </c>
      <c r="U132" s="9">
        <f t="shared" si="10"/>
        <v>0</v>
      </c>
      <c r="V132" s="9">
        <v>0</v>
      </c>
      <c r="W132" s="9">
        <v>0</v>
      </c>
      <c r="X132" s="49">
        <v>0</v>
      </c>
      <c r="Y132" s="9">
        <v>0</v>
      </c>
      <c r="Z132" s="9">
        <f t="shared" si="11"/>
        <v>11.464812</v>
      </c>
      <c r="AA132" s="9">
        <v>0</v>
      </c>
      <c r="AB132" s="9">
        <v>0</v>
      </c>
      <c r="AC132" s="49">
        <v>11.464812</v>
      </c>
      <c r="AD132" s="9">
        <v>0</v>
      </c>
      <c r="AE132" s="9">
        <f t="shared" si="12"/>
        <v>0</v>
      </c>
      <c r="AF132" s="9">
        <v>0</v>
      </c>
      <c r="AG132" s="9">
        <v>0</v>
      </c>
      <c r="AH132" s="49">
        <v>0</v>
      </c>
      <c r="AI132" s="9">
        <v>0</v>
      </c>
      <c r="AJ132" s="42">
        <f t="shared" si="13"/>
        <v>11.464812</v>
      </c>
      <c r="AK132" s="42">
        <f t="shared" si="13"/>
        <v>0</v>
      </c>
      <c r="AL132" s="42">
        <f t="shared" si="13"/>
        <v>0</v>
      </c>
      <c r="AM132" s="42">
        <f t="shared" si="13"/>
        <v>11.464812</v>
      </c>
      <c r="AN132" s="42">
        <f t="shared" si="13"/>
        <v>0</v>
      </c>
    </row>
    <row r="133" spans="1:40" ht="78.75">
      <c r="A133" s="8" t="s">
        <v>805</v>
      </c>
      <c r="B133" s="73" t="s">
        <v>950</v>
      </c>
      <c r="C133" s="15" t="s">
        <v>951</v>
      </c>
      <c r="D133" s="18">
        <v>2009</v>
      </c>
      <c r="E133" s="18">
        <v>2022</v>
      </c>
      <c r="F133" s="9">
        <v>1.7980700000000001</v>
      </c>
      <c r="G133" s="9">
        <v>12.64415</v>
      </c>
      <c r="H133" s="31">
        <v>43556</v>
      </c>
      <c r="I133" s="9">
        <v>15.364367999999999</v>
      </c>
      <c r="J133" s="24">
        <v>8.9612381406449231</v>
      </c>
      <c r="K133" s="9">
        <f t="shared" si="8"/>
        <v>0.66000000000000003</v>
      </c>
      <c r="L133" s="9">
        <v>0</v>
      </c>
      <c r="M133" s="9">
        <v>0</v>
      </c>
      <c r="N133" s="9">
        <v>0.66</v>
      </c>
      <c r="O133" s="9">
        <v>0</v>
      </c>
      <c r="P133" s="9">
        <f t="shared" si="9"/>
        <v>3</v>
      </c>
      <c r="Q133" s="9">
        <v>0</v>
      </c>
      <c r="R133" s="9">
        <v>0</v>
      </c>
      <c r="S133" s="9">
        <v>3</v>
      </c>
      <c r="T133" s="9">
        <v>0</v>
      </c>
      <c r="U133" s="9">
        <f t="shared" si="10"/>
        <v>0.29999999999999999</v>
      </c>
      <c r="V133" s="9">
        <v>0</v>
      </c>
      <c r="W133" s="9">
        <v>0</v>
      </c>
      <c r="X133" s="49">
        <v>0.30</v>
      </c>
      <c r="Y133" s="9">
        <v>0</v>
      </c>
      <c r="Z133" s="9">
        <f t="shared" si="11"/>
        <v>3.5999999999999996</v>
      </c>
      <c r="AA133" s="9">
        <v>0</v>
      </c>
      <c r="AB133" s="9">
        <v>0</v>
      </c>
      <c r="AC133" s="49">
        <v>3.5999999999999996</v>
      </c>
      <c r="AD133" s="9">
        <v>0</v>
      </c>
      <c r="AE133" s="9">
        <f t="shared" si="12"/>
        <v>0</v>
      </c>
      <c r="AF133" s="9">
        <v>0</v>
      </c>
      <c r="AG133" s="9">
        <v>0</v>
      </c>
      <c r="AH133" s="49">
        <v>0</v>
      </c>
      <c r="AI133" s="9">
        <v>0</v>
      </c>
      <c r="AJ133" s="42">
        <f t="shared" si="13"/>
        <v>7.5599999999999996</v>
      </c>
      <c r="AK133" s="42">
        <f t="shared" si="13"/>
        <v>0</v>
      </c>
      <c r="AL133" s="42">
        <f t="shared" si="13"/>
        <v>0</v>
      </c>
      <c r="AM133" s="42">
        <f t="shared" si="13"/>
        <v>7.5599999999999996</v>
      </c>
      <c r="AN133" s="42">
        <f t="shared" si="13"/>
        <v>0</v>
      </c>
    </row>
    <row r="134" spans="1:40" ht="78.75">
      <c r="A134" s="8" t="s">
        <v>805</v>
      </c>
      <c r="B134" s="73" t="s">
        <v>952</v>
      </c>
      <c r="C134" s="15" t="s">
        <v>953</v>
      </c>
      <c r="D134" s="18">
        <v>2010</v>
      </c>
      <c r="E134" s="18">
        <v>2022</v>
      </c>
      <c r="F134" s="9">
        <v>1.8865700000000001</v>
      </c>
      <c r="G134" s="9">
        <v>13.27103</v>
      </c>
      <c r="H134" s="31">
        <v>43556</v>
      </c>
      <c r="I134" s="9">
        <v>16.385483999999998</v>
      </c>
      <c r="J134" s="24">
        <v>10.642860000000002</v>
      </c>
      <c r="K134" s="9">
        <f t="shared" si="8"/>
        <v>0.012</v>
      </c>
      <c r="L134" s="9">
        <v>0</v>
      </c>
      <c r="M134" s="9">
        <v>0</v>
      </c>
      <c r="N134" s="9">
        <v>0.012</v>
      </c>
      <c r="O134" s="9">
        <v>0</v>
      </c>
      <c r="P134" s="9">
        <f t="shared" si="9"/>
        <v>5.7108600000000003</v>
      </c>
      <c r="Q134" s="9">
        <v>0</v>
      </c>
      <c r="R134" s="9">
        <v>0</v>
      </c>
      <c r="S134" s="9">
        <v>5.7108600000000003</v>
      </c>
      <c r="T134" s="9">
        <v>0</v>
      </c>
      <c r="U134" s="9">
        <f t="shared" si="10"/>
        <v>0.12</v>
      </c>
      <c r="V134" s="9">
        <v>0</v>
      </c>
      <c r="W134" s="9">
        <v>0</v>
      </c>
      <c r="X134" s="49">
        <v>0.12</v>
      </c>
      <c r="Y134" s="9">
        <v>0</v>
      </c>
      <c r="Z134" s="9">
        <f t="shared" si="11"/>
        <v>4.7999999999999998</v>
      </c>
      <c r="AA134" s="9">
        <v>0</v>
      </c>
      <c r="AB134" s="9">
        <v>0</v>
      </c>
      <c r="AC134" s="49">
        <v>4.80</v>
      </c>
      <c r="AD134" s="9">
        <v>0</v>
      </c>
      <c r="AE134" s="9">
        <f t="shared" si="12"/>
        <v>0</v>
      </c>
      <c r="AF134" s="9">
        <v>0</v>
      </c>
      <c r="AG134" s="9">
        <v>0</v>
      </c>
      <c r="AH134" s="49">
        <v>0</v>
      </c>
      <c r="AI134" s="9">
        <v>0</v>
      </c>
      <c r="AJ134" s="42">
        <f t="shared" si="13"/>
        <v>10.642859999999999</v>
      </c>
      <c r="AK134" s="42">
        <f t="shared" si="13"/>
        <v>0</v>
      </c>
      <c r="AL134" s="42">
        <f t="shared" si="13"/>
        <v>0</v>
      </c>
      <c r="AM134" s="42">
        <f t="shared" si="13"/>
        <v>10.642859999999999</v>
      </c>
      <c r="AN134" s="42">
        <f t="shared" si="13"/>
        <v>0</v>
      </c>
    </row>
    <row r="135" spans="1:40" ht="47.25">
      <c r="A135" s="8" t="s">
        <v>804</v>
      </c>
      <c r="B135" s="73" t="s">
        <v>954</v>
      </c>
      <c r="C135" s="15" t="s">
        <v>2273</v>
      </c>
      <c r="D135" s="18">
        <v>2019</v>
      </c>
      <c r="E135" s="18">
        <v>2020</v>
      </c>
      <c r="F135" s="9"/>
      <c r="G135" s="9"/>
      <c r="H135" s="31"/>
      <c r="I135" s="9">
        <v>4.2971639999999995</v>
      </c>
      <c r="J135" s="24">
        <v>4.2971639999999995</v>
      </c>
      <c r="K135" s="9">
        <f t="shared" si="8"/>
        <v>3.1690319999999992</v>
      </c>
      <c r="L135" s="9">
        <v>0</v>
      </c>
      <c r="M135" s="9">
        <v>0</v>
      </c>
      <c r="N135" s="9">
        <v>3.1690319999999992</v>
      </c>
      <c r="O135" s="9">
        <v>0</v>
      </c>
      <c r="P135" s="9">
        <f t="shared" si="9"/>
        <v>0</v>
      </c>
      <c r="Q135" s="9">
        <v>0</v>
      </c>
      <c r="R135" s="9">
        <v>0</v>
      </c>
      <c r="S135" s="9">
        <v>0</v>
      </c>
      <c r="T135" s="9">
        <v>0</v>
      </c>
      <c r="U135" s="9">
        <f t="shared" si="10"/>
        <v>0</v>
      </c>
      <c r="V135" s="9">
        <v>0</v>
      </c>
      <c r="W135" s="9">
        <v>0</v>
      </c>
      <c r="X135" s="49">
        <v>0</v>
      </c>
      <c r="Y135" s="9">
        <v>0</v>
      </c>
      <c r="Z135" s="9">
        <f t="shared" si="11"/>
        <v>0</v>
      </c>
      <c r="AA135" s="9">
        <v>0</v>
      </c>
      <c r="AB135" s="9">
        <v>0</v>
      </c>
      <c r="AC135" s="49">
        <v>0</v>
      </c>
      <c r="AD135" s="9">
        <v>0</v>
      </c>
      <c r="AE135" s="9">
        <f t="shared" si="12"/>
        <v>0</v>
      </c>
      <c r="AF135" s="9">
        <v>0</v>
      </c>
      <c r="AG135" s="9">
        <v>0</v>
      </c>
      <c r="AH135" s="49">
        <v>0</v>
      </c>
      <c r="AI135" s="9">
        <v>0</v>
      </c>
      <c r="AJ135" s="42">
        <f t="shared" si="13"/>
        <v>3.1690319999999992</v>
      </c>
      <c r="AK135" s="42">
        <f t="shared" si="13"/>
        <v>0</v>
      </c>
      <c r="AL135" s="42">
        <f t="shared" si="13"/>
        <v>0</v>
      </c>
      <c r="AM135" s="42">
        <f t="shared" si="13"/>
        <v>3.1690319999999992</v>
      </c>
      <c r="AN135" s="42">
        <f t="shared" si="13"/>
        <v>0</v>
      </c>
    </row>
    <row r="136" spans="1:40" ht="78.75">
      <c r="A136" s="8" t="s">
        <v>805</v>
      </c>
      <c r="B136" s="73" t="s">
        <v>523</v>
      </c>
      <c r="C136" s="15" t="s">
        <v>2274</v>
      </c>
      <c r="D136" s="18">
        <v>2016</v>
      </c>
      <c r="E136" s="18">
        <v>2025</v>
      </c>
      <c r="F136" s="9"/>
      <c r="G136" s="9"/>
      <c r="H136" s="31"/>
      <c r="I136" s="9">
        <v>33.203052</v>
      </c>
      <c r="J136" s="24">
        <v>33.203052</v>
      </c>
      <c r="K136" s="9">
        <f t="shared" si="8"/>
        <v>0</v>
      </c>
      <c r="L136" s="9">
        <v>0</v>
      </c>
      <c r="M136" s="9">
        <v>0</v>
      </c>
      <c r="N136" s="9">
        <v>0</v>
      </c>
      <c r="O136" s="9">
        <v>0</v>
      </c>
      <c r="P136" s="9">
        <f t="shared" si="9"/>
        <v>0</v>
      </c>
      <c r="Q136" s="9">
        <v>0</v>
      </c>
      <c r="R136" s="9">
        <v>0</v>
      </c>
      <c r="S136" s="9">
        <v>0</v>
      </c>
      <c r="T136" s="9">
        <v>0</v>
      </c>
      <c r="U136" s="9">
        <f t="shared" si="10"/>
        <v>0</v>
      </c>
      <c r="V136" s="9">
        <v>0</v>
      </c>
      <c r="W136" s="9">
        <v>0</v>
      </c>
      <c r="X136" s="49">
        <v>0</v>
      </c>
      <c r="Y136" s="9">
        <v>0</v>
      </c>
      <c r="Z136" s="9">
        <f t="shared" si="11"/>
        <v>0.8030520000000001</v>
      </c>
      <c r="AA136" s="9">
        <v>0</v>
      </c>
      <c r="AB136" s="9">
        <v>0</v>
      </c>
      <c r="AC136" s="49">
        <v>0.8030520000000001</v>
      </c>
      <c r="AD136" s="9">
        <v>0</v>
      </c>
      <c r="AE136" s="9">
        <f t="shared" si="12"/>
        <v>6.4800000000000004</v>
      </c>
      <c r="AF136" s="9">
        <v>0</v>
      </c>
      <c r="AG136" s="9">
        <v>0</v>
      </c>
      <c r="AH136" s="49">
        <v>6.48</v>
      </c>
      <c r="AI136" s="9">
        <v>0</v>
      </c>
      <c r="AJ136" s="42">
        <f t="shared" si="13"/>
        <v>7.2830520000000005</v>
      </c>
      <c r="AK136" s="42">
        <f t="shared" si="13"/>
        <v>0</v>
      </c>
      <c r="AL136" s="42">
        <f t="shared" si="13"/>
        <v>0</v>
      </c>
      <c r="AM136" s="42">
        <f t="shared" si="13"/>
        <v>7.2830520000000005</v>
      </c>
      <c r="AN136" s="42">
        <f t="shared" si="13"/>
        <v>0</v>
      </c>
    </row>
    <row r="137" spans="1:40" ht="78.75">
      <c r="A137" s="8" t="s">
        <v>805</v>
      </c>
      <c r="B137" s="73" t="s">
        <v>524</v>
      </c>
      <c r="C137" s="15" t="s">
        <v>2275</v>
      </c>
      <c r="D137" s="18">
        <v>2016</v>
      </c>
      <c r="E137" s="18">
        <v>2024</v>
      </c>
      <c r="F137" s="9"/>
      <c r="G137" s="9"/>
      <c r="H137" s="31"/>
      <c r="I137" s="9">
        <v>3.7955399999999999</v>
      </c>
      <c r="J137" s="24">
        <v>3.7955399999999995</v>
      </c>
      <c r="K137" s="9">
        <f t="shared" si="8"/>
        <v>0</v>
      </c>
      <c r="L137" s="9">
        <v>0</v>
      </c>
      <c r="M137" s="9">
        <v>0</v>
      </c>
      <c r="N137" s="9">
        <v>0</v>
      </c>
      <c r="O137" s="9">
        <v>0</v>
      </c>
      <c r="P137" s="9">
        <f t="shared" si="9"/>
        <v>0</v>
      </c>
      <c r="Q137" s="9">
        <v>0</v>
      </c>
      <c r="R137" s="9">
        <v>0</v>
      </c>
      <c r="S137" s="9">
        <v>0</v>
      </c>
      <c r="T137" s="9">
        <v>0</v>
      </c>
      <c r="U137" s="9">
        <f t="shared" si="10"/>
        <v>0</v>
      </c>
      <c r="V137" s="9">
        <v>0</v>
      </c>
      <c r="W137" s="9">
        <v>0</v>
      </c>
      <c r="X137" s="49">
        <v>0</v>
      </c>
      <c r="Y137" s="9">
        <v>0</v>
      </c>
      <c r="Z137" s="9">
        <f t="shared" si="11"/>
        <v>0</v>
      </c>
      <c r="AA137" s="9">
        <v>0</v>
      </c>
      <c r="AB137" s="9">
        <v>0</v>
      </c>
      <c r="AC137" s="49">
        <v>0</v>
      </c>
      <c r="AD137" s="9">
        <v>0</v>
      </c>
      <c r="AE137" s="9">
        <f t="shared" si="12"/>
        <v>3.7955399999999999</v>
      </c>
      <c r="AF137" s="9">
        <v>0</v>
      </c>
      <c r="AG137" s="9">
        <v>0</v>
      </c>
      <c r="AH137" s="49">
        <v>3.7955399999999999</v>
      </c>
      <c r="AI137" s="9">
        <v>0</v>
      </c>
      <c r="AJ137" s="42">
        <f t="shared" si="13"/>
        <v>3.7955399999999999</v>
      </c>
      <c r="AK137" s="42">
        <f t="shared" si="13"/>
        <v>0</v>
      </c>
      <c r="AL137" s="42">
        <f t="shared" si="13"/>
        <v>0</v>
      </c>
      <c r="AM137" s="42">
        <f t="shared" si="13"/>
        <v>3.7955399999999999</v>
      </c>
      <c r="AN137" s="42">
        <f t="shared" si="13"/>
        <v>0</v>
      </c>
    </row>
    <row r="138" spans="1:40" ht="47.25">
      <c r="A138" s="8" t="s">
        <v>805</v>
      </c>
      <c r="B138" s="73" t="s">
        <v>525</v>
      </c>
      <c r="C138" s="15" t="s">
        <v>2276</v>
      </c>
      <c r="D138" s="18">
        <v>2016</v>
      </c>
      <c r="E138" s="18">
        <v>2024</v>
      </c>
      <c r="F138" s="9"/>
      <c r="G138" s="9"/>
      <c r="H138" s="31"/>
      <c r="I138" s="9">
        <v>4.8814199999999994</v>
      </c>
      <c r="J138" s="24">
        <v>4.8814200000000003</v>
      </c>
      <c r="K138" s="9">
        <f t="shared" si="8"/>
        <v>0</v>
      </c>
      <c r="L138" s="9">
        <v>0</v>
      </c>
      <c r="M138" s="9">
        <v>0</v>
      </c>
      <c r="N138" s="9">
        <v>0</v>
      </c>
      <c r="O138" s="9">
        <v>0</v>
      </c>
      <c r="P138" s="9">
        <f t="shared" si="9"/>
        <v>0</v>
      </c>
      <c r="Q138" s="9">
        <v>0</v>
      </c>
      <c r="R138" s="9">
        <v>0</v>
      </c>
      <c r="S138" s="9">
        <v>0</v>
      </c>
      <c r="T138" s="9">
        <v>0</v>
      </c>
      <c r="U138" s="9">
        <f t="shared" si="10"/>
        <v>0</v>
      </c>
      <c r="V138" s="9">
        <v>0</v>
      </c>
      <c r="W138" s="9">
        <v>0</v>
      </c>
      <c r="X138" s="49">
        <v>0</v>
      </c>
      <c r="Y138" s="9">
        <v>0</v>
      </c>
      <c r="Z138" s="9">
        <f t="shared" si="11"/>
        <v>0</v>
      </c>
      <c r="AA138" s="9">
        <v>0</v>
      </c>
      <c r="AB138" s="9">
        <v>0</v>
      </c>
      <c r="AC138" s="49">
        <v>0</v>
      </c>
      <c r="AD138" s="9">
        <v>0</v>
      </c>
      <c r="AE138" s="9">
        <f t="shared" si="12"/>
        <v>4.8814199999999994</v>
      </c>
      <c r="AF138" s="9">
        <v>0</v>
      </c>
      <c r="AG138" s="9">
        <v>0</v>
      </c>
      <c r="AH138" s="49">
        <v>4.8814199999999994</v>
      </c>
      <c r="AI138" s="9">
        <v>0</v>
      </c>
      <c r="AJ138" s="42">
        <f t="shared" si="13"/>
        <v>4.8814199999999994</v>
      </c>
      <c r="AK138" s="42">
        <f t="shared" si="13"/>
        <v>0</v>
      </c>
      <c r="AL138" s="42">
        <f t="shared" si="13"/>
        <v>0</v>
      </c>
      <c r="AM138" s="42">
        <f t="shared" si="13"/>
        <v>4.8814199999999994</v>
      </c>
      <c r="AN138" s="42">
        <f t="shared" si="13"/>
        <v>0</v>
      </c>
    </row>
    <row r="139" spans="1:40" ht="63">
      <c r="A139" s="8" t="s">
        <v>805</v>
      </c>
      <c r="B139" s="73" t="s">
        <v>526</v>
      </c>
      <c r="C139" s="15" t="s">
        <v>2277</v>
      </c>
      <c r="D139" s="18">
        <v>2016</v>
      </c>
      <c r="E139" s="18">
        <v>2024</v>
      </c>
      <c r="F139" s="9"/>
      <c r="G139" s="9"/>
      <c r="H139" s="31"/>
      <c r="I139" s="9">
        <v>4.2602639999999994</v>
      </c>
      <c r="J139" s="24">
        <v>4.2602639999999994</v>
      </c>
      <c r="K139" s="9">
        <f t="shared" si="8"/>
        <v>0</v>
      </c>
      <c r="L139" s="9">
        <v>0</v>
      </c>
      <c r="M139" s="9">
        <v>0</v>
      </c>
      <c r="N139" s="9">
        <v>0</v>
      </c>
      <c r="O139" s="9">
        <v>0</v>
      </c>
      <c r="P139" s="9">
        <f t="shared" si="9"/>
        <v>0</v>
      </c>
      <c r="Q139" s="9">
        <v>0</v>
      </c>
      <c r="R139" s="9">
        <v>0</v>
      </c>
      <c r="S139" s="9">
        <v>0</v>
      </c>
      <c r="T139" s="9">
        <v>0</v>
      </c>
      <c r="U139" s="9">
        <f t="shared" si="10"/>
        <v>0</v>
      </c>
      <c r="V139" s="9">
        <v>0</v>
      </c>
      <c r="W139" s="9">
        <v>0</v>
      </c>
      <c r="X139" s="49">
        <v>0</v>
      </c>
      <c r="Y139" s="9">
        <v>0</v>
      </c>
      <c r="Z139" s="9">
        <f t="shared" si="11"/>
        <v>0</v>
      </c>
      <c r="AA139" s="9">
        <v>0</v>
      </c>
      <c r="AB139" s="9">
        <v>0</v>
      </c>
      <c r="AC139" s="49">
        <v>0</v>
      </c>
      <c r="AD139" s="9">
        <v>0</v>
      </c>
      <c r="AE139" s="9">
        <f t="shared" si="12"/>
        <v>4.2602639999999994</v>
      </c>
      <c r="AF139" s="9">
        <v>0</v>
      </c>
      <c r="AG139" s="9">
        <v>0</v>
      </c>
      <c r="AH139" s="49">
        <v>4.2602639999999994</v>
      </c>
      <c r="AI139" s="9">
        <v>0</v>
      </c>
      <c r="AJ139" s="42">
        <f t="shared" si="13"/>
        <v>4.2602639999999994</v>
      </c>
      <c r="AK139" s="42">
        <f t="shared" si="13"/>
        <v>0</v>
      </c>
      <c r="AL139" s="42">
        <f t="shared" si="13"/>
        <v>0</v>
      </c>
      <c r="AM139" s="42">
        <f t="shared" si="13"/>
        <v>4.2602639999999994</v>
      </c>
      <c r="AN139" s="42">
        <f t="shared" si="13"/>
        <v>0</v>
      </c>
    </row>
    <row r="140" spans="1:40" ht="63">
      <c r="A140" s="8" t="s">
        <v>805</v>
      </c>
      <c r="B140" s="73" t="s">
        <v>527</v>
      </c>
      <c r="C140" s="15" t="s">
        <v>275</v>
      </c>
      <c r="D140" s="18">
        <v>2016</v>
      </c>
      <c r="E140" s="18">
        <v>2024</v>
      </c>
      <c r="F140" s="9"/>
      <c r="G140" s="9"/>
      <c r="H140" s="31"/>
      <c r="I140" s="9">
        <v>7.5248160000000004</v>
      </c>
      <c r="J140" s="24">
        <v>7.5248159999999995</v>
      </c>
      <c r="K140" s="9">
        <f t="shared" si="8"/>
        <v>0</v>
      </c>
      <c r="L140" s="9">
        <v>0</v>
      </c>
      <c r="M140" s="9">
        <v>0</v>
      </c>
      <c r="N140" s="9">
        <v>0</v>
      </c>
      <c r="O140" s="9">
        <v>0</v>
      </c>
      <c r="P140" s="9">
        <f t="shared" si="9"/>
        <v>0</v>
      </c>
      <c r="Q140" s="9">
        <v>0</v>
      </c>
      <c r="R140" s="9">
        <v>0</v>
      </c>
      <c r="S140" s="9">
        <v>0</v>
      </c>
      <c r="T140" s="9">
        <v>0</v>
      </c>
      <c r="U140" s="9">
        <f t="shared" si="10"/>
        <v>0</v>
      </c>
      <c r="V140" s="9">
        <v>0</v>
      </c>
      <c r="W140" s="9">
        <v>0</v>
      </c>
      <c r="X140" s="49">
        <v>0</v>
      </c>
      <c r="Y140" s="9">
        <v>0</v>
      </c>
      <c r="Z140" s="9">
        <f t="shared" si="11"/>
        <v>0</v>
      </c>
      <c r="AA140" s="9">
        <v>0</v>
      </c>
      <c r="AB140" s="9">
        <v>0</v>
      </c>
      <c r="AC140" s="49">
        <v>0</v>
      </c>
      <c r="AD140" s="9">
        <v>0</v>
      </c>
      <c r="AE140" s="9">
        <f t="shared" si="12"/>
        <v>7.5248160000000004</v>
      </c>
      <c r="AF140" s="9">
        <v>0</v>
      </c>
      <c r="AG140" s="9">
        <v>0</v>
      </c>
      <c r="AH140" s="49">
        <v>7.5248160000000004</v>
      </c>
      <c r="AI140" s="9">
        <v>0</v>
      </c>
      <c r="AJ140" s="42">
        <f t="shared" si="13"/>
        <v>7.5248160000000004</v>
      </c>
      <c r="AK140" s="42">
        <f t="shared" si="13"/>
        <v>0</v>
      </c>
      <c r="AL140" s="42">
        <f t="shared" si="13"/>
        <v>0</v>
      </c>
      <c r="AM140" s="42">
        <f t="shared" si="13"/>
        <v>7.5248160000000004</v>
      </c>
      <c r="AN140" s="42">
        <f t="shared" si="13"/>
        <v>0</v>
      </c>
    </row>
    <row r="141" spans="1:40" ht="63">
      <c r="A141" s="8" t="s">
        <v>805</v>
      </c>
      <c r="B141" s="73" t="s">
        <v>528</v>
      </c>
      <c r="C141" s="15" t="s">
        <v>2278</v>
      </c>
      <c r="D141" s="18">
        <v>2016</v>
      </c>
      <c r="E141" s="18">
        <v>2025</v>
      </c>
      <c r="F141" s="9"/>
      <c r="G141" s="9"/>
      <c r="H141" s="31"/>
      <c r="I141" s="9">
        <v>4.7755799999999997</v>
      </c>
      <c r="J141" s="24">
        <v>4.7755799999999997</v>
      </c>
      <c r="K141" s="9">
        <f t="shared" si="14" ref="K141:K204">=L141+M141+N141+O141</f>
        <v>0</v>
      </c>
      <c r="L141" s="9">
        <v>0</v>
      </c>
      <c r="M141" s="9">
        <v>0</v>
      </c>
      <c r="N141" s="9">
        <v>0</v>
      </c>
      <c r="O141" s="9">
        <v>0</v>
      </c>
      <c r="P141" s="9">
        <f t="shared" si="15" ref="P141:P204">=Q141+R141+S141+T141</f>
        <v>0</v>
      </c>
      <c r="Q141" s="9">
        <v>0</v>
      </c>
      <c r="R141" s="9">
        <v>0</v>
      </c>
      <c r="S141" s="9">
        <v>0</v>
      </c>
      <c r="T141" s="9">
        <v>0</v>
      </c>
      <c r="U141" s="9">
        <f t="shared" si="16" ref="U141:U204">=V141+W141+X141+Y141</f>
        <v>0</v>
      </c>
      <c r="V141" s="9">
        <v>0</v>
      </c>
      <c r="W141" s="9">
        <v>0</v>
      </c>
      <c r="X141" s="49">
        <v>0</v>
      </c>
      <c r="Y141" s="9">
        <v>0</v>
      </c>
      <c r="Z141" s="9">
        <f t="shared" si="17" ref="Z141:Z204">=AA141+AB141+AC141+AD141</f>
        <v>0</v>
      </c>
      <c r="AA141" s="9">
        <v>0</v>
      </c>
      <c r="AB141" s="9">
        <v>0</v>
      </c>
      <c r="AC141" s="49">
        <v>0</v>
      </c>
      <c r="AD141" s="9">
        <v>0</v>
      </c>
      <c r="AE141" s="9">
        <f t="shared" si="18" ref="AE141:AE204">=AF141+AG141+AH141+AI141</f>
        <v>0.012</v>
      </c>
      <c r="AF141" s="9">
        <v>0</v>
      </c>
      <c r="AG141" s="9">
        <v>0</v>
      </c>
      <c r="AH141" s="49">
        <v>0.012</v>
      </c>
      <c r="AI141" s="9">
        <v>0</v>
      </c>
      <c r="AJ141" s="42">
        <f t="shared" si="13"/>
        <v>0.012</v>
      </c>
      <c r="AK141" s="42">
        <f t="shared" si="13"/>
        <v>0</v>
      </c>
      <c r="AL141" s="42">
        <f t="shared" si="13"/>
        <v>0</v>
      </c>
      <c r="AM141" s="42">
        <f t="shared" si="13"/>
        <v>0.012</v>
      </c>
      <c r="AN141" s="42">
        <f t="shared" si="13"/>
        <v>0</v>
      </c>
    </row>
    <row r="142" spans="1:40" ht="78.75">
      <c r="A142" s="8" t="s">
        <v>805</v>
      </c>
      <c r="B142" s="73" t="s">
        <v>131</v>
      </c>
      <c r="C142" s="15" t="s">
        <v>276</v>
      </c>
      <c r="D142" s="18">
        <v>2017</v>
      </c>
      <c r="E142" s="18">
        <v>2024</v>
      </c>
      <c r="F142" s="9"/>
      <c r="G142" s="9"/>
      <c r="H142" s="31"/>
      <c r="I142" s="9">
        <v>3.6235200000000001</v>
      </c>
      <c r="J142" s="24">
        <v>3.6235200000000001</v>
      </c>
      <c r="K142" s="9">
        <f t="shared" si="14"/>
        <v>0</v>
      </c>
      <c r="L142" s="9">
        <v>0</v>
      </c>
      <c r="M142" s="9">
        <v>0</v>
      </c>
      <c r="N142" s="9">
        <v>0</v>
      </c>
      <c r="O142" s="9">
        <v>0</v>
      </c>
      <c r="P142" s="9">
        <f t="shared" si="15"/>
        <v>0</v>
      </c>
      <c r="Q142" s="9">
        <v>0</v>
      </c>
      <c r="R142" s="9">
        <v>0</v>
      </c>
      <c r="S142" s="9">
        <v>0</v>
      </c>
      <c r="T142" s="9">
        <v>0</v>
      </c>
      <c r="U142" s="9">
        <f t="shared" si="16"/>
        <v>0</v>
      </c>
      <c r="V142" s="9">
        <v>0</v>
      </c>
      <c r="W142" s="9">
        <v>0</v>
      </c>
      <c r="X142" s="49">
        <v>0</v>
      </c>
      <c r="Y142" s="9">
        <v>0</v>
      </c>
      <c r="Z142" s="9">
        <f t="shared" si="17"/>
        <v>0</v>
      </c>
      <c r="AA142" s="9">
        <v>0</v>
      </c>
      <c r="AB142" s="9">
        <v>0</v>
      </c>
      <c r="AC142" s="49">
        <v>0</v>
      </c>
      <c r="AD142" s="9">
        <v>0</v>
      </c>
      <c r="AE142" s="9">
        <f t="shared" si="18"/>
        <v>3.6115199999999996</v>
      </c>
      <c r="AF142" s="9">
        <v>0</v>
      </c>
      <c r="AG142" s="9">
        <v>0</v>
      </c>
      <c r="AH142" s="49">
        <v>3.6115199999999996</v>
      </c>
      <c r="AI142" s="9">
        <v>0</v>
      </c>
      <c r="AJ142" s="42">
        <f t="shared" si="13"/>
        <v>3.6115199999999996</v>
      </c>
      <c r="AK142" s="42">
        <f t="shared" si="13"/>
        <v>0</v>
      </c>
      <c r="AL142" s="42">
        <f t="shared" si="13"/>
        <v>0</v>
      </c>
      <c r="AM142" s="42">
        <f t="shared" si="13"/>
        <v>3.6115199999999996</v>
      </c>
      <c r="AN142" s="42">
        <f t="shared" si="13"/>
        <v>0</v>
      </c>
    </row>
    <row r="143" spans="1:40" ht="47.25">
      <c r="A143" s="8" t="s">
        <v>805</v>
      </c>
      <c r="B143" s="73" t="s">
        <v>132</v>
      </c>
      <c r="C143" s="15" t="s">
        <v>2279</v>
      </c>
      <c r="D143" s="18">
        <v>2016</v>
      </c>
      <c r="E143" s="18">
        <v>2025</v>
      </c>
      <c r="F143" s="9"/>
      <c r="G143" s="9"/>
      <c r="H143" s="31"/>
      <c r="I143" s="9">
        <v>5.2934879999999991</v>
      </c>
      <c r="J143" s="24">
        <v>5.2934879999999991</v>
      </c>
      <c r="K143" s="9">
        <f t="shared" si="14"/>
        <v>0</v>
      </c>
      <c r="L143" s="9">
        <v>0</v>
      </c>
      <c r="M143" s="9">
        <v>0</v>
      </c>
      <c r="N143" s="9">
        <v>0</v>
      </c>
      <c r="O143" s="9">
        <v>0</v>
      </c>
      <c r="P143" s="9">
        <f t="shared" si="15"/>
        <v>0</v>
      </c>
      <c r="Q143" s="9">
        <v>0</v>
      </c>
      <c r="R143" s="9">
        <v>0</v>
      </c>
      <c r="S143" s="9">
        <v>0</v>
      </c>
      <c r="T143" s="9">
        <v>0</v>
      </c>
      <c r="U143" s="9">
        <f t="shared" si="16"/>
        <v>0</v>
      </c>
      <c r="V143" s="9">
        <v>0</v>
      </c>
      <c r="W143" s="9">
        <v>0</v>
      </c>
      <c r="X143" s="49">
        <v>0</v>
      </c>
      <c r="Y143" s="9">
        <v>0</v>
      </c>
      <c r="Z143" s="9">
        <f t="shared" si="17"/>
        <v>0</v>
      </c>
      <c r="AA143" s="9">
        <v>0</v>
      </c>
      <c r="AB143" s="9">
        <v>0</v>
      </c>
      <c r="AC143" s="49">
        <v>0</v>
      </c>
      <c r="AD143" s="9">
        <v>0</v>
      </c>
      <c r="AE143" s="9">
        <f t="shared" si="18"/>
        <v>0.012</v>
      </c>
      <c r="AF143" s="9">
        <v>0</v>
      </c>
      <c r="AG143" s="9">
        <v>0</v>
      </c>
      <c r="AH143" s="49">
        <v>0.012</v>
      </c>
      <c r="AI143" s="9">
        <v>0</v>
      </c>
      <c r="AJ143" s="42">
        <f t="shared" si="13"/>
        <v>0.012</v>
      </c>
      <c r="AK143" s="42">
        <f t="shared" si="13"/>
        <v>0</v>
      </c>
      <c r="AL143" s="42">
        <f t="shared" si="13"/>
        <v>0</v>
      </c>
      <c r="AM143" s="42">
        <f t="shared" si="13"/>
        <v>0.012</v>
      </c>
      <c r="AN143" s="42">
        <f t="shared" si="13"/>
        <v>0</v>
      </c>
    </row>
    <row r="144" spans="1:40" ht="47.25">
      <c r="A144" s="8" t="s">
        <v>804</v>
      </c>
      <c r="B144" s="73" t="s">
        <v>955</v>
      </c>
      <c r="C144" s="15" t="s">
        <v>956</v>
      </c>
      <c r="D144" s="18">
        <v>2018</v>
      </c>
      <c r="E144" s="18">
        <v>2020</v>
      </c>
      <c r="F144" s="9">
        <v>0.56999999999999995</v>
      </c>
      <c r="G144" s="9">
        <v>3.36</v>
      </c>
      <c r="H144" s="31">
        <v>43617</v>
      </c>
      <c r="I144" s="9">
        <v>4.0077959999999999</v>
      </c>
      <c r="J144" s="24">
        <v>4.0077959999999999</v>
      </c>
      <c r="K144" s="9">
        <f t="shared" si="14"/>
        <v>0.55807007999999991</v>
      </c>
      <c r="L144" s="9">
        <v>0</v>
      </c>
      <c r="M144" s="9">
        <v>0</v>
      </c>
      <c r="N144" s="9">
        <v>0.55807007999999991</v>
      </c>
      <c r="O144" s="9">
        <v>0</v>
      </c>
      <c r="P144" s="9">
        <f t="shared" si="15"/>
        <v>0</v>
      </c>
      <c r="Q144" s="9">
        <v>0</v>
      </c>
      <c r="R144" s="9">
        <v>0</v>
      </c>
      <c r="S144" s="9">
        <v>0</v>
      </c>
      <c r="T144" s="9">
        <v>0</v>
      </c>
      <c r="U144" s="9">
        <f t="shared" si="16"/>
        <v>0</v>
      </c>
      <c r="V144" s="9">
        <v>0</v>
      </c>
      <c r="W144" s="9">
        <v>0</v>
      </c>
      <c r="X144" s="49">
        <v>0</v>
      </c>
      <c r="Y144" s="9">
        <v>0</v>
      </c>
      <c r="Z144" s="9">
        <f t="shared" si="17"/>
        <v>0</v>
      </c>
      <c r="AA144" s="9">
        <v>0</v>
      </c>
      <c r="AB144" s="9">
        <v>0</v>
      </c>
      <c r="AC144" s="49">
        <v>0</v>
      </c>
      <c r="AD144" s="9">
        <v>0</v>
      </c>
      <c r="AE144" s="9">
        <f t="shared" si="18"/>
        <v>0</v>
      </c>
      <c r="AF144" s="9">
        <v>0</v>
      </c>
      <c r="AG144" s="9">
        <v>0</v>
      </c>
      <c r="AH144" s="49">
        <v>0</v>
      </c>
      <c r="AI144" s="9">
        <v>0</v>
      </c>
      <c r="AJ144" s="42">
        <f t="shared" si="13"/>
        <v>0.55807007999999991</v>
      </c>
      <c r="AK144" s="42">
        <f t="shared" si="13"/>
        <v>0</v>
      </c>
      <c r="AL144" s="42">
        <f t="shared" si="13"/>
        <v>0</v>
      </c>
      <c r="AM144" s="42">
        <f t="shared" si="13"/>
        <v>0.55807007999999991</v>
      </c>
      <c r="AN144" s="42">
        <f t="shared" si="13"/>
        <v>0</v>
      </c>
    </row>
    <row r="145" spans="1:40" ht="63">
      <c r="A145" s="8" t="s">
        <v>805</v>
      </c>
      <c r="B145" s="73" t="s">
        <v>529</v>
      </c>
      <c r="C145" s="15" t="s">
        <v>2280</v>
      </c>
      <c r="D145" s="18">
        <v>2017</v>
      </c>
      <c r="E145" s="18">
        <v>2024</v>
      </c>
      <c r="F145" s="9"/>
      <c r="G145" s="9"/>
      <c r="H145" s="31"/>
      <c r="I145" s="9">
        <v>3.92082</v>
      </c>
      <c r="J145" s="24">
        <v>3.9208199999999995</v>
      </c>
      <c r="K145" s="9">
        <f t="shared" si="14"/>
        <v>0</v>
      </c>
      <c r="L145" s="9">
        <v>0</v>
      </c>
      <c r="M145" s="9">
        <v>0</v>
      </c>
      <c r="N145" s="9">
        <v>0</v>
      </c>
      <c r="O145" s="9">
        <v>0</v>
      </c>
      <c r="P145" s="9">
        <f t="shared" si="15"/>
        <v>0</v>
      </c>
      <c r="Q145" s="9">
        <v>0</v>
      </c>
      <c r="R145" s="9">
        <v>0</v>
      </c>
      <c r="S145" s="9">
        <v>0</v>
      </c>
      <c r="T145" s="9">
        <v>0</v>
      </c>
      <c r="U145" s="9">
        <f t="shared" si="16"/>
        <v>0</v>
      </c>
      <c r="V145" s="9">
        <v>0</v>
      </c>
      <c r="W145" s="9">
        <v>0</v>
      </c>
      <c r="X145" s="49">
        <v>0</v>
      </c>
      <c r="Y145" s="9">
        <v>0</v>
      </c>
      <c r="Z145" s="9">
        <f t="shared" si="17"/>
        <v>0</v>
      </c>
      <c r="AA145" s="9">
        <v>0</v>
      </c>
      <c r="AB145" s="9">
        <v>0</v>
      </c>
      <c r="AC145" s="49">
        <v>0</v>
      </c>
      <c r="AD145" s="9">
        <v>0</v>
      </c>
      <c r="AE145" s="9">
        <f t="shared" si="18"/>
        <v>3.9088199999999995</v>
      </c>
      <c r="AF145" s="9">
        <v>0</v>
      </c>
      <c r="AG145" s="9">
        <v>0</v>
      </c>
      <c r="AH145" s="49">
        <v>3.9088199999999995</v>
      </c>
      <c r="AI145" s="9">
        <v>0</v>
      </c>
      <c r="AJ145" s="42">
        <f t="shared" si="13"/>
        <v>3.9088199999999995</v>
      </c>
      <c r="AK145" s="42">
        <f t="shared" si="13"/>
        <v>0</v>
      </c>
      <c r="AL145" s="42">
        <f t="shared" si="13"/>
        <v>0</v>
      </c>
      <c r="AM145" s="42">
        <f t="shared" si="13"/>
        <v>3.9088199999999995</v>
      </c>
      <c r="AN145" s="42">
        <f t="shared" si="13"/>
        <v>0</v>
      </c>
    </row>
    <row r="146" spans="1:40" ht="63">
      <c r="A146" s="8" t="s">
        <v>804</v>
      </c>
      <c r="B146" s="73" t="s">
        <v>957</v>
      </c>
      <c r="C146" s="15" t="s">
        <v>958</v>
      </c>
      <c r="D146" s="18">
        <v>2016</v>
      </c>
      <c r="E146" s="18">
        <v>2020</v>
      </c>
      <c r="F146" s="9"/>
      <c r="G146" s="9"/>
      <c r="H146" s="31"/>
      <c r="I146" s="9">
        <v>0.80992800000000009</v>
      </c>
      <c r="J146" s="24">
        <v>0.80992799999999998</v>
      </c>
      <c r="K146" s="9">
        <f t="shared" si="14"/>
        <v>0.79792800000000008</v>
      </c>
      <c r="L146" s="9">
        <v>0</v>
      </c>
      <c r="M146" s="9">
        <v>0</v>
      </c>
      <c r="N146" s="9">
        <v>0.79792800000000008</v>
      </c>
      <c r="O146" s="9">
        <v>0</v>
      </c>
      <c r="P146" s="9">
        <f t="shared" si="15"/>
        <v>0</v>
      </c>
      <c r="Q146" s="9">
        <v>0</v>
      </c>
      <c r="R146" s="9">
        <v>0</v>
      </c>
      <c r="S146" s="9">
        <v>0</v>
      </c>
      <c r="T146" s="9">
        <v>0</v>
      </c>
      <c r="U146" s="9">
        <f t="shared" si="16"/>
        <v>0</v>
      </c>
      <c r="V146" s="9">
        <v>0</v>
      </c>
      <c r="W146" s="9">
        <v>0</v>
      </c>
      <c r="X146" s="49">
        <v>0</v>
      </c>
      <c r="Y146" s="9">
        <v>0</v>
      </c>
      <c r="Z146" s="9">
        <f t="shared" si="17"/>
        <v>0</v>
      </c>
      <c r="AA146" s="9">
        <v>0</v>
      </c>
      <c r="AB146" s="9">
        <v>0</v>
      </c>
      <c r="AC146" s="49">
        <v>0</v>
      </c>
      <c r="AD146" s="9">
        <v>0</v>
      </c>
      <c r="AE146" s="9">
        <f t="shared" si="18"/>
        <v>0</v>
      </c>
      <c r="AF146" s="9">
        <v>0</v>
      </c>
      <c r="AG146" s="9">
        <v>0</v>
      </c>
      <c r="AH146" s="49">
        <v>0</v>
      </c>
      <c r="AI146" s="9">
        <v>0</v>
      </c>
      <c r="AJ146" s="42">
        <f t="shared" si="13"/>
        <v>0.79792800000000008</v>
      </c>
      <c r="AK146" s="42">
        <f t="shared" si="13"/>
        <v>0</v>
      </c>
      <c r="AL146" s="42">
        <f t="shared" si="13"/>
        <v>0</v>
      </c>
      <c r="AM146" s="42">
        <f t="shared" si="13"/>
        <v>0.79792800000000008</v>
      </c>
      <c r="AN146" s="42">
        <f t="shared" si="13"/>
        <v>0</v>
      </c>
    </row>
    <row r="147" spans="1:40" ht="47.25">
      <c r="A147" s="8" t="s">
        <v>804</v>
      </c>
      <c r="B147" s="73" t="s">
        <v>959</v>
      </c>
      <c r="C147" s="15" t="s">
        <v>960</v>
      </c>
      <c r="D147" s="18">
        <v>2017</v>
      </c>
      <c r="E147" s="18">
        <v>2020</v>
      </c>
      <c r="F147" s="9"/>
      <c r="G147" s="9"/>
      <c r="H147" s="31"/>
      <c r="I147" s="9">
        <v>1.9261319999999997</v>
      </c>
      <c r="J147" s="24">
        <v>1.9261319999999997</v>
      </c>
      <c r="K147" s="9">
        <f t="shared" si="14"/>
        <v>1.9141319999999997</v>
      </c>
      <c r="L147" s="9">
        <v>0</v>
      </c>
      <c r="M147" s="9">
        <v>0</v>
      </c>
      <c r="N147" s="9">
        <v>1.9141319999999997</v>
      </c>
      <c r="O147" s="9">
        <v>0</v>
      </c>
      <c r="P147" s="9">
        <f t="shared" si="15"/>
        <v>0</v>
      </c>
      <c r="Q147" s="9">
        <v>0</v>
      </c>
      <c r="R147" s="9">
        <v>0</v>
      </c>
      <c r="S147" s="9">
        <v>0</v>
      </c>
      <c r="T147" s="9">
        <v>0</v>
      </c>
      <c r="U147" s="9">
        <f t="shared" si="16"/>
        <v>0</v>
      </c>
      <c r="V147" s="9">
        <v>0</v>
      </c>
      <c r="W147" s="9">
        <v>0</v>
      </c>
      <c r="X147" s="49">
        <v>0</v>
      </c>
      <c r="Y147" s="9">
        <v>0</v>
      </c>
      <c r="Z147" s="9">
        <f t="shared" si="17"/>
        <v>0</v>
      </c>
      <c r="AA147" s="9">
        <v>0</v>
      </c>
      <c r="AB147" s="9">
        <v>0</v>
      </c>
      <c r="AC147" s="49">
        <v>0</v>
      </c>
      <c r="AD147" s="9">
        <v>0</v>
      </c>
      <c r="AE147" s="9">
        <f t="shared" si="18"/>
        <v>0</v>
      </c>
      <c r="AF147" s="9">
        <v>0</v>
      </c>
      <c r="AG147" s="9">
        <v>0</v>
      </c>
      <c r="AH147" s="49">
        <v>0</v>
      </c>
      <c r="AI147" s="9">
        <v>0</v>
      </c>
      <c r="AJ147" s="42">
        <f t="shared" si="13"/>
        <v>1.9141319999999997</v>
      </c>
      <c r="AK147" s="42">
        <f t="shared" si="13"/>
        <v>0</v>
      </c>
      <c r="AL147" s="42">
        <f t="shared" si="13"/>
        <v>0</v>
      </c>
      <c r="AM147" s="42">
        <f t="shared" si="13"/>
        <v>1.9141319999999997</v>
      </c>
      <c r="AN147" s="42">
        <f t="shared" si="13"/>
        <v>0</v>
      </c>
    </row>
    <row r="148" spans="1:40" ht="47.25">
      <c r="A148" s="8" t="s">
        <v>805</v>
      </c>
      <c r="B148" s="73" t="s">
        <v>213</v>
      </c>
      <c r="C148" s="15" t="s">
        <v>277</v>
      </c>
      <c r="D148" s="18">
        <v>2016</v>
      </c>
      <c r="E148" s="18">
        <v>2024</v>
      </c>
      <c r="F148" s="9"/>
      <c r="G148" s="9"/>
      <c r="H148" s="31"/>
      <c r="I148" s="9">
        <v>8.1459960000000002</v>
      </c>
      <c r="J148" s="24">
        <v>8.1459959999999985</v>
      </c>
      <c r="K148" s="9">
        <f t="shared" si="14"/>
        <v>0</v>
      </c>
      <c r="L148" s="9">
        <v>0</v>
      </c>
      <c r="M148" s="9">
        <v>0</v>
      </c>
      <c r="N148" s="9">
        <v>0</v>
      </c>
      <c r="O148" s="9">
        <v>0</v>
      </c>
      <c r="P148" s="9">
        <f t="shared" si="15"/>
        <v>0</v>
      </c>
      <c r="Q148" s="9">
        <v>0</v>
      </c>
      <c r="R148" s="9">
        <v>0</v>
      </c>
      <c r="S148" s="9">
        <v>0</v>
      </c>
      <c r="T148" s="9">
        <v>0</v>
      </c>
      <c r="U148" s="9">
        <f t="shared" si="16"/>
        <v>0</v>
      </c>
      <c r="V148" s="9">
        <v>0</v>
      </c>
      <c r="W148" s="9">
        <v>0</v>
      </c>
      <c r="X148" s="49">
        <v>0</v>
      </c>
      <c r="Y148" s="9">
        <v>0</v>
      </c>
      <c r="Z148" s="9">
        <f t="shared" si="17"/>
        <v>0</v>
      </c>
      <c r="AA148" s="9">
        <v>0</v>
      </c>
      <c r="AB148" s="9">
        <v>0</v>
      </c>
      <c r="AC148" s="49">
        <v>0</v>
      </c>
      <c r="AD148" s="9">
        <v>0</v>
      </c>
      <c r="AE148" s="9">
        <f t="shared" si="18"/>
        <v>8.1459960000000002</v>
      </c>
      <c r="AF148" s="9">
        <v>0</v>
      </c>
      <c r="AG148" s="9">
        <v>0</v>
      </c>
      <c r="AH148" s="49">
        <v>8.1459960000000002</v>
      </c>
      <c r="AI148" s="9">
        <v>0</v>
      </c>
      <c r="AJ148" s="42">
        <f t="shared" si="13"/>
        <v>8.1459960000000002</v>
      </c>
      <c r="AK148" s="42">
        <f t="shared" si="13"/>
        <v>0</v>
      </c>
      <c r="AL148" s="42">
        <f t="shared" si="13"/>
        <v>0</v>
      </c>
      <c r="AM148" s="42">
        <f t="shared" si="13"/>
        <v>8.1459960000000002</v>
      </c>
      <c r="AN148" s="42">
        <f t="shared" si="13"/>
        <v>0</v>
      </c>
    </row>
    <row r="149" spans="1:40" ht="63">
      <c r="A149" s="8" t="s">
        <v>805</v>
      </c>
      <c r="B149" s="73" t="s">
        <v>133</v>
      </c>
      <c r="C149" s="15" t="s">
        <v>278</v>
      </c>
      <c r="D149" s="18">
        <v>2016</v>
      </c>
      <c r="E149" s="18">
        <v>2022</v>
      </c>
      <c r="F149" s="9"/>
      <c r="G149" s="9"/>
      <c r="H149" s="31"/>
      <c r="I149" s="9">
        <v>4.9773959999999997</v>
      </c>
      <c r="J149" s="24">
        <v>4.9773960000000006</v>
      </c>
      <c r="K149" s="9">
        <f t="shared" si="14"/>
        <v>0</v>
      </c>
      <c r="L149" s="9">
        <v>0</v>
      </c>
      <c r="M149" s="9">
        <v>0</v>
      </c>
      <c r="N149" s="9">
        <v>0</v>
      </c>
      <c r="O149" s="9">
        <v>0</v>
      </c>
      <c r="P149" s="9">
        <f t="shared" si="15"/>
        <v>0</v>
      </c>
      <c r="Q149" s="9">
        <v>0</v>
      </c>
      <c r="R149" s="9">
        <v>0</v>
      </c>
      <c r="S149" s="9">
        <v>0</v>
      </c>
      <c r="T149" s="9">
        <v>0</v>
      </c>
      <c r="U149" s="9">
        <f t="shared" si="16"/>
        <v>0.17739600000000003</v>
      </c>
      <c r="V149" s="9">
        <v>0</v>
      </c>
      <c r="W149" s="9">
        <v>0</v>
      </c>
      <c r="X149" s="49">
        <v>0.17739600000000003</v>
      </c>
      <c r="Y149" s="9">
        <v>0</v>
      </c>
      <c r="Z149" s="9">
        <f t="shared" si="17"/>
        <v>4.7999999999999998</v>
      </c>
      <c r="AA149" s="9">
        <v>0</v>
      </c>
      <c r="AB149" s="9">
        <v>0</v>
      </c>
      <c r="AC149" s="49">
        <v>4.80</v>
      </c>
      <c r="AD149" s="9">
        <v>0</v>
      </c>
      <c r="AE149" s="9">
        <f t="shared" si="18"/>
        <v>0</v>
      </c>
      <c r="AF149" s="9">
        <v>0</v>
      </c>
      <c r="AG149" s="9">
        <v>0</v>
      </c>
      <c r="AH149" s="49">
        <v>0</v>
      </c>
      <c r="AI149" s="9">
        <v>0</v>
      </c>
      <c r="AJ149" s="42">
        <f t="shared" si="13"/>
        <v>4.9773959999999997</v>
      </c>
      <c r="AK149" s="42">
        <f t="shared" si="13"/>
        <v>0</v>
      </c>
      <c r="AL149" s="42">
        <f t="shared" si="13"/>
        <v>0</v>
      </c>
      <c r="AM149" s="42">
        <f t="shared" si="13"/>
        <v>4.9773959999999997</v>
      </c>
      <c r="AN149" s="42">
        <f t="shared" si="13"/>
        <v>0</v>
      </c>
    </row>
    <row r="150" spans="1:40" ht="78.75">
      <c r="A150" s="8" t="s">
        <v>805</v>
      </c>
      <c r="B150" s="73" t="s">
        <v>134</v>
      </c>
      <c r="C150" s="15" t="s">
        <v>279</v>
      </c>
      <c r="D150" s="18">
        <v>2016</v>
      </c>
      <c r="E150" s="18">
        <v>2025</v>
      </c>
      <c r="F150" s="9"/>
      <c r="G150" s="9"/>
      <c r="H150" s="31"/>
      <c r="I150" s="9">
        <v>24.689508</v>
      </c>
      <c r="J150" s="24">
        <v>24.689507999999996</v>
      </c>
      <c r="K150" s="9">
        <f t="shared" si="14"/>
        <v>0</v>
      </c>
      <c r="L150" s="9">
        <v>0</v>
      </c>
      <c r="M150" s="9">
        <v>0</v>
      </c>
      <c r="N150" s="9">
        <v>0</v>
      </c>
      <c r="O150" s="9">
        <v>0</v>
      </c>
      <c r="P150" s="9">
        <f t="shared" si="15"/>
        <v>0</v>
      </c>
      <c r="Q150" s="9">
        <v>0</v>
      </c>
      <c r="R150" s="9">
        <v>0</v>
      </c>
      <c r="S150" s="9">
        <v>0</v>
      </c>
      <c r="T150" s="9">
        <v>0</v>
      </c>
      <c r="U150" s="9">
        <f t="shared" si="16"/>
        <v>0</v>
      </c>
      <c r="V150" s="9">
        <v>0</v>
      </c>
      <c r="W150" s="9">
        <v>0</v>
      </c>
      <c r="X150" s="49">
        <v>0</v>
      </c>
      <c r="Y150" s="9">
        <v>0</v>
      </c>
      <c r="Z150" s="9">
        <f t="shared" si="17"/>
        <v>0.68950800000000001</v>
      </c>
      <c r="AA150" s="9">
        <v>0</v>
      </c>
      <c r="AB150" s="9">
        <v>0</v>
      </c>
      <c r="AC150" s="49">
        <v>0.68950800000000001</v>
      </c>
      <c r="AD150" s="9">
        <v>0</v>
      </c>
      <c r="AE150" s="9">
        <f t="shared" si="18"/>
        <v>4.7999999999999998</v>
      </c>
      <c r="AF150" s="9">
        <v>0</v>
      </c>
      <c r="AG150" s="9">
        <v>0</v>
      </c>
      <c r="AH150" s="49">
        <v>4.80</v>
      </c>
      <c r="AI150" s="9">
        <v>0</v>
      </c>
      <c r="AJ150" s="42">
        <f t="shared" si="13"/>
        <v>5.4895079999999998</v>
      </c>
      <c r="AK150" s="42">
        <f t="shared" si="13"/>
        <v>0</v>
      </c>
      <c r="AL150" s="42">
        <f t="shared" si="13"/>
        <v>0</v>
      </c>
      <c r="AM150" s="42">
        <f t="shared" si="13"/>
        <v>5.4895079999999998</v>
      </c>
      <c r="AN150" s="42">
        <f t="shared" si="13"/>
        <v>0</v>
      </c>
    </row>
    <row r="151" spans="1:40" ht="47.25">
      <c r="A151" s="8" t="s">
        <v>805</v>
      </c>
      <c r="B151" s="73" t="s">
        <v>961</v>
      </c>
      <c r="C151" s="15" t="s">
        <v>962</v>
      </c>
      <c r="D151" s="18">
        <v>2019</v>
      </c>
      <c r="E151" s="18">
        <v>2022</v>
      </c>
      <c r="F151" s="9"/>
      <c r="G151" s="9"/>
      <c r="H151" s="31"/>
      <c r="I151" s="9">
        <v>12.2277</v>
      </c>
      <c r="J151" s="24">
        <v>12.227699999999999</v>
      </c>
      <c r="K151" s="9">
        <f t="shared" si="14"/>
        <v>0.012</v>
      </c>
      <c r="L151" s="9">
        <v>0</v>
      </c>
      <c r="M151" s="9">
        <v>0</v>
      </c>
      <c r="N151" s="9">
        <v>0.012</v>
      </c>
      <c r="O151" s="9">
        <v>0</v>
      </c>
      <c r="P151" s="9">
        <f t="shared" si="15"/>
        <v>0.48279599999999995</v>
      </c>
      <c r="Q151" s="9">
        <v>0</v>
      </c>
      <c r="R151" s="9">
        <v>0</v>
      </c>
      <c r="S151" s="9">
        <v>0.48279599999999995</v>
      </c>
      <c r="T151" s="9">
        <v>0</v>
      </c>
      <c r="U151" s="9">
        <f t="shared" si="16"/>
        <v>9.5999999999999996</v>
      </c>
      <c r="V151" s="9">
        <v>0</v>
      </c>
      <c r="W151" s="9">
        <v>0</v>
      </c>
      <c r="X151" s="49">
        <v>9.60</v>
      </c>
      <c r="Y151" s="9">
        <v>0</v>
      </c>
      <c r="Z151" s="9">
        <f t="shared" si="17"/>
        <v>0</v>
      </c>
      <c r="AA151" s="9">
        <v>0</v>
      </c>
      <c r="AB151" s="9">
        <v>0</v>
      </c>
      <c r="AC151" s="49">
        <v>0</v>
      </c>
      <c r="AD151" s="9">
        <v>0</v>
      </c>
      <c r="AE151" s="9">
        <f t="shared" si="18"/>
        <v>0</v>
      </c>
      <c r="AF151" s="9">
        <v>0</v>
      </c>
      <c r="AG151" s="9">
        <v>0</v>
      </c>
      <c r="AH151" s="49">
        <v>0</v>
      </c>
      <c r="AI151" s="9">
        <v>0</v>
      </c>
      <c r="AJ151" s="42">
        <f t="shared" si="13"/>
        <v>10.094795999999999</v>
      </c>
      <c r="AK151" s="42">
        <f t="shared" si="13"/>
        <v>0</v>
      </c>
      <c r="AL151" s="42">
        <f t="shared" si="13"/>
        <v>0</v>
      </c>
      <c r="AM151" s="42">
        <f t="shared" si="13"/>
        <v>10.094795999999999</v>
      </c>
      <c r="AN151" s="42">
        <f t="shared" si="13"/>
        <v>0</v>
      </c>
    </row>
    <row r="152" spans="1:40" ht="63">
      <c r="A152" s="8" t="s">
        <v>805</v>
      </c>
      <c r="B152" s="73" t="s">
        <v>130</v>
      </c>
      <c r="C152" s="15" t="s">
        <v>280</v>
      </c>
      <c r="D152" s="18">
        <v>2016</v>
      </c>
      <c r="E152" s="18">
        <v>2022</v>
      </c>
      <c r="F152" s="9"/>
      <c r="G152" s="9"/>
      <c r="H152" s="31"/>
      <c r="I152" s="9">
        <v>4.759728</v>
      </c>
      <c r="J152" s="24">
        <v>4.759728</v>
      </c>
      <c r="K152" s="9">
        <f t="shared" si="14"/>
        <v>0</v>
      </c>
      <c r="L152" s="9">
        <v>0</v>
      </c>
      <c r="M152" s="9">
        <v>0</v>
      </c>
      <c r="N152" s="9">
        <v>0</v>
      </c>
      <c r="O152" s="9">
        <v>0</v>
      </c>
      <c r="P152" s="9">
        <f t="shared" si="15"/>
        <v>0</v>
      </c>
      <c r="Q152" s="9">
        <v>0</v>
      </c>
      <c r="R152" s="9">
        <v>0</v>
      </c>
      <c r="S152" s="9">
        <v>0</v>
      </c>
      <c r="T152" s="9">
        <v>0</v>
      </c>
      <c r="U152" s="9">
        <f t="shared" si="16"/>
        <v>0.43972799999999995</v>
      </c>
      <c r="V152" s="9">
        <v>0</v>
      </c>
      <c r="W152" s="9">
        <v>0</v>
      </c>
      <c r="X152" s="49">
        <v>0.43972799999999995</v>
      </c>
      <c r="Y152" s="9">
        <v>0</v>
      </c>
      <c r="Z152" s="9">
        <f t="shared" si="17"/>
        <v>4.3200000000000003</v>
      </c>
      <c r="AA152" s="9">
        <v>0</v>
      </c>
      <c r="AB152" s="9">
        <v>0</v>
      </c>
      <c r="AC152" s="49">
        <v>4.32</v>
      </c>
      <c r="AD152" s="9">
        <v>0</v>
      </c>
      <c r="AE152" s="9">
        <f t="shared" si="18"/>
        <v>0</v>
      </c>
      <c r="AF152" s="9">
        <v>0</v>
      </c>
      <c r="AG152" s="9">
        <v>0</v>
      </c>
      <c r="AH152" s="49">
        <v>0</v>
      </c>
      <c r="AI152" s="9">
        <v>0</v>
      </c>
      <c r="AJ152" s="42">
        <f t="shared" si="13"/>
        <v>4.759728</v>
      </c>
      <c r="AK152" s="42">
        <f t="shared" si="13"/>
        <v>0</v>
      </c>
      <c r="AL152" s="42">
        <f t="shared" si="13"/>
        <v>0</v>
      </c>
      <c r="AM152" s="42">
        <f t="shared" si="13"/>
        <v>4.759728</v>
      </c>
      <c r="AN152" s="42">
        <f t="shared" si="13"/>
        <v>0</v>
      </c>
    </row>
    <row r="153" spans="1:40" ht="47.25">
      <c r="A153" s="8" t="s">
        <v>805</v>
      </c>
      <c r="B153" s="73" t="s">
        <v>110</v>
      </c>
      <c r="C153" s="15" t="s">
        <v>281</v>
      </c>
      <c r="D153" s="18">
        <v>2016</v>
      </c>
      <c r="E153" s="18">
        <v>2025</v>
      </c>
      <c r="F153" s="9"/>
      <c r="G153" s="9"/>
      <c r="H153" s="31"/>
      <c r="I153" s="9">
        <v>15.676019999999999</v>
      </c>
      <c r="J153" s="24">
        <v>15.676020000000001</v>
      </c>
      <c r="K153" s="9">
        <f t="shared" si="14"/>
        <v>0</v>
      </c>
      <c r="L153" s="9">
        <v>0</v>
      </c>
      <c r="M153" s="9">
        <v>0</v>
      </c>
      <c r="N153" s="9">
        <v>0</v>
      </c>
      <c r="O153" s="9">
        <v>0</v>
      </c>
      <c r="P153" s="9">
        <f t="shared" si="15"/>
        <v>0</v>
      </c>
      <c r="Q153" s="9">
        <v>0</v>
      </c>
      <c r="R153" s="9">
        <v>0</v>
      </c>
      <c r="S153" s="9">
        <v>0</v>
      </c>
      <c r="T153" s="9">
        <v>0</v>
      </c>
      <c r="U153" s="9">
        <f t="shared" si="16"/>
        <v>0</v>
      </c>
      <c r="V153" s="9">
        <v>0</v>
      </c>
      <c r="W153" s="9">
        <v>0</v>
      </c>
      <c r="X153" s="49">
        <v>0</v>
      </c>
      <c r="Y153" s="9">
        <v>0</v>
      </c>
      <c r="Z153" s="9">
        <f t="shared" si="17"/>
        <v>0.19602</v>
      </c>
      <c r="AA153" s="9">
        <v>0</v>
      </c>
      <c r="AB153" s="9">
        <v>0</v>
      </c>
      <c r="AC153" s="49">
        <v>0.19602</v>
      </c>
      <c r="AD153" s="9">
        <v>0</v>
      </c>
      <c r="AE153" s="9">
        <f t="shared" si="18"/>
        <v>3.0960000000000001</v>
      </c>
      <c r="AF153" s="9">
        <v>0</v>
      </c>
      <c r="AG153" s="9">
        <v>0</v>
      </c>
      <c r="AH153" s="49">
        <v>3.0960000000000001</v>
      </c>
      <c r="AI153" s="9">
        <v>0</v>
      </c>
      <c r="AJ153" s="42">
        <f t="shared" si="13"/>
        <v>3.2920199999999999</v>
      </c>
      <c r="AK153" s="42">
        <f t="shared" si="13"/>
        <v>0</v>
      </c>
      <c r="AL153" s="42">
        <f t="shared" si="13"/>
        <v>0</v>
      </c>
      <c r="AM153" s="42">
        <f t="shared" si="13"/>
        <v>3.2920199999999999</v>
      </c>
      <c r="AN153" s="42">
        <f t="shared" si="13"/>
        <v>0</v>
      </c>
    </row>
    <row r="154" spans="1:40" ht="63">
      <c r="A154" s="8" t="s">
        <v>805</v>
      </c>
      <c r="B154" s="73" t="s">
        <v>963</v>
      </c>
      <c r="C154" s="15" t="s">
        <v>2734</v>
      </c>
      <c r="D154" s="18">
        <v>2019</v>
      </c>
      <c r="E154" s="18">
        <v>2020</v>
      </c>
      <c r="F154" s="9"/>
      <c r="G154" s="9"/>
      <c r="H154" s="31"/>
      <c r="I154" s="9">
        <v>0.25012799999999996</v>
      </c>
      <c r="J154" s="24">
        <v>0.25012799999999996</v>
      </c>
      <c r="K154" s="9">
        <f t="shared" si="14"/>
        <v>0.024708000000000004</v>
      </c>
      <c r="L154" s="9">
        <v>0</v>
      </c>
      <c r="M154" s="9">
        <v>0</v>
      </c>
      <c r="N154" s="9">
        <v>0.024708000000000004</v>
      </c>
      <c r="O154" s="9">
        <v>0</v>
      </c>
      <c r="P154" s="9">
        <f t="shared" si="15"/>
        <v>0</v>
      </c>
      <c r="Q154" s="9">
        <v>0</v>
      </c>
      <c r="R154" s="9">
        <v>0</v>
      </c>
      <c r="S154" s="9">
        <v>0</v>
      </c>
      <c r="T154" s="9">
        <v>0</v>
      </c>
      <c r="U154" s="9">
        <f t="shared" si="16"/>
        <v>0</v>
      </c>
      <c r="V154" s="9">
        <v>0</v>
      </c>
      <c r="W154" s="9">
        <v>0</v>
      </c>
      <c r="X154" s="49">
        <v>0</v>
      </c>
      <c r="Y154" s="9">
        <v>0</v>
      </c>
      <c r="Z154" s="9">
        <f t="shared" si="17"/>
        <v>0</v>
      </c>
      <c r="AA154" s="9">
        <v>0</v>
      </c>
      <c r="AB154" s="9">
        <v>0</v>
      </c>
      <c r="AC154" s="49">
        <v>0</v>
      </c>
      <c r="AD154" s="9">
        <v>0</v>
      </c>
      <c r="AE154" s="9">
        <f t="shared" si="18"/>
        <v>0</v>
      </c>
      <c r="AF154" s="9">
        <v>0</v>
      </c>
      <c r="AG154" s="9">
        <v>0</v>
      </c>
      <c r="AH154" s="49">
        <v>0</v>
      </c>
      <c r="AI154" s="9">
        <v>0</v>
      </c>
      <c r="AJ154" s="42">
        <f t="shared" si="13"/>
        <v>0.024708000000000004</v>
      </c>
      <c r="AK154" s="42">
        <f t="shared" si="13"/>
        <v>0</v>
      </c>
      <c r="AL154" s="42">
        <f t="shared" si="13"/>
        <v>0</v>
      </c>
      <c r="AM154" s="42">
        <f t="shared" si="13"/>
        <v>0.024708000000000004</v>
      </c>
      <c r="AN154" s="42">
        <f t="shared" si="13"/>
        <v>0</v>
      </c>
    </row>
    <row r="155" spans="1:40" ht="78.75">
      <c r="A155" s="8" t="s">
        <v>804</v>
      </c>
      <c r="B155" s="73" t="s">
        <v>964</v>
      </c>
      <c r="C155" s="15" t="s">
        <v>2281</v>
      </c>
      <c r="D155" s="18">
        <v>2020</v>
      </c>
      <c r="E155" s="18">
        <v>2020</v>
      </c>
      <c r="F155" s="9"/>
      <c r="G155" s="9"/>
      <c r="H155" s="31"/>
      <c r="I155" s="9">
        <v>0.30560399999999999</v>
      </c>
      <c r="J155" s="24">
        <v>0.30560399999999999</v>
      </c>
      <c r="K155" s="9">
        <f t="shared" si="14"/>
        <v>0.30560399999999999</v>
      </c>
      <c r="L155" s="9">
        <v>0</v>
      </c>
      <c r="M155" s="9">
        <v>0</v>
      </c>
      <c r="N155" s="9">
        <v>0.30560399999999999</v>
      </c>
      <c r="O155" s="9">
        <v>0</v>
      </c>
      <c r="P155" s="9">
        <f t="shared" si="15"/>
        <v>0</v>
      </c>
      <c r="Q155" s="9">
        <v>0</v>
      </c>
      <c r="R155" s="9">
        <v>0</v>
      </c>
      <c r="S155" s="9">
        <v>0</v>
      </c>
      <c r="T155" s="9">
        <v>0</v>
      </c>
      <c r="U155" s="9">
        <f t="shared" si="16"/>
        <v>0</v>
      </c>
      <c r="V155" s="9">
        <v>0</v>
      </c>
      <c r="W155" s="9">
        <v>0</v>
      </c>
      <c r="X155" s="49">
        <v>0</v>
      </c>
      <c r="Y155" s="9">
        <v>0</v>
      </c>
      <c r="Z155" s="9">
        <f t="shared" si="17"/>
        <v>0</v>
      </c>
      <c r="AA155" s="9">
        <v>0</v>
      </c>
      <c r="AB155" s="9">
        <v>0</v>
      </c>
      <c r="AC155" s="49">
        <v>0</v>
      </c>
      <c r="AD155" s="9">
        <v>0</v>
      </c>
      <c r="AE155" s="9">
        <f t="shared" si="18"/>
        <v>0</v>
      </c>
      <c r="AF155" s="9">
        <v>0</v>
      </c>
      <c r="AG155" s="9">
        <v>0</v>
      </c>
      <c r="AH155" s="49">
        <v>0</v>
      </c>
      <c r="AI155" s="9">
        <v>0</v>
      </c>
      <c r="AJ155" s="42">
        <f t="shared" si="13"/>
        <v>0.30560399999999999</v>
      </c>
      <c r="AK155" s="42">
        <f t="shared" si="13"/>
        <v>0</v>
      </c>
      <c r="AL155" s="42">
        <f t="shared" si="13"/>
        <v>0</v>
      </c>
      <c r="AM155" s="42">
        <f t="shared" si="13"/>
        <v>0.30560399999999999</v>
      </c>
      <c r="AN155" s="42">
        <f t="shared" si="13"/>
        <v>0</v>
      </c>
    </row>
    <row r="156" spans="1:40" ht="94.5">
      <c r="A156" s="8" t="s">
        <v>804</v>
      </c>
      <c r="B156" s="73" t="s">
        <v>965</v>
      </c>
      <c r="C156" s="15" t="s">
        <v>2282</v>
      </c>
      <c r="D156" s="18">
        <v>2020</v>
      </c>
      <c r="E156" s="18">
        <v>2020</v>
      </c>
      <c r="F156" s="9"/>
      <c r="G156" s="9"/>
      <c r="H156" s="31"/>
      <c r="I156" s="9">
        <v>0.58447199999999999</v>
      </c>
      <c r="J156" s="24">
        <v>0.58447199999999999</v>
      </c>
      <c r="K156" s="9">
        <f t="shared" si="14"/>
        <v>0.58447199999999999</v>
      </c>
      <c r="L156" s="9">
        <v>0</v>
      </c>
      <c r="M156" s="9">
        <v>0</v>
      </c>
      <c r="N156" s="9">
        <v>0.58447199999999999</v>
      </c>
      <c r="O156" s="9">
        <v>0</v>
      </c>
      <c r="P156" s="9">
        <f t="shared" si="15"/>
        <v>0</v>
      </c>
      <c r="Q156" s="9">
        <v>0</v>
      </c>
      <c r="R156" s="9">
        <v>0</v>
      </c>
      <c r="S156" s="9">
        <v>0</v>
      </c>
      <c r="T156" s="9">
        <v>0</v>
      </c>
      <c r="U156" s="9">
        <f t="shared" si="16"/>
        <v>0</v>
      </c>
      <c r="V156" s="9">
        <v>0</v>
      </c>
      <c r="W156" s="9">
        <v>0</v>
      </c>
      <c r="X156" s="49">
        <v>0</v>
      </c>
      <c r="Y156" s="9">
        <v>0</v>
      </c>
      <c r="Z156" s="9">
        <f t="shared" si="17"/>
        <v>0</v>
      </c>
      <c r="AA156" s="9">
        <v>0</v>
      </c>
      <c r="AB156" s="9">
        <v>0</v>
      </c>
      <c r="AC156" s="49">
        <v>0</v>
      </c>
      <c r="AD156" s="9">
        <v>0</v>
      </c>
      <c r="AE156" s="9">
        <f t="shared" si="18"/>
        <v>0</v>
      </c>
      <c r="AF156" s="9">
        <v>0</v>
      </c>
      <c r="AG156" s="9">
        <v>0</v>
      </c>
      <c r="AH156" s="49">
        <v>0</v>
      </c>
      <c r="AI156" s="9">
        <v>0</v>
      </c>
      <c r="AJ156" s="42">
        <f t="shared" si="13"/>
        <v>0.58447199999999999</v>
      </c>
      <c r="AK156" s="42">
        <f t="shared" si="13"/>
        <v>0</v>
      </c>
      <c r="AL156" s="42">
        <f t="shared" si="13"/>
        <v>0</v>
      </c>
      <c r="AM156" s="42">
        <f t="shared" si="13"/>
        <v>0.58447199999999999</v>
      </c>
      <c r="AN156" s="42">
        <f t="shared" si="13"/>
        <v>0</v>
      </c>
    </row>
    <row r="157" spans="1:40" ht="15.75">
      <c r="A157" s="8" t="s">
        <v>805</v>
      </c>
      <c r="B157" s="73" t="s">
        <v>229</v>
      </c>
      <c r="C157" s="15" t="s">
        <v>2735</v>
      </c>
      <c r="D157" s="18">
        <v>2020</v>
      </c>
      <c r="E157" s="18">
        <v>2025</v>
      </c>
      <c r="F157" s="9"/>
      <c r="G157" s="9"/>
      <c r="H157" s="31"/>
      <c r="I157" s="9">
        <v>667.71165600000006</v>
      </c>
      <c r="J157" s="24">
        <v>667.71165599999995</v>
      </c>
      <c r="K157" s="9">
        <f t="shared" si="14"/>
        <v>0</v>
      </c>
      <c r="L157" s="9">
        <v>0</v>
      </c>
      <c r="M157" s="9">
        <v>0</v>
      </c>
      <c r="N157" s="9">
        <v>0</v>
      </c>
      <c r="O157" s="9">
        <v>0</v>
      </c>
      <c r="P157" s="9">
        <f t="shared" si="15"/>
        <v>391.71165600000012</v>
      </c>
      <c r="Q157" s="9">
        <v>0</v>
      </c>
      <c r="R157" s="9">
        <v>0</v>
      </c>
      <c r="S157" s="9">
        <v>391.71165600000012</v>
      </c>
      <c r="T157" s="9">
        <v>0</v>
      </c>
      <c r="U157" s="9">
        <f t="shared" si="16"/>
        <v>192</v>
      </c>
      <c r="V157" s="9">
        <v>0</v>
      </c>
      <c r="W157" s="9">
        <v>0</v>
      </c>
      <c r="X157" s="49">
        <v>192</v>
      </c>
      <c r="Y157" s="9">
        <v>0</v>
      </c>
      <c r="Z157" s="9">
        <f t="shared" si="17"/>
        <v>60</v>
      </c>
      <c r="AA157" s="9">
        <v>0</v>
      </c>
      <c r="AB157" s="9">
        <v>0</v>
      </c>
      <c r="AC157" s="49">
        <v>60</v>
      </c>
      <c r="AD157" s="9">
        <v>0</v>
      </c>
      <c r="AE157" s="9">
        <f t="shared" si="18"/>
        <v>24</v>
      </c>
      <c r="AF157" s="9">
        <v>0</v>
      </c>
      <c r="AG157" s="9">
        <v>0</v>
      </c>
      <c r="AH157" s="49">
        <v>24</v>
      </c>
      <c r="AI157" s="9">
        <v>0</v>
      </c>
      <c r="AJ157" s="42">
        <f t="shared" si="13"/>
        <v>667.71165600000018</v>
      </c>
      <c r="AK157" s="42">
        <f t="shared" si="13"/>
        <v>0</v>
      </c>
      <c r="AL157" s="42">
        <f t="shared" si="13"/>
        <v>0</v>
      </c>
      <c r="AM157" s="42">
        <f t="shared" si="13"/>
        <v>667.71165600000018</v>
      </c>
      <c r="AN157" s="42">
        <f t="shared" si="13"/>
        <v>0</v>
      </c>
    </row>
    <row r="158" spans="1:40" ht="15.75">
      <c r="A158" s="8" t="s">
        <v>804</v>
      </c>
      <c r="B158" s="73" t="s">
        <v>966</v>
      </c>
      <c r="C158" s="15" t="s">
        <v>2770</v>
      </c>
      <c r="D158" s="18">
        <v>2020</v>
      </c>
      <c r="E158" s="18">
        <v>2025</v>
      </c>
      <c r="F158" s="9"/>
      <c r="G158" s="9"/>
      <c r="H158" s="31"/>
      <c r="I158" s="9">
        <v>629.01605924232035</v>
      </c>
      <c r="J158" s="24">
        <v>629.01605999999992</v>
      </c>
      <c r="K158" s="9">
        <f t="shared" si="14"/>
        <v>0</v>
      </c>
      <c r="L158" s="9">
        <v>0</v>
      </c>
      <c r="M158" s="9">
        <v>0</v>
      </c>
      <c r="N158" s="9">
        <v>0</v>
      </c>
      <c r="O158" s="9">
        <v>0</v>
      </c>
      <c r="P158" s="9">
        <f t="shared" si="15"/>
        <v>402.31922324232039</v>
      </c>
      <c r="Q158" s="9">
        <v>0</v>
      </c>
      <c r="R158" s="9">
        <v>0</v>
      </c>
      <c r="S158" s="9">
        <v>402.31922324232039</v>
      </c>
      <c r="T158" s="9">
        <v>0</v>
      </c>
      <c r="U158" s="9">
        <f t="shared" si="16"/>
        <v>156.765612</v>
      </c>
      <c r="V158" s="9">
        <v>0</v>
      </c>
      <c r="W158" s="9">
        <v>0</v>
      </c>
      <c r="X158" s="49">
        <v>156.765612</v>
      </c>
      <c r="Y158" s="9">
        <v>0</v>
      </c>
      <c r="Z158" s="9">
        <f t="shared" si="17"/>
        <v>33.165611999999996</v>
      </c>
      <c r="AA158" s="9">
        <v>0</v>
      </c>
      <c r="AB158" s="9">
        <v>0</v>
      </c>
      <c r="AC158" s="49">
        <v>33.165611999999996</v>
      </c>
      <c r="AD158" s="9">
        <v>0</v>
      </c>
      <c r="AE158" s="9">
        <f t="shared" si="18"/>
        <v>36.76561199999999</v>
      </c>
      <c r="AF158" s="9">
        <v>0</v>
      </c>
      <c r="AG158" s="9">
        <v>0</v>
      </c>
      <c r="AH158" s="49">
        <v>36.76561199999999</v>
      </c>
      <c r="AI158" s="9">
        <v>0</v>
      </c>
      <c r="AJ158" s="42">
        <f t="shared" si="13"/>
        <v>629.01605924232047</v>
      </c>
      <c r="AK158" s="42">
        <f t="shared" si="13"/>
        <v>0</v>
      </c>
      <c r="AL158" s="42">
        <f t="shared" si="13"/>
        <v>0</v>
      </c>
      <c r="AM158" s="42">
        <f t="shared" si="13"/>
        <v>629.01605924232047</v>
      </c>
      <c r="AN158" s="42">
        <f t="shared" si="13"/>
        <v>0</v>
      </c>
    </row>
    <row r="159" spans="1:40" ht="31.5">
      <c r="A159" s="8" t="s">
        <v>804</v>
      </c>
      <c r="B159" s="73" t="s">
        <v>967</v>
      </c>
      <c r="C159" s="15" t="s">
        <v>968</v>
      </c>
      <c r="D159" s="18">
        <v>2015</v>
      </c>
      <c r="E159" s="18">
        <v>2020</v>
      </c>
      <c r="F159" s="9"/>
      <c r="G159" s="9"/>
      <c r="H159" s="31"/>
      <c r="I159" s="9">
        <v>0.24243599999999998</v>
      </c>
      <c r="J159" s="24">
        <v>0.24081282739999998</v>
      </c>
      <c r="K159" s="9">
        <f t="shared" si="14"/>
        <v>0.230436</v>
      </c>
      <c r="L159" s="9">
        <v>0</v>
      </c>
      <c r="M159" s="9">
        <v>0</v>
      </c>
      <c r="N159" s="9">
        <v>0.230436</v>
      </c>
      <c r="O159" s="9">
        <v>0</v>
      </c>
      <c r="P159" s="9">
        <f t="shared" si="15"/>
        <v>0</v>
      </c>
      <c r="Q159" s="9">
        <v>0</v>
      </c>
      <c r="R159" s="9">
        <v>0</v>
      </c>
      <c r="S159" s="9">
        <v>0</v>
      </c>
      <c r="T159" s="9">
        <v>0</v>
      </c>
      <c r="U159" s="9">
        <f t="shared" si="16"/>
        <v>0</v>
      </c>
      <c r="V159" s="9">
        <v>0</v>
      </c>
      <c r="W159" s="9">
        <v>0</v>
      </c>
      <c r="X159" s="49">
        <v>0</v>
      </c>
      <c r="Y159" s="9">
        <v>0</v>
      </c>
      <c r="Z159" s="9">
        <f t="shared" si="17"/>
        <v>0</v>
      </c>
      <c r="AA159" s="9">
        <v>0</v>
      </c>
      <c r="AB159" s="9">
        <v>0</v>
      </c>
      <c r="AC159" s="49">
        <v>0</v>
      </c>
      <c r="AD159" s="9">
        <v>0</v>
      </c>
      <c r="AE159" s="9">
        <f t="shared" si="18"/>
        <v>0</v>
      </c>
      <c r="AF159" s="9">
        <v>0</v>
      </c>
      <c r="AG159" s="9">
        <v>0</v>
      </c>
      <c r="AH159" s="49">
        <v>0</v>
      </c>
      <c r="AI159" s="9">
        <v>0</v>
      </c>
      <c r="AJ159" s="42">
        <f t="shared" si="13"/>
        <v>0.230436</v>
      </c>
      <c r="AK159" s="42">
        <f t="shared" si="13"/>
        <v>0</v>
      </c>
      <c r="AL159" s="42">
        <f t="shared" si="13"/>
        <v>0</v>
      </c>
      <c r="AM159" s="42">
        <f t="shared" si="13"/>
        <v>0.230436</v>
      </c>
      <c r="AN159" s="42">
        <f t="shared" si="13"/>
        <v>0</v>
      </c>
    </row>
    <row r="160" spans="1:40" ht="47.25">
      <c r="A160" s="8" t="s">
        <v>804</v>
      </c>
      <c r="B160" s="73" t="s">
        <v>969</v>
      </c>
      <c r="C160" s="15" t="s">
        <v>970</v>
      </c>
      <c r="D160" s="18">
        <v>2019</v>
      </c>
      <c r="E160" s="18">
        <v>2020</v>
      </c>
      <c r="F160" s="9"/>
      <c r="G160" s="9"/>
      <c r="H160" s="31"/>
      <c r="I160" s="9">
        <v>28.029564000000001</v>
      </c>
      <c r="J160" s="24">
        <v>28.029564000000001</v>
      </c>
      <c r="K160" s="9">
        <f t="shared" si="14"/>
        <v>1.4652479999999999</v>
      </c>
      <c r="L160" s="9">
        <v>0</v>
      </c>
      <c r="M160" s="9">
        <v>0</v>
      </c>
      <c r="N160" s="9">
        <v>1.4652479999999999</v>
      </c>
      <c r="O160" s="9">
        <v>0</v>
      </c>
      <c r="P160" s="9">
        <f t="shared" si="15"/>
        <v>24.010751999999997</v>
      </c>
      <c r="Q160" s="9">
        <v>0</v>
      </c>
      <c r="R160" s="9">
        <v>0</v>
      </c>
      <c r="S160" s="9">
        <v>24.010751999999997</v>
      </c>
      <c r="T160" s="9">
        <v>0</v>
      </c>
      <c r="U160" s="9">
        <f t="shared" si="16"/>
        <v>0</v>
      </c>
      <c r="V160" s="9">
        <v>0</v>
      </c>
      <c r="W160" s="9">
        <v>0</v>
      </c>
      <c r="X160" s="49">
        <v>0</v>
      </c>
      <c r="Y160" s="9">
        <v>0</v>
      </c>
      <c r="Z160" s="9">
        <f t="shared" si="17"/>
        <v>0</v>
      </c>
      <c r="AA160" s="9">
        <v>0</v>
      </c>
      <c r="AB160" s="9">
        <v>0</v>
      </c>
      <c r="AC160" s="49">
        <v>0</v>
      </c>
      <c r="AD160" s="9">
        <v>0</v>
      </c>
      <c r="AE160" s="9">
        <f t="shared" si="18"/>
        <v>0</v>
      </c>
      <c r="AF160" s="9">
        <v>0</v>
      </c>
      <c r="AG160" s="9">
        <v>0</v>
      </c>
      <c r="AH160" s="49">
        <v>0</v>
      </c>
      <c r="AI160" s="9">
        <v>0</v>
      </c>
      <c r="AJ160" s="42">
        <f t="shared" si="13"/>
        <v>25.475999999999996</v>
      </c>
      <c r="AK160" s="42">
        <f t="shared" si="13"/>
        <v>0</v>
      </c>
      <c r="AL160" s="42">
        <f t="shared" si="13"/>
        <v>0</v>
      </c>
      <c r="AM160" s="42">
        <f t="shared" si="13"/>
        <v>25.475999999999996</v>
      </c>
      <c r="AN160" s="42">
        <f t="shared" si="13"/>
        <v>0</v>
      </c>
    </row>
    <row r="161" spans="1:40" ht="47.25">
      <c r="A161" s="8" t="s">
        <v>804</v>
      </c>
      <c r="B161" s="73" t="s">
        <v>971</v>
      </c>
      <c r="C161" s="15" t="s">
        <v>972</v>
      </c>
      <c r="D161" s="18">
        <v>2019</v>
      </c>
      <c r="E161" s="18">
        <v>2020</v>
      </c>
      <c r="F161" s="9"/>
      <c r="G161" s="9"/>
      <c r="H161" s="31"/>
      <c r="I161" s="9">
        <v>3.3613560000000002</v>
      </c>
      <c r="J161" s="24">
        <v>3.3613560000000002</v>
      </c>
      <c r="K161" s="9">
        <f t="shared" si="14"/>
        <v>1.0164</v>
      </c>
      <c r="L161" s="9">
        <v>0</v>
      </c>
      <c r="M161" s="9">
        <v>0</v>
      </c>
      <c r="N161" s="9">
        <v>1.0164</v>
      </c>
      <c r="O161" s="9">
        <v>0</v>
      </c>
      <c r="P161" s="9">
        <f t="shared" si="15"/>
        <v>0</v>
      </c>
      <c r="Q161" s="9">
        <v>0</v>
      </c>
      <c r="R161" s="9">
        <v>0</v>
      </c>
      <c r="S161" s="9">
        <v>0</v>
      </c>
      <c r="T161" s="9">
        <v>0</v>
      </c>
      <c r="U161" s="9">
        <f t="shared" si="16"/>
        <v>0</v>
      </c>
      <c r="V161" s="9">
        <v>0</v>
      </c>
      <c r="W161" s="9">
        <v>0</v>
      </c>
      <c r="X161" s="49">
        <v>0</v>
      </c>
      <c r="Y161" s="9">
        <v>0</v>
      </c>
      <c r="Z161" s="9">
        <f t="shared" si="17"/>
        <v>0</v>
      </c>
      <c r="AA161" s="9">
        <v>0</v>
      </c>
      <c r="AB161" s="9">
        <v>0</v>
      </c>
      <c r="AC161" s="49">
        <v>0</v>
      </c>
      <c r="AD161" s="9">
        <v>0</v>
      </c>
      <c r="AE161" s="9">
        <f t="shared" si="18"/>
        <v>0</v>
      </c>
      <c r="AF161" s="9">
        <v>0</v>
      </c>
      <c r="AG161" s="9">
        <v>0</v>
      </c>
      <c r="AH161" s="49">
        <v>0</v>
      </c>
      <c r="AI161" s="9">
        <v>0</v>
      </c>
      <c r="AJ161" s="42">
        <f t="shared" si="13"/>
        <v>1.0164</v>
      </c>
      <c r="AK161" s="42">
        <f t="shared" si="13"/>
        <v>0</v>
      </c>
      <c r="AL161" s="42">
        <f t="shared" si="13"/>
        <v>0</v>
      </c>
      <c r="AM161" s="42">
        <f t="shared" si="13"/>
        <v>1.0164</v>
      </c>
      <c r="AN161" s="42">
        <f t="shared" si="13"/>
        <v>0</v>
      </c>
    </row>
    <row r="162" spans="1:40" ht="47.25">
      <c r="A162" s="8" t="s">
        <v>804</v>
      </c>
      <c r="B162" s="73" t="s">
        <v>973</v>
      </c>
      <c r="C162" s="15" t="s">
        <v>974</v>
      </c>
      <c r="D162" s="18">
        <v>2019</v>
      </c>
      <c r="E162" s="18">
        <v>2020</v>
      </c>
      <c r="F162" s="9"/>
      <c r="G162" s="9"/>
      <c r="H162" s="31"/>
      <c r="I162" s="9">
        <v>3.7396439999999997</v>
      </c>
      <c r="J162" s="24">
        <v>3.7396439999999997</v>
      </c>
      <c r="K162" s="9">
        <f t="shared" si="14"/>
        <v>0.66434399999999993</v>
      </c>
      <c r="L162" s="9">
        <v>0</v>
      </c>
      <c r="M162" s="9">
        <v>0</v>
      </c>
      <c r="N162" s="9">
        <v>0.66434399999999993</v>
      </c>
      <c r="O162" s="9">
        <v>0</v>
      </c>
      <c r="P162" s="9">
        <f t="shared" si="15"/>
        <v>0</v>
      </c>
      <c r="Q162" s="9">
        <v>0</v>
      </c>
      <c r="R162" s="9">
        <v>0</v>
      </c>
      <c r="S162" s="9">
        <v>0</v>
      </c>
      <c r="T162" s="9">
        <v>0</v>
      </c>
      <c r="U162" s="9">
        <f t="shared" si="16"/>
        <v>0</v>
      </c>
      <c r="V162" s="9">
        <v>0</v>
      </c>
      <c r="W162" s="9">
        <v>0</v>
      </c>
      <c r="X162" s="49">
        <v>0</v>
      </c>
      <c r="Y162" s="9">
        <v>0</v>
      </c>
      <c r="Z162" s="9">
        <f t="shared" si="17"/>
        <v>0</v>
      </c>
      <c r="AA162" s="9">
        <v>0</v>
      </c>
      <c r="AB162" s="9">
        <v>0</v>
      </c>
      <c r="AC162" s="49">
        <v>0</v>
      </c>
      <c r="AD162" s="9">
        <v>0</v>
      </c>
      <c r="AE162" s="9">
        <f t="shared" si="18"/>
        <v>0</v>
      </c>
      <c r="AF162" s="9">
        <v>0</v>
      </c>
      <c r="AG162" s="9">
        <v>0</v>
      </c>
      <c r="AH162" s="49">
        <v>0</v>
      </c>
      <c r="AI162" s="9">
        <v>0</v>
      </c>
      <c r="AJ162" s="42">
        <f t="shared" si="13"/>
        <v>0.66434399999999993</v>
      </c>
      <c r="AK162" s="42">
        <f t="shared" si="13"/>
        <v>0</v>
      </c>
      <c r="AL162" s="42">
        <f t="shared" si="13"/>
        <v>0</v>
      </c>
      <c r="AM162" s="42">
        <f t="shared" si="13"/>
        <v>0.66434399999999993</v>
      </c>
      <c r="AN162" s="42">
        <f t="shared" si="13"/>
        <v>0</v>
      </c>
    </row>
    <row r="163" spans="1:40" ht="110.25">
      <c r="A163" s="8" t="s">
        <v>804</v>
      </c>
      <c r="B163" s="73" t="s">
        <v>975</v>
      </c>
      <c r="C163" s="15" t="s">
        <v>976</v>
      </c>
      <c r="D163" s="18">
        <v>2018</v>
      </c>
      <c r="E163" s="18">
        <v>2020</v>
      </c>
      <c r="F163" s="9"/>
      <c r="G163" s="9"/>
      <c r="H163" s="31"/>
      <c r="I163" s="9">
        <v>8.0671799999999987</v>
      </c>
      <c r="J163" s="24">
        <v>8.0671799999999987</v>
      </c>
      <c r="K163" s="9">
        <f t="shared" si="14"/>
        <v>1.725792</v>
      </c>
      <c r="L163" s="9">
        <v>0</v>
      </c>
      <c r="M163" s="9">
        <v>0</v>
      </c>
      <c r="N163" s="9">
        <v>1.725792</v>
      </c>
      <c r="O163" s="9">
        <v>0</v>
      </c>
      <c r="P163" s="9">
        <f t="shared" si="15"/>
        <v>4.7999999999999998</v>
      </c>
      <c r="Q163" s="9">
        <v>0</v>
      </c>
      <c r="R163" s="9">
        <v>0</v>
      </c>
      <c r="S163" s="9">
        <v>4.80</v>
      </c>
      <c r="T163" s="9">
        <v>0</v>
      </c>
      <c r="U163" s="9">
        <f t="shared" si="16"/>
        <v>0</v>
      </c>
      <c r="V163" s="9">
        <v>0</v>
      </c>
      <c r="W163" s="9">
        <v>0</v>
      </c>
      <c r="X163" s="49">
        <v>0</v>
      </c>
      <c r="Y163" s="9">
        <v>0</v>
      </c>
      <c r="Z163" s="9">
        <f t="shared" si="17"/>
        <v>0</v>
      </c>
      <c r="AA163" s="9">
        <v>0</v>
      </c>
      <c r="AB163" s="9">
        <v>0</v>
      </c>
      <c r="AC163" s="49">
        <v>0</v>
      </c>
      <c r="AD163" s="9">
        <v>0</v>
      </c>
      <c r="AE163" s="9">
        <f t="shared" si="18"/>
        <v>0</v>
      </c>
      <c r="AF163" s="9">
        <v>0</v>
      </c>
      <c r="AG163" s="9">
        <v>0</v>
      </c>
      <c r="AH163" s="49">
        <v>0</v>
      </c>
      <c r="AI163" s="9">
        <v>0</v>
      </c>
      <c r="AJ163" s="42">
        <f t="shared" si="13"/>
        <v>6.525792</v>
      </c>
      <c r="AK163" s="42">
        <f t="shared" si="13"/>
        <v>0</v>
      </c>
      <c r="AL163" s="42">
        <f t="shared" si="13"/>
        <v>0</v>
      </c>
      <c r="AM163" s="42">
        <f t="shared" si="13"/>
        <v>6.525792</v>
      </c>
      <c r="AN163" s="42">
        <f t="shared" si="13"/>
        <v>0</v>
      </c>
    </row>
    <row r="164" spans="1:40" ht="47.25">
      <c r="A164" s="8" t="s">
        <v>805</v>
      </c>
      <c r="B164" s="73" t="s">
        <v>105</v>
      </c>
      <c r="C164" s="15" t="s">
        <v>282</v>
      </c>
      <c r="D164" s="18">
        <v>2016</v>
      </c>
      <c r="E164" s="18">
        <v>2025</v>
      </c>
      <c r="F164" s="9"/>
      <c r="G164" s="9"/>
      <c r="H164" s="31"/>
      <c r="I164" s="9">
        <v>20.847708000000001</v>
      </c>
      <c r="J164" s="24">
        <v>20.847707999999997</v>
      </c>
      <c r="K164" s="9">
        <f t="shared" si="14"/>
        <v>0</v>
      </c>
      <c r="L164" s="9">
        <v>0</v>
      </c>
      <c r="M164" s="9">
        <v>0</v>
      </c>
      <c r="N164" s="9">
        <v>0</v>
      </c>
      <c r="O164" s="9">
        <v>0</v>
      </c>
      <c r="P164" s="9">
        <f t="shared" si="15"/>
        <v>0</v>
      </c>
      <c r="Q164" s="9">
        <v>0</v>
      </c>
      <c r="R164" s="9">
        <v>0</v>
      </c>
      <c r="S164" s="9">
        <v>0</v>
      </c>
      <c r="T164" s="9">
        <v>0</v>
      </c>
      <c r="U164" s="9">
        <f t="shared" si="16"/>
        <v>0</v>
      </c>
      <c r="V164" s="9">
        <v>0</v>
      </c>
      <c r="W164" s="9">
        <v>0</v>
      </c>
      <c r="X164" s="49">
        <v>0</v>
      </c>
      <c r="Y164" s="9">
        <v>0</v>
      </c>
      <c r="Z164" s="9">
        <f t="shared" si="17"/>
        <v>0</v>
      </c>
      <c r="AA164" s="9">
        <v>0</v>
      </c>
      <c r="AB164" s="9">
        <v>0</v>
      </c>
      <c r="AC164" s="49">
        <v>0</v>
      </c>
      <c r="AD164" s="9">
        <v>0</v>
      </c>
      <c r="AE164" s="9">
        <f t="shared" si="18"/>
        <v>0.012</v>
      </c>
      <c r="AF164" s="9">
        <v>0</v>
      </c>
      <c r="AG164" s="9">
        <v>0</v>
      </c>
      <c r="AH164" s="49">
        <v>0.012</v>
      </c>
      <c r="AI164" s="9">
        <v>0</v>
      </c>
      <c r="AJ164" s="42">
        <f t="shared" si="13"/>
        <v>0.012</v>
      </c>
      <c r="AK164" s="42">
        <f t="shared" si="13"/>
        <v>0</v>
      </c>
      <c r="AL164" s="42">
        <f t="shared" si="13"/>
        <v>0</v>
      </c>
      <c r="AM164" s="42">
        <f t="shared" si="13"/>
        <v>0.012</v>
      </c>
      <c r="AN164" s="42">
        <f t="shared" si="13"/>
        <v>0</v>
      </c>
    </row>
    <row r="165" spans="1:40" ht="63">
      <c r="A165" s="8" t="s">
        <v>804</v>
      </c>
      <c r="B165" s="73" t="s">
        <v>977</v>
      </c>
      <c r="C165" s="15" t="s">
        <v>2283</v>
      </c>
      <c r="D165" s="18">
        <v>2019</v>
      </c>
      <c r="E165" s="18">
        <v>2020</v>
      </c>
      <c r="F165" s="9"/>
      <c r="G165" s="9"/>
      <c r="H165" s="31"/>
      <c r="I165" s="9">
        <v>1.3615680000000001</v>
      </c>
      <c r="J165" s="24">
        <v>1.3615679999999999</v>
      </c>
      <c r="K165" s="9">
        <f t="shared" si="14"/>
        <v>0.58694400000000002</v>
      </c>
      <c r="L165" s="9">
        <v>0</v>
      </c>
      <c r="M165" s="9">
        <v>0</v>
      </c>
      <c r="N165" s="9">
        <v>0.58694400000000002</v>
      </c>
      <c r="O165" s="9">
        <v>0</v>
      </c>
      <c r="P165" s="9">
        <f t="shared" si="15"/>
        <v>0</v>
      </c>
      <c r="Q165" s="9">
        <v>0</v>
      </c>
      <c r="R165" s="9">
        <v>0</v>
      </c>
      <c r="S165" s="9">
        <v>0</v>
      </c>
      <c r="T165" s="9">
        <v>0</v>
      </c>
      <c r="U165" s="9">
        <f t="shared" si="16"/>
        <v>0</v>
      </c>
      <c r="V165" s="9">
        <v>0</v>
      </c>
      <c r="W165" s="9">
        <v>0</v>
      </c>
      <c r="X165" s="49">
        <v>0</v>
      </c>
      <c r="Y165" s="9">
        <v>0</v>
      </c>
      <c r="Z165" s="9">
        <f t="shared" si="17"/>
        <v>0</v>
      </c>
      <c r="AA165" s="9">
        <v>0</v>
      </c>
      <c r="AB165" s="9">
        <v>0</v>
      </c>
      <c r="AC165" s="49">
        <v>0</v>
      </c>
      <c r="AD165" s="9">
        <v>0</v>
      </c>
      <c r="AE165" s="9">
        <f t="shared" si="18"/>
        <v>0</v>
      </c>
      <c r="AF165" s="9">
        <v>0</v>
      </c>
      <c r="AG165" s="9">
        <v>0</v>
      </c>
      <c r="AH165" s="49">
        <v>0</v>
      </c>
      <c r="AI165" s="9">
        <v>0</v>
      </c>
      <c r="AJ165" s="42">
        <f t="shared" si="13"/>
        <v>0.58694400000000002</v>
      </c>
      <c r="AK165" s="42">
        <f t="shared" si="13"/>
        <v>0</v>
      </c>
      <c r="AL165" s="42">
        <f t="shared" si="13"/>
        <v>0</v>
      </c>
      <c r="AM165" s="42">
        <f t="shared" si="13"/>
        <v>0.58694400000000002</v>
      </c>
      <c r="AN165" s="42">
        <f t="shared" si="13"/>
        <v>0</v>
      </c>
    </row>
    <row r="166" spans="1:40" ht="63">
      <c r="A166" s="8" t="s">
        <v>805</v>
      </c>
      <c r="B166" s="73" t="s">
        <v>530</v>
      </c>
      <c r="C166" s="15" t="s">
        <v>727</v>
      </c>
      <c r="D166" s="18">
        <v>2021</v>
      </c>
      <c r="E166" s="18">
        <v>2024</v>
      </c>
      <c r="F166" s="9"/>
      <c r="G166" s="9"/>
      <c r="H166" s="31"/>
      <c r="I166" s="9">
        <v>4.9124519999999992</v>
      </c>
      <c r="J166" s="24">
        <v>4.912452</v>
      </c>
      <c r="K166" s="9">
        <f t="shared" si="14"/>
        <v>0</v>
      </c>
      <c r="L166" s="9">
        <v>0</v>
      </c>
      <c r="M166" s="9">
        <v>0</v>
      </c>
      <c r="N166" s="9">
        <v>0</v>
      </c>
      <c r="O166" s="9">
        <v>0</v>
      </c>
      <c r="P166" s="9">
        <f t="shared" si="15"/>
        <v>0</v>
      </c>
      <c r="Q166" s="9">
        <v>0</v>
      </c>
      <c r="R166" s="9">
        <v>0</v>
      </c>
      <c r="S166" s="9">
        <v>0</v>
      </c>
      <c r="T166" s="9">
        <v>0</v>
      </c>
      <c r="U166" s="9">
        <f t="shared" si="16"/>
        <v>0</v>
      </c>
      <c r="V166" s="9">
        <v>0</v>
      </c>
      <c r="W166" s="9">
        <v>0</v>
      </c>
      <c r="X166" s="49">
        <v>0</v>
      </c>
      <c r="Y166" s="9">
        <v>0</v>
      </c>
      <c r="Z166" s="9">
        <f t="shared" si="17"/>
        <v>0.23245200000000002</v>
      </c>
      <c r="AA166" s="9">
        <v>0</v>
      </c>
      <c r="AB166" s="9">
        <v>0</v>
      </c>
      <c r="AC166" s="49">
        <v>0.23245200000000002</v>
      </c>
      <c r="AD166" s="9">
        <v>0</v>
      </c>
      <c r="AE166" s="9">
        <f t="shared" si="18"/>
        <v>4.6799999999999997</v>
      </c>
      <c r="AF166" s="9">
        <v>0</v>
      </c>
      <c r="AG166" s="9">
        <v>0</v>
      </c>
      <c r="AH166" s="49">
        <v>4.68</v>
      </c>
      <c r="AI166" s="9">
        <v>0</v>
      </c>
      <c r="AJ166" s="42">
        <f t="shared" si="19" ref="AJ166:AN216">=K166+P166+U166+Z166+AE166</f>
        <v>4.912452</v>
      </c>
      <c r="AK166" s="42">
        <f t="shared" si="19"/>
        <v>0</v>
      </c>
      <c r="AL166" s="42">
        <f t="shared" si="19"/>
        <v>0</v>
      </c>
      <c r="AM166" s="42">
        <f t="shared" si="19"/>
        <v>4.912452</v>
      </c>
      <c r="AN166" s="42">
        <f t="shared" si="19"/>
        <v>0</v>
      </c>
    </row>
    <row r="167" spans="1:40" ht="47.25">
      <c r="A167" s="8" t="s">
        <v>804</v>
      </c>
      <c r="B167" s="73" t="s">
        <v>978</v>
      </c>
      <c r="C167" s="15" t="s">
        <v>979</v>
      </c>
      <c r="D167" s="18">
        <v>2018</v>
      </c>
      <c r="E167" s="18">
        <v>2020</v>
      </c>
      <c r="F167" s="9"/>
      <c r="G167" s="9"/>
      <c r="H167" s="31"/>
      <c r="I167" s="9">
        <v>0.86728800000000006</v>
      </c>
      <c r="J167" s="24">
        <v>0.78096692196610173</v>
      </c>
      <c r="K167" s="9">
        <f t="shared" si="14"/>
        <v>0.012</v>
      </c>
      <c r="L167" s="9">
        <v>0</v>
      </c>
      <c r="M167" s="9">
        <v>0</v>
      </c>
      <c r="N167" s="9">
        <v>0.012</v>
      </c>
      <c r="O167" s="9">
        <v>0</v>
      </c>
      <c r="P167" s="9">
        <f t="shared" si="15"/>
        <v>0</v>
      </c>
      <c r="Q167" s="9">
        <v>0</v>
      </c>
      <c r="R167" s="9">
        <v>0</v>
      </c>
      <c r="S167" s="9">
        <v>0</v>
      </c>
      <c r="T167" s="9">
        <v>0</v>
      </c>
      <c r="U167" s="9">
        <f t="shared" si="16"/>
        <v>0</v>
      </c>
      <c r="V167" s="9">
        <v>0</v>
      </c>
      <c r="W167" s="9">
        <v>0</v>
      </c>
      <c r="X167" s="49">
        <v>0</v>
      </c>
      <c r="Y167" s="9">
        <v>0</v>
      </c>
      <c r="Z167" s="9">
        <f t="shared" si="17"/>
        <v>0</v>
      </c>
      <c r="AA167" s="9">
        <v>0</v>
      </c>
      <c r="AB167" s="9">
        <v>0</v>
      </c>
      <c r="AC167" s="49">
        <v>0</v>
      </c>
      <c r="AD167" s="9">
        <v>0</v>
      </c>
      <c r="AE167" s="9">
        <f t="shared" si="18"/>
        <v>0</v>
      </c>
      <c r="AF167" s="9">
        <v>0</v>
      </c>
      <c r="AG167" s="9">
        <v>0</v>
      </c>
      <c r="AH167" s="49">
        <v>0</v>
      </c>
      <c r="AI167" s="9">
        <v>0</v>
      </c>
      <c r="AJ167" s="42">
        <f t="shared" si="19"/>
        <v>0.012</v>
      </c>
      <c r="AK167" s="42">
        <f t="shared" si="19"/>
        <v>0</v>
      </c>
      <c r="AL167" s="42">
        <f t="shared" si="19"/>
        <v>0</v>
      </c>
      <c r="AM167" s="42">
        <f t="shared" si="19"/>
        <v>0.012</v>
      </c>
      <c r="AN167" s="42">
        <f t="shared" si="19"/>
        <v>0</v>
      </c>
    </row>
    <row r="168" spans="1:40" ht="47.25">
      <c r="A168" s="8" t="s">
        <v>805</v>
      </c>
      <c r="B168" s="73" t="s">
        <v>531</v>
      </c>
      <c r="C168" s="15" t="s">
        <v>283</v>
      </c>
      <c r="D168" s="18">
        <v>2018</v>
      </c>
      <c r="E168" s="18">
        <v>2023</v>
      </c>
      <c r="F168" s="9"/>
      <c r="G168" s="9"/>
      <c r="H168" s="31"/>
      <c r="I168" s="9">
        <v>12.44664</v>
      </c>
      <c r="J168" s="24">
        <v>12.44664</v>
      </c>
      <c r="K168" s="9">
        <f t="shared" si="14"/>
        <v>0</v>
      </c>
      <c r="L168" s="9">
        <v>0</v>
      </c>
      <c r="M168" s="9">
        <v>0</v>
      </c>
      <c r="N168" s="9">
        <v>0</v>
      </c>
      <c r="O168" s="9">
        <v>0</v>
      </c>
      <c r="P168" s="9">
        <f t="shared" si="15"/>
        <v>0</v>
      </c>
      <c r="Q168" s="9">
        <v>0</v>
      </c>
      <c r="R168" s="9">
        <v>0</v>
      </c>
      <c r="S168" s="9">
        <v>0</v>
      </c>
      <c r="T168" s="9">
        <v>0</v>
      </c>
      <c r="U168" s="9">
        <f t="shared" si="16"/>
        <v>0</v>
      </c>
      <c r="V168" s="9">
        <v>0</v>
      </c>
      <c r="W168" s="9">
        <v>0</v>
      </c>
      <c r="X168" s="49">
        <v>0</v>
      </c>
      <c r="Y168" s="9">
        <v>0</v>
      </c>
      <c r="Z168" s="9">
        <f t="shared" si="17"/>
        <v>1.146684</v>
      </c>
      <c r="AA168" s="9">
        <v>0</v>
      </c>
      <c r="AB168" s="9">
        <v>0</v>
      </c>
      <c r="AC168" s="49">
        <v>1.146684</v>
      </c>
      <c r="AD168" s="9">
        <v>0</v>
      </c>
      <c r="AE168" s="9">
        <f t="shared" si="18"/>
        <v>11.299956</v>
      </c>
      <c r="AF168" s="9">
        <v>0</v>
      </c>
      <c r="AG168" s="9">
        <v>0</v>
      </c>
      <c r="AH168" s="49">
        <v>11.299956</v>
      </c>
      <c r="AI168" s="9">
        <v>0</v>
      </c>
      <c r="AJ168" s="42">
        <f t="shared" si="19"/>
        <v>12.44664</v>
      </c>
      <c r="AK168" s="42">
        <f t="shared" si="19"/>
        <v>0</v>
      </c>
      <c r="AL168" s="42">
        <f t="shared" si="19"/>
        <v>0</v>
      </c>
      <c r="AM168" s="42">
        <f t="shared" si="19"/>
        <v>12.44664</v>
      </c>
      <c r="AN168" s="42">
        <f t="shared" si="19"/>
        <v>0</v>
      </c>
    </row>
    <row r="169" spans="1:40" ht="94.5">
      <c r="A169" s="8" t="s">
        <v>804</v>
      </c>
      <c r="B169" s="73" t="s">
        <v>980</v>
      </c>
      <c r="C169" s="15" t="s">
        <v>2284</v>
      </c>
      <c r="D169" s="18">
        <v>2019</v>
      </c>
      <c r="E169" s="18">
        <v>2020</v>
      </c>
      <c r="F169" s="9"/>
      <c r="G169" s="9"/>
      <c r="H169" s="31"/>
      <c r="I169" s="9">
        <v>3.1105319999999996</v>
      </c>
      <c r="J169" s="24">
        <v>3.1105320000000001</v>
      </c>
      <c r="K169" s="9">
        <f t="shared" si="14"/>
        <v>0.56145600000000018</v>
      </c>
      <c r="L169" s="9">
        <v>0</v>
      </c>
      <c r="M169" s="9">
        <v>0</v>
      </c>
      <c r="N169" s="9">
        <v>0.56145600000000018</v>
      </c>
      <c r="O169" s="9">
        <v>0</v>
      </c>
      <c r="P169" s="9">
        <f t="shared" si="15"/>
        <v>0</v>
      </c>
      <c r="Q169" s="9">
        <v>0</v>
      </c>
      <c r="R169" s="9">
        <v>0</v>
      </c>
      <c r="S169" s="9">
        <v>0</v>
      </c>
      <c r="T169" s="9">
        <v>0</v>
      </c>
      <c r="U169" s="9">
        <f t="shared" si="16"/>
        <v>0</v>
      </c>
      <c r="V169" s="9">
        <v>0</v>
      </c>
      <c r="W169" s="9">
        <v>0</v>
      </c>
      <c r="X169" s="49">
        <v>0</v>
      </c>
      <c r="Y169" s="9">
        <v>0</v>
      </c>
      <c r="Z169" s="9">
        <f t="shared" si="17"/>
        <v>0</v>
      </c>
      <c r="AA169" s="9">
        <v>0</v>
      </c>
      <c r="AB169" s="9">
        <v>0</v>
      </c>
      <c r="AC169" s="49">
        <v>0</v>
      </c>
      <c r="AD169" s="9">
        <v>0</v>
      </c>
      <c r="AE169" s="9">
        <f t="shared" si="18"/>
        <v>0</v>
      </c>
      <c r="AF169" s="9">
        <v>0</v>
      </c>
      <c r="AG169" s="9">
        <v>0</v>
      </c>
      <c r="AH169" s="49">
        <v>0</v>
      </c>
      <c r="AI169" s="9">
        <v>0</v>
      </c>
      <c r="AJ169" s="42">
        <f t="shared" si="19"/>
        <v>0.56145600000000018</v>
      </c>
      <c r="AK169" s="42">
        <f t="shared" si="19"/>
        <v>0</v>
      </c>
      <c r="AL169" s="42">
        <f t="shared" si="19"/>
        <v>0</v>
      </c>
      <c r="AM169" s="42">
        <f t="shared" si="19"/>
        <v>0.56145600000000018</v>
      </c>
      <c r="AN169" s="42">
        <f t="shared" si="19"/>
        <v>0</v>
      </c>
    </row>
    <row r="170" spans="1:40" ht="31.5">
      <c r="A170" s="8" t="s">
        <v>804</v>
      </c>
      <c r="B170" s="73" t="s">
        <v>981</v>
      </c>
      <c r="C170" s="15" t="s">
        <v>2285</v>
      </c>
      <c r="D170" s="18">
        <v>2020</v>
      </c>
      <c r="E170" s="18">
        <v>2020</v>
      </c>
      <c r="F170" s="9"/>
      <c r="G170" s="9"/>
      <c r="H170" s="31"/>
      <c r="I170" s="9">
        <v>39.742128000000001</v>
      </c>
      <c r="J170" s="24">
        <v>39.742128000000001</v>
      </c>
      <c r="K170" s="9">
        <f t="shared" si="14"/>
        <v>1.342128</v>
      </c>
      <c r="L170" s="9">
        <v>0</v>
      </c>
      <c r="M170" s="9">
        <v>0</v>
      </c>
      <c r="N170" s="9">
        <v>1.342128</v>
      </c>
      <c r="O170" s="9">
        <v>0</v>
      </c>
      <c r="P170" s="9">
        <f t="shared" si="15"/>
        <v>38.399999999999999</v>
      </c>
      <c r="Q170" s="9">
        <v>0</v>
      </c>
      <c r="R170" s="9">
        <v>0</v>
      </c>
      <c r="S170" s="9">
        <v>38.40</v>
      </c>
      <c r="T170" s="9">
        <v>0</v>
      </c>
      <c r="U170" s="9">
        <f t="shared" si="16"/>
        <v>0</v>
      </c>
      <c r="V170" s="9">
        <v>0</v>
      </c>
      <c r="W170" s="9">
        <v>0</v>
      </c>
      <c r="X170" s="49">
        <v>0</v>
      </c>
      <c r="Y170" s="9">
        <v>0</v>
      </c>
      <c r="Z170" s="9">
        <f t="shared" si="17"/>
        <v>0</v>
      </c>
      <c r="AA170" s="9">
        <v>0</v>
      </c>
      <c r="AB170" s="9">
        <v>0</v>
      </c>
      <c r="AC170" s="49">
        <v>0</v>
      </c>
      <c r="AD170" s="9">
        <v>0</v>
      </c>
      <c r="AE170" s="9">
        <f t="shared" si="18"/>
        <v>0</v>
      </c>
      <c r="AF170" s="9">
        <v>0</v>
      </c>
      <c r="AG170" s="9">
        <v>0</v>
      </c>
      <c r="AH170" s="49">
        <v>0</v>
      </c>
      <c r="AI170" s="9">
        <v>0</v>
      </c>
      <c r="AJ170" s="42">
        <f t="shared" si="19"/>
        <v>39.742128000000001</v>
      </c>
      <c r="AK170" s="42">
        <f t="shared" si="19"/>
        <v>0</v>
      </c>
      <c r="AL170" s="42">
        <f t="shared" si="19"/>
        <v>0</v>
      </c>
      <c r="AM170" s="42">
        <f t="shared" si="19"/>
        <v>39.742128000000001</v>
      </c>
      <c r="AN170" s="42">
        <f t="shared" si="19"/>
        <v>0</v>
      </c>
    </row>
    <row r="171" spans="1:40" ht="78.75">
      <c r="A171" s="8" t="s">
        <v>805</v>
      </c>
      <c r="B171" s="73" t="s">
        <v>982</v>
      </c>
      <c r="C171" s="15" t="s">
        <v>2286</v>
      </c>
      <c r="D171" s="18">
        <v>2019</v>
      </c>
      <c r="E171" s="18">
        <v>2020</v>
      </c>
      <c r="F171" s="9"/>
      <c r="G171" s="9"/>
      <c r="H171" s="31"/>
      <c r="I171" s="9">
        <v>0.64367999999999992</v>
      </c>
      <c r="J171" s="24">
        <v>0.64367999999999992</v>
      </c>
      <c r="K171" s="9">
        <f t="shared" si="14"/>
        <v>0.63167999999999991</v>
      </c>
      <c r="L171" s="9">
        <v>0</v>
      </c>
      <c r="M171" s="9">
        <v>0</v>
      </c>
      <c r="N171" s="9">
        <v>0.63167999999999991</v>
      </c>
      <c r="O171" s="9">
        <v>0</v>
      </c>
      <c r="P171" s="9">
        <f t="shared" si="15"/>
        <v>0</v>
      </c>
      <c r="Q171" s="9">
        <v>0</v>
      </c>
      <c r="R171" s="9">
        <v>0</v>
      </c>
      <c r="S171" s="9">
        <v>0</v>
      </c>
      <c r="T171" s="9">
        <v>0</v>
      </c>
      <c r="U171" s="9">
        <f t="shared" si="16"/>
        <v>0</v>
      </c>
      <c r="V171" s="9">
        <v>0</v>
      </c>
      <c r="W171" s="9">
        <v>0</v>
      </c>
      <c r="X171" s="49">
        <v>0</v>
      </c>
      <c r="Y171" s="9">
        <v>0</v>
      </c>
      <c r="Z171" s="9">
        <f t="shared" si="17"/>
        <v>0</v>
      </c>
      <c r="AA171" s="9">
        <v>0</v>
      </c>
      <c r="AB171" s="9">
        <v>0</v>
      </c>
      <c r="AC171" s="49">
        <v>0</v>
      </c>
      <c r="AD171" s="9">
        <v>0</v>
      </c>
      <c r="AE171" s="9">
        <f t="shared" si="18"/>
        <v>0</v>
      </c>
      <c r="AF171" s="9">
        <v>0</v>
      </c>
      <c r="AG171" s="9">
        <v>0</v>
      </c>
      <c r="AH171" s="49">
        <v>0</v>
      </c>
      <c r="AI171" s="9">
        <v>0</v>
      </c>
      <c r="AJ171" s="42">
        <f t="shared" si="19"/>
        <v>0.63167999999999991</v>
      </c>
      <c r="AK171" s="42">
        <f t="shared" si="19"/>
        <v>0</v>
      </c>
      <c r="AL171" s="42">
        <f t="shared" si="19"/>
        <v>0</v>
      </c>
      <c r="AM171" s="42">
        <f t="shared" si="19"/>
        <v>0.63167999999999991</v>
      </c>
      <c r="AN171" s="42">
        <f t="shared" si="19"/>
        <v>0</v>
      </c>
    </row>
    <row r="172" spans="1:40" ht="94.5">
      <c r="A172" s="8" t="s">
        <v>804</v>
      </c>
      <c r="B172" s="73" t="s">
        <v>983</v>
      </c>
      <c r="C172" s="15" t="s">
        <v>2287</v>
      </c>
      <c r="D172" s="18">
        <v>2019</v>
      </c>
      <c r="E172" s="18">
        <v>2020</v>
      </c>
      <c r="F172" s="9"/>
      <c r="G172" s="9"/>
      <c r="H172" s="31"/>
      <c r="I172" s="9">
        <v>3.1983840000000003</v>
      </c>
      <c r="J172" s="24">
        <v>3.1983839999999999</v>
      </c>
      <c r="K172" s="9">
        <f t="shared" si="14"/>
        <v>3.1863839999999999</v>
      </c>
      <c r="L172" s="9">
        <v>0</v>
      </c>
      <c r="M172" s="9">
        <v>0</v>
      </c>
      <c r="N172" s="9">
        <v>3.1863839999999999</v>
      </c>
      <c r="O172" s="9">
        <v>0</v>
      </c>
      <c r="P172" s="9">
        <f t="shared" si="15"/>
        <v>0</v>
      </c>
      <c r="Q172" s="9">
        <v>0</v>
      </c>
      <c r="R172" s="9">
        <v>0</v>
      </c>
      <c r="S172" s="9">
        <v>0</v>
      </c>
      <c r="T172" s="9">
        <v>0</v>
      </c>
      <c r="U172" s="9">
        <f t="shared" si="16"/>
        <v>0</v>
      </c>
      <c r="V172" s="9">
        <v>0</v>
      </c>
      <c r="W172" s="9">
        <v>0</v>
      </c>
      <c r="X172" s="49">
        <v>0</v>
      </c>
      <c r="Y172" s="9">
        <v>0</v>
      </c>
      <c r="Z172" s="9">
        <f t="shared" si="17"/>
        <v>0</v>
      </c>
      <c r="AA172" s="9">
        <v>0</v>
      </c>
      <c r="AB172" s="9">
        <v>0</v>
      </c>
      <c r="AC172" s="49">
        <v>0</v>
      </c>
      <c r="AD172" s="9">
        <v>0</v>
      </c>
      <c r="AE172" s="9">
        <f t="shared" si="18"/>
        <v>0</v>
      </c>
      <c r="AF172" s="9">
        <v>0</v>
      </c>
      <c r="AG172" s="9">
        <v>0</v>
      </c>
      <c r="AH172" s="49">
        <v>0</v>
      </c>
      <c r="AI172" s="9">
        <v>0</v>
      </c>
      <c r="AJ172" s="42">
        <f t="shared" si="19"/>
        <v>3.1863839999999999</v>
      </c>
      <c r="AK172" s="42">
        <f t="shared" si="19"/>
        <v>0</v>
      </c>
      <c r="AL172" s="42">
        <f t="shared" si="19"/>
        <v>0</v>
      </c>
      <c r="AM172" s="42">
        <f t="shared" si="19"/>
        <v>3.1863839999999999</v>
      </c>
      <c r="AN172" s="42">
        <f t="shared" si="19"/>
        <v>0</v>
      </c>
    </row>
    <row r="173" spans="1:40" ht="47.25">
      <c r="A173" s="8" t="s">
        <v>804</v>
      </c>
      <c r="B173" s="73" t="s">
        <v>532</v>
      </c>
      <c r="C173" s="15" t="s">
        <v>284</v>
      </c>
      <c r="D173" s="18">
        <v>2018</v>
      </c>
      <c r="E173" s="18">
        <v>2023</v>
      </c>
      <c r="F173" s="9"/>
      <c r="G173" s="9"/>
      <c r="H173" s="31"/>
      <c r="I173" s="9">
        <v>1.3781759999999998</v>
      </c>
      <c r="J173" s="24">
        <v>1.3781759999999998</v>
      </c>
      <c r="K173" s="9">
        <f t="shared" si="14"/>
        <v>0</v>
      </c>
      <c r="L173" s="9">
        <v>0</v>
      </c>
      <c r="M173" s="9">
        <v>0</v>
      </c>
      <c r="N173" s="9">
        <v>0</v>
      </c>
      <c r="O173" s="9">
        <v>0</v>
      </c>
      <c r="P173" s="9">
        <f t="shared" si="15"/>
        <v>0</v>
      </c>
      <c r="Q173" s="9">
        <v>0</v>
      </c>
      <c r="R173" s="9">
        <v>0</v>
      </c>
      <c r="S173" s="9">
        <v>0</v>
      </c>
      <c r="T173" s="9">
        <v>0</v>
      </c>
      <c r="U173" s="9">
        <f t="shared" si="16"/>
        <v>0</v>
      </c>
      <c r="V173" s="9">
        <v>0</v>
      </c>
      <c r="W173" s="9">
        <v>0</v>
      </c>
      <c r="X173" s="49">
        <v>0</v>
      </c>
      <c r="Y173" s="9">
        <v>0</v>
      </c>
      <c r="Z173" s="9">
        <f t="shared" si="17"/>
        <v>0.178176</v>
      </c>
      <c r="AA173" s="9">
        <v>0</v>
      </c>
      <c r="AB173" s="9">
        <v>0</v>
      </c>
      <c r="AC173" s="49">
        <v>0.178176</v>
      </c>
      <c r="AD173" s="9">
        <v>0</v>
      </c>
      <c r="AE173" s="9">
        <f t="shared" si="18"/>
        <v>1.2</v>
      </c>
      <c r="AF173" s="9">
        <v>0</v>
      </c>
      <c r="AG173" s="9">
        <v>0</v>
      </c>
      <c r="AH173" s="49">
        <v>1.20</v>
      </c>
      <c r="AI173" s="9">
        <v>0</v>
      </c>
      <c r="AJ173" s="42">
        <f t="shared" si="19"/>
        <v>1.3781759999999998</v>
      </c>
      <c r="AK173" s="42">
        <f t="shared" si="19"/>
        <v>0</v>
      </c>
      <c r="AL173" s="42">
        <f t="shared" si="19"/>
        <v>0</v>
      </c>
      <c r="AM173" s="42">
        <f t="shared" si="19"/>
        <v>1.3781759999999998</v>
      </c>
      <c r="AN173" s="42">
        <f t="shared" si="19"/>
        <v>0</v>
      </c>
    </row>
    <row r="174" spans="1:40" ht="47.25">
      <c r="A174" s="8" t="s">
        <v>805</v>
      </c>
      <c r="B174" s="73" t="s">
        <v>533</v>
      </c>
      <c r="C174" s="15" t="s">
        <v>728</v>
      </c>
      <c r="D174" s="18">
        <v>2022</v>
      </c>
      <c r="E174" s="18">
        <v>2024</v>
      </c>
      <c r="F174" s="9"/>
      <c r="G174" s="9"/>
      <c r="H174" s="31"/>
      <c r="I174" s="9">
        <v>4.9787759999999999</v>
      </c>
      <c r="J174" s="24">
        <v>4.978775999999999</v>
      </c>
      <c r="K174" s="9">
        <f t="shared" si="14"/>
        <v>0</v>
      </c>
      <c r="L174" s="9">
        <v>0</v>
      </c>
      <c r="M174" s="9">
        <v>0</v>
      </c>
      <c r="N174" s="9">
        <v>0</v>
      </c>
      <c r="O174" s="9">
        <v>0</v>
      </c>
      <c r="P174" s="9">
        <f t="shared" si="15"/>
        <v>0</v>
      </c>
      <c r="Q174" s="9">
        <v>0</v>
      </c>
      <c r="R174" s="9">
        <v>0</v>
      </c>
      <c r="S174" s="9">
        <v>0</v>
      </c>
      <c r="T174" s="9">
        <v>0</v>
      </c>
      <c r="U174" s="9">
        <f t="shared" si="16"/>
        <v>0</v>
      </c>
      <c r="V174" s="9">
        <v>0</v>
      </c>
      <c r="W174" s="9">
        <v>0</v>
      </c>
      <c r="X174" s="49">
        <v>0</v>
      </c>
      <c r="Y174" s="9">
        <v>0</v>
      </c>
      <c r="Z174" s="9">
        <f t="shared" si="17"/>
        <v>0.90319199999999999</v>
      </c>
      <c r="AA174" s="9">
        <v>0</v>
      </c>
      <c r="AB174" s="9">
        <v>0</v>
      </c>
      <c r="AC174" s="49">
        <v>0.90319199999999999</v>
      </c>
      <c r="AD174" s="9">
        <v>0</v>
      </c>
      <c r="AE174" s="9">
        <f t="shared" si="18"/>
        <v>4.0755119999999998</v>
      </c>
      <c r="AF174" s="9">
        <v>0</v>
      </c>
      <c r="AG174" s="9">
        <v>0</v>
      </c>
      <c r="AH174" s="49">
        <v>4.0755119999999998</v>
      </c>
      <c r="AI174" s="9">
        <v>0</v>
      </c>
      <c r="AJ174" s="42">
        <f t="shared" si="19"/>
        <v>4.9787039999999996</v>
      </c>
      <c r="AK174" s="42">
        <f t="shared" si="19"/>
        <v>0</v>
      </c>
      <c r="AL174" s="42">
        <f t="shared" si="19"/>
        <v>0</v>
      </c>
      <c r="AM174" s="42">
        <f t="shared" si="19"/>
        <v>4.9787039999999996</v>
      </c>
      <c r="AN174" s="42">
        <f t="shared" si="19"/>
        <v>0</v>
      </c>
    </row>
    <row r="175" spans="1:40" ht="31.5">
      <c r="A175" s="8" t="s">
        <v>804</v>
      </c>
      <c r="B175" s="73" t="s">
        <v>534</v>
      </c>
      <c r="C175" s="15" t="s">
        <v>285</v>
      </c>
      <c r="D175" s="18">
        <v>2019</v>
      </c>
      <c r="E175" s="18">
        <v>2022</v>
      </c>
      <c r="F175" s="9"/>
      <c r="G175" s="9"/>
      <c r="H175" s="31"/>
      <c r="I175" s="9">
        <v>3.2114159999999998</v>
      </c>
      <c r="J175" s="24">
        <v>3.2114159999999998</v>
      </c>
      <c r="K175" s="9">
        <f t="shared" si="14"/>
        <v>0</v>
      </c>
      <c r="L175" s="9">
        <v>0</v>
      </c>
      <c r="M175" s="9">
        <v>0</v>
      </c>
      <c r="N175" s="9">
        <v>0</v>
      </c>
      <c r="O175" s="9">
        <v>0</v>
      </c>
      <c r="P175" s="9">
        <f t="shared" si="15"/>
        <v>0</v>
      </c>
      <c r="Q175" s="9">
        <v>0</v>
      </c>
      <c r="R175" s="9">
        <v>0</v>
      </c>
      <c r="S175" s="9">
        <v>0</v>
      </c>
      <c r="T175" s="9">
        <v>0</v>
      </c>
      <c r="U175" s="9">
        <f t="shared" si="16"/>
        <v>0.45141599999999998</v>
      </c>
      <c r="V175" s="9">
        <v>0</v>
      </c>
      <c r="W175" s="9">
        <v>0</v>
      </c>
      <c r="X175" s="49">
        <v>0.45141599999999998</v>
      </c>
      <c r="Y175" s="9">
        <v>0</v>
      </c>
      <c r="Z175" s="9">
        <f t="shared" si="17"/>
        <v>2.7599999999999998</v>
      </c>
      <c r="AA175" s="9">
        <v>0</v>
      </c>
      <c r="AB175" s="9">
        <v>0</v>
      </c>
      <c r="AC175" s="49">
        <v>2.76</v>
      </c>
      <c r="AD175" s="9">
        <v>0</v>
      </c>
      <c r="AE175" s="9">
        <f t="shared" si="18"/>
        <v>0</v>
      </c>
      <c r="AF175" s="9">
        <v>0</v>
      </c>
      <c r="AG175" s="9">
        <v>0</v>
      </c>
      <c r="AH175" s="49">
        <v>0</v>
      </c>
      <c r="AI175" s="9">
        <v>0</v>
      </c>
      <c r="AJ175" s="42">
        <f t="shared" si="19"/>
        <v>3.2114159999999998</v>
      </c>
      <c r="AK175" s="42">
        <f t="shared" si="19"/>
        <v>0</v>
      </c>
      <c r="AL175" s="42">
        <f t="shared" si="19"/>
        <v>0</v>
      </c>
      <c r="AM175" s="42">
        <f t="shared" si="19"/>
        <v>3.2114159999999998</v>
      </c>
      <c r="AN175" s="42">
        <f t="shared" si="19"/>
        <v>0</v>
      </c>
    </row>
    <row r="176" spans="1:40" ht="47.25">
      <c r="A176" s="8" t="s">
        <v>804</v>
      </c>
      <c r="B176" s="73" t="s">
        <v>984</v>
      </c>
      <c r="C176" s="15" t="s">
        <v>985</v>
      </c>
      <c r="D176" s="18">
        <v>2015</v>
      </c>
      <c r="E176" s="18">
        <v>2025</v>
      </c>
      <c r="F176" s="9">
        <v>2.63944</v>
      </c>
      <c r="G176" s="9">
        <v>17.335650000000001</v>
      </c>
      <c r="H176" s="31">
        <v>42491</v>
      </c>
      <c r="I176" s="9">
        <v>21.132948000000003</v>
      </c>
      <c r="J176" s="24">
        <v>16.446659989423729</v>
      </c>
      <c r="K176" s="9">
        <f t="shared" si="14"/>
        <v>0.012</v>
      </c>
      <c r="L176" s="9">
        <v>0</v>
      </c>
      <c r="M176" s="9">
        <v>0</v>
      </c>
      <c r="N176" s="9">
        <v>0.012</v>
      </c>
      <c r="O176" s="9">
        <v>0</v>
      </c>
      <c r="P176" s="9">
        <f t="shared" si="15"/>
        <v>0.12</v>
      </c>
      <c r="Q176" s="9">
        <v>0</v>
      </c>
      <c r="R176" s="9">
        <v>0</v>
      </c>
      <c r="S176" s="9">
        <v>0.12</v>
      </c>
      <c r="T176" s="9">
        <v>0</v>
      </c>
      <c r="U176" s="9">
        <f t="shared" si="16"/>
        <v>0.12</v>
      </c>
      <c r="V176" s="9">
        <v>0</v>
      </c>
      <c r="W176" s="9">
        <v>0</v>
      </c>
      <c r="X176" s="49">
        <v>0.12</v>
      </c>
      <c r="Y176" s="9">
        <v>0</v>
      </c>
      <c r="Z176" s="9">
        <f t="shared" si="17"/>
        <v>0.12</v>
      </c>
      <c r="AA176" s="9">
        <v>0</v>
      </c>
      <c r="AB176" s="9">
        <v>0</v>
      </c>
      <c r="AC176" s="49">
        <v>0.12</v>
      </c>
      <c r="AD176" s="9">
        <v>0</v>
      </c>
      <c r="AE176" s="9">
        <f t="shared" si="18"/>
        <v>0.12</v>
      </c>
      <c r="AF176" s="9">
        <v>0</v>
      </c>
      <c r="AG176" s="9">
        <v>0</v>
      </c>
      <c r="AH176" s="49">
        <v>0.12</v>
      </c>
      <c r="AI176" s="9">
        <v>0</v>
      </c>
      <c r="AJ176" s="42">
        <f t="shared" si="19"/>
        <v>0.49199999999999999</v>
      </c>
      <c r="AK176" s="42">
        <f t="shared" si="19"/>
        <v>0</v>
      </c>
      <c r="AL176" s="42">
        <f t="shared" si="19"/>
        <v>0</v>
      </c>
      <c r="AM176" s="42">
        <f t="shared" si="19"/>
        <v>0.49199999999999999</v>
      </c>
      <c r="AN176" s="42">
        <f t="shared" si="19"/>
        <v>0</v>
      </c>
    </row>
    <row r="177" spans="1:40" ht="110.25">
      <c r="A177" s="8" t="s">
        <v>805</v>
      </c>
      <c r="B177" s="73" t="s">
        <v>986</v>
      </c>
      <c r="C177" s="15" t="s">
        <v>2288</v>
      </c>
      <c r="D177" s="18">
        <v>2020</v>
      </c>
      <c r="E177" s="18">
        <v>2020</v>
      </c>
      <c r="F177" s="9"/>
      <c r="G177" s="9"/>
      <c r="H177" s="31"/>
      <c r="I177" s="9">
        <v>0.320988</v>
      </c>
      <c r="J177" s="24">
        <v>0.320988</v>
      </c>
      <c r="K177" s="9">
        <f t="shared" si="14"/>
        <v>0.320988</v>
      </c>
      <c r="L177" s="9">
        <v>0</v>
      </c>
      <c r="M177" s="9">
        <v>0</v>
      </c>
      <c r="N177" s="9">
        <v>0.320988</v>
      </c>
      <c r="O177" s="9">
        <v>0</v>
      </c>
      <c r="P177" s="9">
        <f t="shared" si="15"/>
        <v>0</v>
      </c>
      <c r="Q177" s="9">
        <v>0</v>
      </c>
      <c r="R177" s="9">
        <v>0</v>
      </c>
      <c r="S177" s="9">
        <v>0</v>
      </c>
      <c r="T177" s="9">
        <v>0</v>
      </c>
      <c r="U177" s="9">
        <f t="shared" si="16"/>
        <v>0</v>
      </c>
      <c r="V177" s="9">
        <v>0</v>
      </c>
      <c r="W177" s="9">
        <v>0</v>
      </c>
      <c r="X177" s="49">
        <v>0</v>
      </c>
      <c r="Y177" s="9">
        <v>0</v>
      </c>
      <c r="Z177" s="9">
        <f t="shared" si="17"/>
        <v>0</v>
      </c>
      <c r="AA177" s="9">
        <v>0</v>
      </c>
      <c r="AB177" s="9">
        <v>0</v>
      </c>
      <c r="AC177" s="49">
        <v>0</v>
      </c>
      <c r="AD177" s="9">
        <v>0</v>
      </c>
      <c r="AE177" s="9">
        <f t="shared" si="18"/>
        <v>0</v>
      </c>
      <c r="AF177" s="9">
        <v>0</v>
      </c>
      <c r="AG177" s="9">
        <v>0</v>
      </c>
      <c r="AH177" s="49">
        <v>0</v>
      </c>
      <c r="AI177" s="9">
        <v>0</v>
      </c>
      <c r="AJ177" s="42">
        <f t="shared" si="19"/>
        <v>0.320988</v>
      </c>
      <c r="AK177" s="42">
        <f t="shared" si="19"/>
        <v>0</v>
      </c>
      <c r="AL177" s="42">
        <f t="shared" si="19"/>
        <v>0</v>
      </c>
      <c r="AM177" s="42">
        <f t="shared" si="19"/>
        <v>0.320988</v>
      </c>
      <c r="AN177" s="42">
        <f t="shared" si="19"/>
        <v>0</v>
      </c>
    </row>
    <row r="178" spans="1:40" ht="63">
      <c r="A178" s="8" t="s">
        <v>805</v>
      </c>
      <c r="B178" s="73" t="s">
        <v>987</v>
      </c>
      <c r="C178" s="15" t="s">
        <v>2289</v>
      </c>
      <c r="D178" s="18">
        <v>2020</v>
      </c>
      <c r="E178" s="18">
        <v>2020</v>
      </c>
      <c r="F178" s="9"/>
      <c r="G178" s="9"/>
      <c r="H178" s="31"/>
      <c r="I178" s="9">
        <v>0.32096400000000003</v>
      </c>
      <c r="J178" s="24">
        <v>0.32096399999999997</v>
      </c>
      <c r="K178" s="9">
        <f t="shared" si="14"/>
        <v>0.32096400000000003</v>
      </c>
      <c r="L178" s="9">
        <v>0</v>
      </c>
      <c r="M178" s="9">
        <v>0</v>
      </c>
      <c r="N178" s="9">
        <v>0.32096400000000003</v>
      </c>
      <c r="O178" s="9">
        <v>0</v>
      </c>
      <c r="P178" s="9">
        <f t="shared" si="15"/>
        <v>0</v>
      </c>
      <c r="Q178" s="9">
        <v>0</v>
      </c>
      <c r="R178" s="9">
        <v>0</v>
      </c>
      <c r="S178" s="9">
        <v>0</v>
      </c>
      <c r="T178" s="9">
        <v>0</v>
      </c>
      <c r="U178" s="9">
        <f t="shared" si="16"/>
        <v>0</v>
      </c>
      <c r="V178" s="9">
        <v>0</v>
      </c>
      <c r="W178" s="9">
        <v>0</v>
      </c>
      <c r="X178" s="49">
        <v>0</v>
      </c>
      <c r="Y178" s="9">
        <v>0</v>
      </c>
      <c r="Z178" s="9">
        <f t="shared" si="17"/>
        <v>0</v>
      </c>
      <c r="AA178" s="9">
        <v>0</v>
      </c>
      <c r="AB178" s="9">
        <v>0</v>
      </c>
      <c r="AC178" s="49">
        <v>0</v>
      </c>
      <c r="AD178" s="9">
        <v>0</v>
      </c>
      <c r="AE178" s="9">
        <f t="shared" si="18"/>
        <v>0</v>
      </c>
      <c r="AF178" s="9">
        <v>0</v>
      </c>
      <c r="AG178" s="9">
        <v>0</v>
      </c>
      <c r="AH178" s="49">
        <v>0</v>
      </c>
      <c r="AI178" s="9">
        <v>0</v>
      </c>
      <c r="AJ178" s="42">
        <f t="shared" si="19"/>
        <v>0.32096400000000003</v>
      </c>
      <c r="AK178" s="42">
        <f t="shared" si="19"/>
        <v>0</v>
      </c>
      <c r="AL178" s="42">
        <f t="shared" si="19"/>
        <v>0</v>
      </c>
      <c r="AM178" s="42">
        <f t="shared" si="19"/>
        <v>0.32096400000000003</v>
      </c>
      <c r="AN178" s="42">
        <f t="shared" si="19"/>
        <v>0</v>
      </c>
    </row>
    <row r="179" spans="1:40" ht="94.5">
      <c r="A179" s="8" t="s">
        <v>805</v>
      </c>
      <c r="B179" s="73" t="s">
        <v>106</v>
      </c>
      <c r="C179" s="15" t="s">
        <v>286</v>
      </c>
      <c r="D179" s="18">
        <v>2016</v>
      </c>
      <c r="E179" s="18">
        <v>2025</v>
      </c>
      <c r="F179" s="9"/>
      <c r="G179" s="9"/>
      <c r="H179" s="31"/>
      <c r="I179" s="9">
        <v>13.937676</v>
      </c>
      <c r="J179" s="24">
        <v>13.937676</v>
      </c>
      <c r="K179" s="9">
        <f t="shared" si="14"/>
        <v>0</v>
      </c>
      <c r="L179" s="9">
        <v>0</v>
      </c>
      <c r="M179" s="9">
        <v>0</v>
      </c>
      <c r="N179" s="9">
        <v>0</v>
      </c>
      <c r="O179" s="9">
        <v>0</v>
      </c>
      <c r="P179" s="9">
        <f t="shared" si="15"/>
        <v>0</v>
      </c>
      <c r="Q179" s="9">
        <v>0</v>
      </c>
      <c r="R179" s="9">
        <v>0</v>
      </c>
      <c r="S179" s="9">
        <v>0</v>
      </c>
      <c r="T179" s="9">
        <v>0</v>
      </c>
      <c r="U179" s="9">
        <f t="shared" si="16"/>
        <v>0</v>
      </c>
      <c r="V179" s="9">
        <v>0</v>
      </c>
      <c r="W179" s="9">
        <v>0</v>
      </c>
      <c r="X179" s="49">
        <v>0</v>
      </c>
      <c r="Y179" s="9">
        <v>0</v>
      </c>
      <c r="Z179" s="9">
        <f t="shared" si="17"/>
        <v>0</v>
      </c>
      <c r="AA179" s="9">
        <v>0</v>
      </c>
      <c r="AB179" s="9">
        <v>0</v>
      </c>
      <c r="AC179" s="49">
        <v>0</v>
      </c>
      <c r="AD179" s="9">
        <v>0</v>
      </c>
      <c r="AE179" s="9">
        <f t="shared" si="18"/>
        <v>0.012</v>
      </c>
      <c r="AF179" s="9">
        <v>0</v>
      </c>
      <c r="AG179" s="9">
        <v>0</v>
      </c>
      <c r="AH179" s="49">
        <v>0.012</v>
      </c>
      <c r="AI179" s="9">
        <v>0</v>
      </c>
      <c r="AJ179" s="42">
        <f t="shared" si="19"/>
        <v>0.012</v>
      </c>
      <c r="AK179" s="42">
        <f t="shared" si="19"/>
        <v>0</v>
      </c>
      <c r="AL179" s="42">
        <f t="shared" si="19"/>
        <v>0</v>
      </c>
      <c r="AM179" s="42">
        <f t="shared" si="19"/>
        <v>0.012</v>
      </c>
      <c r="AN179" s="42">
        <f t="shared" si="19"/>
        <v>0</v>
      </c>
    </row>
    <row r="180" spans="1:40" ht="78.75">
      <c r="A180" s="8" t="s">
        <v>805</v>
      </c>
      <c r="B180" s="73" t="s">
        <v>535</v>
      </c>
      <c r="C180" s="15" t="s">
        <v>729</v>
      </c>
      <c r="D180" s="18">
        <v>2022</v>
      </c>
      <c r="E180" s="18">
        <v>2024</v>
      </c>
      <c r="F180" s="9"/>
      <c r="G180" s="9"/>
      <c r="H180" s="31"/>
      <c r="I180" s="9">
        <v>5.410704</v>
      </c>
      <c r="J180" s="24">
        <v>5.410704</v>
      </c>
      <c r="K180" s="9">
        <f t="shared" si="14"/>
        <v>0</v>
      </c>
      <c r="L180" s="9">
        <v>0</v>
      </c>
      <c r="M180" s="9">
        <v>0</v>
      </c>
      <c r="N180" s="9">
        <v>0</v>
      </c>
      <c r="O180" s="9">
        <v>0</v>
      </c>
      <c r="P180" s="9">
        <f t="shared" si="15"/>
        <v>0</v>
      </c>
      <c r="Q180" s="9">
        <v>0</v>
      </c>
      <c r="R180" s="9">
        <v>0</v>
      </c>
      <c r="S180" s="9">
        <v>0</v>
      </c>
      <c r="T180" s="9">
        <v>0</v>
      </c>
      <c r="U180" s="9">
        <f t="shared" si="16"/>
        <v>0</v>
      </c>
      <c r="V180" s="9">
        <v>0</v>
      </c>
      <c r="W180" s="9">
        <v>0</v>
      </c>
      <c r="X180" s="49">
        <v>0</v>
      </c>
      <c r="Y180" s="9">
        <v>0</v>
      </c>
      <c r="Z180" s="9">
        <f t="shared" si="17"/>
        <v>1.0001880000000001</v>
      </c>
      <c r="AA180" s="9">
        <v>0</v>
      </c>
      <c r="AB180" s="9">
        <v>0</v>
      </c>
      <c r="AC180" s="49">
        <v>1.0001880000000001</v>
      </c>
      <c r="AD180" s="9">
        <v>0</v>
      </c>
      <c r="AE180" s="9">
        <f t="shared" si="18"/>
        <v>4.4105160000000003</v>
      </c>
      <c r="AF180" s="9">
        <v>0</v>
      </c>
      <c r="AG180" s="9">
        <v>0</v>
      </c>
      <c r="AH180" s="49">
        <v>4.4105160000000003</v>
      </c>
      <c r="AI180" s="9">
        <v>0</v>
      </c>
      <c r="AJ180" s="42">
        <f t="shared" si="19"/>
        <v>5.4107040000000008</v>
      </c>
      <c r="AK180" s="42">
        <f t="shared" si="19"/>
        <v>0</v>
      </c>
      <c r="AL180" s="42">
        <f t="shared" si="19"/>
        <v>0</v>
      </c>
      <c r="AM180" s="42">
        <f t="shared" si="19"/>
        <v>5.4107040000000008</v>
      </c>
      <c r="AN180" s="42">
        <f t="shared" si="19"/>
        <v>0</v>
      </c>
    </row>
    <row r="181" spans="1:40" ht="78.75">
      <c r="A181" s="8" t="s">
        <v>805</v>
      </c>
      <c r="B181" s="73" t="s">
        <v>536</v>
      </c>
      <c r="C181" s="15" t="s">
        <v>730</v>
      </c>
      <c r="D181" s="18">
        <v>2021</v>
      </c>
      <c r="E181" s="18">
        <v>2024</v>
      </c>
      <c r="F181" s="9"/>
      <c r="G181" s="9"/>
      <c r="H181" s="31"/>
      <c r="I181" s="9">
        <v>1.4223359999999998</v>
      </c>
      <c r="J181" s="24">
        <v>1.422336</v>
      </c>
      <c r="K181" s="9">
        <f t="shared" si="14"/>
        <v>0</v>
      </c>
      <c r="L181" s="9">
        <v>0</v>
      </c>
      <c r="M181" s="9">
        <v>0</v>
      </c>
      <c r="N181" s="9">
        <v>0</v>
      </c>
      <c r="O181" s="9">
        <v>0</v>
      </c>
      <c r="P181" s="9">
        <f t="shared" si="15"/>
        <v>0</v>
      </c>
      <c r="Q181" s="9">
        <v>0</v>
      </c>
      <c r="R181" s="9">
        <v>0</v>
      </c>
      <c r="S181" s="9">
        <v>0</v>
      </c>
      <c r="T181" s="9">
        <v>0</v>
      </c>
      <c r="U181" s="9">
        <f t="shared" si="16"/>
        <v>0</v>
      </c>
      <c r="V181" s="9">
        <v>0</v>
      </c>
      <c r="W181" s="9">
        <v>0</v>
      </c>
      <c r="X181" s="49">
        <v>0</v>
      </c>
      <c r="Y181" s="9">
        <v>0</v>
      </c>
      <c r="Z181" s="9">
        <f t="shared" si="17"/>
        <v>0.22233600000000001</v>
      </c>
      <c r="AA181" s="9">
        <v>0</v>
      </c>
      <c r="AB181" s="9">
        <v>0</v>
      </c>
      <c r="AC181" s="49">
        <v>0.22233600000000001</v>
      </c>
      <c r="AD181" s="9">
        <v>0</v>
      </c>
      <c r="AE181" s="9">
        <f t="shared" si="18"/>
        <v>1.2</v>
      </c>
      <c r="AF181" s="9">
        <v>0</v>
      </c>
      <c r="AG181" s="9">
        <v>0</v>
      </c>
      <c r="AH181" s="49">
        <v>1.20</v>
      </c>
      <c r="AI181" s="9">
        <v>0</v>
      </c>
      <c r="AJ181" s="42">
        <f t="shared" si="19"/>
        <v>1.422336</v>
      </c>
      <c r="AK181" s="42">
        <f t="shared" si="19"/>
        <v>0</v>
      </c>
      <c r="AL181" s="42">
        <f t="shared" si="19"/>
        <v>0</v>
      </c>
      <c r="AM181" s="42">
        <f t="shared" si="19"/>
        <v>1.422336</v>
      </c>
      <c r="AN181" s="42">
        <f t="shared" si="19"/>
        <v>0</v>
      </c>
    </row>
    <row r="182" spans="1:40" ht="63">
      <c r="A182" s="8" t="s">
        <v>805</v>
      </c>
      <c r="B182" s="73" t="s">
        <v>988</v>
      </c>
      <c r="C182" s="15" t="s">
        <v>2290</v>
      </c>
      <c r="D182" s="18">
        <v>2016</v>
      </c>
      <c r="E182" s="18">
        <v>2025</v>
      </c>
      <c r="F182" s="9"/>
      <c r="G182" s="9"/>
      <c r="H182" s="31"/>
      <c r="I182" s="9">
        <v>19.378116000000002</v>
      </c>
      <c r="J182" s="24">
        <v>19.378115999999999</v>
      </c>
      <c r="K182" s="9">
        <f t="shared" si="14"/>
        <v>0.012</v>
      </c>
      <c r="L182" s="9">
        <v>0</v>
      </c>
      <c r="M182" s="9">
        <v>0</v>
      </c>
      <c r="N182" s="9">
        <v>0.012</v>
      </c>
      <c r="O182" s="9">
        <v>0</v>
      </c>
      <c r="P182" s="9">
        <f t="shared" si="15"/>
        <v>0.12</v>
      </c>
      <c r="Q182" s="9">
        <v>0</v>
      </c>
      <c r="R182" s="9">
        <v>0</v>
      </c>
      <c r="S182" s="9">
        <v>0.12</v>
      </c>
      <c r="T182" s="9">
        <v>0</v>
      </c>
      <c r="U182" s="9">
        <f t="shared" si="16"/>
        <v>0.12</v>
      </c>
      <c r="V182" s="9">
        <v>0</v>
      </c>
      <c r="W182" s="9">
        <v>0</v>
      </c>
      <c r="X182" s="49">
        <v>0.12</v>
      </c>
      <c r="Y182" s="9">
        <v>0</v>
      </c>
      <c r="Z182" s="9">
        <f t="shared" si="17"/>
        <v>0.12</v>
      </c>
      <c r="AA182" s="9">
        <v>0</v>
      </c>
      <c r="AB182" s="9">
        <v>0</v>
      </c>
      <c r="AC182" s="49">
        <v>0.12</v>
      </c>
      <c r="AD182" s="9">
        <v>0</v>
      </c>
      <c r="AE182" s="9">
        <f t="shared" si="18"/>
        <v>0.12</v>
      </c>
      <c r="AF182" s="9">
        <v>0</v>
      </c>
      <c r="AG182" s="9">
        <v>0</v>
      </c>
      <c r="AH182" s="49">
        <v>0.12</v>
      </c>
      <c r="AI182" s="9">
        <v>0</v>
      </c>
      <c r="AJ182" s="42">
        <f t="shared" si="19"/>
        <v>0.49199999999999999</v>
      </c>
      <c r="AK182" s="42">
        <f t="shared" si="19"/>
        <v>0</v>
      </c>
      <c r="AL182" s="42">
        <f t="shared" si="19"/>
        <v>0</v>
      </c>
      <c r="AM182" s="42">
        <f t="shared" si="19"/>
        <v>0.49199999999999999</v>
      </c>
      <c r="AN182" s="42">
        <f t="shared" si="19"/>
        <v>0</v>
      </c>
    </row>
    <row r="183" spans="1:40" ht="63">
      <c r="A183" s="8" t="s">
        <v>805</v>
      </c>
      <c r="B183" s="73" t="s">
        <v>537</v>
      </c>
      <c r="C183" s="15" t="s">
        <v>287</v>
      </c>
      <c r="D183" s="18">
        <v>2018</v>
      </c>
      <c r="E183" s="18">
        <v>2023</v>
      </c>
      <c r="F183" s="9"/>
      <c r="G183" s="9"/>
      <c r="H183" s="31"/>
      <c r="I183" s="9">
        <v>4.9926599999999999</v>
      </c>
      <c r="J183" s="24">
        <v>4.9926599999999999</v>
      </c>
      <c r="K183" s="9">
        <f t="shared" si="14"/>
        <v>0</v>
      </c>
      <c r="L183" s="9">
        <v>0</v>
      </c>
      <c r="M183" s="9">
        <v>0</v>
      </c>
      <c r="N183" s="9">
        <v>0</v>
      </c>
      <c r="O183" s="9">
        <v>0</v>
      </c>
      <c r="P183" s="9">
        <f t="shared" si="15"/>
        <v>0</v>
      </c>
      <c r="Q183" s="9">
        <v>0</v>
      </c>
      <c r="R183" s="9">
        <v>0</v>
      </c>
      <c r="S183" s="9">
        <v>0</v>
      </c>
      <c r="T183" s="9">
        <v>0</v>
      </c>
      <c r="U183" s="9">
        <f t="shared" si="16"/>
        <v>0</v>
      </c>
      <c r="V183" s="9">
        <v>0</v>
      </c>
      <c r="W183" s="9">
        <v>0</v>
      </c>
      <c r="X183" s="49">
        <v>0</v>
      </c>
      <c r="Y183" s="9">
        <v>0</v>
      </c>
      <c r="Z183" s="9">
        <f t="shared" si="17"/>
        <v>0.19266</v>
      </c>
      <c r="AA183" s="9">
        <v>0</v>
      </c>
      <c r="AB183" s="9">
        <v>0</v>
      </c>
      <c r="AC183" s="49">
        <v>0.19266</v>
      </c>
      <c r="AD183" s="9">
        <v>0</v>
      </c>
      <c r="AE183" s="9">
        <f t="shared" si="18"/>
        <v>4.7999999999999998</v>
      </c>
      <c r="AF183" s="9">
        <v>0</v>
      </c>
      <c r="AG183" s="9">
        <v>0</v>
      </c>
      <c r="AH183" s="49">
        <v>4.80</v>
      </c>
      <c r="AI183" s="9">
        <v>0</v>
      </c>
      <c r="AJ183" s="42">
        <f t="shared" si="19"/>
        <v>4.9926599999999999</v>
      </c>
      <c r="AK183" s="42">
        <f t="shared" si="19"/>
        <v>0</v>
      </c>
      <c r="AL183" s="42">
        <f t="shared" si="19"/>
        <v>0</v>
      </c>
      <c r="AM183" s="42">
        <f t="shared" si="19"/>
        <v>4.9926599999999999</v>
      </c>
      <c r="AN183" s="42">
        <f t="shared" si="19"/>
        <v>0</v>
      </c>
    </row>
    <row r="184" spans="1:40" ht="63">
      <c r="A184" s="8" t="s">
        <v>804</v>
      </c>
      <c r="B184" s="73" t="s">
        <v>989</v>
      </c>
      <c r="C184" s="15" t="s">
        <v>990</v>
      </c>
      <c r="D184" s="18">
        <v>2018</v>
      </c>
      <c r="E184" s="18">
        <v>2020</v>
      </c>
      <c r="F184" s="9"/>
      <c r="G184" s="9"/>
      <c r="H184" s="31"/>
      <c r="I184" s="9">
        <v>2.1700680000000001</v>
      </c>
      <c r="J184" s="24">
        <v>2.1700680000000001</v>
      </c>
      <c r="K184" s="9">
        <f t="shared" si="14"/>
        <v>0.14331600000000008</v>
      </c>
      <c r="L184" s="9">
        <v>0</v>
      </c>
      <c r="M184" s="9">
        <v>0</v>
      </c>
      <c r="N184" s="9">
        <v>0.14331600000000008</v>
      </c>
      <c r="O184" s="9">
        <v>0</v>
      </c>
      <c r="P184" s="9">
        <f t="shared" si="15"/>
        <v>0</v>
      </c>
      <c r="Q184" s="9">
        <v>0</v>
      </c>
      <c r="R184" s="9">
        <v>0</v>
      </c>
      <c r="S184" s="9">
        <v>0</v>
      </c>
      <c r="T184" s="9">
        <v>0</v>
      </c>
      <c r="U184" s="9">
        <f t="shared" si="16"/>
        <v>0</v>
      </c>
      <c r="V184" s="9">
        <v>0</v>
      </c>
      <c r="W184" s="9">
        <v>0</v>
      </c>
      <c r="X184" s="49">
        <v>0</v>
      </c>
      <c r="Y184" s="9">
        <v>0</v>
      </c>
      <c r="Z184" s="9">
        <f t="shared" si="17"/>
        <v>0</v>
      </c>
      <c r="AA184" s="9">
        <v>0</v>
      </c>
      <c r="AB184" s="9">
        <v>0</v>
      </c>
      <c r="AC184" s="49">
        <v>0</v>
      </c>
      <c r="AD184" s="9">
        <v>0</v>
      </c>
      <c r="AE184" s="9">
        <f t="shared" si="18"/>
        <v>0</v>
      </c>
      <c r="AF184" s="9">
        <v>0</v>
      </c>
      <c r="AG184" s="9">
        <v>0</v>
      </c>
      <c r="AH184" s="49">
        <v>0</v>
      </c>
      <c r="AI184" s="9">
        <v>0</v>
      </c>
      <c r="AJ184" s="42">
        <f t="shared" si="19"/>
        <v>0.14331600000000008</v>
      </c>
      <c r="AK184" s="42">
        <f t="shared" si="19"/>
        <v>0</v>
      </c>
      <c r="AL184" s="42">
        <f t="shared" si="19"/>
        <v>0</v>
      </c>
      <c r="AM184" s="42">
        <f t="shared" si="19"/>
        <v>0.14331600000000008</v>
      </c>
      <c r="AN184" s="42">
        <f t="shared" si="19"/>
        <v>0</v>
      </c>
    </row>
    <row r="185" spans="1:40" ht="47.25">
      <c r="A185" s="8" t="s">
        <v>805</v>
      </c>
      <c r="B185" s="73" t="s">
        <v>175</v>
      </c>
      <c r="C185" s="15" t="s">
        <v>2291</v>
      </c>
      <c r="D185" s="18">
        <v>2016</v>
      </c>
      <c r="E185" s="18">
        <v>2025</v>
      </c>
      <c r="F185" s="9"/>
      <c r="G185" s="9"/>
      <c r="H185" s="31"/>
      <c r="I185" s="9">
        <v>33.215471999999998</v>
      </c>
      <c r="J185" s="24">
        <v>33.215471999999998</v>
      </c>
      <c r="K185" s="9">
        <f t="shared" si="14"/>
        <v>0</v>
      </c>
      <c r="L185" s="9">
        <v>0</v>
      </c>
      <c r="M185" s="9">
        <v>0</v>
      </c>
      <c r="N185" s="9">
        <v>0</v>
      </c>
      <c r="O185" s="9">
        <v>0</v>
      </c>
      <c r="P185" s="9">
        <f t="shared" si="15"/>
        <v>0</v>
      </c>
      <c r="Q185" s="9">
        <v>0</v>
      </c>
      <c r="R185" s="9">
        <v>0</v>
      </c>
      <c r="S185" s="9">
        <v>0</v>
      </c>
      <c r="T185" s="9">
        <v>0</v>
      </c>
      <c r="U185" s="9">
        <f t="shared" si="16"/>
        <v>0</v>
      </c>
      <c r="V185" s="9">
        <v>0</v>
      </c>
      <c r="W185" s="9">
        <v>0</v>
      </c>
      <c r="X185" s="49">
        <v>0</v>
      </c>
      <c r="Y185" s="9">
        <v>0</v>
      </c>
      <c r="Z185" s="9">
        <f t="shared" si="17"/>
        <v>0.81547199999999986</v>
      </c>
      <c r="AA185" s="9">
        <v>0</v>
      </c>
      <c r="AB185" s="9">
        <v>0</v>
      </c>
      <c r="AC185" s="49">
        <v>0.81547199999999986</v>
      </c>
      <c r="AD185" s="9">
        <v>0</v>
      </c>
      <c r="AE185" s="9">
        <f t="shared" si="18"/>
        <v>7.6799999999999997</v>
      </c>
      <c r="AF185" s="9">
        <v>0</v>
      </c>
      <c r="AG185" s="9">
        <v>0</v>
      </c>
      <c r="AH185" s="49">
        <v>7.68</v>
      </c>
      <c r="AI185" s="9">
        <v>0</v>
      </c>
      <c r="AJ185" s="42">
        <f t="shared" si="19"/>
        <v>8.4954719999999995</v>
      </c>
      <c r="AK185" s="42">
        <f t="shared" si="19"/>
        <v>0</v>
      </c>
      <c r="AL185" s="42">
        <f t="shared" si="19"/>
        <v>0</v>
      </c>
      <c r="AM185" s="42">
        <f t="shared" si="19"/>
        <v>8.4954719999999995</v>
      </c>
      <c r="AN185" s="42">
        <f t="shared" si="19"/>
        <v>0</v>
      </c>
    </row>
    <row r="186" spans="1:40" ht="63">
      <c r="A186" s="8" t="s">
        <v>805</v>
      </c>
      <c r="B186" s="73" t="s">
        <v>991</v>
      </c>
      <c r="C186" s="15" t="s">
        <v>992</v>
      </c>
      <c r="D186" s="18">
        <v>2019</v>
      </c>
      <c r="E186" s="18">
        <v>2020</v>
      </c>
      <c r="F186" s="9"/>
      <c r="G186" s="9"/>
      <c r="H186" s="31"/>
      <c r="I186" s="9">
        <v>9.3339239999999997</v>
      </c>
      <c r="J186" s="24">
        <v>9.3339240000000014</v>
      </c>
      <c r="K186" s="9">
        <f t="shared" si="14"/>
        <v>2.039256</v>
      </c>
      <c r="L186" s="9">
        <v>0</v>
      </c>
      <c r="M186" s="9">
        <v>0</v>
      </c>
      <c r="N186" s="9">
        <v>2.039256</v>
      </c>
      <c r="O186" s="9">
        <v>0</v>
      </c>
      <c r="P186" s="9">
        <f t="shared" si="15"/>
        <v>6</v>
      </c>
      <c r="Q186" s="9">
        <v>0</v>
      </c>
      <c r="R186" s="9">
        <v>0</v>
      </c>
      <c r="S186" s="9">
        <v>6</v>
      </c>
      <c r="T186" s="9">
        <v>0</v>
      </c>
      <c r="U186" s="9">
        <f t="shared" si="16"/>
        <v>0</v>
      </c>
      <c r="V186" s="9">
        <v>0</v>
      </c>
      <c r="W186" s="9">
        <v>0</v>
      </c>
      <c r="X186" s="49">
        <v>0</v>
      </c>
      <c r="Y186" s="9">
        <v>0</v>
      </c>
      <c r="Z186" s="9">
        <f t="shared" si="17"/>
        <v>0</v>
      </c>
      <c r="AA186" s="9">
        <v>0</v>
      </c>
      <c r="AB186" s="9">
        <v>0</v>
      </c>
      <c r="AC186" s="49">
        <v>0</v>
      </c>
      <c r="AD186" s="9">
        <v>0</v>
      </c>
      <c r="AE186" s="9">
        <f t="shared" si="18"/>
        <v>0</v>
      </c>
      <c r="AF186" s="9">
        <v>0</v>
      </c>
      <c r="AG186" s="9">
        <v>0</v>
      </c>
      <c r="AH186" s="49">
        <v>0</v>
      </c>
      <c r="AI186" s="9">
        <v>0</v>
      </c>
      <c r="AJ186" s="42">
        <f t="shared" si="19"/>
        <v>8.039256</v>
      </c>
      <c r="AK186" s="42">
        <f t="shared" si="19"/>
        <v>0</v>
      </c>
      <c r="AL186" s="42">
        <f t="shared" si="19"/>
        <v>0</v>
      </c>
      <c r="AM186" s="42">
        <f t="shared" si="19"/>
        <v>8.039256</v>
      </c>
      <c r="AN186" s="42">
        <f t="shared" si="19"/>
        <v>0</v>
      </c>
    </row>
    <row r="187" spans="1:40" ht="31.5">
      <c r="A187" s="8" t="s">
        <v>804</v>
      </c>
      <c r="B187" s="73" t="s">
        <v>538</v>
      </c>
      <c r="C187" s="15" t="s">
        <v>2292</v>
      </c>
      <c r="D187" s="18">
        <v>2016</v>
      </c>
      <c r="E187" s="18">
        <v>2024</v>
      </c>
      <c r="F187" s="9"/>
      <c r="G187" s="9"/>
      <c r="H187" s="31"/>
      <c r="I187" s="9">
        <v>22.488600000000002</v>
      </c>
      <c r="J187" s="24">
        <v>22.488599999999998</v>
      </c>
      <c r="K187" s="9">
        <f t="shared" si="14"/>
        <v>0</v>
      </c>
      <c r="L187" s="9">
        <v>0</v>
      </c>
      <c r="M187" s="9">
        <v>0</v>
      </c>
      <c r="N187" s="9">
        <v>0</v>
      </c>
      <c r="O187" s="9">
        <v>0</v>
      </c>
      <c r="P187" s="9">
        <f t="shared" si="15"/>
        <v>0</v>
      </c>
      <c r="Q187" s="9">
        <v>0</v>
      </c>
      <c r="R187" s="9">
        <v>0</v>
      </c>
      <c r="S187" s="9">
        <v>0</v>
      </c>
      <c r="T187" s="9">
        <v>0</v>
      </c>
      <c r="U187" s="9">
        <f t="shared" si="16"/>
        <v>0</v>
      </c>
      <c r="V187" s="9">
        <v>0</v>
      </c>
      <c r="W187" s="9">
        <v>0</v>
      </c>
      <c r="X187" s="49">
        <v>0</v>
      </c>
      <c r="Y187" s="9">
        <v>0</v>
      </c>
      <c r="Z187" s="9">
        <f t="shared" si="17"/>
        <v>0.88860000000000006</v>
      </c>
      <c r="AA187" s="9">
        <v>0</v>
      </c>
      <c r="AB187" s="9">
        <v>0</v>
      </c>
      <c r="AC187" s="49">
        <v>0.88860000000000006</v>
      </c>
      <c r="AD187" s="9">
        <v>0</v>
      </c>
      <c r="AE187" s="9">
        <f t="shared" si="18"/>
        <v>1.2</v>
      </c>
      <c r="AF187" s="9">
        <v>0</v>
      </c>
      <c r="AG187" s="9">
        <v>0</v>
      </c>
      <c r="AH187" s="49">
        <v>1.20</v>
      </c>
      <c r="AI187" s="9">
        <v>0</v>
      </c>
      <c r="AJ187" s="42">
        <f t="shared" si="19"/>
        <v>2.0886</v>
      </c>
      <c r="AK187" s="42">
        <f t="shared" si="19"/>
        <v>0</v>
      </c>
      <c r="AL187" s="42">
        <f t="shared" si="19"/>
        <v>0</v>
      </c>
      <c r="AM187" s="42">
        <f t="shared" si="19"/>
        <v>2.0886</v>
      </c>
      <c r="AN187" s="42">
        <f t="shared" si="19"/>
        <v>0</v>
      </c>
    </row>
    <row r="188" spans="1:40" ht="63">
      <c r="A188" s="8" t="s">
        <v>805</v>
      </c>
      <c r="B188" s="73" t="s">
        <v>539</v>
      </c>
      <c r="C188" s="15" t="s">
        <v>2293</v>
      </c>
      <c r="D188" s="18">
        <v>2020</v>
      </c>
      <c r="E188" s="18">
        <v>2024</v>
      </c>
      <c r="F188" s="9"/>
      <c r="G188" s="9"/>
      <c r="H188" s="31"/>
      <c r="I188" s="9">
        <v>7.0023240000000007</v>
      </c>
      <c r="J188" s="24">
        <v>7.0023240000000007</v>
      </c>
      <c r="K188" s="9">
        <f t="shared" si="14"/>
        <v>0</v>
      </c>
      <c r="L188" s="9">
        <v>0</v>
      </c>
      <c r="M188" s="9">
        <v>0</v>
      </c>
      <c r="N188" s="9">
        <v>0</v>
      </c>
      <c r="O188" s="9">
        <v>0</v>
      </c>
      <c r="P188" s="9">
        <f t="shared" si="15"/>
        <v>0</v>
      </c>
      <c r="Q188" s="9">
        <v>0</v>
      </c>
      <c r="R188" s="9">
        <v>0</v>
      </c>
      <c r="S188" s="9">
        <v>0</v>
      </c>
      <c r="T188" s="9">
        <v>0</v>
      </c>
      <c r="U188" s="9">
        <f t="shared" si="16"/>
        <v>0</v>
      </c>
      <c r="V188" s="9">
        <v>0</v>
      </c>
      <c r="W188" s="9">
        <v>0</v>
      </c>
      <c r="X188" s="49">
        <v>0</v>
      </c>
      <c r="Y188" s="9">
        <v>0</v>
      </c>
      <c r="Z188" s="9">
        <f t="shared" si="17"/>
        <v>1.002324</v>
      </c>
      <c r="AA188" s="9">
        <v>0</v>
      </c>
      <c r="AB188" s="9">
        <v>0</v>
      </c>
      <c r="AC188" s="49">
        <v>1.002324</v>
      </c>
      <c r="AD188" s="9">
        <v>0</v>
      </c>
      <c r="AE188" s="9">
        <f t="shared" si="18"/>
        <v>6</v>
      </c>
      <c r="AF188" s="9">
        <v>0</v>
      </c>
      <c r="AG188" s="9">
        <v>0</v>
      </c>
      <c r="AH188" s="49">
        <v>6</v>
      </c>
      <c r="AI188" s="9">
        <v>0</v>
      </c>
      <c r="AJ188" s="42">
        <f t="shared" si="19"/>
        <v>7.0023239999999998</v>
      </c>
      <c r="AK188" s="42">
        <f t="shared" si="19"/>
        <v>0</v>
      </c>
      <c r="AL188" s="42">
        <f t="shared" si="19"/>
        <v>0</v>
      </c>
      <c r="AM188" s="42">
        <f t="shared" si="19"/>
        <v>7.0023239999999998</v>
      </c>
      <c r="AN188" s="42">
        <f t="shared" si="19"/>
        <v>0</v>
      </c>
    </row>
    <row r="189" spans="1:40" ht="78.75">
      <c r="A189" s="8" t="s">
        <v>805</v>
      </c>
      <c r="B189" s="73" t="s">
        <v>540</v>
      </c>
      <c r="C189" s="15" t="s">
        <v>2294</v>
      </c>
      <c r="D189" s="18">
        <v>2020</v>
      </c>
      <c r="E189" s="18">
        <v>2024</v>
      </c>
      <c r="F189" s="9"/>
      <c r="G189" s="9"/>
      <c r="H189" s="31"/>
      <c r="I189" s="9">
        <v>3.4012919999999993</v>
      </c>
      <c r="J189" s="24">
        <v>3.4012919999999998</v>
      </c>
      <c r="K189" s="9">
        <f t="shared" si="14"/>
        <v>0</v>
      </c>
      <c r="L189" s="9">
        <v>0</v>
      </c>
      <c r="M189" s="9">
        <v>0</v>
      </c>
      <c r="N189" s="9">
        <v>0</v>
      </c>
      <c r="O189" s="9">
        <v>0</v>
      </c>
      <c r="P189" s="9">
        <f t="shared" si="15"/>
        <v>0</v>
      </c>
      <c r="Q189" s="9">
        <v>0</v>
      </c>
      <c r="R189" s="9">
        <v>0</v>
      </c>
      <c r="S189" s="9">
        <v>0</v>
      </c>
      <c r="T189" s="9">
        <v>0</v>
      </c>
      <c r="U189" s="9">
        <f t="shared" si="16"/>
        <v>0</v>
      </c>
      <c r="V189" s="9">
        <v>0</v>
      </c>
      <c r="W189" s="9">
        <v>0</v>
      </c>
      <c r="X189" s="49">
        <v>0</v>
      </c>
      <c r="Y189" s="9">
        <v>0</v>
      </c>
      <c r="Z189" s="9">
        <f t="shared" si="17"/>
        <v>0.63201600000000002</v>
      </c>
      <c r="AA189" s="9">
        <v>0</v>
      </c>
      <c r="AB189" s="9">
        <v>0</v>
      </c>
      <c r="AC189" s="49">
        <v>0.63201600000000002</v>
      </c>
      <c r="AD189" s="9">
        <v>0</v>
      </c>
      <c r="AE189" s="9">
        <f t="shared" si="18"/>
        <v>2.7692759999999992</v>
      </c>
      <c r="AF189" s="9">
        <v>0</v>
      </c>
      <c r="AG189" s="9">
        <v>0</v>
      </c>
      <c r="AH189" s="49">
        <v>2.7692759999999992</v>
      </c>
      <c r="AI189" s="9">
        <v>0</v>
      </c>
      <c r="AJ189" s="42">
        <f t="shared" si="19"/>
        <v>3.4012919999999993</v>
      </c>
      <c r="AK189" s="42">
        <f t="shared" si="19"/>
        <v>0</v>
      </c>
      <c r="AL189" s="42">
        <f t="shared" si="19"/>
        <v>0</v>
      </c>
      <c r="AM189" s="42">
        <f t="shared" si="19"/>
        <v>3.4012919999999993</v>
      </c>
      <c r="AN189" s="42">
        <f t="shared" si="19"/>
        <v>0</v>
      </c>
    </row>
    <row r="190" spans="1:40" ht="63">
      <c r="A190" s="8" t="s">
        <v>805</v>
      </c>
      <c r="B190" s="73" t="s">
        <v>541</v>
      </c>
      <c r="C190" s="15" t="s">
        <v>2295</v>
      </c>
      <c r="D190" s="18">
        <v>2022</v>
      </c>
      <c r="E190" s="18">
        <v>2025</v>
      </c>
      <c r="F190" s="9"/>
      <c r="G190" s="9"/>
      <c r="H190" s="31"/>
      <c r="I190" s="9">
        <v>51.175571999999995</v>
      </c>
      <c r="J190" s="24">
        <v>51.175571999999995</v>
      </c>
      <c r="K190" s="9">
        <f t="shared" si="14"/>
        <v>0</v>
      </c>
      <c r="L190" s="9">
        <v>0</v>
      </c>
      <c r="M190" s="9">
        <v>0</v>
      </c>
      <c r="N190" s="9">
        <v>0</v>
      </c>
      <c r="O190" s="9">
        <v>0</v>
      </c>
      <c r="P190" s="9">
        <f t="shared" si="15"/>
        <v>0</v>
      </c>
      <c r="Q190" s="9">
        <v>0</v>
      </c>
      <c r="R190" s="9">
        <v>0</v>
      </c>
      <c r="S190" s="9">
        <v>0</v>
      </c>
      <c r="T190" s="9">
        <v>0</v>
      </c>
      <c r="U190" s="9">
        <f t="shared" si="16"/>
        <v>0</v>
      </c>
      <c r="V190" s="9">
        <v>0</v>
      </c>
      <c r="W190" s="9">
        <v>0</v>
      </c>
      <c r="X190" s="49">
        <v>0</v>
      </c>
      <c r="Y190" s="9">
        <v>0</v>
      </c>
      <c r="Z190" s="9">
        <f t="shared" si="17"/>
        <v>0.66786000000000001</v>
      </c>
      <c r="AA190" s="9">
        <v>0</v>
      </c>
      <c r="AB190" s="9">
        <v>0</v>
      </c>
      <c r="AC190" s="49">
        <v>0.66786000000000001</v>
      </c>
      <c r="AD190" s="9">
        <v>0</v>
      </c>
      <c r="AE190" s="9">
        <f t="shared" si="18"/>
        <v>10.1015424</v>
      </c>
      <c r="AF190" s="9">
        <v>0</v>
      </c>
      <c r="AG190" s="9">
        <v>0</v>
      </c>
      <c r="AH190" s="49">
        <v>10.1015424</v>
      </c>
      <c r="AI190" s="9">
        <v>0</v>
      </c>
      <c r="AJ190" s="42">
        <f t="shared" si="19"/>
        <v>10.769402399999999</v>
      </c>
      <c r="AK190" s="42">
        <f t="shared" si="19"/>
        <v>0</v>
      </c>
      <c r="AL190" s="42">
        <f t="shared" si="19"/>
        <v>0</v>
      </c>
      <c r="AM190" s="42">
        <f t="shared" si="19"/>
        <v>10.769402399999999</v>
      </c>
      <c r="AN190" s="42">
        <f t="shared" si="19"/>
        <v>0</v>
      </c>
    </row>
    <row r="191" spans="1:40" ht="47.25">
      <c r="A191" s="8" t="s">
        <v>805</v>
      </c>
      <c r="B191" s="73" t="s">
        <v>993</v>
      </c>
      <c r="C191" s="15" t="s">
        <v>994</v>
      </c>
      <c r="D191" s="18">
        <v>2017</v>
      </c>
      <c r="E191" s="18">
        <v>2020</v>
      </c>
      <c r="F191" s="9"/>
      <c r="G191" s="9"/>
      <c r="H191" s="31"/>
      <c r="I191" s="9">
        <v>7.2637439999999991</v>
      </c>
      <c r="J191" s="24">
        <v>7.263744</v>
      </c>
      <c r="K191" s="9">
        <f t="shared" si="14"/>
        <v>2.2746959999999996</v>
      </c>
      <c r="L191" s="9">
        <v>0</v>
      </c>
      <c r="M191" s="9">
        <v>0</v>
      </c>
      <c r="N191" s="9">
        <v>2.2746959999999996</v>
      </c>
      <c r="O191" s="9">
        <v>0</v>
      </c>
      <c r="P191" s="9">
        <f t="shared" si="15"/>
        <v>0</v>
      </c>
      <c r="Q191" s="9">
        <v>0</v>
      </c>
      <c r="R191" s="9">
        <v>0</v>
      </c>
      <c r="S191" s="9">
        <v>0</v>
      </c>
      <c r="T191" s="9">
        <v>0</v>
      </c>
      <c r="U191" s="9">
        <f t="shared" si="16"/>
        <v>0</v>
      </c>
      <c r="V191" s="9">
        <v>0</v>
      </c>
      <c r="W191" s="9">
        <v>0</v>
      </c>
      <c r="X191" s="49">
        <v>0</v>
      </c>
      <c r="Y191" s="9">
        <v>0</v>
      </c>
      <c r="Z191" s="9">
        <f t="shared" si="17"/>
        <v>0</v>
      </c>
      <c r="AA191" s="9">
        <v>0</v>
      </c>
      <c r="AB191" s="9">
        <v>0</v>
      </c>
      <c r="AC191" s="49">
        <v>0</v>
      </c>
      <c r="AD191" s="9">
        <v>0</v>
      </c>
      <c r="AE191" s="9">
        <f t="shared" si="18"/>
        <v>0</v>
      </c>
      <c r="AF191" s="9">
        <v>0</v>
      </c>
      <c r="AG191" s="9">
        <v>0</v>
      </c>
      <c r="AH191" s="49">
        <v>0</v>
      </c>
      <c r="AI191" s="9">
        <v>0</v>
      </c>
      <c r="AJ191" s="42">
        <f t="shared" si="19"/>
        <v>2.2746959999999996</v>
      </c>
      <c r="AK191" s="42">
        <f t="shared" si="19"/>
        <v>0</v>
      </c>
      <c r="AL191" s="42">
        <f t="shared" si="19"/>
        <v>0</v>
      </c>
      <c r="AM191" s="42">
        <f t="shared" si="19"/>
        <v>2.2746959999999996</v>
      </c>
      <c r="AN191" s="42">
        <f t="shared" si="19"/>
        <v>0</v>
      </c>
    </row>
    <row r="192" spans="1:40" ht="47.25">
      <c r="A192" s="8" t="s">
        <v>804</v>
      </c>
      <c r="B192" s="73" t="s">
        <v>542</v>
      </c>
      <c r="C192" s="15" t="s">
        <v>288</v>
      </c>
      <c r="D192" s="18">
        <v>2018</v>
      </c>
      <c r="E192" s="18">
        <v>2023</v>
      </c>
      <c r="F192" s="9"/>
      <c r="G192" s="9"/>
      <c r="H192" s="31"/>
      <c r="I192" s="9">
        <v>5.2019759999999993</v>
      </c>
      <c r="J192" s="24">
        <v>5.2019759999999993</v>
      </c>
      <c r="K192" s="9">
        <f t="shared" si="14"/>
        <v>0</v>
      </c>
      <c r="L192" s="9">
        <v>0</v>
      </c>
      <c r="M192" s="9">
        <v>0</v>
      </c>
      <c r="N192" s="9">
        <v>0</v>
      </c>
      <c r="O192" s="9">
        <v>0</v>
      </c>
      <c r="P192" s="9">
        <f t="shared" si="15"/>
        <v>0</v>
      </c>
      <c r="Q192" s="9">
        <v>0</v>
      </c>
      <c r="R192" s="9">
        <v>0</v>
      </c>
      <c r="S192" s="9">
        <v>0</v>
      </c>
      <c r="T192" s="9">
        <v>0</v>
      </c>
      <c r="U192" s="9">
        <f t="shared" si="16"/>
        <v>0</v>
      </c>
      <c r="V192" s="9">
        <v>0</v>
      </c>
      <c r="W192" s="9">
        <v>0</v>
      </c>
      <c r="X192" s="49">
        <v>0</v>
      </c>
      <c r="Y192" s="9">
        <v>0</v>
      </c>
      <c r="Z192" s="9">
        <f t="shared" si="17"/>
        <v>0.401976</v>
      </c>
      <c r="AA192" s="9">
        <v>0</v>
      </c>
      <c r="AB192" s="9">
        <v>0</v>
      </c>
      <c r="AC192" s="49">
        <v>0.401976</v>
      </c>
      <c r="AD192" s="9">
        <v>0</v>
      </c>
      <c r="AE192" s="9">
        <f t="shared" si="18"/>
        <v>4.7999999999999998</v>
      </c>
      <c r="AF192" s="9">
        <v>0</v>
      </c>
      <c r="AG192" s="9">
        <v>0</v>
      </c>
      <c r="AH192" s="49">
        <v>4.80</v>
      </c>
      <c r="AI192" s="9">
        <v>0</v>
      </c>
      <c r="AJ192" s="42">
        <f t="shared" si="19"/>
        <v>5.2019760000000002</v>
      </c>
      <c r="AK192" s="42">
        <f t="shared" si="19"/>
        <v>0</v>
      </c>
      <c r="AL192" s="42">
        <f t="shared" si="19"/>
        <v>0</v>
      </c>
      <c r="AM192" s="42">
        <f t="shared" si="19"/>
        <v>5.2019760000000002</v>
      </c>
      <c r="AN192" s="42">
        <f t="shared" si="19"/>
        <v>0</v>
      </c>
    </row>
    <row r="193" spans="1:40" ht="47.25">
      <c r="A193" s="8" t="s">
        <v>805</v>
      </c>
      <c r="B193" s="73" t="s">
        <v>543</v>
      </c>
      <c r="C193" s="15" t="s">
        <v>289</v>
      </c>
      <c r="D193" s="18">
        <v>2016</v>
      </c>
      <c r="E193" s="18">
        <v>2025</v>
      </c>
      <c r="F193" s="9"/>
      <c r="G193" s="9"/>
      <c r="H193" s="31"/>
      <c r="I193" s="9">
        <v>8.642652</v>
      </c>
      <c r="J193" s="24">
        <v>8.642652</v>
      </c>
      <c r="K193" s="9">
        <f t="shared" si="14"/>
        <v>0</v>
      </c>
      <c r="L193" s="9">
        <v>0</v>
      </c>
      <c r="M193" s="9">
        <v>0</v>
      </c>
      <c r="N193" s="9">
        <v>0</v>
      </c>
      <c r="O193" s="9">
        <v>0</v>
      </c>
      <c r="P193" s="9">
        <f t="shared" si="15"/>
        <v>0</v>
      </c>
      <c r="Q193" s="9">
        <v>0</v>
      </c>
      <c r="R193" s="9">
        <v>0</v>
      </c>
      <c r="S193" s="9">
        <v>0</v>
      </c>
      <c r="T193" s="9">
        <v>0</v>
      </c>
      <c r="U193" s="9">
        <f t="shared" si="16"/>
        <v>0</v>
      </c>
      <c r="V193" s="9">
        <v>0</v>
      </c>
      <c r="W193" s="9">
        <v>0</v>
      </c>
      <c r="X193" s="49">
        <v>0</v>
      </c>
      <c r="Y193" s="9">
        <v>0</v>
      </c>
      <c r="Z193" s="9">
        <f t="shared" si="17"/>
        <v>0</v>
      </c>
      <c r="AA193" s="9">
        <v>0</v>
      </c>
      <c r="AB193" s="9">
        <v>0</v>
      </c>
      <c r="AC193" s="49">
        <v>0</v>
      </c>
      <c r="AD193" s="9">
        <v>0</v>
      </c>
      <c r="AE193" s="9">
        <f t="shared" si="18"/>
        <v>0.012</v>
      </c>
      <c r="AF193" s="9">
        <v>0</v>
      </c>
      <c r="AG193" s="9">
        <v>0</v>
      </c>
      <c r="AH193" s="49">
        <v>0.012</v>
      </c>
      <c r="AI193" s="9">
        <v>0</v>
      </c>
      <c r="AJ193" s="42">
        <f t="shared" si="19"/>
        <v>0.012</v>
      </c>
      <c r="AK193" s="42">
        <f t="shared" si="19"/>
        <v>0</v>
      </c>
      <c r="AL193" s="42">
        <f t="shared" si="19"/>
        <v>0</v>
      </c>
      <c r="AM193" s="42">
        <f t="shared" si="19"/>
        <v>0.012</v>
      </c>
      <c r="AN193" s="42">
        <f t="shared" si="19"/>
        <v>0</v>
      </c>
    </row>
    <row r="194" spans="1:40" ht="47.25">
      <c r="A194" s="8" t="s">
        <v>805</v>
      </c>
      <c r="B194" s="73" t="s">
        <v>995</v>
      </c>
      <c r="C194" s="15" t="s">
        <v>996</v>
      </c>
      <c r="D194" s="18">
        <v>2020</v>
      </c>
      <c r="E194" s="18">
        <v>2024</v>
      </c>
      <c r="F194" s="9"/>
      <c r="G194" s="9"/>
      <c r="H194" s="31"/>
      <c r="I194" s="9">
        <v>53.807976000000004</v>
      </c>
      <c r="J194" s="24">
        <v>53.807976000000004</v>
      </c>
      <c r="K194" s="9">
        <f t="shared" si="14"/>
        <v>0</v>
      </c>
      <c r="L194" s="9">
        <v>0</v>
      </c>
      <c r="M194" s="9">
        <v>0</v>
      </c>
      <c r="N194" s="9">
        <v>0</v>
      </c>
      <c r="O194" s="9">
        <v>0</v>
      </c>
      <c r="P194" s="9">
        <f t="shared" si="15"/>
        <v>0</v>
      </c>
      <c r="Q194" s="9">
        <v>0</v>
      </c>
      <c r="R194" s="9">
        <v>0</v>
      </c>
      <c r="S194" s="9">
        <v>0</v>
      </c>
      <c r="T194" s="9">
        <v>0</v>
      </c>
      <c r="U194" s="9">
        <f t="shared" si="16"/>
        <v>0</v>
      </c>
      <c r="V194" s="9">
        <v>0</v>
      </c>
      <c r="W194" s="9">
        <v>0</v>
      </c>
      <c r="X194" s="49">
        <v>0</v>
      </c>
      <c r="Y194" s="9">
        <v>0</v>
      </c>
      <c r="Z194" s="9">
        <f t="shared" si="17"/>
        <v>0</v>
      </c>
      <c r="AA194" s="9">
        <v>0</v>
      </c>
      <c r="AB194" s="9">
        <v>0</v>
      </c>
      <c r="AC194" s="49">
        <v>0</v>
      </c>
      <c r="AD194" s="9">
        <v>0</v>
      </c>
      <c r="AE194" s="9">
        <f t="shared" si="18"/>
        <v>1.4514719999999999</v>
      </c>
      <c r="AF194" s="9">
        <v>0</v>
      </c>
      <c r="AG194" s="9">
        <v>0</v>
      </c>
      <c r="AH194" s="49">
        <v>1.4514719999999999</v>
      </c>
      <c r="AI194" s="9">
        <v>0</v>
      </c>
      <c r="AJ194" s="42">
        <f t="shared" si="19"/>
        <v>1.4514719999999999</v>
      </c>
      <c r="AK194" s="42">
        <f t="shared" si="19"/>
        <v>0</v>
      </c>
      <c r="AL194" s="42">
        <f t="shared" si="19"/>
        <v>0</v>
      </c>
      <c r="AM194" s="42">
        <f t="shared" si="19"/>
        <v>1.4514719999999999</v>
      </c>
      <c r="AN194" s="42">
        <f t="shared" si="19"/>
        <v>0</v>
      </c>
    </row>
    <row r="195" spans="1:40" ht="47.25">
      <c r="A195" s="8" t="s">
        <v>804</v>
      </c>
      <c r="B195" s="73" t="s">
        <v>997</v>
      </c>
      <c r="C195" s="15" t="s">
        <v>998</v>
      </c>
      <c r="D195" s="18">
        <v>2019</v>
      </c>
      <c r="E195" s="18">
        <v>2020</v>
      </c>
      <c r="F195" s="9"/>
      <c r="G195" s="9"/>
      <c r="H195" s="31"/>
      <c r="I195" s="9">
        <v>0.68077199999999993</v>
      </c>
      <c r="J195" s="24">
        <v>0.68077199999999993</v>
      </c>
      <c r="K195" s="9">
        <f t="shared" si="14"/>
        <v>0.29496600000000001</v>
      </c>
      <c r="L195" s="9">
        <v>0</v>
      </c>
      <c r="M195" s="9">
        <v>0</v>
      </c>
      <c r="N195" s="9">
        <v>0.29496600000000001</v>
      </c>
      <c r="O195" s="9">
        <v>0</v>
      </c>
      <c r="P195" s="9">
        <f t="shared" si="15"/>
        <v>0</v>
      </c>
      <c r="Q195" s="9">
        <v>0</v>
      </c>
      <c r="R195" s="9">
        <v>0</v>
      </c>
      <c r="S195" s="9">
        <v>0</v>
      </c>
      <c r="T195" s="9">
        <v>0</v>
      </c>
      <c r="U195" s="9">
        <f t="shared" si="16"/>
        <v>0</v>
      </c>
      <c r="V195" s="9">
        <v>0</v>
      </c>
      <c r="W195" s="9">
        <v>0</v>
      </c>
      <c r="X195" s="49">
        <v>0</v>
      </c>
      <c r="Y195" s="9">
        <v>0</v>
      </c>
      <c r="Z195" s="9">
        <f t="shared" si="17"/>
        <v>0</v>
      </c>
      <c r="AA195" s="9">
        <v>0</v>
      </c>
      <c r="AB195" s="9">
        <v>0</v>
      </c>
      <c r="AC195" s="49">
        <v>0</v>
      </c>
      <c r="AD195" s="9">
        <v>0</v>
      </c>
      <c r="AE195" s="9">
        <f t="shared" si="18"/>
        <v>0</v>
      </c>
      <c r="AF195" s="9">
        <v>0</v>
      </c>
      <c r="AG195" s="9">
        <v>0</v>
      </c>
      <c r="AH195" s="49">
        <v>0</v>
      </c>
      <c r="AI195" s="9">
        <v>0</v>
      </c>
      <c r="AJ195" s="42">
        <f t="shared" si="19"/>
        <v>0.29496600000000001</v>
      </c>
      <c r="AK195" s="42">
        <f t="shared" si="19"/>
        <v>0</v>
      </c>
      <c r="AL195" s="42">
        <f t="shared" si="19"/>
        <v>0</v>
      </c>
      <c r="AM195" s="42">
        <f t="shared" si="19"/>
        <v>0.29496600000000001</v>
      </c>
      <c r="AN195" s="42">
        <f t="shared" si="19"/>
        <v>0</v>
      </c>
    </row>
    <row r="196" spans="1:40" ht="63">
      <c r="A196" s="8" t="s">
        <v>804</v>
      </c>
      <c r="B196" s="73" t="s">
        <v>999</v>
      </c>
      <c r="C196" s="15" t="s">
        <v>1000</v>
      </c>
      <c r="D196" s="18">
        <v>2019</v>
      </c>
      <c r="E196" s="18">
        <v>2020</v>
      </c>
      <c r="F196" s="9"/>
      <c r="G196" s="9"/>
      <c r="H196" s="31"/>
      <c r="I196" s="9">
        <v>0.820488</v>
      </c>
      <c r="J196" s="24">
        <v>0.820488</v>
      </c>
      <c r="K196" s="9">
        <f t="shared" si="14"/>
        <v>0.012</v>
      </c>
      <c r="L196" s="9">
        <v>0</v>
      </c>
      <c r="M196" s="9">
        <v>0</v>
      </c>
      <c r="N196" s="9">
        <v>0.012</v>
      </c>
      <c r="O196" s="9">
        <v>0</v>
      </c>
      <c r="P196" s="9">
        <f t="shared" si="15"/>
        <v>0</v>
      </c>
      <c r="Q196" s="9">
        <v>0</v>
      </c>
      <c r="R196" s="9">
        <v>0</v>
      </c>
      <c r="S196" s="9">
        <v>0</v>
      </c>
      <c r="T196" s="9">
        <v>0</v>
      </c>
      <c r="U196" s="9">
        <f t="shared" si="16"/>
        <v>0</v>
      </c>
      <c r="V196" s="9">
        <v>0</v>
      </c>
      <c r="W196" s="9">
        <v>0</v>
      </c>
      <c r="X196" s="49">
        <v>0</v>
      </c>
      <c r="Y196" s="9">
        <v>0</v>
      </c>
      <c r="Z196" s="9">
        <f t="shared" si="17"/>
        <v>0</v>
      </c>
      <c r="AA196" s="9">
        <v>0</v>
      </c>
      <c r="AB196" s="9">
        <v>0</v>
      </c>
      <c r="AC196" s="49">
        <v>0</v>
      </c>
      <c r="AD196" s="9">
        <v>0</v>
      </c>
      <c r="AE196" s="9">
        <f t="shared" si="18"/>
        <v>0</v>
      </c>
      <c r="AF196" s="9">
        <v>0</v>
      </c>
      <c r="AG196" s="9">
        <v>0</v>
      </c>
      <c r="AH196" s="49">
        <v>0</v>
      </c>
      <c r="AI196" s="9">
        <v>0</v>
      </c>
      <c r="AJ196" s="42">
        <f t="shared" si="19"/>
        <v>0.012</v>
      </c>
      <c r="AK196" s="42">
        <f t="shared" si="19"/>
        <v>0</v>
      </c>
      <c r="AL196" s="42">
        <f t="shared" si="19"/>
        <v>0</v>
      </c>
      <c r="AM196" s="42">
        <f t="shared" si="19"/>
        <v>0.012</v>
      </c>
      <c r="AN196" s="42">
        <f t="shared" si="19"/>
        <v>0</v>
      </c>
    </row>
    <row r="197" spans="1:40" ht="94.5">
      <c r="A197" s="8" t="s">
        <v>804</v>
      </c>
      <c r="B197" s="73" t="s">
        <v>1001</v>
      </c>
      <c r="C197" s="15" t="s">
        <v>2296</v>
      </c>
      <c r="D197" s="18">
        <v>2018</v>
      </c>
      <c r="E197" s="18">
        <v>2020</v>
      </c>
      <c r="F197" s="9"/>
      <c r="G197" s="9"/>
      <c r="H197" s="31"/>
      <c r="I197" s="9">
        <v>47.254151999999998</v>
      </c>
      <c r="J197" s="24">
        <v>47.254151999999998</v>
      </c>
      <c r="K197" s="9">
        <f t="shared" si="14"/>
        <v>1.2103559999999998</v>
      </c>
      <c r="L197" s="9">
        <v>0</v>
      </c>
      <c r="M197" s="9">
        <v>0</v>
      </c>
      <c r="N197" s="9">
        <v>1.2103559999999998</v>
      </c>
      <c r="O197" s="9">
        <v>0</v>
      </c>
      <c r="P197" s="9">
        <f t="shared" si="15"/>
        <v>4.7999999999999998</v>
      </c>
      <c r="Q197" s="9">
        <v>0</v>
      </c>
      <c r="R197" s="9">
        <v>0</v>
      </c>
      <c r="S197" s="9">
        <v>4.80</v>
      </c>
      <c r="T197" s="9">
        <v>0</v>
      </c>
      <c r="U197" s="9">
        <f t="shared" si="16"/>
        <v>0</v>
      </c>
      <c r="V197" s="9">
        <v>0</v>
      </c>
      <c r="W197" s="9">
        <v>0</v>
      </c>
      <c r="X197" s="49">
        <v>0</v>
      </c>
      <c r="Y197" s="9">
        <v>0</v>
      </c>
      <c r="Z197" s="9">
        <f t="shared" si="17"/>
        <v>0</v>
      </c>
      <c r="AA197" s="9">
        <v>0</v>
      </c>
      <c r="AB197" s="9">
        <v>0</v>
      </c>
      <c r="AC197" s="49">
        <v>0</v>
      </c>
      <c r="AD197" s="9">
        <v>0</v>
      </c>
      <c r="AE197" s="9">
        <f t="shared" si="18"/>
        <v>0</v>
      </c>
      <c r="AF197" s="9">
        <v>0</v>
      </c>
      <c r="AG197" s="9">
        <v>0</v>
      </c>
      <c r="AH197" s="49">
        <v>0</v>
      </c>
      <c r="AI197" s="9">
        <v>0</v>
      </c>
      <c r="AJ197" s="42">
        <f t="shared" si="19"/>
        <v>6.0103559999999998</v>
      </c>
      <c r="AK197" s="42">
        <f t="shared" si="19"/>
        <v>0</v>
      </c>
      <c r="AL197" s="42">
        <f t="shared" si="19"/>
        <v>0</v>
      </c>
      <c r="AM197" s="42">
        <f t="shared" si="19"/>
        <v>6.0103559999999998</v>
      </c>
      <c r="AN197" s="42">
        <f t="shared" si="19"/>
        <v>0</v>
      </c>
    </row>
    <row r="198" spans="1:40" ht="63">
      <c r="A198" s="8" t="s">
        <v>805</v>
      </c>
      <c r="B198" s="73" t="s">
        <v>544</v>
      </c>
      <c r="C198" s="15" t="s">
        <v>2297</v>
      </c>
      <c r="D198" s="18">
        <v>2022</v>
      </c>
      <c r="E198" s="18">
        <v>2023</v>
      </c>
      <c r="F198" s="9"/>
      <c r="G198" s="9"/>
      <c r="H198" s="31"/>
      <c r="I198" s="9">
        <v>1.8192719999999998</v>
      </c>
      <c r="J198" s="24">
        <v>1.819272</v>
      </c>
      <c r="K198" s="9">
        <f t="shared" si="14"/>
        <v>0</v>
      </c>
      <c r="L198" s="9">
        <v>0</v>
      </c>
      <c r="M198" s="9">
        <v>0</v>
      </c>
      <c r="N198" s="9">
        <v>0</v>
      </c>
      <c r="O198" s="9">
        <v>0</v>
      </c>
      <c r="P198" s="9">
        <f t="shared" si="15"/>
        <v>0</v>
      </c>
      <c r="Q198" s="9">
        <v>0</v>
      </c>
      <c r="R198" s="9">
        <v>0</v>
      </c>
      <c r="S198" s="9">
        <v>0</v>
      </c>
      <c r="T198" s="9">
        <v>0</v>
      </c>
      <c r="U198" s="9">
        <f t="shared" si="16"/>
        <v>0</v>
      </c>
      <c r="V198" s="9">
        <v>0</v>
      </c>
      <c r="W198" s="9">
        <v>0</v>
      </c>
      <c r="X198" s="49">
        <v>0</v>
      </c>
      <c r="Y198" s="9">
        <v>0</v>
      </c>
      <c r="Z198" s="9">
        <f t="shared" si="17"/>
        <v>0.61927199999999993</v>
      </c>
      <c r="AA198" s="9">
        <v>0</v>
      </c>
      <c r="AB198" s="9">
        <v>0</v>
      </c>
      <c r="AC198" s="49">
        <v>0.61927199999999993</v>
      </c>
      <c r="AD198" s="9">
        <v>0</v>
      </c>
      <c r="AE198" s="9">
        <f t="shared" si="18"/>
        <v>1.2</v>
      </c>
      <c r="AF198" s="9">
        <v>0</v>
      </c>
      <c r="AG198" s="9">
        <v>0</v>
      </c>
      <c r="AH198" s="49">
        <v>1.20</v>
      </c>
      <c r="AI198" s="9">
        <v>0</v>
      </c>
      <c r="AJ198" s="42">
        <f t="shared" si="19"/>
        <v>1.8192719999999998</v>
      </c>
      <c r="AK198" s="42">
        <f t="shared" si="19"/>
        <v>0</v>
      </c>
      <c r="AL198" s="42">
        <f t="shared" si="19"/>
        <v>0</v>
      </c>
      <c r="AM198" s="42">
        <f t="shared" si="19"/>
        <v>1.8192719999999998</v>
      </c>
      <c r="AN198" s="42">
        <f t="shared" si="19"/>
        <v>0</v>
      </c>
    </row>
    <row r="199" spans="1:40" ht="63">
      <c r="A199" s="8" t="s">
        <v>805</v>
      </c>
      <c r="B199" s="73" t="s">
        <v>545</v>
      </c>
      <c r="C199" s="15" t="s">
        <v>2298</v>
      </c>
      <c r="D199" s="18">
        <v>2021</v>
      </c>
      <c r="E199" s="18">
        <v>2024</v>
      </c>
      <c r="F199" s="9"/>
      <c r="G199" s="9"/>
      <c r="H199" s="31"/>
      <c r="I199" s="9">
        <v>1.025412</v>
      </c>
      <c r="J199" s="24">
        <v>1.025412</v>
      </c>
      <c r="K199" s="9">
        <f t="shared" si="14"/>
        <v>0</v>
      </c>
      <c r="L199" s="9">
        <v>0</v>
      </c>
      <c r="M199" s="9">
        <v>0</v>
      </c>
      <c r="N199" s="9">
        <v>0</v>
      </c>
      <c r="O199" s="9">
        <v>0</v>
      </c>
      <c r="P199" s="9">
        <f t="shared" si="15"/>
        <v>0</v>
      </c>
      <c r="Q199" s="9">
        <v>0</v>
      </c>
      <c r="R199" s="9">
        <v>0</v>
      </c>
      <c r="S199" s="9">
        <v>0</v>
      </c>
      <c r="T199" s="9">
        <v>0</v>
      </c>
      <c r="U199" s="9">
        <f t="shared" si="16"/>
        <v>0</v>
      </c>
      <c r="V199" s="9">
        <v>0</v>
      </c>
      <c r="W199" s="9">
        <v>0</v>
      </c>
      <c r="X199" s="49">
        <v>0</v>
      </c>
      <c r="Y199" s="9">
        <v>0</v>
      </c>
      <c r="Z199" s="9">
        <f t="shared" si="17"/>
        <v>0.065411999999999998</v>
      </c>
      <c r="AA199" s="9">
        <v>0</v>
      </c>
      <c r="AB199" s="9">
        <v>0</v>
      </c>
      <c r="AC199" s="49">
        <v>0.065411999999999998</v>
      </c>
      <c r="AD199" s="9">
        <v>0</v>
      </c>
      <c r="AE199" s="9">
        <f t="shared" si="18"/>
        <v>0.95999999999999996</v>
      </c>
      <c r="AF199" s="9">
        <v>0</v>
      </c>
      <c r="AG199" s="9">
        <v>0</v>
      </c>
      <c r="AH199" s="49">
        <v>0.96</v>
      </c>
      <c r="AI199" s="9">
        <v>0</v>
      </c>
      <c r="AJ199" s="42">
        <f t="shared" si="19"/>
        <v>1.025412</v>
      </c>
      <c r="AK199" s="42">
        <f t="shared" si="19"/>
        <v>0</v>
      </c>
      <c r="AL199" s="42">
        <f t="shared" si="19"/>
        <v>0</v>
      </c>
      <c r="AM199" s="42">
        <f t="shared" si="19"/>
        <v>1.025412</v>
      </c>
      <c r="AN199" s="42">
        <f t="shared" si="19"/>
        <v>0</v>
      </c>
    </row>
    <row r="200" spans="1:40" ht="63">
      <c r="A200" s="8" t="s">
        <v>805</v>
      </c>
      <c r="B200" s="73" t="s">
        <v>546</v>
      </c>
      <c r="C200" s="15" t="s">
        <v>2299</v>
      </c>
      <c r="D200" s="18">
        <v>2021</v>
      </c>
      <c r="E200" s="18">
        <v>2024</v>
      </c>
      <c r="F200" s="9"/>
      <c r="G200" s="9"/>
      <c r="H200" s="31"/>
      <c r="I200" s="9">
        <v>1.98468</v>
      </c>
      <c r="J200" s="24">
        <v>1.98468</v>
      </c>
      <c r="K200" s="9">
        <f t="shared" si="14"/>
        <v>0</v>
      </c>
      <c r="L200" s="9">
        <v>0</v>
      </c>
      <c r="M200" s="9">
        <v>0</v>
      </c>
      <c r="N200" s="9">
        <v>0</v>
      </c>
      <c r="O200" s="9">
        <v>0</v>
      </c>
      <c r="P200" s="9">
        <f t="shared" si="15"/>
        <v>0</v>
      </c>
      <c r="Q200" s="9">
        <v>0</v>
      </c>
      <c r="R200" s="9">
        <v>0</v>
      </c>
      <c r="S200" s="9">
        <v>0</v>
      </c>
      <c r="T200" s="9">
        <v>0</v>
      </c>
      <c r="U200" s="9">
        <f t="shared" si="16"/>
        <v>0</v>
      </c>
      <c r="V200" s="9">
        <v>0</v>
      </c>
      <c r="W200" s="9">
        <v>0</v>
      </c>
      <c r="X200" s="49">
        <v>0</v>
      </c>
      <c r="Y200" s="9">
        <v>0</v>
      </c>
      <c r="Z200" s="9">
        <f t="shared" si="17"/>
        <v>0.78467999999999993</v>
      </c>
      <c r="AA200" s="9">
        <v>0</v>
      </c>
      <c r="AB200" s="9">
        <v>0</v>
      </c>
      <c r="AC200" s="49">
        <v>0.78467999999999993</v>
      </c>
      <c r="AD200" s="9">
        <v>0</v>
      </c>
      <c r="AE200" s="9">
        <f t="shared" si="18"/>
        <v>1.2000000000000002</v>
      </c>
      <c r="AF200" s="9">
        <v>0</v>
      </c>
      <c r="AG200" s="9">
        <v>0</v>
      </c>
      <c r="AH200" s="49">
        <v>1.2000000000000002</v>
      </c>
      <c r="AI200" s="9">
        <v>0</v>
      </c>
      <c r="AJ200" s="42">
        <f t="shared" si="19"/>
        <v>1.98468</v>
      </c>
      <c r="AK200" s="42">
        <f t="shared" si="19"/>
        <v>0</v>
      </c>
      <c r="AL200" s="42">
        <f t="shared" si="19"/>
        <v>0</v>
      </c>
      <c r="AM200" s="42">
        <f t="shared" si="19"/>
        <v>1.98468</v>
      </c>
      <c r="AN200" s="42">
        <f t="shared" si="19"/>
        <v>0</v>
      </c>
    </row>
    <row r="201" spans="1:40" ht="63">
      <c r="A201" s="8" t="s">
        <v>805</v>
      </c>
      <c r="B201" s="73" t="s">
        <v>547</v>
      </c>
      <c r="C201" s="15" t="s">
        <v>2300</v>
      </c>
      <c r="D201" s="18">
        <v>2019</v>
      </c>
      <c r="E201" s="18">
        <v>2022</v>
      </c>
      <c r="F201" s="9"/>
      <c r="G201" s="9"/>
      <c r="H201" s="31"/>
      <c r="I201" s="9">
        <v>44.392692000000004</v>
      </c>
      <c r="J201" s="24">
        <v>44.392692000000004</v>
      </c>
      <c r="K201" s="9">
        <f t="shared" si="14"/>
        <v>1.4413800000000001</v>
      </c>
      <c r="L201" s="9">
        <v>0</v>
      </c>
      <c r="M201" s="9">
        <v>0</v>
      </c>
      <c r="N201" s="9">
        <v>1.4413800000000001</v>
      </c>
      <c r="O201" s="9">
        <v>0</v>
      </c>
      <c r="P201" s="9">
        <f t="shared" si="15"/>
        <v>0.360348</v>
      </c>
      <c r="Q201" s="9">
        <v>0</v>
      </c>
      <c r="R201" s="9">
        <v>0</v>
      </c>
      <c r="S201" s="9">
        <v>0.360348</v>
      </c>
      <c r="T201" s="9">
        <v>0</v>
      </c>
      <c r="U201" s="9">
        <f t="shared" si="16"/>
        <v>0.23999999999999999</v>
      </c>
      <c r="V201" s="9">
        <v>0</v>
      </c>
      <c r="W201" s="9">
        <v>0</v>
      </c>
      <c r="X201" s="49">
        <v>0.24</v>
      </c>
      <c r="Y201" s="9">
        <v>0</v>
      </c>
      <c r="Z201" s="9">
        <f t="shared" si="17"/>
        <v>35.759999999999998</v>
      </c>
      <c r="AA201" s="9">
        <v>0</v>
      </c>
      <c r="AB201" s="9">
        <v>0</v>
      </c>
      <c r="AC201" s="49">
        <v>35.76</v>
      </c>
      <c r="AD201" s="9">
        <v>0</v>
      </c>
      <c r="AE201" s="9">
        <f t="shared" si="18"/>
        <v>0</v>
      </c>
      <c r="AF201" s="9">
        <v>0</v>
      </c>
      <c r="AG201" s="9">
        <v>0</v>
      </c>
      <c r="AH201" s="49">
        <v>0</v>
      </c>
      <c r="AI201" s="9">
        <v>0</v>
      </c>
      <c r="AJ201" s="42">
        <f t="shared" si="19"/>
        <v>37.801727999999997</v>
      </c>
      <c r="AK201" s="42">
        <f t="shared" si="19"/>
        <v>0</v>
      </c>
      <c r="AL201" s="42">
        <f t="shared" si="19"/>
        <v>0</v>
      </c>
      <c r="AM201" s="42">
        <f t="shared" si="19"/>
        <v>37.801727999999997</v>
      </c>
      <c r="AN201" s="42">
        <f t="shared" si="19"/>
        <v>0</v>
      </c>
    </row>
    <row r="202" spans="1:40" ht="63">
      <c r="A202" s="8" t="s">
        <v>804</v>
      </c>
      <c r="B202" s="73" t="s">
        <v>1002</v>
      </c>
      <c r="C202" s="15" t="s">
        <v>2301</v>
      </c>
      <c r="D202" s="18">
        <v>2018</v>
      </c>
      <c r="E202" s="18">
        <v>2020</v>
      </c>
      <c r="F202" s="9"/>
      <c r="G202" s="9"/>
      <c r="H202" s="31"/>
      <c r="I202" s="9">
        <v>19.602863999999997</v>
      </c>
      <c r="J202" s="24">
        <v>19.602863999999997</v>
      </c>
      <c r="K202" s="9">
        <f t="shared" si="14"/>
        <v>1.4718719999999998</v>
      </c>
      <c r="L202" s="9">
        <v>0</v>
      </c>
      <c r="M202" s="9">
        <v>0</v>
      </c>
      <c r="N202" s="9">
        <v>1.4718719999999998</v>
      </c>
      <c r="O202" s="9">
        <v>0</v>
      </c>
      <c r="P202" s="9">
        <f t="shared" si="15"/>
        <v>14.676383999999999</v>
      </c>
      <c r="Q202" s="9">
        <v>0</v>
      </c>
      <c r="R202" s="9">
        <v>0</v>
      </c>
      <c r="S202" s="9">
        <v>14.676383999999999</v>
      </c>
      <c r="T202" s="9">
        <v>0</v>
      </c>
      <c r="U202" s="9">
        <f t="shared" si="16"/>
        <v>0</v>
      </c>
      <c r="V202" s="9">
        <v>0</v>
      </c>
      <c r="W202" s="9">
        <v>0</v>
      </c>
      <c r="X202" s="49">
        <v>0</v>
      </c>
      <c r="Y202" s="9">
        <v>0</v>
      </c>
      <c r="Z202" s="9">
        <f t="shared" si="17"/>
        <v>0</v>
      </c>
      <c r="AA202" s="9">
        <v>0</v>
      </c>
      <c r="AB202" s="9">
        <v>0</v>
      </c>
      <c r="AC202" s="49">
        <v>0</v>
      </c>
      <c r="AD202" s="9">
        <v>0</v>
      </c>
      <c r="AE202" s="9">
        <f t="shared" si="18"/>
        <v>0</v>
      </c>
      <c r="AF202" s="9">
        <v>0</v>
      </c>
      <c r="AG202" s="9">
        <v>0</v>
      </c>
      <c r="AH202" s="49">
        <v>0</v>
      </c>
      <c r="AI202" s="9">
        <v>0</v>
      </c>
      <c r="AJ202" s="42">
        <f t="shared" si="19"/>
        <v>16.148256</v>
      </c>
      <c r="AK202" s="42">
        <f t="shared" si="19"/>
        <v>0</v>
      </c>
      <c r="AL202" s="42">
        <f t="shared" si="19"/>
        <v>0</v>
      </c>
      <c r="AM202" s="42">
        <f t="shared" si="19"/>
        <v>16.148256</v>
      </c>
      <c r="AN202" s="42">
        <f t="shared" si="19"/>
        <v>0</v>
      </c>
    </row>
    <row r="203" spans="1:40" ht="94.5">
      <c r="A203" s="8" t="s">
        <v>805</v>
      </c>
      <c r="B203" s="73" t="s">
        <v>548</v>
      </c>
      <c r="C203" s="15" t="s">
        <v>290</v>
      </c>
      <c r="D203" s="18">
        <v>2018</v>
      </c>
      <c r="E203" s="18">
        <v>2024</v>
      </c>
      <c r="F203" s="9"/>
      <c r="G203" s="9"/>
      <c r="H203" s="31"/>
      <c r="I203" s="9">
        <v>39.971184000000001</v>
      </c>
      <c r="J203" s="24">
        <v>39.971184000000001</v>
      </c>
      <c r="K203" s="9">
        <f t="shared" si="14"/>
        <v>0</v>
      </c>
      <c r="L203" s="9">
        <v>0</v>
      </c>
      <c r="M203" s="9">
        <v>0</v>
      </c>
      <c r="N203" s="9">
        <v>0</v>
      </c>
      <c r="O203" s="9">
        <v>0</v>
      </c>
      <c r="P203" s="9">
        <f t="shared" si="15"/>
        <v>0</v>
      </c>
      <c r="Q203" s="9">
        <v>0</v>
      </c>
      <c r="R203" s="9">
        <v>0</v>
      </c>
      <c r="S203" s="9">
        <v>0</v>
      </c>
      <c r="T203" s="9">
        <v>0</v>
      </c>
      <c r="U203" s="9">
        <f t="shared" si="16"/>
        <v>0</v>
      </c>
      <c r="V203" s="9">
        <v>0</v>
      </c>
      <c r="W203" s="9">
        <v>0</v>
      </c>
      <c r="X203" s="49">
        <v>0</v>
      </c>
      <c r="Y203" s="9">
        <v>0</v>
      </c>
      <c r="Z203" s="9">
        <f t="shared" si="17"/>
        <v>0</v>
      </c>
      <c r="AA203" s="9">
        <v>0</v>
      </c>
      <c r="AB203" s="9">
        <v>0</v>
      </c>
      <c r="AC203" s="49">
        <v>0</v>
      </c>
      <c r="AD203" s="9">
        <v>0</v>
      </c>
      <c r="AE203" s="9">
        <f t="shared" si="18"/>
        <v>2.7711839999999994</v>
      </c>
      <c r="AF203" s="9">
        <v>0</v>
      </c>
      <c r="AG203" s="9">
        <v>0</v>
      </c>
      <c r="AH203" s="49">
        <v>2.7711839999999994</v>
      </c>
      <c r="AI203" s="9">
        <v>0</v>
      </c>
      <c r="AJ203" s="42">
        <f t="shared" si="19"/>
        <v>2.7711839999999994</v>
      </c>
      <c r="AK203" s="42">
        <f t="shared" si="19"/>
        <v>0</v>
      </c>
      <c r="AL203" s="42">
        <f t="shared" si="19"/>
        <v>0</v>
      </c>
      <c r="AM203" s="42">
        <f t="shared" si="19"/>
        <v>2.7711839999999994</v>
      </c>
      <c r="AN203" s="42">
        <f t="shared" si="19"/>
        <v>0</v>
      </c>
    </row>
    <row r="204" spans="1:40" ht="78.75">
      <c r="A204" s="8" t="s">
        <v>805</v>
      </c>
      <c r="B204" s="73" t="s">
        <v>549</v>
      </c>
      <c r="C204" s="15" t="s">
        <v>291</v>
      </c>
      <c r="D204" s="18">
        <v>2021</v>
      </c>
      <c r="E204" s="18">
        <v>2025</v>
      </c>
      <c r="F204" s="9"/>
      <c r="G204" s="9"/>
      <c r="H204" s="31"/>
      <c r="I204" s="9">
        <v>85.607747999999987</v>
      </c>
      <c r="J204" s="24">
        <v>85.607747999999987</v>
      </c>
      <c r="K204" s="9">
        <f t="shared" si="14"/>
        <v>0</v>
      </c>
      <c r="L204" s="9">
        <v>0</v>
      </c>
      <c r="M204" s="9">
        <v>0</v>
      </c>
      <c r="N204" s="9">
        <v>0</v>
      </c>
      <c r="O204" s="9">
        <v>0</v>
      </c>
      <c r="P204" s="9">
        <f t="shared" si="15"/>
        <v>0</v>
      </c>
      <c r="Q204" s="9">
        <v>0</v>
      </c>
      <c r="R204" s="9">
        <v>0</v>
      </c>
      <c r="S204" s="9">
        <v>0</v>
      </c>
      <c r="T204" s="9">
        <v>0</v>
      </c>
      <c r="U204" s="9">
        <f t="shared" si="16"/>
        <v>0</v>
      </c>
      <c r="V204" s="9">
        <v>0</v>
      </c>
      <c r="W204" s="9">
        <v>0</v>
      </c>
      <c r="X204" s="49">
        <v>0</v>
      </c>
      <c r="Y204" s="9">
        <v>0</v>
      </c>
      <c r="Z204" s="9">
        <f t="shared" si="17"/>
        <v>0</v>
      </c>
      <c r="AA204" s="9">
        <v>0</v>
      </c>
      <c r="AB204" s="9">
        <v>0</v>
      </c>
      <c r="AC204" s="49">
        <v>0</v>
      </c>
      <c r="AD204" s="9">
        <v>0</v>
      </c>
      <c r="AE204" s="9">
        <f t="shared" si="18"/>
        <v>0.012</v>
      </c>
      <c r="AF204" s="9">
        <v>0</v>
      </c>
      <c r="AG204" s="9">
        <v>0</v>
      </c>
      <c r="AH204" s="49">
        <v>0.012</v>
      </c>
      <c r="AI204" s="9">
        <v>0</v>
      </c>
      <c r="AJ204" s="42">
        <f t="shared" si="19"/>
        <v>0.012</v>
      </c>
      <c r="AK204" s="42">
        <f t="shared" si="19"/>
        <v>0</v>
      </c>
      <c r="AL204" s="42">
        <f t="shared" si="19"/>
        <v>0</v>
      </c>
      <c r="AM204" s="42">
        <f t="shared" si="19"/>
        <v>0.012</v>
      </c>
      <c r="AN204" s="42">
        <f t="shared" si="19"/>
        <v>0</v>
      </c>
    </row>
    <row r="205" spans="1:40" ht="63">
      <c r="A205" s="8" t="s">
        <v>805</v>
      </c>
      <c r="B205" s="73" t="s">
        <v>245</v>
      </c>
      <c r="C205" s="15" t="s">
        <v>2302</v>
      </c>
      <c r="D205" s="18">
        <v>2020</v>
      </c>
      <c r="E205" s="18">
        <v>2025</v>
      </c>
      <c r="F205" s="9"/>
      <c r="G205" s="9"/>
      <c r="H205" s="31"/>
      <c r="I205" s="9">
        <v>85.607747999999987</v>
      </c>
      <c r="J205" s="24">
        <v>85.607747999999987</v>
      </c>
      <c r="K205" s="9">
        <f t="shared" si="20" ref="K205:K268">=L205+M205+N205+O205</f>
        <v>0</v>
      </c>
      <c r="L205" s="9">
        <v>0</v>
      </c>
      <c r="M205" s="9">
        <v>0</v>
      </c>
      <c r="N205" s="9">
        <v>0</v>
      </c>
      <c r="O205" s="9">
        <v>0</v>
      </c>
      <c r="P205" s="9">
        <f t="shared" si="21" ref="P205:P268">=Q205+R205+S205+T205</f>
        <v>0</v>
      </c>
      <c r="Q205" s="9">
        <v>0</v>
      </c>
      <c r="R205" s="9">
        <v>0</v>
      </c>
      <c r="S205" s="9">
        <v>0</v>
      </c>
      <c r="T205" s="9">
        <v>0</v>
      </c>
      <c r="U205" s="9">
        <f t="shared" si="22" ref="U205:U268">=V205+W205+X205+Y205</f>
        <v>0</v>
      </c>
      <c r="V205" s="9">
        <v>0</v>
      </c>
      <c r="W205" s="9">
        <v>0</v>
      </c>
      <c r="X205" s="49">
        <v>0</v>
      </c>
      <c r="Y205" s="9">
        <v>0</v>
      </c>
      <c r="Z205" s="9">
        <f t="shared" si="23" ref="Z205:Z268">=AA205+AB205+AC205+AD205</f>
        <v>0</v>
      </c>
      <c r="AA205" s="9">
        <v>0</v>
      </c>
      <c r="AB205" s="9">
        <v>0</v>
      </c>
      <c r="AC205" s="49">
        <v>0</v>
      </c>
      <c r="AD205" s="9">
        <v>0</v>
      </c>
      <c r="AE205" s="9">
        <f t="shared" si="24" ref="AE205:AE268">=AF205+AG205+AH205+AI205</f>
        <v>0.012</v>
      </c>
      <c r="AF205" s="9">
        <v>0</v>
      </c>
      <c r="AG205" s="9">
        <v>0</v>
      </c>
      <c r="AH205" s="49">
        <v>0.012</v>
      </c>
      <c r="AI205" s="9">
        <v>0</v>
      </c>
      <c r="AJ205" s="42">
        <f t="shared" si="19"/>
        <v>0.012</v>
      </c>
      <c r="AK205" s="42">
        <f t="shared" si="19"/>
        <v>0</v>
      </c>
      <c r="AL205" s="42">
        <f t="shared" si="19"/>
        <v>0</v>
      </c>
      <c r="AM205" s="42">
        <f t="shared" si="19"/>
        <v>0.012</v>
      </c>
      <c r="AN205" s="42">
        <f t="shared" si="19"/>
        <v>0</v>
      </c>
    </row>
    <row r="206" spans="1:40" ht="78.75">
      <c r="A206" s="8" t="s">
        <v>805</v>
      </c>
      <c r="B206" s="73" t="s">
        <v>550</v>
      </c>
      <c r="C206" s="15" t="s">
        <v>2303</v>
      </c>
      <c r="D206" s="18">
        <v>2018</v>
      </c>
      <c r="E206" s="18">
        <v>2025</v>
      </c>
      <c r="F206" s="9"/>
      <c r="G206" s="9"/>
      <c r="H206" s="31"/>
      <c r="I206" s="9">
        <v>14.718359999999999</v>
      </c>
      <c r="J206" s="24">
        <v>14.718359999999999</v>
      </c>
      <c r="K206" s="9">
        <f t="shared" si="20"/>
        <v>0</v>
      </c>
      <c r="L206" s="9">
        <v>0</v>
      </c>
      <c r="M206" s="9">
        <v>0</v>
      </c>
      <c r="N206" s="9">
        <v>0</v>
      </c>
      <c r="O206" s="9">
        <v>0</v>
      </c>
      <c r="P206" s="9">
        <f t="shared" si="21"/>
        <v>0</v>
      </c>
      <c r="Q206" s="9">
        <v>0</v>
      </c>
      <c r="R206" s="9">
        <v>0</v>
      </c>
      <c r="S206" s="9">
        <v>0</v>
      </c>
      <c r="T206" s="9">
        <v>0</v>
      </c>
      <c r="U206" s="9">
        <f t="shared" si="22"/>
        <v>0</v>
      </c>
      <c r="V206" s="9">
        <v>0</v>
      </c>
      <c r="W206" s="9">
        <v>0</v>
      </c>
      <c r="X206" s="49">
        <v>0</v>
      </c>
      <c r="Y206" s="9">
        <v>0</v>
      </c>
      <c r="Z206" s="9">
        <f t="shared" si="23"/>
        <v>0.31836000000000003</v>
      </c>
      <c r="AA206" s="9">
        <v>0</v>
      </c>
      <c r="AB206" s="9">
        <v>0</v>
      </c>
      <c r="AC206" s="49">
        <v>0.31836000000000003</v>
      </c>
      <c r="AD206" s="9">
        <v>0</v>
      </c>
      <c r="AE206" s="9">
        <f t="shared" si="24"/>
        <v>2.8799999999999999</v>
      </c>
      <c r="AF206" s="9">
        <v>0</v>
      </c>
      <c r="AG206" s="9">
        <v>0</v>
      </c>
      <c r="AH206" s="49">
        <v>2.88</v>
      </c>
      <c r="AI206" s="9">
        <v>0</v>
      </c>
      <c r="AJ206" s="42">
        <f t="shared" si="19"/>
        <v>3.1983600000000001</v>
      </c>
      <c r="AK206" s="42">
        <f t="shared" si="19"/>
        <v>0</v>
      </c>
      <c r="AL206" s="42">
        <f t="shared" si="19"/>
        <v>0</v>
      </c>
      <c r="AM206" s="42">
        <f t="shared" si="19"/>
        <v>3.1983600000000001</v>
      </c>
      <c r="AN206" s="42">
        <f t="shared" si="19"/>
        <v>0</v>
      </c>
    </row>
    <row r="207" spans="1:40" ht="78.75">
      <c r="A207" s="8" t="s">
        <v>805</v>
      </c>
      <c r="B207" s="73" t="s">
        <v>551</v>
      </c>
      <c r="C207" s="15" t="s">
        <v>2304</v>
      </c>
      <c r="D207" s="18">
        <v>2016</v>
      </c>
      <c r="E207" s="18">
        <v>2025</v>
      </c>
      <c r="F207" s="9"/>
      <c r="G207" s="9"/>
      <c r="H207" s="31"/>
      <c r="I207" s="9">
        <v>10.049459999999998</v>
      </c>
      <c r="J207" s="24">
        <v>10.04946</v>
      </c>
      <c r="K207" s="9">
        <f t="shared" si="20"/>
        <v>0</v>
      </c>
      <c r="L207" s="9">
        <v>0</v>
      </c>
      <c r="M207" s="9">
        <v>0</v>
      </c>
      <c r="N207" s="9">
        <v>0</v>
      </c>
      <c r="O207" s="9">
        <v>0</v>
      </c>
      <c r="P207" s="9">
        <f t="shared" si="21"/>
        <v>0</v>
      </c>
      <c r="Q207" s="9">
        <v>0</v>
      </c>
      <c r="R207" s="9">
        <v>0</v>
      </c>
      <c r="S207" s="9">
        <v>0</v>
      </c>
      <c r="T207" s="9">
        <v>0</v>
      </c>
      <c r="U207" s="9">
        <f t="shared" si="22"/>
        <v>0</v>
      </c>
      <c r="V207" s="9">
        <v>0</v>
      </c>
      <c r="W207" s="9">
        <v>0</v>
      </c>
      <c r="X207" s="49">
        <v>0</v>
      </c>
      <c r="Y207" s="9">
        <v>0</v>
      </c>
      <c r="Z207" s="9">
        <f t="shared" si="23"/>
        <v>0</v>
      </c>
      <c r="AA207" s="9">
        <v>0</v>
      </c>
      <c r="AB207" s="9">
        <v>0</v>
      </c>
      <c r="AC207" s="49">
        <v>0</v>
      </c>
      <c r="AD207" s="9">
        <v>0</v>
      </c>
      <c r="AE207" s="9">
        <f t="shared" si="24"/>
        <v>0.012</v>
      </c>
      <c r="AF207" s="9">
        <v>0</v>
      </c>
      <c r="AG207" s="9">
        <v>0</v>
      </c>
      <c r="AH207" s="49">
        <v>0.012</v>
      </c>
      <c r="AI207" s="9">
        <v>0</v>
      </c>
      <c r="AJ207" s="42">
        <f t="shared" si="19"/>
        <v>0.012</v>
      </c>
      <c r="AK207" s="42">
        <f t="shared" si="19"/>
        <v>0</v>
      </c>
      <c r="AL207" s="42">
        <f t="shared" si="19"/>
        <v>0</v>
      </c>
      <c r="AM207" s="42">
        <f t="shared" si="19"/>
        <v>0.012</v>
      </c>
      <c r="AN207" s="42">
        <f t="shared" si="19"/>
        <v>0</v>
      </c>
    </row>
    <row r="208" spans="1:40" ht="78.75">
      <c r="A208" s="8" t="s">
        <v>805</v>
      </c>
      <c r="B208" s="73" t="s">
        <v>552</v>
      </c>
      <c r="C208" s="15" t="s">
        <v>2305</v>
      </c>
      <c r="D208" s="18">
        <v>2016</v>
      </c>
      <c r="E208" s="18">
        <v>2025</v>
      </c>
      <c r="F208" s="9"/>
      <c r="G208" s="9"/>
      <c r="H208" s="31"/>
      <c r="I208" s="9">
        <v>11.691204000000001</v>
      </c>
      <c r="J208" s="24">
        <v>11.691203999999999</v>
      </c>
      <c r="K208" s="9">
        <f t="shared" si="20"/>
        <v>0</v>
      </c>
      <c r="L208" s="9">
        <v>0</v>
      </c>
      <c r="M208" s="9">
        <v>0</v>
      </c>
      <c r="N208" s="9">
        <v>0</v>
      </c>
      <c r="O208" s="9">
        <v>0</v>
      </c>
      <c r="P208" s="9">
        <f t="shared" si="21"/>
        <v>0</v>
      </c>
      <c r="Q208" s="9">
        <v>0</v>
      </c>
      <c r="R208" s="9">
        <v>0</v>
      </c>
      <c r="S208" s="9">
        <v>0</v>
      </c>
      <c r="T208" s="9">
        <v>0</v>
      </c>
      <c r="U208" s="9">
        <f t="shared" si="22"/>
        <v>0</v>
      </c>
      <c r="V208" s="9">
        <v>0</v>
      </c>
      <c r="W208" s="9">
        <v>0</v>
      </c>
      <c r="X208" s="49">
        <v>0</v>
      </c>
      <c r="Y208" s="9">
        <v>0</v>
      </c>
      <c r="Z208" s="9">
        <f t="shared" si="23"/>
        <v>0</v>
      </c>
      <c r="AA208" s="9">
        <v>0</v>
      </c>
      <c r="AB208" s="9">
        <v>0</v>
      </c>
      <c r="AC208" s="49">
        <v>0</v>
      </c>
      <c r="AD208" s="9">
        <v>0</v>
      </c>
      <c r="AE208" s="9">
        <f t="shared" si="24"/>
        <v>0.012</v>
      </c>
      <c r="AF208" s="9">
        <v>0</v>
      </c>
      <c r="AG208" s="9">
        <v>0</v>
      </c>
      <c r="AH208" s="49">
        <v>0.012</v>
      </c>
      <c r="AI208" s="9">
        <v>0</v>
      </c>
      <c r="AJ208" s="42">
        <f t="shared" si="19"/>
        <v>0.012</v>
      </c>
      <c r="AK208" s="42">
        <f t="shared" si="19"/>
        <v>0</v>
      </c>
      <c r="AL208" s="42">
        <f t="shared" si="19"/>
        <v>0</v>
      </c>
      <c r="AM208" s="42">
        <f t="shared" si="19"/>
        <v>0.012</v>
      </c>
      <c r="AN208" s="42">
        <f t="shared" si="19"/>
        <v>0</v>
      </c>
    </row>
    <row r="209" spans="1:40" ht="63">
      <c r="A209" s="8" t="s">
        <v>805</v>
      </c>
      <c r="B209" s="73" t="s">
        <v>553</v>
      </c>
      <c r="C209" s="15" t="s">
        <v>292</v>
      </c>
      <c r="D209" s="18">
        <v>2016</v>
      </c>
      <c r="E209" s="18">
        <v>2025</v>
      </c>
      <c r="F209" s="9"/>
      <c r="G209" s="9"/>
      <c r="H209" s="31"/>
      <c r="I209" s="9">
        <v>10.477428</v>
      </c>
      <c r="J209" s="24">
        <v>10.477428</v>
      </c>
      <c r="K209" s="9">
        <f t="shared" si="20"/>
        <v>0</v>
      </c>
      <c r="L209" s="9">
        <v>0</v>
      </c>
      <c r="M209" s="9">
        <v>0</v>
      </c>
      <c r="N209" s="9">
        <v>0</v>
      </c>
      <c r="O209" s="9">
        <v>0</v>
      </c>
      <c r="P209" s="9">
        <f t="shared" si="21"/>
        <v>0</v>
      </c>
      <c r="Q209" s="9">
        <v>0</v>
      </c>
      <c r="R209" s="9">
        <v>0</v>
      </c>
      <c r="S209" s="9">
        <v>0</v>
      </c>
      <c r="T209" s="9">
        <v>0</v>
      </c>
      <c r="U209" s="9">
        <f t="shared" si="22"/>
        <v>0</v>
      </c>
      <c r="V209" s="9">
        <v>0</v>
      </c>
      <c r="W209" s="9">
        <v>0</v>
      </c>
      <c r="X209" s="49">
        <v>0</v>
      </c>
      <c r="Y209" s="9">
        <v>0</v>
      </c>
      <c r="Z209" s="9">
        <f t="shared" si="23"/>
        <v>0</v>
      </c>
      <c r="AA209" s="9">
        <v>0</v>
      </c>
      <c r="AB209" s="9">
        <v>0</v>
      </c>
      <c r="AC209" s="49">
        <v>0</v>
      </c>
      <c r="AD209" s="9">
        <v>0</v>
      </c>
      <c r="AE209" s="9">
        <f t="shared" si="24"/>
        <v>0.012</v>
      </c>
      <c r="AF209" s="9">
        <v>0</v>
      </c>
      <c r="AG209" s="9">
        <v>0</v>
      </c>
      <c r="AH209" s="49">
        <v>0.012</v>
      </c>
      <c r="AI209" s="9">
        <v>0</v>
      </c>
      <c r="AJ209" s="42">
        <f t="shared" si="19"/>
        <v>0.012</v>
      </c>
      <c r="AK209" s="42">
        <f t="shared" si="19"/>
        <v>0</v>
      </c>
      <c r="AL209" s="42">
        <f t="shared" si="19"/>
        <v>0</v>
      </c>
      <c r="AM209" s="42">
        <f t="shared" si="19"/>
        <v>0.012</v>
      </c>
      <c r="AN209" s="42">
        <f t="shared" si="19"/>
        <v>0</v>
      </c>
    </row>
    <row r="210" spans="1:40" ht="78.75">
      <c r="A210" s="8" t="s">
        <v>805</v>
      </c>
      <c r="B210" s="73" t="s">
        <v>554</v>
      </c>
      <c r="C210" s="15" t="s">
        <v>293</v>
      </c>
      <c r="D210" s="18">
        <v>2016</v>
      </c>
      <c r="E210" s="18">
        <v>2025</v>
      </c>
      <c r="F210" s="9"/>
      <c r="G210" s="9"/>
      <c r="H210" s="31"/>
      <c r="I210" s="9">
        <v>10.587396000000002</v>
      </c>
      <c r="J210" s="24">
        <v>10.587396000000002</v>
      </c>
      <c r="K210" s="9">
        <f t="shared" si="20"/>
        <v>0</v>
      </c>
      <c r="L210" s="9">
        <v>0</v>
      </c>
      <c r="M210" s="9">
        <v>0</v>
      </c>
      <c r="N210" s="9">
        <v>0</v>
      </c>
      <c r="O210" s="9">
        <v>0</v>
      </c>
      <c r="P210" s="9">
        <f t="shared" si="21"/>
        <v>0</v>
      </c>
      <c r="Q210" s="9">
        <v>0</v>
      </c>
      <c r="R210" s="9">
        <v>0</v>
      </c>
      <c r="S210" s="9">
        <v>0</v>
      </c>
      <c r="T210" s="9">
        <v>0</v>
      </c>
      <c r="U210" s="9">
        <f t="shared" si="22"/>
        <v>0</v>
      </c>
      <c r="V210" s="9">
        <v>0</v>
      </c>
      <c r="W210" s="9">
        <v>0</v>
      </c>
      <c r="X210" s="49">
        <v>0</v>
      </c>
      <c r="Y210" s="9">
        <v>0</v>
      </c>
      <c r="Z210" s="9">
        <f t="shared" si="23"/>
        <v>0</v>
      </c>
      <c r="AA210" s="9">
        <v>0</v>
      </c>
      <c r="AB210" s="9">
        <v>0</v>
      </c>
      <c r="AC210" s="49">
        <v>0</v>
      </c>
      <c r="AD210" s="9">
        <v>0</v>
      </c>
      <c r="AE210" s="9">
        <f t="shared" si="24"/>
        <v>0.012</v>
      </c>
      <c r="AF210" s="9">
        <v>0</v>
      </c>
      <c r="AG210" s="9">
        <v>0</v>
      </c>
      <c r="AH210" s="49">
        <v>0.012</v>
      </c>
      <c r="AI210" s="9">
        <v>0</v>
      </c>
      <c r="AJ210" s="42">
        <f t="shared" si="19"/>
        <v>0.012</v>
      </c>
      <c r="AK210" s="42">
        <f t="shared" si="19"/>
        <v>0</v>
      </c>
      <c r="AL210" s="42">
        <f t="shared" si="19"/>
        <v>0</v>
      </c>
      <c r="AM210" s="42">
        <f t="shared" si="19"/>
        <v>0.012</v>
      </c>
      <c r="AN210" s="42">
        <f t="shared" si="19"/>
        <v>0</v>
      </c>
    </row>
    <row r="211" spans="1:40" ht="94.5">
      <c r="A211" s="8" t="s">
        <v>805</v>
      </c>
      <c r="B211" s="73" t="s">
        <v>555</v>
      </c>
      <c r="C211" s="15" t="s">
        <v>2306</v>
      </c>
      <c r="D211" s="18">
        <v>2019</v>
      </c>
      <c r="E211" s="18">
        <v>2025</v>
      </c>
      <c r="F211" s="9"/>
      <c r="G211" s="9"/>
      <c r="H211" s="31"/>
      <c r="I211" s="9">
        <v>18.963912000000001</v>
      </c>
      <c r="J211" s="24">
        <v>18.963912000000001</v>
      </c>
      <c r="K211" s="9">
        <f t="shared" si="20"/>
        <v>0</v>
      </c>
      <c r="L211" s="9">
        <v>0</v>
      </c>
      <c r="M211" s="9">
        <v>0</v>
      </c>
      <c r="N211" s="9">
        <v>0</v>
      </c>
      <c r="O211" s="9">
        <v>0</v>
      </c>
      <c r="P211" s="9">
        <f t="shared" si="21"/>
        <v>0</v>
      </c>
      <c r="Q211" s="9">
        <v>0</v>
      </c>
      <c r="R211" s="9">
        <v>0</v>
      </c>
      <c r="S211" s="9">
        <v>0</v>
      </c>
      <c r="T211" s="9">
        <v>0</v>
      </c>
      <c r="U211" s="9">
        <f t="shared" si="22"/>
        <v>0</v>
      </c>
      <c r="V211" s="9">
        <v>0</v>
      </c>
      <c r="W211" s="9">
        <v>0</v>
      </c>
      <c r="X211" s="49">
        <v>0</v>
      </c>
      <c r="Y211" s="9">
        <v>0</v>
      </c>
      <c r="Z211" s="9">
        <f t="shared" si="23"/>
        <v>0.96391199999999988</v>
      </c>
      <c r="AA211" s="9">
        <v>0</v>
      </c>
      <c r="AB211" s="9">
        <v>0</v>
      </c>
      <c r="AC211" s="49">
        <v>0.96391199999999988</v>
      </c>
      <c r="AD211" s="9">
        <v>0</v>
      </c>
      <c r="AE211" s="9">
        <f t="shared" si="24"/>
        <v>3.5999999999999996</v>
      </c>
      <c r="AF211" s="9">
        <v>0</v>
      </c>
      <c r="AG211" s="9">
        <v>0</v>
      </c>
      <c r="AH211" s="49">
        <v>3.5999999999999996</v>
      </c>
      <c r="AI211" s="9">
        <v>0</v>
      </c>
      <c r="AJ211" s="42">
        <f t="shared" si="19"/>
        <v>4.5639119999999993</v>
      </c>
      <c r="AK211" s="42">
        <f t="shared" si="19"/>
        <v>0</v>
      </c>
      <c r="AL211" s="42">
        <f t="shared" si="19"/>
        <v>0</v>
      </c>
      <c r="AM211" s="42">
        <f t="shared" si="19"/>
        <v>4.5639119999999993</v>
      </c>
      <c r="AN211" s="42">
        <f t="shared" si="19"/>
        <v>0</v>
      </c>
    </row>
    <row r="212" spans="1:40" ht="63">
      <c r="A212" s="8" t="s">
        <v>805</v>
      </c>
      <c r="B212" s="73" t="s">
        <v>556</v>
      </c>
      <c r="C212" s="15" t="s">
        <v>294</v>
      </c>
      <c r="D212" s="18">
        <v>2016</v>
      </c>
      <c r="E212" s="18">
        <v>2023</v>
      </c>
      <c r="F212" s="9"/>
      <c r="G212" s="9"/>
      <c r="H212" s="31"/>
      <c r="I212" s="9">
        <v>13.490159999999999</v>
      </c>
      <c r="J212" s="24">
        <v>13.490159999999998</v>
      </c>
      <c r="K212" s="9">
        <f t="shared" si="20"/>
        <v>0</v>
      </c>
      <c r="L212" s="9">
        <v>0</v>
      </c>
      <c r="M212" s="9">
        <v>0</v>
      </c>
      <c r="N212" s="9">
        <v>0</v>
      </c>
      <c r="O212" s="9">
        <v>0</v>
      </c>
      <c r="P212" s="9">
        <f t="shared" si="21"/>
        <v>0</v>
      </c>
      <c r="Q212" s="9">
        <v>0</v>
      </c>
      <c r="R212" s="9">
        <v>0</v>
      </c>
      <c r="S212" s="9">
        <v>0</v>
      </c>
      <c r="T212" s="9">
        <v>0</v>
      </c>
      <c r="U212" s="9">
        <f t="shared" si="22"/>
        <v>0</v>
      </c>
      <c r="V212" s="9">
        <v>0</v>
      </c>
      <c r="W212" s="9">
        <v>0</v>
      </c>
      <c r="X212" s="49">
        <v>0</v>
      </c>
      <c r="Y212" s="9">
        <v>0</v>
      </c>
      <c r="Z212" s="9">
        <f t="shared" si="23"/>
        <v>0.29016000000000003</v>
      </c>
      <c r="AA212" s="9">
        <v>0</v>
      </c>
      <c r="AB212" s="9">
        <v>0</v>
      </c>
      <c r="AC212" s="49">
        <v>0.29016000000000003</v>
      </c>
      <c r="AD212" s="9">
        <v>0</v>
      </c>
      <c r="AE212" s="9">
        <f t="shared" si="24"/>
        <v>13.199999999999999</v>
      </c>
      <c r="AF212" s="9">
        <v>0</v>
      </c>
      <c r="AG212" s="9">
        <v>0</v>
      </c>
      <c r="AH212" s="49">
        <v>13.20</v>
      </c>
      <c r="AI212" s="9">
        <v>0</v>
      </c>
      <c r="AJ212" s="42">
        <f t="shared" si="19"/>
        <v>13.490159999999999</v>
      </c>
      <c r="AK212" s="42">
        <f t="shared" si="19"/>
        <v>0</v>
      </c>
      <c r="AL212" s="42">
        <f t="shared" si="19"/>
        <v>0</v>
      </c>
      <c r="AM212" s="42">
        <f t="shared" si="19"/>
        <v>13.490159999999999</v>
      </c>
      <c r="AN212" s="42">
        <f t="shared" si="19"/>
        <v>0</v>
      </c>
    </row>
    <row r="213" spans="1:40" ht="31.5">
      <c r="A213" s="8" t="s">
        <v>804</v>
      </c>
      <c r="B213" s="73" t="s">
        <v>1003</v>
      </c>
      <c r="C213" s="15" t="s">
        <v>2307</v>
      </c>
      <c r="D213" s="18">
        <v>2017</v>
      </c>
      <c r="E213" s="18">
        <v>2020</v>
      </c>
      <c r="F213" s="9">
        <v>87.399359999999987</v>
      </c>
      <c r="G213" s="9">
        <v>87.399359999999987</v>
      </c>
      <c r="H213" s="31">
        <v>43344</v>
      </c>
      <c r="I213" s="9">
        <v>87.399360000000001</v>
      </c>
      <c r="J213" s="24">
        <v>81.80611097267797</v>
      </c>
      <c r="K213" s="9">
        <f t="shared" si="20"/>
        <v>62.679383999999999</v>
      </c>
      <c r="L213" s="9">
        <v>0</v>
      </c>
      <c r="M213" s="9">
        <v>0</v>
      </c>
      <c r="N213" s="9">
        <v>62.679383999999999</v>
      </c>
      <c r="O213" s="9">
        <v>0</v>
      </c>
      <c r="P213" s="9">
        <f t="shared" si="21"/>
        <v>0</v>
      </c>
      <c r="Q213" s="9">
        <v>0</v>
      </c>
      <c r="R213" s="9">
        <v>0</v>
      </c>
      <c r="S213" s="9">
        <v>0</v>
      </c>
      <c r="T213" s="9">
        <v>0</v>
      </c>
      <c r="U213" s="9">
        <f t="shared" si="22"/>
        <v>0</v>
      </c>
      <c r="V213" s="9">
        <v>0</v>
      </c>
      <c r="W213" s="9">
        <v>0</v>
      </c>
      <c r="X213" s="49">
        <v>0</v>
      </c>
      <c r="Y213" s="9">
        <v>0</v>
      </c>
      <c r="Z213" s="9">
        <f t="shared" si="23"/>
        <v>0</v>
      </c>
      <c r="AA213" s="9">
        <v>0</v>
      </c>
      <c r="AB213" s="9">
        <v>0</v>
      </c>
      <c r="AC213" s="49">
        <v>0</v>
      </c>
      <c r="AD213" s="9">
        <v>0</v>
      </c>
      <c r="AE213" s="9">
        <f t="shared" si="24"/>
        <v>0</v>
      </c>
      <c r="AF213" s="9">
        <v>0</v>
      </c>
      <c r="AG213" s="9">
        <v>0</v>
      </c>
      <c r="AH213" s="49">
        <v>0</v>
      </c>
      <c r="AI213" s="9">
        <v>0</v>
      </c>
      <c r="AJ213" s="42">
        <f t="shared" si="19"/>
        <v>62.679383999999999</v>
      </c>
      <c r="AK213" s="42">
        <f t="shared" si="19"/>
        <v>0</v>
      </c>
      <c r="AL213" s="42">
        <f t="shared" si="19"/>
        <v>0</v>
      </c>
      <c r="AM213" s="42">
        <f t="shared" si="19"/>
        <v>62.679383999999999</v>
      </c>
      <c r="AN213" s="42">
        <f t="shared" si="19"/>
        <v>0</v>
      </c>
    </row>
    <row r="214" spans="1:40" ht="63">
      <c r="A214" s="8" t="s">
        <v>804</v>
      </c>
      <c r="B214" s="73" t="s">
        <v>1004</v>
      </c>
      <c r="C214" s="15" t="s">
        <v>1005</v>
      </c>
      <c r="D214" s="18">
        <v>2018</v>
      </c>
      <c r="E214" s="18">
        <v>2020</v>
      </c>
      <c r="F214" s="9">
        <v>1.36151</v>
      </c>
      <c r="G214" s="9">
        <v>7.4121899999999998</v>
      </c>
      <c r="H214" s="31">
        <v>43647</v>
      </c>
      <c r="I214" s="9">
        <v>5.10738</v>
      </c>
      <c r="J214" s="24">
        <v>5.1073799999999991</v>
      </c>
      <c r="K214" s="9">
        <f t="shared" si="20"/>
        <v>0.65771999999999997</v>
      </c>
      <c r="L214" s="9">
        <v>0</v>
      </c>
      <c r="M214" s="9">
        <v>0</v>
      </c>
      <c r="N214" s="9">
        <v>0.65771999999999997</v>
      </c>
      <c r="O214" s="9">
        <v>0</v>
      </c>
      <c r="P214" s="9">
        <f t="shared" si="21"/>
        <v>0</v>
      </c>
      <c r="Q214" s="9">
        <v>0</v>
      </c>
      <c r="R214" s="9">
        <v>0</v>
      </c>
      <c r="S214" s="9">
        <v>0</v>
      </c>
      <c r="T214" s="9">
        <v>0</v>
      </c>
      <c r="U214" s="9">
        <f t="shared" si="22"/>
        <v>0</v>
      </c>
      <c r="V214" s="9">
        <v>0</v>
      </c>
      <c r="W214" s="9">
        <v>0</v>
      </c>
      <c r="X214" s="49">
        <v>0</v>
      </c>
      <c r="Y214" s="9">
        <v>0</v>
      </c>
      <c r="Z214" s="9">
        <f t="shared" si="23"/>
        <v>0</v>
      </c>
      <c r="AA214" s="9">
        <v>0</v>
      </c>
      <c r="AB214" s="9">
        <v>0</v>
      </c>
      <c r="AC214" s="49">
        <v>0</v>
      </c>
      <c r="AD214" s="9">
        <v>0</v>
      </c>
      <c r="AE214" s="9">
        <f t="shared" si="24"/>
        <v>0</v>
      </c>
      <c r="AF214" s="9">
        <v>0</v>
      </c>
      <c r="AG214" s="9">
        <v>0</v>
      </c>
      <c r="AH214" s="49">
        <v>0</v>
      </c>
      <c r="AI214" s="9">
        <v>0</v>
      </c>
      <c r="AJ214" s="42">
        <f t="shared" si="19"/>
        <v>0.65771999999999997</v>
      </c>
      <c r="AK214" s="42">
        <f t="shared" si="19"/>
        <v>0</v>
      </c>
      <c r="AL214" s="42">
        <f t="shared" si="19"/>
        <v>0</v>
      </c>
      <c r="AM214" s="42">
        <f t="shared" si="19"/>
        <v>0.65771999999999997</v>
      </c>
      <c r="AN214" s="42">
        <f t="shared" si="19"/>
        <v>0</v>
      </c>
    </row>
    <row r="215" spans="1:40" ht="47.25">
      <c r="A215" s="8" t="s">
        <v>804</v>
      </c>
      <c r="B215" s="73" t="s">
        <v>1006</v>
      </c>
      <c r="C215" s="15" t="s">
        <v>1007</v>
      </c>
      <c r="D215" s="18">
        <v>2019</v>
      </c>
      <c r="E215" s="18">
        <v>2020</v>
      </c>
      <c r="F215" s="9"/>
      <c r="G215" s="9"/>
      <c r="H215" s="31"/>
      <c r="I215" s="9">
        <v>2.1700680000000001</v>
      </c>
      <c r="J215" s="24">
        <v>2.1700680000000001</v>
      </c>
      <c r="K215" s="9">
        <f t="shared" si="20"/>
        <v>0.059999999999999998</v>
      </c>
      <c r="L215" s="9">
        <v>0</v>
      </c>
      <c r="M215" s="9">
        <v>0</v>
      </c>
      <c r="N215" s="9">
        <v>0.06</v>
      </c>
      <c r="O215" s="9">
        <v>0</v>
      </c>
      <c r="P215" s="9">
        <f t="shared" si="21"/>
        <v>0</v>
      </c>
      <c r="Q215" s="9">
        <v>0</v>
      </c>
      <c r="R215" s="9">
        <v>0</v>
      </c>
      <c r="S215" s="9">
        <v>0</v>
      </c>
      <c r="T215" s="9">
        <v>0</v>
      </c>
      <c r="U215" s="9">
        <f t="shared" si="22"/>
        <v>0</v>
      </c>
      <c r="V215" s="9">
        <v>0</v>
      </c>
      <c r="W215" s="9">
        <v>0</v>
      </c>
      <c r="X215" s="49">
        <v>0</v>
      </c>
      <c r="Y215" s="9">
        <v>0</v>
      </c>
      <c r="Z215" s="9">
        <f t="shared" si="23"/>
        <v>0</v>
      </c>
      <c r="AA215" s="9">
        <v>0</v>
      </c>
      <c r="AB215" s="9">
        <v>0</v>
      </c>
      <c r="AC215" s="49">
        <v>0</v>
      </c>
      <c r="AD215" s="9">
        <v>0</v>
      </c>
      <c r="AE215" s="9">
        <f t="shared" si="24"/>
        <v>0</v>
      </c>
      <c r="AF215" s="9">
        <v>0</v>
      </c>
      <c r="AG215" s="9">
        <v>0</v>
      </c>
      <c r="AH215" s="49">
        <v>0</v>
      </c>
      <c r="AI215" s="9">
        <v>0</v>
      </c>
      <c r="AJ215" s="42">
        <f t="shared" si="19"/>
        <v>0.059999999999999998</v>
      </c>
      <c r="AK215" s="42">
        <f t="shared" si="19"/>
        <v>0</v>
      </c>
      <c r="AL215" s="42">
        <f t="shared" si="19"/>
        <v>0</v>
      </c>
      <c r="AM215" s="42">
        <f t="shared" si="19"/>
        <v>0.059999999999999998</v>
      </c>
      <c r="AN215" s="42">
        <f t="shared" si="19"/>
        <v>0</v>
      </c>
    </row>
    <row r="216" spans="1:40" ht="63">
      <c r="A216" s="8" t="s">
        <v>805</v>
      </c>
      <c r="B216" s="73" t="s">
        <v>557</v>
      </c>
      <c r="C216" s="15" t="s">
        <v>295</v>
      </c>
      <c r="D216" s="18">
        <v>2018</v>
      </c>
      <c r="E216" s="18">
        <v>2023</v>
      </c>
      <c r="F216" s="9"/>
      <c r="G216" s="9"/>
      <c r="H216" s="31"/>
      <c r="I216" s="9">
        <v>8.7221519999999995</v>
      </c>
      <c r="J216" s="24">
        <v>8.7221519999999995</v>
      </c>
      <c r="K216" s="9">
        <f t="shared" si="20"/>
        <v>0</v>
      </c>
      <c r="L216" s="9">
        <v>0</v>
      </c>
      <c r="M216" s="9">
        <v>0</v>
      </c>
      <c r="N216" s="9">
        <v>0</v>
      </c>
      <c r="O216" s="9">
        <v>0</v>
      </c>
      <c r="P216" s="9">
        <f t="shared" si="21"/>
        <v>0</v>
      </c>
      <c r="Q216" s="9">
        <v>0</v>
      </c>
      <c r="R216" s="9">
        <v>0</v>
      </c>
      <c r="S216" s="9">
        <v>0</v>
      </c>
      <c r="T216" s="9">
        <v>0</v>
      </c>
      <c r="U216" s="9">
        <f t="shared" si="22"/>
        <v>0</v>
      </c>
      <c r="V216" s="9">
        <v>0</v>
      </c>
      <c r="W216" s="9">
        <v>0</v>
      </c>
      <c r="X216" s="49">
        <v>0</v>
      </c>
      <c r="Y216" s="9">
        <v>0</v>
      </c>
      <c r="Z216" s="9">
        <f t="shared" si="23"/>
        <v>0.32215199999999994</v>
      </c>
      <c r="AA216" s="9">
        <v>0</v>
      </c>
      <c r="AB216" s="9">
        <v>0</v>
      </c>
      <c r="AC216" s="49">
        <v>0.32215199999999994</v>
      </c>
      <c r="AD216" s="9">
        <v>0</v>
      </c>
      <c r="AE216" s="9">
        <f t="shared" si="24"/>
        <v>8.4000000000000004</v>
      </c>
      <c r="AF216" s="9">
        <v>0</v>
      </c>
      <c r="AG216" s="9">
        <v>0</v>
      </c>
      <c r="AH216" s="49">
        <v>8.40</v>
      </c>
      <c r="AI216" s="9">
        <v>0</v>
      </c>
      <c r="AJ216" s="42">
        <f t="shared" si="19"/>
        <v>8.7221519999999995</v>
      </c>
      <c r="AK216" s="42">
        <f t="shared" si="19"/>
        <v>0</v>
      </c>
      <c r="AL216" s="42">
        <f t="shared" si="19"/>
        <v>0</v>
      </c>
      <c r="AM216" s="42">
        <f t="shared" si="19"/>
        <v>8.7221519999999995</v>
      </c>
      <c r="AN216" s="42">
        <f t="shared" si="19"/>
        <v>0</v>
      </c>
    </row>
    <row r="217" spans="1:40" ht="47.25">
      <c r="A217" s="8" t="s">
        <v>804</v>
      </c>
      <c r="B217" s="73" t="s">
        <v>1008</v>
      </c>
      <c r="C217" s="15" t="s">
        <v>2308</v>
      </c>
      <c r="D217" s="18">
        <v>2019</v>
      </c>
      <c r="E217" s="18">
        <v>2020</v>
      </c>
      <c r="F217" s="9"/>
      <c r="G217" s="9"/>
      <c r="H217" s="31"/>
      <c r="I217" s="9">
        <v>0.91502399999999995</v>
      </c>
      <c r="J217" s="24">
        <v>0.91502399999999995</v>
      </c>
      <c r="K217" s="9">
        <f t="shared" si="20"/>
        <v>0.14551199999999997</v>
      </c>
      <c r="L217" s="9">
        <v>0</v>
      </c>
      <c r="M217" s="9">
        <v>0</v>
      </c>
      <c r="N217" s="9">
        <v>0.14551199999999997</v>
      </c>
      <c r="O217" s="9">
        <v>0</v>
      </c>
      <c r="P217" s="9">
        <f t="shared" si="21"/>
        <v>0</v>
      </c>
      <c r="Q217" s="9">
        <v>0</v>
      </c>
      <c r="R217" s="9">
        <v>0</v>
      </c>
      <c r="S217" s="9">
        <v>0</v>
      </c>
      <c r="T217" s="9">
        <v>0</v>
      </c>
      <c r="U217" s="9">
        <f t="shared" si="22"/>
        <v>0</v>
      </c>
      <c r="V217" s="9">
        <v>0</v>
      </c>
      <c r="W217" s="9">
        <v>0</v>
      </c>
      <c r="X217" s="49">
        <v>0</v>
      </c>
      <c r="Y217" s="9">
        <v>0</v>
      </c>
      <c r="Z217" s="9">
        <f t="shared" si="23"/>
        <v>0</v>
      </c>
      <c r="AA217" s="9">
        <v>0</v>
      </c>
      <c r="AB217" s="9">
        <v>0</v>
      </c>
      <c r="AC217" s="49">
        <v>0</v>
      </c>
      <c r="AD217" s="9">
        <v>0</v>
      </c>
      <c r="AE217" s="9">
        <f t="shared" si="24"/>
        <v>0</v>
      </c>
      <c r="AF217" s="9">
        <v>0</v>
      </c>
      <c r="AG217" s="9">
        <v>0</v>
      </c>
      <c r="AH217" s="49">
        <v>0</v>
      </c>
      <c r="AI217" s="9">
        <v>0</v>
      </c>
      <c r="AJ217" s="42">
        <f t="shared" si="25" ref="AJ217:AN267">=K217+P217+U217+Z217+AE217</f>
        <v>0.14551199999999997</v>
      </c>
      <c r="AK217" s="42">
        <f t="shared" si="25"/>
        <v>0</v>
      </c>
      <c r="AL217" s="42">
        <f t="shared" si="25"/>
        <v>0</v>
      </c>
      <c r="AM217" s="42">
        <f t="shared" si="25"/>
        <v>0.14551199999999997</v>
      </c>
      <c r="AN217" s="42">
        <f t="shared" si="25"/>
        <v>0</v>
      </c>
    </row>
    <row r="218" spans="1:40" ht="78.75">
      <c r="A218" s="8" t="s">
        <v>804</v>
      </c>
      <c r="B218" s="73" t="s">
        <v>1009</v>
      </c>
      <c r="C218" s="15" t="s">
        <v>2309</v>
      </c>
      <c r="D218" s="18">
        <v>2019</v>
      </c>
      <c r="E218" s="18">
        <v>2020</v>
      </c>
      <c r="F218" s="9"/>
      <c r="G218" s="9"/>
      <c r="H218" s="31"/>
      <c r="I218" s="9">
        <v>1.0311719999999998</v>
      </c>
      <c r="J218" s="24">
        <v>1.0311719999999998</v>
      </c>
      <c r="K218" s="9">
        <f t="shared" si="20"/>
        <v>0.45558599999999994</v>
      </c>
      <c r="L218" s="9">
        <v>0</v>
      </c>
      <c r="M218" s="9">
        <v>0</v>
      </c>
      <c r="N218" s="9">
        <v>0.45558599999999994</v>
      </c>
      <c r="O218" s="9">
        <v>0</v>
      </c>
      <c r="P218" s="9">
        <f t="shared" si="21"/>
        <v>0</v>
      </c>
      <c r="Q218" s="9">
        <v>0</v>
      </c>
      <c r="R218" s="9">
        <v>0</v>
      </c>
      <c r="S218" s="9">
        <v>0</v>
      </c>
      <c r="T218" s="9">
        <v>0</v>
      </c>
      <c r="U218" s="9">
        <f t="shared" si="22"/>
        <v>0</v>
      </c>
      <c r="V218" s="9">
        <v>0</v>
      </c>
      <c r="W218" s="9">
        <v>0</v>
      </c>
      <c r="X218" s="49">
        <v>0</v>
      </c>
      <c r="Y218" s="9">
        <v>0</v>
      </c>
      <c r="Z218" s="9">
        <f t="shared" si="23"/>
        <v>0</v>
      </c>
      <c r="AA218" s="9">
        <v>0</v>
      </c>
      <c r="AB218" s="9">
        <v>0</v>
      </c>
      <c r="AC218" s="49">
        <v>0</v>
      </c>
      <c r="AD218" s="9">
        <v>0</v>
      </c>
      <c r="AE218" s="9">
        <f t="shared" si="24"/>
        <v>0</v>
      </c>
      <c r="AF218" s="9">
        <v>0</v>
      </c>
      <c r="AG218" s="9">
        <v>0</v>
      </c>
      <c r="AH218" s="49">
        <v>0</v>
      </c>
      <c r="AI218" s="9">
        <v>0</v>
      </c>
      <c r="AJ218" s="42">
        <f t="shared" si="25"/>
        <v>0.45558599999999994</v>
      </c>
      <c r="AK218" s="42">
        <f t="shared" si="25"/>
        <v>0</v>
      </c>
      <c r="AL218" s="42">
        <f t="shared" si="25"/>
        <v>0</v>
      </c>
      <c r="AM218" s="42">
        <f t="shared" si="25"/>
        <v>0.45558599999999994</v>
      </c>
      <c r="AN218" s="42">
        <f t="shared" si="25"/>
        <v>0</v>
      </c>
    </row>
    <row r="219" spans="1:40" ht="94.5">
      <c r="A219" s="8" t="s">
        <v>804</v>
      </c>
      <c r="B219" s="73" t="s">
        <v>1010</v>
      </c>
      <c r="C219" s="15" t="s">
        <v>2310</v>
      </c>
      <c r="D219" s="18">
        <v>2019</v>
      </c>
      <c r="E219" s="18">
        <v>2020</v>
      </c>
      <c r="F219" s="9"/>
      <c r="G219" s="9"/>
      <c r="H219" s="31"/>
      <c r="I219" s="9">
        <v>0.46832399999999996</v>
      </c>
      <c r="J219" s="24">
        <v>0.46832399999999996</v>
      </c>
      <c r="K219" s="9">
        <f t="shared" si="20"/>
        <v>0.42886799999999997</v>
      </c>
      <c r="L219" s="9">
        <v>0</v>
      </c>
      <c r="M219" s="9">
        <v>0</v>
      </c>
      <c r="N219" s="9">
        <v>0.42886799999999997</v>
      </c>
      <c r="O219" s="9">
        <v>0</v>
      </c>
      <c r="P219" s="9">
        <f t="shared" si="21"/>
        <v>0</v>
      </c>
      <c r="Q219" s="9">
        <v>0</v>
      </c>
      <c r="R219" s="9">
        <v>0</v>
      </c>
      <c r="S219" s="9">
        <v>0</v>
      </c>
      <c r="T219" s="9">
        <v>0</v>
      </c>
      <c r="U219" s="9">
        <f t="shared" si="22"/>
        <v>0</v>
      </c>
      <c r="V219" s="9">
        <v>0</v>
      </c>
      <c r="W219" s="9">
        <v>0</v>
      </c>
      <c r="X219" s="49">
        <v>0</v>
      </c>
      <c r="Y219" s="9">
        <v>0</v>
      </c>
      <c r="Z219" s="9">
        <f t="shared" si="23"/>
        <v>0</v>
      </c>
      <c r="AA219" s="9">
        <v>0</v>
      </c>
      <c r="AB219" s="9">
        <v>0</v>
      </c>
      <c r="AC219" s="49">
        <v>0</v>
      </c>
      <c r="AD219" s="9">
        <v>0</v>
      </c>
      <c r="AE219" s="9">
        <f t="shared" si="24"/>
        <v>0</v>
      </c>
      <c r="AF219" s="9">
        <v>0</v>
      </c>
      <c r="AG219" s="9">
        <v>0</v>
      </c>
      <c r="AH219" s="49">
        <v>0</v>
      </c>
      <c r="AI219" s="9">
        <v>0</v>
      </c>
      <c r="AJ219" s="42">
        <f t="shared" si="25"/>
        <v>0.42886799999999997</v>
      </c>
      <c r="AK219" s="42">
        <f t="shared" si="25"/>
        <v>0</v>
      </c>
      <c r="AL219" s="42">
        <f t="shared" si="25"/>
        <v>0</v>
      </c>
      <c r="AM219" s="42">
        <f t="shared" si="25"/>
        <v>0.42886799999999997</v>
      </c>
      <c r="AN219" s="42">
        <f t="shared" si="25"/>
        <v>0</v>
      </c>
    </row>
    <row r="220" spans="1:40" ht="78.75">
      <c r="A220" s="8" t="s">
        <v>804</v>
      </c>
      <c r="B220" s="73" t="s">
        <v>1011</v>
      </c>
      <c r="C220" s="15" t="s">
        <v>2311</v>
      </c>
      <c r="D220" s="18">
        <v>2020</v>
      </c>
      <c r="E220" s="18">
        <v>2020</v>
      </c>
      <c r="F220" s="9"/>
      <c r="G220" s="9"/>
      <c r="H220" s="31"/>
      <c r="I220" s="9">
        <v>0.24121199999999998</v>
      </c>
      <c r="J220" s="24">
        <v>0.24121199999999998</v>
      </c>
      <c r="K220" s="9">
        <f t="shared" si="20"/>
        <v>0.23521199999999998</v>
      </c>
      <c r="L220" s="9">
        <v>0</v>
      </c>
      <c r="M220" s="9">
        <v>0</v>
      </c>
      <c r="N220" s="9">
        <v>0.23521199999999998</v>
      </c>
      <c r="O220" s="9">
        <v>0</v>
      </c>
      <c r="P220" s="9">
        <f t="shared" si="21"/>
        <v>0</v>
      </c>
      <c r="Q220" s="9">
        <v>0</v>
      </c>
      <c r="R220" s="9">
        <v>0</v>
      </c>
      <c r="S220" s="9">
        <v>0</v>
      </c>
      <c r="T220" s="9">
        <v>0</v>
      </c>
      <c r="U220" s="9">
        <f t="shared" si="22"/>
        <v>0</v>
      </c>
      <c r="V220" s="9">
        <v>0</v>
      </c>
      <c r="W220" s="9">
        <v>0</v>
      </c>
      <c r="X220" s="49">
        <v>0</v>
      </c>
      <c r="Y220" s="9">
        <v>0</v>
      </c>
      <c r="Z220" s="9">
        <f t="shared" si="23"/>
        <v>0</v>
      </c>
      <c r="AA220" s="9">
        <v>0</v>
      </c>
      <c r="AB220" s="9">
        <v>0</v>
      </c>
      <c r="AC220" s="49">
        <v>0</v>
      </c>
      <c r="AD220" s="9">
        <v>0</v>
      </c>
      <c r="AE220" s="9">
        <f t="shared" si="24"/>
        <v>0</v>
      </c>
      <c r="AF220" s="9">
        <v>0</v>
      </c>
      <c r="AG220" s="9">
        <v>0</v>
      </c>
      <c r="AH220" s="49">
        <v>0</v>
      </c>
      <c r="AI220" s="9">
        <v>0</v>
      </c>
      <c r="AJ220" s="42">
        <f t="shared" si="25"/>
        <v>0.23521199999999998</v>
      </c>
      <c r="AK220" s="42">
        <f t="shared" si="25"/>
        <v>0</v>
      </c>
      <c r="AL220" s="42">
        <f t="shared" si="25"/>
        <v>0</v>
      </c>
      <c r="AM220" s="42">
        <f t="shared" si="25"/>
        <v>0.23521199999999998</v>
      </c>
      <c r="AN220" s="42">
        <f t="shared" si="25"/>
        <v>0</v>
      </c>
    </row>
    <row r="221" spans="1:40" ht="63">
      <c r="A221" s="8" t="s">
        <v>804</v>
      </c>
      <c r="B221" s="73" t="s">
        <v>1012</v>
      </c>
      <c r="C221" s="15" t="s">
        <v>2312</v>
      </c>
      <c r="D221" s="18">
        <v>2020</v>
      </c>
      <c r="E221" s="18">
        <v>2020</v>
      </c>
      <c r="F221" s="9"/>
      <c r="G221" s="9"/>
      <c r="H221" s="31"/>
      <c r="I221" s="9">
        <v>1.0311719999999998</v>
      </c>
      <c r="J221" s="24">
        <v>1.0311719999999998</v>
      </c>
      <c r="K221" s="9">
        <f t="shared" si="20"/>
        <v>1.0311719999999998</v>
      </c>
      <c r="L221" s="9">
        <v>0</v>
      </c>
      <c r="M221" s="9">
        <v>0</v>
      </c>
      <c r="N221" s="9">
        <v>1.0311719999999998</v>
      </c>
      <c r="O221" s="9">
        <v>0</v>
      </c>
      <c r="P221" s="9">
        <f t="shared" si="21"/>
        <v>0</v>
      </c>
      <c r="Q221" s="9">
        <v>0</v>
      </c>
      <c r="R221" s="9">
        <v>0</v>
      </c>
      <c r="S221" s="9">
        <v>0</v>
      </c>
      <c r="T221" s="9">
        <v>0</v>
      </c>
      <c r="U221" s="9">
        <f t="shared" si="22"/>
        <v>0</v>
      </c>
      <c r="V221" s="9">
        <v>0</v>
      </c>
      <c r="W221" s="9">
        <v>0</v>
      </c>
      <c r="X221" s="49">
        <v>0</v>
      </c>
      <c r="Y221" s="9">
        <v>0</v>
      </c>
      <c r="Z221" s="9">
        <f t="shared" si="23"/>
        <v>0</v>
      </c>
      <c r="AA221" s="9">
        <v>0</v>
      </c>
      <c r="AB221" s="9">
        <v>0</v>
      </c>
      <c r="AC221" s="49">
        <v>0</v>
      </c>
      <c r="AD221" s="9">
        <v>0</v>
      </c>
      <c r="AE221" s="9">
        <f t="shared" si="24"/>
        <v>0</v>
      </c>
      <c r="AF221" s="9">
        <v>0</v>
      </c>
      <c r="AG221" s="9">
        <v>0</v>
      </c>
      <c r="AH221" s="49">
        <v>0</v>
      </c>
      <c r="AI221" s="9">
        <v>0</v>
      </c>
      <c r="AJ221" s="42">
        <f t="shared" si="25"/>
        <v>1.0311719999999998</v>
      </c>
      <c r="AK221" s="42">
        <f t="shared" si="25"/>
        <v>0</v>
      </c>
      <c r="AL221" s="42">
        <f t="shared" si="25"/>
        <v>0</v>
      </c>
      <c r="AM221" s="42">
        <f t="shared" si="25"/>
        <v>1.0311719999999998</v>
      </c>
      <c r="AN221" s="42">
        <f t="shared" si="25"/>
        <v>0</v>
      </c>
    </row>
    <row r="222" spans="1:40" ht="78.75">
      <c r="A222" s="8" t="s">
        <v>805</v>
      </c>
      <c r="B222" s="73" t="s">
        <v>1013</v>
      </c>
      <c r="C222" s="15" t="s">
        <v>2313</v>
      </c>
      <c r="D222" s="18">
        <v>2020</v>
      </c>
      <c r="E222" s="18">
        <v>2021</v>
      </c>
      <c r="F222" s="9"/>
      <c r="G222" s="9"/>
      <c r="H222" s="31"/>
      <c r="I222" s="9">
        <v>14.250563999999999</v>
      </c>
      <c r="J222" s="24">
        <v>14.250563999999999</v>
      </c>
      <c r="K222" s="9">
        <f t="shared" si="20"/>
        <v>2.2505639999999998</v>
      </c>
      <c r="L222" s="9">
        <v>0</v>
      </c>
      <c r="M222" s="9">
        <v>0</v>
      </c>
      <c r="N222" s="9">
        <v>2.2505639999999998</v>
      </c>
      <c r="O222" s="9">
        <v>0</v>
      </c>
      <c r="P222" s="9">
        <f t="shared" si="21"/>
        <v>0.23999999999999999</v>
      </c>
      <c r="Q222" s="9">
        <v>0</v>
      </c>
      <c r="R222" s="9">
        <v>0</v>
      </c>
      <c r="S222" s="9">
        <v>0.24</v>
      </c>
      <c r="T222" s="9">
        <v>0</v>
      </c>
      <c r="U222" s="9">
        <f t="shared" si="22"/>
        <v>11.76</v>
      </c>
      <c r="V222" s="9">
        <v>0</v>
      </c>
      <c r="W222" s="9">
        <v>0</v>
      </c>
      <c r="X222" s="49">
        <v>11.76</v>
      </c>
      <c r="Y222" s="9">
        <v>0</v>
      </c>
      <c r="Z222" s="9">
        <f t="shared" si="23"/>
        <v>0</v>
      </c>
      <c r="AA222" s="9">
        <v>0</v>
      </c>
      <c r="AB222" s="9">
        <v>0</v>
      </c>
      <c r="AC222" s="49">
        <v>0</v>
      </c>
      <c r="AD222" s="9">
        <v>0</v>
      </c>
      <c r="AE222" s="9">
        <f t="shared" si="24"/>
        <v>0</v>
      </c>
      <c r="AF222" s="9">
        <v>0</v>
      </c>
      <c r="AG222" s="9">
        <v>0</v>
      </c>
      <c r="AH222" s="49">
        <v>0</v>
      </c>
      <c r="AI222" s="9">
        <v>0</v>
      </c>
      <c r="AJ222" s="42">
        <f t="shared" si="25"/>
        <v>14.250564000000001</v>
      </c>
      <c r="AK222" s="42">
        <f t="shared" si="25"/>
        <v>0</v>
      </c>
      <c r="AL222" s="42">
        <f t="shared" si="25"/>
        <v>0</v>
      </c>
      <c r="AM222" s="42">
        <f t="shared" si="25"/>
        <v>14.250564000000001</v>
      </c>
      <c r="AN222" s="42">
        <f t="shared" si="25"/>
        <v>0</v>
      </c>
    </row>
    <row r="223" spans="1:40" ht="47.25">
      <c r="A223" s="8" t="s">
        <v>804</v>
      </c>
      <c r="B223" s="73" t="s">
        <v>1014</v>
      </c>
      <c r="C223" s="15" t="s">
        <v>1015</v>
      </c>
      <c r="D223" s="18">
        <v>2017</v>
      </c>
      <c r="E223" s="18">
        <v>2020</v>
      </c>
      <c r="F223" s="9"/>
      <c r="G223" s="9"/>
      <c r="H223" s="31"/>
      <c r="I223" s="9">
        <v>4.8444720000000006</v>
      </c>
      <c r="J223" s="24">
        <v>4.8444720000000006</v>
      </c>
      <c r="K223" s="9">
        <f t="shared" si="20"/>
        <v>3.6985320000000002</v>
      </c>
      <c r="L223" s="9">
        <v>0</v>
      </c>
      <c r="M223" s="9">
        <v>0</v>
      </c>
      <c r="N223" s="9">
        <v>3.6985320000000002</v>
      </c>
      <c r="O223" s="9">
        <v>0</v>
      </c>
      <c r="P223" s="9">
        <f t="shared" si="21"/>
        <v>0</v>
      </c>
      <c r="Q223" s="9">
        <v>0</v>
      </c>
      <c r="R223" s="9">
        <v>0</v>
      </c>
      <c r="S223" s="9">
        <v>0</v>
      </c>
      <c r="T223" s="9">
        <v>0</v>
      </c>
      <c r="U223" s="9">
        <f t="shared" si="22"/>
        <v>0</v>
      </c>
      <c r="V223" s="9">
        <v>0</v>
      </c>
      <c r="W223" s="9">
        <v>0</v>
      </c>
      <c r="X223" s="49">
        <v>0</v>
      </c>
      <c r="Y223" s="9">
        <v>0</v>
      </c>
      <c r="Z223" s="9">
        <f t="shared" si="23"/>
        <v>0</v>
      </c>
      <c r="AA223" s="9">
        <v>0</v>
      </c>
      <c r="AB223" s="9">
        <v>0</v>
      </c>
      <c r="AC223" s="49">
        <v>0</v>
      </c>
      <c r="AD223" s="9">
        <v>0</v>
      </c>
      <c r="AE223" s="9">
        <f t="shared" si="24"/>
        <v>0</v>
      </c>
      <c r="AF223" s="9">
        <v>0</v>
      </c>
      <c r="AG223" s="9">
        <v>0</v>
      </c>
      <c r="AH223" s="49">
        <v>0</v>
      </c>
      <c r="AI223" s="9">
        <v>0</v>
      </c>
      <c r="AJ223" s="42">
        <f t="shared" si="25"/>
        <v>3.6985320000000002</v>
      </c>
      <c r="AK223" s="42">
        <f t="shared" si="25"/>
        <v>0</v>
      </c>
      <c r="AL223" s="42">
        <f t="shared" si="25"/>
        <v>0</v>
      </c>
      <c r="AM223" s="42">
        <f t="shared" si="25"/>
        <v>3.6985320000000002</v>
      </c>
      <c r="AN223" s="42">
        <f t="shared" si="25"/>
        <v>0</v>
      </c>
    </row>
    <row r="224" spans="1:40" ht="94.5">
      <c r="A224" s="8" t="s">
        <v>804</v>
      </c>
      <c r="B224" s="73" t="s">
        <v>1016</v>
      </c>
      <c r="C224" s="15" t="s">
        <v>2314</v>
      </c>
      <c r="D224" s="18">
        <v>2019</v>
      </c>
      <c r="E224" s="18">
        <v>2020</v>
      </c>
      <c r="F224" s="9"/>
      <c r="G224" s="9"/>
      <c r="H224" s="31"/>
      <c r="I224" s="9">
        <v>1.489296</v>
      </c>
      <c r="J224" s="24">
        <v>1.4892959999999997</v>
      </c>
      <c r="K224" s="9">
        <f t="shared" si="20"/>
        <v>0.06545999999999999</v>
      </c>
      <c r="L224" s="9">
        <v>0</v>
      </c>
      <c r="M224" s="9">
        <v>0</v>
      </c>
      <c r="N224" s="9">
        <v>0.06545999999999999</v>
      </c>
      <c r="O224" s="9">
        <v>0</v>
      </c>
      <c r="P224" s="9">
        <f t="shared" si="21"/>
        <v>0</v>
      </c>
      <c r="Q224" s="9">
        <v>0</v>
      </c>
      <c r="R224" s="9">
        <v>0</v>
      </c>
      <c r="S224" s="9">
        <v>0</v>
      </c>
      <c r="T224" s="9">
        <v>0</v>
      </c>
      <c r="U224" s="9">
        <f t="shared" si="22"/>
        <v>0</v>
      </c>
      <c r="V224" s="9">
        <v>0</v>
      </c>
      <c r="W224" s="9">
        <v>0</v>
      </c>
      <c r="X224" s="49">
        <v>0</v>
      </c>
      <c r="Y224" s="9">
        <v>0</v>
      </c>
      <c r="Z224" s="9">
        <f t="shared" si="23"/>
        <v>0</v>
      </c>
      <c r="AA224" s="9">
        <v>0</v>
      </c>
      <c r="AB224" s="9">
        <v>0</v>
      </c>
      <c r="AC224" s="49">
        <v>0</v>
      </c>
      <c r="AD224" s="9">
        <v>0</v>
      </c>
      <c r="AE224" s="9">
        <f t="shared" si="24"/>
        <v>0</v>
      </c>
      <c r="AF224" s="9">
        <v>0</v>
      </c>
      <c r="AG224" s="9">
        <v>0</v>
      </c>
      <c r="AH224" s="49">
        <v>0</v>
      </c>
      <c r="AI224" s="9">
        <v>0</v>
      </c>
      <c r="AJ224" s="42">
        <f t="shared" si="25"/>
        <v>0.06545999999999999</v>
      </c>
      <c r="AK224" s="42">
        <f t="shared" si="25"/>
        <v>0</v>
      </c>
      <c r="AL224" s="42">
        <f t="shared" si="25"/>
        <v>0</v>
      </c>
      <c r="AM224" s="42">
        <f t="shared" si="25"/>
        <v>0.06545999999999999</v>
      </c>
      <c r="AN224" s="42">
        <f t="shared" si="25"/>
        <v>0</v>
      </c>
    </row>
    <row r="225" spans="1:40" ht="78.75">
      <c r="A225" s="8" t="s">
        <v>804</v>
      </c>
      <c r="B225" s="73" t="s">
        <v>1017</v>
      </c>
      <c r="C225" s="15" t="s">
        <v>1018</v>
      </c>
      <c r="D225" s="18">
        <v>2019</v>
      </c>
      <c r="E225" s="18">
        <v>2020</v>
      </c>
      <c r="F225" s="9"/>
      <c r="G225" s="9"/>
      <c r="H225" s="31"/>
      <c r="I225" s="9">
        <v>0.91570799999999997</v>
      </c>
      <c r="J225" s="24">
        <v>0.91570799999999997</v>
      </c>
      <c r="K225" s="9">
        <f t="shared" si="20"/>
        <v>0.068136000000000002</v>
      </c>
      <c r="L225" s="9">
        <v>0</v>
      </c>
      <c r="M225" s="9">
        <v>0</v>
      </c>
      <c r="N225" s="9">
        <v>0.068136000000000002</v>
      </c>
      <c r="O225" s="9">
        <v>0</v>
      </c>
      <c r="P225" s="9">
        <f t="shared" si="21"/>
        <v>0</v>
      </c>
      <c r="Q225" s="9">
        <v>0</v>
      </c>
      <c r="R225" s="9">
        <v>0</v>
      </c>
      <c r="S225" s="9">
        <v>0</v>
      </c>
      <c r="T225" s="9">
        <v>0</v>
      </c>
      <c r="U225" s="9">
        <f t="shared" si="22"/>
        <v>0</v>
      </c>
      <c r="V225" s="9">
        <v>0</v>
      </c>
      <c r="W225" s="9">
        <v>0</v>
      </c>
      <c r="X225" s="49">
        <v>0</v>
      </c>
      <c r="Y225" s="9">
        <v>0</v>
      </c>
      <c r="Z225" s="9">
        <f t="shared" si="23"/>
        <v>0</v>
      </c>
      <c r="AA225" s="9">
        <v>0</v>
      </c>
      <c r="AB225" s="9">
        <v>0</v>
      </c>
      <c r="AC225" s="49">
        <v>0</v>
      </c>
      <c r="AD225" s="9">
        <v>0</v>
      </c>
      <c r="AE225" s="9">
        <f t="shared" si="24"/>
        <v>0</v>
      </c>
      <c r="AF225" s="9">
        <v>0</v>
      </c>
      <c r="AG225" s="9">
        <v>0</v>
      </c>
      <c r="AH225" s="49">
        <v>0</v>
      </c>
      <c r="AI225" s="9">
        <v>0</v>
      </c>
      <c r="AJ225" s="42">
        <f t="shared" si="25"/>
        <v>0.068136000000000002</v>
      </c>
      <c r="AK225" s="42">
        <f t="shared" si="25"/>
        <v>0</v>
      </c>
      <c r="AL225" s="42">
        <f t="shared" si="25"/>
        <v>0</v>
      </c>
      <c r="AM225" s="42">
        <f t="shared" si="25"/>
        <v>0.068136000000000002</v>
      </c>
      <c r="AN225" s="42">
        <f t="shared" si="25"/>
        <v>0</v>
      </c>
    </row>
    <row r="226" spans="1:40" ht="47.25">
      <c r="A226" s="8" t="s">
        <v>804</v>
      </c>
      <c r="B226" s="73" t="s">
        <v>1019</v>
      </c>
      <c r="C226" s="15" t="s">
        <v>1020</v>
      </c>
      <c r="D226" s="18">
        <v>2019</v>
      </c>
      <c r="E226" s="18">
        <v>2020</v>
      </c>
      <c r="F226" s="9"/>
      <c r="G226" s="9"/>
      <c r="H226" s="31"/>
      <c r="I226" s="9">
        <v>3.3983399999999997</v>
      </c>
      <c r="J226" s="24">
        <v>3.3983399999999997</v>
      </c>
      <c r="K226" s="9">
        <f t="shared" si="20"/>
        <v>3.1120679999999998</v>
      </c>
      <c r="L226" s="9">
        <v>0</v>
      </c>
      <c r="M226" s="9">
        <v>0</v>
      </c>
      <c r="N226" s="9">
        <v>3.1120679999999998</v>
      </c>
      <c r="O226" s="9">
        <v>0</v>
      </c>
      <c r="P226" s="9">
        <f t="shared" si="21"/>
        <v>0</v>
      </c>
      <c r="Q226" s="9">
        <v>0</v>
      </c>
      <c r="R226" s="9">
        <v>0</v>
      </c>
      <c r="S226" s="9">
        <v>0</v>
      </c>
      <c r="T226" s="9">
        <v>0</v>
      </c>
      <c r="U226" s="9">
        <f t="shared" si="22"/>
        <v>0</v>
      </c>
      <c r="V226" s="9">
        <v>0</v>
      </c>
      <c r="W226" s="9">
        <v>0</v>
      </c>
      <c r="X226" s="49">
        <v>0</v>
      </c>
      <c r="Y226" s="9">
        <v>0</v>
      </c>
      <c r="Z226" s="9">
        <f t="shared" si="23"/>
        <v>0</v>
      </c>
      <c r="AA226" s="9">
        <v>0</v>
      </c>
      <c r="AB226" s="9">
        <v>0</v>
      </c>
      <c r="AC226" s="49">
        <v>0</v>
      </c>
      <c r="AD226" s="9">
        <v>0</v>
      </c>
      <c r="AE226" s="9">
        <f t="shared" si="24"/>
        <v>0</v>
      </c>
      <c r="AF226" s="9">
        <v>0</v>
      </c>
      <c r="AG226" s="9">
        <v>0</v>
      </c>
      <c r="AH226" s="49">
        <v>0</v>
      </c>
      <c r="AI226" s="9">
        <v>0</v>
      </c>
      <c r="AJ226" s="42">
        <f t="shared" si="25"/>
        <v>3.1120679999999998</v>
      </c>
      <c r="AK226" s="42">
        <f t="shared" si="25"/>
        <v>0</v>
      </c>
      <c r="AL226" s="42">
        <f t="shared" si="25"/>
        <v>0</v>
      </c>
      <c r="AM226" s="42">
        <f t="shared" si="25"/>
        <v>3.1120679999999998</v>
      </c>
      <c r="AN226" s="42">
        <f t="shared" si="25"/>
        <v>0</v>
      </c>
    </row>
    <row r="227" spans="1:40" ht="78.75">
      <c r="A227" s="8" t="s">
        <v>805</v>
      </c>
      <c r="B227" s="73" t="s">
        <v>558</v>
      </c>
      <c r="C227" s="15" t="s">
        <v>296</v>
      </c>
      <c r="D227" s="18">
        <v>2017</v>
      </c>
      <c r="E227" s="18">
        <v>2025</v>
      </c>
      <c r="F227" s="9"/>
      <c r="G227" s="9"/>
      <c r="H227" s="31"/>
      <c r="I227" s="9">
        <v>20.412864000000003</v>
      </c>
      <c r="J227" s="24">
        <v>20.412864000000003</v>
      </c>
      <c r="K227" s="9">
        <f t="shared" si="20"/>
        <v>0</v>
      </c>
      <c r="L227" s="9">
        <v>0</v>
      </c>
      <c r="M227" s="9">
        <v>0</v>
      </c>
      <c r="N227" s="9">
        <v>0</v>
      </c>
      <c r="O227" s="9">
        <v>0</v>
      </c>
      <c r="P227" s="9">
        <f t="shared" si="21"/>
        <v>0</v>
      </c>
      <c r="Q227" s="9">
        <v>0</v>
      </c>
      <c r="R227" s="9">
        <v>0</v>
      </c>
      <c r="S227" s="9">
        <v>0</v>
      </c>
      <c r="T227" s="9">
        <v>0</v>
      </c>
      <c r="U227" s="9">
        <f t="shared" si="22"/>
        <v>0</v>
      </c>
      <c r="V227" s="9">
        <v>0</v>
      </c>
      <c r="W227" s="9">
        <v>0</v>
      </c>
      <c r="X227" s="49">
        <v>0</v>
      </c>
      <c r="Y227" s="9">
        <v>0</v>
      </c>
      <c r="Z227" s="9">
        <f t="shared" si="23"/>
        <v>0</v>
      </c>
      <c r="AA227" s="9">
        <v>0</v>
      </c>
      <c r="AB227" s="9">
        <v>0</v>
      </c>
      <c r="AC227" s="49">
        <v>0</v>
      </c>
      <c r="AD227" s="9">
        <v>0</v>
      </c>
      <c r="AE227" s="9">
        <f t="shared" si="24"/>
        <v>0.012</v>
      </c>
      <c r="AF227" s="9">
        <v>0</v>
      </c>
      <c r="AG227" s="9">
        <v>0</v>
      </c>
      <c r="AH227" s="49">
        <v>0.012</v>
      </c>
      <c r="AI227" s="9">
        <v>0</v>
      </c>
      <c r="AJ227" s="42">
        <f t="shared" si="25"/>
        <v>0.012</v>
      </c>
      <c r="AK227" s="42">
        <f t="shared" si="25"/>
        <v>0</v>
      </c>
      <c r="AL227" s="42">
        <f t="shared" si="25"/>
        <v>0</v>
      </c>
      <c r="AM227" s="42">
        <f t="shared" si="25"/>
        <v>0.012</v>
      </c>
      <c r="AN227" s="42">
        <f t="shared" si="25"/>
        <v>0</v>
      </c>
    </row>
    <row r="228" spans="1:40" ht="126">
      <c r="A228" s="8" t="s">
        <v>805</v>
      </c>
      <c r="B228" s="73" t="s">
        <v>1021</v>
      </c>
      <c r="C228" s="15" t="s">
        <v>1022</v>
      </c>
      <c r="D228" s="18">
        <v>2022</v>
      </c>
      <c r="E228" s="18">
        <v>2024</v>
      </c>
      <c r="F228" s="9"/>
      <c r="G228" s="9"/>
      <c r="H228" s="31"/>
      <c r="I228" s="9">
        <v>8.7710639999999991</v>
      </c>
      <c r="J228" s="24">
        <v>8.7710640000000009</v>
      </c>
      <c r="K228" s="9">
        <f t="shared" si="20"/>
        <v>0</v>
      </c>
      <c r="L228" s="9">
        <v>0</v>
      </c>
      <c r="M228" s="9">
        <v>0</v>
      </c>
      <c r="N228" s="9">
        <v>0</v>
      </c>
      <c r="O228" s="9">
        <v>0</v>
      </c>
      <c r="P228" s="9">
        <f t="shared" si="21"/>
        <v>0</v>
      </c>
      <c r="Q228" s="9">
        <v>0</v>
      </c>
      <c r="R228" s="9">
        <v>0</v>
      </c>
      <c r="S228" s="9">
        <v>0</v>
      </c>
      <c r="T228" s="9">
        <v>0</v>
      </c>
      <c r="U228" s="9">
        <f t="shared" si="22"/>
        <v>0</v>
      </c>
      <c r="V228" s="9">
        <v>0</v>
      </c>
      <c r="W228" s="9">
        <v>0</v>
      </c>
      <c r="X228" s="49">
        <v>0</v>
      </c>
      <c r="Y228" s="9">
        <v>0</v>
      </c>
      <c r="Z228" s="9">
        <f t="shared" si="23"/>
        <v>0.30380400000000002</v>
      </c>
      <c r="AA228" s="9">
        <v>0</v>
      </c>
      <c r="AB228" s="9">
        <v>0</v>
      </c>
      <c r="AC228" s="49">
        <v>0.30380400000000002</v>
      </c>
      <c r="AD228" s="9">
        <v>0</v>
      </c>
      <c r="AE228" s="9">
        <f t="shared" si="24"/>
        <v>8.4672599999999996</v>
      </c>
      <c r="AF228" s="9">
        <v>0</v>
      </c>
      <c r="AG228" s="9">
        <v>0</v>
      </c>
      <c r="AH228" s="49">
        <v>8.4672599999999996</v>
      </c>
      <c r="AI228" s="9">
        <v>0</v>
      </c>
      <c r="AJ228" s="42">
        <f t="shared" si="25"/>
        <v>8.7710639999999991</v>
      </c>
      <c r="AK228" s="42">
        <f t="shared" si="25"/>
        <v>0</v>
      </c>
      <c r="AL228" s="42">
        <f t="shared" si="25"/>
        <v>0</v>
      </c>
      <c r="AM228" s="42">
        <f t="shared" si="25"/>
        <v>8.7710639999999991</v>
      </c>
      <c r="AN228" s="42">
        <f t="shared" si="25"/>
        <v>0</v>
      </c>
    </row>
    <row r="229" spans="1:40" ht="110.25">
      <c r="A229" s="8" t="s">
        <v>805</v>
      </c>
      <c r="B229" s="73" t="s">
        <v>559</v>
      </c>
      <c r="C229" s="15" t="s">
        <v>2315</v>
      </c>
      <c r="D229" s="18">
        <v>2022</v>
      </c>
      <c r="E229" s="18">
        <v>2025</v>
      </c>
      <c r="F229" s="9"/>
      <c r="G229" s="9"/>
      <c r="H229" s="31"/>
      <c r="I229" s="9">
        <v>10.311155999999999</v>
      </c>
      <c r="J229" s="24">
        <v>10.311155999999999</v>
      </c>
      <c r="K229" s="9">
        <f t="shared" si="20"/>
        <v>0</v>
      </c>
      <c r="L229" s="9">
        <v>0</v>
      </c>
      <c r="M229" s="9">
        <v>0</v>
      </c>
      <c r="N229" s="9">
        <v>0</v>
      </c>
      <c r="O229" s="9">
        <v>0</v>
      </c>
      <c r="P229" s="9">
        <f t="shared" si="21"/>
        <v>0</v>
      </c>
      <c r="Q229" s="9">
        <v>0</v>
      </c>
      <c r="R229" s="9">
        <v>0</v>
      </c>
      <c r="S229" s="9">
        <v>0</v>
      </c>
      <c r="T229" s="9">
        <v>0</v>
      </c>
      <c r="U229" s="9">
        <f t="shared" si="22"/>
        <v>0</v>
      </c>
      <c r="V229" s="9">
        <v>0</v>
      </c>
      <c r="W229" s="9">
        <v>0</v>
      </c>
      <c r="X229" s="49">
        <v>0</v>
      </c>
      <c r="Y229" s="9">
        <v>0</v>
      </c>
      <c r="Z229" s="9">
        <f t="shared" si="23"/>
        <v>0</v>
      </c>
      <c r="AA229" s="9">
        <v>0</v>
      </c>
      <c r="AB229" s="9">
        <v>0</v>
      </c>
      <c r="AC229" s="49">
        <v>0</v>
      </c>
      <c r="AD229" s="9">
        <v>0</v>
      </c>
      <c r="AE229" s="9">
        <f t="shared" si="24"/>
        <v>0.012</v>
      </c>
      <c r="AF229" s="9">
        <v>0</v>
      </c>
      <c r="AG229" s="9">
        <v>0</v>
      </c>
      <c r="AH229" s="49">
        <v>0.012</v>
      </c>
      <c r="AI229" s="9">
        <v>0</v>
      </c>
      <c r="AJ229" s="42">
        <f t="shared" si="25"/>
        <v>0.012</v>
      </c>
      <c r="AK229" s="42">
        <f t="shared" si="25"/>
        <v>0</v>
      </c>
      <c r="AL229" s="42">
        <f t="shared" si="25"/>
        <v>0</v>
      </c>
      <c r="AM229" s="42">
        <f t="shared" si="25"/>
        <v>0.012</v>
      </c>
      <c r="AN229" s="42">
        <f t="shared" si="25"/>
        <v>0</v>
      </c>
    </row>
    <row r="230" spans="1:40" ht="78.75">
      <c r="A230" s="8" t="s">
        <v>805</v>
      </c>
      <c r="B230" s="73" t="s">
        <v>560</v>
      </c>
      <c r="C230" s="15" t="s">
        <v>2316</v>
      </c>
      <c r="D230" s="18">
        <v>2022</v>
      </c>
      <c r="E230" s="18">
        <v>2023</v>
      </c>
      <c r="F230" s="9"/>
      <c r="G230" s="9"/>
      <c r="H230" s="31"/>
      <c r="I230" s="9">
        <v>1.6538879999999998</v>
      </c>
      <c r="J230" s="24">
        <v>1.653888</v>
      </c>
      <c r="K230" s="9">
        <f t="shared" si="20"/>
        <v>0</v>
      </c>
      <c r="L230" s="9">
        <v>0</v>
      </c>
      <c r="M230" s="9">
        <v>0</v>
      </c>
      <c r="N230" s="9">
        <v>0</v>
      </c>
      <c r="O230" s="9">
        <v>0</v>
      </c>
      <c r="P230" s="9">
        <f t="shared" si="21"/>
        <v>0</v>
      </c>
      <c r="Q230" s="9">
        <v>0</v>
      </c>
      <c r="R230" s="9">
        <v>0</v>
      </c>
      <c r="S230" s="9">
        <v>0</v>
      </c>
      <c r="T230" s="9">
        <v>0</v>
      </c>
      <c r="U230" s="9">
        <f t="shared" si="22"/>
        <v>0</v>
      </c>
      <c r="V230" s="9">
        <v>0</v>
      </c>
      <c r="W230" s="9">
        <v>0</v>
      </c>
      <c r="X230" s="49">
        <v>0</v>
      </c>
      <c r="Y230" s="9">
        <v>0</v>
      </c>
      <c r="Z230" s="9">
        <f t="shared" si="23"/>
        <v>1.6538879999999998</v>
      </c>
      <c r="AA230" s="9">
        <v>0</v>
      </c>
      <c r="AB230" s="9">
        <v>0</v>
      </c>
      <c r="AC230" s="49">
        <v>1.6538879999999998</v>
      </c>
      <c r="AD230" s="9">
        <v>0</v>
      </c>
      <c r="AE230" s="9">
        <f t="shared" si="24"/>
        <v>0</v>
      </c>
      <c r="AF230" s="9">
        <v>0</v>
      </c>
      <c r="AG230" s="9">
        <v>0</v>
      </c>
      <c r="AH230" s="49">
        <v>0</v>
      </c>
      <c r="AI230" s="9">
        <v>0</v>
      </c>
      <c r="AJ230" s="42">
        <f t="shared" si="25"/>
        <v>1.6538879999999998</v>
      </c>
      <c r="AK230" s="42">
        <f t="shared" si="25"/>
        <v>0</v>
      </c>
      <c r="AL230" s="42">
        <f t="shared" si="25"/>
        <v>0</v>
      </c>
      <c r="AM230" s="42">
        <f t="shared" si="25"/>
        <v>1.6538879999999998</v>
      </c>
      <c r="AN230" s="42">
        <f t="shared" si="25"/>
        <v>0</v>
      </c>
    </row>
    <row r="231" spans="1:40" ht="204.75">
      <c r="A231" s="8" t="s">
        <v>805</v>
      </c>
      <c r="B231" s="73" t="s">
        <v>561</v>
      </c>
      <c r="C231" s="15" t="s">
        <v>2317</v>
      </c>
      <c r="D231" s="18">
        <v>2022</v>
      </c>
      <c r="E231" s="18">
        <v>2025</v>
      </c>
      <c r="F231" s="9"/>
      <c r="G231" s="9"/>
      <c r="H231" s="31"/>
      <c r="I231" s="9">
        <v>24.360599999999998</v>
      </c>
      <c r="J231" s="24">
        <v>24.360599999999998</v>
      </c>
      <c r="K231" s="9">
        <f t="shared" si="20"/>
        <v>0</v>
      </c>
      <c r="L231" s="9">
        <v>0</v>
      </c>
      <c r="M231" s="9">
        <v>0</v>
      </c>
      <c r="N231" s="9">
        <v>0</v>
      </c>
      <c r="O231" s="9">
        <v>0</v>
      </c>
      <c r="P231" s="9">
        <f t="shared" si="21"/>
        <v>0</v>
      </c>
      <c r="Q231" s="9">
        <v>0</v>
      </c>
      <c r="R231" s="9">
        <v>0</v>
      </c>
      <c r="S231" s="9">
        <v>0</v>
      </c>
      <c r="T231" s="9">
        <v>0</v>
      </c>
      <c r="U231" s="9">
        <f t="shared" si="22"/>
        <v>0</v>
      </c>
      <c r="V231" s="9">
        <v>0</v>
      </c>
      <c r="W231" s="9">
        <v>0</v>
      </c>
      <c r="X231" s="49">
        <v>0</v>
      </c>
      <c r="Y231" s="9">
        <v>0</v>
      </c>
      <c r="Z231" s="9">
        <f t="shared" si="23"/>
        <v>0.021035999999999999</v>
      </c>
      <c r="AA231" s="9">
        <v>0</v>
      </c>
      <c r="AB231" s="9">
        <v>0</v>
      </c>
      <c r="AC231" s="49">
        <v>0.021035999999999999</v>
      </c>
      <c r="AD231" s="9">
        <v>0</v>
      </c>
      <c r="AE231" s="9">
        <f t="shared" si="24"/>
        <v>4.8679128</v>
      </c>
      <c r="AF231" s="9">
        <v>0</v>
      </c>
      <c r="AG231" s="9">
        <v>0</v>
      </c>
      <c r="AH231" s="49">
        <v>4.8679128</v>
      </c>
      <c r="AI231" s="9">
        <v>0</v>
      </c>
      <c r="AJ231" s="42">
        <f t="shared" si="25"/>
        <v>4.8889487999999997</v>
      </c>
      <c r="AK231" s="42">
        <f t="shared" si="25"/>
        <v>0</v>
      </c>
      <c r="AL231" s="42">
        <f t="shared" si="25"/>
        <v>0</v>
      </c>
      <c r="AM231" s="42">
        <f t="shared" si="25"/>
        <v>4.8889487999999997</v>
      </c>
      <c r="AN231" s="42">
        <f t="shared" si="25"/>
        <v>0</v>
      </c>
    </row>
    <row r="232" spans="1:40" ht="141.75">
      <c r="A232" s="8" t="s">
        <v>805</v>
      </c>
      <c r="B232" s="73" t="s">
        <v>562</v>
      </c>
      <c r="C232" s="15" t="s">
        <v>2318</v>
      </c>
      <c r="D232" s="18">
        <v>2022</v>
      </c>
      <c r="E232" s="18">
        <v>2025</v>
      </c>
      <c r="F232" s="9"/>
      <c r="G232" s="9"/>
      <c r="H232" s="31"/>
      <c r="I232" s="9">
        <v>15.109475999999999</v>
      </c>
      <c r="J232" s="24">
        <v>15.109475999999999</v>
      </c>
      <c r="K232" s="9">
        <f t="shared" si="20"/>
        <v>0</v>
      </c>
      <c r="L232" s="9">
        <v>0</v>
      </c>
      <c r="M232" s="9">
        <v>0</v>
      </c>
      <c r="N232" s="9">
        <v>0</v>
      </c>
      <c r="O232" s="9">
        <v>0</v>
      </c>
      <c r="P232" s="9">
        <f t="shared" si="21"/>
        <v>0</v>
      </c>
      <c r="Q232" s="9">
        <v>0</v>
      </c>
      <c r="R232" s="9">
        <v>0</v>
      </c>
      <c r="S232" s="9">
        <v>0</v>
      </c>
      <c r="T232" s="9">
        <v>0</v>
      </c>
      <c r="U232" s="9">
        <f t="shared" si="22"/>
        <v>0</v>
      </c>
      <c r="V232" s="9">
        <v>0</v>
      </c>
      <c r="W232" s="9">
        <v>0</v>
      </c>
      <c r="X232" s="49">
        <v>0</v>
      </c>
      <c r="Y232" s="9">
        <v>0</v>
      </c>
      <c r="Z232" s="9">
        <f t="shared" si="23"/>
        <v>0</v>
      </c>
      <c r="AA232" s="9">
        <v>0</v>
      </c>
      <c r="AB232" s="9">
        <v>0</v>
      </c>
      <c r="AC232" s="49">
        <v>0</v>
      </c>
      <c r="AD232" s="9">
        <v>0</v>
      </c>
      <c r="AE232" s="9">
        <f t="shared" si="24"/>
        <v>0.012</v>
      </c>
      <c r="AF232" s="9">
        <v>0</v>
      </c>
      <c r="AG232" s="9">
        <v>0</v>
      </c>
      <c r="AH232" s="49">
        <v>0.012</v>
      </c>
      <c r="AI232" s="9">
        <v>0</v>
      </c>
      <c r="AJ232" s="42">
        <f t="shared" si="25"/>
        <v>0.012</v>
      </c>
      <c r="AK232" s="42">
        <f t="shared" si="25"/>
        <v>0</v>
      </c>
      <c r="AL232" s="42">
        <f t="shared" si="25"/>
        <v>0</v>
      </c>
      <c r="AM232" s="42">
        <f t="shared" si="25"/>
        <v>0.012</v>
      </c>
      <c r="AN232" s="42">
        <f t="shared" si="25"/>
        <v>0</v>
      </c>
    </row>
    <row r="233" spans="1:40" ht="63">
      <c r="A233" s="8" t="s">
        <v>805</v>
      </c>
      <c r="B233" s="73" t="s">
        <v>563</v>
      </c>
      <c r="C233" s="15" t="s">
        <v>2319</v>
      </c>
      <c r="D233" s="18">
        <v>2022</v>
      </c>
      <c r="E233" s="18">
        <v>2023</v>
      </c>
      <c r="F233" s="9"/>
      <c r="G233" s="9"/>
      <c r="H233" s="31"/>
      <c r="I233" s="9">
        <v>2.2010999999999998</v>
      </c>
      <c r="J233" s="24">
        <v>2.2010999999999998</v>
      </c>
      <c r="K233" s="9">
        <f t="shared" si="20"/>
        <v>0</v>
      </c>
      <c r="L233" s="9">
        <v>0</v>
      </c>
      <c r="M233" s="9">
        <v>0</v>
      </c>
      <c r="N233" s="9">
        <v>0</v>
      </c>
      <c r="O233" s="9">
        <v>0</v>
      </c>
      <c r="P233" s="9">
        <f t="shared" si="21"/>
        <v>0</v>
      </c>
      <c r="Q233" s="9">
        <v>0</v>
      </c>
      <c r="R233" s="9">
        <v>0</v>
      </c>
      <c r="S233" s="9">
        <v>0</v>
      </c>
      <c r="T233" s="9">
        <v>0</v>
      </c>
      <c r="U233" s="9">
        <f t="shared" si="22"/>
        <v>0</v>
      </c>
      <c r="V233" s="9">
        <v>0</v>
      </c>
      <c r="W233" s="9">
        <v>0</v>
      </c>
      <c r="X233" s="49">
        <v>0</v>
      </c>
      <c r="Y233" s="9">
        <v>0</v>
      </c>
      <c r="Z233" s="9">
        <f t="shared" si="23"/>
        <v>1.0011000000000001</v>
      </c>
      <c r="AA233" s="9">
        <v>0</v>
      </c>
      <c r="AB233" s="9">
        <v>0</v>
      </c>
      <c r="AC233" s="49">
        <v>1.0011000000000001</v>
      </c>
      <c r="AD233" s="9">
        <v>0</v>
      </c>
      <c r="AE233" s="9">
        <f t="shared" si="24"/>
        <v>1.2</v>
      </c>
      <c r="AF233" s="9">
        <v>0</v>
      </c>
      <c r="AG233" s="9">
        <v>0</v>
      </c>
      <c r="AH233" s="49">
        <v>1.20</v>
      </c>
      <c r="AI233" s="9">
        <v>0</v>
      </c>
      <c r="AJ233" s="42">
        <f t="shared" si="25"/>
        <v>2.2011000000000003</v>
      </c>
      <c r="AK233" s="42">
        <f t="shared" si="25"/>
        <v>0</v>
      </c>
      <c r="AL233" s="42">
        <f t="shared" si="25"/>
        <v>0</v>
      </c>
      <c r="AM233" s="42">
        <f t="shared" si="25"/>
        <v>2.2011000000000003</v>
      </c>
      <c r="AN233" s="42">
        <f t="shared" si="25"/>
        <v>0</v>
      </c>
    </row>
    <row r="234" spans="1:40" ht="47.25">
      <c r="A234" s="8" t="s">
        <v>805</v>
      </c>
      <c r="B234" s="73" t="s">
        <v>564</v>
      </c>
      <c r="C234" s="15" t="s">
        <v>297</v>
      </c>
      <c r="D234" s="18">
        <v>2016</v>
      </c>
      <c r="E234" s="18">
        <v>2025</v>
      </c>
      <c r="F234" s="9"/>
      <c r="G234" s="9"/>
      <c r="H234" s="31"/>
      <c r="I234" s="9">
        <v>10.706148000000001</v>
      </c>
      <c r="J234" s="24">
        <v>10.706148000000001</v>
      </c>
      <c r="K234" s="9">
        <f t="shared" si="20"/>
        <v>0</v>
      </c>
      <c r="L234" s="9">
        <v>0</v>
      </c>
      <c r="M234" s="9">
        <v>0</v>
      </c>
      <c r="N234" s="9">
        <v>0</v>
      </c>
      <c r="O234" s="9">
        <v>0</v>
      </c>
      <c r="P234" s="9">
        <f t="shared" si="21"/>
        <v>0</v>
      </c>
      <c r="Q234" s="9">
        <v>0</v>
      </c>
      <c r="R234" s="9">
        <v>0</v>
      </c>
      <c r="S234" s="9">
        <v>0</v>
      </c>
      <c r="T234" s="9">
        <v>0</v>
      </c>
      <c r="U234" s="9">
        <f t="shared" si="22"/>
        <v>0</v>
      </c>
      <c r="V234" s="9">
        <v>0</v>
      </c>
      <c r="W234" s="9">
        <v>0</v>
      </c>
      <c r="X234" s="49">
        <v>0</v>
      </c>
      <c r="Y234" s="9">
        <v>0</v>
      </c>
      <c r="Z234" s="9">
        <f t="shared" si="23"/>
        <v>0</v>
      </c>
      <c r="AA234" s="9">
        <v>0</v>
      </c>
      <c r="AB234" s="9">
        <v>0</v>
      </c>
      <c r="AC234" s="49">
        <v>0</v>
      </c>
      <c r="AD234" s="9">
        <v>0</v>
      </c>
      <c r="AE234" s="9">
        <f t="shared" si="24"/>
        <v>0.012</v>
      </c>
      <c r="AF234" s="9">
        <v>0</v>
      </c>
      <c r="AG234" s="9">
        <v>0</v>
      </c>
      <c r="AH234" s="49">
        <v>0.012</v>
      </c>
      <c r="AI234" s="9">
        <v>0</v>
      </c>
      <c r="AJ234" s="42">
        <f t="shared" si="25"/>
        <v>0.012</v>
      </c>
      <c r="AK234" s="42">
        <f t="shared" si="25"/>
        <v>0</v>
      </c>
      <c r="AL234" s="42">
        <f t="shared" si="25"/>
        <v>0</v>
      </c>
      <c r="AM234" s="42">
        <f t="shared" si="25"/>
        <v>0.012</v>
      </c>
      <c r="AN234" s="42">
        <f t="shared" si="25"/>
        <v>0</v>
      </c>
    </row>
    <row r="235" spans="1:40" ht="78.75">
      <c r="A235" s="8" t="s">
        <v>805</v>
      </c>
      <c r="B235" s="73" t="s">
        <v>565</v>
      </c>
      <c r="C235" s="15" t="s">
        <v>298</v>
      </c>
      <c r="D235" s="18">
        <v>2017</v>
      </c>
      <c r="E235" s="18">
        <v>2022</v>
      </c>
      <c r="F235" s="9"/>
      <c r="G235" s="9"/>
      <c r="H235" s="31"/>
      <c r="I235" s="9">
        <v>6.694043999999999</v>
      </c>
      <c r="J235" s="24">
        <v>6.6940439999999999</v>
      </c>
      <c r="K235" s="9">
        <f t="shared" si="20"/>
        <v>0</v>
      </c>
      <c r="L235" s="9">
        <v>0</v>
      </c>
      <c r="M235" s="9">
        <v>0</v>
      </c>
      <c r="N235" s="9">
        <v>0</v>
      </c>
      <c r="O235" s="9">
        <v>0</v>
      </c>
      <c r="P235" s="9">
        <f t="shared" si="21"/>
        <v>0</v>
      </c>
      <c r="Q235" s="9">
        <v>0</v>
      </c>
      <c r="R235" s="9">
        <v>0</v>
      </c>
      <c r="S235" s="9">
        <v>0</v>
      </c>
      <c r="T235" s="9">
        <v>0</v>
      </c>
      <c r="U235" s="9">
        <f t="shared" si="22"/>
        <v>0.68204399999999998</v>
      </c>
      <c r="V235" s="9">
        <v>0</v>
      </c>
      <c r="W235" s="9">
        <v>0</v>
      </c>
      <c r="X235" s="49">
        <v>0.68204399999999998</v>
      </c>
      <c r="Y235" s="9">
        <v>0</v>
      </c>
      <c r="Z235" s="9">
        <f t="shared" si="23"/>
        <v>6</v>
      </c>
      <c r="AA235" s="9">
        <v>0</v>
      </c>
      <c r="AB235" s="9">
        <v>0</v>
      </c>
      <c r="AC235" s="49">
        <v>6</v>
      </c>
      <c r="AD235" s="9">
        <v>0</v>
      </c>
      <c r="AE235" s="9">
        <f t="shared" si="24"/>
        <v>0</v>
      </c>
      <c r="AF235" s="9">
        <v>0</v>
      </c>
      <c r="AG235" s="9">
        <v>0</v>
      </c>
      <c r="AH235" s="49">
        <v>0</v>
      </c>
      <c r="AI235" s="9">
        <v>0</v>
      </c>
      <c r="AJ235" s="42">
        <f t="shared" si="25"/>
        <v>6.6820440000000003</v>
      </c>
      <c r="AK235" s="42">
        <f t="shared" si="25"/>
        <v>0</v>
      </c>
      <c r="AL235" s="42">
        <f t="shared" si="25"/>
        <v>0</v>
      </c>
      <c r="AM235" s="42">
        <f t="shared" si="25"/>
        <v>6.6820440000000003</v>
      </c>
      <c r="AN235" s="42">
        <f t="shared" si="25"/>
        <v>0</v>
      </c>
    </row>
    <row r="236" spans="1:40" ht="47.25">
      <c r="A236" s="8" t="s">
        <v>805</v>
      </c>
      <c r="B236" s="73" t="s">
        <v>566</v>
      </c>
      <c r="C236" s="15" t="s">
        <v>299</v>
      </c>
      <c r="D236" s="18">
        <v>2016</v>
      </c>
      <c r="E236" s="18">
        <v>2024</v>
      </c>
      <c r="F236" s="9"/>
      <c r="G236" s="9"/>
      <c r="H236" s="31"/>
      <c r="I236" s="9">
        <v>7.8273839999999986</v>
      </c>
      <c r="J236" s="24">
        <v>7.8273839999999995</v>
      </c>
      <c r="K236" s="9">
        <f t="shared" si="20"/>
        <v>0</v>
      </c>
      <c r="L236" s="9">
        <v>0</v>
      </c>
      <c r="M236" s="9">
        <v>0</v>
      </c>
      <c r="N236" s="9">
        <v>0</v>
      </c>
      <c r="O236" s="9">
        <v>0</v>
      </c>
      <c r="P236" s="9">
        <f t="shared" si="21"/>
        <v>0</v>
      </c>
      <c r="Q236" s="9">
        <v>0</v>
      </c>
      <c r="R236" s="9">
        <v>0</v>
      </c>
      <c r="S236" s="9">
        <v>0</v>
      </c>
      <c r="T236" s="9">
        <v>0</v>
      </c>
      <c r="U236" s="9">
        <f t="shared" si="22"/>
        <v>0</v>
      </c>
      <c r="V236" s="9">
        <v>0</v>
      </c>
      <c r="W236" s="9">
        <v>0</v>
      </c>
      <c r="X236" s="49">
        <v>0</v>
      </c>
      <c r="Y236" s="9">
        <v>0</v>
      </c>
      <c r="Z236" s="9">
        <f t="shared" si="23"/>
        <v>0</v>
      </c>
      <c r="AA236" s="9">
        <v>0</v>
      </c>
      <c r="AB236" s="9">
        <v>0</v>
      </c>
      <c r="AC236" s="49">
        <v>0</v>
      </c>
      <c r="AD236" s="9">
        <v>0</v>
      </c>
      <c r="AE236" s="9">
        <f t="shared" si="24"/>
        <v>7.8273839999999986</v>
      </c>
      <c r="AF236" s="9">
        <v>0</v>
      </c>
      <c r="AG236" s="9">
        <v>0</v>
      </c>
      <c r="AH236" s="49">
        <v>7.8273839999999986</v>
      </c>
      <c r="AI236" s="9">
        <v>0</v>
      </c>
      <c r="AJ236" s="42">
        <f t="shared" si="25"/>
        <v>7.8273839999999986</v>
      </c>
      <c r="AK236" s="42">
        <f t="shared" si="25"/>
        <v>0</v>
      </c>
      <c r="AL236" s="42">
        <f t="shared" si="25"/>
        <v>0</v>
      </c>
      <c r="AM236" s="42">
        <f t="shared" si="25"/>
        <v>7.8273839999999986</v>
      </c>
      <c r="AN236" s="42">
        <f t="shared" si="25"/>
        <v>0</v>
      </c>
    </row>
    <row r="237" spans="1:40" ht="47.25">
      <c r="A237" s="8" t="s">
        <v>804</v>
      </c>
      <c r="B237" s="73" t="s">
        <v>1023</v>
      </c>
      <c r="C237" s="15" t="s">
        <v>1024</v>
      </c>
      <c r="D237" s="18">
        <v>2017</v>
      </c>
      <c r="E237" s="18">
        <v>2020</v>
      </c>
      <c r="F237" s="9"/>
      <c r="G237" s="9"/>
      <c r="H237" s="31"/>
      <c r="I237" s="9">
        <v>6.8091479999999995</v>
      </c>
      <c r="J237" s="24">
        <v>6.8091480000000004</v>
      </c>
      <c r="K237" s="9">
        <f t="shared" si="20"/>
        <v>4.402704</v>
      </c>
      <c r="L237" s="9">
        <v>0</v>
      </c>
      <c r="M237" s="9">
        <v>0</v>
      </c>
      <c r="N237" s="9">
        <v>4.402704</v>
      </c>
      <c r="O237" s="9">
        <v>0</v>
      </c>
      <c r="P237" s="9">
        <f t="shared" si="21"/>
        <v>0</v>
      </c>
      <c r="Q237" s="9">
        <v>0</v>
      </c>
      <c r="R237" s="9">
        <v>0</v>
      </c>
      <c r="S237" s="9">
        <v>0</v>
      </c>
      <c r="T237" s="9">
        <v>0</v>
      </c>
      <c r="U237" s="9">
        <f t="shared" si="22"/>
        <v>0</v>
      </c>
      <c r="V237" s="9">
        <v>0</v>
      </c>
      <c r="W237" s="9">
        <v>0</v>
      </c>
      <c r="X237" s="49">
        <v>0</v>
      </c>
      <c r="Y237" s="9">
        <v>0</v>
      </c>
      <c r="Z237" s="9">
        <f t="shared" si="23"/>
        <v>0</v>
      </c>
      <c r="AA237" s="9">
        <v>0</v>
      </c>
      <c r="AB237" s="9">
        <v>0</v>
      </c>
      <c r="AC237" s="49">
        <v>0</v>
      </c>
      <c r="AD237" s="9">
        <v>0</v>
      </c>
      <c r="AE237" s="9">
        <f t="shared" si="24"/>
        <v>0</v>
      </c>
      <c r="AF237" s="9">
        <v>0</v>
      </c>
      <c r="AG237" s="9">
        <v>0</v>
      </c>
      <c r="AH237" s="49">
        <v>0</v>
      </c>
      <c r="AI237" s="9">
        <v>0</v>
      </c>
      <c r="AJ237" s="42">
        <f t="shared" si="25"/>
        <v>4.402704</v>
      </c>
      <c r="AK237" s="42">
        <f t="shared" si="25"/>
        <v>0</v>
      </c>
      <c r="AL237" s="42">
        <f t="shared" si="25"/>
        <v>0</v>
      </c>
      <c r="AM237" s="42">
        <f t="shared" si="25"/>
        <v>4.402704</v>
      </c>
      <c r="AN237" s="42">
        <f t="shared" si="25"/>
        <v>0</v>
      </c>
    </row>
    <row r="238" spans="1:40" ht="47.25">
      <c r="A238" s="8" t="s">
        <v>804</v>
      </c>
      <c r="B238" s="73" t="s">
        <v>1025</v>
      </c>
      <c r="C238" s="15" t="s">
        <v>1026</v>
      </c>
      <c r="D238" s="18">
        <v>2017</v>
      </c>
      <c r="E238" s="18">
        <v>2020</v>
      </c>
      <c r="F238" s="9"/>
      <c r="G238" s="9"/>
      <c r="H238" s="31"/>
      <c r="I238" s="9">
        <v>5.5295279999999991</v>
      </c>
      <c r="J238" s="24">
        <v>5.5295279999999991</v>
      </c>
      <c r="K238" s="9">
        <f t="shared" si="20"/>
        <v>5.4691199999999993</v>
      </c>
      <c r="L238" s="9">
        <v>0</v>
      </c>
      <c r="M238" s="9">
        <v>0</v>
      </c>
      <c r="N238" s="9">
        <v>5.4691199999999993</v>
      </c>
      <c r="O238" s="9">
        <v>0</v>
      </c>
      <c r="P238" s="9">
        <f t="shared" si="21"/>
        <v>0</v>
      </c>
      <c r="Q238" s="9">
        <v>0</v>
      </c>
      <c r="R238" s="9">
        <v>0</v>
      </c>
      <c r="S238" s="9">
        <v>0</v>
      </c>
      <c r="T238" s="9">
        <v>0</v>
      </c>
      <c r="U238" s="9">
        <f t="shared" si="22"/>
        <v>0</v>
      </c>
      <c r="V238" s="9">
        <v>0</v>
      </c>
      <c r="W238" s="9">
        <v>0</v>
      </c>
      <c r="X238" s="49">
        <v>0</v>
      </c>
      <c r="Y238" s="9">
        <v>0</v>
      </c>
      <c r="Z238" s="9">
        <f t="shared" si="23"/>
        <v>0</v>
      </c>
      <c r="AA238" s="9">
        <v>0</v>
      </c>
      <c r="AB238" s="9">
        <v>0</v>
      </c>
      <c r="AC238" s="49">
        <v>0</v>
      </c>
      <c r="AD238" s="9">
        <v>0</v>
      </c>
      <c r="AE238" s="9">
        <f t="shared" si="24"/>
        <v>0</v>
      </c>
      <c r="AF238" s="9">
        <v>0</v>
      </c>
      <c r="AG238" s="9">
        <v>0</v>
      </c>
      <c r="AH238" s="49">
        <v>0</v>
      </c>
      <c r="AI238" s="9">
        <v>0</v>
      </c>
      <c r="AJ238" s="42">
        <f t="shared" si="25"/>
        <v>5.4691199999999993</v>
      </c>
      <c r="AK238" s="42">
        <f t="shared" si="25"/>
        <v>0</v>
      </c>
      <c r="AL238" s="42">
        <f t="shared" si="25"/>
        <v>0</v>
      </c>
      <c r="AM238" s="42">
        <f t="shared" si="25"/>
        <v>5.4691199999999993</v>
      </c>
      <c r="AN238" s="42">
        <f t="shared" si="25"/>
        <v>0</v>
      </c>
    </row>
    <row r="239" spans="1:40" ht="47.25">
      <c r="A239" s="8" t="s">
        <v>804</v>
      </c>
      <c r="B239" s="73" t="s">
        <v>567</v>
      </c>
      <c r="C239" s="15" t="s">
        <v>300</v>
      </c>
      <c r="D239" s="18">
        <v>2019</v>
      </c>
      <c r="E239" s="18">
        <v>2023</v>
      </c>
      <c r="F239" s="9"/>
      <c r="G239" s="9"/>
      <c r="H239" s="31"/>
      <c r="I239" s="9">
        <v>4.0356839999999998</v>
      </c>
      <c r="J239" s="24">
        <v>4.0356839999999998</v>
      </c>
      <c r="K239" s="9">
        <f t="shared" si="20"/>
        <v>0</v>
      </c>
      <c r="L239" s="9">
        <v>0</v>
      </c>
      <c r="M239" s="9">
        <v>0</v>
      </c>
      <c r="N239" s="9">
        <v>0</v>
      </c>
      <c r="O239" s="9">
        <v>0</v>
      </c>
      <c r="P239" s="9">
        <f t="shared" si="21"/>
        <v>0</v>
      </c>
      <c r="Q239" s="9">
        <v>0</v>
      </c>
      <c r="R239" s="9">
        <v>0</v>
      </c>
      <c r="S239" s="9">
        <v>0</v>
      </c>
      <c r="T239" s="9">
        <v>0</v>
      </c>
      <c r="U239" s="9">
        <f t="shared" si="22"/>
        <v>0</v>
      </c>
      <c r="V239" s="9">
        <v>0</v>
      </c>
      <c r="W239" s="9">
        <v>0</v>
      </c>
      <c r="X239" s="49">
        <v>0</v>
      </c>
      <c r="Y239" s="9">
        <v>0</v>
      </c>
      <c r="Z239" s="9">
        <f t="shared" si="23"/>
        <v>0.43568400000000002</v>
      </c>
      <c r="AA239" s="9">
        <v>0</v>
      </c>
      <c r="AB239" s="9">
        <v>0</v>
      </c>
      <c r="AC239" s="49">
        <v>0.43568400000000002</v>
      </c>
      <c r="AD239" s="9">
        <v>0</v>
      </c>
      <c r="AE239" s="9">
        <f t="shared" si="24"/>
        <v>3.5999999999999996</v>
      </c>
      <c r="AF239" s="9">
        <v>0</v>
      </c>
      <c r="AG239" s="9">
        <v>0</v>
      </c>
      <c r="AH239" s="49">
        <v>3.5999999999999996</v>
      </c>
      <c r="AI239" s="9">
        <v>0</v>
      </c>
      <c r="AJ239" s="42">
        <f t="shared" si="25"/>
        <v>4.0356839999999998</v>
      </c>
      <c r="AK239" s="42">
        <f t="shared" si="25"/>
        <v>0</v>
      </c>
      <c r="AL239" s="42">
        <f t="shared" si="25"/>
        <v>0</v>
      </c>
      <c r="AM239" s="42">
        <f t="shared" si="25"/>
        <v>4.0356839999999998</v>
      </c>
      <c r="AN239" s="42">
        <f t="shared" si="25"/>
        <v>0</v>
      </c>
    </row>
    <row r="240" spans="1:40" ht="47.25">
      <c r="A240" s="8" t="s">
        <v>804</v>
      </c>
      <c r="B240" s="73" t="s">
        <v>568</v>
      </c>
      <c r="C240" s="15" t="s">
        <v>301</v>
      </c>
      <c r="D240" s="18">
        <v>2019</v>
      </c>
      <c r="E240" s="18">
        <v>2022</v>
      </c>
      <c r="F240" s="9"/>
      <c r="G240" s="9"/>
      <c r="H240" s="31"/>
      <c r="I240" s="9">
        <v>3.9840840000000002</v>
      </c>
      <c r="J240" s="24">
        <v>3.9840839999999997</v>
      </c>
      <c r="K240" s="9">
        <f t="shared" si="20"/>
        <v>0</v>
      </c>
      <c r="L240" s="9">
        <v>0</v>
      </c>
      <c r="M240" s="9">
        <v>0</v>
      </c>
      <c r="N240" s="9">
        <v>0</v>
      </c>
      <c r="O240" s="9">
        <v>0</v>
      </c>
      <c r="P240" s="9">
        <f t="shared" si="21"/>
        <v>0</v>
      </c>
      <c r="Q240" s="9">
        <v>0</v>
      </c>
      <c r="R240" s="9">
        <v>0</v>
      </c>
      <c r="S240" s="9">
        <v>0</v>
      </c>
      <c r="T240" s="9">
        <v>0</v>
      </c>
      <c r="U240" s="9">
        <f t="shared" si="22"/>
        <v>0.38408399999999993</v>
      </c>
      <c r="V240" s="9">
        <v>0</v>
      </c>
      <c r="W240" s="9">
        <v>0</v>
      </c>
      <c r="X240" s="49">
        <v>0.38408399999999993</v>
      </c>
      <c r="Y240" s="9">
        <v>0</v>
      </c>
      <c r="Z240" s="9">
        <f t="shared" si="23"/>
        <v>3.5999999999999996</v>
      </c>
      <c r="AA240" s="9">
        <v>0</v>
      </c>
      <c r="AB240" s="9">
        <v>0</v>
      </c>
      <c r="AC240" s="49">
        <v>3.5999999999999996</v>
      </c>
      <c r="AD240" s="9">
        <v>0</v>
      </c>
      <c r="AE240" s="9">
        <f t="shared" si="24"/>
        <v>0</v>
      </c>
      <c r="AF240" s="9">
        <v>0</v>
      </c>
      <c r="AG240" s="9">
        <v>0</v>
      </c>
      <c r="AH240" s="49">
        <v>0</v>
      </c>
      <c r="AI240" s="9">
        <v>0</v>
      </c>
      <c r="AJ240" s="42">
        <f t="shared" si="25"/>
        <v>3.9840839999999997</v>
      </c>
      <c r="AK240" s="42">
        <f t="shared" si="25"/>
        <v>0</v>
      </c>
      <c r="AL240" s="42">
        <f t="shared" si="25"/>
        <v>0</v>
      </c>
      <c r="AM240" s="42">
        <f t="shared" si="25"/>
        <v>3.9840839999999997</v>
      </c>
      <c r="AN240" s="42">
        <f t="shared" si="25"/>
        <v>0</v>
      </c>
    </row>
    <row r="241" spans="1:40" ht="31.5">
      <c r="A241" s="8" t="s">
        <v>804</v>
      </c>
      <c r="B241" s="73" t="s">
        <v>1027</v>
      </c>
      <c r="C241" s="15" t="s">
        <v>1028</v>
      </c>
      <c r="D241" s="18">
        <v>2018</v>
      </c>
      <c r="E241" s="18">
        <v>2020</v>
      </c>
      <c r="F241" s="9"/>
      <c r="G241" s="9"/>
      <c r="H241" s="31"/>
      <c r="I241" s="9">
        <v>2.057328</v>
      </c>
      <c r="J241" s="24">
        <v>2.057328</v>
      </c>
      <c r="K241" s="9">
        <f t="shared" si="20"/>
        <v>1.8823319999999997</v>
      </c>
      <c r="L241" s="9">
        <v>0</v>
      </c>
      <c r="M241" s="9">
        <v>0</v>
      </c>
      <c r="N241" s="9">
        <v>1.8823319999999997</v>
      </c>
      <c r="O241" s="9">
        <v>0</v>
      </c>
      <c r="P241" s="9">
        <f t="shared" si="21"/>
        <v>0</v>
      </c>
      <c r="Q241" s="9">
        <v>0</v>
      </c>
      <c r="R241" s="9">
        <v>0</v>
      </c>
      <c r="S241" s="9">
        <v>0</v>
      </c>
      <c r="T241" s="9">
        <v>0</v>
      </c>
      <c r="U241" s="9">
        <f t="shared" si="22"/>
        <v>0</v>
      </c>
      <c r="V241" s="9">
        <v>0</v>
      </c>
      <c r="W241" s="9">
        <v>0</v>
      </c>
      <c r="X241" s="49">
        <v>0</v>
      </c>
      <c r="Y241" s="9">
        <v>0</v>
      </c>
      <c r="Z241" s="9">
        <f t="shared" si="23"/>
        <v>0</v>
      </c>
      <c r="AA241" s="9">
        <v>0</v>
      </c>
      <c r="AB241" s="9">
        <v>0</v>
      </c>
      <c r="AC241" s="49">
        <v>0</v>
      </c>
      <c r="AD241" s="9">
        <v>0</v>
      </c>
      <c r="AE241" s="9">
        <f t="shared" si="24"/>
        <v>0</v>
      </c>
      <c r="AF241" s="9">
        <v>0</v>
      </c>
      <c r="AG241" s="9">
        <v>0</v>
      </c>
      <c r="AH241" s="49">
        <v>0</v>
      </c>
      <c r="AI241" s="9">
        <v>0</v>
      </c>
      <c r="AJ241" s="42">
        <f t="shared" si="25"/>
        <v>1.8823319999999997</v>
      </c>
      <c r="AK241" s="42">
        <f t="shared" si="25"/>
        <v>0</v>
      </c>
      <c r="AL241" s="42">
        <f t="shared" si="25"/>
        <v>0</v>
      </c>
      <c r="AM241" s="42">
        <f t="shared" si="25"/>
        <v>1.8823319999999997</v>
      </c>
      <c r="AN241" s="42">
        <f t="shared" si="25"/>
        <v>0</v>
      </c>
    </row>
    <row r="242" spans="1:40" ht="47.25">
      <c r="A242" s="8" t="s">
        <v>804</v>
      </c>
      <c r="B242" s="73" t="s">
        <v>569</v>
      </c>
      <c r="C242" s="15" t="s">
        <v>302</v>
      </c>
      <c r="D242" s="18">
        <v>2019</v>
      </c>
      <c r="E242" s="18">
        <v>2023</v>
      </c>
      <c r="F242" s="9"/>
      <c r="G242" s="9"/>
      <c r="H242" s="31"/>
      <c r="I242" s="9">
        <v>18.691008</v>
      </c>
      <c r="J242" s="24">
        <v>18.691007999999997</v>
      </c>
      <c r="K242" s="9">
        <f t="shared" si="20"/>
        <v>0</v>
      </c>
      <c r="L242" s="9">
        <v>0</v>
      </c>
      <c r="M242" s="9">
        <v>0</v>
      </c>
      <c r="N242" s="9">
        <v>0</v>
      </c>
      <c r="O242" s="9">
        <v>0</v>
      </c>
      <c r="P242" s="9">
        <f t="shared" si="21"/>
        <v>0</v>
      </c>
      <c r="Q242" s="9">
        <v>0</v>
      </c>
      <c r="R242" s="9">
        <v>0</v>
      </c>
      <c r="S242" s="9">
        <v>0</v>
      </c>
      <c r="T242" s="9">
        <v>0</v>
      </c>
      <c r="U242" s="9">
        <f t="shared" si="22"/>
        <v>0</v>
      </c>
      <c r="V242" s="9">
        <v>0</v>
      </c>
      <c r="W242" s="9">
        <v>0</v>
      </c>
      <c r="X242" s="49">
        <v>0</v>
      </c>
      <c r="Y242" s="9">
        <v>0</v>
      </c>
      <c r="Z242" s="9">
        <f t="shared" si="23"/>
        <v>0.69100799999999996</v>
      </c>
      <c r="AA242" s="9">
        <v>0</v>
      </c>
      <c r="AB242" s="9">
        <v>0</v>
      </c>
      <c r="AC242" s="49">
        <v>0.69100799999999996</v>
      </c>
      <c r="AD242" s="9">
        <v>0</v>
      </c>
      <c r="AE242" s="9">
        <f t="shared" si="24"/>
        <v>18</v>
      </c>
      <c r="AF242" s="9">
        <v>0</v>
      </c>
      <c r="AG242" s="9">
        <v>0</v>
      </c>
      <c r="AH242" s="49">
        <v>18</v>
      </c>
      <c r="AI242" s="9">
        <v>0</v>
      </c>
      <c r="AJ242" s="42">
        <f t="shared" si="25"/>
        <v>18.691008</v>
      </c>
      <c r="AK242" s="42">
        <f t="shared" si="25"/>
        <v>0</v>
      </c>
      <c r="AL242" s="42">
        <f t="shared" si="25"/>
        <v>0</v>
      </c>
      <c r="AM242" s="42">
        <f t="shared" si="25"/>
        <v>18.691008</v>
      </c>
      <c r="AN242" s="42">
        <f t="shared" si="25"/>
        <v>0</v>
      </c>
    </row>
    <row r="243" spans="1:40" ht="63">
      <c r="A243" s="8" t="s">
        <v>805</v>
      </c>
      <c r="B243" s="73" t="s">
        <v>107</v>
      </c>
      <c r="C243" s="15" t="s">
        <v>303</v>
      </c>
      <c r="D243" s="18">
        <v>2016</v>
      </c>
      <c r="E243" s="18">
        <v>2025</v>
      </c>
      <c r="F243" s="9"/>
      <c r="G243" s="9"/>
      <c r="H243" s="31"/>
      <c r="I243" s="9">
        <v>11.409132000000001</v>
      </c>
      <c r="J243" s="24">
        <v>11.409132</v>
      </c>
      <c r="K243" s="9">
        <f t="shared" si="20"/>
        <v>0</v>
      </c>
      <c r="L243" s="9">
        <v>0</v>
      </c>
      <c r="M243" s="9">
        <v>0</v>
      </c>
      <c r="N243" s="9">
        <v>0</v>
      </c>
      <c r="O243" s="9">
        <v>0</v>
      </c>
      <c r="P243" s="9">
        <f t="shared" si="21"/>
        <v>0</v>
      </c>
      <c r="Q243" s="9">
        <v>0</v>
      </c>
      <c r="R243" s="9">
        <v>0</v>
      </c>
      <c r="S243" s="9">
        <v>0</v>
      </c>
      <c r="T243" s="9">
        <v>0</v>
      </c>
      <c r="U243" s="9">
        <f t="shared" si="22"/>
        <v>0</v>
      </c>
      <c r="V243" s="9">
        <v>0</v>
      </c>
      <c r="W243" s="9">
        <v>0</v>
      </c>
      <c r="X243" s="49">
        <v>0</v>
      </c>
      <c r="Y243" s="9">
        <v>0</v>
      </c>
      <c r="Z243" s="9">
        <f t="shared" si="23"/>
        <v>0</v>
      </c>
      <c r="AA243" s="9">
        <v>0</v>
      </c>
      <c r="AB243" s="9">
        <v>0</v>
      </c>
      <c r="AC243" s="49">
        <v>0</v>
      </c>
      <c r="AD243" s="9">
        <v>0</v>
      </c>
      <c r="AE243" s="9">
        <f t="shared" si="24"/>
        <v>0.012</v>
      </c>
      <c r="AF243" s="9">
        <v>0</v>
      </c>
      <c r="AG243" s="9">
        <v>0</v>
      </c>
      <c r="AH243" s="49">
        <v>0.012</v>
      </c>
      <c r="AI243" s="9">
        <v>0</v>
      </c>
      <c r="AJ243" s="42">
        <f t="shared" si="25"/>
        <v>0.012</v>
      </c>
      <c r="AK243" s="42">
        <f t="shared" si="25"/>
        <v>0</v>
      </c>
      <c r="AL243" s="42">
        <f t="shared" si="25"/>
        <v>0</v>
      </c>
      <c r="AM243" s="42">
        <f t="shared" si="25"/>
        <v>0.012</v>
      </c>
      <c r="AN243" s="42">
        <f t="shared" si="25"/>
        <v>0</v>
      </c>
    </row>
    <row r="244" spans="1:40" ht="47.25">
      <c r="A244" s="8" t="s">
        <v>804</v>
      </c>
      <c r="B244" s="73" t="s">
        <v>570</v>
      </c>
      <c r="C244" s="15" t="s">
        <v>304</v>
      </c>
      <c r="D244" s="18">
        <v>2018</v>
      </c>
      <c r="E244" s="18">
        <v>2022</v>
      </c>
      <c r="F244" s="9"/>
      <c r="G244" s="9"/>
      <c r="H244" s="31"/>
      <c r="I244" s="9">
        <v>11.439071999999999</v>
      </c>
      <c r="J244" s="24">
        <v>11.439071999999998</v>
      </c>
      <c r="K244" s="9">
        <f t="shared" si="20"/>
        <v>0</v>
      </c>
      <c r="L244" s="9">
        <v>0</v>
      </c>
      <c r="M244" s="9">
        <v>0</v>
      </c>
      <c r="N244" s="9">
        <v>0</v>
      </c>
      <c r="O244" s="9">
        <v>0</v>
      </c>
      <c r="P244" s="9">
        <f t="shared" si="21"/>
        <v>0</v>
      </c>
      <c r="Q244" s="9">
        <v>0</v>
      </c>
      <c r="R244" s="9">
        <v>0</v>
      </c>
      <c r="S244" s="9">
        <v>0</v>
      </c>
      <c r="T244" s="9">
        <v>0</v>
      </c>
      <c r="U244" s="9">
        <f t="shared" si="22"/>
        <v>0.62707199999999985</v>
      </c>
      <c r="V244" s="9">
        <v>0</v>
      </c>
      <c r="W244" s="9">
        <v>0</v>
      </c>
      <c r="X244" s="49">
        <v>0.62707199999999985</v>
      </c>
      <c r="Y244" s="9">
        <v>0</v>
      </c>
      <c r="Z244" s="9">
        <f t="shared" si="23"/>
        <v>10.799999999999999</v>
      </c>
      <c r="AA244" s="9">
        <v>0</v>
      </c>
      <c r="AB244" s="9">
        <v>0</v>
      </c>
      <c r="AC244" s="49">
        <v>10.799999999999999</v>
      </c>
      <c r="AD244" s="9">
        <v>0</v>
      </c>
      <c r="AE244" s="9">
        <f t="shared" si="24"/>
        <v>0</v>
      </c>
      <c r="AF244" s="9">
        <v>0</v>
      </c>
      <c r="AG244" s="9">
        <v>0</v>
      </c>
      <c r="AH244" s="49">
        <v>0</v>
      </c>
      <c r="AI244" s="9">
        <v>0</v>
      </c>
      <c r="AJ244" s="42">
        <f t="shared" si="25"/>
        <v>11.427071999999999</v>
      </c>
      <c r="AK244" s="42">
        <f t="shared" si="25"/>
        <v>0</v>
      </c>
      <c r="AL244" s="42">
        <f t="shared" si="25"/>
        <v>0</v>
      </c>
      <c r="AM244" s="42">
        <f t="shared" si="25"/>
        <v>11.427071999999999</v>
      </c>
      <c r="AN244" s="42">
        <f t="shared" si="25"/>
        <v>0</v>
      </c>
    </row>
    <row r="245" spans="1:40" ht="47.25">
      <c r="A245" s="8" t="s">
        <v>804</v>
      </c>
      <c r="B245" s="73" t="s">
        <v>1029</v>
      </c>
      <c r="C245" s="15" t="s">
        <v>1030</v>
      </c>
      <c r="D245" s="18">
        <v>2018</v>
      </c>
      <c r="E245" s="18">
        <v>2020</v>
      </c>
      <c r="F245" s="9"/>
      <c r="G245" s="9"/>
      <c r="H245" s="31"/>
      <c r="I245" s="9">
        <v>9.1941959999999998</v>
      </c>
      <c r="J245" s="24">
        <v>9.1941959999999998</v>
      </c>
      <c r="K245" s="9">
        <f t="shared" si="20"/>
        <v>8.3255160000000004</v>
      </c>
      <c r="L245" s="9">
        <v>0</v>
      </c>
      <c r="M245" s="9">
        <v>0</v>
      </c>
      <c r="N245" s="9">
        <v>8.3255160000000004</v>
      </c>
      <c r="O245" s="9">
        <v>0</v>
      </c>
      <c r="P245" s="9">
        <f t="shared" si="21"/>
        <v>0</v>
      </c>
      <c r="Q245" s="9">
        <v>0</v>
      </c>
      <c r="R245" s="9">
        <v>0</v>
      </c>
      <c r="S245" s="9">
        <v>0</v>
      </c>
      <c r="T245" s="9">
        <v>0</v>
      </c>
      <c r="U245" s="9">
        <f t="shared" si="22"/>
        <v>0</v>
      </c>
      <c r="V245" s="9">
        <v>0</v>
      </c>
      <c r="W245" s="9">
        <v>0</v>
      </c>
      <c r="X245" s="49">
        <v>0</v>
      </c>
      <c r="Y245" s="9">
        <v>0</v>
      </c>
      <c r="Z245" s="9">
        <f t="shared" si="23"/>
        <v>0</v>
      </c>
      <c r="AA245" s="9">
        <v>0</v>
      </c>
      <c r="AB245" s="9">
        <v>0</v>
      </c>
      <c r="AC245" s="49">
        <v>0</v>
      </c>
      <c r="AD245" s="9">
        <v>0</v>
      </c>
      <c r="AE245" s="9">
        <f t="shared" si="24"/>
        <v>0</v>
      </c>
      <c r="AF245" s="9">
        <v>0</v>
      </c>
      <c r="AG245" s="9">
        <v>0</v>
      </c>
      <c r="AH245" s="49">
        <v>0</v>
      </c>
      <c r="AI245" s="9">
        <v>0</v>
      </c>
      <c r="AJ245" s="42">
        <f t="shared" si="25"/>
        <v>8.3255160000000004</v>
      </c>
      <c r="AK245" s="42">
        <f t="shared" si="25"/>
        <v>0</v>
      </c>
      <c r="AL245" s="42">
        <f t="shared" si="25"/>
        <v>0</v>
      </c>
      <c r="AM245" s="42">
        <f t="shared" si="25"/>
        <v>8.3255160000000004</v>
      </c>
      <c r="AN245" s="42">
        <f t="shared" si="25"/>
        <v>0</v>
      </c>
    </row>
    <row r="246" spans="1:40" ht="63">
      <c r="A246" s="8" t="s">
        <v>805</v>
      </c>
      <c r="B246" s="73" t="s">
        <v>1031</v>
      </c>
      <c r="C246" s="15" t="s">
        <v>2320</v>
      </c>
      <c r="D246" s="18">
        <v>2018</v>
      </c>
      <c r="E246" s="18">
        <v>2020</v>
      </c>
      <c r="F246" s="9"/>
      <c r="G246" s="9"/>
      <c r="H246" s="31"/>
      <c r="I246" s="9">
        <v>4.6221119999999996</v>
      </c>
      <c r="J246" s="24">
        <v>4.6221120000000004</v>
      </c>
      <c r="K246" s="9">
        <f t="shared" si="20"/>
        <v>3.8056319999999997</v>
      </c>
      <c r="L246" s="9">
        <v>0</v>
      </c>
      <c r="M246" s="9">
        <v>0</v>
      </c>
      <c r="N246" s="9">
        <v>3.8056319999999997</v>
      </c>
      <c r="O246" s="9">
        <v>0</v>
      </c>
      <c r="P246" s="9">
        <f t="shared" si="21"/>
        <v>0</v>
      </c>
      <c r="Q246" s="9">
        <v>0</v>
      </c>
      <c r="R246" s="9">
        <v>0</v>
      </c>
      <c r="S246" s="9">
        <v>0</v>
      </c>
      <c r="T246" s="9">
        <v>0</v>
      </c>
      <c r="U246" s="9">
        <f t="shared" si="22"/>
        <v>0</v>
      </c>
      <c r="V246" s="9">
        <v>0</v>
      </c>
      <c r="W246" s="9">
        <v>0</v>
      </c>
      <c r="X246" s="49">
        <v>0</v>
      </c>
      <c r="Y246" s="9">
        <v>0</v>
      </c>
      <c r="Z246" s="9">
        <f t="shared" si="23"/>
        <v>0</v>
      </c>
      <c r="AA246" s="9">
        <v>0</v>
      </c>
      <c r="AB246" s="9">
        <v>0</v>
      </c>
      <c r="AC246" s="49">
        <v>0</v>
      </c>
      <c r="AD246" s="9">
        <v>0</v>
      </c>
      <c r="AE246" s="9">
        <f t="shared" si="24"/>
        <v>0</v>
      </c>
      <c r="AF246" s="9">
        <v>0</v>
      </c>
      <c r="AG246" s="9">
        <v>0</v>
      </c>
      <c r="AH246" s="49">
        <v>0</v>
      </c>
      <c r="AI246" s="9">
        <v>0</v>
      </c>
      <c r="AJ246" s="42">
        <f t="shared" si="25"/>
        <v>3.8056319999999997</v>
      </c>
      <c r="AK246" s="42">
        <f t="shared" si="25"/>
        <v>0</v>
      </c>
      <c r="AL246" s="42">
        <f t="shared" si="25"/>
        <v>0</v>
      </c>
      <c r="AM246" s="42">
        <f t="shared" si="25"/>
        <v>3.8056319999999997</v>
      </c>
      <c r="AN246" s="42">
        <f t="shared" si="25"/>
        <v>0</v>
      </c>
    </row>
    <row r="247" spans="1:40" ht="63">
      <c r="A247" s="8" t="s">
        <v>805</v>
      </c>
      <c r="B247" s="73" t="s">
        <v>1032</v>
      </c>
      <c r="C247" s="15" t="s">
        <v>2321</v>
      </c>
      <c r="D247" s="18">
        <v>2018</v>
      </c>
      <c r="E247" s="18">
        <v>2020</v>
      </c>
      <c r="F247" s="9"/>
      <c r="G247" s="9"/>
      <c r="H247" s="31"/>
      <c r="I247" s="9">
        <v>2.9034239999999998</v>
      </c>
      <c r="J247" s="24">
        <v>2.9034239999999998</v>
      </c>
      <c r="K247" s="9">
        <f t="shared" si="20"/>
        <v>2.8021799999999999</v>
      </c>
      <c r="L247" s="9">
        <v>0</v>
      </c>
      <c r="M247" s="9">
        <v>0</v>
      </c>
      <c r="N247" s="9">
        <v>2.8021799999999999</v>
      </c>
      <c r="O247" s="9">
        <v>0</v>
      </c>
      <c r="P247" s="9">
        <f t="shared" si="21"/>
        <v>0</v>
      </c>
      <c r="Q247" s="9">
        <v>0</v>
      </c>
      <c r="R247" s="9">
        <v>0</v>
      </c>
      <c r="S247" s="9">
        <v>0</v>
      </c>
      <c r="T247" s="9">
        <v>0</v>
      </c>
      <c r="U247" s="9">
        <f t="shared" si="22"/>
        <v>0</v>
      </c>
      <c r="V247" s="9">
        <v>0</v>
      </c>
      <c r="W247" s="9">
        <v>0</v>
      </c>
      <c r="X247" s="49">
        <v>0</v>
      </c>
      <c r="Y247" s="9">
        <v>0</v>
      </c>
      <c r="Z247" s="9">
        <f t="shared" si="23"/>
        <v>0</v>
      </c>
      <c r="AA247" s="9">
        <v>0</v>
      </c>
      <c r="AB247" s="9">
        <v>0</v>
      </c>
      <c r="AC247" s="49">
        <v>0</v>
      </c>
      <c r="AD247" s="9">
        <v>0</v>
      </c>
      <c r="AE247" s="9">
        <f t="shared" si="24"/>
        <v>0</v>
      </c>
      <c r="AF247" s="9">
        <v>0</v>
      </c>
      <c r="AG247" s="9">
        <v>0</v>
      </c>
      <c r="AH247" s="49">
        <v>0</v>
      </c>
      <c r="AI247" s="9">
        <v>0</v>
      </c>
      <c r="AJ247" s="42">
        <f t="shared" si="25"/>
        <v>2.8021799999999999</v>
      </c>
      <c r="AK247" s="42">
        <f t="shared" si="25"/>
        <v>0</v>
      </c>
      <c r="AL247" s="42">
        <f t="shared" si="25"/>
        <v>0</v>
      </c>
      <c r="AM247" s="42">
        <f t="shared" si="25"/>
        <v>2.8021799999999999</v>
      </c>
      <c r="AN247" s="42">
        <f t="shared" si="25"/>
        <v>0</v>
      </c>
    </row>
    <row r="248" spans="1:40" ht="63">
      <c r="A248" s="8" t="s">
        <v>805</v>
      </c>
      <c r="B248" s="73" t="s">
        <v>1033</v>
      </c>
      <c r="C248" s="15" t="s">
        <v>2322</v>
      </c>
      <c r="D248" s="18">
        <v>2018</v>
      </c>
      <c r="E248" s="18">
        <v>2020</v>
      </c>
      <c r="F248" s="9"/>
      <c r="G248" s="9"/>
      <c r="H248" s="31"/>
      <c r="I248" s="9">
        <v>3.3021480000000003</v>
      </c>
      <c r="J248" s="24">
        <v>3.3021479999999999</v>
      </c>
      <c r="K248" s="9">
        <f t="shared" si="20"/>
        <v>3.2901479999999999</v>
      </c>
      <c r="L248" s="9">
        <v>0</v>
      </c>
      <c r="M248" s="9">
        <v>0</v>
      </c>
      <c r="N248" s="9">
        <v>3.2901479999999999</v>
      </c>
      <c r="O248" s="9">
        <v>0</v>
      </c>
      <c r="P248" s="9">
        <f t="shared" si="21"/>
        <v>0</v>
      </c>
      <c r="Q248" s="9">
        <v>0</v>
      </c>
      <c r="R248" s="9">
        <v>0</v>
      </c>
      <c r="S248" s="9">
        <v>0</v>
      </c>
      <c r="T248" s="9">
        <v>0</v>
      </c>
      <c r="U248" s="9">
        <f t="shared" si="22"/>
        <v>0</v>
      </c>
      <c r="V248" s="9">
        <v>0</v>
      </c>
      <c r="W248" s="9">
        <v>0</v>
      </c>
      <c r="X248" s="49">
        <v>0</v>
      </c>
      <c r="Y248" s="9">
        <v>0</v>
      </c>
      <c r="Z248" s="9">
        <f t="shared" si="23"/>
        <v>0</v>
      </c>
      <c r="AA248" s="9">
        <v>0</v>
      </c>
      <c r="AB248" s="9">
        <v>0</v>
      </c>
      <c r="AC248" s="49">
        <v>0</v>
      </c>
      <c r="AD248" s="9">
        <v>0</v>
      </c>
      <c r="AE248" s="9">
        <f t="shared" si="24"/>
        <v>0</v>
      </c>
      <c r="AF248" s="9">
        <v>0</v>
      </c>
      <c r="AG248" s="9">
        <v>0</v>
      </c>
      <c r="AH248" s="49">
        <v>0</v>
      </c>
      <c r="AI248" s="9">
        <v>0</v>
      </c>
      <c r="AJ248" s="42">
        <f t="shared" si="25"/>
        <v>3.2901479999999999</v>
      </c>
      <c r="AK248" s="42">
        <f t="shared" si="25"/>
        <v>0</v>
      </c>
      <c r="AL248" s="42">
        <f t="shared" si="25"/>
        <v>0</v>
      </c>
      <c r="AM248" s="42">
        <f t="shared" si="25"/>
        <v>3.2901479999999999</v>
      </c>
      <c r="AN248" s="42">
        <f t="shared" si="25"/>
        <v>0</v>
      </c>
    </row>
    <row r="249" spans="1:40" ht="63">
      <c r="A249" s="8" t="s">
        <v>805</v>
      </c>
      <c r="B249" s="73" t="s">
        <v>1034</v>
      </c>
      <c r="C249" s="15" t="s">
        <v>2323</v>
      </c>
      <c r="D249" s="18">
        <v>2018</v>
      </c>
      <c r="E249" s="18">
        <v>2020</v>
      </c>
      <c r="F249" s="9"/>
      <c r="G249" s="9"/>
      <c r="H249" s="31"/>
      <c r="I249" s="9">
        <v>3.2948879999999994</v>
      </c>
      <c r="J249" s="24">
        <v>3.2948879999999994</v>
      </c>
      <c r="K249" s="9">
        <f t="shared" si="20"/>
        <v>3.2828879999999998</v>
      </c>
      <c r="L249" s="9">
        <v>0</v>
      </c>
      <c r="M249" s="9">
        <v>0</v>
      </c>
      <c r="N249" s="9">
        <v>3.2828879999999998</v>
      </c>
      <c r="O249" s="9">
        <v>0</v>
      </c>
      <c r="P249" s="9">
        <f t="shared" si="21"/>
        <v>0</v>
      </c>
      <c r="Q249" s="9">
        <v>0</v>
      </c>
      <c r="R249" s="9">
        <v>0</v>
      </c>
      <c r="S249" s="9">
        <v>0</v>
      </c>
      <c r="T249" s="9">
        <v>0</v>
      </c>
      <c r="U249" s="9">
        <f t="shared" si="22"/>
        <v>0</v>
      </c>
      <c r="V249" s="9">
        <v>0</v>
      </c>
      <c r="W249" s="9">
        <v>0</v>
      </c>
      <c r="X249" s="49">
        <v>0</v>
      </c>
      <c r="Y249" s="9">
        <v>0</v>
      </c>
      <c r="Z249" s="9">
        <f t="shared" si="23"/>
        <v>0</v>
      </c>
      <c r="AA249" s="9">
        <v>0</v>
      </c>
      <c r="AB249" s="9">
        <v>0</v>
      </c>
      <c r="AC249" s="49">
        <v>0</v>
      </c>
      <c r="AD249" s="9">
        <v>0</v>
      </c>
      <c r="AE249" s="9">
        <f t="shared" si="24"/>
        <v>0</v>
      </c>
      <c r="AF249" s="9">
        <v>0</v>
      </c>
      <c r="AG249" s="9">
        <v>0</v>
      </c>
      <c r="AH249" s="49">
        <v>0</v>
      </c>
      <c r="AI249" s="9">
        <v>0</v>
      </c>
      <c r="AJ249" s="42">
        <f t="shared" si="25"/>
        <v>3.2828879999999998</v>
      </c>
      <c r="AK249" s="42">
        <f t="shared" si="25"/>
        <v>0</v>
      </c>
      <c r="AL249" s="42">
        <f t="shared" si="25"/>
        <v>0</v>
      </c>
      <c r="AM249" s="42">
        <f t="shared" si="25"/>
        <v>3.2828879999999998</v>
      </c>
      <c r="AN249" s="42">
        <f t="shared" si="25"/>
        <v>0</v>
      </c>
    </row>
    <row r="250" spans="1:40" ht="78.75">
      <c r="A250" s="8" t="s">
        <v>805</v>
      </c>
      <c r="B250" s="73" t="s">
        <v>571</v>
      </c>
      <c r="C250" s="15" t="s">
        <v>305</v>
      </c>
      <c r="D250" s="18">
        <v>2018</v>
      </c>
      <c r="E250" s="18">
        <v>2025</v>
      </c>
      <c r="F250" s="9"/>
      <c r="G250" s="9"/>
      <c r="H250" s="31"/>
      <c r="I250" s="9">
        <v>18.251543999999999</v>
      </c>
      <c r="J250" s="24">
        <v>18.251544000000003</v>
      </c>
      <c r="K250" s="9">
        <f t="shared" si="20"/>
        <v>0</v>
      </c>
      <c r="L250" s="9">
        <v>0</v>
      </c>
      <c r="M250" s="9">
        <v>0</v>
      </c>
      <c r="N250" s="9">
        <v>0</v>
      </c>
      <c r="O250" s="9">
        <v>0</v>
      </c>
      <c r="P250" s="9">
        <f t="shared" si="21"/>
        <v>0</v>
      </c>
      <c r="Q250" s="9">
        <v>0</v>
      </c>
      <c r="R250" s="9">
        <v>0</v>
      </c>
      <c r="S250" s="9">
        <v>0</v>
      </c>
      <c r="T250" s="9">
        <v>0</v>
      </c>
      <c r="U250" s="9">
        <f t="shared" si="22"/>
        <v>0</v>
      </c>
      <c r="V250" s="9">
        <v>0</v>
      </c>
      <c r="W250" s="9">
        <v>0</v>
      </c>
      <c r="X250" s="49">
        <v>0</v>
      </c>
      <c r="Y250" s="9">
        <v>0</v>
      </c>
      <c r="Z250" s="9">
        <f t="shared" si="23"/>
        <v>0.25154400000000121</v>
      </c>
      <c r="AA250" s="9">
        <v>0</v>
      </c>
      <c r="AB250" s="9">
        <v>0</v>
      </c>
      <c r="AC250" s="49">
        <v>0.25154400000000121</v>
      </c>
      <c r="AD250" s="9">
        <v>0</v>
      </c>
      <c r="AE250" s="9">
        <f t="shared" si="24"/>
        <v>3.5999999999999996</v>
      </c>
      <c r="AF250" s="9">
        <v>0</v>
      </c>
      <c r="AG250" s="9">
        <v>0</v>
      </c>
      <c r="AH250" s="49">
        <v>3.5999999999999996</v>
      </c>
      <c r="AI250" s="9">
        <v>0</v>
      </c>
      <c r="AJ250" s="42">
        <f t="shared" si="25"/>
        <v>3.851544000000001</v>
      </c>
      <c r="AK250" s="42">
        <f t="shared" si="25"/>
        <v>0</v>
      </c>
      <c r="AL250" s="42">
        <f t="shared" si="25"/>
        <v>0</v>
      </c>
      <c r="AM250" s="42">
        <f t="shared" si="25"/>
        <v>3.851544000000001</v>
      </c>
      <c r="AN250" s="42">
        <f t="shared" si="25"/>
        <v>0</v>
      </c>
    </row>
    <row r="251" spans="1:40" ht="78.75">
      <c r="A251" s="8" t="s">
        <v>804</v>
      </c>
      <c r="B251" s="73" t="s">
        <v>1035</v>
      </c>
      <c r="C251" s="15" t="s">
        <v>2324</v>
      </c>
      <c r="D251" s="18">
        <v>2020</v>
      </c>
      <c r="E251" s="18">
        <v>2020</v>
      </c>
      <c r="F251" s="9"/>
      <c r="G251" s="9"/>
      <c r="H251" s="31"/>
      <c r="I251" s="9">
        <v>1.8193199999999998</v>
      </c>
      <c r="J251" s="24">
        <v>1.8193199999999998</v>
      </c>
      <c r="K251" s="9">
        <f t="shared" si="20"/>
        <v>1.8193199999999998</v>
      </c>
      <c r="L251" s="9">
        <v>0</v>
      </c>
      <c r="M251" s="9">
        <v>0</v>
      </c>
      <c r="N251" s="9">
        <v>1.8193199999999998</v>
      </c>
      <c r="O251" s="9">
        <v>0</v>
      </c>
      <c r="P251" s="9">
        <f t="shared" si="21"/>
        <v>0</v>
      </c>
      <c r="Q251" s="9">
        <v>0</v>
      </c>
      <c r="R251" s="9">
        <v>0</v>
      </c>
      <c r="S251" s="9">
        <v>0</v>
      </c>
      <c r="T251" s="9">
        <v>0</v>
      </c>
      <c r="U251" s="9">
        <f t="shared" si="22"/>
        <v>0</v>
      </c>
      <c r="V251" s="9">
        <v>0</v>
      </c>
      <c r="W251" s="9">
        <v>0</v>
      </c>
      <c r="X251" s="49">
        <v>0</v>
      </c>
      <c r="Y251" s="9">
        <v>0</v>
      </c>
      <c r="Z251" s="9">
        <f t="shared" si="23"/>
        <v>0</v>
      </c>
      <c r="AA251" s="9">
        <v>0</v>
      </c>
      <c r="AB251" s="9">
        <v>0</v>
      </c>
      <c r="AC251" s="49">
        <v>0</v>
      </c>
      <c r="AD251" s="9">
        <v>0</v>
      </c>
      <c r="AE251" s="9">
        <f t="shared" si="24"/>
        <v>0</v>
      </c>
      <c r="AF251" s="9">
        <v>0</v>
      </c>
      <c r="AG251" s="9">
        <v>0</v>
      </c>
      <c r="AH251" s="49">
        <v>0</v>
      </c>
      <c r="AI251" s="9">
        <v>0</v>
      </c>
      <c r="AJ251" s="42">
        <f t="shared" si="25"/>
        <v>1.8193199999999998</v>
      </c>
      <c r="AK251" s="42">
        <f t="shared" si="25"/>
        <v>0</v>
      </c>
      <c r="AL251" s="42">
        <f t="shared" si="25"/>
        <v>0</v>
      </c>
      <c r="AM251" s="42">
        <f t="shared" si="25"/>
        <v>1.8193199999999998</v>
      </c>
      <c r="AN251" s="42">
        <f t="shared" si="25"/>
        <v>0</v>
      </c>
    </row>
    <row r="252" spans="1:40" ht="110.25">
      <c r="A252" s="8" t="s">
        <v>804</v>
      </c>
      <c r="B252" s="73" t="s">
        <v>1036</v>
      </c>
      <c r="C252" s="15" t="s">
        <v>2325</v>
      </c>
      <c r="D252" s="18">
        <v>2020</v>
      </c>
      <c r="E252" s="18">
        <v>2020</v>
      </c>
      <c r="F252" s="9"/>
      <c r="G252" s="9"/>
      <c r="H252" s="31"/>
      <c r="I252" s="9">
        <v>0.58447199999999999</v>
      </c>
      <c r="J252" s="24">
        <v>0.58447199999999999</v>
      </c>
      <c r="K252" s="9">
        <f t="shared" si="20"/>
        <v>0.58447199999999999</v>
      </c>
      <c r="L252" s="9">
        <v>0</v>
      </c>
      <c r="M252" s="9">
        <v>0</v>
      </c>
      <c r="N252" s="9">
        <v>0.58447199999999999</v>
      </c>
      <c r="O252" s="9">
        <v>0</v>
      </c>
      <c r="P252" s="9">
        <f t="shared" si="21"/>
        <v>0</v>
      </c>
      <c r="Q252" s="9">
        <v>0</v>
      </c>
      <c r="R252" s="9">
        <v>0</v>
      </c>
      <c r="S252" s="9">
        <v>0</v>
      </c>
      <c r="T252" s="9">
        <v>0</v>
      </c>
      <c r="U252" s="9">
        <f t="shared" si="22"/>
        <v>0</v>
      </c>
      <c r="V252" s="9">
        <v>0</v>
      </c>
      <c r="W252" s="9">
        <v>0</v>
      </c>
      <c r="X252" s="49">
        <v>0</v>
      </c>
      <c r="Y252" s="9">
        <v>0</v>
      </c>
      <c r="Z252" s="9">
        <f t="shared" si="23"/>
        <v>0</v>
      </c>
      <c r="AA252" s="9">
        <v>0</v>
      </c>
      <c r="AB252" s="9">
        <v>0</v>
      </c>
      <c r="AC252" s="49">
        <v>0</v>
      </c>
      <c r="AD252" s="9">
        <v>0</v>
      </c>
      <c r="AE252" s="9">
        <f t="shared" si="24"/>
        <v>0</v>
      </c>
      <c r="AF252" s="9">
        <v>0</v>
      </c>
      <c r="AG252" s="9">
        <v>0</v>
      </c>
      <c r="AH252" s="49">
        <v>0</v>
      </c>
      <c r="AI252" s="9">
        <v>0</v>
      </c>
      <c r="AJ252" s="42">
        <f t="shared" si="25"/>
        <v>0.58447199999999999</v>
      </c>
      <c r="AK252" s="42">
        <f t="shared" si="25"/>
        <v>0</v>
      </c>
      <c r="AL252" s="42">
        <f t="shared" si="25"/>
        <v>0</v>
      </c>
      <c r="AM252" s="42">
        <f t="shared" si="25"/>
        <v>0.58447199999999999</v>
      </c>
      <c r="AN252" s="42">
        <f t="shared" si="25"/>
        <v>0</v>
      </c>
    </row>
    <row r="253" spans="1:40" ht="126">
      <c r="A253" s="8" t="s">
        <v>804</v>
      </c>
      <c r="B253" s="73" t="s">
        <v>1037</v>
      </c>
      <c r="C253" s="15" t="s">
        <v>2326</v>
      </c>
      <c r="D253" s="18">
        <v>2020</v>
      </c>
      <c r="E253" s="18">
        <v>2020</v>
      </c>
      <c r="F253" s="9"/>
      <c r="G253" s="9"/>
      <c r="H253" s="31"/>
      <c r="I253" s="9">
        <v>0.58447199999999999</v>
      </c>
      <c r="J253" s="24">
        <v>0.58447199999999999</v>
      </c>
      <c r="K253" s="9">
        <f t="shared" si="20"/>
        <v>0.58447199999999999</v>
      </c>
      <c r="L253" s="9">
        <v>0</v>
      </c>
      <c r="M253" s="9">
        <v>0</v>
      </c>
      <c r="N253" s="9">
        <v>0.58447199999999999</v>
      </c>
      <c r="O253" s="9">
        <v>0</v>
      </c>
      <c r="P253" s="9">
        <f t="shared" si="21"/>
        <v>0</v>
      </c>
      <c r="Q253" s="9">
        <v>0</v>
      </c>
      <c r="R253" s="9">
        <v>0</v>
      </c>
      <c r="S253" s="9">
        <v>0</v>
      </c>
      <c r="T253" s="9">
        <v>0</v>
      </c>
      <c r="U253" s="9">
        <f t="shared" si="22"/>
        <v>0</v>
      </c>
      <c r="V253" s="9">
        <v>0</v>
      </c>
      <c r="W253" s="9">
        <v>0</v>
      </c>
      <c r="X253" s="49">
        <v>0</v>
      </c>
      <c r="Y253" s="9">
        <v>0</v>
      </c>
      <c r="Z253" s="9">
        <f t="shared" si="23"/>
        <v>0</v>
      </c>
      <c r="AA253" s="9">
        <v>0</v>
      </c>
      <c r="AB253" s="9">
        <v>0</v>
      </c>
      <c r="AC253" s="49">
        <v>0</v>
      </c>
      <c r="AD253" s="9">
        <v>0</v>
      </c>
      <c r="AE253" s="9">
        <f t="shared" si="24"/>
        <v>0</v>
      </c>
      <c r="AF253" s="9">
        <v>0</v>
      </c>
      <c r="AG253" s="9">
        <v>0</v>
      </c>
      <c r="AH253" s="49">
        <v>0</v>
      </c>
      <c r="AI253" s="9">
        <v>0</v>
      </c>
      <c r="AJ253" s="42">
        <f t="shared" si="25"/>
        <v>0.58447199999999999</v>
      </c>
      <c r="AK253" s="42">
        <f t="shared" si="25"/>
        <v>0</v>
      </c>
      <c r="AL253" s="42">
        <f t="shared" si="25"/>
        <v>0</v>
      </c>
      <c r="AM253" s="42">
        <f t="shared" si="25"/>
        <v>0.58447199999999999</v>
      </c>
      <c r="AN253" s="42">
        <f t="shared" si="25"/>
        <v>0</v>
      </c>
    </row>
    <row r="254" spans="1:40" ht="78.75">
      <c r="A254" s="8" t="s">
        <v>805</v>
      </c>
      <c r="B254" s="73" t="s">
        <v>1038</v>
      </c>
      <c r="C254" s="15" t="s">
        <v>1039</v>
      </c>
      <c r="D254" s="18">
        <v>2020</v>
      </c>
      <c r="E254" s="18">
        <v>2021</v>
      </c>
      <c r="F254" s="9"/>
      <c r="G254" s="9"/>
      <c r="H254" s="31"/>
      <c r="I254" s="9">
        <v>8.2150439999999989</v>
      </c>
      <c r="J254" s="24">
        <v>8.2150440000000007</v>
      </c>
      <c r="K254" s="9">
        <f t="shared" si="20"/>
        <v>1.014564</v>
      </c>
      <c r="L254" s="9">
        <v>0</v>
      </c>
      <c r="M254" s="9">
        <v>0</v>
      </c>
      <c r="N254" s="9">
        <v>1.014564</v>
      </c>
      <c r="O254" s="9">
        <v>0</v>
      </c>
      <c r="P254" s="9">
        <f t="shared" si="21"/>
        <v>0.35999999999999999</v>
      </c>
      <c r="Q254" s="9">
        <v>0</v>
      </c>
      <c r="R254" s="9">
        <v>0</v>
      </c>
      <c r="S254" s="9">
        <v>0.36</v>
      </c>
      <c r="T254" s="9">
        <v>0</v>
      </c>
      <c r="U254" s="9">
        <f t="shared" si="22"/>
        <v>6.8399999999999999</v>
      </c>
      <c r="V254" s="9">
        <v>0</v>
      </c>
      <c r="W254" s="9">
        <v>0</v>
      </c>
      <c r="X254" s="49">
        <v>6.84</v>
      </c>
      <c r="Y254" s="9">
        <v>0</v>
      </c>
      <c r="Z254" s="9">
        <f t="shared" si="23"/>
        <v>0</v>
      </c>
      <c r="AA254" s="9">
        <v>0</v>
      </c>
      <c r="AB254" s="9">
        <v>0</v>
      </c>
      <c r="AC254" s="49">
        <v>0</v>
      </c>
      <c r="AD254" s="9">
        <v>0</v>
      </c>
      <c r="AE254" s="9">
        <f t="shared" si="24"/>
        <v>0</v>
      </c>
      <c r="AF254" s="9">
        <v>0</v>
      </c>
      <c r="AG254" s="9">
        <v>0</v>
      </c>
      <c r="AH254" s="49">
        <v>0</v>
      </c>
      <c r="AI254" s="9">
        <v>0</v>
      </c>
      <c r="AJ254" s="42">
        <f t="shared" si="25"/>
        <v>8.2145639999999993</v>
      </c>
      <c r="AK254" s="42">
        <f t="shared" si="25"/>
        <v>0</v>
      </c>
      <c r="AL254" s="42">
        <f t="shared" si="25"/>
        <v>0</v>
      </c>
      <c r="AM254" s="42">
        <f t="shared" si="25"/>
        <v>8.2145639999999993</v>
      </c>
      <c r="AN254" s="42">
        <f t="shared" si="25"/>
        <v>0</v>
      </c>
    </row>
    <row r="255" spans="1:40" ht="47.25">
      <c r="A255" s="8" t="s">
        <v>804</v>
      </c>
      <c r="B255" s="73" t="s">
        <v>1040</v>
      </c>
      <c r="C255" s="15" t="s">
        <v>1041</v>
      </c>
      <c r="D255" s="18">
        <v>2014</v>
      </c>
      <c r="E255" s="18">
        <v>2021</v>
      </c>
      <c r="F255" s="9">
        <v>36.618059999999993</v>
      </c>
      <c r="G255" s="9">
        <v>36.618059999999993</v>
      </c>
      <c r="H255" s="31" t="s">
        <v>2708</v>
      </c>
      <c r="I255" s="9">
        <v>36.61806</v>
      </c>
      <c r="J255" s="24">
        <v>22.958978218169495</v>
      </c>
      <c r="K255" s="9">
        <f t="shared" si="20"/>
        <v>3.1319999999999997</v>
      </c>
      <c r="L255" s="9">
        <v>0</v>
      </c>
      <c r="M255" s="9">
        <v>0</v>
      </c>
      <c r="N255" s="9">
        <v>3.1319999999999997</v>
      </c>
      <c r="O255" s="9">
        <v>0</v>
      </c>
      <c r="P255" s="9">
        <f t="shared" si="21"/>
        <v>0.45285599999999998</v>
      </c>
      <c r="Q255" s="9">
        <v>0</v>
      </c>
      <c r="R255" s="9">
        <v>0</v>
      </c>
      <c r="S255" s="9">
        <v>0.45285599999999998</v>
      </c>
      <c r="T255" s="9">
        <v>0</v>
      </c>
      <c r="U255" s="9">
        <f t="shared" si="22"/>
        <v>12.719999999999999</v>
      </c>
      <c r="V255" s="9">
        <v>0</v>
      </c>
      <c r="W255" s="9">
        <v>0</v>
      </c>
      <c r="X255" s="49">
        <v>12.719999999999999</v>
      </c>
      <c r="Y255" s="9">
        <v>0</v>
      </c>
      <c r="Z255" s="9">
        <f t="shared" si="23"/>
        <v>0</v>
      </c>
      <c r="AA255" s="9">
        <v>0</v>
      </c>
      <c r="AB255" s="9">
        <v>0</v>
      </c>
      <c r="AC255" s="49">
        <v>0</v>
      </c>
      <c r="AD255" s="9">
        <v>0</v>
      </c>
      <c r="AE255" s="9">
        <f t="shared" si="24"/>
        <v>0</v>
      </c>
      <c r="AF255" s="9">
        <v>0</v>
      </c>
      <c r="AG255" s="9">
        <v>0</v>
      </c>
      <c r="AH255" s="49">
        <v>0</v>
      </c>
      <c r="AI255" s="9">
        <v>0</v>
      </c>
      <c r="AJ255" s="42">
        <f t="shared" si="25"/>
        <v>16.304855999999997</v>
      </c>
      <c r="AK255" s="42">
        <f t="shared" si="25"/>
        <v>0</v>
      </c>
      <c r="AL255" s="42">
        <f t="shared" si="25"/>
        <v>0</v>
      </c>
      <c r="AM255" s="42">
        <f t="shared" si="25"/>
        <v>16.304855999999997</v>
      </c>
      <c r="AN255" s="42">
        <f t="shared" si="25"/>
        <v>0</v>
      </c>
    </row>
    <row r="256" spans="1:40" ht="63">
      <c r="A256" s="8" t="s">
        <v>805</v>
      </c>
      <c r="B256" s="73" t="s">
        <v>111</v>
      </c>
      <c r="C256" s="15" t="s">
        <v>2327</v>
      </c>
      <c r="D256" s="18">
        <v>2016</v>
      </c>
      <c r="E256" s="18">
        <v>2025</v>
      </c>
      <c r="F256" s="9"/>
      <c r="G256" s="9"/>
      <c r="H256" s="31"/>
      <c r="I256" s="9">
        <v>43.069176000000006</v>
      </c>
      <c r="J256" s="24">
        <v>43.069175999999999</v>
      </c>
      <c r="K256" s="9">
        <f t="shared" si="20"/>
        <v>0</v>
      </c>
      <c r="L256" s="9">
        <v>0</v>
      </c>
      <c r="M256" s="9">
        <v>0</v>
      </c>
      <c r="N256" s="9">
        <v>0</v>
      </c>
      <c r="O256" s="9">
        <v>0</v>
      </c>
      <c r="P256" s="9">
        <f t="shared" si="21"/>
        <v>0</v>
      </c>
      <c r="Q256" s="9">
        <v>0</v>
      </c>
      <c r="R256" s="9">
        <v>0</v>
      </c>
      <c r="S256" s="9">
        <v>0</v>
      </c>
      <c r="T256" s="9">
        <v>0</v>
      </c>
      <c r="U256" s="9">
        <f t="shared" si="22"/>
        <v>0</v>
      </c>
      <c r="V256" s="9">
        <v>0</v>
      </c>
      <c r="W256" s="9">
        <v>0</v>
      </c>
      <c r="X256" s="49">
        <v>0</v>
      </c>
      <c r="Y256" s="9">
        <v>0</v>
      </c>
      <c r="Z256" s="9">
        <f t="shared" si="23"/>
        <v>0</v>
      </c>
      <c r="AA256" s="9">
        <v>0</v>
      </c>
      <c r="AB256" s="9">
        <v>0</v>
      </c>
      <c r="AC256" s="49">
        <v>0</v>
      </c>
      <c r="AD256" s="9">
        <v>0</v>
      </c>
      <c r="AE256" s="9">
        <f t="shared" si="24"/>
        <v>0.012</v>
      </c>
      <c r="AF256" s="9">
        <v>0</v>
      </c>
      <c r="AG256" s="9">
        <v>0</v>
      </c>
      <c r="AH256" s="49">
        <v>0.012</v>
      </c>
      <c r="AI256" s="9">
        <v>0</v>
      </c>
      <c r="AJ256" s="42">
        <f t="shared" si="25"/>
        <v>0.012</v>
      </c>
      <c r="AK256" s="42">
        <f t="shared" si="25"/>
        <v>0</v>
      </c>
      <c r="AL256" s="42">
        <f t="shared" si="25"/>
        <v>0</v>
      </c>
      <c r="AM256" s="42">
        <f t="shared" si="25"/>
        <v>0.012</v>
      </c>
      <c r="AN256" s="42">
        <f t="shared" si="25"/>
        <v>0</v>
      </c>
    </row>
    <row r="257" spans="1:40" ht="31.5">
      <c r="A257" s="8" t="s">
        <v>805</v>
      </c>
      <c r="B257" s="73" t="s">
        <v>572</v>
      </c>
      <c r="C257" s="15" t="s">
        <v>2328</v>
      </c>
      <c r="D257" s="18">
        <v>2021</v>
      </c>
      <c r="E257" s="18">
        <v>2024</v>
      </c>
      <c r="F257" s="9"/>
      <c r="G257" s="9"/>
      <c r="H257" s="31"/>
      <c r="I257" s="9">
        <v>7.3102080000000003</v>
      </c>
      <c r="J257" s="24">
        <v>7.3102079999999994</v>
      </c>
      <c r="K257" s="9">
        <f t="shared" si="20"/>
        <v>0</v>
      </c>
      <c r="L257" s="9">
        <v>0</v>
      </c>
      <c r="M257" s="9">
        <v>0</v>
      </c>
      <c r="N257" s="9">
        <v>0</v>
      </c>
      <c r="O257" s="9">
        <v>0</v>
      </c>
      <c r="P257" s="9">
        <f t="shared" si="21"/>
        <v>0</v>
      </c>
      <c r="Q257" s="9">
        <v>0</v>
      </c>
      <c r="R257" s="9">
        <v>0</v>
      </c>
      <c r="S257" s="9">
        <v>0</v>
      </c>
      <c r="T257" s="9">
        <v>0</v>
      </c>
      <c r="U257" s="9">
        <f t="shared" si="22"/>
        <v>0</v>
      </c>
      <c r="V257" s="9">
        <v>0</v>
      </c>
      <c r="W257" s="9">
        <v>0</v>
      </c>
      <c r="X257" s="49">
        <v>0</v>
      </c>
      <c r="Y257" s="9">
        <v>0</v>
      </c>
      <c r="Z257" s="9">
        <f t="shared" si="23"/>
        <v>0</v>
      </c>
      <c r="AA257" s="9">
        <v>0</v>
      </c>
      <c r="AB257" s="9">
        <v>0</v>
      </c>
      <c r="AC257" s="49">
        <v>0</v>
      </c>
      <c r="AD257" s="9">
        <v>0</v>
      </c>
      <c r="AE257" s="9">
        <f t="shared" si="24"/>
        <v>7.3102080000000003</v>
      </c>
      <c r="AF257" s="9">
        <v>0</v>
      </c>
      <c r="AG257" s="9">
        <v>0</v>
      </c>
      <c r="AH257" s="49">
        <v>7.3102080000000003</v>
      </c>
      <c r="AI257" s="9">
        <v>0</v>
      </c>
      <c r="AJ257" s="42">
        <f t="shared" si="25"/>
        <v>7.3102080000000003</v>
      </c>
      <c r="AK257" s="42">
        <f t="shared" si="25"/>
        <v>0</v>
      </c>
      <c r="AL257" s="42">
        <f t="shared" si="25"/>
        <v>0</v>
      </c>
      <c r="AM257" s="42">
        <f t="shared" si="25"/>
        <v>7.3102080000000003</v>
      </c>
      <c r="AN257" s="42">
        <f t="shared" si="25"/>
        <v>0</v>
      </c>
    </row>
    <row r="258" spans="1:40" ht="63">
      <c r="A258" s="8" t="s">
        <v>805</v>
      </c>
      <c r="B258" s="73" t="s">
        <v>573</v>
      </c>
      <c r="C258" s="15" t="s">
        <v>2329</v>
      </c>
      <c r="D258" s="18">
        <v>2022</v>
      </c>
      <c r="E258" s="18">
        <v>2025</v>
      </c>
      <c r="F258" s="9"/>
      <c r="G258" s="9"/>
      <c r="H258" s="31"/>
      <c r="I258" s="9">
        <v>11.684159999999999</v>
      </c>
      <c r="J258" s="24">
        <v>11.684159999999999</v>
      </c>
      <c r="K258" s="9">
        <f t="shared" si="20"/>
        <v>0</v>
      </c>
      <c r="L258" s="9">
        <v>0</v>
      </c>
      <c r="M258" s="9">
        <v>0</v>
      </c>
      <c r="N258" s="9">
        <v>0</v>
      </c>
      <c r="O258" s="9">
        <v>0</v>
      </c>
      <c r="P258" s="9">
        <f t="shared" si="21"/>
        <v>0</v>
      </c>
      <c r="Q258" s="9">
        <v>0</v>
      </c>
      <c r="R258" s="9">
        <v>0</v>
      </c>
      <c r="S258" s="9">
        <v>0</v>
      </c>
      <c r="T258" s="9">
        <v>0</v>
      </c>
      <c r="U258" s="9">
        <f t="shared" si="22"/>
        <v>0</v>
      </c>
      <c r="V258" s="9">
        <v>0</v>
      </c>
      <c r="W258" s="9">
        <v>0</v>
      </c>
      <c r="X258" s="49">
        <v>0</v>
      </c>
      <c r="Y258" s="9">
        <v>0</v>
      </c>
      <c r="Z258" s="9">
        <f t="shared" si="23"/>
        <v>0</v>
      </c>
      <c r="AA258" s="9">
        <v>0</v>
      </c>
      <c r="AB258" s="9">
        <v>0</v>
      </c>
      <c r="AC258" s="49">
        <v>0</v>
      </c>
      <c r="AD258" s="9">
        <v>0</v>
      </c>
      <c r="AE258" s="9">
        <f t="shared" si="24"/>
        <v>0.012</v>
      </c>
      <c r="AF258" s="9">
        <v>0</v>
      </c>
      <c r="AG258" s="9">
        <v>0</v>
      </c>
      <c r="AH258" s="49">
        <v>0.012</v>
      </c>
      <c r="AI258" s="9">
        <v>0</v>
      </c>
      <c r="AJ258" s="42">
        <f t="shared" si="25"/>
        <v>0.012</v>
      </c>
      <c r="AK258" s="42">
        <f t="shared" si="25"/>
        <v>0</v>
      </c>
      <c r="AL258" s="42">
        <f t="shared" si="25"/>
        <v>0</v>
      </c>
      <c r="AM258" s="42">
        <f t="shared" si="25"/>
        <v>0.012</v>
      </c>
      <c r="AN258" s="42">
        <f t="shared" si="25"/>
        <v>0</v>
      </c>
    </row>
    <row r="259" spans="1:40" ht="47.25">
      <c r="A259" s="8" t="s">
        <v>805</v>
      </c>
      <c r="B259" s="73" t="s">
        <v>1042</v>
      </c>
      <c r="C259" s="15" t="s">
        <v>1043</v>
      </c>
      <c r="D259" s="18">
        <v>2019</v>
      </c>
      <c r="E259" s="18">
        <v>2020</v>
      </c>
      <c r="F259" s="9"/>
      <c r="G259" s="9"/>
      <c r="H259" s="31"/>
      <c r="I259" s="9">
        <v>0.53849999999999998</v>
      </c>
      <c r="J259" s="24">
        <v>0.53849999999999998</v>
      </c>
      <c r="K259" s="9">
        <f t="shared" si="20"/>
        <v>0.027552</v>
      </c>
      <c r="L259" s="9">
        <v>0</v>
      </c>
      <c r="M259" s="9">
        <v>0</v>
      </c>
      <c r="N259" s="9">
        <v>0.027552</v>
      </c>
      <c r="O259" s="9">
        <v>0</v>
      </c>
      <c r="P259" s="9">
        <f t="shared" si="21"/>
        <v>0.35056800000000005</v>
      </c>
      <c r="Q259" s="9">
        <v>0</v>
      </c>
      <c r="R259" s="9">
        <v>0</v>
      </c>
      <c r="S259" s="9">
        <v>0.35056800000000005</v>
      </c>
      <c r="T259" s="9">
        <v>0</v>
      </c>
      <c r="U259" s="9">
        <f t="shared" si="22"/>
        <v>0</v>
      </c>
      <c r="V259" s="9">
        <v>0</v>
      </c>
      <c r="W259" s="9">
        <v>0</v>
      </c>
      <c r="X259" s="49">
        <v>0</v>
      </c>
      <c r="Y259" s="9">
        <v>0</v>
      </c>
      <c r="Z259" s="9">
        <f t="shared" si="23"/>
        <v>0</v>
      </c>
      <c r="AA259" s="9">
        <v>0</v>
      </c>
      <c r="AB259" s="9">
        <v>0</v>
      </c>
      <c r="AC259" s="49">
        <v>0</v>
      </c>
      <c r="AD259" s="9">
        <v>0</v>
      </c>
      <c r="AE259" s="9">
        <f t="shared" si="24"/>
        <v>0</v>
      </c>
      <c r="AF259" s="9">
        <v>0</v>
      </c>
      <c r="AG259" s="9">
        <v>0</v>
      </c>
      <c r="AH259" s="49">
        <v>0</v>
      </c>
      <c r="AI259" s="9">
        <v>0</v>
      </c>
      <c r="AJ259" s="42">
        <f t="shared" si="25"/>
        <v>0.37812000000000007</v>
      </c>
      <c r="AK259" s="42">
        <f t="shared" si="25"/>
        <v>0</v>
      </c>
      <c r="AL259" s="42">
        <f t="shared" si="25"/>
        <v>0</v>
      </c>
      <c r="AM259" s="42">
        <f t="shared" si="25"/>
        <v>0.37812000000000007</v>
      </c>
      <c r="AN259" s="42">
        <f t="shared" si="25"/>
        <v>0</v>
      </c>
    </row>
    <row r="260" spans="1:40" ht="47.25">
      <c r="A260" s="8" t="s">
        <v>805</v>
      </c>
      <c r="B260" s="73" t="s">
        <v>574</v>
      </c>
      <c r="C260" s="15" t="s">
        <v>2330</v>
      </c>
      <c r="D260" s="18">
        <v>2023</v>
      </c>
      <c r="E260" s="18">
        <v>2024</v>
      </c>
      <c r="F260" s="9"/>
      <c r="G260" s="9"/>
      <c r="H260" s="31"/>
      <c r="I260" s="9">
        <v>2.6006639999999996</v>
      </c>
      <c r="J260" s="24">
        <v>2.6006639999999996</v>
      </c>
      <c r="K260" s="9">
        <f t="shared" si="20"/>
        <v>0</v>
      </c>
      <c r="L260" s="9">
        <v>0</v>
      </c>
      <c r="M260" s="9">
        <v>0</v>
      </c>
      <c r="N260" s="9">
        <v>0</v>
      </c>
      <c r="O260" s="9">
        <v>0</v>
      </c>
      <c r="P260" s="9">
        <f t="shared" si="21"/>
        <v>0</v>
      </c>
      <c r="Q260" s="9">
        <v>0</v>
      </c>
      <c r="R260" s="9">
        <v>0</v>
      </c>
      <c r="S260" s="9">
        <v>0</v>
      </c>
      <c r="T260" s="9">
        <v>0</v>
      </c>
      <c r="U260" s="9">
        <f t="shared" si="22"/>
        <v>0</v>
      </c>
      <c r="V260" s="9">
        <v>0</v>
      </c>
      <c r="W260" s="9">
        <v>0</v>
      </c>
      <c r="X260" s="49">
        <v>0</v>
      </c>
      <c r="Y260" s="9">
        <v>0</v>
      </c>
      <c r="Z260" s="9">
        <f t="shared" si="23"/>
        <v>0.20066400000000001</v>
      </c>
      <c r="AA260" s="9">
        <v>0</v>
      </c>
      <c r="AB260" s="9">
        <v>0</v>
      </c>
      <c r="AC260" s="49">
        <v>0.20066400000000001</v>
      </c>
      <c r="AD260" s="9">
        <v>0</v>
      </c>
      <c r="AE260" s="9">
        <f t="shared" si="24"/>
        <v>2.3999999999999995</v>
      </c>
      <c r="AF260" s="9">
        <v>0</v>
      </c>
      <c r="AG260" s="9">
        <v>0</v>
      </c>
      <c r="AH260" s="49">
        <v>2.3999999999999995</v>
      </c>
      <c r="AI260" s="9">
        <v>0</v>
      </c>
      <c r="AJ260" s="42">
        <f t="shared" si="25"/>
        <v>2.6006639999999996</v>
      </c>
      <c r="AK260" s="42">
        <f t="shared" si="25"/>
        <v>0</v>
      </c>
      <c r="AL260" s="42">
        <f t="shared" si="25"/>
        <v>0</v>
      </c>
      <c r="AM260" s="42">
        <f t="shared" si="25"/>
        <v>2.6006639999999996</v>
      </c>
      <c r="AN260" s="42">
        <f t="shared" si="25"/>
        <v>0</v>
      </c>
    </row>
    <row r="261" spans="1:40" ht="47.25">
      <c r="A261" s="8" t="s">
        <v>805</v>
      </c>
      <c r="B261" s="73" t="s">
        <v>575</v>
      </c>
      <c r="C261" s="15" t="s">
        <v>2331</v>
      </c>
      <c r="D261" s="18">
        <v>2022</v>
      </c>
      <c r="E261" s="18">
        <v>2023</v>
      </c>
      <c r="F261" s="9"/>
      <c r="G261" s="9"/>
      <c r="H261" s="31"/>
      <c r="I261" s="9">
        <v>2.6672639999999999</v>
      </c>
      <c r="J261" s="24">
        <v>2.6672639999999999</v>
      </c>
      <c r="K261" s="9">
        <f t="shared" si="20"/>
        <v>0</v>
      </c>
      <c r="L261" s="9">
        <v>0</v>
      </c>
      <c r="M261" s="9">
        <v>0</v>
      </c>
      <c r="N261" s="9">
        <v>0</v>
      </c>
      <c r="O261" s="9">
        <v>0</v>
      </c>
      <c r="P261" s="9">
        <f t="shared" si="21"/>
        <v>0</v>
      </c>
      <c r="Q261" s="9">
        <v>0</v>
      </c>
      <c r="R261" s="9">
        <v>0</v>
      </c>
      <c r="S261" s="9">
        <v>0</v>
      </c>
      <c r="T261" s="9">
        <v>0</v>
      </c>
      <c r="U261" s="9">
        <f t="shared" si="22"/>
        <v>0</v>
      </c>
      <c r="V261" s="9">
        <v>0</v>
      </c>
      <c r="W261" s="9">
        <v>0</v>
      </c>
      <c r="X261" s="49">
        <v>0</v>
      </c>
      <c r="Y261" s="9">
        <v>0</v>
      </c>
      <c r="Z261" s="9">
        <f t="shared" si="23"/>
        <v>0.267264</v>
      </c>
      <c r="AA261" s="9">
        <v>0</v>
      </c>
      <c r="AB261" s="9">
        <v>0</v>
      </c>
      <c r="AC261" s="49">
        <v>0.267264</v>
      </c>
      <c r="AD261" s="9">
        <v>0</v>
      </c>
      <c r="AE261" s="9">
        <f t="shared" si="24"/>
        <v>2.3999999999999999</v>
      </c>
      <c r="AF261" s="9">
        <v>0</v>
      </c>
      <c r="AG261" s="9">
        <v>0</v>
      </c>
      <c r="AH261" s="49">
        <v>2.40</v>
      </c>
      <c r="AI261" s="9">
        <v>0</v>
      </c>
      <c r="AJ261" s="42">
        <f t="shared" si="25"/>
        <v>2.6672639999999999</v>
      </c>
      <c r="AK261" s="42">
        <f t="shared" si="25"/>
        <v>0</v>
      </c>
      <c r="AL261" s="42">
        <f t="shared" si="25"/>
        <v>0</v>
      </c>
      <c r="AM261" s="42">
        <f t="shared" si="25"/>
        <v>2.6672639999999999</v>
      </c>
      <c r="AN261" s="42">
        <f t="shared" si="25"/>
        <v>0</v>
      </c>
    </row>
    <row r="262" spans="1:40" ht="47.25">
      <c r="A262" s="8" t="s">
        <v>805</v>
      </c>
      <c r="B262" s="73" t="s">
        <v>576</v>
      </c>
      <c r="C262" s="15" t="s">
        <v>2332</v>
      </c>
      <c r="D262" s="18">
        <v>2021</v>
      </c>
      <c r="E262" s="18">
        <v>2023</v>
      </c>
      <c r="F262" s="9"/>
      <c r="G262" s="9"/>
      <c r="H262" s="31"/>
      <c r="I262" s="9">
        <v>4.6802399999999995</v>
      </c>
      <c r="J262" s="24">
        <v>4.6802399999999995</v>
      </c>
      <c r="K262" s="9">
        <f t="shared" si="20"/>
        <v>0</v>
      </c>
      <c r="L262" s="9">
        <v>0</v>
      </c>
      <c r="M262" s="9">
        <v>0</v>
      </c>
      <c r="N262" s="9">
        <v>0</v>
      </c>
      <c r="O262" s="9">
        <v>0</v>
      </c>
      <c r="P262" s="9">
        <f t="shared" si="21"/>
        <v>0</v>
      </c>
      <c r="Q262" s="9">
        <v>0</v>
      </c>
      <c r="R262" s="9">
        <v>0</v>
      </c>
      <c r="S262" s="9">
        <v>0</v>
      </c>
      <c r="T262" s="9">
        <v>0</v>
      </c>
      <c r="U262" s="9">
        <f t="shared" si="22"/>
        <v>0</v>
      </c>
      <c r="V262" s="9">
        <v>0</v>
      </c>
      <c r="W262" s="9">
        <v>0</v>
      </c>
      <c r="X262" s="49">
        <v>0</v>
      </c>
      <c r="Y262" s="9">
        <v>0</v>
      </c>
      <c r="Z262" s="9">
        <f t="shared" si="23"/>
        <v>1.0802399999999999</v>
      </c>
      <c r="AA262" s="9">
        <v>0</v>
      </c>
      <c r="AB262" s="9">
        <v>0</v>
      </c>
      <c r="AC262" s="49">
        <v>1.0802399999999999</v>
      </c>
      <c r="AD262" s="9">
        <v>0</v>
      </c>
      <c r="AE262" s="9">
        <f t="shared" si="24"/>
        <v>3.5999999999999996</v>
      </c>
      <c r="AF262" s="9">
        <v>0</v>
      </c>
      <c r="AG262" s="9">
        <v>0</v>
      </c>
      <c r="AH262" s="49">
        <v>3.5999999999999996</v>
      </c>
      <c r="AI262" s="9">
        <v>0</v>
      </c>
      <c r="AJ262" s="42">
        <f t="shared" si="25"/>
        <v>4.6802399999999995</v>
      </c>
      <c r="AK262" s="42">
        <f t="shared" si="25"/>
        <v>0</v>
      </c>
      <c r="AL262" s="42">
        <f t="shared" si="25"/>
        <v>0</v>
      </c>
      <c r="AM262" s="42">
        <f t="shared" si="25"/>
        <v>4.6802399999999995</v>
      </c>
      <c r="AN262" s="42">
        <f t="shared" si="25"/>
        <v>0</v>
      </c>
    </row>
    <row r="263" spans="1:40" ht="63">
      <c r="A263" s="8" t="s">
        <v>804</v>
      </c>
      <c r="B263" s="73" t="s">
        <v>1044</v>
      </c>
      <c r="C263" s="15" t="s">
        <v>1045</v>
      </c>
      <c r="D263" s="18">
        <v>2018</v>
      </c>
      <c r="E263" s="18">
        <v>2020</v>
      </c>
      <c r="F263" s="9"/>
      <c r="G263" s="9"/>
      <c r="H263" s="31"/>
      <c r="I263" s="9">
        <v>2.4082079999999997</v>
      </c>
      <c r="J263" s="24">
        <v>2.4082079999999997</v>
      </c>
      <c r="K263" s="9">
        <f t="shared" si="20"/>
        <v>1.2</v>
      </c>
      <c r="L263" s="9">
        <v>0</v>
      </c>
      <c r="M263" s="9">
        <v>0</v>
      </c>
      <c r="N263" s="9">
        <v>1.20</v>
      </c>
      <c r="O263" s="9">
        <v>0</v>
      </c>
      <c r="P263" s="9">
        <f t="shared" si="21"/>
        <v>0</v>
      </c>
      <c r="Q263" s="9">
        <v>0</v>
      </c>
      <c r="R263" s="9">
        <v>0</v>
      </c>
      <c r="S263" s="9">
        <v>0</v>
      </c>
      <c r="T263" s="9">
        <v>0</v>
      </c>
      <c r="U263" s="9">
        <f t="shared" si="22"/>
        <v>0</v>
      </c>
      <c r="V263" s="9">
        <v>0</v>
      </c>
      <c r="W263" s="9">
        <v>0</v>
      </c>
      <c r="X263" s="49">
        <v>0</v>
      </c>
      <c r="Y263" s="9">
        <v>0</v>
      </c>
      <c r="Z263" s="9">
        <f t="shared" si="23"/>
        <v>0</v>
      </c>
      <c r="AA263" s="9">
        <v>0</v>
      </c>
      <c r="AB263" s="9">
        <v>0</v>
      </c>
      <c r="AC263" s="49">
        <v>0</v>
      </c>
      <c r="AD263" s="9">
        <v>0</v>
      </c>
      <c r="AE263" s="9">
        <f t="shared" si="24"/>
        <v>0</v>
      </c>
      <c r="AF263" s="9">
        <v>0</v>
      </c>
      <c r="AG263" s="9">
        <v>0</v>
      </c>
      <c r="AH263" s="49">
        <v>0</v>
      </c>
      <c r="AI263" s="9">
        <v>0</v>
      </c>
      <c r="AJ263" s="42">
        <f t="shared" si="25"/>
        <v>1.2</v>
      </c>
      <c r="AK263" s="42">
        <f t="shared" si="25"/>
        <v>0</v>
      </c>
      <c r="AL263" s="42">
        <f t="shared" si="25"/>
        <v>0</v>
      </c>
      <c r="AM263" s="42">
        <f t="shared" si="25"/>
        <v>1.2</v>
      </c>
      <c r="AN263" s="42">
        <f t="shared" si="25"/>
        <v>0</v>
      </c>
    </row>
    <row r="264" spans="1:40" ht="63">
      <c r="A264" s="8" t="s">
        <v>805</v>
      </c>
      <c r="B264" s="73" t="s">
        <v>176</v>
      </c>
      <c r="C264" s="15" t="s">
        <v>2333</v>
      </c>
      <c r="D264" s="18">
        <v>2019</v>
      </c>
      <c r="E264" s="18">
        <v>2025</v>
      </c>
      <c r="F264" s="9"/>
      <c r="G264" s="9"/>
      <c r="H264" s="31"/>
      <c r="I264" s="9">
        <v>42.629711999999998</v>
      </c>
      <c r="J264" s="24">
        <v>42.629711999999998</v>
      </c>
      <c r="K264" s="9">
        <f t="shared" si="20"/>
        <v>0</v>
      </c>
      <c r="L264" s="9">
        <v>0</v>
      </c>
      <c r="M264" s="9">
        <v>0</v>
      </c>
      <c r="N264" s="9">
        <v>0</v>
      </c>
      <c r="O264" s="9">
        <v>0</v>
      </c>
      <c r="P264" s="9">
        <f t="shared" si="21"/>
        <v>0</v>
      </c>
      <c r="Q264" s="9">
        <v>0</v>
      </c>
      <c r="R264" s="9">
        <v>0</v>
      </c>
      <c r="S264" s="9">
        <v>0</v>
      </c>
      <c r="T264" s="9">
        <v>0</v>
      </c>
      <c r="U264" s="9">
        <f t="shared" si="22"/>
        <v>0</v>
      </c>
      <c r="V264" s="9">
        <v>0</v>
      </c>
      <c r="W264" s="9">
        <v>0</v>
      </c>
      <c r="X264" s="49">
        <v>0</v>
      </c>
      <c r="Y264" s="9">
        <v>0</v>
      </c>
      <c r="Z264" s="9">
        <f t="shared" si="23"/>
        <v>0</v>
      </c>
      <c r="AA264" s="9">
        <v>0</v>
      </c>
      <c r="AB264" s="9">
        <v>0</v>
      </c>
      <c r="AC264" s="49">
        <v>0</v>
      </c>
      <c r="AD264" s="9">
        <v>0</v>
      </c>
      <c r="AE264" s="9">
        <f t="shared" si="24"/>
        <v>0.012</v>
      </c>
      <c r="AF264" s="9">
        <v>0</v>
      </c>
      <c r="AG264" s="9">
        <v>0</v>
      </c>
      <c r="AH264" s="49">
        <v>0.012</v>
      </c>
      <c r="AI264" s="9">
        <v>0</v>
      </c>
      <c r="AJ264" s="42">
        <f t="shared" si="25"/>
        <v>0.012</v>
      </c>
      <c r="AK264" s="42">
        <f t="shared" si="25"/>
        <v>0</v>
      </c>
      <c r="AL264" s="42">
        <f t="shared" si="25"/>
        <v>0</v>
      </c>
      <c r="AM264" s="42">
        <f t="shared" si="25"/>
        <v>0.012</v>
      </c>
      <c r="AN264" s="42">
        <f t="shared" si="25"/>
        <v>0</v>
      </c>
    </row>
    <row r="265" spans="1:40" ht="63">
      <c r="A265" s="8" t="s">
        <v>805</v>
      </c>
      <c r="B265" s="73" t="s">
        <v>112</v>
      </c>
      <c r="C265" s="15" t="s">
        <v>731</v>
      </c>
      <c r="D265" s="18">
        <v>2017</v>
      </c>
      <c r="E265" s="18">
        <v>2025</v>
      </c>
      <c r="F265" s="9"/>
      <c r="G265" s="9"/>
      <c r="H265" s="31"/>
      <c r="I265" s="9">
        <v>33.861455999999997</v>
      </c>
      <c r="J265" s="24">
        <v>33.861455999999997</v>
      </c>
      <c r="K265" s="9">
        <f t="shared" si="20"/>
        <v>0</v>
      </c>
      <c r="L265" s="9">
        <v>0</v>
      </c>
      <c r="M265" s="9">
        <v>0</v>
      </c>
      <c r="N265" s="9">
        <v>0</v>
      </c>
      <c r="O265" s="9">
        <v>0</v>
      </c>
      <c r="P265" s="9">
        <f t="shared" si="21"/>
        <v>0</v>
      </c>
      <c r="Q265" s="9">
        <v>0</v>
      </c>
      <c r="R265" s="9">
        <v>0</v>
      </c>
      <c r="S265" s="9">
        <v>0</v>
      </c>
      <c r="T265" s="9">
        <v>0</v>
      </c>
      <c r="U265" s="9">
        <f t="shared" si="22"/>
        <v>0</v>
      </c>
      <c r="V265" s="9">
        <v>0</v>
      </c>
      <c r="W265" s="9">
        <v>0</v>
      </c>
      <c r="X265" s="49">
        <v>0</v>
      </c>
      <c r="Y265" s="9">
        <v>0</v>
      </c>
      <c r="Z265" s="9">
        <f t="shared" si="23"/>
        <v>0</v>
      </c>
      <c r="AA265" s="9">
        <v>0</v>
      </c>
      <c r="AB265" s="9">
        <v>0</v>
      </c>
      <c r="AC265" s="49">
        <v>0</v>
      </c>
      <c r="AD265" s="9">
        <v>0</v>
      </c>
      <c r="AE265" s="9">
        <f t="shared" si="24"/>
        <v>0.012</v>
      </c>
      <c r="AF265" s="9">
        <v>0</v>
      </c>
      <c r="AG265" s="9">
        <v>0</v>
      </c>
      <c r="AH265" s="49">
        <v>0.012</v>
      </c>
      <c r="AI265" s="9">
        <v>0</v>
      </c>
      <c r="AJ265" s="42">
        <f t="shared" si="25"/>
        <v>0.012</v>
      </c>
      <c r="AK265" s="42">
        <f t="shared" si="25"/>
        <v>0</v>
      </c>
      <c r="AL265" s="42">
        <f t="shared" si="25"/>
        <v>0</v>
      </c>
      <c r="AM265" s="42">
        <f t="shared" si="25"/>
        <v>0.012</v>
      </c>
      <c r="AN265" s="42">
        <f t="shared" si="25"/>
        <v>0</v>
      </c>
    </row>
    <row r="266" spans="1:40" ht="63">
      <c r="A266" s="8" t="s">
        <v>805</v>
      </c>
      <c r="B266" s="73" t="s">
        <v>177</v>
      </c>
      <c r="C266" s="15" t="s">
        <v>2334</v>
      </c>
      <c r="D266" s="18">
        <v>2018</v>
      </c>
      <c r="E266" s="18">
        <v>2023</v>
      </c>
      <c r="F266" s="9"/>
      <c r="G266" s="9"/>
      <c r="H266" s="31"/>
      <c r="I266" s="9">
        <v>12.30546</v>
      </c>
      <c r="J266" s="24">
        <v>12.305459999999998</v>
      </c>
      <c r="K266" s="9">
        <f t="shared" si="20"/>
        <v>0</v>
      </c>
      <c r="L266" s="9">
        <v>0</v>
      </c>
      <c r="M266" s="9">
        <v>0</v>
      </c>
      <c r="N266" s="9">
        <v>0</v>
      </c>
      <c r="O266" s="9">
        <v>0</v>
      </c>
      <c r="P266" s="9">
        <f t="shared" si="21"/>
        <v>0</v>
      </c>
      <c r="Q266" s="9">
        <v>0</v>
      </c>
      <c r="R266" s="9">
        <v>0</v>
      </c>
      <c r="S266" s="9">
        <v>0</v>
      </c>
      <c r="T266" s="9">
        <v>0</v>
      </c>
      <c r="U266" s="9">
        <f t="shared" si="22"/>
        <v>0</v>
      </c>
      <c r="V266" s="9">
        <v>0</v>
      </c>
      <c r="W266" s="9">
        <v>0</v>
      </c>
      <c r="X266" s="49">
        <v>0</v>
      </c>
      <c r="Y266" s="9">
        <v>0</v>
      </c>
      <c r="Z266" s="9">
        <f t="shared" si="23"/>
        <v>0.30546000000000001</v>
      </c>
      <c r="AA266" s="9">
        <v>0</v>
      </c>
      <c r="AB266" s="9">
        <v>0</v>
      </c>
      <c r="AC266" s="49">
        <v>0.30546000000000001</v>
      </c>
      <c r="AD266" s="9">
        <v>0</v>
      </c>
      <c r="AE266" s="9">
        <f t="shared" si="24"/>
        <v>12</v>
      </c>
      <c r="AF266" s="9">
        <v>0</v>
      </c>
      <c r="AG266" s="9">
        <v>0</v>
      </c>
      <c r="AH266" s="49">
        <v>12</v>
      </c>
      <c r="AI266" s="9">
        <v>0</v>
      </c>
      <c r="AJ266" s="42">
        <f t="shared" si="25"/>
        <v>12.30546</v>
      </c>
      <c r="AK266" s="42">
        <f t="shared" si="25"/>
        <v>0</v>
      </c>
      <c r="AL266" s="42">
        <f t="shared" si="25"/>
        <v>0</v>
      </c>
      <c r="AM266" s="42">
        <f t="shared" si="25"/>
        <v>12.30546</v>
      </c>
      <c r="AN266" s="42">
        <f t="shared" si="25"/>
        <v>0</v>
      </c>
    </row>
    <row r="267" spans="1:40" ht="47.25">
      <c r="A267" s="8" t="s">
        <v>805</v>
      </c>
      <c r="B267" s="73" t="s">
        <v>1046</v>
      </c>
      <c r="C267" s="15" t="s">
        <v>1047</v>
      </c>
      <c r="D267" s="18">
        <v>2019</v>
      </c>
      <c r="E267" s="18">
        <v>2020</v>
      </c>
      <c r="F267" s="9"/>
      <c r="G267" s="9"/>
      <c r="H267" s="31"/>
      <c r="I267" s="9">
        <v>4.0673879999999993</v>
      </c>
      <c r="J267" s="24">
        <v>4.0673879999999993</v>
      </c>
      <c r="K267" s="9">
        <f t="shared" si="20"/>
        <v>2.8748399999999994</v>
      </c>
      <c r="L267" s="9">
        <v>0</v>
      </c>
      <c r="M267" s="9">
        <v>0</v>
      </c>
      <c r="N267" s="9">
        <v>2.8748399999999994</v>
      </c>
      <c r="O267" s="9">
        <v>0</v>
      </c>
      <c r="P267" s="9">
        <f t="shared" si="21"/>
        <v>0</v>
      </c>
      <c r="Q267" s="9">
        <v>0</v>
      </c>
      <c r="R267" s="9">
        <v>0</v>
      </c>
      <c r="S267" s="9">
        <v>0</v>
      </c>
      <c r="T267" s="9">
        <v>0</v>
      </c>
      <c r="U267" s="9">
        <f t="shared" si="22"/>
        <v>0</v>
      </c>
      <c r="V267" s="9">
        <v>0</v>
      </c>
      <c r="W267" s="9">
        <v>0</v>
      </c>
      <c r="X267" s="49">
        <v>0</v>
      </c>
      <c r="Y267" s="9">
        <v>0</v>
      </c>
      <c r="Z267" s="9">
        <f t="shared" si="23"/>
        <v>0</v>
      </c>
      <c r="AA267" s="9">
        <v>0</v>
      </c>
      <c r="AB267" s="9">
        <v>0</v>
      </c>
      <c r="AC267" s="49">
        <v>0</v>
      </c>
      <c r="AD267" s="9">
        <v>0</v>
      </c>
      <c r="AE267" s="9">
        <f t="shared" si="24"/>
        <v>0</v>
      </c>
      <c r="AF267" s="9">
        <v>0</v>
      </c>
      <c r="AG267" s="9">
        <v>0</v>
      </c>
      <c r="AH267" s="49">
        <v>0</v>
      </c>
      <c r="AI267" s="9">
        <v>0</v>
      </c>
      <c r="AJ267" s="42">
        <f t="shared" si="25"/>
        <v>2.8748399999999994</v>
      </c>
      <c r="AK267" s="42">
        <f t="shared" si="25"/>
        <v>0</v>
      </c>
      <c r="AL267" s="42">
        <f t="shared" si="25"/>
        <v>0</v>
      </c>
      <c r="AM267" s="42">
        <f t="shared" si="25"/>
        <v>2.8748399999999994</v>
      </c>
      <c r="AN267" s="42">
        <f t="shared" si="25"/>
        <v>0</v>
      </c>
    </row>
    <row r="268" spans="1:40" ht="47.25">
      <c r="A268" s="8" t="s">
        <v>805</v>
      </c>
      <c r="B268" s="73" t="s">
        <v>1048</v>
      </c>
      <c r="C268" s="15" t="s">
        <v>2335</v>
      </c>
      <c r="D268" s="18">
        <v>2017</v>
      </c>
      <c r="E268" s="18">
        <v>2020</v>
      </c>
      <c r="F268" s="9"/>
      <c r="G268" s="9"/>
      <c r="H268" s="31"/>
      <c r="I268" s="9">
        <v>4.5406199999999997</v>
      </c>
      <c r="J268" s="24">
        <v>4.5406199999999997</v>
      </c>
      <c r="K268" s="9">
        <f t="shared" si="20"/>
        <v>4.5286200000000001</v>
      </c>
      <c r="L268" s="9">
        <v>0</v>
      </c>
      <c r="M268" s="9">
        <v>0</v>
      </c>
      <c r="N268" s="9">
        <v>4.5286200000000001</v>
      </c>
      <c r="O268" s="9">
        <v>0</v>
      </c>
      <c r="P268" s="9">
        <f t="shared" si="21"/>
        <v>0</v>
      </c>
      <c r="Q268" s="9">
        <v>0</v>
      </c>
      <c r="R268" s="9">
        <v>0</v>
      </c>
      <c r="S268" s="9">
        <v>0</v>
      </c>
      <c r="T268" s="9">
        <v>0</v>
      </c>
      <c r="U268" s="9">
        <f t="shared" si="22"/>
        <v>0</v>
      </c>
      <c r="V268" s="9">
        <v>0</v>
      </c>
      <c r="W268" s="9">
        <v>0</v>
      </c>
      <c r="X268" s="49">
        <v>0</v>
      </c>
      <c r="Y268" s="9">
        <v>0</v>
      </c>
      <c r="Z268" s="9">
        <f t="shared" si="23"/>
        <v>0</v>
      </c>
      <c r="AA268" s="9">
        <v>0</v>
      </c>
      <c r="AB268" s="9">
        <v>0</v>
      </c>
      <c r="AC268" s="49">
        <v>0</v>
      </c>
      <c r="AD268" s="9">
        <v>0</v>
      </c>
      <c r="AE268" s="9">
        <f t="shared" si="24"/>
        <v>0</v>
      </c>
      <c r="AF268" s="9">
        <v>0</v>
      </c>
      <c r="AG268" s="9">
        <v>0</v>
      </c>
      <c r="AH268" s="49">
        <v>0</v>
      </c>
      <c r="AI268" s="9">
        <v>0</v>
      </c>
      <c r="AJ268" s="42">
        <f t="shared" si="26" ref="AJ268:AN318">=K268+P268+U268+Z268+AE268</f>
        <v>4.5286200000000001</v>
      </c>
      <c r="AK268" s="42">
        <f t="shared" si="26"/>
        <v>0</v>
      </c>
      <c r="AL268" s="42">
        <f t="shared" si="26"/>
        <v>0</v>
      </c>
      <c r="AM268" s="42">
        <f t="shared" si="26"/>
        <v>4.5286200000000001</v>
      </c>
      <c r="AN268" s="42">
        <f t="shared" si="26"/>
        <v>0</v>
      </c>
    </row>
    <row r="269" spans="1:40" ht="47.25">
      <c r="A269" s="8" t="s">
        <v>805</v>
      </c>
      <c r="B269" s="73" t="s">
        <v>1049</v>
      </c>
      <c r="C269" s="15" t="s">
        <v>1050</v>
      </c>
      <c r="D269" s="18">
        <v>2015</v>
      </c>
      <c r="E269" s="18">
        <v>2020</v>
      </c>
      <c r="F269" s="9"/>
      <c r="G269" s="9"/>
      <c r="H269" s="31"/>
      <c r="I269" s="9">
        <v>1.7172839999999998</v>
      </c>
      <c r="J269" s="24">
        <v>1.7145038609999999</v>
      </c>
      <c r="K269" s="9">
        <f t="shared" si="27" ref="K269:K332">=L269+M269+N269+O269</f>
        <v>1.7052839999999998</v>
      </c>
      <c r="L269" s="9">
        <v>0</v>
      </c>
      <c r="M269" s="9">
        <v>0</v>
      </c>
      <c r="N269" s="9">
        <v>1.7052839999999998</v>
      </c>
      <c r="O269" s="9">
        <v>0</v>
      </c>
      <c r="P269" s="9">
        <f t="shared" si="28" ref="P269:P332">=Q269+R269+S269+T269</f>
        <v>0</v>
      </c>
      <c r="Q269" s="9">
        <v>0</v>
      </c>
      <c r="R269" s="9">
        <v>0</v>
      </c>
      <c r="S269" s="9">
        <v>0</v>
      </c>
      <c r="T269" s="9">
        <v>0</v>
      </c>
      <c r="U269" s="9">
        <f t="shared" si="29" ref="U269:U332">=V269+W269+X269+Y269</f>
        <v>0</v>
      </c>
      <c r="V269" s="9">
        <v>0</v>
      </c>
      <c r="W269" s="9">
        <v>0</v>
      </c>
      <c r="X269" s="49">
        <v>0</v>
      </c>
      <c r="Y269" s="9">
        <v>0</v>
      </c>
      <c r="Z269" s="9">
        <f t="shared" si="30" ref="Z269:Z332">=AA269+AB269+AC269+AD269</f>
        <v>0</v>
      </c>
      <c r="AA269" s="9">
        <v>0</v>
      </c>
      <c r="AB269" s="9">
        <v>0</v>
      </c>
      <c r="AC269" s="49">
        <v>0</v>
      </c>
      <c r="AD269" s="9">
        <v>0</v>
      </c>
      <c r="AE269" s="9">
        <f t="shared" si="31" ref="AE269:AE332">=AF269+AG269+AH269+AI269</f>
        <v>0</v>
      </c>
      <c r="AF269" s="9">
        <v>0</v>
      </c>
      <c r="AG269" s="9">
        <v>0</v>
      </c>
      <c r="AH269" s="49">
        <v>0</v>
      </c>
      <c r="AI269" s="9">
        <v>0</v>
      </c>
      <c r="AJ269" s="42">
        <f t="shared" si="26"/>
        <v>1.7052839999999998</v>
      </c>
      <c r="AK269" s="42">
        <f t="shared" si="26"/>
        <v>0</v>
      </c>
      <c r="AL269" s="42">
        <f t="shared" si="26"/>
        <v>0</v>
      </c>
      <c r="AM269" s="42">
        <f t="shared" si="26"/>
        <v>1.7052839999999998</v>
      </c>
      <c r="AN269" s="42">
        <f t="shared" si="26"/>
        <v>0</v>
      </c>
    </row>
    <row r="270" spans="1:40" ht="47.25">
      <c r="A270" s="8" t="s">
        <v>805</v>
      </c>
      <c r="B270" s="73" t="s">
        <v>1051</v>
      </c>
      <c r="C270" s="15" t="s">
        <v>2336</v>
      </c>
      <c r="D270" s="18">
        <v>2018</v>
      </c>
      <c r="E270" s="18">
        <v>2020</v>
      </c>
      <c r="F270" s="9"/>
      <c r="G270" s="9"/>
      <c r="H270" s="31"/>
      <c r="I270" s="9">
        <v>2.7147600000000001</v>
      </c>
      <c r="J270" s="24">
        <v>2.7147600000000001</v>
      </c>
      <c r="K270" s="9">
        <f t="shared" si="27"/>
        <v>2.2653239999999997</v>
      </c>
      <c r="L270" s="9">
        <v>0</v>
      </c>
      <c r="M270" s="9">
        <v>0</v>
      </c>
      <c r="N270" s="9">
        <v>2.2653239999999997</v>
      </c>
      <c r="O270" s="9">
        <v>0</v>
      </c>
      <c r="P270" s="9">
        <f t="shared" si="28"/>
        <v>0</v>
      </c>
      <c r="Q270" s="9">
        <v>0</v>
      </c>
      <c r="R270" s="9">
        <v>0</v>
      </c>
      <c r="S270" s="9">
        <v>0</v>
      </c>
      <c r="T270" s="9">
        <v>0</v>
      </c>
      <c r="U270" s="9">
        <f t="shared" si="29"/>
        <v>0</v>
      </c>
      <c r="V270" s="9">
        <v>0</v>
      </c>
      <c r="W270" s="9">
        <v>0</v>
      </c>
      <c r="X270" s="49">
        <v>0</v>
      </c>
      <c r="Y270" s="9">
        <v>0</v>
      </c>
      <c r="Z270" s="9">
        <f t="shared" si="30"/>
        <v>0</v>
      </c>
      <c r="AA270" s="9">
        <v>0</v>
      </c>
      <c r="AB270" s="9">
        <v>0</v>
      </c>
      <c r="AC270" s="49">
        <v>0</v>
      </c>
      <c r="AD270" s="9">
        <v>0</v>
      </c>
      <c r="AE270" s="9">
        <f t="shared" si="31"/>
        <v>0</v>
      </c>
      <c r="AF270" s="9">
        <v>0</v>
      </c>
      <c r="AG270" s="9">
        <v>0</v>
      </c>
      <c r="AH270" s="49">
        <v>0</v>
      </c>
      <c r="AI270" s="9">
        <v>0</v>
      </c>
      <c r="AJ270" s="42">
        <f t="shared" si="26"/>
        <v>2.2653239999999997</v>
      </c>
      <c r="AK270" s="42">
        <f t="shared" si="26"/>
        <v>0</v>
      </c>
      <c r="AL270" s="42">
        <f t="shared" si="26"/>
        <v>0</v>
      </c>
      <c r="AM270" s="42">
        <f t="shared" si="26"/>
        <v>2.2653239999999997</v>
      </c>
      <c r="AN270" s="42">
        <f t="shared" si="26"/>
        <v>0</v>
      </c>
    </row>
    <row r="271" spans="1:40" ht="78.75">
      <c r="A271" s="8" t="s">
        <v>805</v>
      </c>
      <c r="B271" s="73" t="s">
        <v>230</v>
      </c>
      <c r="C271" s="15" t="s">
        <v>2337</v>
      </c>
      <c r="D271" s="18">
        <v>2018</v>
      </c>
      <c r="E271" s="18">
        <v>2024</v>
      </c>
      <c r="F271" s="9"/>
      <c r="G271" s="9"/>
      <c r="H271" s="31"/>
      <c r="I271" s="9">
        <v>35.464500000000001</v>
      </c>
      <c r="J271" s="24">
        <v>35.464500000000001</v>
      </c>
      <c r="K271" s="9">
        <f t="shared" si="27"/>
        <v>0</v>
      </c>
      <c r="L271" s="9">
        <v>0</v>
      </c>
      <c r="M271" s="9">
        <v>0</v>
      </c>
      <c r="N271" s="9">
        <v>0</v>
      </c>
      <c r="O271" s="9">
        <v>0</v>
      </c>
      <c r="P271" s="9">
        <f t="shared" si="28"/>
        <v>0</v>
      </c>
      <c r="Q271" s="9">
        <v>0</v>
      </c>
      <c r="R271" s="9">
        <v>0</v>
      </c>
      <c r="S271" s="9">
        <v>0</v>
      </c>
      <c r="T271" s="9">
        <v>0</v>
      </c>
      <c r="U271" s="9">
        <f t="shared" si="29"/>
        <v>0</v>
      </c>
      <c r="V271" s="9">
        <v>0</v>
      </c>
      <c r="W271" s="9">
        <v>0</v>
      </c>
      <c r="X271" s="49">
        <v>0</v>
      </c>
      <c r="Y271" s="9">
        <v>0</v>
      </c>
      <c r="Z271" s="9">
        <f t="shared" si="30"/>
        <v>0</v>
      </c>
      <c r="AA271" s="9">
        <v>0</v>
      </c>
      <c r="AB271" s="9">
        <v>0</v>
      </c>
      <c r="AC271" s="49">
        <v>0</v>
      </c>
      <c r="AD271" s="9">
        <v>0</v>
      </c>
      <c r="AE271" s="9">
        <f t="shared" si="31"/>
        <v>1.8644999999999998</v>
      </c>
      <c r="AF271" s="9">
        <v>0</v>
      </c>
      <c r="AG271" s="9">
        <v>0</v>
      </c>
      <c r="AH271" s="49">
        <v>1.8644999999999998</v>
      </c>
      <c r="AI271" s="9">
        <v>0</v>
      </c>
      <c r="AJ271" s="42">
        <f t="shared" si="26"/>
        <v>1.8644999999999998</v>
      </c>
      <c r="AK271" s="42">
        <f t="shared" si="26"/>
        <v>0</v>
      </c>
      <c r="AL271" s="42">
        <f t="shared" si="26"/>
        <v>0</v>
      </c>
      <c r="AM271" s="42">
        <f t="shared" si="26"/>
        <v>1.8644999999999998</v>
      </c>
      <c r="AN271" s="42">
        <f t="shared" si="26"/>
        <v>0</v>
      </c>
    </row>
    <row r="272" spans="1:40" ht="47.25">
      <c r="A272" s="8" t="s">
        <v>804</v>
      </c>
      <c r="B272" s="73" t="s">
        <v>1052</v>
      </c>
      <c r="C272" s="15" t="s">
        <v>1053</v>
      </c>
      <c r="D272" s="18">
        <v>2015</v>
      </c>
      <c r="E272" s="18">
        <v>2020</v>
      </c>
      <c r="F272" s="9"/>
      <c r="G272" s="9"/>
      <c r="H272" s="31"/>
      <c r="I272" s="9">
        <v>1.0315080000000001</v>
      </c>
      <c r="J272" s="24">
        <v>1.0315080000000001</v>
      </c>
      <c r="K272" s="9">
        <f t="shared" si="27"/>
        <v>1.0315080000000001</v>
      </c>
      <c r="L272" s="9">
        <v>0</v>
      </c>
      <c r="M272" s="9">
        <v>0</v>
      </c>
      <c r="N272" s="9">
        <v>1.0315080000000001</v>
      </c>
      <c r="O272" s="9">
        <v>0</v>
      </c>
      <c r="P272" s="9">
        <f t="shared" si="28"/>
        <v>0</v>
      </c>
      <c r="Q272" s="9">
        <v>0</v>
      </c>
      <c r="R272" s="9">
        <v>0</v>
      </c>
      <c r="S272" s="9">
        <v>0</v>
      </c>
      <c r="T272" s="9">
        <v>0</v>
      </c>
      <c r="U272" s="9">
        <f t="shared" si="29"/>
        <v>0</v>
      </c>
      <c r="V272" s="9">
        <v>0</v>
      </c>
      <c r="W272" s="9">
        <v>0</v>
      </c>
      <c r="X272" s="49">
        <v>0</v>
      </c>
      <c r="Y272" s="9">
        <v>0</v>
      </c>
      <c r="Z272" s="9">
        <f t="shared" si="30"/>
        <v>0</v>
      </c>
      <c r="AA272" s="9">
        <v>0</v>
      </c>
      <c r="AB272" s="9">
        <v>0</v>
      </c>
      <c r="AC272" s="49">
        <v>0</v>
      </c>
      <c r="AD272" s="9">
        <v>0</v>
      </c>
      <c r="AE272" s="9">
        <f t="shared" si="31"/>
        <v>0</v>
      </c>
      <c r="AF272" s="9">
        <v>0</v>
      </c>
      <c r="AG272" s="9">
        <v>0</v>
      </c>
      <c r="AH272" s="49">
        <v>0</v>
      </c>
      <c r="AI272" s="9">
        <v>0</v>
      </c>
      <c r="AJ272" s="42">
        <f t="shared" si="26"/>
        <v>1.0315080000000001</v>
      </c>
      <c r="AK272" s="42">
        <f t="shared" si="26"/>
        <v>0</v>
      </c>
      <c r="AL272" s="42">
        <f t="shared" si="26"/>
        <v>0</v>
      </c>
      <c r="AM272" s="42">
        <f t="shared" si="26"/>
        <v>1.0315080000000001</v>
      </c>
      <c r="AN272" s="42">
        <f t="shared" si="26"/>
        <v>0</v>
      </c>
    </row>
    <row r="273" spans="1:40" ht="47.25">
      <c r="A273" s="8" t="s">
        <v>804</v>
      </c>
      <c r="B273" s="73" t="s">
        <v>1054</v>
      </c>
      <c r="C273" s="15" t="s">
        <v>1055</v>
      </c>
      <c r="D273" s="18">
        <v>2020</v>
      </c>
      <c r="E273" s="18">
        <v>2020</v>
      </c>
      <c r="F273" s="9"/>
      <c r="G273" s="9"/>
      <c r="H273" s="31"/>
      <c r="I273" s="9">
        <v>1.6029120000000001</v>
      </c>
      <c r="J273" s="24">
        <v>1.6029120000000001</v>
      </c>
      <c r="K273" s="9">
        <f t="shared" si="27"/>
        <v>1.6029120000000001</v>
      </c>
      <c r="L273" s="9">
        <v>0</v>
      </c>
      <c r="M273" s="9">
        <v>0</v>
      </c>
      <c r="N273" s="9">
        <v>1.6029120000000001</v>
      </c>
      <c r="O273" s="9">
        <v>0</v>
      </c>
      <c r="P273" s="9">
        <f t="shared" si="28"/>
        <v>0</v>
      </c>
      <c r="Q273" s="9">
        <v>0</v>
      </c>
      <c r="R273" s="9">
        <v>0</v>
      </c>
      <c r="S273" s="9">
        <v>0</v>
      </c>
      <c r="T273" s="9">
        <v>0</v>
      </c>
      <c r="U273" s="9">
        <f t="shared" si="29"/>
        <v>0</v>
      </c>
      <c r="V273" s="9">
        <v>0</v>
      </c>
      <c r="W273" s="9">
        <v>0</v>
      </c>
      <c r="X273" s="49">
        <v>0</v>
      </c>
      <c r="Y273" s="9">
        <v>0</v>
      </c>
      <c r="Z273" s="9">
        <f t="shared" si="30"/>
        <v>0</v>
      </c>
      <c r="AA273" s="9">
        <v>0</v>
      </c>
      <c r="AB273" s="9">
        <v>0</v>
      </c>
      <c r="AC273" s="49">
        <v>0</v>
      </c>
      <c r="AD273" s="9">
        <v>0</v>
      </c>
      <c r="AE273" s="9">
        <f t="shared" si="31"/>
        <v>0</v>
      </c>
      <c r="AF273" s="9">
        <v>0</v>
      </c>
      <c r="AG273" s="9">
        <v>0</v>
      </c>
      <c r="AH273" s="49">
        <v>0</v>
      </c>
      <c r="AI273" s="9">
        <v>0</v>
      </c>
      <c r="AJ273" s="42">
        <f t="shared" si="26"/>
        <v>1.6029120000000001</v>
      </c>
      <c r="AK273" s="42">
        <f t="shared" si="26"/>
        <v>0</v>
      </c>
      <c r="AL273" s="42">
        <f t="shared" si="26"/>
        <v>0</v>
      </c>
      <c r="AM273" s="42">
        <f t="shared" si="26"/>
        <v>1.6029120000000001</v>
      </c>
      <c r="AN273" s="42">
        <f t="shared" si="26"/>
        <v>0</v>
      </c>
    </row>
    <row r="274" spans="1:40" ht="78.75">
      <c r="A274" s="8" t="s">
        <v>805</v>
      </c>
      <c r="B274" s="73" t="s">
        <v>1056</v>
      </c>
      <c r="C274" s="15" t="s">
        <v>1057</v>
      </c>
      <c r="D274" s="18">
        <v>2020</v>
      </c>
      <c r="E274" s="18">
        <v>2020</v>
      </c>
      <c r="F274" s="9"/>
      <c r="G274" s="9"/>
      <c r="H274" s="31"/>
      <c r="I274" s="9">
        <v>0.40165199999999995</v>
      </c>
      <c r="J274" s="24">
        <v>0.40165200000000001</v>
      </c>
      <c r="K274" s="9">
        <f t="shared" si="27"/>
        <v>0.40165199999999995</v>
      </c>
      <c r="L274" s="9">
        <v>0</v>
      </c>
      <c r="M274" s="9">
        <v>0</v>
      </c>
      <c r="N274" s="9">
        <v>0.40165199999999995</v>
      </c>
      <c r="O274" s="9">
        <v>0</v>
      </c>
      <c r="P274" s="9">
        <f t="shared" si="28"/>
        <v>0</v>
      </c>
      <c r="Q274" s="9">
        <v>0</v>
      </c>
      <c r="R274" s="9">
        <v>0</v>
      </c>
      <c r="S274" s="9">
        <v>0</v>
      </c>
      <c r="T274" s="9">
        <v>0</v>
      </c>
      <c r="U274" s="9">
        <f t="shared" si="29"/>
        <v>0</v>
      </c>
      <c r="V274" s="9">
        <v>0</v>
      </c>
      <c r="W274" s="9">
        <v>0</v>
      </c>
      <c r="X274" s="49">
        <v>0</v>
      </c>
      <c r="Y274" s="9">
        <v>0</v>
      </c>
      <c r="Z274" s="9">
        <f t="shared" si="30"/>
        <v>0</v>
      </c>
      <c r="AA274" s="9">
        <v>0</v>
      </c>
      <c r="AB274" s="9">
        <v>0</v>
      </c>
      <c r="AC274" s="49">
        <v>0</v>
      </c>
      <c r="AD274" s="9">
        <v>0</v>
      </c>
      <c r="AE274" s="9">
        <f t="shared" si="31"/>
        <v>0</v>
      </c>
      <c r="AF274" s="9">
        <v>0</v>
      </c>
      <c r="AG274" s="9">
        <v>0</v>
      </c>
      <c r="AH274" s="49">
        <v>0</v>
      </c>
      <c r="AI274" s="9">
        <v>0</v>
      </c>
      <c r="AJ274" s="42">
        <f t="shared" si="26"/>
        <v>0.40165199999999995</v>
      </c>
      <c r="AK274" s="42">
        <f t="shared" si="26"/>
        <v>0</v>
      </c>
      <c r="AL274" s="42">
        <f t="shared" si="26"/>
        <v>0</v>
      </c>
      <c r="AM274" s="42">
        <f t="shared" si="26"/>
        <v>0.40165199999999995</v>
      </c>
      <c r="AN274" s="42">
        <f t="shared" si="26"/>
        <v>0</v>
      </c>
    </row>
    <row r="275" spans="1:40" ht="47.25">
      <c r="A275" s="8" t="s">
        <v>804</v>
      </c>
      <c r="B275" s="73" t="s">
        <v>1058</v>
      </c>
      <c r="C275" s="15" t="s">
        <v>2338</v>
      </c>
      <c r="D275" s="18">
        <v>2020</v>
      </c>
      <c r="E275" s="18">
        <v>2020</v>
      </c>
      <c r="F275" s="9"/>
      <c r="G275" s="9"/>
      <c r="H275" s="31"/>
      <c r="I275" s="9">
        <v>1.156188</v>
      </c>
      <c r="J275" s="24">
        <v>1.1561879999999998</v>
      </c>
      <c r="K275" s="9">
        <f t="shared" si="27"/>
        <v>1.156188</v>
      </c>
      <c r="L275" s="9">
        <v>0</v>
      </c>
      <c r="M275" s="9">
        <v>0</v>
      </c>
      <c r="N275" s="9">
        <v>1.156188</v>
      </c>
      <c r="O275" s="9">
        <v>0</v>
      </c>
      <c r="P275" s="9">
        <f t="shared" si="28"/>
        <v>0</v>
      </c>
      <c r="Q275" s="9">
        <v>0</v>
      </c>
      <c r="R275" s="9">
        <v>0</v>
      </c>
      <c r="S275" s="9">
        <v>0</v>
      </c>
      <c r="T275" s="9">
        <v>0</v>
      </c>
      <c r="U275" s="9">
        <f t="shared" si="29"/>
        <v>0</v>
      </c>
      <c r="V275" s="9">
        <v>0</v>
      </c>
      <c r="W275" s="9">
        <v>0</v>
      </c>
      <c r="X275" s="49">
        <v>0</v>
      </c>
      <c r="Y275" s="9">
        <v>0</v>
      </c>
      <c r="Z275" s="9">
        <f t="shared" si="30"/>
        <v>0</v>
      </c>
      <c r="AA275" s="9">
        <v>0</v>
      </c>
      <c r="AB275" s="9">
        <v>0</v>
      </c>
      <c r="AC275" s="49">
        <v>0</v>
      </c>
      <c r="AD275" s="9">
        <v>0</v>
      </c>
      <c r="AE275" s="9">
        <f t="shared" si="31"/>
        <v>0</v>
      </c>
      <c r="AF275" s="9">
        <v>0</v>
      </c>
      <c r="AG275" s="9">
        <v>0</v>
      </c>
      <c r="AH275" s="49">
        <v>0</v>
      </c>
      <c r="AI275" s="9">
        <v>0</v>
      </c>
      <c r="AJ275" s="42">
        <f t="shared" si="26"/>
        <v>1.156188</v>
      </c>
      <c r="AK275" s="42">
        <f t="shared" si="26"/>
        <v>0</v>
      </c>
      <c r="AL275" s="42">
        <f t="shared" si="26"/>
        <v>0</v>
      </c>
      <c r="AM275" s="42">
        <f t="shared" si="26"/>
        <v>1.156188</v>
      </c>
      <c r="AN275" s="42">
        <f t="shared" si="26"/>
        <v>0</v>
      </c>
    </row>
    <row r="276" spans="1:40" ht="78.75">
      <c r="A276" s="8" t="s">
        <v>804</v>
      </c>
      <c r="B276" s="73" t="s">
        <v>1059</v>
      </c>
      <c r="C276" s="15" t="s">
        <v>2339</v>
      </c>
      <c r="D276" s="18">
        <v>2019</v>
      </c>
      <c r="E276" s="18">
        <v>2020</v>
      </c>
      <c r="F276" s="9"/>
      <c r="G276" s="9"/>
      <c r="H276" s="31"/>
      <c r="I276" s="9">
        <v>1.0311719999999998</v>
      </c>
      <c r="J276" s="24">
        <v>1.0311719999999998</v>
      </c>
      <c r="K276" s="9">
        <f t="shared" si="27"/>
        <v>0.51558599999999988</v>
      </c>
      <c r="L276" s="9">
        <v>0</v>
      </c>
      <c r="M276" s="9">
        <v>0</v>
      </c>
      <c r="N276" s="9">
        <v>0.51558599999999988</v>
      </c>
      <c r="O276" s="9">
        <v>0</v>
      </c>
      <c r="P276" s="9">
        <f t="shared" si="28"/>
        <v>0</v>
      </c>
      <c r="Q276" s="9">
        <v>0</v>
      </c>
      <c r="R276" s="9">
        <v>0</v>
      </c>
      <c r="S276" s="9">
        <v>0</v>
      </c>
      <c r="T276" s="9">
        <v>0</v>
      </c>
      <c r="U276" s="9">
        <f t="shared" si="29"/>
        <v>0</v>
      </c>
      <c r="V276" s="9">
        <v>0</v>
      </c>
      <c r="W276" s="9">
        <v>0</v>
      </c>
      <c r="X276" s="49">
        <v>0</v>
      </c>
      <c r="Y276" s="9">
        <v>0</v>
      </c>
      <c r="Z276" s="9">
        <f t="shared" si="30"/>
        <v>0</v>
      </c>
      <c r="AA276" s="9">
        <v>0</v>
      </c>
      <c r="AB276" s="9">
        <v>0</v>
      </c>
      <c r="AC276" s="49">
        <v>0</v>
      </c>
      <c r="AD276" s="9">
        <v>0</v>
      </c>
      <c r="AE276" s="9">
        <f t="shared" si="31"/>
        <v>0</v>
      </c>
      <c r="AF276" s="9">
        <v>0</v>
      </c>
      <c r="AG276" s="9">
        <v>0</v>
      </c>
      <c r="AH276" s="49">
        <v>0</v>
      </c>
      <c r="AI276" s="9">
        <v>0</v>
      </c>
      <c r="AJ276" s="42">
        <f t="shared" si="26"/>
        <v>0.51558599999999988</v>
      </c>
      <c r="AK276" s="42">
        <f t="shared" si="26"/>
        <v>0</v>
      </c>
      <c r="AL276" s="42">
        <f t="shared" si="26"/>
        <v>0</v>
      </c>
      <c r="AM276" s="42">
        <f t="shared" si="26"/>
        <v>0.51558599999999988</v>
      </c>
      <c r="AN276" s="42">
        <f t="shared" si="26"/>
        <v>0</v>
      </c>
    </row>
    <row r="277" spans="1:40" ht="63">
      <c r="A277" s="8" t="s">
        <v>805</v>
      </c>
      <c r="B277" s="73" t="s">
        <v>1060</v>
      </c>
      <c r="C277" s="15" t="s">
        <v>1061</v>
      </c>
      <c r="D277" s="18">
        <v>2016</v>
      </c>
      <c r="E277" s="18">
        <v>2022</v>
      </c>
      <c r="F277" s="9"/>
      <c r="G277" s="9"/>
      <c r="H277" s="31"/>
      <c r="I277" s="9">
        <v>4.6484639999999997</v>
      </c>
      <c r="J277" s="24">
        <v>4.6484639999999997</v>
      </c>
      <c r="K277" s="9">
        <f t="shared" si="27"/>
        <v>0.012</v>
      </c>
      <c r="L277" s="9">
        <v>0</v>
      </c>
      <c r="M277" s="9">
        <v>0</v>
      </c>
      <c r="N277" s="9">
        <v>0.012</v>
      </c>
      <c r="O277" s="9">
        <v>0</v>
      </c>
      <c r="P277" s="9">
        <f t="shared" si="28"/>
        <v>0.012</v>
      </c>
      <c r="Q277" s="9">
        <v>0</v>
      </c>
      <c r="R277" s="9">
        <v>0</v>
      </c>
      <c r="S277" s="9">
        <v>0.012</v>
      </c>
      <c r="T277" s="9">
        <v>0</v>
      </c>
      <c r="U277" s="9">
        <f t="shared" si="29"/>
        <v>0.28046399999999999</v>
      </c>
      <c r="V277" s="9">
        <v>0</v>
      </c>
      <c r="W277" s="9">
        <v>0</v>
      </c>
      <c r="X277" s="49">
        <v>0.28046399999999999</v>
      </c>
      <c r="Y277" s="9">
        <v>0</v>
      </c>
      <c r="Z277" s="9">
        <f t="shared" si="30"/>
        <v>4.2000000000000002</v>
      </c>
      <c r="AA277" s="9">
        <v>0</v>
      </c>
      <c r="AB277" s="9">
        <v>0</v>
      </c>
      <c r="AC277" s="49">
        <v>4.20</v>
      </c>
      <c r="AD277" s="9">
        <v>0</v>
      </c>
      <c r="AE277" s="9">
        <f t="shared" si="31"/>
        <v>0</v>
      </c>
      <c r="AF277" s="9">
        <v>0</v>
      </c>
      <c r="AG277" s="9">
        <v>0</v>
      </c>
      <c r="AH277" s="49">
        <v>0</v>
      </c>
      <c r="AI277" s="9">
        <v>0</v>
      </c>
      <c r="AJ277" s="42">
        <f t="shared" si="26"/>
        <v>4.5044640000000005</v>
      </c>
      <c r="AK277" s="42">
        <f t="shared" si="26"/>
        <v>0</v>
      </c>
      <c r="AL277" s="42">
        <f t="shared" si="26"/>
        <v>0</v>
      </c>
      <c r="AM277" s="42">
        <f t="shared" si="26"/>
        <v>4.5044640000000005</v>
      </c>
      <c r="AN277" s="42">
        <f t="shared" si="26"/>
        <v>0</v>
      </c>
    </row>
    <row r="278" spans="1:40" ht="63">
      <c r="A278" s="8" t="s">
        <v>805</v>
      </c>
      <c r="B278" s="73" t="s">
        <v>577</v>
      </c>
      <c r="C278" s="15" t="s">
        <v>306</v>
      </c>
      <c r="D278" s="18">
        <v>2018</v>
      </c>
      <c r="E278" s="18">
        <v>2023</v>
      </c>
      <c r="F278" s="9"/>
      <c r="G278" s="9"/>
      <c r="H278" s="31"/>
      <c r="I278" s="9">
        <v>6.3959400000000004</v>
      </c>
      <c r="J278" s="24">
        <v>6.3959399999999995</v>
      </c>
      <c r="K278" s="9">
        <f t="shared" si="27"/>
        <v>0</v>
      </c>
      <c r="L278" s="9">
        <v>0</v>
      </c>
      <c r="M278" s="9">
        <v>0</v>
      </c>
      <c r="N278" s="9">
        <v>0</v>
      </c>
      <c r="O278" s="9">
        <v>0</v>
      </c>
      <c r="P278" s="9">
        <f t="shared" si="28"/>
        <v>0</v>
      </c>
      <c r="Q278" s="9">
        <v>0</v>
      </c>
      <c r="R278" s="9">
        <v>0</v>
      </c>
      <c r="S278" s="9">
        <v>0</v>
      </c>
      <c r="T278" s="9">
        <v>0</v>
      </c>
      <c r="U278" s="9">
        <f t="shared" si="29"/>
        <v>0</v>
      </c>
      <c r="V278" s="9">
        <v>0</v>
      </c>
      <c r="W278" s="9">
        <v>0</v>
      </c>
      <c r="X278" s="49">
        <v>0</v>
      </c>
      <c r="Y278" s="9">
        <v>0</v>
      </c>
      <c r="Z278" s="9">
        <f t="shared" si="30"/>
        <v>0.39593999999999996</v>
      </c>
      <c r="AA278" s="9">
        <v>0</v>
      </c>
      <c r="AB278" s="9">
        <v>0</v>
      </c>
      <c r="AC278" s="49">
        <v>0.39593999999999996</v>
      </c>
      <c r="AD278" s="9">
        <v>0</v>
      </c>
      <c r="AE278" s="9">
        <f t="shared" si="31"/>
        <v>6</v>
      </c>
      <c r="AF278" s="9">
        <v>0</v>
      </c>
      <c r="AG278" s="9">
        <v>0</v>
      </c>
      <c r="AH278" s="49">
        <v>6</v>
      </c>
      <c r="AI278" s="9">
        <v>0</v>
      </c>
      <c r="AJ278" s="42">
        <f t="shared" si="26"/>
        <v>6.3959399999999995</v>
      </c>
      <c r="AK278" s="42">
        <f t="shared" si="26"/>
        <v>0</v>
      </c>
      <c r="AL278" s="42">
        <f t="shared" si="26"/>
        <v>0</v>
      </c>
      <c r="AM278" s="42">
        <f t="shared" si="26"/>
        <v>6.3959399999999995</v>
      </c>
      <c r="AN278" s="42">
        <f t="shared" si="26"/>
        <v>0</v>
      </c>
    </row>
    <row r="279" spans="1:40" ht="63">
      <c r="A279" s="8" t="s">
        <v>805</v>
      </c>
      <c r="B279" s="73" t="s">
        <v>578</v>
      </c>
      <c r="C279" s="15" t="s">
        <v>307</v>
      </c>
      <c r="D279" s="18">
        <v>2019</v>
      </c>
      <c r="E279" s="18">
        <v>2023</v>
      </c>
      <c r="F279" s="9"/>
      <c r="G279" s="9"/>
      <c r="H279" s="31"/>
      <c r="I279" s="9">
        <v>3.1145159999999996</v>
      </c>
      <c r="J279" s="24">
        <v>3.1145159999999996</v>
      </c>
      <c r="K279" s="9">
        <f t="shared" si="27"/>
        <v>0</v>
      </c>
      <c r="L279" s="9">
        <v>0</v>
      </c>
      <c r="M279" s="9">
        <v>0</v>
      </c>
      <c r="N279" s="9">
        <v>0</v>
      </c>
      <c r="O279" s="9">
        <v>0</v>
      </c>
      <c r="P279" s="9">
        <f t="shared" si="28"/>
        <v>0</v>
      </c>
      <c r="Q279" s="9">
        <v>0</v>
      </c>
      <c r="R279" s="9">
        <v>0</v>
      </c>
      <c r="S279" s="9">
        <v>0</v>
      </c>
      <c r="T279" s="9">
        <v>0</v>
      </c>
      <c r="U279" s="9">
        <f t="shared" si="29"/>
        <v>0</v>
      </c>
      <c r="V279" s="9">
        <v>0</v>
      </c>
      <c r="W279" s="9">
        <v>0</v>
      </c>
      <c r="X279" s="49">
        <v>0</v>
      </c>
      <c r="Y279" s="9">
        <v>0</v>
      </c>
      <c r="Z279" s="9">
        <f t="shared" si="30"/>
        <v>0.71451599999999982</v>
      </c>
      <c r="AA279" s="9">
        <v>0</v>
      </c>
      <c r="AB279" s="9">
        <v>0</v>
      </c>
      <c r="AC279" s="49">
        <v>0.71451599999999982</v>
      </c>
      <c r="AD279" s="9">
        <v>0</v>
      </c>
      <c r="AE279" s="9">
        <f t="shared" si="31"/>
        <v>2.3999999999999999</v>
      </c>
      <c r="AF279" s="9">
        <v>0</v>
      </c>
      <c r="AG279" s="9">
        <v>0</v>
      </c>
      <c r="AH279" s="49">
        <v>2.40</v>
      </c>
      <c r="AI279" s="9">
        <v>0</v>
      </c>
      <c r="AJ279" s="42">
        <f t="shared" si="26"/>
        <v>3.1145159999999996</v>
      </c>
      <c r="AK279" s="42">
        <f t="shared" si="26"/>
        <v>0</v>
      </c>
      <c r="AL279" s="42">
        <f t="shared" si="26"/>
        <v>0</v>
      </c>
      <c r="AM279" s="42">
        <f t="shared" si="26"/>
        <v>3.1145159999999996</v>
      </c>
      <c r="AN279" s="42">
        <f t="shared" si="26"/>
        <v>0</v>
      </c>
    </row>
    <row r="280" spans="1:40" ht="78.75">
      <c r="A280" s="8" t="s">
        <v>805</v>
      </c>
      <c r="B280" s="73" t="s">
        <v>113</v>
      </c>
      <c r="C280" s="15" t="s">
        <v>732</v>
      </c>
      <c r="D280" s="18">
        <v>2016</v>
      </c>
      <c r="E280" s="18">
        <v>2025</v>
      </c>
      <c r="F280" s="9"/>
      <c r="G280" s="9"/>
      <c r="H280" s="31"/>
      <c r="I280" s="9">
        <v>33.678851999999999</v>
      </c>
      <c r="J280" s="24">
        <v>33.678851999999999</v>
      </c>
      <c r="K280" s="9">
        <f t="shared" si="27"/>
        <v>0</v>
      </c>
      <c r="L280" s="9">
        <v>0</v>
      </c>
      <c r="M280" s="9">
        <v>0</v>
      </c>
      <c r="N280" s="9">
        <v>0</v>
      </c>
      <c r="O280" s="9">
        <v>0</v>
      </c>
      <c r="P280" s="9">
        <f t="shared" si="28"/>
        <v>0</v>
      </c>
      <c r="Q280" s="9">
        <v>0</v>
      </c>
      <c r="R280" s="9">
        <v>0</v>
      </c>
      <c r="S280" s="9">
        <v>0</v>
      </c>
      <c r="T280" s="9">
        <v>0</v>
      </c>
      <c r="U280" s="9">
        <f t="shared" si="29"/>
        <v>0</v>
      </c>
      <c r="V280" s="9">
        <v>0</v>
      </c>
      <c r="W280" s="9">
        <v>0</v>
      </c>
      <c r="X280" s="49">
        <v>0</v>
      </c>
      <c r="Y280" s="9">
        <v>0</v>
      </c>
      <c r="Z280" s="9">
        <f t="shared" si="30"/>
        <v>0.078851999999999992</v>
      </c>
      <c r="AA280" s="9">
        <v>0</v>
      </c>
      <c r="AB280" s="9">
        <v>0</v>
      </c>
      <c r="AC280" s="49">
        <v>0.078851999999999992</v>
      </c>
      <c r="AD280" s="9">
        <v>0</v>
      </c>
      <c r="AE280" s="9">
        <f t="shared" si="31"/>
        <v>6.7199999999999998</v>
      </c>
      <c r="AF280" s="9">
        <v>0</v>
      </c>
      <c r="AG280" s="9">
        <v>0</v>
      </c>
      <c r="AH280" s="49">
        <v>6.72</v>
      </c>
      <c r="AI280" s="9">
        <v>0</v>
      </c>
      <c r="AJ280" s="42">
        <f t="shared" si="26"/>
        <v>6.7988520000000001</v>
      </c>
      <c r="AK280" s="42">
        <f t="shared" si="26"/>
        <v>0</v>
      </c>
      <c r="AL280" s="42">
        <f t="shared" si="26"/>
        <v>0</v>
      </c>
      <c r="AM280" s="42">
        <f t="shared" si="26"/>
        <v>6.7988520000000001</v>
      </c>
      <c r="AN280" s="42">
        <f t="shared" si="26"/>
        <v>0</v>
      </c>
    </row>
    <row r="281" spans="1:40" ht="63">
      <c r="A281" s="8" t="s">
        <v>805</v>
      </c>
      <c r="B281" s="73" t="s">
        <v>114</v>
      </c>
      <c r="C281" s="15" t="s">
        <v>733</v>
      </c>
      <c r="D281" s="18">
        <v>2016</v>
      </c>
      <c r="E281" s="18">
        <v>2025</v>
      </c>
      <c r="F281" s="9"/>
      <c r="G281" s="9"/>
      <c r="H281" s="31"/>
      <c r="I281" s="9">
        <v>23.907299999999999</v>
      </c>
      <c r="J281" s="24">
        <v>23.907299999999999</v>
      </c>
      <c r="K281" s="9">
        <f t="shared" si="27"/>
        <v>0</v>
      </c>
      <c r="L281" s="9">
        <v>0</v>
      </c>
      <c r="M281" s="9">
        <v>0</v>
      </c>
      <c r="N281" s="9">
        <v>0</v>
      </c>
      <c r="O281" s="9">
        <v>0</v>
      </c>
      <c r="P281" s="9">
        <f t="shared" si="28"/>
        <v>0</v>
      </c>
      <c r="Q281" s="9">
        <v>0</v>
      </c>
      <c r="R281" s="9">
        <v>0</v>
      </c>
      <c r="S281" s="9">
        <v>0</v>
      </c>
      <c r="T281" s="9">
        <v>0</v>
      </c>
      <c r="U281" s="9">
        <f t="shared" si="29"/>
        <v>0</v>
      </c>
      <c r="V281" s="9">
        <v>0</v>
      </c>
      <c r="W281" s="9">
        <v>0</v>
      </c>
      <c r="X281" s="49">
        <v>0</v>
      </c>
      <c r="Y281" s="9">
        <v>0</v>
      </c>
      <c r="Z281" s="9">
        <f t="shared" si="30"/>
        <v>0</v>
      </c>
      <c r="AA281" s="9">
        <v>0</v>
      </c>
      <c r="AB281" s="9">
        <v>0</v>
      </c>
      <c r="AC281" s="49">
        <v>0</v>
      </c>
      <c r="AD281" s="9">
        <v>0</v>
      </c>
      <c r="AE281" s="9">
        <f t="shared" si="31"/>
        <v>0.012</v>
      </c>
      <c r="AF281" s="9">
        <v>0</v>
      </c>
      <c r="AG281" s="9">
        <v>0</v>
      </c>
      <c r="AH281" s="49">
        <v>0.012</v>
      </c>
      <c r="AI281" s="9">
        <v>0</v>
      </c>
      <c r="AJ281" s="42">
        <f t="shared" si="26"/>
        <v>0.012</v>
      </c>
      <c r="AK281" s="42">
        <f t="shared" si="26"/>
        <v>0</v>
      </c>
      <c r="AL281" s="42">
        <f t="shared" si="26"/>
        <v>0</v>
      </c>
      <c r="AM281" s="42">
        <f t="shared" si="26"/>
        <v>0.012</v>
      </c>
      <c r="AN281" s="42">
        <f t="shared" si="26"/>
        <v>0</v>
      </c>
    </row>
    <row r="282" spans="1:40" ht="47.25">
      <c r="A282" s="8" t="s">
        <v>804</v>
      </c>
      <c r="B282" s="73" t="s">
        <v>1062</v>
      </c>
      <c r="C282" s="15" t="s">
        <v>1063</v>
      </c>
      <c r="D282" s="18">
        <v>2018</v>
      </c>
      <c r="E282" s="18">
        <v>2020</v>
      </c>
      <c r="F282" s="9"/>
      <c r="G282" s="9"/>
      <c r="H282" s="31"/>
      <c r="I282" s="9">
        <v>1.7741279999999999</v>
      </c>
      <c r="J282" s="24">
        <v>1.7741279999999999</v>
      </c>
      <c r="K282" s="9">
        <f t="shared" si="27"/>
        <v>0.31089599999999995</v>
      </c>
      <c r="L282" s="9">
        <v>0</v>
      </c>
      <c r="M282" s="9">
        <v>0</v>
      </c>
      <c r="N282" s="9">
        <v>0.31089599999999995</v>
      </c>
      <c r="O282" s="9">
        <v>0</v>
      </c>
      <c r="P282" s="9">
        <f t="shared" si="28"/>
        <v>0</v>
      </c>
      <c r="Q282" s="9">
        <v>0</v>
      </c>
      <c r="R282" s="9">
        <v>0</v>
      </c>
      <c r="S282" s="9">
        <v>0</v>
      </c>
      <c r="T282" s="9">
        <v>0</v>
      </c>
      <c r="U282" s="9">
        <f t="shared" si="29"/>
        <v>0</v>
      </c>
      <c r="V282" s="9">
        <v>0</v>
      </c>
      <c r="W282" s="9">
        <v>0</v>
      </c>
      <c r="X282" s="49">
        <v>0</v>
      </c>
      <c r="Y282" s="9">
        <v>0</v>
      </c>
      <c r="Z282" s="9">
        <f t="shared" si="30"/>
        <v>0</v>
      </c>
      <c r="AA282" s="9">
        <v>0</v>
      </c>
      <c r="AB282" s="9">
        <v>0</v>
      </c>
      <c r="AC282" s="49">
        <v>0</v>
      </c>
      <c r="AD282" s="9">
        <v>0</v>
      </c>
      <c r="AE282" s="9">
        <f t="shared" si="31"/>
        <v>0</v>
      </c>
      <c r="AF282" s="9">
        <v>0</v>
      </c>
      <c r="AG282" s="9">
        <v>0</v>
      </c>
      <c r="AH282" s="49">
        <v>0</v>
      </c>
      <c r="AI282" s="9">
        <v>0</v>
      </c>
      <c r="AJ282" s="42">
        <f t="shared" si="26"/>
        <v>0.31089599999999995</v>
      </c>
      <c r="AK282" s="42">
        <f t="shared" si="26"/>
        <v>0</v>
      </c>
      <c r="AL282" s="42">
        <f t="shared" si="26"/>
        <v>0</v>
      </c>
      <c r="AM282" s="42">
        <f t="shared" si="26"/>
        <v>0.31089599999999995</v>
      </c>
      <c r="AN282" s="42">
        <f t="shared" si="26"/>
        <v>0</v>
      </c>
    </row>
    <row r="283" spans="1:40" ht="63">
      <c r="A283" s="8" t="s">
        <v>805</v>
      </c>
      <c r="B283" s="73" t="s">
        <v>115</v>
      </c>
      <c r="C283" s="15" t="s">
        <v>734</v>
      </c>
      <c r="D283" s="18">
        <v>2016</v>
      </c>
      <c r="E283" s="18">
        <v>2025</v>
      </c>
      <c r="F283" s="9"/>
      <c r="G283" s="9"/>
      <c r="H283" s="31"/>
      <c r="I283" s="9">
        <v>31.31514</v>
      </c>
      <c r="J283" s="24">
        <v>31.31514</v>
      </c>
      <c r="K283" s="9">
        <f t="shared" si="27"/>
        <v>0</v>
      </c>
      <c r="L283" s="9">
        <v>0</v>
      </c>
      <c r="M283" s="9">
        <v>0</v>
      </c>
      <c r="N283" s="9">
        <v>0</v>
      </c>
      <c r="O283" s="9">
        <v>0</v>
      </c>
      <c r="P283" s="9">
        <f t="shared" si="28"/>
        <v>0</v>
      </c>
      <c r="Q283" s="9">
        <v>0</v>
      </c>
      <c r="R283" s="9">
        <v>0</v>
      </c>
      <c r="S283" s="9">
        <v>0</v>
      </c>
      <c r="T283" s="9">
        <v>0</v>
      </c>
      <c r="U283" s="9">
        <f t="shared" si="29"/>
        <v>0</v>
      </c>
      <c r="V283" s="9">
        <v>0</v>
      </c>
      <c r="W283" s="9">
        <v>0</v>
      </c>
      <c r="X283" s="49">
        <v>0</v>
      </c>
      <c r="Y283" s="9">
        <v>0</v>
      </c>
      <c r="Z283" s="9">
        <f t="shared" si="30"/>
        <v>0.23513999999999996</v>
      </c>
      <c r="AA283" s="9">
        <v>0</v>
      </c>
      <c r="AB283" s="9">
        <v>0</v>
      </c>
      <c r="AC283" s="49">
        <v>0.23513999999999996</v>
      </c>
      <c r="AD283" s="9">
        <v>0</v>
      </c>
      <c r="AE283" s="9">
        <f t="shared" si="31"/>
        <v>6.2159999999999993</v>
      </c>
      <c r="AF283" s="9">
        <v>0</v>
      </c>
      <c r="AG283" s="9">
        <v>0</v>
      </c>
      <c r="AH283" s="49">
        <v>6.2159999999999993</v>
      </c>
      <c r="AI283" s="9">
        <v>0</v>
      </c>
      <c r="AJ283" s="42">
        <f t="shared" si="26"/>
        <v>6.4511399999999997</v>
      </c>
      <c r="AK283" s="42">
        <f t="shared" si="26"/>
        <v>0</v>
      </c>
      <c r="AL283" s="42">
        <f t="shared" si="26"/>
        <v>0</v>
      </c>
      <c r="AM283" s="42">
        <f t="shared" si="26"/>
        <v>6.4511399999999997</v>
      </c>
      <c r="AN283" s="42">
        <f t="shared" si="26"/>
        <v>0</v>
      </c>
    </row>
    <row r="284" spans="1:40" ht="47.25">
      <c r="A284" s="8" t="s">
        <v>804</v>
      </c>
      <c r="B284" s="73" t="s">
        <v>1064</v>
      </c>
      <c r="C284" s="15" t="s">
        <v>2340</v>
      </c>
      <c r="D284" s="18">
        <v>2020</v>
      </c>
      <c r="E284" s="18">
        <v>2020</v>
      </c>
      <c r="F284" s="9"/>
      <c r="G284" s="9"/>
      <c r="H284" s="31"/>
      <c r="I284" s="9">
        <v>1.0311719999999998</v>
      </c>
      <c r="J284" s="24">
        <v>1.0311719999999998</v>
      </c>
      <c r="K284" s="9">
        <f t="shared" si="27"/>
        <v>1.0311719999999998</v>
      </c>
      <c r="L284" s="9">
        <v>0</v>
      </c>
      <c r="M284" s="9">
        <v>0</v>
      </c>
      <c r="N284" s="9">
        <v>1.0311719999999998</v>
      </c>
      <c r="O284" s="9">
        <v>0</v>
      </c>
      <c r="P284" s="9">
        <f t="shared" si="28"/>
        <v>0</v>
      </c>
      <c r="Q284" s="9">
        <v>0</v>
      </c>
      <c r="R284" s="9">
        <v>0</v>
      </c>
      <c r="S284" s="9">
        <v>0</v>
      </c>
      <c r="T284" s="9">
        <v>0</v>
      </c>
      <c r="U284" s="9">
        <f t="shared" si="29"/>
        <v>0</v>
      </c>
      <c r="V284" s="9">
        <v>0</v>
      </c>
      <c r="W284" s="9">
        <v>0</v>
      </c>
      <c r="X284" s="49">
        <v>0</v>
      </c>
      <c r="Y284" s="9">
        <v>0</v>
      </c>
      <c r="Z284" s="9">
        <f t="shared" si="30"/>
        <v>0</v>
      </c>
      <c r="AA284" s="9">
        <v>0</v>
      </c>
      <c r="AB284" s="9">
        <v>0</v>
      </c>
      <c r="AC284" s="49">
        <v>0</v>
      </c>
      <c r="AD284" s="9">
        <v>0</v>
      </c>
      <c r="AE284" s="9">
        <f t="shared" si="31"/>
        <v>0</v>
      </c>
      <c r="AF284" s="9">
        <v>0</v>
      </c>
      <c r="AG284" s="9">
        <v>0</v>
      </c>
      <c r="AH284" s="49">
        <v>0</v>
      </c>
      <c r="AI284" s="9">
        <v>0</v>
      </c>
      <c r="AJ284" s="42">
        <f t="shared" si="26"/>
        <v>1.0311719999999998</v>
      </c>
      <c r="AK284" s="42">
        <f t="shared" si="26"/>
        <v>0</v>
      </c>
      <c r="AL284" s="42">
        <f t="shared" si="26"/>
        <v>0</v>
      </c>
      <c r="AM284" s="42">
        <f t="shared" si="26"/>
        <v>1.0311719999999998</v>
      </c>
      <c r="AN284" s="42">
        <f t="shared" si="26"/>
        <v>0</v>
      </c>
    </row>
    <row r="285" spans="1:40" ht="47.25">
      <c r="A285" s="8" t="s">
        <v>805</v>
      </c>
      <c r="B285" s="73" t="s">
        <v>579</v>
      </c>
      <c r="C285" s="15" t="s">
        <v>2341</v>
      </c>
      <c r="D285" s="18">
        <v>2016</v>
      </c>
      <c r="E285" s="18">
        <v>2024</v>
      </c>
      <c r="F285" s="9"/>
      <c r="G285" s="9"/>
      <c r="H285" s="31"/>
      <c r="I285" s="9">
        <v>25.131996000000004</v>
      </c>
      <c r="J285" s="24">
        <v>25.131996000000004</v>
      </c>
      <c r="K285" s="9">
        <f t="shared" si="27"/>
        <v>0</v>
      </c>
      <c r="L285" s="9">
        <v>0</v>
      </c>
      <c r="M285" s="9">
        <v>0</v>
      </c>
      <c r="N285" s="9">
        <v>0</v>
      </c>
      <c r="O285" s="9">
        <v>0</v>
      </c>
      <c r="P285" s="9">
        <f t="shared" si="28"/>
        <v>0</v>
      </c>
      <c r="Q285" s="9">
        <v>0</v>
      </c>
      <c r="R285" s="9">
        <v>0</v>
      </c>
      <c r="S285" s="9">
        <v>0</v>
      </c>
      <c r="T285" s="9">
        <v>0</v>
      </c>
      <c r="U285" s="9">
        <f t="shared" si="29"/>
        <v>0</v>
      </c>
      <c r="V285" s="9">
        <v>0</v>
      </c>
      <c r="W285" s="9">
        <v>0</v>
      </c>
      <c r="X285" s="49">
        <v>0</v>
      </c>
      <c r="Y285" s="9">
        <v>0</v>
      </c>
      <c r="Z285" s="9">
        <f t="shared" si="30"/>
        <v>1.131996</v>
      </c>
      <c r="AA285" s="9">
        <v>0</v>
      </c>
      <c r="AB285" s="9">
        <v>0</v>
      </c>
      <c r="AC285" s="49">
        <v>1.131996</v>
      </c>
      <c r="AD285" s="9">
        <v>0</v>
      </c>
      <c r="AE285" s="9">
        <f t="shared" si="31"/>
        <v>1.2</v>
      </c>
      <c r="AF285" s="9">
        <v>0</v>
      </c>
      <c r="AG285" s="9">
        <v>0</v>
      </c>
      <c r="AH285" s="49">
        <v>1.20</v>
      </c>
      <c r="AI285" s="9">
        <v>0</v>
      </c>
      <c r="AJ285" s="42">
        <f t="shared" si="26"/>
        <v>2.3319960000000002</v>
      </c>
      <c r="AK285" s="42">
        <f t="shared" si="26"/>
        <v>0</v>
      </c>
      <c r="AL285" s="42">
        <f t="shared" si="26"/>
        <v>0</v>
      </c>
      <c r="AM285" s="42">
        <f t="shared" si="26"/>
        <v>2.3319960000000002</v>
      </c>
      <c r="AN285" s="42">
        <f t="shared" si="26"/>
        <v>0</v>
      </c>
    </row>
    <row r="286" spans="1:40" ht="47.25">
      <c r="A286" s="8" t="s">
        <v>804</v>
      </c>
      <c r="B286" s="73" t="s">
        <v>1065</v>
      </c>
      <c r="C286" s="15" t="s">
        <v>1066</v>
      </c>
      <c r="D286" s="18">
        <v>2018</v>
      </c>
      <c r="E286" s="18">
        <v>2020</v>
      </c>
      <c r="F286" s="9">
        <v>0.17810000000000001</v>
      </c>
      <c r="G286" s="9">
        <v>0.99177999999999999</v>
      </c>
      <c r="H286" s="31">
        <v>43617</v>
      </c>
      <c r="I286" s="9">
        <v>4.8966719999999997</v>
      </c>
      <c r="J286" s="24">
        <v>4.8966719999999997</v>
      </c>
      <c r="K286" s="9">
        <f t="shared" si="27"/>
        <v>4.2624959999999996</v>
      </c>
      <c r="L286" s="9">
        <v>0</v>
      </c>
      <c r="M286" s="9">
        <v>0</v>
      </c>
      <c r="N286" s="9">
        <v>4.2624959999999996</v>
      </c>
      <c r="O286" s="9">
        <v>0</v>
      </c>
      <c r="P286" s="9">
        <f t="shared" si="28"/>
        <v>0</v>
      </c>
      <c r="Q286" s="9">
        <v>0</v>
      </c>
      <c r="R286" s="9">
        <v>0</v>
      </c>
      <c r="S286" s="9">
        <v>0</v>
      </c>
      <c r="T286" s="9">
        <v>0</v>
      </c>
      <c r="U286" s="9">
        <f t="shared" si="29"/>
        <v>0</v>
      </c>
      <c r="V286" s="9">
        <v>0</v>
      </c>
      <c r="W286" s="9">
        <v>0</v>
      </c>
      <c r="X286" s="49">
        <v>0</v>
      </c>
      <c r="Y286" s="9">
        <v>0</v>
      </c>
      <c r="Z286" s="9">
        <f t="shared" si="30"/>
        <v>0</v>
      </c>
      <c r="AA286" s="9">
        <v>0</v>
      </c>
      <c r="AB286" s="9">
        <v>0</v>
      </c>
      <c r="AC286" s="49">
        <v>0</v>
      </c>
      <c r="AD286" s="9">
        <v>0</v>
      </c>
      <c r="AE286" s="9">
        <f t="shared" si="31"/>
        <v>0</v>
      </c>
      <c r="AF286" s="9">
        <v>0</v>
      </c>
      <c r="AG286" s="9">
        <v>0</v>
      </c>
      <c r="AH286" s="49">
        <v>0</v>
      </c>
      <c r="AI286" s="9">
        <v>0</v>
      </c>
      <c r="AJ286" s="42">
        <f t="shared" si="26"/>
        <v>4.2624959999999996</v>
      </c>
      <c r="AK286" s="42">
        <f t="shared" si="26"/>
        <v>0</v>
      </c>
      <c r="AL286" s="42">
        <f t="shared" si="26"/>
        <v>0</v>
      </c>
      <c r="AM286" s="42">
        <f t="shared" si="26"/>
        <v>4.2624959999999996</v>
      </c>
      <c r="AN286" s="42">
        <f t="shared" si="26"/>
        <v>0</v>
      </c>
    </row>
    <row r="287" spans="1:40" ht="31.5">
      <c r="A287" s="8" t="s">
        <v>804</v>
      </c>
      <c r="B287" s="73" t="s">
        <v>1067</v>
      </c>
      <c r="C287" s="15" t="s">
        <v>1068</v>
      </c>
      <c r="D287" s="18">
        <v>2019</v>
      </c>
      <c r="E287" s="18">
        <v>2020</v>
      </c>
      <c r="F287" s="9"/>
      <c r="G287" s="9"/>
      <c r="H287" s="31"/>
      <c r="I287" s="9">
        <v>7.9530000000000003</v>
      </c>
      <c r="J287" s="24">
        <v>7.9530000000000003</v>
      </c>
      <c r="K287" s="9">
        <f t="shared" si="27"/>
        <v>5.5860839999999987</v>
      </c>
      <c r="L287" s="9">
        <v>0</v>
      </c>
      <c r="M287" s="9">
        <v>0</v>
      </c>
      <c r="N287" s="9">
        <v>5.5860839999999987</v>
      </c>
      <c r="O287" s="9">
        <v>0</v>
      </c>
      <c r="P287" s="9">
        <f t="shared" si="28"/>
        <v>0</v>
      </c>
      <c r="Q287" s="9">
        <v>0</v>
      </c>
      <c r="R287" s="9">
        <v>0</v>
      </c>
      <c r="S287" s="9">
        <v>0</v>
      </c>
      <c r="T287" s="9">
        <v>0</v>
      </c>
      <c r="U287" s="9">
        <f t="shared" si="29"/>
        <v>0</v>
      </c>
      <c r="V287" s="9">
        <v>0</v>
      </c>
      <c r="W287" s="9">
        <v>0</v>
      </c>
      <c r="X287" s="49">
        <v>0</v>
      </c>
      <c r="Y287" s="9">
        <v>0</v>
      </c>
      <c r="Z287" s="9">
        <f t="shared" si="30"/>
        <v>0</v>
      </c>
      <c r="AA287" s="9">
        <v>0</v>
      </c>
      <c r="AB287" s="9">
        <v>0</v>
      </c>
      <c r="AC287" s="49">
        <v>0</v>
      </c>
      <c r="AD287" s="9">
        <v>0</v>
      </c>
      <c r="AE287" s="9">
        <f t="shared" si="31"/>
        <v>0</v>
      </c>
      <c r="AF287" s="9">
        <v>0</v>
      </c>
      <c r="AG287" s="9">
        <v>0</v>
      </c>
      <c r="AH287" s="49">
        <v>0</v>
      </c>
      <c r="AI287" s="9">
        <v>0</v>
      </c>
      <c r="AJ287" s="42">
        <f t="shared" si="26"/>
        <v>5.5860839999999987</v>
      </c>
      <c r="AK287" s="42">
        <f t="shared" si="26"/>
        <v>0</v>
      </c>
      <c r="AL287" s="42">
        <f t="shared" si="26"/>
        <v>0</v>
      </c>
      <c r="AM287" s="42">
        <f t="shared" si="26"/>
        <v>5.5860839999999987</v>
      </c>
      <c r="AN287" s="42">
        <f t="shared" si="26"/>
        <v>0</v>
      </c>
    </row>
    <row r="288" spans="1:40" ht="47.25">
      <c r="A288" s="8" t="s">
        <v>804</v>
      </c>
      <c r="B288" s="73" t="s">
        <v>1069</v>
      </c>
      <c r="C288" s="15" t="s">
        <v>1070</v>
      </c>
      <c r="D288" s="18">
        <v>2019</v>
      </c>
      <c r="E288" s="18">
        <v>2020</v>
      </c>
      <c r="F288" s="9"/>
      <c r="G288" s="9"/>
      <c r="H288" s="31"/>
      <c r="I288" s="9">
        <v>4.8715919999999997</v>
      </c>
      <c r="J288" s="24">
        <v>4.8715919999999997</v>
      </c>
      <c r="K288" s="9">
        <f t="shared" si="27"/>
        <v>0.89245199999999991</v>
      </c>
      <c r="L288" s="9">
        <v>0</v>
      </c>
      <c r="M288" s="9">
        <v>0</v>
      </c>
      <c r="N288" s="9">
        <v>0.89245199999999991</v>
      </c>
      <c r="O288" s="9">
        <v>0</v>
      </c>
      <c r="P288" s="9">
        <f t="shared" si="28"/>
        <v>0</v>
      </c>
      <c r="Q288" s="9">
        <v>0</v>
      </c>
      <c r="R288" s="9">
        <v>0</v>
      </c>
      <c r="S288" s="9">
        <v>0</v>
      </c>
      <c r="T288" s="9">
        <v>0</v>
      </c>
      <c r="U288" s="9">
        <f t="shared" si="29"/>
        <v>0</v>
      </c>
      <c r="V288" s="9">
        <v>0</v>
      </c>
      <c r="W288" s="9">
        <v>0</v>
      </c>
      <c r="X288" s="49">
        <v>0</v>
      </c>
      <c r="Y288" s="9">
        <v>0</v>
      </c>
      <c r="Z288" s="9">
        <f t="shared" si="30"/>
        <v>0</v>
      </c>
      <c r="AA288" s="9">
        <v>0</v>
      </c>
      <c r="AB288" s="9">
        <v>0</v>
      </c>
      <c r="AC288" s="49">
        <v>0</v>
      </c>
      <c r="AD288" s="9">
        <v>0</v>
      </c>
      <c r="AE288" s="9">
        <f t="shared" si="31"/>
        <v>0</v>
      </c>
      <c r="AF288" s="9">
        <v>0</v>
      </c>
      <c r="AG288" s="9">
        <v>0</v>
      </c>
      <c r="AH288" s="49">
        <v>0</v>
      </c>
      <c r="AI288" s="9">
        <v>0</v>
      </c>
      <c r="AJ288" s="42">
        <f t="shared" si="26"/>
        <v>0.89245199999999991</v>
      </c>
      <c r="AK288" s="42">
        <f t="shared" si="26"/>
        <v>0</v>
      </c>
      <c r="AL288" s="42">
        <f t="shared" si="26"/>
        <v>0</v>
      </c>
      <c r="AM288" s="42">
        <f t="shared" si="26"/>
        <v>0.89245199999999991</v>
      </c>
      <c r="AN288" s="42">
        <f t="shared" si="26"/>
        <v>0</v>
      </c>
    </row>
    <row r="289" spans="1:40" ht="63">
      <c r="A289" s="8" t="s">
        <v>805</v>
      </c>
      <c r="B289" s="73" t="s">
        <v>1071</v>
      </c>
      <c r="C289" s="15" t="s">
        <v>2342</v>
      </c>
      <c r="D289" s="18">
        <v>2019</v>
      </c>
      <c r="E289" s="18">
        <v>2022</v>
      </c>
      <c r="F289" s="9"/>
      <c r="G289" s="9"/>
      <c r="H289" s="31"/>
      <c r="I289" s="9">
        <v>20.363952000000001</v>
      </c>
      <c r="J289" s="24">
        <v>20.363951999999998</v>
      </c>
      <c r="K289" s="9">
        <f t="shared" si="27"/>
        <v>0.012</v>
      </c>
      <c r="L289" s="9">
        <v>0</v>
      </c>
      <c r="M289" s="9">
        <v>0</v>
      </c>
      <c r="N289" s="9">
        <v>0.012</v>
      </c>
      <c r="O289" s="9">
        <v>0</v>
      </c>
      <c r="P289" s="9">
        <f t="shared" si="28"/>
        <v>0.46630799999999994</v>
      </c>
      <c r="Q289" s="9">
        <v>0</v>
      </c>
      <c r="R289" s="9">
        <v>0</v>
      </c>
      <c r="S289" s="9">
        <v>0.46630799999999994</v>
      </c>
      <c r="T289" s="9">
        <v>0</v>
      </c>
      <c r="U289" s="9">
        <f t="shared" si="29"/>
        <v>0.59999999999999998</v>
      </c>
      <c r="V289" s="9">
        <v>0</v>
      </c>
      <c r="W289" s="9">
        <v>0</v>
      </c>
      <c r="X289" s="49">
        <v>0.60</v>
      </c>
      <c r="Y289" s="9">
        <v>0</v>
      </c>
      <c r="Z289" s="9">
        <f t="shared" si="30"/>
        <v>16.199999999999999</v>
      </c>
      <c r="AA289" s="9">
        <v>0</v>
      </c>
      <c r="AB289" s="9">
        <v>0</v>
      </c>
      <c r="AC289" s="49">
        <v>16.20</v>
      </c>
      <c r="AD289" s="9">
        <v>0</v>
      </c>
      <c r="AE289" s="9">
        <f t="shared" si="31"/>
        <v>0</v>
      </c>
      <c r="AF289" s="9">
        <v>0</v>
      </c>
      <c r="AG289" s="9">
        <v>0</v>
      </c>
      <c r="AH289" s="49">
        <v>0</v>
      </c>
      <c r="AI289" s="9">
        <v>0</v>
      </c>
      <c r="AJ289" s="42">
        <f t="shared" si="26"/>
        <v>17.278307999999999</v>
      </c>
      <c r="AK289" s="42">
        <f t="shared" si="26"/>
        <v>0</v>
      </c>
      <c r="AL289" s="42">
        <f t="shared" si="26"/>
        <v>0</v>
      </c>
      <c r="AM289" s="42">
        <f t="shared" si="26"/>
        <v>17.278307999999999</v>
      </c>
      <c r="AN289" s="42">
        <f t="shared" si="26"/>
        <v>0</v>
      </c>
    </row>
    <row r="290" spans="1:40" ht="47.25">
      <c r="A290" s="8" t="s">
        <v>805</v>
      </c>
      <c r="B290" s="73" t="s">
        <v>580</v>
      </c>
      <c r="C290" s="15" t="s">
        <v>2343</v>
      </c>
      <c r="D290" s="18">
        <v>2022</v>
      </c>
      <c r="E290" s="18">
        <v>2024</v>
      </c>
      <c r="F290" s="9"/>
      <c r="G290" s="9"/>
      <c r="H290" s="31"/>
      <c r="I290" s="9">
        <v>3.399756</v>
      </c>
      <c r="J290" s="24">
        <v>3.399756</v>
      </c>
      <c r="K290" s="9">
        <f t="shared" si="27"/>
        <v>0</v>
      </c>
      <c r="L290" s="9">
        <v>0</v>
      </c>
      <c r="M290" s="9">
        <v>0</v>
      </c>
      <c r="N290" s="9">
        <v>0</v>
      </c>
      <c r="O290" s="9">
        <v>0</v>
      </c>
      <c r="P290" s="9">
        <f t="shared" si="28"/>
        <v>0</v>
      </c>
      <c r="Q290" s="9">
        <v>0</v>
      </c>
      <c r="R290" s="9">
        <v>0</v>
      </c>
      <c r="S290" s="9">
        <v>0</v>
      </c>
      <c r="T290" s="9">
        <v>0</v>
      </c>
      <c r="U290" s="9">
        <f t="shared" si="29"/>
        <v>0</v>
      </c>
      <c r="V290" s="9">
        <v>0</v>
      </c>
      <c r="W290" s="9">
        <v>0</v>
      </c>
      <c r="X290" s="49">
        <v>0</v>
      </c>
      <c r="Y290" s="9">
        <v>0</v>
      </c>
      <c r="Z290" s="9">
        <f t="shared" si="30"/>
        <v>0.59884799999999994</v>
      </c>
      <c r="AA290" s="9">
        <v>0</v>
      </c>
      <c r="AB290" s="9">
        <v>0</v>
      </c>
      <c r="AC290" s="49">
        <v>0.59884799999999994</v>
      </c>
      <c r="AD290" s="9">
        <v>0</v>
      </c>
      <c r="AE290" s="9">
        <f t="shared" si="31"/>
        <v>2.8009080000000002</v>
      </c>
      <c r="AF290" s="9">
        <v>0</v>
      </c>
      <c r="AG290" s="9">
        <v>0</v>
      </c>
      <c r="AH290" s="49">
        <v>2.8009080000000002</v>
      </c>
      <c r="AI290" s="9">
        <v>0</v>
      </c>
      <c r="AJ290" s="42">
        <f t="shared" si="26"/>
        <v>3.399756</v>
      </c>
      <c r="AK290" s="42">
        <f t="shared" si="26"/>
        <v>0</v>
      </c>
      <c r="AL290" s="42">
        <f t="shared" si="26"/>
        <v>0</v>
      </c>
      <c r="AM290" s="42">
        <f t="shared" si="26"/>
        <v>3.399756</v>
      </c>
      <c r="AN290" s="42">
        <f t="shared" si="26"/>
        <v>0</v>
      </c>
    </row>
    <row r="291" spans="1:40" ht="47.25">
      <c r="A291" s="8" t="s">
        <v>804</v>
      </c>
      <c r="B291" s="73" t="s">
        <v>1072</v>
      </c>
      <c r="C291" s="15" t="s">
        <v>1073</v>
      </c>
      <c r="D291" s="18">
        <v>2018</v>
      </c>
      <c r="E291" s="18">
        <v>2020</v>
      </c>
      <c r="F291" s="9">
        <v>0.17810000000000001</v>
      </c>
      <c r="G291" s="9">
        <v>0.99177999999999999</v>
      </c>
      <c r="H291" s="31">
        <v>43617</v>
      </c>
      <c r="I291" s="9">
        <v>3.8245079999999998</v>
      </c>
      <c r="J291" s="24">
        <v>3.8233048439999999</v>
      </c>
      <c r="K291" s="9">
        <f t="shared" si="27"/>
        <v>3.5077902839999999</v>
      </c>
      <c r="L291" s="9">
        <v>0</v>
      </c>
      <c r="M291" s="9">
        <v>0</v>
      </c>
      <c r="N291" s="9">
        <v>3.5077902839999999</v>
      </c>
      <c r="O291" s="9">
        <v>0</v>
      </c>
      <c r="P291" s="9">
        <f t="shared" si="28"/>
        <v>0</v>
      </c>
      <c r="Q291" s="9">
        <v>0</v>
      </c>
      <c r="R291" s="9">
        <v>0</v>
      </c>
      <c r="S291" s="9">
        <v>0</v>
      </c>
      <c r="T291" s="9">
        <v>0</v>
      </c>
      <c r="U291" s="9">
        <f t="shared" si="29"/>
        <v>0</v>
      </c>
      <c r="V291" s="9">
        <v>0</v>
      </c>
      <c r="W291" s="9">
        <v>0</v>
      </c>
      <c r="X291" s="49">
        <v>0</v>
      </c>
      <c r="Y291" s="9">
        <v>0</v>
      </c>
      <c r="Z291" s="9">
        <f t="shared" si="30"/>
        <v>0</v>
      </c>
      <c r="AA291" s="9">
        <v>0</v>
      </c>
      <c r="AB291" s="9">
        <v>0</v>
      </c>
      <c r="AC291" s="49">
        <v>0</v>
      </c>
      <c r="AD291" s="9">
        <v>0</v>
      </c>
      <c r="AE291" s="9">
        <f t="shared" si="31"/>
        <v>0</v>
      </c>
      <c r="AF291" s="9">
        <v>0</v>
      </c>
      <c r="AG291" s="9">
        <v>0</v>
      </c>
      <c r="AH291" s="49">
        <v>0</v>
      </c>
      <c r="AI291" s="9">
        <v>0</v>
      </c>
      <c r="AJ291" s="42">
        <f t="shared" si="26"/>
        <v>3.5077902839999999</v>
      </c>
      <c r="AK291" s="42">
        <f t="shared" si="26"/>
        <v>0</v>
      </c>
      <c r="AL291" s="42">
        <f t="shared" si="26"/>
        <v>0</v>
      </c>
      <c r="AM291" s="42">
        <f t="shared" si="26"/>
        <v>3.5077902839999999</v>
      </c>
      <c r="AN291" s="42">
        <f t="shared" si="26"/>
        <v>0</v>
      </c>
    </row>
    <row r="292" spans="1:40" ht="63">
      <c r="A292" s="8" t="s">
        <v>804</v>
      </c>
      <c r="B292" s="73" t="s">
        <v>1074</v>
      </c>
      <c r="C292" s="15" t="s">
        <v>2344</v>
      </c>
      <c r="D292" s="18">
        <v>2018</v>
      </c>
      <c r="E292" s="18">
        <v>2020</v>
      </c>
      <c r="F292" s="9">
        <v>0.17810000000000001</v>
      </c>
      <c r="G292" s="9">
        <v>0.99177999999999999</v>
      </c>
      <c r="H292" s="31">
        <v>43617</v>
      </c>
      <c r="I292" s="9">
        <v>2.7022200000000001</v>
      </c>
      <c r="J292" s="24">
        <v>2.7022199999999996</v>
      </c>
      <c r="K292" s="9">
        <f t="shared" si="27"/>
        <v>0.45567599999999997</v>
      </c>
      <c r="L292" s="9">
        <v>0</v>
      </c>
      <c r="M292" s="9">
        <v>0</v>
      </c>
      <c r="N292" s="9">
        <v>0.45567599999999997</v>
      </c>
      <c r="O292" s="9">
        <v>0</v>
      </c>
      <c r="P292" s="9">
        <f t="shared" si="28"/>
        <v>0</v>
      </c>
      <c r="Q292" s="9">
        <v>0</v>
      </c>
      <c r="R292" s="9">
        <v>0</v>
      </c>
      <c r="S292" s="9">
        <v>0</v>
      </c>
      <c r="T292" s="9">
        <v>0</v>
      </c>
      <c r="U292" s="9">
        <f t="shared" si="29"/>
        <v>0</v>
      </c>
      <c r="V292" s="9">
        <v>0</v>
      </c>
      <c r="W292" s="9">
        <v>0</v>
      </c>
      <c r="X292" s="49">
        <v>0</v>
      </c>
      <c r="Y292" s="9">
        <v>0</v>
      </c>
      <c r="Z292" s="9">
        <f t="shared" si="30"/>
        <v>0</v>
      </c>
      <c r="AA292" s="9">
        <v>0</v>
      </c>
      <c r="AB292" s="9">
        <v>0</v>
      </c>
      <c r="AC292" s="49">
        <v>0</v>
      </c>
      <c r="AD292" s="9">
        <v>0</v>
      </c>
      <c r="AE292" s="9">
        <f t="shared" si="31"/>
        <v>0</v>
      </c>
      <c r="AF292" s="9">
        <v>0</v>
      </c>
      <c r="AG292" s="9">
        <v>0</v>
      </c>
      <c r="AH292" s="49">
        <v>0</v>
      </c>
      <c r="AI292" s="9">
        <v>0</v>
      </c>
      <c r="AJ292" s="42">
        <f t="shared" si="26"/>
        <v>0.45567599999999997</v>
      </c>
      <c r="AK292" s="42">
        <f t="shared" si="26"/>
        <v>0</v>
      </c>
      <c r="AL292" s="42">
        <f t="shared" si="26"/>
        <v>0</v>
      </c>
      <c r="AM292" s="42">
        <f t="shared" si="26"/>
        <v>0.45567599999999997</v>
      </c>
      <c r="AN292" s="42">
        <f t="shared" si="26"/>
        <v>0</v>
      </c>
    </row>
    <row r="293" spans="1:40" ht="31.5">
      <c r="A293" s="8" t="s">
        <v>805</v>
      </c>
      <c r="B293" s="73" t="s">
        <v>581</v>
      </c>
      <c r="C293" s="15" t="s">
        <v>2345</v>
      </c>
      <c r="D293" s="18">
        <v>2022</v>
      </c>
      <c r="E293" s="18">
        <v>2023</v>
      </c>
      <c r="F293" s="9"/>
      <c r="G293" s="9"/>
      <c r="H293" s="31"/>
      <c r="I293" s="9">
        <v>2.6339639999999993</v>
      </c>
      <c r="J293" s="24">
        <v>2.6339639999999993</v>
      </c>
      <c r="K293" s="9">
        <f t="shared" si="27"/>
        <v>0</v>
      </c>
      <c r="L293" s="9">
        <v>0</v>
      </c>
      <c r="M293" s="9">
        <v>0</v>
      </c>
      <c r="N293" s="9">
        <v>0</v>
      </c>
      <c r="O293" s="9">
        <v>0</v>
      </c>
      <c r="P293" s="9">
        <f t="shared" si="28"/>
        <v>0</v>
      </c>
      <c r="Q293" s="9">
        <v>0</v>
      </c>
      <c r="R293" s="9">
        <v>0</v>
      </c>
      <c r="S293" s="9">
        <v>0</v>
      </c>
      <c r="T293" s="9">
        <v>0</v>
      </c>
      <c r="U293" s="9">
        <f t="shared" si="29"/>
        <v>0</v>
      </c>
      <c r="V293" s="9">
        <v>0</v>
      </c>
      <c r="W293" s="9">
        <v>0</v>
      </c>
      <c r="X293" s="49">
        <v>0</v>
      </c>
      <c r="Y293" s="9">
        <v>0</v>
      </c>
      <c r="Z293" s="9">
        <f t="shared" si="30"/>
        <v>0.23396400000000001</v>
      </c>
      <c r="AA293" s="9">
        <v>0</v>
      </c>
      <c r="AB293" s="9">
        <v>0</v>
      </c>
      <c r="AC293" s="49">
        <v>0.23396400000000001</v>
      </c>
      <c r="AD293" s="9">
        <v>0</v>
      </c>
      <c r="AE293" s="9">
        <f t="shared" si="31"/>
        <v>2.3999999999999999</v>
      </c>
      <c r="AF293" s="9">
        <v>0</v>
      </c>
      <c r="AG293" s="9">
        <v>0</v>
      </c>
      <c r="AH293" s="49">
        <v>2.40</v>
      </c>
      <c r="AI293" s="9">
        <v>0</v>
      </c>
      <c r="AJ293" s="42">
        <f t="shared" si="26"/>
        <v>2.6339639999999997</v>
      </c>
      <c r="AK293" s="42">
        <f t="shared" si="26"/>
        <v>0</v>
      </c>
      <c r="AL293" s="42">
        <f t="shared" si="26"/>
        <v>0</v>
      </c>
      <c r="AM293" s="42">
        <f t="shared" si="26"/>
        <v>2.6339639999999997</v>
      </c>
      <c r="AN293" s="42">
        <f t="shared" si="26"/>
        <v>0</v>
      </c>
    </row>
    <row r="294" spans="1:40" ht="47.25">
      <c r="A294" s="8" t="s">
        <v>804</v>
      </c>
      <c r="B294" s="73" t="s">
        <v>1075</v>
      </c>
      <c r="C294" s="15" t="s">
        <v>1076</v>
      </c>
      <c r="D294" s="18">
        <v>2019</v>
      </c>
      <c r="E294" s="18">
        <v>2020</v>
      </c>
      <c r="F294" s="9"/>
      <c r="G294" s="9"/>
      <c r="H294" s="31"/>
      <c r="I294" s="9">
        <v>1.0311719999999998</v>
      </c>
      <c r="J294" s="24">
        <v>1.0311719999999998</v>
      </c>
      <c r="K294" s="9">
        <f t="shared" si="27"/>
        <v>1.0191719999999997</v>
      </c>
      <c r="L294" s="9">
        <v>0</v>
      </c>
      <c r="M294" s="9">
        <v>0</v>
      </c>
      <c r="N294" s="9">
        <v>1.0191719999999997</v>
      </c>
      <c r="O294" s="9">
        <v>0</v>
      </c>
      <c r="P294" s="9">
        <f t="shared" si="28"/>
        <v>0</v>
      </c>
      <c r="Q294" s="9">
        <v>0</v>
      </c>
      <c r="R294" s="9">
        <v>0</v>
      </c>
      <c r="S294" s="9">
        <v>0</v>
      </c>
      <c r="T294" s="9">
        <v>0</v>
      </c>
      <c r="U294" s="9">
        <f t="shared" si="29"/>
        <v>0</v>
      </c>
      <c r="V294" s="9">
        <v>0</v>
      </c>
      <c r="W294" s="9">
        <v>0</v>
      </c>
      <c r="X294" s="49">
        <v>0</v>
      </c>
      <c r="Y294" s="9">
        <v>0</v>
      </c>
      <c r="Z294" s="9">
        <f t="shared" si="30"/>
        <v>0</v>
      </c>
      <c r="AA294" s="9">
        <v>0</v>
      </c>
      <c r="AB294" s="9">
        <v>0</v>
      </c>
      <c r="AC294" s="49">
        <v>0</v>
      </c>
      <c r="AD294" s="9">
        <v>0</v>
      </c>
      <c r="AE294" s="9">
        <f t="shared" si="31"/>
        <v>0</v>
      </c>
      <c r="AF294" s="9">
        <v>0</v>
      </c>
      <c r="AG294" s="9">
        <v>0</v>
      </c>
      <c r="AH294" s="49">
        <v>0</v>
      </c>
      <c r="AI294" s="9">
        <v>0</v>
      </c>
      <c r="AJ294" s="42">
        <f t="shared" si="26"/>
        <v>1.0191719999999997</v>
      </c>
      <c r="AK294" s="42">
        <f t="shared" si="26"/>
        <v>0</v>
      </c>
      <c r="AL294" s="42">
        <f t="shared" si="26"/>
        <v>0</v>
      </c>
      <c r="AM294" s="42">
        <f t="shared" si="26"/>
        <v>1.0191719999999997</v>
      </c>
      <c r="AN294" s="42">
        <f t="shared" si="26"/>
        <v>0</v>
      </c>
    </row>
    <row r="295" spans="1:40" ht="63">
      <c r="A295" s="8" t="s">
        <v>805</v>
      </c>
      <c r="B295" s="73" t="s">
        <v>1077</v>
      </c>
      <c r="C295" s="15" t="s">
        <v>2346</v>
      </c>
      <c r="D295" s="18">
        <v>2019</v>
      </c>
      <c r="E295" s="18">
        <v>2020</v>
      </c>
      <c r="F295" s="9"/>
      <c r="G295" s="9"/>
      <c r="H295" s="31"/>
      <c r="I295" s="9">
        <v>2.9416919999999993</v>
      </c>
      <c r="J295" s="24">
        <v>2.9416919999999998</v>
      </c>
      <c r="K295" s="9">
        <f t="shared" si="27"/>
        <v>2.9217239999999998</v>
      </c>
      <c r="L295" s="9">
        <v>0</v>
      </c>
      <c r="M295" s="9">
        <v>0</v>
      </c>
      <c r="N295" s="9">
        <v>2.9217239999999998</v>
      </c>
      <c r="O295" s="9">
        <v>0</v>
      </c>
      <c r="P295" s="9">
        <f t="shared" si="28"/>
        <v>0</v>
      </c>
      <c r="Q295" s="9">
        <v>0</v>
      </c>
      <c r="R295" s="9">
        <v>0</v>
      </c>
      <c r="S295" s="9">
        <v>0</v>
      </c>
      <c r="T295" s="9">
        <v>0</v>
      </c>
      <c r="U295" s="9">
        <f t="shared" si="29"/>
        <v>0</v>
      </c>
      <c r="V295" s="9">
        <v>0</v>
      </c>
      <c r="W295" s="9">
        <v>0</v>
      </c>
      <c r="X295" s="49">
        <v>0</v>
      </c>
      <c r="Y295" s="9">
        <v>0</v>
      </c>
      <c r="Z295" s="9">
        <f t="shared" si="30"/>
        <v>0</v>
      </c>
      <c r="AA295" s="9">
        <v>0</v>
      </c>
      <c r="AB295" s="9">
        <v>0</v>
      </c>
      <c r="AC295" s="49">
        <v>0</v>
      </c>
      <c r="AD295" s="9">
        <v>0</v>
      </c>
      <c r="AE295" s="9">
        <f t="shared" si="31"/>
        <v>0</v>
      </c>
      <c r="AF295" s="9">
        <v>0</v>
      </c>
      <c r="AG295" s="9">
        <v>0</v>
      </c>
      <c r="AH295" s="49">
        <v>0</v>
      </c>
      <c r="AI295" s="9">
        <v>0</v>
      </c>
      <c r="AJ295" s="42">
        <f t="shared" si="26"/>
        <v>2.9217239999999998</v>
      </c>
      <c r="AK295" s="42">
        <f t="shared" si="26"/>
        <v>0</v>
      </c>
      <c r="AL295" s="42">
        <f t="shared" si="26"/>
        <v>0</v>
      </c>
      <c r="AM295" s="42">
        <f t="shared" si="26"/>
        <v>2.9217239999999998</v>
      </c>
      <c r="AN295" s="42">
        <f t="shared" si="26"/>
        <v>0</v>
      </c>
    </row>
    <row r="296" spans="1:40" ht="47.25">
      <c r="A296" s="8" t="s">
        <v>805</v>
      </c>
      <c r="B296" s="73" t="s">
        <v>1078</v>
      </c>
      <c r="C296" s="15" t="s">
        <v>2347</v>
      </c>
      <c r="D296" s="18">
        <v>2019</v>
      </c>
      <c r="E296" s="18">
        <v>2020</v>
      </c>
      <c r="F296" s="9"/>
      <c r="G296" s="9"/>
      <c r="H296" s="31"/>
      <c r="I296" s="9">
        <v>2.6000639999999997</v>
      </c>
      <c r="J296" s="24">
        <v>2.6000639999999997</v>
      </c>
      <c r="K296" s="9">
        <f t="shared" si="27"/>
        <v>2.5723799999999999</v>
      </c>
      <c r="L296" s="9">
        <v>0</v>
      </c>
      <c r="M296" s="9">
        <v>0</v>
      </c>
      <c r="N296" s="9">
        <v>2.5723799999999999</v>
      </c>
      <c r="O296" s="9">
        <v>0</v>
      </c>
      <c r="P296" s="9">
        <f t="shared" si="28"/>
        <v>0</v>
      </c>
      <c r="Q296" s="9">
        <v>0</v>
      </c>
      <c r="R296" s="9">
        <v>0</v>
      </c>
      <c r="S296" s="9">
        <v>0</v>
      </c>
      <c r="T296" s="9">
        <v>0</v>
      </c>
      <c r="U296" s="9">
        <f t="shared" si="29"/>
        <v>0</v>
      </c>
      <c r="V296" s="9">
        <v>0</v>
      </c>
      <c r="W296" s="9">
        <v>0</v>
      </c>
      <c r="X296" s="49">
        <v>0</v>
      </c>
      <c r="Y296" s="9">
        <v>0</v>
      </c>
      <c r="Z296" s="9">
        <f t="shared" si="30"/>
        <v>0</v>
      </c>
      <c r="AA296" s="9">
        <v>0</v>
      </c>
      <c r="AB296" s="9">
        <v>0</v>
      </c>
      <c r="AC296" s="49">
        <v>0</v>
      </c>
      <c r="AD296" s="9">
        <v>0</v>
      </c>
      <c r="AE296" s="9">
        <f t="shared" si="31"/>
        <v>0</v>
      </c>
      <c r="AF296" s="9">
        <v>0</v>
      </c>
      <c r="AG296" s="9">
        <v>0</v>
      </c>
      <c r="AH296" s="49">
        <v>0</v>
      </c>
      <c r="AI296" s="9">
        <v>0</v>
      </c>
      <c r="AJ296" s="42">
        <f t="shared" si="26"/>
        <v>2.5723799999999999</v>
      </c>
      <c r="AK296" s="42">
        <f t="shared" si="26"/>
        <v>0</v>
      </c>
      <c r="AL296" s="42">
        <f t="shared" si="26"/>
        <v>0</v>
      </c>
      <c r="AM296" s="42">
        <f t="shared" si="26"/>
        <v>2.5723799999999999</v>
      </c>
      <c r="AN296" s="42">
        <f t="shared" si="26"/>
        <v>0</v>
      </c>
    </row>
    <row r="297" spans="1:40" ht="63">
      <c r="A297" s="8" t="s">
        <v>804</v>
      </c>
      <c r="B297" s="73" t="s">
        <v>1079</v>
      </c>
      <c r="C297" s="15" t="s">
        <v>2348</v>
      </c>
      <c r="D297" s="18">
        <v>2018</v>
      </c>
      <c r="E297" s="18">
        <v>2020</v>
      </c>
      <c r="F297" s="9">
        <v>0.17810000000000001</v>
      </c>
      <c r="G297" s="9">
        <v>0.99177999999999999</v>
      </c>
      <c r="H297" s="31">
        <v>43617</v>
      </c>
      <c r="I297" s="9">
        <v>16.775015999999997</v>
      </c>
      <c r="J297" s="24">
        <v>16.775016000000001</v>
      </c>
      <c r="K297" s="9">
        <f t="shared" si="27"/>
        <v>4.9315440000000006</v>
      </c>
      <c r="L297" s="9">
        <v>0</v>
      </c>
      <c r="M297" s="9">
        <v>0</v>
      </c>
      <c r="N297" s="9">
        <v>4.9315440000000006</v>
      </c>
      <c r="O297" s="9">
        <v>0</v>
      </c>
      <c r="P297" s="9">
        <f t="shared" si="28"/>
        <v>0</v>
      </c>
      <c r="Q297" s="9">
        <v>0</v>
      </c>
      <c r="R297" s="9">
        <v>0</v>
      </c>
      <c r="S297" s="9">
        <v>0</v>
      </c>
      <c r="T297" s="9">
        <v>0</v>
      </c>
      <c r="U297" s="9">
        <f t="shared" si="29"/>
        <v>0</v>
      </c>
      <c r="V297" s="9">
        <v>0</v>
      </c>
      <c r="W297" s="9">
        <v>0</v>
      </c>
      <c r="X297" s="49">
        <v>0</v>
      </c>
      <c r="Y297" s="9">
        <v>0</v>
      </c>
      <c r="Z297" s="9">
        <f t="shared" si="30"/>
        <v>0</v>
      </c>
      <c r="AA297" s="9">
        <v>0</v>
      </c>
      <c r="AB297" s="9">
        <v>0</v>
      </c>
      <c r="AC297" s="49">
        <v>0</v>
      </c>
      <c r="AD297" s="9">
        <v>0</v>
      </c>
      <c r="AE297" s="9">
        <f t="shared" si="31"/>
        <v>0</v>
      </c>
      <c r="AF297" s="9">
        <v>0</v>
      </c>
      <c r="AG297" s="9">
        <v>0</v>
      </c>
      <c r="AH297" s="49">
        <v>0</v>
      </c>
      <c r="AI297" s="9">
        <v>0</v>
      </c>
      <c r="AJ297" s="42">
        <f t="shared" si="26"/>
        <v>4.9315440000000006</v>
      </c>
      <c r="AK297" s="42">
        <f t="shared" si="26"/>
        <v>0</v>
      </c>
      <c r="AL297" s="42">
        <f t="shared" si="26"/>
        <v>0</v>
      </c>
      <c r="AM297" s="42">
        <f t="shared" si="26"/>
        <v>4.9315440000000006</v>
      </c>
      <c r="AN297" s="42">
        <f t="shared" si="26"/>
        <v>0</v>
      </c>
    </row>
    <row r="298" spans="1:40" ht="47.25">
      <c r="A298" s="8" t="s">
        <v>805</v>
      </c>
      <c r="B298" s="73" t="s">
        <v>246</v>
      </c>
      <c r="C298" s="15" t="s">
        <v>735</v>
      </c>
      <c r="D298" s="18">
        <v>2023</v>
      </c>
      <c r="E298" s="18">
        <v>2024</v>
      </c>
      <c r="F298" s="9"/>
      <c r="G298" s="9"/>
      <c r="H298" s="31"/>
      <c r="I298" s="9">
        <v>1.7256119999999999</v>
      </c>
      <c r="J298" s="24">
        <v>1.7256119999999999</v>
      </c>
      <c r="K298" s="9">
        <f t="shared" si="27"/>
        <v>0</v>
      </c>
      <c r="L298" s="9">
        <v>0</v>
      </c>
      <c r="M298" s="9">
        <v>0</v>
      </c>
      <c r="N298" s="9">
        <v>0</v>
      </c>
      <c r="O298" s="9">
        <v>0</v>
      </c>
      <c r="P298" s="9">
        <f t="shared" si="28"/>
        <v>0</v>
      </c>
      <c r="Q298" s="9">
        <v>0</v>
      </c>
      <c r="R298" s="9">
        <v>0</v>
      </c>
      <c r="S298" s="9">
        <v>0</v>
      </c>
      <c r="T298" s="9">
        <v>0</v>
      </c>
      <c r="U298" s="9">
        <f t="shared" si="29"/>
        <v>0</v>
      </c>
      <c r="V298" s="9">
        <v>0</v>
      </c>
      <c r="W298" s="9">
        <v>0</v>
      </c>
      <c r="X298" s="49">
        <v>0</v>
      </c>
      <c r="Y298" s="9">
        <v>0</v>
      </c>
      <c r="Z298" s="9">
        <f t="shared" si="30"/>
        <v>0.16561199999999998</v>
      </c>
      <c r="AA298" s="9">
        <v>0</v>
      </c>
      <c r="AB298" s="9">
        <v>0</v>
      </c>
      <c r="AC298" s="49">
        <v>0.16561199999999998</v>
      </c>
      <c r="AD298" s="9">
        <v>0</v>
      </c>
      <c r="AE298" s="9">
        <f t="shared" si="31"/>
        <v>1.5600000000000001</v>
      </c>
      <c r="AF298" s="9">
        <v>0</v>
      </c>
      <c r="AG298" s="9">
        <v>0</v>
      </c>
      <c r="AH298" s="49">
        <v>1.56</v>
      </c>
      <c r="AI298" s="9">
        <v>0</v>
      </c>
      <c r="AJ298" s="42">
        <f t="shared" si="26"/>
        <v>1.7256119999999999</v>
      </c>
      <c r="AK298" s="42">
        <f t="shared" si="26"/>
        <v>0</v>
      </c>
      <c r="AL298" s="42">
        <f t="shared" si="26"/>
        <v>0</v>
      </c>
      <c r="AM298" s="42">
        <f t="shared" si="26"/>
        <v>1.7256119999999999</v>
      </c>
      <c r="AN298" s="42">
        <f t="shared" si="26"/>
        <v>0</v>
      </c>
    </row>
    <row r="299" spans="1:40" ht="63">
      <c r="A299" s="8" t="s">
        <v>805</v>
      </c>
      <c r="B299" s="73" t="s">
        <v>247</v>
      </c>
      <c r="C299" s="15" t="s">
        <v>736</v>
      </c>
      <c r="D299" s="18">
        <v>2023</v>
      </c>
      <c r="E299" s="18">
        <v>2024</v>
      </c>
      <c r="F299" s="9"/>
      <c r="G299" s="9"/>
      <c r="H299" s="31"/>
      <c r="I299" s="9">
        <v>3.4781159999999995</v>
      </c>
      <c r="J299" s="24">
        <v>3.4781159999999995</v>
      </c>
      <c r="K299" s="9">
        <f t="shared" si="27"/>
        <v>0</v>
      </c>
      <c r="L299" s="9">
        <v>0</v>
      </c>
      <c r="M299" s="9">
        <v>0</v>
      </c>
      <c r="N299" s="9">
        <v>0</v>
      </c>
      <c r="O299" s="9">
        <v>0</v>
      </c>
      <c r="P299" s="9">
        <f t="shared" si="28"/>
        <v>0</v>
      </c>
      <c r="Q299" s="9">
        <v>0</v>
      </c>
      <c r="R299" s="9">
        <v>0</v>
      </c>
      <c r="S299" s="9">
        <v>0</v>
      </c>
      <c r="T299" s="9">
        <v>0</v>
      </c>
      <c r="U299" s="9">
        <f t="shared" si="29"/>
        <v>0</v>
      </c>
      <c r="V299" s="9">
        <v>0</v>
      </c>
      <c r="W299" s="9">
        <v>0</v>
      </c>
      <c r="X299" s="49">
        <v>0</v>
      </c>
      <c r="Y299" s="9">
        <v>0</v>
      </c>
      <c r="Z299" s="9">
        <f t="shared" si="30"/>
        <v>0.23811599999999999</v>
      </c>
      <c r="AA299" s="9">
        <v>0</v>
      </c>
      <c r="AB299" s="9">
        <v>0</v>
      </c>
      <c r="AC299" s="49">
        <v>0.23811599999999999</v>
      </c>
      <c r="AD299" s="9">
        <v>0</v>
      </c>
      <c r="AE299" s="9">
        <f t="shared" si="31"/>
        <v>3.2400000000000002</v>
      </c>
      <c r="AF299" s="9">
        <v>0</v>
      </c>
      <c r="AG299" s="9">
        <v>0</v>
      </c>
      <c r="AH299" s="49">
        <v>3.24</v>
      </c>
      <c r="AI299" s="9">
        <v>0</v>
      </c>
      <c r="AJ299" s="42">
        <f t="shared" si="26"/>
        <v>3.478116</v>
      </c>
      <c r="AK299" s="42">
        <f t="shared" si="26"/>
        <v>0</v>
      </c>
      <c r="AL299" s="42">
        <f t="shared" si="26"/>
        <v>0</v>
      </c>
      <c r="AM299" s="42">
        <f t="shared" si="26"/>
        <v>3.478116</v>
      </c>
      <c r="AN299" s="42">
        <f t="shared" si="26"/>
        <v>0</v>
      </c>
    </row>
    <row r="300" spans="1:40" ht="47.25">
      <c r="A300" s="8" t="s">
        <v>805</v>
      </c>
      <c r="B300" s="73" t="s">
        <v>248</v>
      </c>
      <c r="C300" s="15" t="s">
        <v>737</v>
      </c>
      <c r="D300" s="18">
        <v>2023</v>
      </c>
      <c r="E300" s="18">
        <v>2024</v>
      </c>
      <c r="F300" s="9"/>
      <c r="G300" s="9"/>
      <c r="H300" s="31"/>
      <c r="I300" s="9">
        <v>3.1287720000000001</v>
      </c>
      <c r="J300" s="24">
        <v>3.1287720000000001</v>
      </c>
      <c r="K300" s="9">
        <f t="shared" si="27"/>
        <v>0</v>
      </c>
      <c r="L300" s="9">
        <v>0</v>
      </c>
      <c r="M300" s="9">
        <v>0</v>
      </c>
      <c r="N300" s="9">
        <v>0</v>
      </c>
      <c r="O300" s="9">
        <v>0</v>
      </c>
      <c r="P300" s="9">
        <f t="shared" si="28"/>
        <v>0</v>
      </c>
      <c r="Q300" s="9">
        <v>0</v>
      </c>
      <c r="R300" s="9">
        <v>0</v>
      </c>
      <c r="S300" s="9">
        <v>0</v>
      </c>
      <c r="T300" s="9">
        <v>0</v>
      </c>
      <c r="U300" s="9">
        <f t="shared" si="29"/>
        <v>0</v>
      </c>
      <c r="V300" s="9">
        <v>0</v>
      </c>
      <c r="W300" s="9">
        <v>0</v>
      </c>
      <c r="X300" s="49">
        <v>0</v>
      </c>
      <c r="Y300" s="9">
        <v>0</v>
      </c>
      <c r="Z300" s="9">
        <f t="shared" si="30"/>
        <v>0.128772</v>
      </c>
      <c r="AA300" s="9">
        <v>0</v>
      </c>
      <c r="AB300" s="9">
        <v>0</v>
      </c>
      <c r="AC300" s="49">
        <v>0.128772</v>
      </c>
      <c r="AD300" s="9">
        <v>0</v>
      </c>
      <c r="AE300" s="9">
        <f t="shared" si="31"/>
        <v>3</v>
      </c>
      <c r="AF300" s="9">
        <v>0</v>
      </c>
      <c r="AG300" s="9">
        <v>0</v>
      </c>
      <c r="AH300" s="49">
        <v>3</v>
      </c>
      <c r="AI300" s="9">
        <v>0</v>
      </c>
      <c r="AJ300" s="42">
        <f t="shared" si="26"/>
        <v>3.1287720000000001</v>
      </c>
      <c r="AK300" s="42">
        <f t="shared" si="26"/>
        <v>0</v>
      </c>
      <c r="AL300" s="42">
        <f t="shared" si="26"/>
        <v>0</v>
      </c>
      <c r="AM300" s="42">
        <f t="shared" si="26"/>
        <v>3.1287720000000001</v>
      </c>
      <c r="AN300" s="42">
        <f t="shared" si="26"/>
        <v>0</v>
      </c>
    </row>
    <row r="301" spans="1:40" ht="31.5">
      <c r="A301" s="8" t="s">
        <v>804</v>
      </c>
      <c r="B301" s="73" t="s">
        <v>1080</v>
      </c>
      <c r="C301" s="15" t="s">
        <v>2349</v>
      </c>
      <c r="D301" s="18">
        <v>2018</v>
      </c>
      <c r="E301" s="18">
        <v>2020</v>
      </c>
      <c r="F301" s="9"/>
      <c r="G301" s="9"/>
      <c r="H301" s="31"/>
      <c r="I301" s="9">
        <v>6.3866640000000006</v>
      </c>
      <c r="J301" s="24">
        <v>6.3866639999999997</v>
      </c>
      <c r="K301" s="9">
        <f t="shared" si="27"/>
        <v>3.5147040000000001</v>
      </c>
      <c r="L301" s="9">
        <v>0</v>
      </c>
      <c r="M301" s="9">
        <v>0</v>
      </c>
      <c r="N301" s="9">
        <v>3.5147040000000001</v>
      </c>
      <c r="O301" s="9">
        <v>0</v>
      </c>
      <c r="P301" s="9">
        <f t="shared" si="28"/>
        <v>0</v>
      </c>
      <c r="Q301" s="9">
        <v>0</v>
      </c>
      <c r="R301" s="9">
        <v>0</v>
      </c>
      <c r="S301" s="9">
        <v>0</v>
      </c>
      <c r="T301" s="9">
        <v>0</v>
      </c>
      <c r="U301" s="9">
        <f t="shared" si="29"/>
        <v>0</v>
      </c>
      <c r="V301" s="9">
        <v>0</v>
      </c>
      <c r="W301" s="9">
        <v>0</v>
      </c>
      <c r="X301" s="49">
        <v>0</v>
      </c>
      <c r="Y301" s="9">
        <v>0</v>
      </c>
      <c r="Z301" s="9">
        <f t="shared" si="30"/>
        <v>0</v>
      </c>
      <c r="AA301" s="9">
        <v>0</v>
      </c>
      <c r="AB301" s="9">
        <v>0</v>
      </c>
      <c r="AC301" s="49">
        <v>0</v>
      </c>
      <c r="AD301" s="9">
        <v>0</v>
      </c>
      <c r="AE301" s="9">
        <f t="shared" si="31"/>
        <v>0</v>
      </c>
      <c r="AF301" s="9">
        <v>0</v>
      </c>
      <c r="AG301" s="9">
        <v>0</v>
      </c>
      <c r="AH301" s="49">
        <v>0</v>
      </c>
      <c r="AI301" s="9">
        <v>0</v>
      </c>
      <c r="AJ301" s="42">
        <f t="shared" si="26"/>
        <v>3.5147040000000001</v>
      </c>
      <c r="AK301" s="42">
        <f t="shared" si="26"/>
        <v>0</v>
      </c>
      <c r="AL301" s="42">
        <f t="shared" si="26"/>
        <v>0</v>
      </c>
      <c r="AM301" s="42">
        <f t="shared" si="26"/>
        <v>3.5147040000000001</v>
      </c>
      <c r="AN301" s="42">
        <f t="shared" si="26"/>
        <v>0</v>
      </c>
    </row>
    <row r="302" spans="1:40" ht="78.75">
      <c r="A302" s="8" t="s">
        <v>807</v>
      </c>
      <c r="B302" s="73" t="s">
        <v>1081</v>
      </c>
      <c r="C302" s="15" t="s">
        <v>2350</v>
      </c>
      <c r="D302" s="18">
        <v>2020</v>
      </c>
      <c r="E302" s="18">
        <v>2020</v>
      </c>
      <c r="F302" s="9"/>
      <c r="G302" s="9"/>
      <c r="H302" s="31"/>
      <c r="I302" s="9">
        <v>0.58447199999999999</v>
      </c>
      <c r="J302" s="24">
        <v>0.58447199999999999</v>
      </c>
      <c r="K302" s="9">
        <f t="shared" si="27"/>
        <v>0.58447199999999999</v>
      </c>
      <c r="L302" s="9">
        <v>0</v>
      </c>
      <c r="M302" s="9">
        <v>0</v>
      </c>
      <c r="N302" s="9">
        <v>0.58447199999999999</v>
      </c>
      <c r="O302" s="9">
        <v>0</v>
      </c>
      <c r="P302" s="9">
        <f t="shared" si="28"/>
        <v>0</v>
      </c>
      <c r="Q302" s="9">
        <v>0</v>
      </c>
      <c r="R302" s="9">
        <v>0</v>
      </c>
      <c r="S302" s="9">
        <v>0</v>
      </c>
      <c r="T302" s="9">
        <v>0</v>
      </c>
      <c r="U302" s="9">
        <f t="shared" si="29"/>
        <v>0</v>
      </c>
      <c r="V302" s="9">
        <v>0</v>
      </c>
      <c r="W302" s="9">
        <v>0</v>
      </c>
      <c r="X302" s="49">
        <v>0</v>
      </c>
      <c r="Y302" s="9">
        <v>0</v>
      </c>
      <c r="Z302" s="9">
        <f t="shared" si="30"/>
        <v>0</v>
      </c>
      <c r="AA302" s="9">
        <v>0</v>
      </c>
      <c r="AB302" s="9">
        <v>0</v>
      </c>
      <c r="AC302" s="49">
        <v>0</v>
      </c>
      <c r="AD302" s="9">
        <v>0</v>
      </c>
      <c r="AE302" s="9">
        <f t="shared" si="31"/>
        <v>0</v>
      </c>
      <c r="AF302" s="9">
        <v>0</v>
      </c>
      <c r="AG302" s="9">
        <v>0</v>
      </c>
      <c r="AH302" s="49">
        <v>0</v>
      </c>
      <c r="AI302" s="9">
        <v>0</v>
      </c>
      <c r="AJ302" s="42">
        <f t="shared" si="26"/>
        <v>0.58447199999999999</v>
      </c>
      <c r="AK302" s="42">
        <f t="shared" si="26"/>
        <v>0</v>
      </c>
      <c r="AL302" s="42">
        <f t="shared" si="26"/>
        <v>0</v>
      </c>
      <c r="AM302" s="42">
        <f t="shared" si="26"/>
        <v>0.58447199999999999</v>
      </c>
      <c r="AN302" s="42">
        <f t="shared" si="26"/>
        <v>0</v>
      </c>
    </row>
    <row r="303" spans="1:40" ht="63">
      <c r="A303" s="8" t="s">
        <v>805</v>
      </c>
      <c r="B303" s="73" t="s">
        <v>178</v>
      </c>
      <c r="C303" s="15" t="s">
        <v>308</v>
      </c>
      <c r="D303" s="18">
        <v>2019</v>
      </c>
      <c r="E303" s="18">
        <v>2023</v>
      </c>
      <c r="F303" s="9"/>
      <c r="G303" s="9"/>
      <c r="H303" s="31"/>
      <c r="I303" s="9">
        <v>9.9581519999999983</v>
      </c>
      <c r="J303" s="24">
        <v>9.9581519999999983</v>
      </c>
      <c r="K303" s="9">
        <f t="shared" si="27"/>
        <v>0</v>
      </c>
      <c r="L303" s="9">
        <v>0</v>
      </c>
      <c r="M303" s="9">
        <v>0</v>
      </c>
      <c r="N303" s="9">
        <v>0</v>
      </c>
      <c r="O303" s="9">
        <v>0</v>
      </c>
      <c r="P303" s="9">
        <f t="shared" si="28"/>
        <v>0</v>
      </c>
      <c r="Q303" s="9">
        <v>0</v>
      </c>
      <c r="R303" s="9">
        <v>0</v>
      </c>
      <c r="S303" s="9">
        <v>0</v>
      </c>
      <c r="T303" s="9">
        <v>0</v>
      </c>
      <c r="U303" s="9">
        <f t="shared" si="29"/>
        <v>0</v>
      </c>
      <c r="V303" s="9">
        <v>0</v>
      </c>
      <c r="W303" s="9">
        <v>0</v>
      </c>
      <c r="X303" s="49">
        <v>0</v>
      </c>
      <c r="Y303" s="9">
        <v>0</v>
      </c>
      <c r="Z303" s="9">
        <f t="shared" si="30"/>
        <v>0.35815199999999997</v>
      </c>
      <c r="AA303" s="9">
        <v>0</v>
      </c>
      <c r="AB303" s="9">
        <v>0</v>
      </c>
      <c r="AC303" s="49">
        <v>0.35815199999999997</v>
      </c>
      <c r="AD303" s="9">
        <v>0</v>
      </c>
      <c r="AE303" s="9">
        <f t="shared" si="31"/>
        <v>9.5999999999999996</v>
      </c>
      <c r="AF303" s="9">
        <v>0</v>
      </c>
      <c r="AG303" s="9">
        <v>0</v>
      </c>
      <c r="AH303" s="49">
        <v>9.60</v>
      </c>
      <c r="AI303" s="9">
        <v>0</v>
      </c>
      <c r="AJ303" s="42">
        <f t="shared" si="26"/>
        <v>9.9581520000000001</v>
      </c>
      <c r="AK303" s="42">
        <f t="shared" si="26"/>
        <v>0</v>
      </c>
      <c r="AL303" s="42">
        <f t="shared" si="26"/>
        <v>0</v>
      </c>
      <c r="AM303" s="42">
        <f t="shared" si="26"/>
        <v>9.9581520000000001</v>
      </c>
      <c r="AN303" s="42">
        <f t="shared" si="26"/>
        <v>0</v>
      </c>
    </row>
    <row r="304" spans="1:40" ht="78.75">
      <c r="A304" s="8" t="s">
        <v>805</v>
      </c>
      <c r="B304" s="73" t="s">
        <v>1082</v>
      </c>
      <c r="C304" s="15" t="s">
        <v>1083</v>
      </c>
      <c r="D304" s="18">
        <v>2018</v>
      </c>
      <c r="E304" s="18">
        <v>2020</v>
      </c>
      <c r="F304" s="9">
        <v>0.17810000000000001</v>
      </c>
      <c r="G304" s="9">
        <v>0.99177999999999999</v>
      </c>
      <c r="H304" s="31">
        <v>43617</v>
      </c>
      <c r="I304" s="9">
        <v>1.5876359999999998</v>
      </c>
      <c r="J304" s="24">
        <v>1.5079439999999997</v>
      </c>
      <c r="K304" s="9">
        <f t="shared" si="27"/>
        <v>0.079696800000000012</v>
      </c>
      <c r="L304" s="9">
        <v>0</v>
      </c>
      <c r="M304" s="9">
        <v>0</v>
      </c>
      <c r="N304" s="9">
        <v>0.079696800000000012</v>
      </c>
      <c r="O304" s="9">
        <v>0</v>
      </c>
      <c r="P304" s="9">
        <f t="shared" si="28"/>
        <v>0</v>
      </c>
      <c r="Q304" s="9">
        <v>0</v>
      </c>
      <c r="R304" s="9">
        <v>0</v>
      </c>
      <c r="S304" s="9">
        <v>0</v>
      </c>
      <c r="T304" s="9">
        <v>0</v>
      </c>
      <c r="U304" s="9">
        <f t="shared" si="29"/>
        <v>0</v>
      </c>
      <c r="V304" s="9">
        <v>0</v>
      </c>
      <c r="W304" s="9">
        <v>0</v>
      </c>
      <c r="X304" s="49">
        <v>0</v>
      </c>
      <c r="Y304" s="9">
        <v>0</v>
      </c>
      <c r="Z304" s="9">
        <f t="shared" si="30"/>
        <v>0</v>
      </c>
      <c r="AA304" s="9">
        <v>0</v>
      </c>
      <c r="AB304" s="9">
        <v>0</v>
      </c>
      <c r="AC304" s="49">
        <v>0</v>
      </c>
      <c r="AD304" s="9">
        <v>0</v>
      </c>
      <c r="AE304" s="9">
        <f t="shared" si="31"/>
        <v>0</v>
      </c>
      <c r="AF304" s="9">
        <v>0</v>
      </c>
      <c r="AG304" s="9">
        <v>0</v>
      </c>
      <c r="AH304" s="49">
        <v>0</v>
      </c>
      <c r="AI304" s="9">
        <v>0</v>
      </c>
      <c r="AJ304" s="42">
        <f t="shared" si="26"/>
        <v>0.079696800000000012</v>
      </c>
      <c r="AK304" s="42">
        <f t="shared" si="26"/>
        <v>0</v>
      </c>
      <c r="AL304" s="42">
        <f t="shared" si="26"/>
        <v>0</v>
      </c>
      <c r="AM304" s="42">
        <f t="shared" si="26"/>
        <v>0.079696800000000012</v>
      </c>
      <c r="AN304" s="42">
        <f t="shared" si="26"/>
        <v>0</v>
      </c>
    </row>
    <row r="305" spans="1:40" ht="63">
      <c r="A305" s="8" t="s">
        <v>805</v>
      </c>
      <c r="B305" s="73" t="s">
        <v>582</v>
      </c>
      <c r="C305" s="15" t="s">
        <v>2351</v>
      </c>
      <c r="D305" s="18">
        <v>2019</v>
      </c>
      <c r="E305" s="18">
        <v>2023</v>
      </c>
      <c r="F305" s="9"/>
      <c r="G305" s="9"/>
      <c r="H305" s="31"/>
      <c r="I305" s="9">
        <v>37.348223999999995</v>
      </c>
      <c r="J305" s="24">
        <v>37.348224000000002</v>
      </c>
      <c r="K305" s="9">
        <f t="shared" si="27"/>
        <v>0</v>
      </c>
      <c r="L305" s="9">
        <v>0</v>
      </c>
      <c r="M305" s="9">
        <v>0</v>
      </c>
      <c r="N305" s="9">
        <v>0</v>
      </c>
      <c r="O305" s="9">
        <v>0</v>
      </c>
      <c r="P305" s="9">
        <f t="shared" si="28"/>
        <v>0</v>
      </c>
      <c r="Q305" s="9">
        <v>0</v>
      </c>
      <c r="R305" s="9">
        <v>0</v>
      </c>
      <c r="S305" s="9">
        <v>0</v>
      </c>
      <c r="T305" s="9">
        <v>0</v>
      </c>
      <c r="U305" s="9">
        <f t="shared" si="29"/>
        <v>0</v>
      </c>
      <c r="V305" s="9">
        <v>0</v>
      </c>
      <c r="W305" s="9">
        <v>0</v>
      </c>
      <c r="X305" s="49">
        <v>0</v>
      </c>
      <c r="Y305" s="9">
        <v>0</v>
      </c>
      <c r="Z305" s="9">
        <f t="shared" si="30"/>
        <v>0.14822399999999999</v>
      </c>
      <c r="AA305" s="9">
        <v>0</v>
      </c>
      <c r="AB305" s="9">
        <v>0</v>
      </c>
      <c r="AC305" s="49">
        <v>0.14822399999999999</v>
      </c>
      <c r="AD305" s="9">
        <v>0</v>
      </c>
      <c r="AE305" s="9">
        <f t="shared" si="31"/>
        <v>37.199999999999996</v>
      </c>
      <c r="AF305" s="9">
        <v>0</v>
      </c>
      <c r="AG305" s="9">
        <v>0</v>
      </c>
      <c r="AH305" s="49">
        <v>37.199999999999996</v>
      </c>
      <c r="AI305" s="9">
        <v>0</v>
      </c>
      <c r="AJ305" s="42">
        <f t="shared" si="26"/>
        <v>37.348223999999995</v>
      </c>
      <c r="AK305" s="42">
        <f t="shared" si="26"/>
        <v>0</v>
      </c>
      <c r="AL305" s="42">
        <f t="shared" si="26"/>
        <v>0</v>
      </c>
      <c r="AM305" s="42">
        <f t="shared" si="26"/>
        <v>37.348223999999995</v>
      </c>
      <c r="AN305" s="42">
        <f t="shared" si="26"/>
        <v>0</v>
      </c>
    </row>
    <row r="306" spans="1:40" ht="63">
      <c r="A306" s="8" t="s">
        <v>805</v>
      </c>
      <c r="B306" s="73" t="s">
        <v>1084</v>
      </c>
      <c r="C306" s="15" t="s">
        <v>1085</v>
      </c>
      <c r="D306" s="18">
        <v>2018</v>
      </c>
      <c r="E306" s="18">
        <v>2020</v>
      </c>
      <c r="F306" s="9"/>
      <c r="G306" s="9"/>
      <c r="H306" s="31"/>
      <c r="I306" s="9">
        <v>2.730972</v>
      </c>
      <c r="J306" s="24">
        <v>2.730972</v>
      </c>
      <c r="K306" s="9">
        <f t="shared" si="27"/>
        <v>2.7189719999999999</v>
      </c>
      <c r="L306" s="9">
        <v>0</v>
      </c>
      <c r="M306" s="9">
        <v>0</v>
      </c>
      <c r="N306" s="9">
        <v>2.7189719999999999</v>
      </c>
      <c r="O306" s="9">
        <v>0</v>
      </c>
      <c r="P306" s="9">
        <f t="shared" si="28"/>
        <v>0</v>
      </c>
      <c r="Q306" s="9">
        <v>0</v>
      </c>
      <c r="R306" s="9">
        <v>0</v>
      </c>
      <c r="S306" s="9">
        <v>0</v>
      </c>
      <c r="T306" s="9">
        <v>0</v>
      </c>
      <c r="U306" s="9">
        <f t="shared" si="29"/>
        <v>0</v>
      </c>
      <c r="V306" s="9">
        <v>0</v>
      </c>
      <c r="W306" s="9">
        <v>0</v>
      </c>
      <c r="X306" s="49">
        <v>0</v>
      </c>
      <c r="Y306" s="9">
        <v>0</v>
      </c>
      <c r="Z306" s="9">
        <f t="shared" si="30"/>
        <v>0</v>
      </c>
      <c r="AA306" s="9">
        <v>0</v>
      </c>
      <c r="AB306" s="9">
        <v>0</v>
      </c>
      <c r="AC306" s="49">
        <v>0</v>
      </c>
      <c r="AD306" s="9">
        <v>0</v>
      </c>
      <c r="AE306" s="9">
        <f t="shared" si="31"/>
        <v>0</v>
      </c>
      <c r="AF306" s="9">
        <v>0</v>
      </c>
      <c r="AG306" s="9">
        <v>0</v>
      </c>
      <c r="AH306" s="49">
        <v>0</v>
      </c>
      <c r="AI306" s="9">
        <v>0</v>
      </c>
      <c r="AJ306" s="42">
        <f t="shared" si="26"/>
        <v>2.7189719999999999</v>
      </c>
      <c r="AK306" s="42">
        <f t="shared" si="26"/>
        <v>0</v>
      </c>
      <c r="AL306" s="42">
        <f t="shared" si="26"/>
        <v>0</v>
      </c>
      <c r="AM306" s="42">
        <f t="shared" si="26"/>
        <v>2.7189719999999999</v>
      </c>
      <c r="AN306" s="42">
        <f t="shared" si="26"/>
        <v>0</v>
      </c>
    </row>
    <row r="307" spans="1:40" ht="63">
      <c r="A307" s="8" t="s">
        <v>805</v>
      </c>
      <c r="B307" s="73" t="s">
        <v>179</v>
      </c>
      <c r="C307" s="15" t="s">
        <v>309</v>
      </c>
      <c r="D307" s="18">
        <v>2016</v>
      </c>
      <c r="E307" s="18">
        <v>2022</v>
      </c>
      <c r="F307" s="9"/>
      <c r="G307" s="9"/>
      <c r="H307" s="31"/>
      <c r="I307" s="9">
        <v>15.730799999999999</v>
      </c>
      <c r="J307" s="24">
        <v>15.730799999999999</v>
      </c>
      <c r="K307" s="9">
        <f t="shared" si="27"/>
        <v>0</v>
      </c>
      <c r="L307" s="9">
        <v>0</v>
      </c>
      <c r="M307" s="9">
        <v>0</v>
      </c>
      <c r="N307" s="9">
        <v>0</v>
      </c>
      <c r="O307" s="9">
        <v>0</v>
      </c>
      <c r="P307" s="9">
        <f t="shared" si="28"/>
        <v>0</v>
      </c>
      <c r="Q307" s="9">
        <v>0</v>
      </c>
      <c r="R307" s="9">
        <v>0</v>
      </c>
      <c r="S307" s="9">
        <v>0</v>
      </c>
      <c r="T307" s="9">
        <v>0</v>
      </c>
      <c r="U307" s="9">
        <f t="shared" si="29"/>
        <v>0.1308</v>
      </c>
      <c r="V307" s="9">
        <v>0</v>
      </c>
      <c r="W307" s="9">
        <v>0</v>
      </c>
      <c r="X307" s="49">
        <v>0.1308</v>
      </c>
      <c r="Y307" s="9">
        <v>0</v>
      </c>
      <c r="Z307" s="9">
        <f t="shared" si="30"/>
        <v>15.6</v>
      </c>
      <c r="AA307" s="9">
        <v>0</v>
      </c>
      <c r="AB307" s="9">
        <v>0</v>
      </c>
      <c r="AC307" s="49">
        <v>15.60</v>
      </c>
      <c r="AD307" s="9">
        <v>0</v>
      </c>
      <c r="AE307" s="9">
        <f t="shared" si="31"/>
        <v>0</v>
      </c>
      <c r="AF307" s="9">
        <v>0</v>
      </c>
      <c r="AG307" s="9">
        <v>0</v>
      </c>
      <c r="AH307" s="49">
        <v>0</v>
      </c>
      <c r="AI307" s="9">
        <v>0</v>
      </c>
      <c r="AJ307" s="42">
        <f t="shared" si="26"/>
        <v>15.7308</v>
      </c>
      <c r="AK307" s="42">
        <f t="shared" si="26"/>
        <v>0</v>
      </c>
      <c r="AL307" s="42">
        <f t="shared" si="26"/>
        <v>0</v>
      </c>
      <c r="AM307" s="42">
        <f t="shared" si="26"/>
        <v>15.7308</v>
      </c>
      <c r="AN307" s="42">
        <f t="shared" si="26"/>
        <v>0</v>
      </c>
    </row>
    <row r="308" spans="1:40" ht="78.75">
      <c r="A308" s="8" t="s">
        <v>805</v>
      </c>
      <c r="B308" s="73" t="s">
        <v>180</v>
      </c>
      <c r="C308" s="15" t="s">
        <v>2352</v>
      </c>
      <c r="D308" s="18">
        <v>2016</v>
      </c>
      <c r="E308" s="18">
        <v>2022</v>
      </c>
      <c r="F308" s="9"/>
      <c r="G308" s="9"/>
      <c r="H308" s="31"/>
      <c r="I308" s="9">
        <v>17.156796</v>
      </c>
      <c r="J308" s="24">
        <v>17.156796</v>
      </c>
      <c r="K308" s="9">
        <f t="shared" si="27"/>
        <v>0</v>
      </c>
      <c r="L308" s="9">
        <v>0</v>
      </c>
      <c r="M308" s="9">
        <v>0</v>
      </c>
      <c r="N308" s="9">
        <v>0</v>
      </c>
      <c r="O308" s="9">
        <v>0</v>
      </c>
      <c r="P308" s="9">
        <f t="shared" si="28"/>
        <v>0</v>
      </c>
      <c r="Q308" s="9">
        <v>0</v>
      </c>
      <c r="R308" s="9">
        <v>0</v>
      </c>
      <c r="S308" s="9">
        <v>0</v>
      </c>
      <c r="T308" s="9">
        <v>0</v>
      </c>
      <c r="U308" s="9">
        <f t="shared" si="29"/>
        <v>0.35679599999999995</v>
      </c>
      <c r="V308" s="9">
        <v>0</v>
      </c>
      <c r="W308" s="9">
        <v>0</v>
      </c>
      <c r="X308" s="49">
        <v>0.35679599999999995</v>
      </c>
      <c r="Y308" s="9">
        <v>0</v>
      </c>
      <c r="Z308" s="9">
        <f t="shared" si="30"/>
        <v>16.800000000000001</v>
      </c>
      <c r="AA308" s="9">
        <v>0</v>
      </c>
      <c r="AB308" s="9">
        <v>0</v>
      </c>
      <c r="AC308" s="49">
        <v>16.80</v>
      </c>
      <c r="AD308" s="9">
        <v>0</v>
      </c>
      <c r="AE308" s="9">
        <f t="shared" si="31"/>
        <v>0</v>
      </c>
      <c r="AF308" s="9">
        <v>0</v>
      </c>
      <c r="AG308" s="9">
        <v>0</v>
      </c>
      <c r="AH308" s="49">
        <v>0</v>
      </c>
      <c r="AI308" s="9">
        <v>0</v>
      </c>
      <c r="AJ308" s="42">
        <f t="shared" si="26"/>
        <v>17.156796</v>
      </c>
      <c r="AK308" s="42">
        <f t="shared" si="26"/>
        <v>0</v>
      </c>
      <c r="AL308" s="42">
        <f t="shared" si="26"/>
        <v>0</v>
      </c>
      <c r="AM308" s="42">
        <f t="shared" si="26"/>
        <v>17.156796</v>
      </c>
      <c r="AN308" s="42">
        <f t="shared" si="26"/>
        <v>0</v>
      </c>
    </row>
    <row r="309" spans="1:40" ht="47.25">
      <c r="A309" s="8" t="s">
        <v>804</v>
      </c>
      <c r="B309" s="73" t="s">
        <v>1086</v>
      </c>
      <c r="C309" s="15" t="s">
        <v>2353</v>
      </c>
      <c r="D309" s="18">
        <v>2019</v>
      </c>
      <c r="E309" s="18">
        <v>2020</v>
      </c>
      <c r="F309" s="9"/>
      <c r="G309" s="9"/>
      <c r="H309" s="31"/>
      <c r="I309" s="9">
        <v>1.0311719999999998</v>
      </c>
      <c r="J309" s="24">
        <v>1.0311719999999998</v>
      </c>
      <c r="K309" s="9">
        <f t="shared" si="27"/>
        <v>0.0060000000000000001</v>
      </c>
      <c r="L309" s="9">
        <v>0</v>
      </c>
      <c r="M309" s="9">
        <v>0</v>
      </c>
      <c r="N309" s="9">
        <v>0.0060000000000000001</v>
      </c>
      <c r="O309" s="9">
        <v>0</v>
      </c>
      <c r="P309" s="9">
        <f t="shared" si="28"/>
        <v>0</v>
      </c>
      <c r="Q309" s="9">
        <v>0</v>
      </c>
      <c r="R309" s="9">
        <v>0</v>
      </c>
      <c r="S309" s="9">
        <v>0</v>
      </c>
      <c r="T309" s="9">
        <v>0</v>
      </c>
      <c r="U309" s="9">
        <f t="shared" si="29"/>
        <v>0</v>
      </c>
      <c r="V309" s="9">
        <v>0</v>
      </c>
      <c r="W309" s="9">
        <v>0</v>
      </c>
      <c r="X309" s="49">
        <v>0</v>
      </c>
      <c r="Y309" s="9">
        <v>0</v>
      </c>
      <c r="Z309" s="9">
        <f t="shared" si="30"/>
        <v>0</v>
      </c>
      <c r="AA309" s="9">
        <v>0</v>
      </c>
      <c r="AB309" s="9">
        <v>0</v>
      </c>
      <c r="AC309" s="49">
        <v>0</v>
      </c>
      <c r="AD309" s="9">
        <v>0</v>
      </c>
      <c r="AE309" s="9">
        <f t="shared" si="31"/>
        <v>0</v>
      </c>
      <c r="AF309" s="9">
        <v>0</v>
      </c>
      <c r="AG309" s="9">
        <v>0</v>
      </c>
      <c r="AH309" s="49">
        <v>0</v>
      </c>
      <c r="AI309" s="9">
        <v>0</v>
      </c>
      <c r="AJ309" s="42">
        <f t="shared" si="26"/>
        <v>0.0060000000000000001</v>
      </c>
      <c r="AK309" s="42">
        <f t="shared" si="26"/>
        <v>0</v>
      </c>
      <c r="AL309" s="42">
        <f t="shared" si="26"/>
        <v>0</v>
      </c>
      <c r="AM309" s="42">
        <f t="shared" si="26"/>
        <v>0.0060000000000000001</v>
      </c>
      <c r="AN309" s="42">
        <f t="shared" si="26"/>
        <v>0</v>
      </c>
    </row>
    <row r="310" spans="1:40" ht="63">
      <c r="A310" s="8" t="s">
        <v>804</v>
      </c>
      <c r="B310" s="73" t="s">
        <v>1087</v>
      </c>
      <c r="C310" s="15" t="s">
        <v>2354</v>
      </c>
      <c r="D310" s="18">
        <v>2018</v>
      </c>
      <c r="E310" s="18">
        <v>2020</v>
      </c>
      <c r="F310" s="9"/>
      <c r="G310" s="9"/>
      <c r="H310" s="31"/>
      <c r="I310" s="9">
        <v>3.7851239999999997</v>
      </c>
      <c r="J310" s="24">
        <v>3.7851239999999997</v>
      </c>
      <c r="K310" s="9">
        <f t="shared" si="27"/>
        <v>3.1497839999999999</v>
      </c>
      <c r="L310" s="9">
        <v>0</v>
      </c>
      <c r="M310" s="9">
        <v>0</v>
      </c>
      <c r="N310" s="9">
        <v>3.1497839999999999</v>
      </c>
      <c r="O310" s="9">
        <v>0</v>
      </c>
      <c r="P310" s="9">
        <f t="shared" si="28"/>
        <v>0</v>
      </c>
      <c r="Q310" s="9">
        <v>0</v>
      </c>
      <c r="R310" s="9">
        <v>0</v>
      </c>
      <c r="S310" s="9">
        <v>0</v>
      </c>
      <c r="T310" s="9">
        <v>0</v>
      </c>
      <c r="U310" s="9">
        <f t="shared" si="29"/>
        <v>0</v>
      </c>
      <c r="V310" s="9">
        <v>0</v>
      </c>
      <c r="W310" s="9">
        <v>0</v>
      </c>
      <c r="X310" s="49">
        <v>0</v>
      </c>
      <c r="Y310" s="9">
        <v>0</v>
      </c>
      <c r="Z310" s="9">
        <f t="shared" si="30"/>
        <v>0</v>
      </c>
      <c r="AA310" s="9">
        <v>0</v>
      </c>
      <c r="AB310" s="9">
        <v>0</v>
      </c>
      <c r="AC310" s="49">
        <v>0</v>
      </c>
      <c r="AD310" s="9">
        <v>0</v>
      </c>
      <c r="AE310" s="9">
        <f t="shared" si="31"/>
        <v>0</v>
      </c>
      <c r="AF310" s="9">
        <v>0</v>
      </c>
      <c r="AG310" s="9">
        <v>0</v>
      </c>
      <c r="AH310" s="49">
        <v>0</v>
      </c>
      <c r="AI310" s="9">
        <v>0</v>
      </c>
      <c r="AJ310" s="42">
        <f t="shared" si="26"/>
        <v>3.1497839999999999</v>
      </c>
      <c r="AK310" s="42">
        <f t="shared" si="26"/>
        <v>0</v>
      </c>
      <c r="AL310" s="42">
        <f t="shared" si="26"/>
        <v>0</v>
      </c>
      <c r="AM310" s="42">
        <f t="shared" si="26"/>
        <v>3.1497839999999999</v>
      </c>
      <c r="AN310" s="42">
        <f t="shared" si="26"/>
        <v>0</v>
      </c>
    </row>
    <row r="311" spans="1:40" ht="63">
      <c r="A311" s="8" t="s">
        <v>805</v>
      </c>
      <c r="B311" s="73" t="s">
        <v>249</v>
      </c>
      <c r="C311" s="15" t="s">
        <v>310</v>
      </c>
      <c r="D311" s="18">
        <v>2017</v>
      </c>
      <c r="E311" s="18">
        <v>2022</v>
      </c>
      <c r="F311" s="9"/>
      <c r="G311" s="9"/>
      <c r="H311" s="31"/>
      <c r="I311" s="9">
        <v>50.624460000000006</v>
      </c>
      <c r="J311" s="24">
        <v>50.624459999999999</v>
      </c>
      <c r="K311" s="9">
        <f t="shared" si="27"/>
        <v>0</v>
      </c>
      <c r="L311" s="9">
        <v>0</v>
      </c>
      <c r="M311" s="9">
        <v>0</v>
      </c>
      <c r="N311" s="9">
        <v>0</v>
      </c>
      <c r="O311" s="9">
        <v>0</v>
      </c>
      <c r="P311" s="9">
        <f t="shared" si="28"/>
        <v>0</v>
      </c>
      <c r="Q311" s="9">
        <v>0</v>
      </c>
      <c r="R311" s="9">
        <v>0</v>
      </c>
      <c r="S311" s="9">
        <v>0</v>
      </c>
      <c r="T311" s="9">
        <v>0</v>
      </c>
      <c r="U311" s="9">
        <f t="shared" si="29"/>
        <v>0.103032</v>
      </c>
      <c r="V311" s="9">
        <v>0</v>
      </c>
      <c r="W311" s="9">
        <v>0</v>
      </c>
      <c r="X311" s="49">
        <v>0.103032</v>
      </c>
      <c r="Y311" s="9">
        <v>0</v>
      </c>
      <c r="Z311" s="9">
        <f t="shared" si="30"/>
        <v>50.521428</v>
      </c>
      <c r="AA311" s="9">
        <v>0</v>
      </c>
      <c r="AB311" s="9">
        <v>0</v>
      </c>
      <c r="AC311" s="49">
        <v>50.521428</v>
      </c>
      <c r="AD311" s="9">
        <v>0</v>
      </c>
      <c r="AE311" s="9">
        <f t="shared" si="31"/>
        <v>0</v>
      </c>
      <c r="AF311" s="9">
        <v>0</v>
      </c>
      <c r="AG311" s="9">
        <v>0</v>
      </c>
      <c r="AH311" s="49">
        <v>0</v>
      </c>
      <c r="AI311" s="9">
        <v>0</v>
      </c>
      <c r="AJ311" s="42">
        <f t="shared" si="26"/>
        <v>50.624459999999999</v>
      </c>
      <c r="AK311" s="42">
        <f t="shared" si="26"/>
        <v>0</v>
      </c>
      <c r="AL311" s="42">
        <f t="shared" si="26"/>
        <v>0</v>
      </c>
      <c r="AM311" s="42">
        <f t="shared" si="26"/>
        <v>50.624459999999999</v>
      </c>
      <c r="AN311" s="42">
        <f t="shared" si="26"/>
        <v>0</v>
      </c>
    </row>
    <row r="312" spans="1:40" ht="47.25">
      <c r="A312" s="8" t="s">
        <v>805</v>
      </c>
      <c r="B312" s="73" t="s">
        <v>1088</v>
      </c>
      <c r="C312" s="15" t="s">
        <v>1089</v>
      </c>
      <c r="D312" s="18">
        <v>2018</v>
      </c>
      <c r="E312" s="18">
        <v>2023</v>
      </c>
      <c r="F312" s="9"/>
      <c r="G312" s="9"/>
      <c r="H312" s="31"/>
      <c r="I312" s="9">
        <v>37.803528</v>
      </c>
      <c r="J312" s="24">
        <v>37.803528</v>
      </c>
      <c r="K312" s="9">
        <f t="shared" si="27"/>
        <v>0.12</v>
      </c>
      <c r="L312" s="9">
        <v>0</v>
      </c>
      <c r="M312" s="9">
        <v>0</v>
      </c>
      <c r="N312" s="9">
        <v>0.12</v>
      </c>
      <c r="O312" s="9">
        <v>0</v>
      </c>
      <c r="P312" s="9">
        <f t="shared" si="28"/>
        <v>1.2</v>
      </c>
      <c r="Q312" s="9">
        <v>0</v>
      </c>
      <c r="R312" s="9">
        <v>0</v>
      </c>
      <c r="S312" s="9">
        <v>1.20</v>
      </c>
      <c r="T312" s="9">
        <v>0</v>
      </c>
      <c r="U312" s="9">
        <f t="shared" si="29"/>
        <v>0.41133599999999998</v>
      </c>
      <c r="V312" s="9">
        <v>0</v>
      </c>
      <c r="W312" s="9">
        <v>0</v>
      </c>
      <c r="X312" s="49">
        <v>0.41133599999999998</v>
      </c>
      <c r="Y312" s="9">
        <v>0</v>
      </c>
      <c r="Z312" s="9">
        <f t="shared" si="30"/>
        <v>8.7133439999999993</v>
      </c>
      <c r="AA312" s="9">
        <v>0</v>
      </c>
      <c r="AB312" s="9">
        <v>0</v>
      </c>
      <c r="AC312" s="49">
        <v>8.7133439999999993</v>
      </c>
      <c r="AD312" s="9">
        <v>0</v>
      </c>
      <c r="AE312" s="9">
        <f t="shared" si="31"/>
        <v>21.599999999999998</v>
      </c>
      <c r="AF312" s="9">
        <v>0</v>
      </c>
      <c r="AG312" s="9">
        <v>0</v>
      </c>
      <c r="AH312" s="49">
        <v>21.599999999999998</v>
      </c>
      <c r="AI312" s="9">
        <v>0</v>
      </c>
      <c r="AJ312" s="42">
        <f t="shared" si="26"/>
        <v>32.04468</v>
      </c>
      <c r="AK312" s="42">
        <f t="shared" si="26"/>
        <v>0</v>
      </c>
      <c r="AL312" s="42">
        <f t="shared" si="26"/>
        <v>0</v>
      </c>
      <c r="AM312" s="42">
        <f t="shared" si="26"/>
        <v>32.04468</v>
      </c>
      <c r="AN312" s="42">
        <f t="shared" si="26"/>
        <v>0</v>
      </c>
    </row>
    <row r="313" spans="1:40" ht="47.25">
      <c r="A313" s="8" t="s">
        <v>804</v>
      </c>
      <c r="B313" s="73" t="s">
        <v>1090</v>
      </c>
      <c r="C313" s="15" t="s">
        <v>1091</v>
      </c>
      <c r="D313" s="18">
        <v>2018</v>
      </c>
      <c r="E313" s="18">
        <v>2020</v>
      </c>
      <c r="F313" s="9">
        <v>0.17810000000000001</v>
      </c>
      <c r="G313" s="9">
        <v>0.99177999999999999</v>
      </c>
      <c r="H313" s="31">
        <v>43617</v>
      </c>
      <c r="I313" s="9">
        <v>4.4308199999999998</v>
      </c>
      <c r="J313" s="24">
        <v>4.4296168439999999</v>
      </c>
      <c r="K313" s="9">
        <f t="shared" si="27"/>
        <v>1.2061200000000001</v>
      </c>
      <c r="L313" s="9">
        <v>0</v>
      </c>
      <c r="M313" s="9">
        <v>0</v>
      </c>
      <c r="N313" s="9">
        <v>1.2061200000000001</v>
      </c>
      <c r="O313" s="9">
        <v>0</v>
      </c>
      <c r="P313" s="9">
        <f t="shared" si="28"/>
        <v>0</v>
      </c>
      <c r="Q313" s="9">
        <v>0</v>
      </c>
      <c r="R313" s="9">
        <v>0</v>
      </c>
      <c r="S313" s="9">
        <v>0</v>
      </c>
      <c r="T313" s="9">
        <v>0</v>
      </c>
      <c r="U313" s="9">
        <f t="shared" si="29"/>
        <v>0</v>
      </c>
      <c r="V313" s="9">
        <v>0</v>
      </c>
      <c r="W313" s="9">
        <v>0</v>
      </c>
      <c r="X313" s="49">
        <v>0</v>
      </c>
      <c r="Y313" s="9">
        <v>0</v>
      </c>
      <c r="Z313" s="9">
        <f t="shared" si="30"/>
        <v>0</v>
      </c>
      <c r="AA313" s="9">
        <v>0</v>
      </c>
      <c r="AB313" s="9">
        <v>0</v>
      </c>
      <c r="AC313" s="49">
        <v>0</v>
      </c>
      <c r="AD313" s="9">
        <v>0</v>
      </c>
      <c r="AE313" s="9">
        <f t="shared" si="31"/>
        <v>0</v>
      </c>
      <c r="AF313" s="9">
        <v>0</v>
      </c>
      <c r="AG313" s="9">
        <v>0</v>
      </c>
      <c r="AH313" s="49">
        <v>0</v>
      </c>
      <c r="AI313" s="9">
        <v>0</v>
      </c>
      <c r="AJ313" s="42">
        <f t="shared" si="26"/>
        <v>1.2061200000000001</v>
      </c>
      <c r="AK313" s="42">
        <f t="shared" si="26"/>
        <v>0</v>
      </c>
      <c r="AL313" s="42">
        <f t="shared" si="26"/>
        <v>0</v>
      </c>
      <c r="AM313" s="42">
        <f t="shared" si="26"/>
        <v>1.2061200000000001</v>
      </c>
      <c r="AN313" s="42">
        <f t="shared" si="26"/>
        <v>0</v>
      </c>
    </row>
    <row r="314" spans="1:40" ht="78.75">
      <c r="A314" s="8" t="s">
        <v>805</v>
      </c>
      <c r="B314" s="73" t="s">
        <v>250</v>
      </c>
      <c r="C314" s="15" t="s">
        <v>311</v>
      </c>
      <c r="D314" s="18">
        <v>2018</v>
      </c>
      <c r="E314" s="18">
        <v>2025</v>
      </c>
      <c r="F314" s="9"/>
      <c r="G314" s="9"/>
      <c r="H314" s="31"/>
      <c r="I314" s="9">
        <v>95.037228000000013</v>
      </c>
      <c r="J314" s="24">
        <v>95.037227999999999</v>
      </c>
      <c r="K314" s="9">
        <f t="shared" si="27"/>
        <v>0</v>
      </c>
      <c r="L314" s="9">
        <v>0</v>
      </c>
      <c r="M314" s="9">
        <v>0</v>
      </c>
      <c r="N314" s="9">
        <v>0</v>
      </c>
      <c r="O314" s="9">
        <v>0</v>
      </c>
      <c r="P314" s="9">
        <f t="shared" si="28"/>
        <v>0</v>
      </c>
      <c r="Q314" s="9">
        <v>0</v>
      </c>
      <c r="R314" s="9">
        <v>0</v>
      </c>
      <c r="S314" s="9">
        <v>0</v>
      </c>
      <c r="T314" s="9">
        <v>0</v>
      </c>
      <c r="U314" s="9">
        <f t="shared" si="29"/>
        <v>0</v>
      </c>
      <c r="V314" s="9">
        <v>0</v>
      </c>
      <c r="W314" s="9">
        <v>0</v>
      </c>
      <c r="X314" s="49">
        <v>0</v>
      </c>
      <c r="Y314" s="9">
        <v>0</v>
      </c>
      <c r="Z314" s="9">
        <f t="shared" si="30"/>
        <v>0.23722799999999999</v>
      </c>
      <c r="AA314" s="9">
        <v>0</v>
      </c>
      <c r="AB314" s="9">
        <v>0</v>
      </c>
      <c r="AC314" s="49">
        <v>0.23722799999999999</v>
      </c>
      <c r="AD314" s="9">
        <v>0</v>
      </c>
      <c r="AE314" s="9">
        <f t="shared" si="31"/>
        <v>0.95999999999999996</v>
      </c>
      <c r="AF314" s="9">
        <v>0</v>
      </c>
      <c r="AG314" s="9">
        <v>0</v>
      </c>
      <c r="AH314" s="49">
        <v>0.96</v>
      </c>
      <c r="AI314" s="9">
        <v>0</v>
      </c>
      <c r="AJ314" s="42">
        <f t="shared" si="26"/>
        <v>1.197228</v>
      </c>
      <c r="AK314" s="42">
        <f t="shared" si="26"/>
        <v>0</v>
      </c>
      <c r="AL314" s="42">
        <f t="shared" si="26"/>
        <v>0</v>
      </c>
      <c r="AM314" s="42">
        <f t="shared" si="26"/>
        <v>1.197228</v>
      </c>
      <c r="AN314" s="42">
        <f t="shared" si="26"/>
        <v>0</v>
      </c>
    </row>
    <row r="315" spans="1:40" ht="47.25">
      <c r="A315" s="8" t="s">
        <v>804</v>
      </c>
      <c r="B315" s="73" t="s">
        <v>1092</v>
      </c>
      <c r="C315" s="15" t="s">
        <v>2355</v>
      </c>
      <c r="D315" s="18">
        <v>2016</v>
      </c>
      <c r="E315" s="18">
        <v>2020</v>
      </c>
      <c r="F315" s="9"/>
      <c r="G315" s="9"/>
      <c r="H315" s="31"/>
      <c r="I315" s="9">
        <v>3.6383399999999995</v>
      </c>
      <c r="J315" s="24">
        <v>3.6383399999999999</v>
      </c>
      <c r="K315" s="9">
        <f t="shared" si="27"/>
        <v>3.3328919999999997</v>
      </c>
      <c r="L315" s="9">
        <v>0</v>
      </c>
      <c r="M315" s="9">
        <v>0</v>
      </c>
      <c r="N315" s="9">
        <v>3.3328919999999997</v>
      </c>
      <c r="O315" s="9">
        <v>0</v>
      </c>
      <c r="P315" s="9">
        <f t="shared" si="28"/>
        <v>0</v>
      </c>
      <c r="Q315" s="9">
        <v>0</v>
      </c>
      <c r="R315" s="9">
        <v>0</v>
      </c>
      <c r="S315" s="9">
        <v>0</v>
      </c>
      <c r="T315" s="9">
        <v>0</v>
      </c>
      <c r="U315" s="9">
        <f t="shared" si="29"/>
        <v>0</v>
      </c>
      <c r="V315" s="9">
        <v>0</v>
      </c>
      <c r="W315" s="9">
        <v>0</v>
      </c>
      <c r="X315" s="49">
        <v>0</v>
      </c>
      <c r="Y315" s="9">
        <v>0</v>
      </c>
      <c r="Z315" s="9">
        <f t="shared" si="30"/>
        <v>0</v>
      </c>
      <c r="AA315" s="9">
        <v>0</v>
      </c>
      <c r="AB315" s="9">
        <v>0</v>
      </c>
      <c r="AC315" s="49">
        <v>0</v>
      </c>
      <c r="AD315" s="9">
        <v>0</v>
      </c>
      <c r="AE315" s="9">
        <f t="shared" si="31"/>
        <v>0</v>
      </c>
      <c r="AF315" s="9">
        <v>0</v>
      </c>
      <c r="AG315" s="9">
        <v>0</v>
      </c>
      <c r="AH315" s="49">
        <v>0</v>
      </c>
      <c r="AI315" s="9">
        <v>0</v>
      </c>
      <c r="AJ315" s="42">
        <f t="shared" si="26"/>
        <v>3.3328919999999997</v>
      </c>
      <c r="AK315" s="42">
        <f t="shared" si="26"/>
        <v>0</v>
      </c>
      <c r="AL315" s="42">
        <f t="shared" si="26"/>
        <v>0</v>
      </c>
      <c r="AM315" s="42">
        <f t="shared" si="26"/>
        <v>3.3328919999999997</v>
      </c>
      <c r="AN315" s="42">
        <f t="shared" si="26"/>
        <v>0</v>
      </c>
    </row>
    <row r="316" spans="1:40" ht="47.25">
      <c r="A316" s="8" t="s">
        <v>804</v>
      </c>
      <c r="B316" s="73" t="s">
        <v>116</v>
      </c>
      <c r="C316" s="15" t="s">
        <v>312</v>
      </c>
      <c r="D316" s="18">
        <v>2016</v>
      </c>
      <c r="E316" s="18">
        <v>2023</v>
      </c>
      <c r="F316" s="9"/>
      <c r="G316" s="9"/>
      <c r="H316" s="31"/>
      <c r="I316" s="9">
        <v>12.301991999999998</v>
      </c>
      <c r="J316" s="24">
        <v>12.301992</v>
      </c>
      <c r="K316" s="9">
        <f t="shared" si="27"/>
        <v>0</v>
      </c>
      <c r="L316" s="9">
        <v>0</v>
      </c>
      <c r="M316" s="9">
        <v>0</v>
      </c>
      <c r="N316" s="9">
        <v>0</v>
      </c>
      <c r="O316" s="9">
        <v>0</v>
      </c>
      <c r="P316" s="9">
        <f t="shared" si="28"/>
        <v>0</v>
      </c>
      <c r="Q316" s="9">
        <v>0</v>
      </c>
      <c r="R316" s="9">
        <v>0</v>
      </c>
      <c r="S316" s="9">
        <v>0</v>
      </c>
      <c r="T316" s="9">
        <v>0</v>
      </c>
      <c r="U316" s="9">
        <f t="shared" si="29"/>
        <v>0</v>
      </c>
      <c r="V316" s="9">
        <v>0</v>
      </c>
      <c r="W316" s="9">
        <v>0</v>
      </c>
      <c r="X316" s="49">
        <v>0</v>
      </c>
      <c r="Y316" s="9">
        <v>0</v>
      </c>
      <c r="Z316" s="9">
        <f t="shared" si="30"/>
        <v>0.30199199999999998</v>
      </c>
      <c r="AA316" s="9">
        <v>0</v>
      </c>
      <c r="AB316" s="9">
        <v>0</v>
      </c>
      <c r="AC316" s="49">
        <v>0.30199199999999998</v>
      </c>
      <c r="AD316" s="9">
        <v>0</v>
      </c>
      <c r="AE316" s="9">
        <f t="shared" si="31"/>
        <v>12</v>
      </c>
      <c r="AF316" s="9">
        <v>0</v>
      </c>
      <c r="AG316" s="9">
        <v>0</v>
      </c>
      <c r="AH316" s="49">
        <v>12</v>
      </c>
      <c r="AI316" s="9">
        <v>0</v>
      </c>
      <c r="AJ316" s="42">
        <f t="shared" si="26"/>
        <v>12.301992</v>
      </c>
      <c r="AK316" s="42">
        <f t="shared" si="26"/>
        <v>0</v>
      </c>
      <c r="AL316" s="42">
        <f t="shared" si="26"/>
        <v>0</v>
      </c>
      <c r="AM316" s="42">
        <f t="shared" si="26"/>
        <v>12.301992</v>
      </c>
      <c r="AN316" s="42">
        <f t="shared" si="26"/>
        <v>0</v>
      </c>
    </row>
    <row r="317" spans="1:40" ht="31.5">
      <c r="A317" s="8" t="s">
        <v>804</v>
      </c>
      <c r="B317" s="73" t="s">
        <v>1093</v>
      </c>
      <c r="C317" s="15" t="s">
        <v>2356</v>
      </c>
      <c r="D317" s="18">
        <v>2018</v>
      </c>
      <c r="E317" s="18">
        <v>2020</v>
      </c>
      <c r="F317" s="9"/>
      <c r="G317" s="9"/>
      <c r="H317" s="31"/>
      <c r="I317" s="9">
        <v>28.671299999999999</v>
      </c>
      <c r="J317" s="24">
        <v>28.671299999999999</v>
      </c>
      <c r="K317" s="9">
        <f t="shared" si="27"/>
        <v>6.4725720000000013</v>
      </c>
      <c r="L317" s="9">
        <v>0</v>
      </c>
      <c r="M317" s="9">
        <v>0</v>
      </c>
      <c r="N317" s="9">
        <v>6.4725720000000013</v>
      </c>
      <c r="O317" s="9">
        <v>0</v>
      </c>
      <c r="P317" s="9">
        <f t="shared" si="28"/>
        <v>18</v>
      </c>
      <c r="Q317" s="9">
        <v>0</v>
      </c>
      <c r="R317" s="9">
        <v>0</v>
      </c>
      <c r="S317" s="9">
        <v>18</v>
      </c>
      <c r="T317" s="9">
        <v>0</v>
      </c>
      <c r="U317" s="9">
        <f t="shared" si="29"/>
        <v>0</v>
      </c>
      <c r="V317" s="9">
        <v>0</v>
      </c>
      <c r="W317" s="9">
        <v>0</v>
      </c>
      <c r="X317" s="49">
        <v>0</v>
      </c>
      <c r="Y317" s="9">
        <v>0</v>
      </c>
      <c r="Z317" s="9">
        <f t="shared" si="30"/>
        <v>0</v>
      </c>
      <c r="AA317" s="9">
        <v>0</v>
      </c>
      <c r="AB317" s="9">
        <v>0</v>
      </c>
      <c r="AC317" s="49">
        <v>0</v>
      </c>
      <c r="AD317" s="9">
        <v>0</v>
      </c>
      <c r="AE317" s="9">
        <f t="shared" si="31"/>
        <v>0</v>
      </c>
      <c r="AF317" s="9">
        <v>0</v>
      </c>
      <c r="AG317" s="9">
        <v>0</v>
      </c>
      <c r="AH317" s="49">
        <v>0</v>
      </c>
      <c r="AI317" s="9">
        <v>0</v>
      </c>
      <c r="AJ317" s="42">
        <f t="shared" si="26"/>
        <v>24.472572</v>
      </c>
      <c r="AK317" s="42">
        <f t="shared" si="26"/>
        <v>0</v>
      </c>
      <c r="AL317" s="42">
        <f t="shared" si="26"/>
        <v>0</v>
      </c>
      <c r="AM317" s="42">
        <f t="shared" si="26"/>
        <v>24.472572</v>
      </c>
      <c r="AN317" s="42">
        <f t="shared" si="26"/>
        <v>0</v>
      </c>
    </row>
    <row r="318" spans="1:40" ht="47.25">
      <c r="A318" s="8" t="s">
        <v>804</v>
      </c>
      <c r="B318" s="73" t="s">
        <v>1094</v>
      </c>
      <c r="C318" s="15" t="s">
        <v>1095</v>
      </c>
      <c r="D318" s="18">
        <v>2020</v>
      </c>
      <c r="E318" s="18">
        <v>2021</v>
      </c>
      <c r="F318" s="9"/>
      <c r="G318" s="9"/>
      <c r="H318" s="31"/>
      <c r="I318" s="9">
        <v>7.2595559999999999</v>
      </c>
      <c r="J318" s="24">
        <v>7.2595559999999999</v>
      </c>
      <c r="K318" s="9">
        <f t="shared" si="27"/>
        <v>0.58650000000000002</v>
      </c>
      <c r="L318" s="9">
        <v>0</v>
      </c>
      <c r="M318" s="9">
        <v>0</v>
      </c>
      <c r="N318" s="9">
        <v>0.58650000000000002</v>
      </c>
      <c r="O318" s="9">
        <v>0</v>
      </c>
      <c r="P318" s="9">
        <f t="shared" si="28"/>
        <v>0.39749999999999996</v>
      </c>
      <c r="Q318" s="9">
        <v>0</v>
      </c>
      <c r="R318" s="9">
        <v>0</v>
      </c>
      <c r="S318" s="9">
        <v>0.39749999999999996</v>
      </c>
      <c r="T318" s="9">
        <v>0</v>
      </c>
      <c r="U318" s="9">
        <f t="shared" si="29"/>
        <v>6.2755559999999999</v>
      </c>
      <c r="V318" s="9">
        <v>0</v>
      </c>
      <c r="W318" s="9">
        <v>0</v>
      </c>
      <c r="X318" s="49">
        <v>6.2755559999999999</v>
      </c>
      <c r="Y318" s="9">
        <v>0</v>
      </c>
      <c r="Z318" s="9">
        <f t="shared" si="30"/>
        <v>0</v>
      </c>
      <c r="AA318" s="9">
        <v>0</v>
      </c>
      <c r="AB318" s="9">
        <v>0</v>
      </c>
      <c r="AC318" s="49">
        <v>0</v>
      </c>
      <c r="AD318" s="9">
        <v>0</v>
      </c>
      <c r="AE318" s="9">
        <f t="shared" si="31"/>
        <v>0</v>
      </c>
      <c r="AF318" s="9">
        <v>0</v>
      </c>
      <c r="AG318" s="9">
        <v>0</v>
      </c>
      <c r="AH318" s="49">
        <v>0</v>
      </c>
      <c r="AI318" s="9">
        <v>0</v>
      </c>
      <c r="AJ318" s="42">
        <f t="shared" si="26"/>
        <v>7.2595559999999999</v>
      </c>
      <c r="AK318" s="42">
        <f t="shared" si="26"/>
        <v>0</v>
      </c>
      <c r="AL318" s="42">
        <f t="shared" si="26"/>
        <v>0</v>
      </c>
      <c r="AM318" s="42">
        <f t="shared" si="26"/>
        <v>7.2595559999999999</v>
      </c>
      <c r="AN318" s="42">
        <f t="shared" si="26"/>
        <v>0</v>
      </c>
    </row>
    <row r="319" spans="1:40" ht="78.75">
      <c r="A319" s="8" t="s">
        <v>805</v>
      </c>
      <c r="B319" s="73" t="s">
        <v>1096</v>
      </c>
      <c r="C319" s="15" t="s">
        <v>2357</v>
      </c>
      <c r="D319" s="18">
        <v>2019</v>
      </c>
      <c r="E319" s="18">
        <v>2020</v>
      </c>
      <c r="F319" s="9"/>
      <c r="G319" s="9"/>
      <c r="H319" s="31"/>
      <c r="I319" s="9">
        <v>0.21976799999999999</v>
      </c>
      <c r="J319" s="24">
        <v>0.21976799999999996</v>
      </c>
      <c r="K319" s="9">
        <f t="shared" si="27"/>
        <v>0.12228</v>
      </c>
      <c r="L319" s="9">
        <v>0</v>
      </c>
      <c r="M319" s="9">
        <v>0</v>
      </c>
      <c r="N319" s="9">
        <v>0.12228</v>
      </c>
      <c r="O319" s="9">
        <v>0</v>
      </c>
      <c r="P319" s="9">
        <f t="shared" si="28"/>
        <v>0</v>
      </c>
      <c r="Q319" s="9">
        <v>0</v>
      </c>
      <c r="R319" s="9">
        <v>0</v>
      </c>
      <c r="S319" s="9">
        <v>0</v>
      </c>
      <c r="T319" s="9">
        <v>0</v>
      </c>
      <c r="U319" s="9">
        <f t="shared" si="29"/>
        <v>0</v>
      </c>
      <c r="V319" s="9">
        <v>0</v>
      </c>
      <c r="W319" s="9">
        <v>0</v>
      </c>
      <c r="X319" s="49">
        <v>0</v>
      </c>
      <c r="Y319" s="9">
        <v>0</v>
      </c>
      <c r="Z319" s="9">
        <f t="shared" si="30"/>
        <v>0</v>
      </c>
      <c r="AA319" s="9">
        <v>0</v>
      </c>
      <c r="AB319" s="9">
        <v>0</v>
      </c>
      <c r="AC319" s="49">
        <v>0</v>
      </c>
      <c r="AD319" s="9">
        <v>0</v>
      </c>
      <c r="AE319" s="9">
        <f t="shared" si="31"/>
        <v>0</v>
      </c>
      <c r="AF319" s="9">
        <v>0</v>
      </c>
      <c r="AG319" s="9">
        <v>0</v>
      </c>
      <c r="AH319" s="49">
        <v>0</v>
      </c>
      <c r="AI319" s="9">
        <v>0</v>
      </c>
      <c r="AJ319" s="42">
        <f t="shared" si="32" ref="AJ319:AN369">=K319+P319+U319+Z319+AE319</f>
        <v>0.12228</v>
      </c>
      <c r="AK319" s="42">
        <f t="shared" si="32"/>
        <v>0</v>
      </c>
      <c r="AL319" s="42">
        <f t="shared" si="32"/>
        <v>0</v>
      </c>
      <c r="AM319" s="42">
        <f t="shared" si="32"/>
        <v>0.12228</v>
      </c>
      <c r="AN319" s="42">
        <f t="shared" si="32"/>
        <v>0</v>
      </c>
    </row>
    <row r="320" spans="1:40" ht="78.75">
      <c r="A320" s="8" t="s">
        <v>804</v>
      </c>
      <c r="B320" s="73" t="s">
        <v>1097</v>
      </c>
      <c r="C320" s="15" t="s">
        <v>2358</v>
      </c>
      <c r="D320" s="18">
        <v>2021</v>
      </c>
      <c r="E320" s="18">
        <v>2021</v>
      </c>
      <c r="F320" s="9"/>
      <c r="G320" s="9"/>
      <c r="H320" s="31"/>
      <c r="I320" s="9">
        <v>24.715932000000002</v>
      </c>
      <c r="J320" s="24">
        <v>24.715932000000002</v>
      </c>
      <c r="K320" s="9">
        <f t="shared" si="27"/>
        <v>0</v>
      </c>
      <c r="L320" s="9">
        <v>0</v>
      </c>
      <c r="M320" s="9">
        <v>0</v>
      </c>
      <c r="N320" s="9">
        <v>0</v>
      </c>
      <c r="O320" s="9">
        <v>0</v>
      </c>
      <c r="P320" s="9">
        <f t="shared" si="28"/>
        <v>0.7159319999999999</v>
      </c>
      <c r="Q320" s="9">
        <v>0</v>
      </c>
      <c r="R320" s="9">
        <v>0</v>
      </c>
      <c r="S320" s="9">
        <v>0.7159319999999999</v>
      </c>
      <c r="T320" s="9">
        <v>0</v>
      </c>
      <c r="U320" s="9">
        <f t="shared" si="29"/>
        <v>24</v>
      </c>
      <c r="V320" s="9">
        <v>0</v>
      </c>
      <c r="W320" s="9">
        <v>0</v>
      </c>
      <c r="X320" s="49">
        <v>24</v>
      </c>
      <c r="Y320" s="9">
        <v>0</v>
      </c>
      <c r="Z320" s="9">
        <f t="shared" si="30"/>
        <v>0</v>
      </c>
      <c r="AA320" s="9">
        <v>0</v>
      </c>
      <c r="AB320" s="9">
        <v>0</v>
      </c>
      <c r="AC320" s="49">
        <v>0</v>
      </c>
      <c r="AD320" s="9">
        <v>0</v>
      </c>
      <c r="AE320" s="9">
        <f t="shared" si="31"/>
        <v>0</v>
      </c>
      <c r="AF320" s="9">
        <v>0</v>
      </c>
      <c r="AG320" s="9">
        <v>0</v>
      </c>
      <c r="AH320" s="49">
        <v>0</v>
      </c>
      <c r="AI320" s="9">
        <v>0</v>
      </c>
      <c r="AJ320" s="42">
        <f t="shared" si="32"/>
        <v>24.715931999999999</v>
      </c>
      <c r="AK320" s="42">
        <f t="shared" si="32"/>
        <v>0</v>
      </c>
      <c r="AL320" s="42">
        <f t="shared" si="32"/>
        <v>0</v>
      </c>
      <c r="AM320" s="42">
        <f t="shared" si="32"/>
        <v>24.715931999999999</v>
      </c>
      <c r="AN320" s="42">
        <f t="shared" si="32"/>
        <v>0</v>
      </c>
    </row>
    <row r="321" spans="1:40" ht="31.5">
      <c r="A321" s="8" t="s">
        <v>804</v>
      </c>
      <c r="B321" s="73" t="s">
        <v>1098</v>
      </c>
      <c r="C321" s="15" t="s">
        <v>1099</v>
      </c>
      <c r="D321" s="18">
        <v>2018</v>
      </c>
      <c r="E321" s="18">
        <v>2021</v>
      </c>
      <c r="F321" s="9"/>
      <c r="G321" s="9"/>
      <c r="H321" s="31"/>
      <c r="I321" s="9">
        <v>61.291115999999995</v>
      </c>
      <c r="J321" s="24">
        <v>61.291115999999995</v>
      </c>
      <c r="K321" s="9">
        <f t="shared" si="27"/>
        <v>0</v>
      </c>
      <c r="L321" s="9">
        <v>0</v>
      </c>
      <c r="M321" s="9">
        <v>0</v>
      </c>
      <c r="N321" s="9">
        <v>0</v>
      </c>
      <c r="O321" s="9">
        <v>0</v>
      </c>
      <c r="P321" s="9">
        <f t="shared" si="28"/>
        <v>0.42583199999999999</v>
      </c>
      <c r="Q321" s="9">
        <v>0</v>
      </c>
      <c r="R321" s="9">
        <v>0</v>
      </c>
      <c r="S321" s="9">
        <v>0.42583199999999999</v>
      </c>
      <c r="T321" s="9">
        <v>0</v>
      </c>
      <c r="U321" s="9">
        <f t="shared" si="29"/>
        <v>49.920000000000002</v>
      </c>
      <c r="V321" s="9">
        <v>0</v>
      </c>
      <c r="W321" s="9">
        <v>0</v>
      </c>
      <c r="X321" s="49">
        <v>49.92</v>
      </c>
      <c r="Y321" s="9">
        <v>0</v>
      </c>
      <c r="Z321" s="9">
        <f t="shared" si="30"/>
        <v>0</v>
      </c>
      <c r="AA321" s="9">
        <v>0</v>
      </c>
      <c r="AB321" s="9">
        <v>0</v>
      </c>
      <c r="AC321" s="49">
        <v>0</v>
      </c>
      <c r="AD321" s="9">
        <v>0</v>
      </c>
      <c r="AE321" s="9">
        <f t="shared" si="31"/>
        <v>0</v>
      </c>
      <c r="AF321" s="9">
        <v>0</v>
      </c>
      <c r="AG321" s="9">
        <v>0</v>
      </c>
      <c r="AH321" s="49">
        <v>0</v>
      </c>
      <c r="AI321" s="9">
        <v>0</v>
      </c>
      <c r="AJ321" s="42">
        <f t="shared" si="32"/>
        <v>50.345832000000001</v>
      </c>
      <c r="AK321" s="42">
        <f t="shared" si="32"/>
        <v>0</v>
      </c>
      <c r="AL321" s="42">
        <f t="shared" si="32"/>
        <v>0</v>
      </c>
      <c r="AM321" s="42">
        <f t="shared" si="32"/>
        <v>50.345832000000001</v>
      </c>
      <c r="AN321" s="42">
        <f t="shared" si="32"/>
        <v>0</v>
      </c>
    </row>
    <row r="322" spans="1:40" ht="63">
      <c r="A322" s="8" t="s">
        <v>804</v>
      </c>
      <c r="B322" s="73" t="s">
        <v>1100</v>
      </c>
      <c r="C322" s="15" t="s">
        <v>1101</v>
      </c>
      <c r="D322" s="18">
        <v>2021</v>
      </c>
      <c r="E322" s="18">
        <v>2021</v>
      </c>
      <c r="F322" s="9"/>
      <c r="G322" s="9"/>
      <c r="H322" s="31"/>
      <c r="I322" s="9">
        <v>47.615928000000004</v>
      </c>
      <c r="J322" s="24">
        <v>47.615927999999997</v>
      </c>
      <c r="K322" s="9">
        <f t="shared" si="27"/>
        <v>0</v>
      </c>
      <c r="L322" s="9">
        <v>0</v>
      </c>
      <c r="M322" s="9">
        <v>0</v>
      </c>
      <c r="N322" s="9">
        <v>0</v>
      </c>
      <c r="O322" s="9">
        <v>0</v>
      </c>
      <c r="P322" s="9">
        <f t="shared" si="28"/>
        <v>0.15974400000000002</v>
      </c>
      <c r="Q322" s="9">
        <v>0</v>
      </c>
      <c r="R322" s="9">
        <v>0</v>
      </c>
      <c r="S322" s="9">
        <v>0.15974400000000002</v>
      </c>
      <c r="T322" s="9">
        <v>0</v>
      </c>
      <c r="U322" s="9">
        <f t="shared" si="29"/>
        <v>47.456183999999993</v>
      </c>
      <c r="V322" s="9">
        <v>0</v>
      </c>
      <c r="W322" s="9">
        <v>0</v>
      </c>
      <c r="X322" s="49">
        <v>47.456183999999993</v>
      </c>
      <c r="Y322" s="9">
        <v>0</v>
      </c>
      <c r="Z322" s="9">
        <f t="shared" si="30"/>
        <v>0</v>
      </c>
      <c r="AA322" s="9">
        <v>0</v>
      </c>
      <c r="AB322" s="9">
        <v>0</v>
      </c>
      <c r="AC322" s="49">
        <v>0</v>
      </c>
      <c r="AD322" s="9">
        <v>0</v>
      </c>
      <c r="AE322" s="9">
        <f t="shared" si="31"/>
        <v>0</v>
      </c>
      <c r="AF322" s="9">
        <v>0</v>
      </c>
      <c r="AG322" s="9">
        <v>0</v>
      </c>
      <c r="AH322" s="49">
        <v>0</v>
      </c>
      <c r="AI322" s="9">
        <v>0</v>
      </c>
      <c r="AJ322" s="42">
        <f t="shared" si="32"/>
        <v>47.615927999999997</v>
      </c>
      <c r="AK322" s="42">
        <f t="shared" si="32"/>
        <v>0</v>
      </c>
      <c r="AL322" s="42">
        <f t="shared" si="32"/>
        <v>0</v>
      </c>
      <c r="AM322" s="42">
        <f t="shared" si="32"/>
        <v>47.615927999999997</v>
      </c>
      <c r="AN322" s="42">
        <f t="shared" si="32"/>
        <v>0</v>
      </c>
    </row>
    <row r="323" spans="1:40" ht="63">
      <c r="A323" s="8" t="s">
        <v>805</v>
      </c>
      <c r="B323" s="73" t="s">
        <v>1102</v>
      </c>
      <c r="C323" s="15" t="s">
        <v>1103</v>
      </c>
      <c r="D323" s="18">
        <v>2022</v>
      </c>
      <c r="E323" s="18">
        <v>2024</v>
      </c>
      <c r="F323" s="9"/>
      <c r="G323" s="9"/>
      <c r="H323" s="31"/>
      <c r="I323" s="9">
        <v>21.216660000000001</v>
      </c>
      <c r="J323" s="24">
        <v>21.216660000000001</v>
      </c>
      <c r="K323" s="9">
        <f t="shared" si="27"/>
        <v>0</v>
      </c>
      <c r="L323" s="9">
        <v>0</v>
      </c>
      <c r="M323" s="9">
        <v>0</v>
      </c>
      <c r="N323" s="9">
        <v>0</v>
      </c>
      <c r="O323" s="9">
        <v>0</v>
      </c>
      <c r="P323" s="9">
        <f t="shared" si="28"/>
        <v>0</v>
      </c>
      <c r="Q323" s="9">
        <v>0</v>
      </c>
      <c r="R323" s="9">
        <v>0</v>
      </c>
      <c r="S323" s="9">
        <v>0</v>
      </c>
      <c r="T323" s="9">
        <v>0</v>
      </c>
      <c r="U323" s="9">
        <f t="shared" si="29"/>
        <v>0</v>
      </c>
      <c r="V323" s="9">
        <v>0</v>
      </c>
      <c r="W323" s="9">
        <v>0</v>
      </c>
      <c r="X323" s="49">
        <v>0</v>
      </c>
      <c r="Y323" s="9">
        <v>0</v>
      </c>
      <c r="Z323" s="9">
        <f t="shared" si="30"/>
        <v>0</v>
      </c>
      <c r="AA323" s="9">
        <v>0</v>
      </c>
      <c r="AB323" s="9">
        <v>0</v>
      </c>
      <c r="AC323" s="49">
        <v>0</v>
      </c>
      <c r="AD323" s="9">
        <v>0</v>
      </c>
      <c r="AE323" s="9">
        <f t="shared" si="31"/>
        <v>7.5167039999999989</v>
      </c>
      <c r="AF323" s="9">
        <v>0</v>
      </c>
      <c r="AG323" s="9">
        <v>0</v>
      </c>
      <c r="AH323" s="49">
        <v>7.5167039999999989</v>
      </c>
      <c r="AI323" s="9">
        <v>0</v>
      </c>
      <c r="AJ323" s="42">
        <f t="shared" si="32"/>
        <v>7.5167039999999989</v>
      </c>
      <c r="AK323" s="42">
        <f t="shared" si="32"/>
        <v>0</v>
      </c>
      <c r="AL323" s="42">
        <f t="shared" si="32"/>
        <v>0</v>
      </c>
      <c r="AM323" s="42">
        <f t="shared" si="32"/>
        <v>7.5167039999999989</v>
      </c>
      <c r="AN323" s="42">
        <f t="shared" si="32"/>
        <v>0</v>
      </c>
    </row>
    <row r="324" spans="1:40" ht="78.75">
      <c r="A324" s="8" t="s">
        <v>805</v>
      </c>
      <c r="B324" s="73" t="s">
        <v>1104</v>
      </c>
      <c r="C324" s="15" t="s">
        <v>1105</v>
      </c>
      <c r="D324" s="18">
        <v>2021</v>
      </c>
      <c r="E324" s="18">
        <v>2025</v>
      </c>
      <c r="F324" s="9"/>
      <c r="G324" s="9"/>
      <c r="H324" s="31"/>
      <c r="I324" s="9">
        <v>52.458360000000006</v>
      </c>
      <c r="J324" s="24">
        <v>52.458359999999999</v>
      </c>
      <c r="K324" s="9">
        <f t="shared" si="27"/>
        <v>0</v>
      </c>
      <c r="L324" s="9">
        <v>0</v>
      </c>
      <c r="M324" s="9">
        <v>0</v>
      </c>
      <c r="N324" s="9">
        <v>0</v>
      </c>
      <c r="O324" s="9">
        <v>0</v>
      </c>
      <c r="P324" s="9">
        <f t="shared" si="28"/>
        <v>0</v>
      </c>
      <c r="Q324" s="9">
        <v>0</v>
      </c>
      <c r="R324" s="9">
        <v>0</v>
      </c>
      <c r="S324" s="9">
        <v>0</v>
      </c>
      <c r="T324" s="9">
        <v>0</v>
      </c>
      <c r="U324" s="9">
        <f t="shared" si="29"/>
        <v>0</v>
      </c>
      <c r="V324" s="9">
        <v>0</v>
      </c>
      <c r="W324" s="9">
        <v>0</v>
      </c>
      <c r="X324" s="49">
        <v>0</v>
      </c>
      <c r="Y324" s="9">
        <v>0</v>
      </c>
      <c r="Z324" s="9">
        <f t="shared" si="30"/>
        <v>0</v>
      </c>
      <c r="AA324" s="9">
        <v>0</v>
      </c>
      <c r="AB324" s="9">
        <v>0</v>
      </c>
      <c r="AC324" s="49">
        <v>0</v>
      </c>
      <c r="AD324" s="9">
        <v>0</v>
      </c>
      <c r="AE324" s="9">
        <f t="shared" si="31"/>
        <v>2.4418920000000042</v>
      </c>
      <c r="AF324" s="9">
        <v>0</v>
      </c>
      <c r="AG324" s="9">
        <v>0</v>
      </c>
      <c r="AH324" s="49">
        <v>2.4418920000000042</v>
      </c>
      <c r="AI324" s="9">
        <v>0</v>
      </c>
      <c r="AJ324" s="42">
        <f t="shared" si="32"/>
        <v>2.4418920000000042</v>
      </c>
      <c r="AK324" s="42">
        <f t="shared" si="32"/>
        <v>0</v>
      </c>
      <c r="AL324" s="42">
        <f t="shared" si="32"/>
        <v>0</v>
      </c>
      <c r="AM324" s="42">
        <f t="shared" si="32"/>
        <v>2.4418920000000042</v>
      </c>
      <c r="AN324" s="42">
        <f t="shared" si="32"/>
        <v>0</v>
      </c>
    </row>
    <row r="325" spans="1:40" ht="47.25">
      <c r="A325" s="8" t="s">
        <v>804</v>
      </c>
      <c r="B325" s="73" t="s">
        <v>1106</v>
      </c>
      <c r="C325" s="15" t="s">
        <v>2359</v>
      </c>
      <c r="D325" s="18">
        <v>2017</v>
      </c>
      <c r="E325" s="18">
        <v>2022</v>
      </c>
      <c r="F325" s="9"/>
      <c r="G325" s="9"/>
      <c r="H325" s="31"/>
      <c r="I325" s="9">
        <v>20.052575999999998</v>
      </c>
      <c r="J325" s="24">
        <v>20.052575999999998</v>
      </c>
      <c r="K325" s="9">
        <f t="shared" si="27"/>
        <v>0</v>
      </c>
      <c r="L325" s="9">
        <v>0</v>
      </c>
      <c r="M325" s="9">
        <v>0</v>
      </c>
      <c r="N325" s="9">
        <v>0</v>
      </c>
      <c r="O325" s="9">
        <v>0</v>
      </c>
      <c r="P325" s="9">
        <f t="shared" si="28"/>
        <v>0</v>
      </c>
      <c r="Q325" s="9">
        <v>0</v>
      </c>
      <c r="R325" s="9">
        <v>0</v>
      </c>
      <c r="S325" s="9">
        <v>0</v>
      </c>
      <c r="T325" s="9">
        <v>0</v>
      </c>
      <c r="U325" s="9">
        <f t="shared" si="29"/>
        <v>0.65771999999999997</v>
      </c>
      <c r="V325" s="9">
        <v>0</v>
      </c>
      <c r="W325" s="9">
        <v>0</v>
      </c>
      <c r="X325" s="49">
        <v>0.65771999999999997</v>
      </c>
      <c r="Y325" s="9">
        <v>0</v>
      </c>
      <c r="Z325" s="9">
        <f t="shared" si="30"/>
        <v>18</v>
      </c>
      <c r="AA325" s="9">
        <v>0</v>
      </c>
      <c r="AB325" s="9">
        <v>0</v>
      </c>
      <c r="AC325" s="49">
        <v>18</v>
      </c>
      <c r="AD325" s="9">
        <v>0</v>
      </c>
      <c r="AE325" s="9">
        <f t="shared" si="31"/>
        <v>0</v>
      </c>
      <c r="AF325" s="9">
        <v>0</v>
      </c>
      <c r="AG325" s="9">
        <v>0</v>
      </c>
      <c r="AH325" s="49">
        <v>0</v>
      </c>
      <c r="AI325" s="9">
        <v>0</v>
      </c>
      <c r="AJ325" s="42">
        <f t="shared" si="32"/>
        <v>18.657720000000001</v>
      </c>
      <c r="AK325" s="42">
        <f t="shared" si="32"/>
        <v>0</v>
      </c>
      <c r="AL325" s="42">
        <f t="shared" si="32"/>
        <v>0</v>
      </c>
      <c r="AM325" s="42">
        <f t="shared" si="32"/>
        <v>18.657720000000001</v>
      </c>
      <c r="AN325" s="42">
        <f t="shared" si="32"/>
        <v>0</v>
      </c>
    </row>
    <row r="326" spans="1:40" ht="47.25">
      <c r="A326" s="8" t="s">
        <v>805</v>
      </c>
      <c r="B326" s="73" t="s">
        <v>583</v>
      </c>
      <c r="C326" s="15" t="s">
        <v>2360</v>
      </c>
      <c r="D326" s="18">
        <v>2023</v>
      </c>
      <c r="E326" s="18">
        <v>2024</v>
      </c>
      <c r="F326" s="9"/>
      <c r="G326" s="9"/>
      <c r="H326" s="31"/>
      <c r="I326" s="9">
        <v>2.6672639999999999</v>
      </c>
      <c r="J326" s="24">
        <v>2.6672639999999999</v>
      </c>
      <c r="K326" s="9">
        <f t="shared" si="27"/>
        <v>0</v>
      </c>
      <c r="L326" s="9">
        <v>0</v>
      </c>
      <c r="M326" s="9">
        <v>0</v>
      </c>
      <c r="N326" s="9">
        <v>0</v>
      </c>
      <c r="O326" s="9">
        <v>0</v>
      </c>
      <c r="P326" s="9">
        <f t="shared" si="28"/>
        <v>0</v>
      </c>
      <c r="Q326" s="9">
        <v>0</v>
      </c>
      <c r="R326" s="9">
        <v>0</v>
      </c>
      <c r="S326" s="9">
        <v>0</v>
      </c>
      <c r="T326" s="9">
        <v>0</v>
      </c>
      <c r="U326" s="9">
        <f t="shared" si="29"/>
        <v>0</v>
      </c>
      <c r="V326" s="9">
        <v>0</v>
      </c>
      <c r="W326" s="9">
        <v>0</v>
      </c>
      <c r="X326" s="49">
        <v>0</v>
      </c>
      <c r="Y326" s="9">
        <v>0</v>
      </c>
      <c r="Z326" s="9">
        <f t="shared" si="30"/>
        <v>0.267264</v>
      </c>
      <c r="AA326" s="9">
        <v>0</v>
      </c>
      <c r="AB326" s="9">
        <v>0</v>
      </c>
      <c r="AC326" s="49">
        <v>0.267264</v>
      </c>
      <c r="AD326" s="9">
        <v>0</v>
      </c>
      <c r="AE326" s="9">
        <f t="shared" si="31"/>
        <v>2.3999999999999995</v>
      </c>
      <c r="AF326" s="9">
        <v>0</v>
      </c>
      <c r="AG326" s="9">
        <v>0</v>
      </c>
      <c r="AH326" s="49">
        <v>2.3999999999999995</v>
      </c>
      <c r="AI326" s="9">
        <v>0</v>
      </c>
      <c r="AJ326" s="42">
        <f t="shared" si="32"/>
        <v>2.6672639999999994</v>
      </c>
      <c r="AK326" s="42">
        <f t="shared" si="32"/>
        <v>0</v>
      </c>
      <c r="AL326" s="42">
        <f t="shared" si="32"/>
        <v>0</v>
      </c>
      <c r="AM326" s="42">
        <f t="shared" si="32"/>
        <v>2.6672639999999994</v>
      </c>
      <c r="AN326" s="42">
        <f t="shared" si="32"/>
        <v>0</v>
      </c>
    </row>
    <row r="327" spans="1:40" ht="31.5">
      <c r="A327" s="8" t="s">
        <v>805</v>
      </c>
      <c r="B327" s="73" t="s">
        <v>584</v>
      </c>
      <c r="C327" s="15" t="s">
        <v>2361</v>
      </c>
      <c r="D327" s="18">
        <v>2023</v>
      </c>
      <c r="E327" s="18">
        <v>2024</v>
      </c>
      <c r="F327" s="9"/>
      <c r="G327" s="9"/>
      <c r="H327" s="31"/>
      <c r="I327" s="9">
        <v>1.98468</v>
      </c>
      <c r="J327" s="24">
        <v>1.98468</v>
      </c>
      <c r="K327" s="9">
        <f t="shared" si="27"/>
        <v>0</v>
      </c>
      <c r="L327" s="9">
        <v>0</v>
      </c>
      <c r="M327" s="9">
        <v>0</v>
      </c>
      <c r="N327" s="9">
        <v>0</v>
      </c>
      <c r="O327" s="9">
        <v>0</v>
      </c>
      <c r="P327" s="9">
        <f t="shared" si="28"/>
        <v>0</v>
      </c>
      <c r="Q327" s="9">
        <v>0</v>
      </c>
      <c r="R327" s="9">
        <v>0</v>
      </c>
      <c r="S327" s="9">
        <v>0</v>
      </c>
      <c r="T327" s="9">
        <v>0</v>
      </c>
      <c r="U327" s="9">
        <f t="shared" si="29"/>
        <v>0</v>
      </c>
      <c r="V327" s="9">
        <v>0</v>
      </c>
      <c r="W327" s="9">
        <v>0</v>
      </c>
      <c r="X327" s="49">
        <v>0</v>
      </c>
      <c r="Y327" s="9">
        <v>0</v>
      </c>
      <c r="Z327" s="9">
        <f t="shared" si="30"/>
        <v>0.18468000000000001</v>
      </c>
      <c r="AA327" s="9">
        <v>0</v>
      </c>
      <c r="AB327" s="9">
        <v>0</v>
      </c>
      <c r="AC327" s="49">
        <v>0.18468000000000001</v>
      </c>
      <c r="AD327" s="9">
        <v>0</v>
      </c>
      <c r="AE327" s="9">
        <f t="shared" si="31"/>
        <v>1.7999999999999998</v>
      </c>
      <c r="AF327" s="9">
        <v>0</v>
      </c>
      <c r="AG327" s="9">
        <v>0</v>
      </c>
      <c r="AH327" s="49">
        <v>1.7999999999999998</v>
      </c>
      <c r="AI327" s="9">
        <v>0</v>
      </c>
      <c r="AJ327" s="42">
        <f t="shared" si="32"/>
        <v>1.9846799999999998</v>
      </c>
      <c r="AK327" s="42">
        <f t="shared" si="32"/>
        <v>0</v>
      </c>
      <c r="AL327" s="42">
        <f t="shared" si="32"/>
        <v>0</v>
      </c>
      <c r="AM327" s="42">
        <f t="shared" si="32"/>
        <v>1.9846799999999998</v>
      </c>
      <c r="AN327" s="42">
        <f t="shared" si="32"/>
        <v>0</v>
      </c>
    </row>
    <row r="328" spans="1:40" ht="47.25">
      <c r="A328" s="8" t="s">
        <v>805</v>
      </c>
      <c r="B328" s="73" t="s">
        <v>585</v>
      </c>
      <c r="C328" s="15" t="s">
        <v>2362</v>
      </c>
      <c r="D328" s="18">
        <v>2022</v>
      </c>
      <c r="E328" s="18">
        <v>2023</v>
      </c>
      <c r="F328" s="9"/>
      <c r="G328" s="9"/>
      <c r="H328" s="31"/>
      <c r="I328" s="9">
        <v>1.6538879999999998</v>
      </c>
      <c r="J328" s="24">
        <v>1.653888</v>
      </c>
      <c r="K328" s="9">
        <f t="shared" si="27"/>
        <v>0</v>
      </c>
      <c r="L328" s="9">
        <v>0</v>
      </c>
      <c r="M328" s="9">
        <v>0</v>
      </c>
      <c r="N328" s="9">
        <v>0</v>
      </c>
      <c r="O328" s="9">
        <v>0</v>
      </c>
      <c r="P328" s="9">
        <f t="shared" si="28"/>
        <v>0</v>
      </c>
      <c r="Q328" s="9">
        <v>0</v>
      </c>
      <c r="R328" s="9">
        <v>0</v>
      </c>
      <c r="S328" s="9">
        <v>0</v>
      </c>
      <c r="T328" s="9">
        <v>0</v>
      </c>
      <c r="U328" s="9">
        <f t="shared" si="29"/>
        <v>0</v>
      </c>
      <c r="V328" s="9">
        <v>0</v>
      </c>
      <c r="W328" s="9">
        <v>0</v>
      </c>
      <c r="X328" s="49">
        <v>0</v>
      </c>
      <c r="Y328" s="9">
        <v>0</v>
      </c>
      <c r="Z328" s="9">
        <f t="shared" si="30"/>
        <v>0.45388800000000001</v>
      </c>
      <c r="AA328" s="9">
        <v>0</v>
      </c>
      <c r="AB328" s="9">
        <v>0</v>
      </c>
      <c r="AC328" s="49">
        <v>0.45388800000000001</v>
      </c>
      <c r="AD328" s="9">
        <v>0</v>
      </c>
      <c r="AE328" s="9">
        <f t="shared" si="31"/>
        <v>1.2</v>
      </c>
      <c r="AF328" s="9">
        <v>0</v>
      </c>
      <c r="AG328" s="9">
        <v>0</v>
      </c>
      <c r="AH328" s="49">
        <v>1.20</v>
      </c>
      <c r="AI328" s="9">
        <v>0</v>
      </c>
      <c r="AJ328" s="42">
        <f t="shared" si="32"/>
        <v>1.653888</v>
      </c>
      <c r="AK328" s="42">
        <f t="shared" si="32"/>
        <v>0</v>
      </c>
      <c r="AL328" s="42">
        <f t="shared" si="32"/>
        <v>0</v>
      </c>
      <c r="AM328" s="42">
        <f t="shared" si="32"/>
        <v>1.653888</v>
      </c>
      <c r="AN328" s="42">
        <f t="shared" si="32"/>
        <v>0</v>
      </c>
    </row>
    <row r="329" spans="1:40" ht="31.5">
      <c r="A329" s="8" t="s">
        <v>805</v>
      </c>
      <c r="B329" s="73" t="s">
        <v>586</v>
      </c>
      <c r="C329" s="15" t="s">
        <v>2363</v>
      </c>
      <c r="D329" s="18">
        <v>2021</v>
      </c>
      <c r="E329" s="18">
        <v>2023</v>
      </c>
      <c r="F329" s="9"/>
      <c r="G329" s="9"/>
      <c r="H329" s="31"/>
      <c r="I329" s="9">
        <v>3.9836159999999996</v>
      </c>
      <c r="J329" s="24">
        <v>3.9836159999999996</v>
      </c>
      <c r="K329" s="9">
        <f t="shared" si="27"/>
        <v>0</v>
      </c>
      <c r="L329" s="9">
        <v>0</v>
      </c>
      <c r="M329" s="9">
        <v>0</v>
      </c>
      <c r="N329" s="9">
        <v>0</v>
      </c>
      <c r="O329" s="9">
        <v>0</v>
      </c>
      <c r="P329" s="9">
        <f t="shared" si="28"/>
        <v>0</v>
      </c>
      <c r="Q329" s="9">
        <v>0</v>
      </c>
      <c r="R329" s="9">
        <v>0</v>
      </c>
      <c r="S329" s="9">
        <v>0</v>
      </c>
      <c r="T329" s="9">
        <v>0</v>
      </c>
      <c r="U329" s="9">
        <f t="shared" si="29"/>
        <v>0</v>
      </c>
      <c r="V329" s="9">
        <v>0</v>
      </c>
      <c r="W329" s="9">
        <v>0</v>
      </c>
      <c r="X329" s="49">
        <v>0</v>
      </c>
      <c r="Y329" s="9">
        <v>0</v>
      </c>
      <c r="Z329" s="9">
        <f t="shared" si="30"/>
        <v>0.38361600000000001</v>
      </c>
      <c r="AA329" s="9">
        <v>0</v>
      </c>
      <c r="AB329" s="9">
        <v>0</v>
      </c>
      <c r="AC329" s="49">
        <v>0.38361600000000001</v>
      </c>
      <c r="AD329" s="9">
        <v>0</v>
      </c>
      <c r="AE329" s="9">
        <f t="shared" si="31"/>
        <v>3.5999999999999996</v>
      </c>
      <c r="AF329" s="9">
        <v>0</v>
      </c>
      <c r="AG329" s="9">
        <v>0</v>
      </c>
      <c r="AH329" s="49">
        <v>3.5999999999999996</v>
      </c>
      <c r="AI329" s="9">
        <v>0</v>
      </c>
      <c r="AJ329" s="42">
        <f t="shared" si="32"/>
        <v>3.9836159999999996</v>
      </c>
      <c r="AK329" s="42">
        <f t="shared" si="32"/>
        <v>0</v>
      </c>
      <c r="AL329" s="42">
        <f t="shared" si="32"/>
        <v>0</v>
      </c>
      <c r="AM329" s="42">
        <f t="shared" si="32"/>
        <v>3.9836159999999996</v>
      </c>
      <c r="AN329" s="42">
        <f t="shared" si="32"/>
        <v>0</v>
      </c>
    </row>
    <row r="330" spans="1:40" ht="31.5">
      <c r="A330" s="8" t="s">
        <v>805</v>
      </c>
      <c r="B330" s="73" t="s">
        <v>587</v>
      </c>
      <c r="C330" s="15" t="s">
        <v>2364</v>
      </c>
      <c r="D330" s="18">
        <v>2022</v>
      </c>
      <c r="E330" s="18">
        <v>2023</v>
      </c>
      <c r="F330" s="9"/>
      <c r="G330" s="9"/>
      <c r="H330" s="31"/>
      <c r="I330" s="9">
        <v>2.833752</v>
      </c>
      <c r="J330" s="24">
        <v>2.833752</v>
      </c>
      <c r="K330" s="9">
        <f t="shared" si="27"/>
        <v>0</v>
      </c>
      <c r="L330" s="9">
        <v>0</v>
      </c>
      <c r="M330" s="9">
        <v>0</v>
      </c>
      <c r="N330" s="9">
        <v>0</v>
      </c>
      <c r="O330" s="9">
        <v>0</v>
      </c>
      <c r="P330" s="9">
        <f t="shared" si="28"/>
        <v>0</v>
      </c>
      <c r="Q330" s="9">
        <v>0</v>
      </c>
      <c r="R330" s="9">
        <v>0</v>
      </c>
      <c r="S330" s="9">
        <v>0</v>
      </c>
      <c r="T330" s="9">
        <v>0</v>
      </c>
      <c r="U330" s="9">
        <f t="shared" si="29"/>
        <v>0</v>
      </c>
      <c r="V330" s="9">
        <v>0</v>
      </c>
      <c r="W330" s="9">
        <v>0</v>
      </c>
      <c r="X330" s="49">
        <v>0</v>
      </c>
      <c r="Y330" s="9">
        <v>0</v>
      </c>
      <c r="Z330" s="9">
        <f t="shared" si="30"/>
        <v>0.43375199999999997</v>
      </c>
      <c r="AA330" s="9">
        <v>0</v>
      </c>
      <c r="AB330" s="9">
        <v>0</v>
      </c>
      <c r="AC330" s="49">
        <v>0.43375199999999997</v>
      </c>
      <c r="AD330" s="9">
        <v>0</v>
      </c>
      <c r="AE330" s="9">
        <f t="shared" si="31"/>
        <v>2.3999999999999999</v>
      </c>
      <c r="AF330" s="9">
        <v>0</v>
      </c>
      <c r="AG330" s="9">
        <v>0</v>
      </c>
      <c r="AH330" s="49">
        <v>2.40</v>
      </c>
      <c r="AI330" s="9">
        <v>0</v>
      </c>
      <c r="AJ330" s="42">
        <f t="shared" si="32"/>
        <v>2.833752</v>
      </c>
      <c r="AK330" s="42">
        <f t="shared" si="32"/>
        <v>0</v>
      </c>
      <c r="AL330" s="42">
        <f t="shared" si="32"/>
        <v>0</v>
      </c>
      <c r="AM330" s="42">
        <f t="shared" si="32"/>
        <v>2.833752</v>
      </c>
      <c r="AN330" s="42">
        <f t="shared" si="32"/>
        <v>0</v>
      </c>
    </row>
    <row r="331" spans="1:40" ht="47.25">
      <c r="A331" s="8" t="s">
        <v>805</v>
      </c>
      <c r="B331" s="73" t="s">
        <v>588</v>
      </c>
      <c r="C331" s="15" t="s">
        <v>2365</v>
      </c>
      <c r="D331" s="18">
        <v>2022</v>
      </c>
      <c r="E331" s="18">
        <v>2023</v>
      </c>
      <c r="F331" s="9"/>
      <c r="G331" s="9"/>
      <c r="H331" s="31"/>
      <c r="I331" s="9">
        <v>1.4885160000000002</v>
      </c>
      <c r="J331" s="24">
        <v>1.4885160000000002</v>
      </c>
      <c r="K331" s="9">
        <f t="shared" si="27"/>
        <v>0</v>
      </c>
      <c r="L331" s="9">
        <v>0</v>
      </c>
      <c r="M331" s="9">
        <v>0</v>
      </c>
      <c r="N331" s="9">
        <v>0</v>
      </c>
      <c r="O331" s="9">
        <v>0</v>
      </c>
      <c r="P331" s="9">
        <f t="shared" si="28"/>
        <v>0</v>
      </c>
      <c r="Q331" s="9">
        <v>0</v>
      </c>
      <c r="R331" s="9">
        <v>0</v>
      </c>
      <c r="S331" s="9">
        <v>0</v>
      </c>
      <c r="T331" s="9">
        <v>0</v>
      </c>
      <c r="U331" s="9">
        <f t="shared" si="29"/>
        <v>0</v>
      </c>
      <c r="V331" s="9">
        <v>0</v>
      </c>
      <c r="W331" s="9">
        <v>0</v>
      </c>
      <c r="X331" s="49">
        <v>0</v>
      </c>
      <c r="Y331" s="9">
        <v>0</v>
      </c>
      <c r="Z331" s="9">
        <f t="shared" si="30"/>
        <v>1.4885160000000002</v>
      </c>
      <c r="AA331" s="9">
        <v>0</v>
      </c>
      <c r="AB331" s="9">
        <v>0</v>
      </c>
      <c r="AC331" s="49">
        <v>1.4885160000000002</v>
      </c>
      <c r="AD331" s="9">
        <v>0</v>
      </c>
      <c r="AE331" s="9">
        <f t="shared" si="31"/>
        <v>0</v>
      </c>
      <c r="AF331" s="9">
        <v>0</v>
      </c>
      <c r="AG331" s="9">
        <v>0</v>
      </c>
      <c r="AH331" s="49">
        <v>0</v>
      </c>
      <c r="AI331" s="9">
        <v>0</v>
      </c>
      <c r="AJ331" s="42">
        <f t="shared" si="32"/>
        <v>1.4885160000000002</v>
      </c>
      <c r="AK331" s="42">
        <f t="shared" si="32"/>
        <v>0</v>
      </c>
      <c r="AL331" s="42">
        <f t="shared" si="32"/>
        <v>0</v>
      </c>
      <c r="AM331" s="42">
        <f t="shared" si="32"/>
        <v>1.4885160000000002</v>
      </c>
      <c r="AN331" s="42">
        <f t="shared" si="32"/>
        <v>0</v>
      </c>
    </row>
    <row r="332" spans="1:40" ht="47.25">
      <c r="A332" s="8" t="s">
        <v>805</v>
      </c>
      <c r="B332" s="73" t="s">
        <v>589</v>
      </c>
      <c r="C332" s="15" t="s">
        <v>2366</v>
      </c>
      <c r="D332" s="18">
        <v>2022</v>
      </c>
      <c r="E332" s="18">
        <v>2023</v>
      </c>
      <c r="F332" s="9"/>
      <c r="G332" s="9"/>
      <c r="H332" s="31"/>
      <c r="I332" s="9">
        <v>1.8192719999999998</v>
      </c>
      <c r="J332" s="24">
        <v>1.819272</v>
      </c>
      <c r="K332" s="9">
        <f t="shared" si="27"/>
        <v>0</v>
      </c>
      <c r="L332" s="9">
        <v>0</v>
      </c>
      <c r="M332" s="9">
        <v>0</v>
      </c>
      <c r="N332" s="9">
        <v>0</v>
      </c>
      <c r="O332" s="9">
        <v>0</v>
      </c>
      <c r="P332" s="9">
        <f t="shared" si="28"/>
        <v>0</v>
      </c>
      <c r="Q332" s="9">
        <v>0</v>
      </c>
      <c r="R332" s="9">
        <v>0</v>
      </c>
      <c r="S332" s="9">
        <v>0</v>
      </c>
      <c r="T332" s="9">
        <v>0</v>
      </c>
      <c r="U332" s="9">
        <f t="shared" si="29"/>
        <v>0</v>
      </c>
      <c r="V332" s="9">
        <v>0</v>
      </c>
      <c r="W332" s="9">
        <v>0</v>
      </c>
      <c r="X332" s="49">
        <v>0</v>
      </c>
      <c r="Y332" s="9">
        <v>0</v>
      </c>
      <c r="Z332" s="9">
        <f t="shared" si="30"/>
        <v>1.8192719999999998</v>
      </c>
      <c r="AA332" s="9">
        <v>0</v>
      </c>
      <c r="AB332" s="9">
        <v>0</v>
      </c>
      <c r="AC332" s="49">
        <v>1.8192719999999998</v>
      </c>
      <c r="AD332" s="9">
        <v>0</v>
      </c>
      <c r="AE332" s="9">
        <f t="shared" si="31"/>
        <v>0</v>
      </c>
      <c r="AF332" s="9">
        <v>0</v>
      </c>
      <c r="AG332" s="9">
        <v>0</v>
      </c>
      <c r="AH332" s="49">
        <v>0</v>
      </c>
      <c r="AI332" s="9">
        <v>0</v>
      </c>
      <c r="AJ332" s="42">
        <f t="shared" si="32"/>
        <v>1.8192719999999998</v>
      </c>
      <c r="AK332" s="42">
        <f t="shared" si="32"/>
        <v>0</v>
      </c>
      <c r="AL332" s="42">
        <f t="shared" si="32"/>
        <v>0</v>
      </c>
      <c r="AM332" s="42">
        <f t="shared" si="32"/>
        <v>1.8192719999999998</v>
      </c>
      <c r="AN332" s="42">
        <f t="shared" si="32"/>
        <v>0</v>
      </c>
    </row>
    <row r="333" spans="1:40" ht="47.25">
      <c r="A333" s="8" t="s">
        <v>805</v>
      </c>
      <c r="B333" s="73" t="s">
        <v>590</v>
      </c>
      <c r="C333" s="15" t="s">
        <v>2367</v>
      </c>
      <c r="D333" s="18">
        <v>2022</v>
      </c>
      <c r="E333" s="18">
        <v>2023</v>
      </c>
      <c r="F333" s="9"/>
      <c r="G333" s="9"/>
      <c r="H333" s="31"/>
      <c r="I333" s="9">
        <v>1.4885160000000002</v>
      </c>
      <c r="J333" s="24">
        <v>1.4885160000000002</v>
      </c>
      <c r="K333" s="9">
        <f t="shared" si="33" ref="K333:K396">=L333+M333+N333+O333</f>
        <v>0</v>
      </c>
      <c r="L333" s="9">
        <v>0</v>
      </c>
      <c r="M333" s="9">
        <v>0</v>
      </c>
      <c r="N333" s="9">
        <v>0</v>
      </c>
      <c r="O333" s="9">
        <v>0</v>
      </c>
      <c r="P333" s="9">
        <f t="shared" si="34" ref="P333:P396">=Q333+R333+S333+T333</f>
        <v>0</v>
      </c>
      <c r="Q333" s="9">
        <v>0</v>
      </c>
      <c r="R333" s="9">
        <v>0</v>
      </c>
      <c r="S333" s="9">
        <v>0</v>
      </c>
      <c r="T333" s="9">
        <v>0</v>
      </c>
      <c r="U333" s="9">
        <f t="shared" si="35" ref="U333:U396">=V333+W333+X333+Y333</f>
        <v>0</v>
      </c>
      <c r="V333" s="9">
        <v>0</v>
      </c>
      <c r="W333" s="9">
        <v>0</v>
      </c>
      <c r="X333" s="49">
        <v>0</v>
      </c>
      <c r="Y333" s="9">
        <v>0</v>
      </c>
      <c r="Z333" s="9">
        <f t="shared" si="36" ref="Z333:Z396">=AA333+AB333+AC333+AD333</f>
        <v>1.4885160000000002</v>
      </c>
      <c r="AA333" s="9">
        <v>0</v>
      </c>
      <c r="AB333" s="9">
        <v>0</v>
      </c>
      <c r="AC333" s="49">
        <v>1.4885160000000002</v>
      </c>
      <c r="AD333" s="9">
        <v>0</v>
      </c>
      <c r="AE333" s="9">
        <f t="shared" si="37" ref="AE333:AE396">=AF333+AG333+AH333+AI333</f>
        <v>0</v>
      </c>
      <c r="AF333" s="9">
        <v>0</v>
      </c>
      <c r="AG333" s="9">
        <v>0</v>
      </c>
      <c r="AH333" s="49">
        <v>0</v>
      </c>
      <c r="AI333" s="9">
        <v>0</v>
      </c>
      <c r="AJ333" s="42">
        <f t="shared" si="32"/>
        <v>1.4885160000000002</v>
      </c>
      <c r="AK333" s="42">
        <f t="shared" si="32"/>
        <v>0</v>
      </c>
      <c r="AL333" s="42">
        <f t="shared" si="32"/>
        <v>0</v>
      </c>
      <c r="AM333" s="42">
        <f t="shared" si="32"/>
        <v>1.4885160000000002</v>
      </c>
      <c r="AN333" s="42">
        <f t="shared" si="32"/>
        <v>0</v>
      </c>
    </row>
    <row r="334" spans="1:40" ht="47.25">
      <c r="A334" s="8" t="s">
        <v>805</v>
      </c>
      <c r="B334" s="73" t="s">
        <v>591</v>
      </c>
      <c r="C334" s="15" t="s">
        <v>2368</v>
      </c>
      <c r="D334" s="18">
        <v>2021</v>
      </c>
      <c r="E334" s="18">
        <v>2024</v>
      </c>
      <c r="F334" s="9"/>
      <c r="G334" s="9"/>
      <c r="H334" s="31"/>
      <c r="I334" s="9">
        <v>0.72771599999999992</v>
      </c>
      <c r="J334" s="24">
        <v>0.72771599999999992</v>
      </c>
      <c r="K334" s="9">
        <f t="shared" si="33"/>
        <v>0</v>
      </c>
      <c r="L334" s="9">
        <v>0</v>
      </c>
      <c r="M334" s="9">
        <v>0</v>
      </c>
      <c r="N334" s="9">
        <v>0</v>
      </c>
      <c r="O334" s="9">
        <v>0</v>
      </c>
      <c r="P334" s="9">
        <f t="shared" si="34"/>
        <v>0</v>
      </c>
      <c r="Q334" s="9">
        <v>0</v>
      </c>
      <c r="R334" s="9">
        <v>0</v>
      </c>
      <c r="S334" s="9">
        <v>0</v>
      </c>
      <c r="T334" s="9">
        <v>0</v>
      </c>
      <c r="U334" s="9">
        <f t="shared" si="35"/>
        <v>0</v>
      </c>
      <c r="V334" s="9">
        <v>0</v>
      </c>
      <c r="W334" s="9">
        <v>0</v>
      </c>
      <c r="X334" s="49">
        <v>0</v>
      </c>
      <c r="Y334" s="9">
        <v>0</v>
      </c>
      <c r="Z334" s="9">
        <f t="shared" si="36"/>
        <v>0</v>
      </c>
      <c r="AA334" s="9">
        <v>0</v>
      </c>
      <c r="AB334" s="9">
        <v>0</v>
      </c>
      <c r="AC334" s="49">
        <v>0</v>
      </c>
      <c r="AD334" s="9">
        <v>0</v>
      </c>
      <c r="AE334" s="9">
        <f t="shared" si="37"/>
        <v>0.72771599999999992</v>
      </c>
      <c r="AF334" s="9">
        <v>0</v>
      </c>
      <c r="AG334" s="9">
        <v>0</v>
      </c>
      <c r="AH334" s="49">
        <v>0.72771599999999992</v>
      </c>
      <c r="AI334" s="9">
        <v>0</v>
      </c>
      <c r="AJ334" s="42">
        <f t="shared" si="32"/>
        <v>0.72771599999999992</v>
      </c>
      <c r="AK334" s="42">
        <f t="shared" si="32"/>
        <v>0</v>
      </c>
      <c r="AL334" s="42">
        <f t="shared" si="32"/>
        <v>0</v>
      </c>
      <c r="AM334" s="42">
        <f t="shared" si="32"/>
        <v>0.72771599999999992</v>
      </c>
      <c r="AN334" s="42">
        <f t="shared" si="32"/>
        <v>0</v>
      </c>
    </row>
    <row r="335" spans="1:40" ht="47.25">
      <c r="A335" s="8" t="s">
        <v>805</v>
      </c>
      <c r="B335" s="73" t="s">
        <v>592</v>
      </c>
      <c r="C335" s="15" t="s">
        <v>2369</v>
      </c>
      <c r="D335" s="18">
        <v>2022</v>
      </c>
      <c r="E335" s="18">
        <v>2024</v>
      </c>
      <c r="F335" s="9"/>
      <c r="G335" s="9"/>
      <c r="H335" s="31"/>
      <c r="I335" s="9">
        <v>3.6804479999999997</v>
      </c>
      <c r="J335" s="24">
        <v>3.6804479999999997</v>
      </c>
      <c r="K335" s="9">
        <f t="shared" si="33"/>
        <v>0</v>
      </c>
      <c r="L335" s="9">
        <v>0</v>
      </c>
      <c r="M335" s="9">
        <v>0</v>
      </c>
      <c r="N335" s="9">
        <v>0</v>
      </c>
      <c r="O335" s="9">
        <v>0</v>
      </c>
      <c r="P335" s="9">
        <f t="shared" si="34"/>
        <v>0</v>
      </c>
      <c r="Q335" s="9">
        <v>0</v>
      </c>
      <c r="R335" s="9">
        <v>0</v>
      </c>
      <c r="S335" s="9">
        <v>0</v>
      </c>
      <c r="T335" s="9">
        <v>0</v>
      </c>
      <c r="U335" s="9">
        <f t="shared" si="35"/>
        <v>0</v>
      </c>
      <c r="V335" s="9">
        <v>0</v>
      </c>
      <c r="W335" s="9">
        <v>0</v>
      </c>
      <c r="X335" s="49">
        <v>0</v>
      </c>
      <c r="Y335" s="9">
        <v>0</v>
      </c>
      <c r="Z335" s="9">
        <f t="shared" si="36"/>
        <v>0.67399200000000004</v>
      </c>
      <c r="AA335" s="9">
        <v>0</v>
      </c>
      <c r="AB335" s="9">
        <v>0</v>
      </c>
      <c r="AC335" s="49">
        <v>0.67399200000000004</v>
      </c>
      <c r="AD335" s="9">
        <v>0</v>
      </c>
      <c r="AE335" s="9">
        <f t="shared" si="37"/>
        <v>3.006456</v>
      </c>
      <c r="AF335" s="9">
        <v>0</v>
      </c>
      <c r="AG335" s="9">
        <v>0</v>
      </c>
      <c r="AH335" s="49">
        <v>3.006456</v>
      </c>
      <c r="AI335" s="9">
        <v>0</v>
      </c>
      <c r="AJ335" s="42">
        <f t="shared" si="32"/>
        <v>3.6804480000000002</v>
      </c>
      <c r="AK335" s="42">
        <f t="shared" si="32"/>
        <v>0</v>
      </c>
      <c r="AL335" s="42">
        <f t="shared" si="32"/>
        <v>0</v>
      </c>
      <c r="AM335" s="42">
        <f t="shared" si="32"/>
        <v>3.6804480000000002</v>
      </c>
      <c r="AN335" s="42">
        <f t="shared" si="32"/>
        <v>0</v>
      </c>
    </row>
    <row r="336" spans="1:40" ht="47.25">
      <c r="A336" s="8" t="s">
        <v>805</v>
      </c>
      <c r="B336" s="73" t="s">
        <v>593</v>
      </c>
      <c r="C336" s="15" t="s">
        <v>2370</v>
      </c>
      <c r="D336" s="18">
        <v>2021</v>
      </c>
      <c r="E336" s="18">
        <v>2023</v>
      </c>
      <c r="F336" s="9"/>
      <c r="G336" s="9"/>
      <c r="H336" s="31"/>
      <c r="I336" s="9">
        <v>3.6611039999999999</v>
      </c>
      <c r="J336" s="24">
        <v>3.6611039999999999</v>
      </c>
      <c r="K336" s="9">
        <f t="shared" si="33"/>
        <v>0</v>
      </c>
      <c r="L336" s="9">
        <v>0</v>
      </c>
      <c r="M336" s="9">
        <v>0</v>
      </c>
      <c r="N336" s="9">
        <v>0</v>
      </c>
      <c r="O336" s="9">
        <v>0</v>
      </c>
      <c r="P336" s="9">
        <f t="shared" si="34"/>
        <v>0</v>
      </c>
      <c r="Q336" s="9">
        <v>0</v>
      </c>
      <c r="R336" s="9">
        <v>0</v>
      </c>
      <c r="S336" s="9">
        <v>0</v>
      </c>
      <c r="T336" s="9">
        <v>0</v>
      </c>
      <c r="U336" s="9">
        <f t="shared" si="35"/>
        <v>0</v>
      </c>
      <c r="V336" s="9">
        <v>0</v>
      </c>
      <c r="W336" s="9">
        <v>0</v>
      </c>
      <c r="X336" s="49">
        <v>0</v>
      </c>
      <c r="Y336" s="9">
        <v>0</v>
      </c>
      <c r="Z336" s="9">
        <f t="shared" si="36"/>
        <v>0.061103999999999999</v>
      </c>
      <c r="AA336" s="9">
        <v>0</v>
      </c>
      <c r="AB336" s="9">
        <v>0</v>
      </c>
      <c r="AC336" s="49">
        <v>0.061103999999999999</v>
      </c>
      <c r="AD336" s="9">
        <v>0</v>
      </c>
      <c r="AE336" s="9">
        <f t="shared" si="37"/>
        <v>3.5999999999999996</v>
      </c>
      <c r="AF336" s="9">
        <v>0</v>
      </c>
      <c r="AG336" s="9">
        <v>0</v>
      </c>
      <c r="AH336" s="49">
        <v>3.5999999999999996</v>
      </c>
      <c r="AI336" s="9">
        <v>0</v>
      </c>
      <c r="AJ336" s="42">
        <f t="shared" si="32"/>
        <v>3.6611039999999995</v>
      </c>
      <c r="AK336" s="42">
        <f t="shared" si="32"/>
        <v>0</v>
      </c>
      <c r="AL336" s="42">
        <f t="shared" si="32"/>
        <v>0</v>
      </c>
      <c r="AM336" s="42">
        <f t="shared" si="32"/>
        <v>3.6611039999999995</v>
      </c>
      <c r="AN336" s="42">
        <f t="shared" si="32"/>
        <v>0</v>
      </c>
    </row>
    <row r="337" spans="1:40" ht="47.25">
      <c r="A337" s="8" t="s">
        <v>805</v>
      </c>
      <c r="B337" s="73" t="s">
        <v>594</v>
      </c>
      <c r="C337" s="15" t="s">
        <v>2371</v>
      </c>
      <c r="D337" s="18">
        <v>2021</v>
      </c>
      <c r="E337" s="18">
        <v>2024</v>
      </c>
      <c r="F337" s="9"/>
      <c r="G337" s="9"/>
      <c r="H337" s="31"/>
      <c r="I337" s="9">
        <v>2.3342879999999999</v>
      </c>
      <c r="J337" s="24">
        <v>2.3342879999999999</v>
      </c>
      <c r="K337" s="9">
        <f t="shared" si="33"/>
        <v>0</v>
      </c>
      <c r="L337" s="9">
        <v>0</v>
      </c>
      <c r="M337" s="9">
        <v>0</v>
      </c>
      <c r="N337" s="9">
        <v>0</v>
      </c>
      <c r="O337" s="9">
        <v>0</v>
      </c>
      <c r="P337" s="9">
        <f t="shared" si="34"/>
        <v>0</v>
      </c>
      <c r="Q337" s="9">
        <v>0</v>
      </c>
      <c r="R337" s="9">
        <v>0</v>
      </c>
      <c r="S337" s="9">
        <v>0</v>
      </c>
      <c r="T337" s="9">
        <v>0</v>
      </c>
      <c r="U337" s="9">
        <f t="shared" si="35"/>
        <v>0</v>
      </c>
      <c r="V337" s="9">
        <v>0</v>
      </c>
      <c r="W337" s="9">
        <v>0</v>
      </c>
      <c r="X337" s="49">
        <v>0</v>
      </c>
      <c r="Y337" s="9">
        <v>0</v>
      </c>
      <c r="Z337" s="9">
        <f t="shared" si="36"/>
        <v>0</v>
      </c>
      <c r="AA337" s="9">
        <v>0</v>
      </c>
      <c r="AB337" s="9">
        <v>0</v>
      </c>
      <c r="AC337" s="49">
        <v>0</v>
      </c>
      <c r="AD337" s="9">
        <v>0</v>
      </c>
      <c r="AE337" s="9">
        <f t="shared" si="37"/>
        <v>2.3342879999999999</v>
      </c>
      <c r="AF337" s="9">
        <v>0</v>
      </c>
      <c r="AG337" s="9">
        <v>0</v>
      </c>
      <c r="AH337" s="49">
        <v>2.3342879999999999</v>
      </c>
      <c r="AI337" s="9">
        <v>0</v>
      </c>
      <c r="AJ337" s="42">
        <f t="shared" si="32"/>
        <v>2.3342879999999999</v>
      </c>
      <c r="AK337" s="42">
        <f t="shared" si="32"/>
        <v>0</v>
      </c>
      <c r="AL337" s="42">
        <f t="shared" si="32"/>
        <v>0</v>
      </c>
      <c r="AM337" s="42">
        <f t="shared" si="32"/>
        <v>2.3342879999999999</v>
      </c>
      <c r="AN337" s="42">
        <f t="shared" si="32"/>
        <v>0</v>
      </c>
    </row>
    <row r="338" spans="1:40" ht="47.25">
      <c r="A338" s="8" t="s">
        <v>804</v>
      </c>
      <c r="B338" s="73" t="s">
        <v>1107</v>
      </c>
      <c r="C338" s="15" t="s">
        <v>2372</v>
      </c>
      <c r="D338" s="18">
        <v>2019</v>
      </c>
      <c r="E338" s="18">
        <v>2022</v>
      </c>
      <c r="F338" s="9"/>
      <c r="G338" s="9"/>
      <c r="H338" s="31"/>
      <c r="I338" s="9">
        <v>9.5272199999999998</v>
      </c>
      <c r="J338" s="24">
        <v>9.5272199999999998</v>
      </c>
      <c r="K338" s="9">
        <f t="shared" si="33"/>
        <v>0.012</v>
      </c>
      <c r="L338" s="9">
        <v>0</v>
      </c>
      <c r="M338" s="9">
        <v>0</v>
      </c>
      <c r="N338" s="9">
        <v>0.012</v>
      </c>
      <c r="O338" s="9">
        <v>0</v>
      </c>
      <c r="P338" s="9">
        <f t="shared" si="34"/>
        <v>0.012</v>
      </c>
      <c r="Q338" s="9">
        <v>0</v>
      </c>
      <c r="R338" s="9">
        <v>0</v>
      </c>
      <c r="S338" s="9">
        <v>0.012</v>
      </c>
      <c r="T338" s="9">
        <v>0</v>
      </c>
      <c r="U338" s="9">
        <f t="shared" si="35"/>
        <v>0.26321999999999995</v>
      </c>
      <c r="V338" s="9">
        <v>0</v>
      </c>
      <c r="W338" s="9">
        <v>0</v>
      </c>
      <c r="X338" s="49">
        <v>0.26321999999999995</v>
      </c>
      <c r="Y338" s="9">
        <v>0</v>
      </c>
      <c r="Z338" s="9">
        <f t="shared" si="36"/>
        <v>8.4000000000000004</v>
      </c>
      <c r="AA338" s="9">
        <v>0</v>
      </c>
      <c r="AB338" s="9">
        <v>0</v>
      </c>
      <c r="AC338" s="49">
        <v>8.40</v>
      </c>
      <c r="AD338" s="9">
        <v>0</v>
      </c>
      <c r="AE338" s="9">
        <f t="shared" si="37"/>
        <v>0</v>
      </c>
      <c r="AF338" s="9">
        <v>0</v>
      </c>
      <c r="AG338" s="9">
        <v>0</v>
      </c>
      <c r="AH338" s="49">
        <v>0</v>
      </c>
      <c r="AI338" s="9">
        <v>0</v>
      </c>
      <c r="AJ338" s="42">
        <f t="shared" si="32"/>
        <v>8.6872199999999999</v>
      </c>
      <c r="AK338" s="42">
        <f t="shared" si="32"/>
        <v>0</v>
      </c>
      <c r="AL338" s="42">
        <f t="shared" si="32"/>
        <v>0</v>
      </c>
      <c r="AM338" s="42">
        <f t="shared" si="32"/>
        <v>8.6872199999999999</v>
      </c>
      <c r="AN338" s="42">
        <f t="shared" si="32"/>
        <v>0</v>
      </c>
    </row>
    <row r="339" spans="1:40" ht="47.25">
      <c r="A339" s="8" t="s">
        <v>804</v>
      </c>
      <c r="B339" s="73" t="s">
        <v>1108</v>
      </c>
      <c r="C339" s="15" t="s">
        <v>2373</v>
      </c>
      <c r="D339" s="18">
        <v>2019</v>
      </c>
      <c r="E339" s="18">
        <v>2022</v>
      </c>
      <c r="F339" s="9"/>
      <c r="G339" s="9"/>
      <c r="H339" s="31"/>
      <c r="I339" s="9">
        <v>28.003883999999996</v>
      </c>
      <c r="J339" s="24">
        <v>28.003883999999999</v>
      </c>
      <c r="K339" s="9">
        <f t="shared" si="33"/>
        <v>0.012</v>
      </c>
      <c r="L339" s="9">
        <v>0</v>
      </c>
      <c r="M339" s="9">
        <v>0</v>
      </c>
      <c r="N339" s="9">
        <v>0.012</v>
      </c>
      <c r="O339" s="9">
        <v>0</v>
      </c>
      <c r="P339" s="9">
        <f t="shared" si="34"/>
        <v>0.012</v>
      </c>
      <c r="Q339" s="9">
        <v>0</v>
      </c>
      <c r="R339" s="9">
        <v>0</v>
      </c>
      <c r="S339" s="9">
        <v>0.012</v>
      </c>
      <c r="T339" s="9">
        <v>0</v>
      </c>
      <c r="U339" s="9">
        <f t="shared" si="35"/>
        <v>0.30048000000000002</v>
      </c>
      <c r="V339" s="9">
        <v>0</v>
      </c>
      <c r="W339" s="9">
        <v>0</v>
      </c>
      <c r="X339" s="49">
        <v>0.30048000000000002</v>
      </c>
      <c r="Y339" s="9">
        <v>0</v>
      </c>
      <c r="Z339" s="9">
        <f t="shared" si="36"/>
        <v>8.1600000000000001</v>
      </c>
      <c r="AA339" s="9">
        <v>0</v>
      </c>
      <c r="AB339" s="9">
        <v>0</v>
      </c>
      <c r="AC339" s="49">
        <v>8.16</v>
      </c>
      <c r="AD339" s="9">
        <v>0</v>
      </c>
      <c r="AE339" s="9">
        <f t="shared" si="37"/>
        <v>0</v>
      </c>
      <c r="AF339" s="9">
        <v>0</v>
      </c>
      <c r="AG339" s="9">
        <v>0</v>
      </c>
      <c r="AH339" s="49">
        <v>0</v>
      </c>
      <c r="AI339" s="9">
        <v>0</v>
      </c>
      <c r="AJ339" s="42">
        <f t="shared" si="32"/>
        <v>8.4844799999999996</v>
      </c>
      <c r="AK339" s="42">
        <f t="shared" si="32"/>
        <v>0</v>
      </c>
      <c r="AL339" s="42">
        <f t="shared" si="32"/>
        <v>0</v>
      </c>
      <c r="AM339" s="42">
        <f t="shared" si="32"/>
        <v>8.4844799999999996</v>
      </c>
      <c r="AN339" s="42">
        <f t="shared" si="32"/>
        <v>0</v>
      </c>
    </row>
    <row r="340" spans="1:40" ht="47.25">
      <c r="A340" s="8" t="s">
        <v>804</v>
      </c>
      <c r="B340" s="73" t="s">
        <v>1109</v>
      </c>
      <c r="C340" s="15" t="s">
        <v>2374</v>
      </c>
      <c r="D340" s="18">
        <v>2019</v>
      </c>
      <c r="E340" s="18">
        <v>2020</v>
      </c>
      <c r="F340" s="9"/>
      <c r="G340" s="9"/>
      <c r="H340" s="31"/>
      <c r="I340" s="9">
        <v>11.691564</v>
      </c>
      <c r="J340" s="24">
        <v>11.691563999999998</v>
      </c>
      <c r="K340" s="9">
        <f t="shared" si="33"/>
        <v>10.505015999999999</v>
      </c>
      <c r="L340" s="9">
        <v>0</v>
      </c>
      <c r="M340" s="9">
        <v>0</v>
      </c>
      <c r="N340" s="9">
        <v>10.505015999999999</v>
      </c>
      <c r="O340" s="9">
        <v>0</v>
      </c>
      <c r="P340" s="9">
        <f t="shared" si="34"/>
        <v>0</v>
      </c>
      <c r="Q340" s="9">
        <v>0</v>
      </c>
      <c r="R340" s="9">
        <v>0</v>
      </c>
      <c r="S340" s="9">
        <v>0</v>
      </c>
      <c r="T340" s="9">
        <v>0</v>
      </c>
      <c r="U340" s="9">
        <f t="shared" si="35"/>
        <v>0</v>
      </c>
      <c r="V340" s="9">
        <v>0</v>
      </c>
      <c r="W340" s="9">
        <v>0</v>
      </c>
      <c r="X340" s="49">
        <v>0</v>
      </c>
      <c r="Y340" s="9">
        <v>0</v>
      </c>
      <c r="Z340" s="9">
        <f t="shared" si="36"/>
        <v>0</v>
      </c>
      <c r="AA340" s="9">
        <v>0</v>
      </c>
      <c r="AB340" s="9">
        <v>0</v>
      </c>
      <c r="AC340" s="49">
        <v>0</v>
      </c>
      <c r="AD340" s="9">
        <v>0</v>
      </c>
      <c r="AE340" s="9">
        <f t="shared" si="37"/>
        <v>0</v>
      </c>
      <c r="AF340" s="9">
        <v>0</v>
      </c>
      <c r="AG340" s="9">
        <v>0</v>
      </c>
      <c r="AH340" s="49">
        <v>0</v>
      </c>
      <c r="AI340" s="9">
        <v>0</v>
      </c>
      <c r="AJ340" s="42">
        <f t="shared" si="32"/>
        <v>10.505015999999999</v>
      </c>
      <c r="AK340" s="42">
        <f t="shared" si="32"/>
        <v>0</v>
      </c>
      <c r="AL340" s="42">
        <f t="shared" si="32"/>
        <v>0</v>
      </c>
      <c r="AM340" s="42">
        <f t="shared" si="32"/>
        <v>10.505015999999999</v>
      </c>
      <c r="AN340" s="42">
        <f t="shared" si="32"/>
        <v>0</v>
      </c>
    </row>
    <row r="341" spans="1:40" ht="47.25">
      <c r="A341" s="8" t="s">
        <v>804</v>
      </c>
      <c r="B341" s="73" t="s">
        <v>1110</v>
      </c>
      <c r="C341" s="15" t="s">
        <v>2375</v>
      </c>
      <c r="D341" s="18">
        <v>2019</v>
      </c>
      <c r="E341" s="18">
        <v>2020</v>
      </c>
      <c r="F341" s="9"/>
      <c r="G341" s="9"/>
      <c r="H341" s="31"/>
      <c r="I341" s="9">
        <v>48.015564000000005</v>
      </c>
      <c r="J341" s="24">
        <v>48.015563999999998</v>
      </c>
      <c r="K341" s="9">
        <f t="shared" si="33"/>
        <v>12.002531446320356</v>
      </c>
      <c r="L341" s="9">
        <v>0</v>
      </c>
      <c r="M341" s="9">
        <v>0</v>
      </c>
      <c r="N341" s="9">
        <v>12.002531446320356</v>
      </c>
      <c r="O341" s="9">
        <v>0</v>
      </c>
      <c r="P341" s="9">
        <f t="shared" si="34"/>
        <v>36.00103255367965</v>
      </c>
      <c r="Q341" s="9">
        <v>0</v>
      </c>
      <c r="R341" s="9">
        <v>0</v>
      </c>
      <c r="S341" s="9">
        <v>36.00103255367965</v>
      </c>
      <c r="T341" s="9">
        <v>0</v>
      </c>
      <c r="U341" s="9">
        <f t="shared" si="35"/>
        <v>0</v>
      </c>
      <c r="V341" s="9">
        <v>0</v>
      </c>
      <c r="W341" s="9">
        <v>0</v>
      </c>
      <c r="X341" s="49">
        <v>0</v>
      </c>
      <c r="Y341" s="9">
        <v>0</v>
      </c>
      <c r="Z341" s="9">
        <f t="shared" si="36"/>
        <v>0</v>
      </c>
      <c r="AA341" s="9">
        <v>0</v>
      </c>
      <c r="AB341" s="9">
        <v>0</v>
      </c>
      <c r="AC341" s="49">
        <v>0</v>
      </c>
      <c r="AD341" s="9">
        <v>0</v>
      </c>
      <c r="AE341" s="9">
        <f t="shared" si="37"/>
        <v>0</v>
      </c>
      <c r="AF341" s="9">
        <v>0</v>
      </c>
      <c r="AG341" s="9">
        <v>0</v>
      </c>
      <c r="AH341" s="49">
        <v>0</v>
      </c>
      <c r="AI341" s="9">
        <v>0</v>
      </c>
      <c r="AJ341" s="42">
        <f t="shared" si="32"/>
        <v>48.003564000000004</v>
      </c>
      <c r="AK341" s="42">
        <f t="shared" si="32"/>
        <v>0</v>
      </c>
      <c r="AL341" s="42">
        <f t="shared" si="32"/>
        <v>0</v>
      </c>
      <c r="AM341" s="42">
        <f t="shared" si="32"/>
        <v>48.003564000000004</v>
      </c>
      <c r="AN341" s="42">
        <f t="shared" si="32"/>
        <v>0</v>
      </c>
    </row>
    <row r="342" spans="1:40" ht="63">
      <c r="A342" s="8" t="s">
        <v>804</v>
      </c>
      <c r="B342" s="73" t="s">
        <v>595</v>
      </c>
      <c r="C342" s="15" t="s">
        <v>2376</v>
      </c>
      <c r="D342" s="18">
        <v>2020</v>
      </c>
      <c r="E342" s="18">
        <v>2022</v>
      </c>
      <c r="F342" s="9"/>
      <c r="G342" s="9"/>
      <c r="H342" s="31"/>
      <c r="I342" s="9">
        <v>16.060020000000002</v>
      </c>
      <c r="J342" s="24">
        <v>16.060020000000002</v>
      </c>
      <c r="K342" s="9">
        <f t="shared" si="33"/>
        <v>0</v>
      </c>
      <c r="L342" s="9">
        <v>0</v>
      </c>
      <c r="M342" s="9">
        <v>0</v>
      </c>
      <c r="N342" s="9">
        <v>0</v>
      </c>
      <c r="O342" s="9">
        <v>0</v>
      </c>
      <c r="P342" s="9">
        <f t="shared" si="34"/>
        <v>0</v>
      </c>
      <c r="Q342" s="9">
        <v>0</v>
      </c>
      <c r="R342" s="9">
        <v>0</v>
      </c>
      <c r="S342" s="9">
        <v>0</v>
      </c>
      <c r="T342" s="9">
        <v>0</v>
      </c>
      <c r="U342" s="9">
        <f t="shared" si="35"/>
        <v>0.46001999999999998</v>
      </c>
      <c r="V342" s="9">
        <v>0</v>
      </c>
      <c r="W342" s="9">
        <v>0</v>
      </c>
      <c r="X342" s="49">
        <v>0.46001999999999998</v>
      </c>
      <c r="Y342" s="9">
        <v>0</v>
      </c>
      <c r="Z342" s="9">
        <f t="shared" si="36"/>
        <v>15.6</v>
      </c>
      <c r="AA342" s="9">
        <v>0</v>
      </c>
      <c r="AB342" s="9">
        <v>0</v>
      </c>
      <c r="AC342" s="49">
        <v>15.60</v>
      </c>
      <c r="AD342" s="9">
        <v>0</v>
      </c>
      <c r="AE342" s="9">
        <f t="shared" si="37"/>
        <v>0</v>
      </c>
      <c r="AF342" s="9">
        <v>0</v>
      </c>
      <c r="AG342" s="9">
        <v>0</v>
      </c>
      <c r="AH342" s="49">
        <v>0</v>
      </c>
      <c r="AI342" s="9">
        <v>0</v>
      </c>
      <c r="AJ342" s="42">
        <f t="shared" si="32"/>
        <v>16.060019999999998</v>
      </c>
      <c r="AK342" s="42">
        <f t="shared" si="32"/>
        <v>0</v>
      </c>
      <c r="AL342" s="42">
        <f t="shared" si="32"/>
        <v>0</v>
      </c>
      <c r="AM342" s="42">
        <f t="shared" si="32"/>
        <v>16.060019999999998</v>
      </c>
      <c r="AN342" s="42">
        <f t="shared" si="32"/>
        <v>0</v>
      </c>
    </row>
    <row r="343" spans="1:40" ht="47.25">
      <c r="A343" s="8" t="s">
        <v>804</v>
      </c>
      <c r="B343" s="73" t="s">
        <v>1111</v>
      </c>
      <c r="C343" s="15" t="s">
        <v>2377</v>
      </c>
      <c r="D343" s="18">
        <v>2016</v>
      </c>
      <c r="E343" s="18">
        <v>2020</v>
      </c>
      <c r="F343" s="9"/>
      <c r="G343" s="9"/>
      <c r="H343" s="31"/>
      <c r="I343" s="9">
        <v>9.0768959999999996</v>
      </c>
      <c r="J343" s="24">
        <v>9.0768959999999996</v>
      </c>
      <c r="K343" s="9">
        <f t="shared" si="33"/>
        <v>7.9185599999999994</v>
      </c>
      <c r="L343" s="9">
        <v>0</v>
      </c>
      <c r="M343" s="9">
        <v>0</v>
      </c>
      <c r="N343" s="9">
        <v>7.9185599999999994</v>
      </c>
      <c r="O343" s="9">
        <v>0</v>
      </c>
      <c r="P343" s="9">
        <f t="shared" si="34"/>
        <v>0</v>
      </c>
      <c r="Q343" s="9">
        <v>0</v>
      </c>
      <c r="R343" s="9">
        <v>0</v>
      </c>
      <c r="S343" s="9">
        <v>0</v>
      </c>
      <c r="T343" s="9">
        <v>0</v>
      </c>
      <c r="U343" s="9">
        <f t="shared" si="35"/>
        <v>0</v>
      </c>
      <c r="V343" s="9">
        <v>0</v>
      </c>
      <c r="W343" s="9">
        <v>0</v>
      </c>
      <c r="X343" s="49">
        <v>0</v>
      </c>
      <c r="Y343" s="9">
        <v>0</v>
      </c>
      <c r="Z343" s="9">
        <f t="shared" si="36"/>
        <v>0</v>
      </c>
      <c r="AA343" s="9">
        <v>0</v>
      </c>
      <c r="AB343" s="9">
        <v>0</v>
      </c>
      <c r="AC343" s="49">
        <v>0</v>
      </c>
      <c r="AD343" s="9">
        <v>0</v>
      </c>
      <c r="AE343" s="9">
        <f t="shared" si="37"/>
        <v>0</v>
      </c>
      <c r="AF343" s="9">
        <v>0</v>
      </c>
      <c r="AG343" s="9">
        <v>0</v>
      </c>
      <c r="AH343" s="49">
        <v>0</v>
      </c>
      <c r="AI343" s="9">
        <v>0</v>
      </c>
      <c r="AJ343" s="42">
        <f t="shared" si="32"/>
        <v>7.9185599999999994</v>
      </c>
      <c r="AK343" s="42">
        <f t="shared" si="32"/>
        <v>0</v>
      </c>
      <c r="AL343" s="42">
        <f t="shared" si="32"/>
        <v>0</v>
      </c>
      <c r="AM343" s="42">
        <f t="shared" si="32"/>
        <v>7.9185599999999994</v>
      </c>
      <c r="AN343" s="42">
        <f t="shared" si="32"/>
        <v>0</v>
      </c>
    </row>
    <row r="344" spans="1:40" ht="47.25">
      <c r="A344" s="8" t="s">
        <v>804</v>
      </c>
      <c r="B344" s="73" t="s">
        <v>596</v>
      </c>
      <c r="C344" s="15" t="s">
        <v>2378</v>
      </c>
      <c r="D344" s="18">
        <v>2016</v>
      </c>
      <c r="E344" s="18">
        <v>2024</v>
      </c>
      <c r="F344" s="9"/>
      <c r="G344" s="9"/>
      <c r="H344" s="31"/>
      <c r="I344" s="9">
        <v>36.673451999999997</v>
      </c>
      <c r="J344" s="24">
        <v>36.673451999999997</v>
      </c>
      <c r="K344" s="9">
        <f t="shared" si="33"/>
        <v>0</v>
      </c>
      <c r="L344" s="9">
        <v>0</v>
      </c>
      <c r="M344" s="9">
        <v>0</v>
      </c>
      <c r="N344" s="9">
        <v>0</v>
      </c>
      <c r="O344" s="9">
        <v>0</v>
      </c>
      <c r="P344" s="9">
        <f t="shared" si="34"/>
        <v>0</v>
      </c>
      <c r="Q344" s="9">
        <v>0</v>
      </c>
      <c r="R344" s="9">
        <v>0</v>
      </c>
      <c r="S344" s="9">
        <v>0</v>
      </c>
      <c r="T344" s="9">
        <v>0</v>
      </c>
      <c r="U344" s="9">
        <f t="shared" si="35"/>
        <v>0</v>
      </c>
      <c r="V344" s="9">
        <v>0</v>
      </c>
      <c r="W344" s="9">
        <v>0</v>
      </c>
      <c r="X344" s="49">
        <v>0</v>
      </c>
      <c r="Y344" s="9">
        <v>0</v>
      </c>
      <c r="Z344" s="9">
        <f t="shared" si="36"/>
        <v>0.67345199999999994</v>
      </c>
      <c r="AA344" s="9">
        <v>0</v>
      </c>
      <c r="AB344" s="9">
        <v>0</v>
      </c>
      <c r="AC344" s="49">
        <v>0.67345199999999994</v>
      </c>
      <c r="AD344" s="9">
        <v>0</v>
      </c>
      <c r="AE344" s="9">
        <f t="shared" si="37"/>
        <v>3.3073679999999999</v>
      </c>
      <c r="AF344" s="9">
        <v>0</v>
      </c>
      <c r="AG344" s="9">
        <v>0</v>
      </c>
      <c r="AH344" s="49">
        <v>3.3073679999999999</v>
      </c>
      <c r="AI344" s="9">
        <v>0</v>
      </c>
      <c r="AJ344" s="42">
        <f t="shared" si="32"/>
        <v>3.9808199999999996</v>
      </c>
      <c r="AK344" s="42">
        <f t="shared" si="32"/>
        <v>0</v>
      </c>
      <c r="AL344" s="42">
        <f t="shared" si="32"/>
        <v>0</v>
      </c>
      <c r="AM344" s="42">
        <f t="shared" si="32"/>
        <v>3.9808199999999996</v>
      </c>
      <c r="AN344" s="42">
        <f t="shared" si="32"/>
        <v>0</v>
      </c>
    </row>
    <row r="345" spans="1:40" ht="47.25">
      <c r="A345" s="8" t="s">
        <v>804</v>
      </c>
      <c r="B345" s="73" t="s">
        <v>597</v>
      </c>
      <c r="C345" s="15" t="s">
        <v>738</v>
      </c>
      <c r="D345" s="18">
        <v>2017</v>
      </c>
      <c r="E345" s="18">
        <v>2024</v>
      </c>
      <c r="F345" s="9"/>
      <c r="G345" s="9"/>
      <c r="H345" s="31"/>
      <c r="I345" s="9">
        <v>36.673451999999997</v>
      </c>
      <c r="J345" s="24">
        <v>36.673451999999997</v>
      </c>
      <c r="K345" s="9">
        <f t="shared" si="33"/>
        <v>0</v>
      </c>
      <c r="L345" s="9">
        <v>0</v>
      </c>
      <c r="M345" s="9">
        <v>0</v>
      </c>
      <c r="N345" s="9">
        <v>0</v>
      </c>
      <c r="O345" s="9">
        <v>0</v>
      </c>
      <c r="P345" s="9">
        <f t="shared" si="34"/>
        <v>0</v>
      </c>
      <c r="Q345" s="9">
        <v>0</v>
      </c>
      <c r="R345" s="9">
        <v>0</v>
      </c>
      <c r="S345" s="9">
        <v>0</v>
      </c>
      <c r="T345" s="9">
        <v>0</v>
      </c>
      <c r="U345" s="9">
        <f t="shared" si="35"/>
        <v>0</v>
      </c>
      <c r="V345" s="9">
        <v>0</v>
      </c>
      <c r="W345" s="9">
        <v>0</v>
      </c>
      <c r="X345" s="49">
        <v>0</v>
      </c>
      <c r="Y345" s="9">
        <v>0</v>
      </c>
      <c r="Z345" s="9">
        <f t="shared" si="36"/>
        <v>0.67345199999999994</v>
      </c>
      <c r="AA345" s="9">
        <v>0</v>
      </c>
      <c r="AB345" s="9">
        <v>0</v>
      </c>
      <c r="AC345" s="49">
        <v>0.67345199999999994</v>
      </c>
      <c r="AD345" s="9">
        <v>0</v>
      </c>
      <c r="AE345" s="9">
        <f t="shared" si="37"/>
        <v>0.47543999999999997</v>
      </c>
      <c r="AF345" s="9">
        <v>0</v>
      </c>
      <c r="AG345" s="9">
        <v>0</v>
      </c>
      <c r="AH345" s="49">
        <v>0.47543999999999997</v>
      </c>
      <c r="AI345" s="9">
        <v>0</v>
      </c>
      <c r="AJ345" s="42">
        <f t="shared" si="32"/>
        <v>1.148892</v>
      </c>
      <c r="AK345" s="42">
        <f t="shared" si="32"/>
        <v>0</v>
      </c>
      <c r="AL345" s="42">
        <f t="shared" si="32"/>
        <v>0</v>
      </c>
      <c r="AM345" s="42">
        <f t="shared" si="32"/>
        <v>1.148892</v>
      </c>
      <c r="AN345" s="42">
        <f t="shared" si="32"/>
        <v>0</v>
      </c>
    </row>
    <row r="346" spans="1:40" ht="63">
      <c r="A346" s="8" t="s">
        <v>805</v>
      </c>
      <c r="B346" s="73" t="s">
        <v>598</v>
      </c>
      <c r="C346" s="15" t="s">
        <v>2379</v>
      </c>
      <c r="D346" s="18">
        <v>2016</v>
      </c>
      <c r="E346" s="18">
        <v>2025</v>
      </c>
      <c r="F346" s="9"/>
      <c r="G346" s="9"/>
      <c r="H346" s="31"/>
      <c r="I346" s="9">
        <v>16.107215999999998</v>
      </c>
      <c r="J346" s="24">
        <v>16.107216000000001</v>
      </c>
      <c r="K346" s="9">
        <f t="shared" si="33"/>
        <v>0</v>
      </c>
      <c r="L346" s="9">
        <v>0</v>
      </c>
      <c r="M346" s="9">
        <v>0</v>
      </c>
      <c r="N346" s="9">
        <v>0</v>
      </c>
      <c r="O346" s="9">
        <v>0</v>
      </c>
      <c r="P346" s="9">
        <f t="shared" si="34"/>
        <v>0</v>
      </c>
      <c r="Q346" s="9">
        <v>0</v>
      </c>
      <c r="R346" s="9">
        <v>0</v>
      </c>
      <c r="S346" s="9">
        <v>0</v>
      </c>
      <c r="T346" s="9">
        <v>0</v>
      </c>
      <c r="U346" s="9">
        <f t="shared" si="35"/>
        <v>0</v>
      </c>
      <c r="V346" s="9">
        <v>0</v>
      </c>
      <c r="W346" s="9">
        <v>0</v>
      </c>
      <c r="X346" s="49">
        <v>0</v>
      </c>
      <c r="Y346" s="9">
        <v>0</v>
      </c>
      <c r="Z346" s="9">
        <f t="shared" si="36"/>
        <v>0</v>
      </c>
      <c r="AA346" s="9">
        <v>0</v>
      </c>
      <c r="AB346" s="9">
        <v>0</v>
      </c>
      <c r="AC346" s="49">
        <v>0</v>
      </c>
      <c r="AD346" s="9">
        <v>0</v>
      </c>
      <c r="AE346" s="9">
        <f t="shared" si="37"/>
        <v>0.012</v>
      </c>
      <c r="AF346" s="9">
        <v>0</v>
      </c>
      <c r="AG346" s="9">
        <v>0</v>
      </c>
      <c r="AH346" s="49">
        <v>0.012</v>
      </c>
      <c r="AI346" s="9">
        <v>0</v>
      </c>
      <c r="AJ346" s="42">
        <f t="shared" si="32"/>
        <v>0.012</v>
      </c>
      <c r="AK346" s="42">
        <f t="shared" si="32"/>
        <v>0</v>
      </c>
      <c r="AL346" s="42">
        <f t="shared" si="32"/>
        <v>0</v>
      </c>
      <c r="AM346" s="42">
        <f t="shared" si="32"/>
        <v>0.012</v>
      </c>
      <c r="AN346" s="42">
        <f t="shared" si="32"/>
        <v>0</v>
      </c>
    </row>
    <row r="347" spans="1:40" ht="47.25">
      <c r="A347" s="8" t="s">
        <v>805</v>
      </c>
      <c r="B347" s="73" t="s">
        <v>599</v>
      </c>
      <c r="C347" s="15" t="s">
        <v>2380</v>
      </c>
      <c r="D347" s="18">
        <v>2018</v>
      </c>
      <c r="E347" s="18">
        <v>2025</v>
      </c>
      <c r="F347" s="9"/>
      <c r="G347" s="9"/>
      <c r="H347" s="31"/>
      <c r="I347" s="9">
        <v>36.267623999999998</v>
      </c>
      <c r="J347" s="24">
        <v>36.267623999999998</v>
      </c>
      <c r="K347" s="9">
        <f t="shared" si="33"/>
        <v>0</v>
      </c>
      <c r="L347" s="9">
        <v>0</v>
      </c>
      <c r="M347" s="9">
        <v>0</v>
      </c>
      <c r="N347" s="9">
        <v>0</v>
      </c>
      <c r="O347" s="9">
        <v>0</v>
      </c>
      <c r="P347" s="9">
        <f t="shared" si="34"/>
        <v>0</v>
      </c>
      <c r="Q347" s="9">
        <v>0</v>
      </c>
      <c r="R347" s="9">
        <v>0</v>
      </c>
      <c r="S347" s="9">
        <v>0</v>
      </c>
      <c r="T347" s="9">
        <v>0</v>
      </c>
      <c r="U347" s="9">
        <f t="shared" si="35"/>
        <v>0</v>
      </c>
      <c r="V347" s="9">
        <v>0</v>
      </c>
      <c r="W347" s="9">
        <v>0</v>
      </c>
      <c r="X347" s="49">
        <v>0</v>
      </c>
      <c r="Y347" s="9">
        <v>0</v>
      </c>
      <c r="Z347" s="9">
        <f t="shared" si="36"/>
        <v>0.26762400000000003</v>
      </c>
      <c r="AA347" s="9">
        <v>0</v>
      </c>
      <c r="AB347" s="9">
        <v>0</v>
      </c>
      <c r="AC347" s="49">
        <v>0.26762400000000003</v>
      </c>
      <c r="AD347" s="9">
        <v>0</v>
      </c>
      <c r="AE347" s="9">
        <f t="shared" si="37"/>
        <v>7.1999999999999993</v>
      </c>
      <c r="AF347" s="9">
        <v>0</v>
      </c>
      <c r="AG347" s="9">
        <v>0</v>
      </c>
      <c r="AH347" s="49">
        <v>7.1999999999999993</v>
      </c>
      <c r="AI347" s="9">
        <v>0</v>
      </c>
      <c r="AJ347" s="42">
        <f t="shared" si="32"/>
        <v>7.4676239999999989</v>
      </c>
      <c r="AK347" s="42">
        <f t="shared" si="32"/>
        <v>0</v>
      </c>
      <c r="AL347" s="42">
        <f t="shared" si="32"/>
        <v>0</v>
      </c>
      <c r="AM347" s="42">
        <f t="shared" si="32"/>
        <v>7.4676239999999989</v>
      </c>
      <c r="AN347" s="42">
        <f t="shared" si="32"/>
        <v>0</v>
      </c>
    </row>
    <row r="348" spans="1:40" ht="47.25">
      <c r="A348" s="8" t="s">
        <v>804</v>
      </c>
      <c r="B348" s="73" t="s">
        <v>600</v>
      </c>
      <c r="C348" s="15" t="s">
        <v>2381</v>
      </c>
      <c r="D348" s="18">
        <v>2017</v>
      </c>
      <c r="E348" s="18">
        <v>2024</v>
      </c>
      <c r="F348" s="9"/>
      <c r="G348" s="9"/>
      <c r="H348" s="31"/>
      <c r="I348" s="9">
        <v>5.4643919999999992</v>
      </c>
      <c r="J348" s="24">
        <v>5.4643920000000001</v>
      </c>
      <c r="K348" s="9">
        <f t="shared" si="33"/>
        <v>0</v>
      </c>
      <c r="L348" s="9">
        <v>0</v>
      </c>
      <c r="M348" s="9">
        <v>0</v>
      </c>
      <c r="N348" s="9">
        <v>0</v>
      </c>
      <c r="O348" s="9">
        <v>0</v>
      </c>
      <c r="P348" s="9">
        <f t="shared" si="34"/>
        <v>0</v>
      </c>
      <c r="Q348" s="9">
        <v>0</v>
      </c>
      <c r="R348" s="9">
        <v>0</v>
      </c>
      <c r="S348" s="9">
        <v>0</v>
      </c>
      <c r="T348" s="9">
        <v>0</v>
      </c>
      <c r="U348" s="9">
        <f t="shared" si="35"/>
        <v>0</v>
      </c>
      <c r="V348" s="9">
        <v>0</v>
      </c>
      <c r="W348" s="9">
        <v>0</v>
      </c>
      <c r="X348" s="49">
        <v>0</v>
      </c>
      <c r="Y348" s="9">
        <v>0</v>
      </c>
      <c r="Z348" s="9">
        <f t="shared" si="36"/>
        <v>0.66439199999999987</v>
      </c>
      <c r="AA348" s="9">
        <v>0</v>
      </c>
      <c r="AB348" s="9">
        <v>0</v>
      </c>
      <c r="AC348" s="49">
        <v>0.66439199999999987</v>
      </c>
      <c r="AD348" s="9">
        <v>0</v>
      </c>
      <c r="AE348" s="9">
        <f t="shared" si="37"/>
        <v>4.7999999999999998</v>
      </c>
      <c r="AF348" s="9">
        <v>0</v>
      </c>
      <c r="AG348" s="9">
        <v>0</v>
      </c>
      <c r="AH348" s="49">
        <v>4.80</v>
      </c>
      <c r="AI348" s="9">
        <v>0</v>
      </c>
      <c r="AJ348" s="42">
        <f t="shared" si="32"/>
        <v>5.4643920000000001</v>
      </c>
      <c r="AK348" s="42">
        <f t="shared" si="32"/>
        <v>0</v>
      </c>
      <c r="AL348" s="42">
        <f t="shared" si="32"/>
        <v>0</v>
      </c>
      <c r="AM348" s="42">
        <f t="shared" si="32"/>
        <v>5.4643920000000001</v>
      </c>
      <c r="AN348" s="42">
        <f t="shared" si="32"/>
        <v>0</v>
      </c>
    </row>
    <row r="349" spans="1:40" ht="63">
      <c r="A349" s="8" t="s">
        <v>804</v>
      </c>
      <c r="B349" s="73" t="s">
        <v>601</v>
      </c>
      <c r="C349" s="15" t="s">
        <v>2382</v>
      </c>
      <c r="D349" s="18">
        <v>2017</v>
      </c>
      <c r="E349" s="18">
        <v>2024</v>
      </c>
      <c r="F349" s="9"/>
      <c r="G349" s="9"/>
      <c r="H349" s="31"/>
      <c r="I349" s="9">
        <v>42.107976000000001</v>
      </c>
      <c r="J349" s="24">
        <v>42.107976000000001</v>
      </c>
      <c r="K349" s="9">
        <f t="shared" si="33"/>
        <v>0</v>
      </c>
      <c r="L349" s="9">
        <v>0</v>
      </c>
      <c r="M349" s="9">
        <v>0</v>
      </c>
      <c r="N349" s="9">
        <v>0</v>
      </c>
      <c r="O349" s="9">
        <v>0</v>
      </c>
      <c r="P349" s="9">
        <f t="shared" si="34"/>
        <v>0</v>
      </c>
      <c r="Q349" s="9">
        <v>0</v>
      </c>
      <c r="R349" s="9">
        <v>0</v>
      </c>
      <c r="S349" s="9">
        <v>0</v>
      </c>
      <c r="T349" s="9">
        <v>0</v>
      </c>
      <c r="U349" s="9">
        <f t="shared" si="35"/>
        <v>0</v>
      </c>
      <c r="V349" s="9">
        <v>0</v>
      </c>
      <c r="W349" s="9">
        <v>0</v>
      </c>
      <c r="X349" s="49">
        <v>0</v>
      </c>
      <c r="Y349" s="9">
        <v>0</v>
      </c>
      <c r="Z349" s="9">
        <f t="shared" si="36"/>
        <v>0.107976</v>
      </c>
      <c r="AA349" s="9">
        <v>0</v>
      </c>
      <c r="AB349" s="9">
        <v>0</v>
      </c>
      <c r="AC349" s="49">
        <v>0.107976</v>
      </c>
      <c r="AD349" s="9">
        <v>0</v>
      </c>
      <c r="AE349" s="9">
        <f t="shared" si="37"/>
        <v>8.4000000000000004</v>
      </c>
      <c r="AF349" s="9">
        <v>0</v>
      </c>
      <c r="AG349" s="9">
        <v>0</v>
      </c>
      <c r="AH349" s="49">
        <v>8.40</v>
      </c>
      <c r="AI349" s="9">
        <v>0</v>
      </c>
      <c r="AJ349" s="42">
        <f t="shared" si="32"/>
        <v>8.5079760000000011</v>
      </c>
      <c r="AK349" s="42">
        <f t="shared" si="32"/>
        <v>0</v>
      </c>
      <c r="AL349" s="42">
        <f t="shared" si="32"/>
        <v>0</v>
      </c>
      <c r="AM349" s="42">
        <f t="shared" si="32"/>
        <v>8.5079760000000011</v>
      </c>
      <c r="AN349" s="42">
        <f t="shared" si="32"/>
        <v>0</v>
      </c>
    </row>
    <row r="350" spans="1:40" ht="47.25">
      <c r="A350" s="8" t="s">
        <v>804</v>
      </c>
      <c r="B350" s="73" t="s">
        <v>602</v>
      </c>
      <c r="C350" s="15" t="s">
        <v>2383</v>
      </c>
      <c r="D350" s="18">
        <v>2018</v>
      </c>
      <c r="E350" s="18">
        <v>2024</v>
      </c>
      <c r="F350" s="9"/>
      <c r="G350" s="9"/>
      <c r="H350" s="31"/>
      <c r="I350" s="9">
        <v>15.483155999999997</v>
      </c>
      <c r="J350" s="24">
        <v>15.483155999999999</v>
      </c>
      <c r="K350" s="9">
        <f t="shared" si="33"/>
        <v>0</v>
      </c>
      <c r="L350" s="9">
        <v>0</v>
      </c>
      <c r="M350" s="9">
        <v>0</v>
      </c>
      <c r="N350" s="9">
        <v>0</v>
      </c>
      <c r="O350" s="9">
        <v>0</v>
      </c>
      <c r="P350" s="9">
        <f t="shared" si="34"/>
        <v>0</v>
      </c>
      <c r="Q350" s="9">
        <v>0</v>
      </c>
      <c r="R350" s="9">
        <v>0</v>
      </c>
      <c r="S350" s="9">
        <v>0</v>
      </c>
      <c r="T350" s="9">
        <v>0</v>
      </c>
      <c r="U350" s="9">
        <f t="shared" si="35"/>
        <v>0</v>
      </c>
      <c r="V350" s="9">
        <v>0</v>
      </c>
      <c r="W350" s="9">
        <v>0</v>
      </c>
      <c r="X350" s="49">
        <v>0</v>
      </c>
      <c r="Y350" s="9">
        <v>0</v>
      </c>
      <c r="Z350" s="9">
        <f t="shared" si="36"/>
        <v>0.12315599999999999</v>
      </c>
      <c r="AA350" s="9">
        <v>0</v>
      </c>
      <c r="AB350" s="9">
        <v>0</v>
      </c>
      <c r="AC350" s="49">
        <v>0.12315599999999999</v>
      </c>
      <c r="AD350" s="9">
        <v>0</v>
      </c>
      <c r="AE350" s="9">
        <f t="shared" si="37"/>
        <v>0.95999999999999996</v>
      </c>
      <c r="AF350" s="9">
        <v>0</v>
      </c>
      <c r="AG350" s="9">
        <v>0</v>
      </c>
      <c r="AH350" s="49">
        <v>0.96</v>
      </c>
      <c r="AI350" s="9">
        <v>0</v>
      </c>
      <c r="AJ350" s="42">
        <f t="shared" si="32"/>
        <v>1.083156</v>
      </c>
      <c r="AK350" s="42">
        <f t="shared" si="32"/>
        <v>0</v>
      </c>
      <c r="AL350" s="42">
        <f t="shared" si="32"/>
        <v>0</v>
      </c>
      <c r="AM350" s="42">
        <f t="shared" si="32"/>
        <v>1.083156</v>
      </c>
      <c r="AN350" s="42">
        <f t="shared" si="32"/>
        <v>0</v>
      </c>
    </row>
    <row r="351" spans="1:40" ht="47.25">
      <c r="A351" s="8" t="s">
        <v>804</v>
      </c>
      <c r="B351" s="73" t="s">
        <v>603</v>
      </c>
      <c r="C351" s="15" t="s">
        <v>2384</v>
      </c>
      <c r="D351" s="18">
        <v>2017</v>
      </c>
      <c r="E351" s="18">
        <v>2023</v>
      </c>
      <c r="F351" s="9"/>
      <c r="G351" s="9"/>
      <c r="H351" s="31"/>
      <c r="I351" s="9">
        <v>9.2914560000000002</v>
      </c>
      <c r="J351" s="24">
        <v>9.2914560000000002</v>
      </c>
      <c r="K351" s="9">
        <f t="shared" si="33"/>
        <v>0</v>
      </c>
      <c r="L351" s="9">
        <v>0</v>
      </c>
      <c r="M351" s="9">
        <v>0</v>
      </c>
      <c r="N351" s="9">
        <v>0</v>
      </c>
      <c r="O351" s="9">
        <v>0</v>
      </c>
      <c r="P351" s="9">
        <f t="shared" si="34"/>
        <v>0</v>
      </c>
      <c r="Q351" s="9">
        <v>0</v>
      </c>
      <c r="R351" s="9">
        <v>0</v>
      </c>
      <c r="S351" s="9">
        <v>0</v>
      </c>
      <c r="T351" s="9">
        <v>0</v>
      </c>
      <c r="U351" s="9">
        <f t="shared" si="35"/>
        <v>0</v>
      </c>
      <c r="V351" s="9">
        <v>0</v>
      </c>
      <c r="W351" s="9">
        <v>0</v>
      </c>
      <c r="X351" s="49">
        <v>0</v>
      </c>
      <c r="Y351" s="9">
        <v>0</v>
      </c>
      <c r="Z351" s="9">
        <f t="shared" si="36"/>
        <v>0.89145599999999992</v>
      </c>
      <c r="AA351" s="9">
        <v>0</v>
      </c>
      <c r="AB351" s="9">
        <v>0</v>
      </c>
      <c r="AC351" s="49">
        <v>0.89145599999999992</v>
      </c>
      <c r="AD351" s="9">
        <v>0</v>
      </c>
      <c r="AE351" s="9">
        <f t="shared" si="37"/>
        <v>8.4000000000000004</v>
      </c>
      <c r="AF351" s="9">
        <v>0</v>
      </c>
      <c r="AG351" s="9">
        <v>0</v>
      </c>
      <c r="AH351" s="49">
        <v>8.40</v>
      </c>
      <c r="AI351" s="9">
        <v>0</v>
      </c>
      <c r="AJ351" s="42">
        <f t="shared" si="32"/>
        <v>9.2914560000000002</v>
      </c>
      <c r="AK351" s="42">
        <f t="shared" si="32"/>
        <v>0</v>
      </c>
      <c r="AL351" s="42">
        <f t="shared" si="32"/>
        <v>0</v>
      </c>
      <c r="AM351" s="42">
        <f t="shared" si="32"/>
        <v>9.2914560000000002</v>
      </c>
      <c r="AN351" s="42">
        <f t="shared" si="32"/>
        <v>0</v>
      </c>
    </row>
    <row r="352" spans="1:40" ht="47.25">
      <c r="A352" s="8" t="s">
        <v>805</v>
      </c>
      <c r="B352" s="73" t="s">
        <v>604</v>
      </c>
      <c r="C352" s="15" t="s">
        <v>2385</v>
      </c>
      <c r="D352" s="18">
        <v>2016</v>
      </c>
      <c r="E352" s="18">
        <v>2024</v>
      </c>
      <c r="F352" s="9"/>
      <c r="G352" s="9"/>
      <c r="H352" s="31"/>
      <c r="I352" s="9">
        <v>10.734359999999999</v>
      </c>
      <c r="J352" s="24">
        <v>10.734359999999999</v>
      </c>
      <c r="K352" s="9">
        <f t="shared" si="33"/>
        <v>0</v>
      </c>
      <c r="L352" s="9">
        <v>0</v>
      </c>
      <c r="M352" s="9">
        <v>0</v>
      </c>
      <c r="N352" s="9">
        <v>0</v>
      </c>
      <c r="O352" s="9">
        <v>0</v>
      </c>
      <c r="P352" s="9">
        <f t="shared" si="34"/>
        <v>0</v>
      </c>
      <c r="Q352" s="9">
        <v>0</v>
      </c>
      <c r="R352" s="9">
        <v>0</v>
      </c>
      <c r="S352" s="9">
        <v>0</v>
      </c>
      <c r="T352" s="9">
        <v>0</v>
      </c>
      <c r="U352" s="9">
        <f t="shared" si="35"/>
        <v>0</v>
      </c>
      <c r="V352" s="9">
        <v>0</v>
      </c>
      <c r="W352" s="9">
        <v>0</v>
      </c>
      <c r="X352" s="49">
        <v>0</v>
      </c>
      <c r="Y352" s="9">
        <v>0</v>
      </c>
      <c r="Z352" s="9">
        <f t="shared" si="36"/>
        <v>0.17436000000000001</v>
      </c>
      <c r="AA352" s="9">
        <v>0</v>
      </c>
      <c r="AB352" s="9">
        <v>0</v>
      </c>
      <c r="AC352" s="49">
        <v>0.17436000000000001</v>
      </c>
      <c r="AD352" s="9">
        <v>0</v>
      </c>
      <c r="AE352" s="9">
        <f t="shared" si="37"/>
        <v>10.56</v>
      </c>
      <c r="AF352" s="9">
        <v>0</v>
      </c>
      <c r="AG352" s="9">
        <v>0</v>
      </c>
      <c r="AH352" s="49">
        <v>10.56</v>
      </c>
      <c r="AI352" s="9">
        <v>0</v>
      </c>
      <c r="AJ352" s="42">
        <f t="shared" si="32"/>
        <v>10.734360000000001</v>
      </c>
      <c r="AK352" s="42">
        <f t="shared" si="32"/>
        <v>0</v>
      </c>
      <c r="AL352" s="42">
        <f t="shared" si="32"/>
        <v>0</v>
      </c>
      <c r="AM352" s="42">
        <f t="shared" si="32"/>
        <v>10.734360000000001</v>
      </c>
      <c r="AN352" s="42">
        <f t="shared" si="32"/>
        <v>0</v>
      </c>
    </row>
    <row r="353" spans="1:40" ht="47.25">
      <c r="A353" s="8" t="s">
        <v>804</v>
      </c>
      <c r="B353" s="73" t="s">
        <v>605</v>
      </c>
      <c r="C353" s="15" t="s">
        <v>2386</v>
      </c>
      <c r="D353" s="18">
        <v>2016</v>
      </c>
      <c r="E353" s="18">
        <v>2025</v>
      </c>
      <c r="F353" s="9"/>
      <c r="G353" s="9"/>
      <c r="H353" s="31"/>
      <c r="I353" s="9">
        <v>42.241247999999999</v>
      </c>
      <c r="J353" s="24">
        <v>42.241247999999999</v>
      </c>
      <c r="K353" s="9">
        <f t="shared" si="33"/>
        <v>0</v>
      </c>
      <c r="L353" s="9">
        <v>0</v>
      </c>
      <c r="M353" s="9">
        <v>0</v>
      </c>
      <c r="N353" s="9">
        <v>0</v>
      </c>
      <c r="O353" s="9">
        <v>0</v>
      </c>
      <c r="P353" s="9">
        <f t="shared" si="34"/>
        <v>0</v>
      </c>
      <c r="Q353" s="9">
        <v>0</v>
      </c>
      <c r="R353" s="9">
        <v>0</v>
      </c>
      <c r="S353" s="9">
        <v>0</v>
      </c>
      <c r="T353" s="9">
        <v>0</v>
      </c>
      <c r="U353" s="9">
        <f t="shared" si="35"/>
        <v>0</v>
      </c>
      <c r="V353" s="9">
        <v>0</v>
      </c>
      <c r="W353" s="9">
        <v>0</v>
      </c>
      <c r="X353" s="49">
        <v>0</v>
      </c>
      <c r="Y353" s="9">
        <v>0</v>
      </c>
      <c r="Z353" s="9">
        <f t="shared" si="36"/>
        <v>0</v>
      </c>
      <c r="AA353" s="9">
        <v>0</v>
      </c>
      <c r="AB353" s="9">
        <v>0</v>
      </c>
      <c r="AC353" s="49">
        <v>0</v>
      </c>
      <c r="AD353" s="9">
        <v>0</v>
      </c>
      <c r="AE353" s="9">
        <f t="shared" si="37"/>
        <v>0.012</v>
      </c>
      <c r="AF353" s="9">
        <v>0</v>
      </c>
      <c r="AG353" s="9">
        <v>0</v>
      </c>
      <c r="AH353" s="49">
        <v>0.012</v>
      </c>
      <c r="AI353" s="9">
        <v>0</v>
      </c>
      <c r="AJ353" s="42">
        <f t="shared" si="32"/>
        <v>0.012</v>
      </c>
      <c r="AK353" s="42">
        <f t="shared" si="32"/>
        <v>0</v>
      </c>
      <c r="AL353" s="42">
        <f t="shared" si="32"/>
        <v>0</v>
      </c>
      <c r="AM353" s="42">
        <f t="shared" si="32"/>
        <v>0.012</v>
      </c>
      <c r="AN353" s="42">
        <f t="shared" si="32"/>
        <v>0</v>
      </c>
    </row>
    <row r="354" spans="1:40" ht="47.25">
      <c r="A354" s="8" t="s">
        <v>804</v>
      </c>
      <c r="B354" s="73" t="s">
        <v>1112</v>
      </c>
      <c r="C354" s="15" t="s">
        <v>2387</v>
      </c>
      <c r="D354" s="18">
        <v>2017</v>
      </c>
      <c r="E354" s="18">
        <v>2022</v>
      </c>
      <c r="F354" s="9"/>
      <c r="G354" s="9"/>
      <c r="H354" s="31"/>
      <c r="I354" s="9">
        <v>7.9465919999999999</v>
      </c>
      <c r="J354" s="24">
        <v>7.9465919999999999</v>
      </c>
      <c r="K354" s="9">
        <f t="shared" si="33"/>
        <v>0</v>
      </c>
      <c r="L354" s="9">
        <v>0</v>
      </c>
      <c r="M354" s="9">
        <v>0</v>
      </c>
      <c r="N354" s="9">
        <v>0</v>
      </c>
      <c r="O354" s="9">
        <v>0</v>
      </c>
      <c r="P354" s="9">
        <f t="shared" si="34"/>
        <v>0</v>
      </c>
      <c r="Q354" s="9">
        <v>0</v>
      </c>
      <c r="R354" s="9">
        <v>0</v>
      </c>
      <c r="S354" s="9">
        <v>0</v>
      </c>
      <c r="T354" s="9">
        <v>0</v>
      </c>
      <c r="U354" s="9">
        <f t="shared" si="35"/>
        <v>0.38659199999999999</v>
      </c>
      <c r="V354" s="9">
        <v>0</v>
      </c>
      <c r="W354" s="9">
        <v>0</v>
      </c>
      <c r="X354" s="49">
        <v>0.38659199999999999</v>
      </c>
      <c r="Y354" s="9">
        <v>0</v>
      </c>
      <c r="Z354" s="9">
        <f t="shared" si="36"/>
        <v>7.5599999999999996</v>
      </c>
      <c r="AA354" s="9">
        <v>0</v>
      </c>
      <c r="AB354" s="9">
        <v>0</v>
      </c>
      <c r="AC354" s="49">
        <v>7.56</v>
      </c>
      <c r="AD354" s="9">
        <v>0</v>
      </c>
      <c r="AE354" s="9">
        <f t="shared" si="37"/>
        <v>0</v>
      </c>
      <c r="AF354" s="9">
        <v>0</v>
      </c>
      <c r="AG354" s="9">
        <v>0</v>
      </c>
      <c r="AH354" s="49">
        <v>0</v>
      </c>
      <c r="AI354" s="9">
        <v>0</v>
      </c>
      <c r="AJ354" s="42">
        <f t="shared" si="32"/>
        <v>7.9465919999999999</v>
      </c>
      <c r="AK354" s="42">
        <f t="shared" si="32"/>
        <v>0</v>
      </c>
      <c r="AL354" s="42">
        <f t="shared" si="32"/>
        <v>0</v>
      </c>
      <c r="AM354" s="42">
        <f t="shared" si="32"/>
        <v>7.9465919999999999</v>
      </c>
      <c r="AN354" s="42">
        <f t="shared" si="32"/>
        <v>0</v>
      </c>
    </row>
    <row r="355" spans="1:40" ht="47.25">
      <c r="A355" s="8" t="s">
        <v>804</v>
      </c>
      <c r="B355" s="73" t="s">
        <v>606</v>
      </c>
      <c r="C355" s="15" t="s">
        <v>2388</v>
      </c>
      <c r="D355" s="18">
        <v>2017</v>
      </c>
      <c r="E355" s="18">
        <v>2022</v>
      </c>
      <c r="F355" s="9"/>
      <c r="G355" s="9"/>
      <c r="H355" s="31"/>
      <c r="I355" s="9">
        <v>6.8471039999999999</v>
      </c>
      <c r="J355" s="24">
        <v>6.8471039999999999</v>
      </c>
      <c r="K355" s="9">
        <f t="shared" si="33"/>
        <v>0</v>
      </c>
      <c r="L355" s="9">
        <v>0</v>
      </c>
      <c r="M355" s="9">
        <v>0</v>
      </c>
      <c r="N355" s="9">
        <v>0</v>
      </c>
      <c r="O355" s="9">
        <v>0</v>
      </c>
      <c r="P355" s="9">
        <f t="shared" si="34"/>
        <v>0</v>
      </c>
      <c r="Q355" s="9">
        <v>0</v>
      </c>
      <c r="R355" s="9">
        <v>0</v>
      </c>
      <c r="S355" s="9">
        <v>0</v>
      </c>
      <c r="T355" s="9">
        <v>0</v>
      </c>
      <c r="U355" s="9">
        <f t="shared" si="35"/>
        <v>0.24710399999999999</v>
      </c>
      <c r="V355" s="9">
        <v>0</v>
      </c>
      <c r="W355" s="9">
        <v>0</v>
      </c>
      <c r="X355" s="49">
        <v>0.24710399999999999</v>
      </c>
      <c r="Y355" s="9">
        <v>0</v>
      </c>
      <c r="Z355" s="9">
        <f t="shared" si="36"/>
        <v>6.5999999999999996</v>
      </c>
      <c r="AA355" s="9">
        <v>0</v>
      </c>
      <c r="AB355" s="9">
        <v>0</v>
      </c>
      <c r="AC355" s="49">
        <v>6.60</v>
      </c>
      <c r="AD355" s="9">
        <v>0</v>
      </c>
      <c r="AE355" s="9">
        <f t="shared" si="37"/>
        <v>0</v>
      </c>
      <c r="AF355" s="9">
        <v>0</v>
      </c>
      <c r="AG355" s="9">
        <v>0</v>
      </c>
      <c r="AH355" s="49">
        <v>0</v>
      </c>
      <c r="AI355" s="9">
        <v>0</v>
      </c>
      <c r="AJ355" s="42">
        <f t="shared" si="32"/>
        <v>6.8471039999999999</v>
      </c>
      <c r="AK355" s="42">
        <f t="shared" si="32"/>
        <v>0</v>
      </c>
      <c r="AL355" s="42">
        <f t="shared" si="32"/>
        <v>0</v>
      </c>
      <c r="AM355" s="42">
        <f t="shared" si="32"/>
        <v>6.8471039999999999</v>
      </c>
      <c r="AN355" s="42">
        <f t="shared" si="32"/>
        <v>0</v>
      </c>
    </row>
    <row r="356" spans="1:40" ht="47.25">
      <c r="A356" s="8" t="s">
        <v>804</v>
      </c>
      <c r="B356" s="73" t="s">
        <v>607</v>
      </c>
      <c r="C356" s="15" t="s">
        <v>2389</v>
      </c>
      <c r="D356" s="18">
        <v>2017</v>
      </c>
      <c r="E356" s="18">
        <v>2023</v>
      </c>
      <c r="F356" s="9"/>
      <c r="G356" s="9"/>
      <c r="H356" s="31"/>
      <c r="I356" s="9">
        <v>10.610459999999998</v>
      </c>
      <c r="J356" s="24">
        <v>10.61046</v>
      </c>
      <c r="K356" s="9">
        <f t="shared" si="33"/>
        <v>0</v>
      </c>
      <c r="L356" s="9">
        <v>0</v>
      </c>
      <c r="M356" s="9">
        <v>0</v>
      </c>
      <c r="N356" s="9">
        <v>0</v>
      </c>
      <c r="O356" s="9">
        <v>0</v>
      </c>
      <c r="P356" s="9">
        <f t="shared" si="34"/>
        <v>0</v>
      </c>
      <c r="Q356" s="9">
        <v>0</v>
      </c>
      <c r="R356" s="9">
        <v>0</v>
      </c>
      <c r="S356" s="9">
        <v>0</v>
      </c>
      <c r="T356" s="9">
        <v>0</v>
      </c>
      <c r="U356" s="9">
        <f t="shared" si="35"/>
        <v>0</v>
      </c>
      <c r="V356" s="9">
        <v>0</v>
      </c>
      <c r="W356" s="9">
        <v>0</v>
      </c>
      <c r="X356" s="49">
        <v>0</v>
      </c>
      <c r="Y356" s="9">
        <v>0</v>
      </c>
      <c r="Z356" s="9">
        <f t="shared" si="36"/>
        <v>1.0104599999999999</v>
      </c>
      <c r="AA356" s="9">
        <v>0</v>
      </c>
      <c r="AB356" s="9">
        <v>0</v>
      </c>
      <c r="AC356" s="49">
        <v>1.0104599999999999</v>
      </c>
      <c r="AD356" s="9">
        <v>0</v>
      </c>
      <c r="AE356" s="9">
        <f t="shared" si="37"/>
        <v>9.5999999999999996</v>
      </c>
      <c r="AF356" s="9">
        <v>0</v>
      </c>
      <c r="AG356" s="9">
        <v>0</v>
      </c>
      <c r="AH356" s="49">
        <v>9.60</v>
      </c>
      <c r="AI356" s="9">
        <v>0</v>
      </c>
      <c r="AJ356" s="42">
        <f t="shared" si="32"/>
        <v>10.61046</v>
      </c>
      <c r="AK356" s="42">
        <f t="shared" si="32"/>
        <v>0</v>
      </c>
      <c r="AL356" s="42">
        <f t="shared" si="32"/>
        <v>0</v>
      </c>
      <c r="AM356" s="42">
        <f t="shared" si="32"/>
        <v>10.61046</v>
      </c>
      <c r="AN356" s="42">
        <f t="shared" si="32"/>
        <v>0</v>
      </c>
    </row>
    <row r="357" spans="1:40" ht="47.25">
      <c r="A357" s="8" t="s">
        <v>804</v>
      </c>
      <c r="B357" s="73" t="s">
        <v>608</v>
      </c>
      <c r="C357" s="15" t="s">
        <v>2390</v>
      </c>
      <c r="D357" s="18">
        <v>2017</v>
      </c>
      <c r="E357" s="18">
        <v>2023</v>
      </c>
      <c r="F357" s="9"/>
      <c r="G357" s="9"/>
      <c r="H357" s="31"/>
      <c r="I357" s="9">
        <v>9.2914560000000002</v>
      </c>
      <c r="J357" s="24">
        <v>9.2914560000000002</v>
      </c>
      <c r="K357" s="9">
        <f t="shared" si="33"/>
        <v>0</v>
      </c>
      <c r="L357" s="9">
        <v>0</v>
      </c>
      <c r="M357" s="9">
        <v>0</v>
      </c>
      <c r="N357" s="9">
        <v>0</v>
      </c>
      <c r="O357" s="9">
        <v>0</v>
      </c>
      <c r="P357" s="9">
        <f t="shared" si="34"/>
        <v>0</v>
      </c>
      <c r="Q357" s="9">
        <v>0</v>
      </c>
      <c r="R357" s="9">
        <v>0</v>
      </c>
      <c r="S357" s="9">
        <v>0</v>
      </c>
      <c r="T357" s="9">
        <v>0</v>
      </c>
      <c r="U357" s="9">
        <f t="shared" si="35"/>
        <v>0</v>
      </c>
      <c r="V357" s="9">
        <v>0</v>
      </c>
      <c r="W357" s="9">
        <v>0</v>
      </c>
      <c r="X357" s="49">
        <v>0</v>
      </c>
      <c r="Y357" s="9">
        <v>0</v>
      </c>
      <c r="Z357" s="9">
        <f t="shared" si="36"/>
        <v>0.89145599999999992</v>
      </c>
      <c r="AA357" s="9">
        <v>0</v>
      </c>
      <c r="AB357" s="9">
        <v>0</v>
      </c>
      <c r="AC357" s="49">
        <v>0.89145599999999992</v>
      </c>
      <c r="AD357" s="9">
        <v>0</v>
      </c>
      <c r="AE357" s="9">
        <f t="shared" si="37"/>
        <v>8.4000000000000004</v>
      </c>
      <c r="AF357" s="9">
        <v>0</v>
      </c>
      <c r="AG357" s="9">
        <v>0</v>
      </c>
      <c r="AH357" s="49">
        <v>8.40</v>
      </c>
      <c r="AI357" s="9">
        <v>0</v>
      </c>
      <c r="AJ357" s="42">
        <f t="shared" si="32"/>
        <v>9.2914560000000002</v>
      </c>
      <c r="AK357" s="42">
        <f t="shared" si="32"/>
        <v>0</v>
      </c>
      <c r="AL357" s="42">
        <f t="shared" si="32"/>
        <v>0</v>
      </c>
      <c r="AM357" s="42">
        <f t="shared" si="32"/>
        <v>9.2914560000000002</v>
      </c>
      <c r="AN357" s="42">
        <f t="shared" si="32"/>
        <v>0</v>
      </c>
    </row>
    <row r="358" spans="1:40" ht="47.25">
      <c r="A358" s="8" t="s">
        <v>804</v>
      </c>
      <c r="B358" s="73" t="s">
        <v>609</v>
      </c>
      <c r="C358" s="15" t="s">
        <v>2391</v>
      </c>
      <c r="D358" s="18">
        <v>2017</v>
      </c>
      <c r="E358" s="18">
        <v>2024</v>
      </c>
      <c r="F358" s="9"/>
      <c r="G358" s="9"/>
      <c r="H358" s="31"/>
      <c r="I358" s="9">
        <v>5.2853999999999992</v>
      </c>
      <c r="J358" s="24">
        <v>5.2853999999999992</v>
      </c>
      <c r="K358" s="9">
        <f t="shared" si="33"/>
        <v>0</v>
      </c>
      <c r="L358" s="9">
        <v>0</v>
      </c>
      <c r="M358" s="9">
        <v>0</v>
      </c>
      <c r="N358" s="9">
        <v>0</v>
      </c>
      <c r="O358" s="9">
        <v>0</v>
      </c>
      <c r="P358" s="9">
        <f t="shared" si="34"/>
        <v>0</v>
      </c>
      <c r="Q358" s="9">
        <v>0</v>
      </c>
      <c r="R358" s="9">
        <v>0</v>
      </c>
      <c r="S358" s="9">
        <v>0</v>
      </c>
      <c r="T358" s="9">
        <v>0</v>
      </c>
      <c r="U358" s="9">
        <f t="shared" si="35"/>
        <v>0</v>
      </c>
      <c r="V358" s="9">
        <v>0</v>
      </c>
      <c r="W358" s="9">
        <v>0</v>
      </c>
      <c r="X358" s="49">
        <v>0</v>
      </c>
      <c r="Y358" s="9">
        <v>0</v>
      </c>
      <c r="Z358" s="9">
        <f t="shared" si="36"/>
        <v>0.47339999999999999</v>
      </c>
      <c r="AA358" s="9">
        <v>0</v>
      </c>
      <c r="AB358" s="9">
        <v>0</v>
      </c>
      <c r="AC358" s="49">
        <v>0.47339999999999999</v>
      </c>
      <c r="AD358" s="9">
        <v>0</v>
      </c>
      <c r="AE358" s="9">
        <f t="shared" si="37"/>
        <v>4.8119999999999994</v>
      </c>
      <c r="AF358" s="9">
        <v>0</v>
      </c>
      <c r="AG358" s="9">
        <v>0</v>
      </c>
      <c r="AH358" s="49">
        <v>4.8119999999999994</v>
      </c>
      <c r="AI358" s="9">
        <v>0</v>
      </c>
      <c r="AJ358" s="42">
        <f t="shared" si="32"/>
        <v>5.2853999999999992</v>
      </c>
      <c r="AK358" s="42">
        <f t="shared" si="32"/>
        <v>0</v>
      </c>
      <c r="AL358" s="42">
        <f t="shared" si="32"/>
        <v>0</v>
      </c>
      <c r="AM358" s="42">
        <f t="shared" si="32"/>
        <v>5.2853999999999992</v>
      </c>
      <c r="AN358" s="42">
        <f t="shared" si="32"/>
        <v>0</v>
      </c>
    </row>
    <row r="359" spans="1:40" ht="47.25">
      <c r="A359" s="8" t="s">
        <v>804</v>
      </c>
      <c r="B359" s="73" t="s">
        <v>610</v>
      </c>
      <c r="C359" s="15" t="s">
        <v>2392</v>
      </c>
      <c r="D359" s="18">
        <v>2017</v>
      </c>
      <c r="E359" s="18">
        <v>2024</v>
      </c>
      <c r="F359" s="9"/>
      <c r="G359" s="9"/>
      <c r="H359" s="31"/>
      <c r="I359" s="9">
        <v>5.2853999999999992</v>
      </c>
      <c r="J359" s="24">
        <v>5.2853999999999992</v>
      </c>
      <c r="K359" s="9">
        <f t="shared" si="33"/>
        <v>0</v>
      </c>
      <c r="L359" s="9">
        <v>0</v>
      </c>
      <c r="M359" s="9">
        <v>0</v>
      </c>
      <c r="N359" s="9">
        <v>0</v>
      </c>
      <c r="O359" s="9">
        <v>0</v>
      </c>
      <c r="P359" s="9">
        <f t="shared" si="34"/>
        <v>0</v>
      </c>
      <c r="Q359" s="9">
        <v>0</v>
      </c>
      <c r="R359" s="9">
        <v>0</v>
      </c>
      <c r="S359" s="9">
        <v>0</v>
      </c>
      <c r="T359" s="9">
        <v>0</v>
      </c>
      <c r="U359" s="9">
        <f t="shared" si="35"/>
        <v>0</v>
      </c>
      <c r="V359" s="9">
        <v>0</v>
      </c>
      <c r="W359" s="9">
        <v>0</v>
      </c>
      <c r="X359" s="49">
        <v>0</v>
      </c>
      <c r="Y359" s="9">
        <v>0</v>
      </c>
      <c r="Z359" s="9">
        <f t="shared" si="36"/>
        <v>0.47339999999999999</v>
      </c>
      <c r="AA359" s="9">
        <v>0</v>
      </c>
      <c r="AB359" s="9">
        <v>0</v>
      </c>
      <c r="AC359" s="49">
        <v>0.47339999999999999</v>
      </c>
      <c r="AD359" s="9">
        <v>0</v>
      </c>
      <c r="AE359" s="9">
        <f t="shared" si="37"/>
        <v>4.8119999999999994</v>
      </c>
      <c r="AF359" s="9">
        <v>0</v>
      </c>
      <c r="AG359" s="9">
        <v>0</v>
      </c>
      <c r="AH359" s="49">
        <v>4.8119999999999994</v>
      </c>
      <c r="AI359" s="9">
        <v>0</v>
      </c>
      <c r="AJ359" s="42">
        <f t="shared" si="32"/>
        <v>5.2853999999999992</v>
      </c>
      <c r="AK359" s="42">
        <f t="shared" si="32"/>
        <v>0</v>
      </c>
      <c r="AL359" s="42">
        <f t="shared" si="32"/>
        <v>0</v>
      </c>
      <c r="AM359" s="42">
        <f t="shared" si="32"/>
        <v>5.2853999999999992</v>
      </c>
      <c r="AN359" s="42">
        <f t="shared" si="32"/>
        <v>0</v>
      </c>
    </row>
    <row r="360" spans="1:40" ht="47.25">
      <c r="A360" s="8" t="s">
        <v>804</v>
      </c>
      <c r="B360" s="73" t="s">
        <v>611</v>
      </c>
      <c r="C360" s="15" t="s">
        <v>2393</v>
      </c>
      <c r="D360" s="18">
        <v>2017</v>
      </c>
      <c r="E360" s="18">
        <v>2024</v>
      </c>
      <c r="F360" s="9"/>
      <c r="G360" s="9"/>
      <c r="H360" s="31"/>
      <c r="I360" s="9">
        <v>5.2182959999999996</v>
      </c>
      <c r="J360" s="24">
        <v>5.2182959999999996</v>
      </c>
      <c r="K360" s="9">
        <f t="shared" si="33"/>
        <v>0</v>
      </c>
      <c r="L360" s="9">
        <v>0</v>
      </c>
      <c r="M360" s="9">
        <v>0</v>
      </c>
      <c r="N360" s="9">
        <v>0</v>
      </c>
      <c r="O360" s="9">
        <v>0</v>
      </c>
      <c r="P360" s="9">
        <f t="shared" si="34"/>
        <v>0</v>
      </c>
      <c r="Q360" s="9">
        <v>0</v>
      </c>
      <c r="R360" s="9">
        <v>0</v>
      </c>
      <c r="S360" s="9">
        <v>0</v>
      </c>
      <c r="T360" s="9">
        <v>0</v>
      </c>
      <c r="U360" s="9">
        <f t="shared" si="35"/>
        <v>0</v>
      </c>
      <c r="V360" s="9">
        <v>0</v>
      </c>
      <c r="W360" s="9">
        <v>0</v>
      </c>
      <c r="X360" s="49">
        <v>0</v>
      </c>
      <c r="Y360" s="9">
        <v>0</v>
      </c>
      <c r="Z360" s="9">
        <f t="shared" si="36"/>
        <v>0.40629599999999999</v>
      </c>
      <c r="AA360" s="9">
        <v>0</v>
      </c>
      <c r="AB360" s="9">
        <v>0</v>
      </c>
      <c r="AC360" s="49">
        <v>0.40629599999999999</v>
      </c>
      <c r="AD360" s="9">
        <v>0</v>
      </c>
      <c r="AE360" s="9">
        <f t="shared" si="37"/>
        <v>4.8119999999999994</v>
      </c>
      <c r="AF360" s="9">
        <v>0</v>
      </c>
      <c r="AG360" s="9">
        <v>0</v>
      </c>
      <c r="AH360" s="49">
        <v>4.8119999999999994</v>
      </c>
      <c r="AI360" s="9">
        <v>0</v>
      </c>
      <c r="AJ360" s="42">
        <f t="shared" si="32"/>
        <v>5.2182959999999996</v>
      </c>
      <c r="AK360" s="42">
        <f t="shared" si="32"/>
        <v>0</v>
      </c>
      <c r="AL360" s="42">
        <f t="shared" si="32"/>
        <v>0</v>
      </c>
      <c r="AM360" s="42">
        <f t="shared" si="32"/>
        <v>5.2182959999999996</v>
      </c>
      <c r="AN360" s="42">
        <f t="shared" si="32"/>
        <v>0</v>
      </c>
    </row>
    <row r="361" spans="1:40" ht="126">
      <c r="A361" s="8" t="s">
        <v>805</v>
      </c>
      <c r="B361" s="73" t="s">
        <v>1113</v>
      </c>
      <c r="C361" s="15" t="s">
        <v>1114</v>
      </c>
      <c r="D361" s="18">
        <v>2018</v>
      </c>
      <c r="E361" s="18">
        <v>2025</v>
      </c>
      <c r="F361" s="9"/>
      <c r="G361" s="9"/>
      <c r="H361" s="31"/>
      <c r="I361" s="9">
        <v>45.999348000000005</v>
      </c>
      <c r="J361" s="24">
        <v>45.999347999999998</v>
      </c>
      <c r="K361" s="9">
        <f t="shared" si="33"/>
        <v>0.012</v>
      </c>
      <c r="L361" s="9">
        <v>0</v>
      </c>
      <c r="M361" s="9">
        <v>0</v>
      </c>
      <c r="N361" s="9">
        <v>0.012</v>
      </c>
      <c r="O361" s="9">
        <v>0</v>
      </c>
      <c r="P361" s="9">
        <f t="shared" si="34"/>
        <v>0.12</v>
      </c>
      <c r="Q361" s="9">
        <v>0</v>
      </c>
      <c r="R361" s="9">
        <v>0</v>
      </c>
      <c r="S361" s="9">
        <v>0.12</v>
      </c>
      <c r="T361" s="9">
        <v>0</v>
      </c>
      <c r="U361" s="9">
        <f t="shared" si="35"/>
        <v>0.12</v>
      </c>
      <c r="V361" s="9">
        <v>0</v>
      </c>
      <c r="W361" s="9">
        <v>0</v>
      </c>
      <c r="X361" s="49">
        <v>0.12</v>
      </c>
      <c r="Y361" s="9">
        <v>0</v>
      </c>
      <c r="Z361" s="9">
        <f t="shared" si="36"/>
        <v>0.12</v>
      </c>
      <c r="AA361" s="9">
        <v>0</v>
      </c>
      <c r="AB361" s="9">
        <v>0</v>
      </c>
      <c r="AC361" s="49">
        <v>0.12</v>
      </c>
      <c r="AD361" s="9">
        <v>0</v>
      </c>
      <c r="AE361" s="9">
        <f t="shared" si="37"/>
        <v>0.12</v>
      </c>
      <c r="AF361" s="9">
        <v>0</v>
      </c>
      <c r="AG361" s="9">
        <v>0</v>
      </c>
      <c r="AH361" s="49">
        <v>0.12</v>
      </c>
      <c r="AI361" s="9">
        <v>0</v>
      </c>
      <c r="AJ361" s="42">
        <f t="shared" si="32"/>
        <v>0.49199999999999999</v>
      </c>
      <c r="AK361" s="42">
        <f t="shared" si="32"/>
        <v>0</v>
      </c>
      <c r="AL361" s="42">
        <f t="shared" si="32"/>
        <v>0</v>
      </c>
      <c r="AM361" s="42">
        <f t="shared" si="32"/>
        <v>0.49199999999999999</v>
      </c>
      <c r="AN361" s="42">
        <f t="shared" si="32"/>
        <v>0</v>
      </c>
    </row>
    <row r="362" spans="1:40" ht="78.75">
      <c r="A362" s="8" t="s">
        <v>804</v>
      </c>
      <c r="B362" s="73" t="s">
        <v>1115</v>
      </c>
      <c r="C362" s="15" t="s">
        <v>2394</v>
      </c>
      <c r="D362" s="18">
        <v>2019</v>
      </c>
      <c r="E362" s="18">
        <v>2020</v>
      </c>
      <c r="F362" s="9"/>
      <c r="G362" s="9"/>
      <c r="H362" s="31"/>
      <c r="I362" s="9">
        <v>0.46832399999999996</v>
      </c>
      <c r="J362" s="24">
        <v>0.46832399999999996</v>
      </c>
      <c r="K362" s="9">
        <f t="shared" si="33"/>
        <v>0.44595600000000002</v>
      </c>
      <c r="L362" s="9">
        <v>0</v>
      </c>
      <c r="M362" s="9">
        <v>0</v>
      </c>
      <c r="N362" s="9">
        <v>0.44595600000000002</v>
      </c>
      <c r="O362" s="9">
        <v>0</v>
      </c>
      <c r="P362" s="9">
        <f t="shared" si="34"/>
        <v>0</v>
      </c>
      <c r="Q362" s="9">
        <v>0</v>
      </c>
      <c r="R362" s="9">
        <v>0</v>
      </c>
      <c r="S362" s="9">
        <v>0</v>
      </c>
      <c r="T362" s="9">
        <v>0</v>
      </c>
      <c r="U362" s="9">
        <f t="shared" si="35"/>
        <v>0</v>
      </c>
      <c r="V362" s="9">
        <v>0</v>
      </c>
      <c r="W362" s="9">
        <v>0</v>
      </c>
      <c r="X362" s="49">
        <v>0</v>
      </c>
      <c r="Y362" s="9">
        <v>0</v>
      </c>
      <c r="Z362" s="9">
        <f t="shared" si="36"/>
        <v>0</v>
      </c>
      <c r="AA362" s="9">
        <v>0</v>
      </c>
      <c r="AB362" s="9">
        <v>0</v>
      </c>
      <c r="AC362" s="49">
        <v>0</v>
      </c>
      <c r="AD362" s="9">
        <v>0</v>
      </c>
      <c r="AE362" s="9">
        <f t="shared" si="37"/>
        <v>0</v>
      </c>
      <c r="AF362" s="9">
        <v>0</v>
      </c>
      <c r="AG362" s="9">
        <v>0</v>
      </c>
      <c r="AH362" s="49">
        <v>0</v>
      </c>
      <c r="AI362" s="9">
        <v>0</v>
      </c>
      <c r="AJ362" s="42">
        <f t="shared" si="32"/>
        <v>0.44595600000000002</v>
      </c>
      <c r="AK362" s="42">
        <f t="shared" si="32"/>
        <v>0</v>
      </c>
      <c r="AL362" s="42">
        <f t="shared" si="32"/>
        <v>0</v>
      </c>
      <c r="AM362" s="42">
        <f t="shared" si="32"/>
        <v>0.44595600000000002</v>
      </c>
      <c r="AN362" s="42">
        <f t="shared" si="32"/>
        <v>0</v>
      </c>
    </row>
    <row r="363" spans="1:40" ht="94.5">
      <c r="A363" s="8" t="s">
        <v>805</v>
      </c>
      <c r="B363" s="73" t="s">
        <v>1116</v>
      </c>
      <c r="C363" s="15" t="s">
        <v>2395</v>
      </c>
      <c r="D363" s="18">
        <v>2019</v>
      </c>
      <c r="E363" s="18">
        <v>2020</v>
      </c>
      <c r="F363" s="9"/>
      <c r="G363" s="9"/>
      <c r="H363" s="31"/>
      <c r="I363" s="9">
        <v>0.85907999999999995</v>
      </c>
      <c r="J363" s="24">
        <v>0.85907999999999995</v>
      </c>
      <c r="K363" s="9">
        <f t="shared" si="33"/>
        <v>0.61258800000000002</v>
      </c>
      <c r="L363" s="9">
        <v>0</v>
      </c>
      <c r="M363" s="9">
        <v>0</v>
      </c>
      <c r="N363" s="9">
        <v>0.61258800000000002</v>
      </c>
      <c r="O363" s="9">
        <v>0</v>
      </c>
      <c r="P363" s="9">
        <f t="shared" si="34"/>
        <v>0</v>
      </c>
      <c r="Q363" s="9">
        <v>0</v>
      </c>
      <c r="R363" s="9">
        <v>0</v>
      </c>
      <c r="S363" s="9">
        <v>0</v>
      </c>
      <c r="T363" s="9">
        <v>0</v>
      </c>
      <c r="U363" s="9">
        <f t="shared" si="35"/>
        <v>0</v>
      </c>
      <c r="V363" s="9">
        <v>0</v>
      </c>
      <c r="W363" s="9">
        <v>0</v>
      </c>
      <c r="X363" s="49">
        <v>0</v>
      </c>
      <c r="Y363" s="9">
        <v>0</v>
      </c>
      <c r="Z363" s="9">
        <f t="shared" si="36"/>
        <v>0</v>
      </c>
      <c r="AA363" s="9">
        <v>0</v>
      </c>
      <c r="AB363" s="9">
        <v>0</v>
      </c>
      <c r="AC363" s="49">
        <v>0</v>
      </c>
      <c r="AD363" s="9">
        <v>0</v>
      </c>
      <c r="AE363" s="9">
        <f t="shared" si="37"/>
        <v>0</v>
      </c>
      <c r="AF363" s="9">
        <v>0</v>
      </c>
      <c r="AG363" s="9">
        <v>0</v>
      </c>
      <c r="AH363" s="49">
        <v>0</v>
      </c>
      <c r="AI363" s="9">
        <v>0</v>
      </c>
      <c r="AJ363" s="42">
        <f t="shared" si="32"/>
        <v>0.61258800000000002</v>
      </c>
      <c r="AK363" s="42">
        <f t="shared" si="32"/>
        <v>0</v>
      </c>
      <c r="AL363" s="42">
        <f t="shared" si="32"/>
        <v>0</v>
      </c>
      <c r="AM363" s="42">
        <f t="shared" si="32"/>
        <v>0.61258800000000002</v>
      </c>
      <c r="AN363" s="42">
        <f t="shared" si="32"/>
        <v>0</v>
      </c>
    </row>
    <row r="364" spans="1:40" ht="78.75">
      <c r="A364" s="8" t="s">
        <v>805</v>
      </c>
      <c r="B364" s="73" t="s">
        <v>1117</v>
      </c>
      <c r="C364" s="15" t="s">
        <v>1118</v>
      </c>
      <c r="D364" s="18">
        <v>2019</v>
      </c>
      <c r="E364" s="18">
        <v>2020</v>
      </c>
      <c r="F364" s="9"/>
      <c r="G364" s="9"/>
      <c r="H364" s="31"/>
      <c r="I364" s="9">
        <v>7.5238799999999992</v>
      </c>
      <c r="J364" s="24">
        <v>7.5238799999999992</v>
      </c>
      <c r="K364" s="9">
        <f t="shared" si="33"/>
        <v>5.8042799999999994</v>
      </c>
      <c r="L364" s="9">
        <v>0</v>
      </c>
      <c r="M364" s="9">
        <v>0</v>
      </c>
      <c r="N364" s="9">
        <v>5.8042799999999994</v>
      </c>
      <c r="O364" s="9">
        <v>0</v>
      </c>
      <c r="P364" s="9">
        <f t="shared" si="34"/>
        <v>0</v>
      </c>
      <c r="Q364" s="9">
        <v>0</v>
      </c>
      <c r="R364" s="9">
        <v>0</v>
      </c>
      <c r="S364" s="9">
        <v>0</v>
      </c>
      <c r="T364" s="9">
        <v>0</v>
      </c>
      <c r="U364" s="9">
        <f t="shared" si="35"/>
        <v>0</v>
      </c>
      <c r="V364" s="9">
        <v>0</v>
      </c>
      <c r="W364" s="9">
        <v>0</v>
      </c>
      <c r="X364" s="49">
        <v>0</v>
      </c>
      <c r="Y364" s="9">
        <v>0</v>
      </c>
      <c r="Z364" s="9">
        <f t="shared" si="36"/>
        <v>0</v>
      </c>
      <c r="AA364" s="9">
        <v>0</v>
      </c>
      <c r="AB364" s="9">
        <v>0</v>
      </c>
      <c r="AC364" s="49">
        <v>0</v>
      </c>
      <c r="AD364" s="9">
        <v>0</v>
      </c>
      <c r="AE364" s="9">
        <f t="shared" si="37"/>
        <v>0</v>
      </c>
      <c r="AF364" s="9">
        <v>0</v>
      </c>
      <c r="AG364" s="9">
        <v>0</v>
      </c>
      <c r="AH364" s="49">
        <v>0</v>
      </c>
      <c r="AI364" s="9">
        <v>0</v>
      </c>
      <c r="AJ364" s="42">
        <f t="shared" si="32"/>
        <v>5.8042799999999994</v>
      </c>
      <c r="AK364" s="42">
        <f t="shared" si="32"/>
        <v>0</v>
      </c>
      <c r="AL364" s="42">
        <f t="shared" si="32"/>
        <v>0</v>
      </c>
      <c r="AM364" s="42">
        <f t="shared" si="32"/>
        <v>5.8042799999999994</v>
      </c>
      <c r="AN364" s="42">
        <f t="shared" si="32"/>
        <v>0</v>
      </c>
    </row>
    <row r="365" spans="1:40" ht="78.75">
      <c r="A365" s="8" t="s">
        <v>804</v>
      </c>
      <c r="B365" s="73" t="s">
        <v>1119</v>
      </c>
      <c r="C365" s="15" t="s">
        <v>2396</v>
      </c>
      <c r="D365" s="18">
        <v>2020</v>
      </c>
      <c r="E365" s="18">
        <v>2020</v>
      </c>
      <c r="F365" s="9"/>
      <c r="G365" s="9"/>
      <c r="H365" s="31"/>
      <c r="I365" s="9">
        <v>2.154636</v>
      </c>
      <c r="J365" s="24">
        <v>2.154636</v>
      </c>
      <c r="K365" s="9">
        <f t="shared" si="33"/>
        <v>2.154636</v>
      </c>
      <c r="L365" s="9">
        <v>0</v>
      </c>
      <c r="M365" s="9">
        <v>0</v>
      </c>
      <c r="N365" s="9">
        <v>2.154636</v>
      </c>
      <c r="O365" s="9">
        <v>0</v>
      </c>
      <c r="P365" s="9">
        <f t="shared" si="34"/>
        <v>0</v>
      </c>
      <c r="Q365" s="9">
        <v>0</v>
      </c>
      <c r="R365" s="9">
        <v>0</v>
      </c>
      <c r="S365" s="9">
        <v>0</v>
      </c>
      <c r="T365" s="9">
        <v>0</v>
      </c>
      <c r="U365" s="9">
        <f t="shared" si="35"/>
        <v>0</v>
      </c>
      <c r="V365" s="9">
        <v>0</v>
      </c>
      <c r="W365" s="9">
        <v>0</v>
      </c>
      <c r="X365" s="49">
        <v>0</v>
      </c>
      <c r="Y365" s="9">
        <v>0</v>
      </c>
      <c r="Z365" s="9">
        <f t="shared" si="36"/>
        <v>0</v>
      </c>
      <c r="AA365" s="9">
        <v>0</v>
      </c>
      <c r="AB365" s="9">
        <v>0</v>
      </c>
      <c r="AC365" s="49">
        <v>0</v>
      </c>
      <c r="AD365" s="9">
        <v>0</v>
      </c>
      <c r="AE365" s="9">
        <f t="shared" si="37"/>
        <v>0</v>
      </c>
      <c r="AF365" s="9">
        <v>0</v>
      </c>
      <c r="AG365" s="9">
        <v>0</v>
      </c>
      <c r="AH365" s="49">
        <v>0</v>
      </c>
      <c r="AI365" s="9">
        <v>0</v>
      </c>
      <c r="AJ365" s="42">
        <f t="shared" si="32"/>
        <v>2.154636</v>
      </c>
      <c r="AK365" s="42">
        <f t="shared" si="32"/>
        <v>0</v>
      </c>
      <c r="AL365" s="42">
        <f t="shared" si="32"/>
        <v>0</v>
      </c>
      <c r="AM365" s="42">
        <f t="shared" si="32"/>
        <v>2.154636</v>
      </c>
      <c r="AN365" s="42">
        <f t="shared" si="32"/>
        <v>0</v>
      </c>
    </row>
    <row r="366" spans="1:40" ht="47.25">
      <c r="A366" s="8" t="s">
        <v>804</v>
      </c>
      <c r="B366" s="73" t="s">
        <v>181</v>
      </c>
      <c r="C366" s="15" t="s">
        <v>2397</v>
      </c>
      <c r="D366" s="18">
        <v>2019</v>
      </c>
      <c r="E366" s="18">
        <v>2023</v>
      </c>
      <c r="F366" s="9"/>
      <c r="G366" s="9"/>
      <c r="H366" s="31"/>
      <c r="I366" s="9">
        <v>5.3124120000000001</v>
      </c>
      <c r="J366" s="24">
        <v>5.3124120000000001</v>
      </c>
      <c r="K366" s="9">
        <f t="shared" si="33"/>
        <v>0</v>
      </c>
      <c r="L366" s="9">
        <v>0</v>
      </c>
      <c r="M366" s="9">
        <v>0</v>
      </c>
      <c r="N366" s="9">
        <v>0</v>
      </c>
      <c r="O366" s="9">
        <v>0</v>
      </c>
      <c r="P366" s="9">
        <f t="shared" si="34"/>
        <v>0</v>
      </c>
      <c r="Q366" s="9">
        <v>0</v>
      </c>
      <c r="R366" s="9">
        <v>0</v>
      </c>
      <c r="S366" s="9">
        <v>0</v>
      </c>
      <c r="T366" s="9">
        <v>0</v>
      </c>
      <c r="U366" s="9">
        <f t="shared" si="35"/>
        <v>0</v>
      </c>
      <c r="V366" s="9">
        <v>0</v>
      </c>
      <c r="W366" s="9">
        <v>0</v>
      </c>
      <c r="X366" s="49">
        <v>0</v>
      </c>
      <c r="Y366" s="9">
        <v>0</v>
      </c>
      <c r="Z366" s="9">
        <f t="shared" si="36"/>
        <v>0.51241199999999998</v>
      </c>
      <c r="AA366" s="9">
        <v>0</v>
      </c>
      <c r="AB366" s="9">
        <v>0</v>
      </c>
      <c r="AC366" s="49">
        <v>0.51241199999999998</v>
      </c>
      <c r="AD366" s="9">
        <v>0</v>
      </c>
      <c r="AE366" s="9">
        <f t="shared" si="37"/>
        <v>4.7999999999999998</v>
      </c>
      <c r="AF366" s="9">
        <v>0</v>
      </c>
      <c r="AG366" s="9">
        <v>0</v>
      </c>
      <c r="AH366" s="49">
        <v>4.80</v>
      </c>
      <c r="AI366" s="9">
        <v>0</v>
      </c>
      <c r="AJ366" s="42">
        <f t="shared" si="32"/>
        <v>5.3124120000000001</v>
      </c>
      <c r="AK366" s="42">
        <f t="shared" si="32"/>
        <v>0</v>
      </c>
      <c r="AL366" s="42">
        <f t="shared" si="32"/>
        <v>0</v>
      </c>
      <c r="AM366" s="42">
        <f t="shared" si="32"/>
        <v>5.3124120000000001</v>
      </c>
      <c r="AN366" s="42">
        <f t="shared" si="32"/>
        <v>0</v>
      </c>
    </row>
    <row r="367" spans="1:40" ht="47.25">
      <c r="A367" s="8" t="s">
        <v>805</v>
      </c>
      <c r="B367" s="73" t="s">
        <v>612</v>
      </c>
      <c r="C367" s="15" t="s">
        <v>2398</v>
      </c>
      <c r="D367" s="18">
        <v>2023</v>
      </c>
      <c r="E367" s="18">
        <v>2024</v>
      </c>
      <c r="F367" s="9"/>
      <c r="G367" s="9"/>
      <c r="H367" s="31"/>
      <c r="I367" s="9">
        <v>3.2998919999999998</v>
      </c>
      <c r="J367" s="24">
        <v>3.2998919999999998</v>
      </c>
      <c r="K367" s="9">
        <f t="shared" si="33"/>
        <v>0</v>
      </c>
      <c r="L367" s="9">
        <v>0</v>
      </c>
      <c r="M367" s="9">
        <v>0</v>
      </c>
      <c r="N367" s="9">
        <v>0</v>
      </c>
      <c r="O367" s="9">
        <v>0</v>
      </c>
      <c r="P367" s="9">
        <f t="shared" si="34"/>
        <v>0</v>
      </c>
      <c r="Q367" s="9">
        <v>0</v>
      </c>
      <c r="R367" s="9">
        <v>0</v>
      </c>
      <c r="S367" s="9">
        <v>0</v>
      </c>
      <c r="T367" s="9">
        <v>0</v>
      </c>
      <c r="U367" s="9">
        <f t="shared" si="35"/>
        <v>0</v>
      </c>
      <c r="V367" s="9">
        <v>0</v>
      </c>
      <c r="W367" s="9">
        <v>0</v>
      </c>
      <c r="X367" s="49">
        <v>0</v>
      </c>
      <c r="Y367" s="9">
        <v>0</v>
      </c>
      <c r="Z367" s="9">
        <f t="shared" si="36"/>
        <v>0.89989199999999991</v>
      </c>
      <c r="AA367" s="9">
        <v>0</v>
      </c>
      <c r="AB367" s="9">
        <v>0</v>
      </c>
      <c r="AC367" s="49">
        <v>0.89989199999999991</v>
      </c>
      <c r="AD367" s="9">
        <v>0</v>
      </c>
      <c r="AE367" s="9">
        <f t="shared" si="37"/>
        <v>2.3999999999999999</v>
      </c>
      <c r="AF367" s="9">
        <v>0</v>
      </c>
      <c r="AG367" s="9">
        <v>0</v>
      </c>
      <c r="AH367" s="49">
        <v>2.40</v>
      </c>
      <c r="AI367" s="9">
        <v>0</v>
      </c>
      <c r="AJ367" s="42">
        <f t="shared" si="32"/>
        <v>3.2998919999999998</v>
      </c>
      <c r="AK367" s="42">
        <f t="shared" si="32"/>
        <v>0</v>
      </c>
      <c r="AL367" s="42">
        <f t="shared" si="32"/>
        <v>0</v>
      </c>
      <c r="AM367" s="42">
        <f t="shared" si="32"/>
        <v>3.2998919999999998</v>
      </c>
      <c r="AN367" s="42">
        <f t="shared" si="32"/>
        <v>0</v>
      </c>
    </row>
    <row r="368" spans="1:40" ht="47.25">
      <c r="A368" s="8" t="s">
        <v>804</v>
      </c>
      <c r="B368" s="73" t="s">
        <v>117</v>
      </c>
      <c r="C368" s="15" t="s">
        <v>313</v>
      </c>
      <c r="D368" s="18">
        <v>2017</v>
      </c>
      <c r="E368" s="18">
        <v>2023</v>
      </c>
      <c r="F368" s="9"/>
      <c r="G368" s="9"/>
      <c r="H368" s="31"/>
      <c r="I368" s="9">
        <v>11.217803999999999</v>
      </c>
      <c r="J368" s="24">
        <v>11.217803999999999</v>
      </c>
      <c r="K368" s="9">
        <f t="shared" si="33"/>
        <v>0</v>
      </c>
      <c r="L368" s="9">
        <v>0</v>
      </c>
      <c r="M368" s="9">
        <v>0</v>
      </c>
      <c r="N368" s="9">
        <v>0</v>
      </c>
      <c r="O368" s="9">
        <v>0</v>
      </c>
      <c r="P368" s="9">
        <f t="shared" si="34"/>
        <v>0</v>
      </c>
      <c r="Q368" s="9">
        <v>0</v>
      </c>
      <c r="R368" s="9">
        <v>0</v>
      </c>
      <c r="S368" s="9">
        <v>0</v>
      </c>
      <c r="T368" s="9">
        <v>0</v>
      </c>
      <c r="U368" s="9">
        <f t="shared" si="35"/>
        <v>0</v>
      </c>
      <c r="V368" s="9">
        <v>0</v>
      </c>
      <c r="W368" s="9">
        <v>0</v>
      </c>
      <c r="X368" s="49">
        <v>0</v>
      </c>
      <c r="Y368" s="9">
        <v>0</v>
      </c>
      <c r="Z368" s="9">
        <f t="shared" si="36"/>
        <v>0.41780400000000001</v>
      </c>
      <c r="AA368" s="9">
        <v>0</v>
      </c>
      <c r="AB368" s="9">
        <v>0</v>
      </c>
      <c r="AC368" s="49">
        <v>0.41780400000000001</v>
      </c>
      <c r="AD368" s="9">
        <v>0</v>
      </c>
      <c r="AE368" s="9">
        <f t="shared" si="37"/>
        <v>10.799999999999999</v>
      </c>
      <c r="AF368" s="9">
        <v>0</v>
      </c>
      <c r="AG368" s="9">
        <v>0</v>
      </c>
      <c r="AH368" s="49">
        <v>10.799999999999999</v>
      </c>
      <c r="AI368" s="9">
        <v>0</v>
      </c>
      <c r="AJ368" s="42">
        <f t="shared" si="32"/>
        <v>11.217803999999999</v>
      </c>
      <c r="AK368" s="42">
        <f t="shared" si="32"/>
        <v>0</v>
      </c>
      <c r="AL368" s="42">
        <f t="shared" si="32"/>
        <v>0</v>
      </c>
      <c r="AM368" s="42">
        <f t="shared" si="32"/>
        <v>11.217803999999999</v>
      </c>
      <c r="AN368" s="42">
        <f t="shared" si="32"/>
        <v>0</v>
      </c>
    </row>
    <row r="369" spans="1:40" ht="47.25">
      <c r="A369" s="8" t="s">
        <v>804</v>
      </c>
      <c r="B369" s="73" t="s">
        <v>182</v>
      </c>
      <c r="C369" s="15" t="s">
        <v>2399</v>
      </c>
      <c r="D369" s="18">
        <v>2019</v>
      </c>
      <c r="E369" s="18">
        <v>2023</v>
      </c>
      <c r="F369" s="9"/>
      <c r="G369" s="9"/>
      <c r="H369" s="31"/>
      <c r="I369" s="9">
        <v>4.5327479999999998</v>
      </c>
      <c r="J369" s="24">
        <v>4.5327479999999998</v>
      </c>
      <c r="K369" s="9">
        <f t="shared" si="33"/>
        <v>0</v>
      </c>
      <c r="L369" s="9">
        <v>0</v>
      </c>
      <c r="M369" s="9">
        <v>0</v>
      </c>
      <c r="N369" s="9">
        <v>0</v>
      </c>
      <c r="O369" s="9">
        <v>0</v>
      </c>
      <c r="P369" s="9">
        <f t="shared" si="34"/>
        <v>0</v>
      </c>
      <c r="Q369" s="9">
        <v>0</v>
      </c>
      <c r="R369" s="9">
        <v>0</v>
      </c>
      <c r="S369" s="9">
        <v>0</v>
      </c>
      <c r="T369" s="9">
        <v>0</v>
      </c>
      <c r="U369" s="9">
        <f t="shared" si="35"/>
        <v>0</v>
      </c>
      <c r="V369" s="9">
        <v>0</v>
      </c>
      <c r="W369" s="9">
        <v>0</v>
      </c>
      <c r="X369" s="49">
        <v>0</v>
      </c>
      <c r="Y369" s="9">
        <v>0</v>
      </c>
      <c r="Z369" s="9">
        <f t="shared" si="36"/>
        <v>0.93274799999999991</v>
      </c>
      <c r="AA369" s="9">
        <v>0</v>
      </c>
      <c r="AB369" s="9">
        <v>0</v>
      </c>
      <c r="AC369" s="49">
        <v>0.93274799999999991</v>
      </c>
      <c r="AD369" s="9">
        <v>0</v>
      </c>
      <c r="AE369" s="9">
        <f t="shared" si="37"/>
        <v>3.5999999999999996</v>
      </c>
      <c r="AF369" s="9">
        <v>0</v>
      </c>
      <c r="AG369" s="9">
        <v>0</v>
      </c>
      <c r="AH369" s="49">
        <v>3.5999999999999996</v>
      </c>
      <c r="AI369" s="9">
        <v>0</v>
      </c>
      <c r="AJ369" s="42">
        <f t="shared" si="32"/>
        <v>4.5327479999999998</v>
      </c>
      <c r="AK369" s="42">
        <f t="shared" si="32"/>
        <v>0</v>
      </c>
      <c r="AL369" s="42">
        <f t="shared" si="32"/>
        <v>0</v>
      </c>
      <c r="AM369" s="42">
        <f t="shared" si="32"/>
        <v>4.5327479999999998</v>
      </c>
      <c r="AN369" s="42">
        <f t="shared" si="32"/>
        <v>0</v>
      </c>
    </row>
    <row r="370" spans="1:40" ht="63">
      <c r="A370" s="8" t="s">
        <v>804</v>
      </c>
      <c r="B370" s="73" t="s">
        <v>215</v>
      </c>
      <c r="C370" s="15" t="s">
        <v>2400</v>
      </c>
      <c r="D370" s="18">
        <v>2019</v>
      </c>
      <c r="E370" s="18">
        <v>2023</v>
      </c>
      <c r="F370" s="9"/>
      <c r="G370" s="9"/>
      <c r="H370" s="31"/>
      <c r="I370" s="9">
        <v>4.553939999999999</v>
      </c>
      <c r="J370" s="24">
        <v>4.5539399999999999</v>
      </c>
      <c r="K370" s="9">
        <f t="shared" si="33"/>
        <v>0</v>
      </c>
      <c r="L370" s="9">
        <v>0</v>
      </c>
      <c r="M370" s="9">
        <v>0</v>
      </c>
      <c r="N370" s="9">
        <v>0</v>
      </c>
      <c r="O370" s="9">
        <v>0</v>
      </c>
      <c r="P370" s="9">
        <f t="shared" si="34"/>
        <v>0</v>
      </c>
      <c r="Q370" s="9">
        <v>0</v>
      </c>
      <c r="R370" s="9">
        <v>0</v>
      </c>
      <c r="S370" s="9">
        <v>0</v>
      </c>
      <c r="T370" s="9">
        <v>0</v>
      </c>
      <c r="U370" s="9">
        <f t="shared" si="35"/>
        <v>0</v>
      </c>
      <c r="V370" s="9">
        <v>0</v>
      </c>
      <c r="W370" s="9">
        <v>0</v>
      </c>
      <c r="X370" s="49">
        <v>0</v>
      </c>
      <c r="Y370" s="9">
        <v>0</v>
      </c>
      <c r="Z370" s="9">
        <f t="shared" si="36"/>
        <v>0.95394000000000001</v>
      </c>
      <c r="AA370" s="9">
        <v>0</v>
      </c>
      <c r="AB370" s="9">
        <v>0</v>
      </c>
      <c r="AC370" s="49">
        <v>0.95394000000000001</v>
      </c>
      <c r="AD370" s="9">
        <v>0</v>
      </c>
      <c r="AE370" s="9">
        <f t="shared" si="37"/>
        <v>3.5999999999999996</v>
      </c>
      <c r="AF370" s="9">
        <v>0</v>
      </c>
      <c r="AG370" s="9">
        <v>0</v>
      </c>
      <c r="AH370" s="49">
        <v>3.5999999999999996</v>
      </c>
      <c r="AI370" s="9">
        <v>0</v>
      </c>
      <c r="AJ370" s="42">
        <f t="shared" si="38" ref="AJ370:AN420">=K370+P370+U370+Z370+AE370</f>
        <v>4.5539399999999999</v>
      </c>
      <c r="AK370" s="42">
        <f t="shared" si="38"/>
        <v>0</v>
      </c>
      <c r="AL370" s="42">
        <f t="shared" si="38"/>
        <v>0</v>
      </c>
      <c r="AM370" s="42">
        <f t="shared" si="38"/>
        <v>4.5539399999999999</v>
      </c>
      <c r="AN370" s="42">
        <f t="shared" si="38"/>
        <v>0</v>
      </c>
    </row>
    <row r="371" spans="1:40" ht="47.25">
      <c r="A371" s="8" t="s">
        <v>804</v>
      </c>
      <c r="B371" s="73" t="s">
        <v>183</v>
      </c>
      <c r="C371" s="15" t="s">
        <v>2401</v>
      </c>
      <c r="D371" s="18">
        <v>2019</v>
      </c>
      <c r="E371" s="18">
        <v>2023</v>
      </c>
      <c r="F371" s="9"/>
      <c r="G371" s="9"/>
      <c r="H371" s="31"/>
      <c r="I371" s="9">
        <v>7.3055640000000004</v>
      </c>
      <c r="J371" s="24">
        <v>7.3055640000000004</v>
      </c>
      <c r="K371" s="9">
        <f t="shared" si="33"/>
        <v>0</v>
      </c>
      <c r="L371" s="9">
        <v>0</v>
      </c>
      <c r="M371" s="9">
        <v>0</v>
      </c>
      <c r="N371" s="9">
        <v>0</v>
      </c>
      <c r="O371" s="9">
        <v>0</v>
      </c>
      <c r="P371" s="9">
        <f t="shared" si="34"/>
        <v>0</v>
      </c>
      <c r="Q371" s="9">
        <v>0</v>
      </c>
      <c r="R371" s="9">
        <v>0</v>
      </c>
      <c r="S371" s="9">
        <v>0</v>
      </c>
      <c r="T371" s="9">
        <v>0</v>
      </c>
      <c r="U371" s="9">
        <f t="shared" si="35"/>
        <v>0</v>
      </c>
      <c r="V371" s="9">
        <v>0</v>
      </c>
      <c r="W371" s="9">
        <v>0</v>
      </c>
      <c r="X371" s="49">
        <v>0</v>
      </c>
      <c r="Y371" s="9">
        <v>0</v>
      </c>
      <c r="Z371" s="9">
        <f t="shared" si="36"/>
        <v>1.3055640000000002</v>
      </c>
      <c r="AA371" s="9">
        <v>0</v>
      </c>
      <c r="AB371" s="9">
        <v>0</v>
      </c>
      <c r="AC371" s="49">
        <v>1.3055640000000002</v>
      </c>
      <c r="AD371" s="9">
        <v>0</v>
      </c>
      <c r="AE371" s="9">
        <f t="shared" si="37"/>
        <v>6</v>
      </c>
      <c r="AF371" s="9">
        <v>0</v>
      </c>
      <c r="AG371" s="9">
        <v>0</v>
      </c>
      <c r="AH371" s="49">
        <v>6</v>
      </c>
      <c r="AI371" s="9">
        <v>0</v>
      </c>
      <c r="AJ371" s="42">
        <f t="shared" si="38"/>
        <v>7.3055640000000004</v>
      </c>
      <c r="AK371" s="42">
        <f t="shared" si="38"/>
        <v>0</v>
      </c>
      <c r="AL371" s="42">
        <f t="shared" si="38"/>
        <v>0</v>
      </c>
      <c r="AM371" s="42">
        <f t="shared" si="38"/>
        <v>7.3055640000000004</v>
      </c>
      <c r="AN371" s="42">
        <f t="shared" si="38"/>
        <v>0</v>
      </c>
    </row>
    <row r="372" spans="1:40" ht="47.25">
      <c r="A372" s="8" t="s">
        <v>804</v>
      </c>
      <c r="B372" s="73" t="s">
        <v>1120</v>
      </c>
      <c r="C372" s="15" t="s">
        <v>1121</v>
      </c>
      <c r="D372" s="18">
        <v>2017</v>
      </c>
      <c r="E372" s="18">
        <v>2021</v>
      </c>
      <c r="F372" s="9"/>
      <c r="G372" s="9"/>
      <c r="H372" s="31"/>
      <c r="I372" s="9">
        <v>3.4212600000000002</v>
      </c>
      <c r="J372" s="24">
        <v>3.4212600000000002</v>
      </c>
      <c r="K372" s="9">
        <f t="shared" si="33"/>
        <v>0</v>
      </c>
      <c r="L372" s="9">
        <v>0</v>
      </c>
      <c r="M372" s="9">
        <v>0</v>
      </c>
      <c r="N372" s="9">
        <v>0</v>
      </c>
      <c r="O372" s="9">
        <v>0</v>
      </c>
      <c r="P372" s="9">
        <f t="shared" si="34"/>
        <v>0.40926000000000001</v>
      </c>
      <c r="Q372" s="9">
        <v>0</v>
      </c>
      <c r="R372" s="9">
        <v>0</v>
      </c>
      <c r="S372" s="9">
        <v>0.40926000000000001</v>
      </c>
      <c r="T372" s="9">
        <v>0</v>
      </c>
      <c r="U372" s="9">
        <f t="shared" si="35"/>
        <v>3</v>
      </c>
      <c r="V372" s="9">
        <v>0</v>
      </c>
      <c r="W372" s="9">
        <v>0</v>
      </c>
      <c r="X372" s="49">
        <v>3</v>
      </c>
      <c r="Y372" s="9">
        <v>0</v>
      </c>
      <c r="Z372" s="9">
        <f t="shared" si="36"/>
        <v>0</v>
      </c>
      <c r="AA372" s="9">
        <v>0</v>
      </c>
      <c r="AB372" s="9">
        <v>0</v>
      </c>
      <c r="AC372" s="49">
        <v>0</v>
      </c>
      <c r="AD372" s="9">
        <v>0</v>
      </c>
      <c r="AE372" s="9">
        <f t="shared" si="37"/>
        <v>0</v>
      </c>
      <c r="AF372" s="9">
        <v>0</v>
      </c>
      <c r="AG372" s="9">
        <v>0</v>
      </c>
      <c r="AH372" s="49">
        <v>0</v>
      </c>
      <c r="AI372" s="9">
        <v>0</v>
      </c>
      <c r="AJ372" s="42">
        <f t="shared" si="38"/>
        <v>3.4092600000000002</v>
      </c>
      <c r="AK372" s="42">
        <f t="shared" si="38"/>
        <v>0</v>
      </c>
      <c r="AL372" s="42">
        <f t="shared" si="38"/>
        <v>0</v>
      </c>
      <c r="AM372" s="42">
        <f t="shared" si="38"/>
        <v>3.4092600000000002</v>
      </c>
      <c r="AN372" s="42">
        <f t="shared" si="38"/>
        <v>0</v>
      </c>
    </row>
    <row r="373" spans="1:40" ht="47.25">
      <c r="A373" s="8" t="s">
        <v>805</v>
      </c>
      <c r="B373" s="73" t="s">
        <v>118</v>
      </c>
      <c r="C373" s="15" t="s">
        <v>314</v>
      </c>
      <c r="D373" s="18">
        <v>2017</v>
      </c>
      <c r="E373" s="18">
        <v>2024</v>
      </c>
      <c r="F373" s="9"/>
      <c r="G373" s="9"/>
      <c r="H373" s="31"/>
      <c r="I373" s="9">
        <v>6.0023279999999994</v>
      </c>
      <c r="J373" s="24">
        <v>6.0023279999999994</v>
      </c>
      <c r="K373" s="9">
        <f t="shared" si="33"/>
        <v>0</v>
      </c>
      <c r="L373" s="9">
        <v>0</v>
      </c>
      <c r="M373" s="9">
        <v>0</v>
      </c>
      <c r="N373" s="9">
        <v>0</v>
      </c>
      <c r="O373" s="9">
        <v>0</v>
      </c>
      <c r="P373" s="9">
        <f t="shared" si="34"/>
        <v>0</v>
      </c>
      <c r="Q373" s="9">
        <v>0</v>
      </c>
      <c r="R373" s="9">
        <v>0</v>
      </c>
      <c r="S373" s="9">
        <v>0</v>
      </c>
      <c r="T373" s="9">
        <v>0</v>
      </c>
      <c r="U373" s="9">
        <f t="shared" si="35"/>
        <v>0</v>
      </c>
      <c r="V373" s="9">
        <v>0</v>
      </c>
      <c r="W373" s="9">
        <v>0</v>
      </c>
      <c r="X373" s="49">
        <v>0</v>
      </c>
      <c r="Y373" s="9">
        <v>0</v>
      </c>
      <c r="Z373" s="9">
        <f t="shared" si="36"/>
        <v>0.23032799999999998</v>
      </c>
      <c r="AA373" s="9">
        <v>0</v>
      </c>
      <c r="AB373" s="9">
        <v>0</v>
      </c>
      <c r="AC373" s="49">
        <v>0.23032799999999998</v>
      </c>
      <c r="AD373" s="9">
        <v>0</v>
      </c>
      <c r="AE373" s="9">
        <f t="shared" si="37"/>
        <v>5.7719999999999994</v>
      </c>
      <c r="AF373" s="9">
        <v>0</v>
      </c>
      <c r="AG373" s="9">
        <v>0</v>
      </c>
      <c r="AH373" s="49">
        <v>5.7719999999999994</v>
      </c>
      <c r="AI373" s="9">
        <v>0</v>
      </c>
      <c r="AJ373" s="42">
        <f t="shared" si="38"/>
        <v>6.0023279999999994</v>
      </c>
      <c r="AK373" s="42">
        <f t="shared" si="38"/>
        <v>0</v>
      </c>
      <c r="AL373" s="42">
        <f t="shared" si="38"/>
        <v>0</v>
      </c>
      <c r="AM373" s="42">
        <f t="shared" si="38"/>
        <v>6.0023279999999994</v>
      </c>
      <c r="AN373" s="42">
        <f t="shared" si="38"/>
        <v>0</v>
      </c>
    </row>
    <row r="374" spans="1:40" ht="78.75">
      <c r="A374" s="8" t="s">
        <v>805</v>
      </c>
      <c r="B374" s="73" t="s">
        <v>119</v>
      </c>
      <c r="C374" s="15" t="s">
        <v>315</v>
      </c>
      <c r="D374" s="18">
        <v>2016</v>
      </c>
      <c r="E374" s="18">
        <v>2025</v>
      </c>
      <c r="F374" s="9"/>
      <c r="G374" s="9"/>
      <c r="H374" s="31"/>
      <c r="I374" s="9">
        <v>38.445456</v>
      </c>
      <c r="J374" s="24">
        <v>38.445456</v>
      </c>
      <c r="K374" s="9">
        <f t="shared" si="33"/>
        <v>0</v>
      </c>
      <c r="L374" s="9">
        <v>0</v>
      </c>
      <c r="M374" s="9">
        <v>0</v>
      </c>
      <c r="N374" s="9">
        <v>0</v>
      </c>
      <c r="O374" s="9">
        <v>0</v>
      </c>
      <c r="P374" s="9">
        <f t="shared" si="34"/>
        <v>0</v>
      </c>
      <c r="Q374" s="9">
        <v>0</v>
      </c>
      <c r="R374" s="9">
        <v>0</v>
      </c>
      <c r="S374" s="9">
        <v>0</v>
      </c>
      <c r="T374" s="9">
        <v>0</v>
      </c>
      <c r="U374" s="9">
        <f t="shared" si="35"/>
        <v>0</v>
      </c>
      <c r="V374" s="9">
        <v>0</v>
      </c>
      <c r="W374" s="9">
        <v>0</v>
      </c>
      <c r="X374" s="49">
        <v>0</v>
      </c>
      <c r="Y374" s="9">
        <v>0</v>
      </c>
      <c r="Z374" s="9">
        <f t="shared" si="36"/>
        <v>0.045456000000000003</v>
      </c>
      <c r="AA374" s="9">
        <v>0</v>
      </c>
      <c r="AB374" s="9">
        <v>0</v>
      </c>
      <c r="AC374" s="49">
        <v>0.045456000000000003</v>
      </c>
      <c r="AD374" s="9">
        <v>0</v>
      </c>
      <c r="AE374" s="9">
        <f t="shared" si="37"/>
        <v>7.6799999999999997</v>
      </c>
      <c r="AF374" s="9">
        <v>0</v>
      </c>
      <c r="AG374" s="9">
        <v>0</v>
      </c>
      <c r="AH374" s="49">
        <v>7.68</v>
      </c>
      <c r="AI374" s="9">
        <v>0</v>
      </c>
      <c r="AJ374" s="42">
        <f t="shared" si="38"/>
        <v>7.7254559999999994</v>
      </c>
      <c r="AK374" s="42">
        <f t="shared" si="38"/>
        <v>0</v>
      </c>
      <c r="AL374" s="42">
        <f t="shared" si="38"/>
        <v>0</v>
      </c>
      <c r="AM374" s="42">
        <f t="shared" si="38"/>
        <v>7.7254559999999994</v>
      </c>
      <c r="AN374" s="42">
        <f t="shared" si="38"/>
        <v>0</v>
      </c>
    </row>
    <row r="375" spans="1:40" ht="78.75">
      <c r="A375" s="8" t="s">
        <v>805</v>
      </c>
      <c r="B375" s="73" t="s">
        <v>184</v>
      </c>
      <c r="C375" s="15" t="s">
        <v>316</v>
      </c>
      <c r="D375" s="18">
        <v>2016</v>
      </c>
      <c r="E375" s="18">
        <v>2025</v>
      </c>
      <c r="F375" s="9"/>
      <c r="G375" s="9"/>
      <c r="H375" s="31"/>
      <c r="I375" s="9">
        <v>20.633807999999998</v>
      </c>
      <c r="J375" s="24">
        <v>20.633808000000002</v>
      </c>
      <c r="K375" s="9">
        <f t="shared" si="33"/>
        <v>0</v>
      </c>
      <c r="L375" s="9">
        <v>0</v>
      </c>
      <c r="M375" s="9">
        <v>0</v>
      </c>
      <c r="N375" s="9">
        <v>0</v>
      </c>
      <c r="O375" s="9">
        <v>0</v>
      </c>
      <c r="P375" s="9">
        <f t="shared" si="34"/>
        <v>0</v>
      </c>
      <c r="Q375" s="9">
        <v>0</v>
      </c>
      <c r="R375" s="9">
        <v>0</v>
      </c>
      <c r="S375" s="9">
        <v>0</v>
      </c>
      <c r="T375" s="9">
        <v>0</v>
      </c>
      <c r="U375" s="9">
        <f t="shared" si="35"/>
        <v>0</v>
      </c>
      <c r="V375" s="9">
        <v>0</v>
      </c>
      <c r="W375" s="9">
        <v>0</v>
      </c>
      <c r="X375" s="49">
        <v>0</v>
      </c>
      <c r="Y375" s="9">
        <v>0</v>
      </c>
      <c r="Z375" s="9">
        <f t="shared" si="36"/>
        <v>0</v>
      </c>
      <c r="AA375" s="9">
        <v>0</v>
      </c>
      <c r="AB375" s="9">
        <v>0</v>
      </c>
      <c r="AC375" s="49">
        <v>0</v>
      </c>
      <c r="AD375" s="9">
        <v>0</v>
      </c>
      <c r="AE375" s="9">
        <f t="shared" si="37"/>
        <v>0.012</v>
      </c>
      <c r="AF375" s="9">
        <v>0</v>
      </c>
      <c r="AG375" s="9">
        <v>0</v>
      </c>
      <c r="AH375" s="49">
        <v>0.012</v>
      </c>
      <c r="AI375" s="9">
        <v>0</v>
      </c>
      <c r="AJ375" s="42">
        <f t="shared" si="38"/>
        <v>0.012</v>
      </c>
      <c r="AK375" s="42">
        <f t="shared" si="38"/>
        <v>0</v>
      </c>
      <c r="AL375" s="42">
        <f t="shared" si="38"/>
        <v>0</v>
      </c>
      <c r="AM375" s="42">
        <f t="shared" si="38"/>
        <v>0.012</v>
      </c>
      <c r="AN375" s="42">
        <f t="shared" si="38"/>
        <v>0</v>
      </c>
    </row>
    <row r="376" spans="1:40" ht="47.25">
      <c r="A376" s="8" t="s">
        <v>805</v>
      </c>
      <c r="B376" s="73" t="s">
        <v>120</v>
      </c>
      <c r="C376" s="15" t="s">
        <v>2402</v>
      </c>
      <c r="D376" s="18">
        <v>2017</v>
      </c>
      <c r="E376" s="18">
        <v>2024</v>
      </c>
      <c r="F376" s="9"/>
      <c r="G376" s="9"/>
      <c r="H376" s="31"/>
      <c r="I376" s="9">
        <v>9.380627999999998</v>
      </c>
      <c r="J376" s="24">
        <v>9.380627999999998</v>
      </c>
      <c r="K376" s="9">
        <f t="shared" si="33"/>
        <v>0</v>
      </c>
      <c r="L376" s="9">
        <v>0</v>
      </c>
      <c r="M376" s="9">
        <v>0</v>
      </c>
      <c r="N376" s="9">
        <v>0</v>
      </c>
      <c r="O376" s="9">
        <v>0</v>
      </c>
      <c r="P376" s="9">
        <f t="shared" si="34"/>
        <v>0</v>
      </c>
      <c r="Q376" s="9">
        <v>0</v>
      </c>
      <c r="R376" s="9">
        <v>0</v>
      </c>
      <c r="S376" s="9">
        <v>0</v>
      </c>
      <c r="T376" s="9">
        <v>0</v>
      </c>
      <c r="U376" s="9">
        <f t="shared" si="35"/>
        <v>0</v>
      </c>
      <c r="V376" s="9">
        <v>0</v>
      </c>
      <c r="W376" s="9">
        <v>0</v>
      </c>
      <c r="X376" s="49">
        <v>0</v>
      </c>
      <c r="Y376" s="9">
        <v>0</v>
      </c>
      <c r="Z376" s="9">
        <f t="shared" si="36"/>
        <v>0.12862799999999999</v>
      </c>
      <c r="AA376" s="9">
        <v>0</v>
      </c>
      <c r="AB376" s="9">
        <v>0</v>
      </c>
      <c r="AC376" s="49">
        <v>0.12862799999999999</v>
      </c>
      <c r="AD376" s="9">
        <v>0</v>
      </c>
      <c r="AE376" s="9">
        <f t="shared" si="37"/>
        <v>9.2519999999999989</v>
      </c>
      <c r="AF376" s="9">
        <v>0</v>
      </c>
      <c r="AG376" s="9">
        <v>0</v>
      </c>
      <c r="AH376" s="49">
        <v>9.2519999999999989</v>
      </c>
      <c r="AI376" s="9">
        <v>0</v>
      </c>
      <c r="AJ376" s="42">
        <f t="shared" si="38"/>
        <v>9.3806279999999997</v>
      </c>
      <c r="AK376" s="42">
        <f t="shared" si="38"/>
        <v>0</v>
      </c>
      <c r="AL376" s="42">
        <f t="shared" si="38"/>
        <v>0</v>
      </c>
      <c r="AM376" s="42">
        <f t="shared" si="38"/>
        <v>9.3806279999999997</v>
      </c>
      <c r="AN376" s="42">
        <f t="shared" si="38"/>
        <v>0</v>
      </c>
    </row>
    <row r="377" spans="1:40" ht="47.25">
      <c r="A377" s="8" t="s">
        <v>805</v>
      </c>
      <c r="B377" s="73" t="s">
        <v>121</v>
      </c>
      <c r="C377" s="15" t="s">
        <v>2403</v>
      </c>
      <c r="D377" s="18">
        <v>2017</v>
      </c>
      <c r="E377" s="18">
        <v>2025</v>
      </c>
      <c r="F377" s="9"/>
      <c r="G377" s="9"/>
      <c r="H377" s="31"/>
      <c r="I377" s="9">
        <v>11.561963999999998</v>
      </c>
      <c r="J377" s="24">
        <v>11.561963999999998</v>
      </c>
      <c r="K377" s="9">
        <f t="shared" si="33"/>
        <v>0</v>
      </c>
      <c r="L377" s="9">
        <v>0</v>
      </c>
      <c r="M377" s="9">
        <v>0</v>
      </c>
      <c r="N377" s="9">
        <v>0</v>
      </c>
      <c r="O377" s="9">
        <v>0</v>
      </c>
      <c r="P377" s="9">
        <f t="shared" si="34"/>
        <v>0</v>
      </c>
      <c r="Q377" s="9">
        <v>0</v>
      </c>
      <c r="R377" s="9">
        <v>0</v>
      </c>
      <c r="S377" s="9">
        <v>0</v>
      </c>
      <c r="T377" s="9">
        <v>0</v>
      </c>
      <c r="U377" s="9">
        <f t="shared" si="35"/>
        <v>0</v>
      </c>
      <c r="V377" s="9">
        <v>0</v>
      </c>
      <c r="W377" s="9">
        <v>0</v>
      </c>
      <c r="X377" s="49">
        <v>0</v>
      </c>
      <c r="Y377" s="9">
        <v>0</v>
      </c>
      <c r="Z377" s="9">
        <f t="shared" si="36"/>
        <v>0</v>
      </c>
      <c r="AA377" s="9">
        <v>0</v>
      </c>
      <c r="AB377" s="9">
        <v>0</v>
      </c>
      <c r="AC377" s="49">
        <v>0</v>
      </c>
      <c r="AD377" s="9">
        <v>0</v>
      </c>
      <c r="AE377" s="9">
        <f t="shared" si="37"/>
        <v>0.012</v>
      </c>
      <c r="AF377" s="9">
        <v>0</v>
      </c>
      <c r="AG377" s="9">
        <v>0</v>
      </c>
      <c r="AH377" s="49">
        <v>0.012</v>
      </c>
      <c r="AI377" s="9">
        <v>0</v>
      </c>
      <c r="AJ377" s="42">
        <f t="shared" si="38"/>
        <v>0.012</v>
      </c>
      <c r="AK377" s="42">
        <f t="shared" si="38"/>
        <v>0</v>
      </c>
      <c r="AL377" s="42">
        <f t="shared" si="38"/>
        <v>0</v>
      </c>
      <c r="AM377" s="42">
        <f t="shared" si="38"/>
        <v>0.012</v>
      </c>
      <c r="AN377" s="42">
        <f t="shared" si="38"/>
        <v>0</v>
      </c>
    </row>
    <row r="378" spans="1:40" ht="47.25">
      <c r="A378" s="8" t="s">
        <v>805</v>
      </c>
      <c r="B378" s="73" t="s">
        <v>122</v>
      </c>
      <c r="C378" s="15" t="s">
        <v>2404</v>
      </c>
      <c r="D378" s="18">
        <v>2017</v>
      </c>
      <c r="E378" s="18">
        <v>2025</v>
      </c>
      <c r="F378" s="9"/>
      <c r="G378" s="9"/>
      <c r="H378" s="31"/>
      <c r="I378" s="9">
        <v>15.127823999999999</v>
      </c>
      <c r="J378" s="24">
        <v>15.127824</v>
      </c>
      <c r="K378" s="9">
        <f t="shared" si="33"/>
        <v>0</v>
      </c>
      <c r="L378" s="9">
        <v>0</v>
      </c>
      <c r="M378" s="9">
        <v>0</v>
      </c>
      <c r="N378" s="9">
        <v>0</v>
      </c>
      <c r="O378" s="9">
        <v>0</v>
      </c>
      <c r="P378" s="9">
        <f t="shared" si="34"/>
        <v>0</v>
      </c>
      <c r="Q378" s="9">
        <v>0</v>
      </c>
      <c r="R378" s="9">
        <v>0</v>
      </c>
      <c r="S378" s="9">
        <v>0</v>
      </c>
      <c r="T378" s="9">
        <v>0</v>
      </c>
      <c r="U378" s="9">
        <f t="shared" si="35"/>
        <v>0</v>
      </c>
      <c r="V378" s="9">
        <v>0</v>
      </c>
      <c r="W378" s="9">
        <v>0</v>
      </c>
      <c r="X378" s="49">
        <v>0</v>
      </c>
      <c r="Y378" s="9">
        <v>0</v>
      </c>
      <c r="Z378" s="9">
        <f t="shared" si="36"/>
        <v>0</v>
      </c>
      <c r="AA378" s="9">
        <v>0</v>
      </c>
      <c r="AB378" s="9">
        <v>0</v>
      </c>
      <c r="AC378" s="49">
        <v>0</v>
      </c>
      <c r="AD378" s="9">
        <v>0</v>
      </c>
      <c r="AE378" s="9">
        <f t="shared" si="37"/>
        <v>0.012</v>
      </c>
      <c r="AF378" s="9">
        <v>0</v>
      </c>
      <c r="AG378" s="9">
        <v>0</v>
      </c>
      <c r="AH378" s="49">
        <v>0.012</v>
      </c>
      <c r="AI378" s="9">
        <v>0</v>
      </c>
      <c r="AJ378" s="42">
        <f t="shared" si="38"/>
        <v>0.012</v>
      </c>
      <c r="AK378" s="42">
        <f t="shared" si="38"/>
        <v>0</v>
      </c>
      <c r="AL378" s="42">
        <f t="shared" si="38"/>
        <v>0</v>
      </c>
      <c r="AM378" s="42">
        <f t="shared" si="38"/>
        <v>0.012</v>
      </c>
      <c r="AN378" s="42">
        <f t="shared" si="38"/>
        <v>0</v>
      </c>
    </row>
    <row r="379" spans="1:40" ht="47.25">
      <c r="A379" s="8" t="s">
        <v>805</v>
      </c>
      <c r="B379" s="73" t="s">
        <v>123</v>
      </c>
      <c r="C379" s="15" t="s">
        <v>317</v>
      </c>
      <c r="D379" s="18">
        <v>2017</v>
      </c>
      <c r="E379" s="18">
        <v>2024</v>
      </c>
      <c r="F379" s="9"/>
      <c r="G379" s="9"/>
      <c r="H379" s="31"/>
      <c r="I379" s="9">
        <v>11.026392</v>
      </c>
      <c r="J379" s="24">
        <v>11.026392</v>
      </c>
      <c r="K379" s="9">
        <f t="shared" si="33"/>
        <v>0</v>
      </c>
      <c r="L379" s="9">
        <v>0</v>
      </c>
      <c r="M379" s="9">
        <v>0</v>
      </c>
      <c r="N379" s="9">
        <v>0</v>
      </c>
      <c r="O379" s="9">
        <v>0</v>
      </c>
      <c r="P379" s="9">
        <f t="shared" si="34"/>
        <v>0</v>
      </c>
      <c r="Q379" s="9">
        <v>0</v>
      </c>
      <c r="R379" s="9">
        <v>0</v>
      </c>
      <c r="S379" s="9">
        <v>0</v>
      </c>
      <c r="T379" s="9">
        <v>0</v>
      </c>
      <c r="U379" s="9">
        <f t="shared" si="35"/>
        <v>0</v>
      </c>
      <c r="V379" s="9">
        <v>0</v>
      </c>
      <c r="W379" s="9">
        <v>0</v>
      </c>
      <c r="X379" s="49">
        <v>0</v>
      </c>
      <c r="Y379" s="9">
        <v>0</v>
      </c>
      <c r="Z379" s="9">
        <f t="shared" si="36"/>
        <v>0.22639199999999998</v>
      </c>
      <c r="AA379" s="9">
        <v>0</v>
      </c>
      <c r="AB379" s="9">
        <v>0</v>
      </c>
      <c r="AC379" s="49">
        <v>0.22639199999999998</v>
      </c>
      <c r="AD379" s="9">
        <v>0</v>
      </c>
      <c r="AE379" s="9">
        <f t="shared" si="37"/>
        <v>10.799999999999999</v>
      </c>
      <c r="AF379" s="9">
        <v>0</v>
      </c>
      <c r="AG379" s="9">
        <v>0</v>
      </c>
      <c r="AH379" s="49">
        <v>10.799999999999999</v>
      </c>
      <c r="AI379" s="9">
        <v>0</v>
      </c>
      <c r="AJ379" s="42">
        <f t="shared" si="38"/>
        <v>11.026392</v>
      </c>
      <c r="AK379" s="42">
        <f t="shared" si="38"/>
        <v>0</v>
      </c>
      <c r="AL379" s="42">
        <f t="shared" si="38"/>
        <v>0</v>
      </c>
      <c r="AM379" s="42">
        <f t="shared" si="38"/>
        <v>11.026392</v>
      </c>
      <c r="AN379" s="42">
        <f t="shared" si="38"/>
        <v>0</v>
      </c>
    </row>
    <row r="380" spans="1:40" ht="63">
      <c r="A380" s="8" t="s">
        <v>805</v>
      </c>
      <c r="B380" s="73" t="s">
        <v>185</v>
      </c>
      <c r="C380" s="15" t="s">
        <v>2405</v>
      </c>
      <c r="D380" s="18">
        <v>2018</v>
      </c>
      <c r="E380" s="18">
        <v>2023</v>
      </c>
      <c r="F380" s="9"/>
      <c r="G380" s="9"/>
      <c r="H380" s="31"/>
      <c r="I380" s="9">
        <v>16.696272</v>
      </c>
      <c r="J380" s="24">
        <v>16.696271999999997</v>
      </c>
      <c r="K380" s="9">
        <f t="shared" si="33"/>
        <v>0</v>
      </c>
      <c r="L380" s="9">
        <v>0</v>
      </c>
      <c r="M380" s="9">
        <v>0</v>
      </c>
      <c r="N380" s="9">
        <v>0</v>
      </c>
      <c r="O380" s="9">
        <v>0</v>
      </c>
      <c r="P380" s="9">
        <f t="shared" si="34"/>
        <v>0</v>
      </c>
      <c r="Q380" s="9">
        <v>0</v>
      </c>
      <c r="R380" s="9">
        <v>0</v>
      </c>
      <c r="S380" s="9">
        <v>0</v>
      </c>
      <c r="T380" s="9">
        <v>0</v>
      </c>
      <c r="U380" s="9">
        <f t="shared" si="35"/>
        <v>0</v>
      </c>
      <c r="V380" s="9">
        <v>0</v>
      </c>
      <c r="W380" s="9">
        <v>0</v>
      </c>
      <c r="X380" s="49">
        <v>0</v>
      </c>
      <c r="Y380" s="9">
        <v>0</v>
      </c>
      <c r="Z380" s="9">
        <f t="shared" si="36"/>
        <v>1.0962719999999999</v>
      </c>
      <c r="AA380" s="9">
        <v>0</v>
      </c>
      <c r="AB380" s="9">
        <v>0</v>
      </c>
      <c r="AC380" s="49">
        <v>1.0962719999999999</v>
      </c>
      <c r="AD380" s="9">
        <v>0</v>
      </c>
      <c r="AE380" s="9">
        <f t="shared" si="37"/>
        <v>15.6</v>
      </c>
      <c r="AF380" s="9">
        <v>0</v>
      </c>
      <c r="AG380" s="9">
        <v>0</v>
      </c>
      <c r="AH380" s="49">
        <v>15.60</v>
      </c>
      <c r="AI380" s="9">
        <v>0</v>
      </c>
      <c r="AJ380" s="42">
        <f t="shared" si="38"/>
        <v>16.696272</v>
      </c>
      <c r="AK380" s="42">
        <f t="shared" si="38"/>
        <v>0</v>
      </c>
      <c r="AL380" s="42">
        <f t="shared" si="38"/>
        <v>0</v>
      </c>
      <c r="AM380" s="42">
        <f t="shared" si="38"/>
        <v>16.696272</v>
      </c>
      <c r="AN380" s="42">
        <f t="shared" si="38"/>
        <v>0</v>
      </c>
    </row>
    <row r="381" spans="1:40" ht="47.25">
      <c r="A381" s="8" t="s">
        <v>805</v>
      </c>
      <c r="B381" s="73" t="s">
        <v>186</v>
      </c>
      <c r="C381" s="15" t="s">
        <v>2406</v>
      </c>
      <c r="D381" s="18">
        <v>2018</v>
      </c>
      <c r="E381" s="18">
        <v>2023</v>
      </c>
      <c r="F381" s="9"/>
      <c r="G381" s="9"/>
      <c r="H381" s="31"/>
      <c r="I381" s="9">
        <v>6.6420959999999996</v>
      </c>
      <c r="J381" s="24">
        <v>6.6420959999999996</v>
      </c>
      <c r="K381" s="9">
        <f t="shared" si="33"/>
        <v>0</v>
      </c>
      <c r="L381" s="9">
        <v>0</v>
      </c>
      <c r="M381" s="9">
        <v>0</v>
      </c>
      <c r="N381" s="9">
        <v>0</v>
      </c>
      <c r="O381" s="9">
        <v>0</v>
      </c>
      <c r="P381" s="9">
        <f t="shared" si="34"/>
        <v>0</v>
      </c>
      <c r="Q381" s="9">
        <v>0</v>
      </c>
      <c r="R381" s="9">
        <v>0</v>
      </c>
      <c r="S381" s="9">
        <v>0</v>
      </c>
      <c r="T381" s="9">
        <v>0</v>
      </c>
      <c r="U381" s="9">
        <f t="shared" si="35"/>
        <v>0</v>
      </c>
      <c r="V381" s="9">
        <v>0</v>
      </c>
      <c r="W381" s="9">
        <v>0</v>
      </c>
      <c r="X381" s="49">
        <v>0</v>
      </c>
      <c r="Y381" s="9">
        <v>0</v>
      </c>
      <c r="Z381" s="9">
        <f t="shared" si="36"/>
        <v>0.642096</v>
      </c>
      <c r="AA381" s="9">
        <v>0</v>
      </c>
      <c r="AB381" s="9">
        <v>0</v>
      </c>
      <c r="AC381" s="49">
        <v>0.642096</v>
      </c>
      <c r="AD381" s="9">
        <v>0</v>
      </c>
      <c r="AE381" s="9">
        <f t="shared" si="37"/>
        <v>6</v>
      </c>
      <c r="AF381" s="9">
        <v>0</v>
      </c>
      <c r="AG381" s="9">
        <v>0</v>
      </c>
      <c r="AH381" s="49">
        <v>6</v>
      </c>
      <c r="AI381" s="9">
        <v>0</v>
      </c>
      <c r="AJ381" s="42">
        <f t="shared" si="38"/>
        <v>6.6420960000000004</v>
      </c>
      <c r="AK381" s="42">
        <f t="shared" si="38"/>
        <v>0</v>
      </c>
      <c r="AL381" s="42">
        <f t="shared" si="38"/>
        <v>0</v>
      </c>
      <c r="AM381" s="42">
        <f t="shared" si="38"/>
        <v>6.6420960000000004</v>
      </c>
      <c r="AN381" s="42">
        <f t="shared" si="38"/>
        <v>0</v>
      </c>
    </row>
    <row r="382" spans="1:40" ht="47.25">
      <c r="A382" s="8" t="s">
        <v>805</v>
      </c>
      <c r="B382" s="73" t="s">
        <v>219</v>
      </c>
      <c r="C382" s="15" t="s">
        <v>2407</v>
      </c>
      <c r="D382" s="18">
        <v>2018</v>
      </c>
      <c r="E382" s="18">
        <v>2023</v>
      </c>
      <c r="F382" s="9"/>
      <c r="G382" s="9"/>
      <c r="H382" s="31"/>
      <c r="I382" s="9">
        <v>5.9162999999999997</v>
      </c>
      <c r="J382" s="24">
        <v>5.9163000000000006</v>
      </c>
      <c r="K382" s="9">
        <f t="shared" si="33"/>
        <v>0</v>
      </c>
      <c r="L382" s="9">
        <v>0</v>
      </c>
      <c r="M382" s="9">
        <v>0</v>
      </c>
      <c r="N382" s="9">
        <v>0</v>
      </c>
      <c r="O382" s="9">
        <v>0</v>
      </c>
      <c r="P382" s="9">
        <f t="shared" si="34"/>
        <v>0</v>
      </c>
      <c r="Q382" s="9">
        <v>0</v>
      </c>
      <c r="R382" s="9">
        <v>0</v>
      </c>
      <c r="S382" s="9">
        <v>0</v>
      </c>
      <c r="T382" s="9">
        <v>0</v>
      </c>
      <c r="U382" s="9">
        <f t="shared" si="35"/>
        <v>0</v>
      </c>
      <c r="V382" s="9">
        <v>0</v>
      </c>
      <c r="W382" s="9">
        <v>0</v>
      </c>
      <c r="X382" s="49">
        <v>0</v>
      </c>
      <c r="Y382" s="9">
        <v>0</v>
      </c>
      <c r="Z382" s="9">
        <f t="shared" si="36"/>
        <v>1.1163000000000001</v>
      </c>
      <c r="AA382" s="9">
        <v>0</v>
      </c>
      <c r="AB382" s="9">
        <v>0</v>
      </c>
      <c r="AC382" s="49">
        <v>1.1163000000000001</v>
      </c>
      <c r="AD382" s="9">
        <v>0</v>
      </c>
      <c r="AE382" s="9">
        <f t="shared" si="37"/>
        <v>4.7999999999999998</v>
      </c>
      <c r="AF382" s="9">
        <v>0</v>
      </c>
      <c r="AG382" s="9">
        <v>0</v>
      </c>
      <c r="AH382" s="49">
        <v>4.80</v>
      </c>
      <c r="AI382" s="9">
        <v>0</v>
      </c>
      <c r="AJ382" s="42">
        <f t="shared" si="38"/>
        <v>5.9162999999999997</v>
      </c>
      <c r="AK382" s="42">
        <f t="shared" si="38"/>
        <v>0</v>
      </c>
      <c r="AL382" s="42">
        <f t="shared" si="38"/>
        <v>0</v>
      </c>
      <c r="AM382" s="42">
        <f t="shared" si="38"/>
        <v>5.9162999999999997</v>
      </c>
      <c r="AN382" s="42">
        <f t="shared" si="38"/>
        <v>0</v>
      </c>
    </row>
    <row r="383" spans="1:40" ht="47.25">
      <c r="A383" s="8" t="s">
        <v>805</v>
      </c>
      <c r="B383" s="73" t="s">
        <v>187</v>
      </c>
      <c r="C383" s="15" t="s">
        <v>2408</v>
      </c>
      <c r="D383" s="18">
        <v>2018</v>
      </c>
      <c r="E383" s="18">
        <v>2023</v>
      </c>
      <c r="F383" s="9"/>
      <c r="G383" s="9"/>
      <c r="H383" s="31"/>
      <c r="I383" s="9">
        <v>6.2001359999999996</v>
      </c>
      <c r="J383" s="24">
        <v>6.2001359999999996</v>
      </c>
      <c r="K383" s="9">
        <f t="shared" si="33"/>
        <v>0</v>
      </c>
      <c r="L383" s="9">
        <v>0</v>
      </c>
      <c r="M383" s="9">
        <v>0</v>
      </c>
      <c r="N383" s="9">
        <v>0</v>
      </c>
      <c r="O383" s="9">
        <v>0</v>
      </c>
      <c r="P383" s="9">
        <f t="shared" si="34"/>
        <v>0</v>
      </c>
      <c r="Q383" s="9">
        <v>0</v>
      </c>
      <c r="R383" s="9">
        <v>0</v>
      </c>
      <c r="S383" s="9">
        <v>0</v>
      </c>
      <c r="T383" s="9">
        <v>0</v>
      </c>
      <c r="U383" s="9">
        <f t="shared" si="35"/>
        <v>0</v>
      </c>
      <c r="V383" s="9">
        <v>0</v>
      </c>
      <c r="W383" s="9">
        <v>0</v>
      </c>
      <c r="X383" s="49">
        <v>0</v>
      </c>
      <c r="Y383" s="9">
        <v>0</v>
      </c>
      <c r="Z383" s="9">
        <f t="shared" si="36"/>
        <v>0.20013600000000001</v>
      </c>
      <c r="AA383" s="9">
        <v>0</v>
      </c>
      <c r="AB383" s="9">
        <v>0</v>
      </c>
      <c r="AC383" s="49">
        <v>0.20013600000000001</v>
      </c>
      <c r="AD383" s="9">
        <v>0</v>
      </c>
      <c r="AE383" s="9">
        <f t="shared" si="37"/>
        <v>6</v>
      </c>
      <c r="AF383" s="9">
        <v>0</v>
      </c>
      <c r="AG383" s="9">
        <v>0</v>
      </c>
      <c r="AH383" s="49">
        <v>6</v>
      </c>
      <c r="AI383" s="9">
        <v>0</v>
      </c>
      <c r="AJ383" s="42">
        <f t="shared" si="38"/>
        <v>6.2001359999999996</v>
      </c>
      <c r="AK383" s="42">
        <f t="shared" si="38"/>
        <v>0</v>
      </c>
      <c r="AL383" s="42">
        <f t="shared" si="38"/>
        <v>0</v>
      </c>
      <c r="AM383" s="42">
        <f t="shared" si="38"/>
        <v>6.2001359999999996</v>
      </c>
      <c r="AN383" s="42">
        <f t="shared" si="38"/>
        <v>0</v>
      </c>
    </row>
    <row r="384" spans="1:40" ht="47.25">
      <c r="A384" s="8" t="s">
        <v>805</v>
      </c>
      <c r="B384" s="73" t="s">
        <v>188</v>
      </c>
      <c r="C384" s="15" t="s">
        <v>2409</v>
      </c>
      <c r="D384" s="18">
        <v>2018</v>
      </c>
      <c r="E384" s="18">
        <v>2023</v>
      </c>
      <c r="F384" s="9"/>
      <c r="G384" s="9"/>
      <c r="H384" s="31"/>
      <c r="I384" s="9">
        <v>8.1424079999999996</v>
      </c>
      <c r="J384" s="24">
        <v>8.1424079999999996</v>
      </c>
      <c r="K384" s="9">
        <f t="shared" si="33"/>
        <v>0</v>
      </c>
      <c r="L384" s="9">
        <v>0</v>
      </c>
      <c r="M384" s="9">
        <v>0</v>
      </c>
      <c r="N384" s="9">
        <v>0</v>
      </c>
      <c r="O384" s="9">
        <v>0</v>
      </c>
      <c r="P384" s="9">
        <f t="shared" si="34"/>
        <v>0</v>
      </c>
      <c r="Q384" s="9">
        <v>0</v>
      </c>
      <c r="R384" s="9">
        <v>0</v>
      </c>
      <c r="S384" s="9">
        <v>0</v>
      </c>
      <c r="T384" s="9">
        <v>0</v>
      </c>
      <c r="U384" s="9">
        <f t="shared" si="35"/>
        <v>0</v>
      </c>
      <c r="V384" s="9">
        <v>0</v>
      </c>
      <c r="W384" s="9">
        <v>0</v>
      </c>
      <c r="X384" s="49">
        <v>0</v>
      </c>
      <c r="Y384" s="9">
        <v>0</v>
      </c>
      <c r="Z384" s="9">
        <f t="shared" si="36"/>
        <v>0.94240800000000002</v>
      </c>
      <c r="AA384" s="9">
        <v>0</v>
      </c>
      <c r="AB384" s="9">
        <v>0</v>
      </c>
      <c r="AC384" s="49">
        <v>0.94240800000000002</v>
      </c>
      <c r="AD384" s="9">
        <v>0</v>
      </c>
      <c r="AE384" s="9">
        <f t="shared" si="37"/>
        <v>7.1999999999999993</v>
      </c>
      <c r="AF384" s="9">
        <v>0</v>
      </c>
      <c r="AG384" s="9">
        <v>0</v>
      </c>
      <c r="AH384" s="49">
        <v>7.1999999999999993</v>
      </c>
      <c r="AI384" s="9">
        <v>0</v>
      </c>
      <c r="AJ384" s="42">
        <f t="shared" si="38"/>
        <v>8.1424079999999996</v>
      </c>
      <c r="AK384" s="42">
        <f t="shared" si="38"/>
        <v>0</v>
      </c>
      <c r="AL384" s="42">
        <f t="shared" si="38"/>
        <v>0</v>
      </c>
      <c r="AM384" s="42">
        <f t="shared" si="38"/>
        <v>8.1424079999999996</v>
      </c>
      <c r="AN384" s="42">
        <f t="shared" si="38"/>
        <v>0</v>
      </c>
    </row>
    <row r="385" spans="1:40" ht="47.25">
      <c r="A385" s="8" t="s">
        <v>805</v>
      </c>
      <c r="B385" s="73" t="s">
        <v>189</v>
      </c>
      <c r="C385" s="15" t="s">
        <v>318</v>
      </c>
      <c r="D385" s="18">
        <v>2019</v>
      </c>
      <c r="E385" s="18">
        <v>2023</v>
      </c>
      <c r="F385" s="9"/>
      <c r="G385" s="9"/>
      <c r="H385" s="31"/>
      <c r="I385" s="9">
        <v>14.229420000000001</v>
      </c>
      <c r="J385" s="24">
        <v>14.229419999999999</v>
      </c>
      <c r="K385" s="9">
        <f t="shared" si="33"/>
        <v>0</v>
      </c>
      <c r="L385" s="9">
        <v>0</v>
      </c>
      <c r="M385" s="9">
        <v>0</v>
      </c>
      <c r="N385" s="9">
        <v>0</v>
      </c>
      <c r="O385" s="9">
        <v>0</v>
      </c>
      <c r="P385" s="9">
        <f t="shared" si="34"/>
        <v>0</v>
      </c>
      <c r="Q385" s="9">
        <v>0</v>
      </c>
      <c r="R385" s="9">
        <v>0</v>
      </c>
      <c r="S385" s="9">
        <v>0</v>
      </c>
      <c r="T385" s="9">
        <v>0</v>
      </c>
      <c r="U385" s="9">
        <f t="shared" si="35"/>
        <v>0</v>
      </c>
      <c r="V385" s="9">
        <v>0</v>
      </c>
      <c r="W385" s="9">
        <v>0</v>
      </c>
      <c r="X385" s="49">
        <v>0</v>
      </c>
      <c r="Y385" s="9">
        <v>0</v>
      </c>
      <c r="Z385" s="9">
        <f t="shared" si="36"/>
        <v>1.02942</v>
      </c>
      <c r="AA385" s="9">
        <v>0</v>
      </c>
      <c r="AB385" s="9">
        <v>0</v>
      </c>
      <c r="AC385" s="49">
        <v>1.02942</v>
      </c>
      <c r="AD385" s="9">
        <v>0</v>
      </c>
      <c r="AE385" s="9">
        <f t="shared" si="37"/>
        <v>13.199999999999999</v>
      </c>
      <c r="AF385" s="9">
        <v>0</v>
      </c>
      <c r="AG385" s="9">
        <v>0</v>
      </c>
      <c r="AH385" s="49">
        <v>13.20</v>
      </c>
      <c r="AI385" s="9">
        <v>0</v>
      </c>
      <c r="AJ385" s="42">
        <f t="shared" si="38"/>
        <v>14.229419999999999</v>
      </c>
      <c r="AK385" s="42">
        <f t="shared" si="38"/>
        <v>0</v>
      </c>
      <c r="AL385" s="42">
        <f t="shared" si="38"/>
        <v>0</v>
      </c>
      <c r="AM385" s="42">
        <f t="shared" si="38"/>
        <v>14.229419999999999</v>
      </c>
      <c r="AN385" s="42">
        <f t="shared" si="38"/>
        <v>0</v>
      </c>
    </row>
    <row r="386" spans="1:40" ht="47.25">
      <c r="A386" s="8" t="s">
        <v>805</v>
      </c>
      <c r="B386" s="73" t="s">
        <v>190</v>
      </c>
      <c r="C386" s="15" t="s">
        <v>2410</v>
      </c>
      <c r="D386" s="18">
        <v>2019</v>
      </c>
      <c r="E386" s="18">
        <v>2023</v>
      </c>
      <c r="F386" s="9"/>
      <c r="G386" s="9"/>
      <c r="H386" s="31"/>
      <c r="I386" s="9">
        <v>4.9925040000000003</v>
      </c>
      <c r="J386" s="24">
        <v>4.9925040000000003</v>
      </c>
      <c r="K386" s="9">
        <f t="shared" si="33"/>
        <v>0</v>
      </c>
      <c r="L386" s="9">
        <v>0</v>
      </c>
      <c r="M386" s="9">
        <v>0</v>
      </c>
      <c r="N386" s="9">
        <v>0</v>
      </c>
      <c r="O386" s="9">
        <v>0</v>
      </c>
      <c r="P386" s="9">
        <f t="shared" si="34"/>
        <v>0</v>
      </c>
      <c r="Q386" s="9">
        <v>0</v>
      </c>
      <c r="R386" s="9">
        <v>0</v>
      </c>
      <c r="S386" s="9">
        <v>0</v>
      </c>
      <c r="T386" s="9">
        <v>0</v>
      </c>
      <c r="U386" s="9">
        <f t="shared" si="35"/>
        <v>0</v>
      </c>
      <c r="V386" s="9">
        <v>0</v>
      </c>
      <c r="W386" s="9">
        <v>0</v>
      </c>
      <c r="X386" s="49">
        <v>0</v>
      </c>
      <c r="Y386" s="9">
        <v>0</v>
      </c>
      <c r="Z386" s="9">
        <f t="shared" si="36"/>
        <v>0.19250399999999998</v>
      </c>
      <c r="AA386" s="9">
        <v>0</v>
      </c>
      <c r="AB386" s="9">
        <v>0</v>
      </c>
      <c r="AC386" s="49">
        <v>0.19250399999999998</v>
      </c>
      <c r="AD386" s="9">
        <v>0</v>
      </c>
      <c r="AE386" s="9">
        <f t="shared" si="37"/>
        <v>4.7999999999999998</v>
      </c>
      <c r="AF386" s="9">
        <v>0</v>
      </c>
      <c r="AG386" s="9">
        <v>0</v>
      </c>
      <c r="AH386" s="49">
        <v>4.80</v>
      </c>
      <c r="AI386" s="9">
        <v>0</v>
      </c>
      <c r="AJ386" s="42">
        <f t="shared" si="38"/>
        <v>4.9925039999999994</v>
      </c>
      <c r="AK386" s="42">
        <f t="shared" si="38"/>
        <v>0</v>
      </c>
      <c r="AL386" s="42">
        <f t="shared" si="38"/>
        <v>0</v>
      </c>
      <c r="AM386" s="42">
        <f t="shared" si="38"/>
        <v>4.9925039999999994</v>
      </c>
      <c r="AN386" s="42">
        <f t="shared" si="38"/>
        <v>0</v>
      </c>
    </row>
    <row r="387" spans="1:40" ht="47.25">
      <c r="A387" s="8" t="s">
        <v>805</v>
      </c>
      <c r="B387" s="73" t="s">
        <v>191</v>
      </c>
      <c r="C387" s="15" t="s">
        <v>2411</v>
      </c>
      <c r="D387" s="18">
        <v>2019</v>
      </c>
      <c r="E387" s="18">
        <v>2023</v>
      </c>
      <c r="F387" s="9"/>
      <c r="G387" s="9"/>
      <c r="H387" s="31"/>
      <c r="I387" s="9">
        <v>4.9925040000000003</v>
      </c>
      <c r="J387" s="24">
        <v>4.9925040000000003</v>
      </c>
      <c r="K387" s="9">
        <f t="shared" si="33"/>
        <v>0</v>
      </c>
      <c r="L387" s="9">
        <v>0</v>
      </c>
      <c r="M387" s="9">
        <v>0</v>
      </c>
      <c r="N387" s="9">
        <v>0</v>
      </c>
      <c r="O387" s="9">
        <v>0</v>
      </c>
      <c r="P387" s="9">
        <f t="shared" si="34"/>
        <v>0</v>
      </c>
      <c r="Q387" s="9">
        <v>0</v>
      </c>
      <c r="R387" s="9">
        <v>0</v>
      </c>
      <c r="S387" s="9">
        <v>0</v>
      </c>
      <c r="T387" s="9">
        <v>0</v>
      </c>
      <c r="U387" s="9">
        <f t="shared" si="35"/>
        <v>0</v>
      </c>
      <c r="V387" s="9">
        <v>0</v>
      </c>
      <c r="W387" s="9">
        <v>0</v>
      </c>
      <c r="X387" s="49">
        <v>0</v>
      </c>
      <c r="Y387" s="9">
        <v>0</v>
      </c>
      <c r="Z387" s="9">
        <f t="shared" si="36"/>
        <v>0.19250399999999998</v>
      </c>
      <c r="AA387" s="9">
        <v>0</v>
      </c>
      <c r="AB387" s="9">
        <v>0</v>
      </c>
      <c r="AC387" s="49">
        <v>0.19250399999999998</v>
      </c>
      <c r="AD387" s="9">
        <v>0</v>
      </c>
      <c r="AE387" s="9">
        <f t="shared" si="37"/>
        <v>4.7999999999999998</v>
      </c>
      <c r="AF387" s="9">
        <v>0</v>
      </c>
      <c r="AG387" s="9">
        <v>0</v>
      </c>
      <c r="AH387" s="49">
        <v>4.80</v>
      </c>
      <c r="AI387" s="9">
        <v>0</v>
      </c>
      <c r="AJ387" s="42">
        <f t="shared" si="38"/>
        <v>4.9925039999999994</v>
      </c>
      <c r="AK387" s="42">
        <f t="shared" si="38"/>
        <v>0</v>
      </c>
      <c r="AL387" s="42">
        <f t="shared" si="38"/>
        <v>0</v>
      </c>
      <c r="AM387" s="42">
        <f t="shared" si="38"/>
        <v>4.9925039999999994</v>
      </c>
      <c r="AN387" s="42">
        <f t="shared" si="38"/>
        <v>0</v>
      </c>
    </row>
    <row r="388" spans="1:40" ht="47.25">
      <c r="A388" s="8" t="s">
        <v>805</v>
      </c>
      <c r="B388" s="73" t="s">
        <v>192</v>
      </c>
      <c r="C388" s="15" t="s">
        <v>2412</v>
      </c>
      <c r="D388" s="18">
        <v>2019</v>
      </c>
      <c r="E388" s="18">
        <v>2024</v>
      </c>
      <c r="F388" s="9"/>
      <c r="G388" s="9"/>
      <c r="H388" s="31"/>
      <c r="I388" s="9">
        <v>6.6734879999999999</v>
      </c>
      <c r="J388" s="24">
        <v>6.673487999999999</v>
      </c>
      <c r="K388" s="9">
        <f t="shared" si="33"/>
        <v>0</v>
      </c>
      <c r="L388" s="9">
        <v>0</v>
      </c>
      <c r="M388" s="9">
        <v>0</v>
      </c>
      <c r="N388" s="9">
        <v>0</v>
      </c>
      <c r="O388" s="9">
        <v>0</v>
      </c>
      <c r="P388" s="9">
        <f t="shared" si="34"/>
        <v>0</v>
      </c>
      <c r="Q388" s="9">
        <v>0</v>
      </c>
      <c r="R388" s="9">
        <v>0</v>
      </c>
      <c r="S388" s="9">
        <v>0</v>
      </c>
      <c r="T388" s="9">
        <v>0</v>
      </c>
      <c r="U388" s="9">
        <f t="shared" si="35"/>
        <v>0</v>
      </c>
      <c r="V388" s="9">
        <v>0</v>
      </c>
      <c r="W388" s="9">
        <v>0</v>
      </c>
      <c r="X388" s="49">
        <v>0</v>
      </c>
      <c r="Y388" s="9">
        <v>0</v>
      </c>
      <c r="Z388" s="9">
        <f t="shared" si="36"/>
        <v>0</v>
      </c>
      <c r="AA388" s="9">
        <v>0</v>
      </c>
      <c r="AB388" s="9">
        <v>0</v>
      </c>
      <c r="AC388" s="49">
        <v>0</v>
      </c>
      <c r="AD388" s="9">
        <v>0</v>
      </c>
      <c r="AE388" s="9">
        <f t="shared" si="37"/>
        <v>6.6734880000000008</v>
      </c>
      <c r="AF388" s="9">
        <v>0</v>
      </c>
      <c r="AG388" s="9">
        <v>0</v>
      </c>
      <c r="AH388" s="49">
        <v>6.6734880000000008</v>
      </c>
      <c r="AI388" s="9">
        <v>0</v>
      </c>
      <c r="AJ388" s="42">
        <f t="shared" si="38"/>
        <v>6.6734880000000008</v>
      </c>
      <c r="AK388" s="42">
        <f t="shared" si="38"/>
        <v>0</v>
      </c>
      <c r="AL388" s="42">
        <f t="shared" si="38"/>
        <v>0</v>
      </c>
      <c r="AM388" s="42">
        <f t="shared" si="38"/>
        <v>6.6734880000000008</v>
      </c>
      <c r="AN388" s="42">
        <f t="shared" si="38"/>
        <v>0</v>
      </c>
    </row>
    <row r="389" spans="1:40" ht="47.25">
      <c r="A389" s="8" t="s">
        <v>805</v>
      </c>
      <c r="B389" s="73" t="s">
        <v>193</v>
      </c>
      <c r="C389" s="15" t="s">
        <v>2413</v>
      </c>
      <c r="D389" s="18">
        <v>2019</v>
      </c>
      <c r="E389" s="18">
        <v>2024</v>
      </c>
      <c r="F389" s="9"/>
      <c r="G389" s="9"/>
      <c r="H389" s="31"/>
      <c r="I389" s="9">
        <v>9.2936639999999997</v>
      </c>
      <c r="J389" s="24">
        <v>9.2936640000000015</v>
      </c>
      <c r="K389" s="9">
        <f t="shared" si="33"/>
        <v>0</v>
      </c>
      <c r="L389" s="9">
        <v>0</v>
      </c>
      <c r="M389" s="9">
        <v>0</v>
      </c>
      <c r="N389" s="9">
        <v>0</v>
      </c>
      <c r="O389" s="9">
        <v>0</v>
      </c>
      <c r="P389" s="9">
        <f t="shared" si="34"/>
        <v>0</v>
      </c>
      <c r="Q389" s="9">
        <v>0</v>
      </c>
      <c r="R389" s="9">
        <v>0</v>
      </c>
      <c r="S389" s="9">
        <v>0</v>
      </c>
      <c r="T389" s="9">
        <v>0</v>
      </c>
      <c r="U389" s="9">
        <f t="shared" si="35"/>
        <v>0</v>
      </c>
      <c r="V389" s="9">
        <v>0</v>
      </c>
      <c r="W389" s="9">
        <v>0</v>
      </c>
      <c r="X389" s="49">
        <v>0</v>
      </c>
      <c r="Y389" s="9">
        <v>0</v>
      </c>
      <c r="Z389" s="9">
        <f t="shared" si="36"/>
        <v>0</v>
      </c>
      <c r="AA389" s="9">
        <v>0</v>
      </c>
      <c r="AB389" s="9">
        <v>0</v>
      </c>
      <c r="AC389" s="49">
        <v>0</v>
      </c>
      <c r="AD389" s="9">
        <v>0</v>
      </c>
      <c r="AE389" s="9">
        <f t="shared" si="37"/>
        <v>9.2936639999999997</v>
      </c>
      <c r="AF389" s="9">
        <v>0</v>
      </c>
      <c r="AG389" s="9">
        <v>0</v>
      </c>
      <c r="AH389" s="49">
        <v>9.2936639999999997</v>
      </c>
      <c r="AI389" s="9">
        <v>0</v>
      </c>
      <c r="AJ389" s="42">
        <f t="shared" si="38"/>
        <v>9.2936639999999997</v>
      </c>
      <c r="AK389" s="42">
        <f t="shared" si="38"/>
        <v>0</v>
      </c>
      <c r="AL389" s="42">
        <f t="shared" si="38"/>
        <v>0</v>
      </c>
      <c r="AM389" s="42">
        <f t="shared" si="38"/>
        <v>9.2936639999999997</v>
      </c>
      <c r="AN389" s="42">
        <f t="shared" si="38"/>
        <v>0</v>
      </c>
    </row>
    <row r="390" spans="1:40" ht="47.25">
      <c r="A390" s="8" t="s">
        <v>805</v>
      </c>
      <c r="B390" s="73" t="s">
        <v>194</v>
      </c>
      <c r="C390" s="15" t="s">
        <v>2414</v>
      </c>
      <c r="D390" s="18">
        <v>2019</v>
      </c>
      <c r="E390" s="18">
        <v>2024</v>
      </c>
      <c r="F390" s="9"/>
      <c r="G390" s="9"/>
      <c r="H390" s="31"/>
      <c r="I390" s="9">
        <v>9.6730680000000007</v>
      </c>
      <c r="J390" s="24">
        <v>9.6730679999999989</v>
      </c>
      <c r="K390" s="9">
        <f t="shared" si="33"/>
        <v>0</v>
      </c>
      <c r="L390" s="9">
        <v>0</v>
      </c>
      <c r="M390" s="9">
        <v>0</v>
      </c>
      <c r="N390" s="9">
        <v>0</v>
      </c>
      <c r="O390" s="9">
        <v>0</v>
      </c>
      <c r="P390" s="9">
        <f t="shared" si="34"/>
        <v>0</v>
      </c>
      <c r="Q390" s="9">
        <v>0</v>
      </c>
      <c r="R390" s="9">
        <v>0</v>
      </c>
      <c r="S390" s="9">
        <v>0</v>
      </c>
      <c r="T390" s="9">
        <v>0</v>
      </c>
      <c r="U390" s="9">
        <f t="shared" si="35"/>
        <v>0</v>
      </c>
      <c r="V390" s="9">
        <v>0</v>
      </c>
      <c r="W390" s="9">
        <v>0</v>
      </c>
      <c r="X390" s="49">
        <v>0</v>
      </c>
      <c r="Y390" s="9">
        <v>0</v>
      </c>
      <c r="Z390" s="9">
        <f t="shared" si="36"/>
        <v>0</v>
      </c>
      <c r="AA390" s="9">
        <v>0</v>
      </c>
      <c r="AB390" s="9">
        <v>0</v>
      </c>
      <c r="AC390" s="49">
        <v>0</v>
      </c>
      <c r="AD390" s="9">
        <v>0</v>
      </c>
      <c r="AE390" s="9">
        <f t="shared" si="37"/>
        <v>9.6730679999999989</v>
      </c>
      <c r="AF390" s="9">
        <v>0</v>
      </c>
      <c r="AG390" s="9">
        <v>0</v>
      </c>
      <c r="AH390" s="49">
        <v>9.6730679999999989</v>
      </c>
      <c r="AI390" s="9">
        <v>0</v>
      </c>
      <c r="AJ390" s="42">
        <f t="shared" si="38"/>
        <v>9.6730679999999989</v>
      </c>
      <c r="AK390" s="42">
        <f t="shared" si="38"/>
        <v>0</v>
      </c>
      <c r="AL390" s="42">
        <f t="shared" si="38"/>
        <v>0</v>
      </c>
      <c r="AM390" s="42">
        <f t="shared" si="38"/>
        <v>9.6730679999999989</v>
      </c>
      <c r="AN390" s="42">
        <f t="shared" si="38"/>
        <v>0</v>
      </c>
    </row>
    <row r="391" spans="1:40" ht="47.25">
      <c r="A391" s="8" t="s">
        <v>805</v>
      </c>
      <c r="B391" s="73" t="s">
        <v>195</v>
      </c>
      <c r="C391" s="15" t="s">
        <v>319</v>
      </c>
      <c r="D391" s="18">
        <v>2019</v>
      </c>
      <c r="E391" s="18">
        <v>2023</v>
      </c>
      <c r="F391" s="9"/>
      <c r="G391" s="9"/>
      <c r="H391" s="31"/>
      <c r="I391" s="9">
        <v>14.069279999999999</v>
      </c>
      <c r="J391" s="24">
        <v>14.069279999999999</v>
      </c>
      <c r="K391" s="9">
        <f t="shared" si="33"/>
        <v>0</v>
      </c>
      <c r="L391" s="9">
        <v>0</v>
      </c>
      <c r="M391" s="9">
        <v>0</v>
      </c>
      <c r="N391" s="9">
        <v>0</v>
      </c>
      <c r="O391" s="9">
        <v>0</v>
      </c>
      <c r="P391" s="9">
        <f t="shared" si="34"/>
        <v>0</v>
      </c>
      <c r="Q391" s="9">
        <v>0</v>
      </c>
      <c r="R391" s="9">
        <v>0</v>
      </c>
      <c r="S391" s="9">
        <v>0</v>
      </c>
      <c r="T391" s="9">
        <v>0</v>
      </c>
      <c r="U391" s="9">
        <f t="shared" si="35"/>
        <v>0</v>
      </c>
      <c r="V391" s="9">
        <v>0</v>
      </c>
      <c r="W391" s="9">
        <v>0</v>
      </c>
      <c r="X391" s="49">
        <v>0</v>
      </c>
      <c r="Y391" s="9">
        <v>0</v>
      </c>
      <c r="Z391" s="9">
        <f t="shared" si="36"/>
        <v>0.86927999999999994</v>
      </c>
      <c r="AA391" s="9">
        <v>0</v>
      </c>
      <c r="AB391" s="9">
        <v>0</v>
      </c>
      <c r="AC391" s="49">
        <v>0.86927999999999994</v>
      </c>
      <c r="AD391" s="9">
        <v>0</v>
      </c>
      <c r="AE391" s="9">
        <f t="shared" si="37"/>
        <v>13.199999999999999</v>
      </c>
      <c r="AF391" s="9">
        <v>0</v>
      </c>
      <c r="AG391" s="9">
        <v>0</v>
      </c>
      <c r="AH391" s="49">
        <v>13.20</v>
      </c>
      <c r="AI391" s="9">
        <v>0</v>
      </c>
      <c r="AJ391" s="42">
        <f t="shared" si="38"/>
        <v>14.069279999999999</v>
      </c>
      <c r="AK391" s="42">
        <f t="shared" si="38"/>
        <v>0</v>
      </c>
      <c r="AL391" s="42">
        <f t="shared" si="38"/>
        <v>0</v>
      </c>
      <c r="AM391" s="42">
        <f t="shared" si="38"/>
        <v>14.069279999999999</v>
      </c>
      <c r="AN391" s="42">
        <f t="shared" si="38"/>
        <v>0</v>
      </c>
    </row>
    <row r="392" spans="1:40" ht="47.25">
      <c r="A392" s="8" t="s">
        <v>804</v>
      </c>
      <c r="B392" s="73" t="s">
        <v>196</v>
      </c>
      <c r="C392" s="15" t="s">
        <v>320</v>
      </c>
      <c r="D392" s="18">
        <v>2018</v>
      </c>
      <c r="E392" s="18">
        <v>2023</v>
      </c>
      <c r="F392" s="9"/>
      <c r="G392" s="9"/>
      <c r="H392" s="31"/>
      <c r="I392" s="9">
        <v>12.798383999999999</v>
      </c>
      <c r="J392" s="24">
        <v>12.798384</v>
      </c>
      <c r="K392" s="9">
        <f t="shared" si="33"/>
        <v>0</v>
      </c>
      <c r="L392" s="9">
        <v>0</v>
      </c>
      <c r="M392" s="9">
        <v>0</v>
      </c>
      <c r="N392" s="9">
        <v>0</v>
      </c>
      <c r="O392" s="9">
        <v>0</v>
      </c>
      <c r="P392" s="9">
        <f t="shared" si="34"/>
        <v>0</v>
      </c>
      <c r="Q392" s="9">
        <v>0</v>
      </c>
      <c r="R392" s="9">
        <v>0</v>
      </c>
      <c r="S392" s="9">
        <v>0</v>
      </c>
      <c r="T392" s="9">
        <v>0</v>
      </c>
      <c r="U392" s="9">
        <f t="shared" si="35"/>
        <v>0</v>
      </c>
      <c r="V392" s="9">
        <v>0</v>
      </c>
      <c r="W392" s="9">
        <v>0</v>
      </c>
      <c r="X392" s="49">
        <v>0</v>
      </c>
      <c r="Y392" s="9">
        <v>0</v>
      </c>
      <c r="Z392" s="9">
        <f t="shared" si="36"/>
        <v>1.190604</v>
      </c>
      <c r="AA392" s="9">
        <v>0</v>
      </c>
      <c r="AB392" s="9">
        <v>0</v>
      </c>
      <c r="AC392" s="49">
        <v>1.190604</v>
      </c>
      <c r="AD392" s="9">
        <v>0</v>
      </c>
      <c r="AE392" s="9">
        <f t="shared" si="37"/>
        <v>11.60778</v>
      </c>
      <c r="AF392" s="9">
        <v>0</v>
      </c>
      <c r="AG392" s="9">
        <v>0</v>
      </c>
      <c r="AH392" s="49">
        <v>11.60778</v>
      </c>
      <c r="AI392" s="9">
        <v>0</v>
      </c>
      <c r="AJ392" s="42">
        <f t="shared" si="38"/>
        <v>12.798384</v>
      </c>
      <c r="AK392" s="42">
        <f t="shared" si="38"/>
        <v>0</v>
      </c>
      <c r="AL392" s="42">
        <f t="shared" si="38"/>
        <v>0</v>
      </c>
      <c r="AM392" s="42">
        <f t="shared" si="38"/>
        <v>12.798384</v>
      </c>
      <c r="AN392" s="42">
        <f t="shared" si="38"/>
        <v>0</v>
      </c>
    </row>
    <row r="393" spans="1:40" ht="63">
      <c r="A393" s="8" t="s">
        <v>805</v>
      </c>
      <c r="B393" s="73" t="s">
        <v>124</v>
      </c>
      <c r="C393" s="15" t="s">
        <v>321</v>
      </c>
      <c r="D393" s="18">
        <v>2016</v>
      </c>
      <c r="E393" s="18">
        <v>2025</v>
      </c>
      <c r="F393" s="9"/>
      <c r="G393" s="9"/>
      <c r="H393" s="31"/>
      <c r="I393" s="9">
        <v>16.792667999999999</v>
      </c>
      <c r="J393" s="24">
        <v>16.792667999999999</v>
      </c>
      <c r="K393" s="9">
        <f t="shared" si="33"/>
        <v>0</v>
      </c>
      <c r="L393" s="9">
        <v>0</v>
      </c>
      <c r="M393" s="9">
        <v>0</v>
      </c>
      <c r="N393" s="9">
        <v>0</v>
      </c>
      <c r="O393" s="9">
        <v>0</v>
      </c>
      <c r="P393" s="9">
        <f t="shared" si="34"/>
        <v>0</v>
      </c>
      <c r="Q393" s="9">
        <v>0</v>
      </c>
      <c r="R393" s="9">
        <v>0</v>
      </c>
      <c r="S393" s="9">
        <v>0</v>
      </c>
      <c r="T393" s="9">
        <v>0</v>
      </c>
      <c r="U393" s="9">
        <f t="shared" si="35"/>
        <v>0</v>
      </c>
      <c r="V393" s="9">
        <v>0</v>
      </c>
      <c r="W393" s="9">
        <v>0</v>
      </c>
      <c r="X393" s="49">
        <v>0</v>
      </c>
      <c r="Y393" s="9">
        <v>0</v>
      </c>
      <c r="Z393" s="9">
        <f t="shared" si="36"/>
        <v>0</v>
      </c>
      <c r="AA393" s="9">
        <v>0</v>
      </c>
      <c r="AB393" s="9">
        <v>0</v>
      </c>
      <c r="AC393" s="49">
        <v>0</v>
      </c>
      <c r="AD393" s="9">
        <v>0</v>
      </c>
      <c r="AE393" s="9">
        <f t="shared" si="37"/>
        <v>0.012</v>
      </c>
      <c r="AF393" s="9">
        <v>0</v>
      </c>
      <c r="AG393" s="9">
        <v>0</v>
      </c>
      <c r="AH393" s="49">
        <v>0.012</v>
      </c>
      <c r="AI393" s="9">
        <v>0</v>
      </c>
      <c r="AJ393" s="42">
        <f t="shared" si="38"/>
        <v>0.012</v>
      </c>
      <c r="AK393" s="42">
        <f t="shared" si="38"/>
        <v>0</v>
      </c>
      <c r="AL393" s="42">
        <f t="shared" si="38"/>
        <v>0</v>
      </c>
      <c r="AM393" s="42">
        <f t="shared" si="38"/>
        <v>0.012</v>
      </c>
      <c r="AN393" s="42">
        <f t="shared" si="38"/>
        <v>0</v>
      </c>
    </row>
    <row r="394" spans="1:40" ht="63">
      <c r="A394" s="8" t="s">
        <v>804</v>
      </c>
      <c r="B394" s="73" t="s">
        <v>214</v>
      </c>
      <c r="C394" s="15" t="s">
        <v>322</v>
      </c>
      <c r="D394" s="18">
        <v>2017</v>
      </c>
      <c r="E394" s="18">
        <v>2024</v>
      </c>
      <c r="F394" s="9"/>
      <c r="G394" s="9"/>
      <c r="H394" s="31"/>
      <c r="I394" s="9">
        <v>13.086215999999999</v>
      </c>
      <c r="J394" s="24">
        <v>13.086216</v>
      </c>
      <c r="K394" s="9">
        <f t="shared" si="33"/>
        <v>0</v>
      </c>
      <c r="L394" s="9">
        <v>0</v>
      </c>
      <c r="M394" s="9">
        <v>0</v>
      </c>
      <c r="N394" s="9">
        <v>0</v>
      </c>
      <c r="O394" s="9">
        <v>0</v>
      </c>
      <c r="P394" s="9">
        <f t="shared" si="34"/>
        <v>0</v>
      </c>
      <c r="Q394" s="9">
        <v>0</v>
      </c>
      <c r="R394" s="9">
        <v>0</v>
      </c>
      <c r="S394" s="9">
        <v>0</v>
      </c>
      <c r="T394" s="9">
        <v>0</v>
      </c>
      <c r="U394" s="9">
        <f t="shared" si="35"/>
        <v>0</v>
      </c>
      <c r="V394" s="9">
        <v>0</v>
      </c>
      <c r="W394" s="9">
        <v>0</v>
      </c>
      <c r="X394" s="49">
        <v>0</v>
      </c>
      <c r="Y394" s="9">
        <v>0</v>
      </c>
      <c r="Z394" s="9">
        <f t="shared" si="36"/>
        <v>1.0862159999999998</v>
      </c>
      <c r="AA394" s="9">
        <v>0</v>
      </c>
      <c r="AB394" s="9">
        <v>0</v>
      </c>
      <c r="AC394" s="49">
        <v>1.0862159999999998</v>
      </c>
      <c r="AD394" s="9">
        <v>0</v>
      </c>
      <c r="AE394" s="9">
        <f t="shared" si="37"/>
        <v>12</v>
      </c>
      <c r="AF394" s="9">
        <v>0</v>
      </c>
      <c r="AG394" s="9">
        <v>0</v>
      </c>
      <c r="AH394" s="49">
        <v>12</v>
      </c>
      <c r="AI394" s="9">
        <v>0</v>
      </c>
      <c r="AJ394" s="42">
        <f t="shared" si="38"/>
        <v>13.086216</v>
      </c>
      <c r="AK394" s="42">
        <f t="shared" si="38"/>
        <v>0</v>
      </c>
      <c r="AL394" s="42">
        <f t="shared" si="38"/>
        <v>0</v>
      </c>
      <c r="AM394" s="42">
        <f t="shared" si="38"/>
        <v>13.086216</v>
      </c>
      <c r="AN394" s="42">
        <f t="shared" si="38"/>
        <v>0</v>
      </c>
    </row>
    <row r="395" spans="1:40" ht="47.25">
      <c r="A395" s="8" t="s">
        <v>804</v>
      </c>
      <c r="B395" s="73" t="s">
        <v>197</v>
      </c>
      <c r="C395" s="15" t="s">
        <v>323</v>
      </c>
      <c r="D395" s="18">
        <v>2019</v>
      </c>
      <c r="E395" s="18">
        <v>2023</v>
      </c>
      <c r="F395" s="9"/>
      <c r="G395" s="9"/>
      <c r="H395" s="31"/>
      <c r="I395" s="9">
        <v>3.369132</v>
      </c>
      <c r="J395" s="24">
        <v>3.369132</v>
      </c>
      <c r="K395" s="9">
        <f t="shared" si="33"/>
        <v>0</v>
      </c>
      <c r="L395" s="9">
        <v>0</v>
      </c>
      <c r="M395" s="9">
        <v>0</v>
      </c>
      <c r="N395" s="9">
        <v>0</v>
      </c>
      <c r="O395" s="9">
        <v>0</v>
      </c>
      <c r="P395" s="9">
        <f t="shared" si="34"/>
        <v>0</v>
      </c>
      <c r="Q395" s="9">
        <v>0</v>
      </c>
      <c r="R395" s="9">
        <v>0</v>
      </c>
      <c r="S395" s="9">
        <v>0</v>
      </c>
      <c r="T395" s="9">
        <v>0</v>
      </c>
      <c r="U395" s="9">
        <f t="shared" si="35"/>
        <v>0</v>
      </c>
      <c r="V395" s="9">
        <v>0</v>
      </c>
      <c r="W395" s="9">
        <v>0</v>
      </c>
      <c r="X395" s="49">
        <v>0</v>
      </c>
      <c r="Y395" s="9">
        <v>0</v>
      </c>
      <c r="Z395" s="9">
        <f t="shared" si="36"/>
        <v>0.96913199999999999</v>
      </c>
      <c r="AA395" s="9">
        <v>0</v>
      </c>
      <c r="AB395" s="9">
        <v>0</v>
      </c>
      <c r="AC395" s="49">
        <v>0.96913199999999999</v>
      </c>
      <c r="AD395" s="9">
        <v>0</v>
      </c>
      <c r="AE395" s="9">
        <f t="shared" si="37"/>
        <v>2.3999999999999999</v>
      </c>
      <c r="AF395" s="9">
        <v>0</v>
      </c>
      <c r="AG395" s="9">
        <v>0</v>
      </c>
      <c r="AH395" s="49">
        <v>2.40</v>
      </c>
      <c r="AI395" s="9">
        <v>0</v>
      </c>
      <c r="AJ395" s="42">
        <f t="shared" si="38"/>
        <v>3.369132</v>
      </c>
      <c r="AK395" s="42">
        <f t="shared" si="38"/>
        <v>0</v>
      </c>
      <c r="AL395" s="42">
        <f t="shared" si="38"/>
        <v>0</v>
      </c>
      <c r="AM395" s="42">
        <f t="shared" si="38"/>
        <v>3.369132</v>
      </c>
      <c r="AN395" s="42">
        <f t="shared" si="38"/>
        <v>0</v>
      </c>
    </row>
    <row r="396" spans="1:40" ht="47.25">
      <c r="A396" s="8" t="s">
        <v>804</v>
      </c>
      <c r="B396" s="73" t="s">
        <v>1122</v>
      </c>
      <c r="C396" s="15" t="s">
        <v>2415</v>
      </c>
      <c r="D396" s="18">
        <v>2019</v>
      </c>
      <c r="E396" s="18">
        <v>2020</v>
      </c>
      <c r="F396" s="9"/>
      <c r="G396" s="9"/>
      <c r="H396" s="31"/>
      <c r="I396" s="9">
        <v>1.3336919999999997</v>
      </c>
      <c r="J396" s="24">
        <v>1.3336919999999999</v>
      </c>
      <c r="K396" s="9">
        <f t="shared" si="33"/>
        <v>1.3216919999999999</v>
      </c>
      <c r="L396" s="9">
        <v>0</v>
      </c>
      <c r="M396" s="9">
        <v>0</v>
      </c>
      <c r="N396" s="9">
        <v>1.3216919999999999</v>
      </c>
      <c r="O396" s="9">
        <v>0</v>
      </c>
      <c r="P396" s="9">
        <f t="shared" si="34"/>
        <v>0</v>
      </c>
      <c r="Q396" s="9">
        <v>0</v>
      </c>
      <c r="R396" s="9">
        <v>0</v>
      </c>
      <c r="S396" s="9">
        <v>0</v>
      </c>
      <c r="T396" s="9">
        <v>0</v>
      </c>
      <c r="U396" s="9">
        <f t="shared" si="35"/>
        <v>0</v>
      </c>
      <c r="V396" s="9">
        <v>0</v>
      </c>
      <c r="W396" s="9">
        <v>0</v>
      </c>
      <c r="X396" s="49">
        <v>0</v>
      </c>
      <c r="Y396" s="9">
        <v>0</v>
      </c>
      <c r="Z396" s="9">
        <f t="shared" si="36"/>
        <v>0</v>
      </c>
      <c r="AA396" s="9">
        <v>0</v>
      </c>
      <c r="AB396" s="9">
        <v>0</v>
      </c>
      <c r="AC396" s="49">
        <v>0</v>
      </c>
      <c r="AD396" s="9">
        <v>0</v>
      </c>
      <c r="AE396" s="9">
        <f t="shared" si="37"/>
        <v>0</v>
      </c>
      <c r="AF396" s="9">
        <v>0</v>
      </c>
      <c r="AG396" s="9">
        <v>0</v>
      </c>
      <c r="AH396" s="49">
        <v>0</v>
      </c>
      <c r="AI396" s="9">
        <v>0</v>
      </c>
      <c r="AJ396" s="42">
        <f t="shared" si="38"/>
        <v>1.3216919999999999</v>
      </c>
      <c r="AK396" s="42">
        <f t="shared" si="38"/>
        <v>0</v>
      </c>
      <c r="AL396" s="42">
        <f t="shared" si="38"/>
        <v>0</v>
      </c>
      <c r="AM396" s="42">
        <f t="shared" si="38"/>
        <v>1.3216919999999999</v>
      </c>
      <c r="AN396" s="42">
        <f t="shared" si="38"/>
        <v>0</v>
      </c>
    </row>
    <row r="397" spans="1:40" ht="47.25">
      <c r="A397" s="8" t="s">
        <v>804</v>
      </c>
      <c r="B397" s="73" t="s">
        <v>1123</v>
      </c>
      <c r="C397" s="15" t="s">
        <v>2416</v>
      </c>
      <c r="D397" s="18">
        <v>2020</v>
      </c>
      <c r="E397" s="18">
        <v>2020</v>
      </c>
      <c r="F397" s="9"/>
      <c r="G397" s="9"/>
      <c r="H397" s="31"/>
      <c r="I397" s="9">
        <v>0.46832399999999996</v>
      </c>
      <c r="J397" s="24">
        <v>0.46832399999999996</v>
      </c>
      <c r="K397" s="9">
        <f t="shared" si="39" ref="K397:K460">=L397+M397+N397+O397</f>
        <v>0.46832399999999996</v>
      </c>
      <c r="L397" s="9">
        <v>0</v>
      </c>
      <c r="M397" s="9">
        <v>0</v>
      </c>
      <c r="N397" s="9">
        <v>0.46832399999999996</v>
      </c>
      <c r="O397" s="9">
        <v>0</v>
      </c>
      <c r="P397" s="9">
        <f t="shared" si="40" ref="P397:P460">=Q397+R397+S397+T397</f>
        <v>0</v>
      </c>
      <c r="Q397" s="9">
        <v>0</v>
      </c>
      <c r="R397" s="9">
        <v>0</v>
      </c>
      <c r="S397" s="9">
        <v>0</v>
      </c>
      <c r="T397" s="9">
        <v>0</v>
      </c>
      <c r="U397" s="9">
        <f t="shared" si="41" ref="U397:U460">=V397+W397+X397+Y397</f>
        <v>0</v>
      </c>
      <c r="V397" s="9">
        <v>0</v>
      </c>
      <c r="W397" s="9">
        <v>0</v>
      </c>
      <c r="X397" s="49">
        <v>0</v>
      </c>
      <c r="Y397" s="9">
        <v>0</v>
      </c>
      <c r="Z397" s="9">
        <f t="shared" si="42" ref="Z397:Z460">=AA397+AB397+AC397+AD397</f>
        <v>0</v>
      </c>
      <c r="AA397" s="9">
        <v>0</v>
      </c>
      <c r="AB397" s="9">
        <v>0</v>
      </c>
      <c r="AC397" s="49">
        <v>0</v>
      </c>
      <c r="AD397" s="9">
        <v>0</v>
      </c>
      <c r="AE397" s="9">
        <f t="shared" si="43" ref="AE397:AE460">=AF397+AG397+AH397+AI397</f>
        <v>0</v>
      </c>
      <c r="AF397" s="9">
        <v>0</v>
      </c>
      <c r="AG397" s="9">
        <v>0</v>
      </c>
      <c r="AH397" s="49">
        <v>0</v>
      </c>
      <c r="AI397" s="9">
        <v>0</v>
      </c>
      <c r="AJ397" s="42">
        <f t="shared" si="38"/>
        <v>0.46832399999999996</v>
      </c>
      <c r="AK397" s="42">
        <f t="shared" si="38"/>
        <v>0</v>
      </c>
      <c r="AL397" s="42">
        <f t="shared" si="38"/>
        <v>0</v>
      </c>
      <c r="AM397" s="42">
        <f t="shared" si="38"/>
        <v>0.46832399999999996</v>
      </c>
      <c r="AN397" s="42">
        <f t="shared" si="38"/>
        <v>0</v>
      </c>
    </row>
    <row r="398" spans="1:40" ht="47.25">
      <c r="A398" s="8" t="s">
        <v>804</v>
      </c>
      <c r="B398" s="73" t="s">
        <v>125</v>
      </c>
      <c r="C398" s="15" t="s">
        <v>324</v>
      </c>
      <c r="D398" s="18">
        <v>2016</v>
      </c>
      <c r="E398" s="18">
        <v>2023</v>
      </c>
      <c r="F398" s="9"/>
      <c r="G398" s="9"/>
      <c r="H398" s="31"/>
      <c r="I398" s="9">
        <v>10.834763999999998</v>
      </c>
      <c r="J398" s="24">
        <v>10.834764</v>
      </c>
      <c r="K398" s="9">
        <f t="shared" si="39"/>
        <v>0</v>
      </c>
      <c r="L398" s="9">
        <v>0</v>
      </c>
      <c r="M398" s="9">
        <v>0</v>
      </c>
      <c r="N398" s="9">
        <v>0</v>
      </c>
      <c r="O398" s="9">
        <v>0</v>
      </c>
      <c r="P398" s="9">
        <f t="shared" si="40"/>
        <v>0</v>
      </c>
      <c r="Q398" s="9">
        <v>0</v>
      </c>
      <c r="R398" s="9">
        <v>0</v>
      </c>
      <c r="S398" s="9">
        <v>0</v>
      </c>
      <c r="T398" s="9">
        <v>0</v>
      </c>
      <c r="U398" s="9">
        <f t="shared" si="41"/>
        <v>0</v>
      </c>
      <c r="V398" s="9">
        <v>0</v>
      </c>
      <c r="W398" s="9">
        <v>0</v>
      </c>
      <c r="X398" s="49">
        <v>0</v>
      </c>
      <c r="Y398" s="9">
        <v>0</v>
      </c>
      <c r="Z398" s="9">
        <f t="shared" si="42"/>
        <v>0.67598400000000003</v>
      </c>
      <c r="AA398" s="9">
        <v>0</v>
      </c>
      <c r="AB398" s="9">
        <v>0</v>
      </c>
      <c r="AC398" s="49">
        <v>0.67598400000000003</v>
      </c>
      <c r="AD398" s="9">
        <v>0</v>
      </c>
      <c r="AE398" s="9">
        <f t="shared" si="43"/>
        <v>10.15878</v>
      </c>
      <c r="AF398" s="9">
        <v>0</v>
      </c>
      <c r="AG398" s="9">
        <v>0</v>
      </c>
      <c r="AH398" s="49">
        <v>10.15878</v>
      </c>
      <c r="AI398" s="9">
        <v>0</v>
      </c>
      <c r="AJ398" s="42">
        <f t="shared" si="38"/>
        <v>10.834764</v>
      </c>
      <c r="AK398" s="42">
        <f t="shared" si="38"/>
        <v>0</v>
      </c>
      <c r="AL398" s="42">
        <f t="shared" si="38"/>
        <v>0</v>
      </c>
      <c r="AM398" s="42">
        <f t="shared" si="38"/>
        <v>10.834764</v>
      </c>
      <c r="AN398" s="42">
        <f t="shared" si="38"/>
        <v>0</v>
      </c>
    </row>
    <row r="399" spans="1:40" ht="31.5">
      <c r="A399" s="8" t="s">
        <v>805</v>
      </c>
      <c r="B399" s="73" t="s">
        <v>613</v>
      </c>
      <c r="C399" s="15" t="s">
        <v>2417</v>
      </c>
      <c r="D399" s="18">
        <v>2018</v>
      </c>
      <c r="E399" s="18">
        <v>2023</v>
      </c>
      <c r="F399" s="9"/>
      <c r="G399" s="9"/>
      <c r="H399" s="31"/>
      <c r="I399" s="9">
        <v>13.479983999999998</v>
      </c>
      <c r="J399" s="24">
        <v>13.479983999999998</v>
      </c>
      <c r="K399" s="9">
        <f t="shared" si="39"/>
        <v>0</v>
      </c>
      <c r="L399" s="9">
        <v>0</v>
      </c>
      <c r="M399" s="9">
        <v>0</v>
      </c>
      <c r="N399" s="9">
        <v>0</v>
      </c>
      <c r="O399" s="9">
        <v>0</v>
      </c>
      <c r="P399" s="9">
        <f t="shared" si="40"/>
        <v>0</v>
      </c>
      <c r="Q399" s="9">
        <v>0</v>
      </c>
      <c r="R399" s="9">
        <v>0</v>
      </c>
      <c r="S399" s="9">
        <v>0</v>
      </c>
      <c r="T399" s="9">
        <v>0</v>
      </c>
      <c r="U399" s="9">
        <f t="shared" si="41"/>
        <v>0</v>
      </c>
      <c r="V399" s="9">
        <v>0</v>
      </c>
      <c r="W399" s="9">
        <v>0</v>
      </c>
      <c r="X399" s="49">
        <v>0</v>
      </c>
      <c r="Y399" s="9">
        <v>0</v>
      </c>
      <c r="Z399" s="9">
        <f t="shared" si="42"/>
        <v>0.27998400000000001</v>
      </c>
      <c r="AA399" s="9">
        <v>0</v>
      </c>
      <c r="AB399" s="9">
        <v>0</v>
      </c>
      <c r="AC399" s="49">
        <v>0.27998400000000001</v>
      </c>
      <c r="AD399" s="9">
        <v>0</v>
      </c>
      <c r="AE399" s="9">
        <f t="shared" si="43"/>
        <v>13.199999999999999</v>
      </c>
      <c r="AF399" s="9">
        <v>0</v>
      </c>
      <c r="AG399" s="9">
        <v>0</v>
      </c>
      <c r="AH399" s="49">
        <v>13.20</v>
      </c>
      <c r="AI399" s="9">
        <v>0</v>
      </c>
      <c r="AJ399" s="42">
        <f t="shared" si="38"/>
        <v>13.479984</v>
      </c>
      <c r="AK399" s="42">
        <f t="shared" si="38"/>
        <v>0</v>
      </c>
      <c r="AL399" s="42">
        <f t="shared" si="38"/>
        <v>0</v>
      </c>
      <c r="AM399" s="42">
        <f t="shared" si="38"/>
        <v>13.479984</v>
      </c>
      <c r="AN399" s="42">
        <f t="shared" si="38"/>
        <v>0</v>
      </c>
    </row>
    <row r="400" spans="1:40" ht="47.25">
      <c r="A400" s="8" t="s">
        <v>805</v>
      </c>
      <c r="B400" s="73" t="s">
        <v>1124</v>
      </c>
      <c r="C400" s="15" t="s">
        <v>1125</v>
      </c>
      <c r="D400" s="18">
        <v>2019</v>
      </c>
      <c r="E400" s="18">
        <v>2020</v>
      </c>
      <c r="F400" s="9"/>
      <c r="G400" s="9"/>
      <c r="H400" s="31"/>
      <c r="I400" s="9">
        <v>2.9559600000000001</v>
      </c>
      <c r="J400" s="24">
        <v>2.9559600000000001</v>
      </c>
      <c r="K400" s="9">
        <f t="shared" si="39"/>
        <v>2.73</v>
      </c>
      <c r="L400" s="9">
        <v>0</v>
      </c>
      <c r="M400" s="9">
        <v>0</v>
      </c>
      <c r="N400" s="9">
        <v>2.73</v>
      </c>
      <c r="O400" s="9">
        <v>0</v>
      </c>
      <c r="P400" s="9">
        <f t="shared" si="40"/>
        <v>0</v>
      </c>
      <c r="Q400" s="9">
        <v>0</v>
      </c>
      <c r="R400" s="9">
        <v>0</v>
      </c>
      <c r="S400" s="9">
        <v>0</v>
      </c>
      <c r="T400" s="9">
        <v>0</v>
      </c>
      <c r="U400" s="9">
        <f t="shared" si="41"/>
        <v>0</v>
      </c>
      <c r="V400" s="9">
        <v>0</v>
      </c>
      <c r="W400" s="9">
        <v>0</v>
      </c>
      <c r="X400" s="49">
        <v>0</v>
      </c>
      <c r="Y400" s="9">
        <v>0</v>
      </c>
      <c r="Z400" s="9">
        <f t="shared" si="42"/>
        <v>0</v>
      </c>
      <c r="AA400" s="9">
        <v>0</v>
      </c>
      <c r="AB400" s="9">
        <v>0</v>
      </c>
      <c r="AC400" s="49">
        <v>0</v>
      </c>
      <c r="AD400" s="9">
        <v>0</v>
      </c>
      <c r="AE400" s="9">
        <f t="shared" si="43"/>
        <v>0</v>
      </c>
      <c r="AF400" s="9">
        <v>0</v>
      </c>
      <c r="AG400" s="9">
        <v>0</v>
      </c>
      <c r="AH400" s="49">
        <v>0</v>
      </c>
      <c r="AI400" s="9">
        <v>0</v>
      </c>
      <c r="AJ400" s="42">
        <f t="shared" si="38"/>
        <v>2.73</v>
      </c>
      <c r="AK400" s="42">
        <f t="shared" si="38"/>
        <v>0</v>
      </c>
      <c r="AL400" s="42">
        <f t="shared" si="38"/>
        <v>0</v>
      </c>
      <c r="AM400" s="42">
        <f t="shared" si="38"/>
        <v>2.73</v>
      </c>
      <c r="AN400" s="42">
        <f t="shared" si="38"/>
        <v>0</v>
      </c>
    </row>
    <row r="401" spans="1:40" ht="63">
      <c r="A401" s="8" t="s">
        <v>805</v>
      </c>
      <c r="B401" s="73" t="s">
        <v>614</v>
      </c>
      <c r="C401" s="15" t="s">
        <v>2418</v>
      </c>
      <c r="D401" s="18">
        <v>2019</v>
      </c>
      <c r="E401" s="18">
        <v>2022</v>
      </c>
      <c r="F401" s="9"/>
      <c r="G401" s="9"/>
      <c r="H401" s="31"/>
      <c r="I401" s="9">
        <v>22.404792</v>
      </c>
      <c r="J401" s="24">
        <v>22.404791999999997</v>
      </c>
      <c r="K401" s="9">
        <f t="shared" si="39"/>
        <v>0</v>
      </c>
      <c r="L401" s="9">
        <v>0</v>
      </c>
      <c r="M401" s="9">
        <v>0</v>
      </c>
      <c r="N401" s="9">
        <v>0</v>
      </c>
      <c r="O401" s="9">
        <v>0</v>
      </c>
      <c r="P401" s="9">
        <f t="shared" si="40"/>
        <v>3.9580440000000001</v>
      </c>
      <c r="Q401" s="9">
        <v>0</v>
      </c>
      <c r="R401" s="9">
        <v>0</v>
      </c>
      <c r="S401" s="9">
        <v>3.9580440000000001</v>
      </c>
      <c r="T401" s="9">
        <v>0</v>
      </c>
      <c r="U401" s="9">
        <f t="shared" si="41"/>
        <v>0.44674799999999998</v>
      </c>
      <c r="V401" s="9">
        <v>0</v>
      </c>
      <c r="W401" s="9">
        <v>0</v>
      </c>
      <c r="X401" s="49">
        <v>0.44674799999999998</v>
      </c>
      <c r="Y401" s="9">
        <v>0</v>
      </c>
      <c r="Z401" s="9">
        <f t="shared" si="42"/>
        <v>18</v>
      </c>
      <c r="AA401" s="9">
        <v>0</v>
      </c>
      <c r="AB401" s="9">
        <v>0</v>
      </c>
      <c r="AC401" s="49">
        <v>18</v>
      </c>
      <c r="AD401" s="9">
        <v>0</v>
      </c>
      <c r="AE401" s="9">
        <f t="shared" si="43"/>
        <v>0</v>
      </c>
      <c r="AF401" s="9">
        <v>0</v>
      </c>
      <c r="AG401" s="9">
        <v>0</v>
      </c>
      <c r="AH401" s="49">
        <v>0</v>
      </c>
      <c r="AI401" s="9">
        <v>0</v>
      </c>
      <c r="AJ401" s="42">
        <f t="shared" si="38"/>
        <v>22.404792</v>
      </c>
      <c r="AK401" s="42">
        <f t="shared" si="38"/>
        <v>0</v>
      </c>
      <c r="AL401" s="42">
        <f t="shared" si="38"/>
        <v>0</v>
      </c>
      <c r="AM401" s="42">
        <f t="shared" si="38"/>
        <v>22.404792</v>
      </c>
      <c r="AN401" s="42">
        <f t="shared" si="38"/>
        <v>0</v>
      </c>
    </row>
    <row r="402" spans="1:40" ht="63">
      <c r="A402" s="8" t="s">
        <v>805</v>
      </c>
      <c r="B402" s="73" t="s">
        <v>615</v>
      </c>
      <c r="C402" s="15" t="s">
        <v>2419</v>
      </c>
      <c r="D402" s="18">
        <v>2019</v>
      </c>
      <c r="E402" s="18">
        <v>2022</v>
      </c>
      <c r="F402" s="9"/>
      <c r="G402" s="9"/>
      <c r="H402" s="31"/>
      <c r="I402" s="9">
        <v>4.1409959999999995</v>
      </c>
      <c r="J402" s="24">
        <v>4.1409960000000003</v>
      </c>
      <c r="K402" s="9">
        <f t="shared" si="39"/>
        <v>0</v>
      </c>
      <c r="L402" s="9">
        <v>0</v>
      </c>
      <c r="M402" s="9">
        <v>0</v>
      </c>
      <c r="N402" s="9">
        <v>0</v>
      </c>
      <c r="O402" s="9">
        <v>0</v>
      </c>
      <c r="P402" s="9">
        <f t="shared" si="40"/>
        <v>0</v>
      </c>
      <c r="Q402" s="9">
        <v>0</v>
      </c>
      <c r="R402" s="9">
        <v>0</v>
      </c>
      <c r="S402" s="9">
        <v>0</v>
      </c>
      <c r="T402" s="9">
        <v>0</v>
      </c>
      <c r="U402" s="9">
        <f t="shared" si="41"/>
        <v>0.54099600000000003</v>
      </c>
      <c r="V402" s="9">
        <v>0</v>
      </c>
      <c r="W402" s="9">
        <v>0</v>
      </c>
      <c r="X402" s="49">
        <v>0.54099600000000003</v>
      </c>
      <c r="Y402" s="9">
        <v>0</v>
      </c>
      <c r="Z402" s="9">
        <f t="shared" si="42"/>
        <v>3.5999999999999996</v>
      </c>
      <c r="AA402" s="9">
        <v>0</v>
      </c>
      <c r="AB402" s="9">
        <v>0</v>
      </c>
      <c r="AC402" s="49">
        <v>3.5999999999999996</v>
      </c>
      <c r="AD402" s="9">
        <v>0</v>
      </c>
      <c r="AE402" s="9">
        <f t="shared" si="43"/>
        <v>0</v>
      </c>
      <c r="AF402" s="9">
        <v>0</v>
      </c>
      <c r="AG402" s="9">
        <v>0</v>
      </c>
      <c r="AH402" s="49">
        <v>0</v>
      </c>
      <c r="AI402" s="9">
        <v>0</v>
      </c>
      <c r="AJ402" s="42">
        <f t="shared" si="38"/>
        <v>4.1409959999999995</v>
      </c>
      <c r="AK402" s="42">
        <f t="shared" si="38"/>
        <v>0</v>
      </c>
      <c r="AL402" s="42">
        <f t="shared" si="38"/>
        <v>0</v>
      </c>
      <c r="AM402" s="42">
        <f t="shared" si="38"/>
        <v>4.1409959999999995</v>
      </c>
      <c r="AN402" s="42">
        <f t="shared" si="38"/>
        <v>0</v>
      </c>
    </row>
    <row r="403" spans="1:40" ht="63">
      <c r="A403" s="8" t="s">
        <v>805</v>
      </c>
      <c r="B403" s="73" t="s">
        <v>1126</v>
      </c>
      <c r="C403" s="15" t="s">
        <v>2420</v>
      </c>
      <c r="D403" s="18">
        <v>2020</v>
      </c>
      <c r="E403" s="18">
        <v>2020</v>
      </c>
      <c r="F403" s="9"/>
      <c r="G403" s="9"/>
      <c r="H403" s="31"/>
      <c r="I403" s="9">
        <v>2.6886959999999998</v>
      </c>
      <c r="J403" s="24">
        <v>2.6886959999999998</v>
      </c>
      <c r="K403" s="9">
        <f t="shared" si="39"/>
        <v>2.6552639999999998</v>
      </c>
      <c r="L403" s="9">
        <v>0</v>
      </c>
      <c r="M403" s="9">
        <v>0</v>
      </c>
      <c r="N403" s="9">
        <v>2.6552639999999998</v>
      </c>
      <c r="O403" s="9">
        <v>0</v>
      </c>
      <c r="P403" s="9">
        <f t="shared" si="40"/>
        <v>0</v>
      </c>
      <c r="Q403" s="9">
        <v>0</v>
      </c>
      <c r="R403" s="9">
        <v>0</v>
      </c>
      <c r="S403" s="9">
        <v>0</v>
      </c>
      <c r="T403" s="9">
        <v>0</v>
      </c>
      <c r="U403" s="9">
        <f t="shared" si="41"/>
        <v>0</v>
      </c>
      <c r="V403" s="9">
        <v>0</v>
      </c>
      <c r="W403" s="9">
        <v>0</v>
      </c>
      <c r="X403" s="49">
        <v>0</v>
      </c>
      <c r="Y403" s="9">
        <v>0</v>
      </c>
      <c r="Z403" s="9">
        <f t="shared" si="42"/>
        <v>0</v>
      </c>
      <c r="AA403" s="9">
        <v>0</v>
      </c>
      <c r="AB403" s="9">
        <v>0</v>
      </c>
      <c r="AC403" s="49">
        <v>0</v>
      </c>
      <c r="AD403" s="9">
        <v>0</v>
      </c>
      <c r="AE403" s="9">
        <f t="shared" si="43"/>
        <v>0</v>
      </c>
      <c r="AF403" s="9">
        <v>0</v>
      </c>
      <c r="AG403" s="9">
        <v>0</v>
      </c>
      <c r="AH403" s="49">
        <v>0</v>
      </c>
      <c r="AI403" s="9">
        <v>0</v>
      </c>
      <c r="AJ403" s="42">
        <f t="shared" si="38"/>
        <v>2.6552639999999998</v>
      </c>
      <c r="AK403" s="42">
        <f t="shared" si="38"/>
        <v>0</v>
      </c>
      <c r="AL403" s="42">
        <f t="shared" si="38"/>
        <v>0</v>
      </c>
      <c r="AM403" s="42">
        <f t="shared" si="38"/>
        <v>2.6552639999999998</v>
      </c>
      <c r="AN403" s="42">
        <f t="shared" si="38"/>
        <v>0</v>
      </c>
    </row>
    <row r="404" spans="1:40" ht="78.75">
      <c r="A404" s="8" t="s">
        <v>805</v>
      </c>
      <c r="B404" s="73" t="s">
        <v>1127</v>
      </c>
      <c r="C404" s="15" t="s">
        <v>2421</v>
      </c>
      <c r="D404" s="18">
        <v>2020</v>
      </c>
      <c r="E404" s="18">
        <v>2020</v>
      </c>
      <c r="F404" s="9"/>
      <c r="G404" s="9"/>
      <c r="H404" s="31"/>
      <c r="I404" s="9">
        <v>1.98468</v>
      </c>
      <c r="J404" s="24">
        <v>1.98468</v>
      </c>
      <c r="K404" s="9">
        <f t="shared" si="39"/>
        <v>1.98468</v>
      </c>
      <c r="L404" s="9">
        <v>0</v>
      </c>
      <c r="M404" s="9">
        <v>0</v>
      </c>
      <c r="N404" s="9">
        <v>1.98468</v>
      </c>
      <c r="O404" s="9">
        <v>0</v>
      </c>
      <c r="P404" s="9">
        <f t="shared" si="40"/>
        <v>0</v>
      </c>
      <c r="Q404" s="9">
        <v>0</v>
      </c>
      <c r="R404" s="9">
        <v>0</v>
      </c>
      <c r="S404" s="9">
        <v>0</v>
      </c>
      <c r="T404" s="9">
        <v>0</v>
      </c>
      <c r="U404" s="9">
        <f t="shared" si="41"/>
        <v>0</v>
      </c>
      <c r="V404" s="9">
        <v>0</v>
      </c>
      <c r="W404" s="9">
        <v>0</v>
      </c>
      <c r="X404" s="49">
        <v>0</v>
      </c>
      <c r="Y404" s="9">
        <v>0</v>
      </c>
      <c r="Z404" s="9">
        <f t="shared" si="42"/>
        <v>0</v>
      </c>
      <c r="AA404" s="9">
        <v>0</v>
      </c>
      <c r="AB404" s="9">
        <v>0</v>
      </c>
      <c r="AC404" s="49">
        <v>0</v>
      </c>
      <c r="AD404" s="9">
        <v>0</v>
      </c>
      <c r="AE404" s="9">
        <f t="shared" si="43"/>
        <v>0</v>
      </c>
      <c r="AF404" s="9">
        <v>0</v>
      </c>
      <c r="AG404" s="9">
        <v>0</v>
      </c>
      <c r="AH404" s="49">
        <v>0</v>
      </c>
      <c r="AI404" s="9">
        <v>0</v>
      </c>
      <c r="AJ404" s="42">
        <f t="shared" si="38"/>
        <v>1.98468</v>
      </c>
      <c r="AK404" s="42">
        <f t="shared" si="38"/>
        <v>0</v>
      </c>
      <c r="AL404" s="42">
        <f t="shared" si="38"/>
        <v>0</v>
      </c>
      <c r="AM404" s="42">
        <f t="shared" si="38"/>
        <v>1.98468</v>
      </c>
      <c r="AN404" s="42">
        <f t="shared" si="38"/>
        <v>0</v>
      </c>
    </row>
    <row r="405" spans="1:40" ht="47.25">
      <c r="A405" s="8" t="s">
        <v>804</v>
      </c>
      <c r="B405" s="73" t="s">
        <v>1128</v>
      </c>
      <c r="C405" s="15" t="s">
        <v>1129</v>
      </c>
      <c r="D405" s="18">
        <v>2018</v>
      </c>
      <c r="E405" s="18">
        <v>2020</v>
      </c>
      <c r="F405" s="9">
        <v>0.17810000000000001</v>
      </c>
      <c r="G405" s="9">
        <v>0.99177999999999999</v>
      </c>
      <c r="H405" s="31">
        <v>43617</v>
      </c>
      <c r="I405" s="9">
        <v>2.7208320000000001</v>
      </c>
      <c r="J405" s="24">
        <v>2.7208319999999997</v>
      </c>
      <c r="K405" s="9">
        <f t="shared" si="39"/>
        <v>0.98640000000000005</v>
      </c>
      <c r="L405" s="9">
        <v>0</v>
      </c>
      <c r="M405" s="9">
        <v>0</v>
      </c>
      <c r="N405" s="9">
        <v>0.98640000000000005</v>
      </c>
      <c r="O405" s="9">
        <v>0</v>
      </c>
      <c r="P405" s="9">
        <f t="shared" si="40"/>
        <v>0</v>
      </c>
      <c r="Q405" s="9">
        <v>0</v>
      </c>
      <c r="R405" s="9">
        <v>0</v>
      </c>
      <c r="S405" s="9">
        <v>0</v>
      </c>
      <c r="T405" s="9">
        <v>0</v>
      </c>
      <c r="U405" s="9">
        <f t="shared" si="41"/>
        <v>0</v>
      </c>
      <c r="V405" s="9">
        <v>0</v>
      </c>
      <c r="W405" s="9">
        <v>0</v>
      </c>
      <c r="X405" s="49">
        <v>0</v>
      </c>
      <c r="Y405" s="9">
        <v>0</v>
      </c>
      <c r="Z405" s="9">
        <f t="shared" si="42"/>
        <v>0</v>
      </c>
      <c r="AA405" s="9">
        <v>0</v>
      </c>
      <c r="AB405" s="9">
        <v>0</v>
      </c>
      <c r="AC405" s="49">
        <v>0</v>
      </c>
      <c r="AD405" s="9">
        <v>0</v>
      </c>
      <c r="AE405" s="9">
        <f t="shared" si="43"/>
        <v>0</v>
      </c>
      <c r="AF405" s="9">
        <v>0</v>
      </c>
      <c r="AG405" s="9">
        <v>0</v>
      </c>
      <c r="AH405" s="49">
        <v>0</v>
      </c>
      <c r="AI405" s="9">
        <v>0</v>
      </c>
      <c r="AJ405" s="42">
        <f t="shared" si="38"/>
        <v>0.98640000000000005</v>
      </c>
      <c r="AK405" s="42">
        <f t="shared" si="38"/>
        <v>0</v>
      </c>
      <c r="AL405" s="42">
        <f t="shared" si="38"/>
        <v>0</v>
      </c>
      <c r="AM405" s="42">
        <f t="shared" si="38"/>
        <v>0.98640000000000005</v>
      </c>
      <c r="AN405" s="42">
        <f t="shared" si="38"/>
        <v>0</v>
      </c>
    </row>
    <row r="406" spans="1:40" ht="31.5">
      <c r="A406" s="8" t="s">
        <v>805</v>
      </c>
      <c r="B406" s="73" t="s">
        <v>616</v>
      </c>
      <c r="C406" s="15" t="s">
        <v>739</v>
      </c>
      <c r="D406" s="18">
        <v>2018</v>
      </c>
      <c r="E406" s="18">
        <v>2023</v>
      </c>
      <c r="F406" s="9"/>
      <c r="G406" s="9"/>
      <c r="H406" s="31"/>
      <c r="I406" s="9">
        <v>12.396659999999999</v>
      </c>
      <c r="J406" s="24">
        <v>12.396659999999999</v>
      </c>
      <c r="K406" s="9">
        <f t="shared" si="39"/>
        <v>0</v>
      </c>
      <c r="L406" s="9">
        <v>0</v>
      </c>
      <c r="M406" s="9">
        <v>0</v>
      </c>
      <c r="N406" s="9">
        <v>0</v>
      </c>
      <c r="O406" s="9">
        <v>0</v>
      </c>
      <c r="P406" s="9">
        <f t="shared" si="40"/>
        <v>0</v>
      </c>
      <c r="Q406" s="9">
        <v>0</v>
      </c>
      <c r="R406" s="9">
        <v>0</v>
      </c>
      <c r="S406" s="9">
        <v>0</v>
      </c>
      <c r="T406" s="9">
        <v>0</v>
      </c>
      <c r="U406" s="9">
        <f t="shared" si="41"/>
        <v>0</v>
      </c>
      <c r="V406" s="9">
        <v>0</v>
      </c>
      <c r="W406" s="9">
        <v>0</v>
      </c>
      <c r="X406" s="49">
        <v>0</v>
      </c>
      <c r="Y406" s="9">
        <v>0</v>
      </c>
      <c r="Z406" s="9">
        <f t="shared" si="42"/>
        <v>0.39666000000000001</v>
      </c>
      <c r="AA406" s="9">
        <v>0</v>
      </c>
      <c r="AB406" s="9">
        <v>0</v>
      </c>
      <c r="AC406" s="49">
        <v>0.39666000000000001</v>
      </c>
      <c r="AD406" s="9">
        <v>0</v>
      </c>
      <c r="AE406" s="9">
        <f t="shared" si="43"/>
        <v>12</v>
      </c>
      <c r="AF406" s="9">
        <v>0</v>
      </c>
      <c r="AG406" s="9">
        <v>0</v>
      </c>
      <c r="AH406" s="49">
        <v>12</v>
      </c>
      <c r="AI406" s="9">
        <v>0</v>
      </c>
      <c r="AJ406" s="42">
        <f t="shared" si="38"/>
        <v>12.396660000000001</v>
      </c>
      <c r="AK406" s="42">
        <f t="shared" si="38"/>
        <v>0</v>
      </c>
      <c r="AL406" s="42">
        <f t="shared" si="38"/>
        <v>0</v>
      </c>
      <c r="AM406" s="42">
        <f t="shared" si="38"/>
        <v>12.396660000000001</v>
      </c>
      <c r="AN406" s="42">
        <f t="shared" si="38"/>
        <v>0</v>
      </c>
    </row>
    <row r="407" spans="1:40" ht="78.75">
      <c r="A407" s="8" t="s">
        <v>805</v>
      </c>
      <c r="B407" s="73" t="s">
        <v>617</v>
      </c>
      <c r="C407" s="15" t="s">
        <v>740</v>
      </c>
      <c r="D407" s="18">
        <v>2018</v>
      </c>
      <c r="E407" s="18">
        <v>2024</v>
      </c>
      <c r="F407" s="9"/>
      <c r="G407" s="9"/>
      <c r="H407" s="31"/>
      <c r="I407" s="9">
        <v>5.2138439999999999</v>
      </c>
      <c r="J407" s="24">
        <v>5.2138439999999999</v>
      </c>
      <c r="K407" s="9">
        <f t="shared" si="39"/>
        <v>0</v>
      </c>
      <c r="L407" s="9">
        <v>0</v>
      </c>
      <c r="M407" s="9">
        <v>0</v>
      </c>
      <c r="N407" s="9">
        <v>0</v>
      </c>
      <c r="O407" s="9">
        <v>0</v>
      </c>
      <c r="P407" s="9">
        <f t="shared" si="40"/>
        <v>0</v>
      </c>
      <c r="Q407" s="9">
        <v>0</v>
      </c>
      <c r="R407" s="9">
        <v>0</v>
      </c>
      <c r="S407" s="9">
        <v>0</v>
      </c>
      <c r="T407" s="9">
        <v>0</v>
      </c>
      <c r="U407" s="9">
        <f t="shared" si="41"/>
        <v>0</v>
      </c>
      <c r="V407" s="9">
        <v>0</v>
      </c>
      <c r="W407" s="9">
        <v>0</v>
      </c>
      <c r="X407" s="49">
        <v>0</v>
      </c>
      <c r="Y407" s="9">
        <v>0</v>
      </c>
      <c r="Z407" s="9">
        <f t="shared" si="42"/>
        <v>0.35384399999999999</v>
      </c>
      <c r="AA407" s="9">
        <v>0</v>
      </c>
      <c r="AB407" s="9">
        <v>0</v>
      </c>
      <c r="AC407" s="49">
        <v>0.35384399999999999</v>
      </c>
      <c r="AD407" s="9">
        <v>0</v>
      </c>
      <c r="AE407" s="9">
        <f t="shared" si="43"/>
        <v>4.8599999999999994</v>
      </c>
      <c r="AF407" s="9">
        <v>0</v>
      </c>
      <c r="AG407" s="9">
        <v>0</v>
      </c>
      <c r="AH407" s="49">
        <v>4.8599999999999994</v>
      </c>
      <c r="AI407" s="9">
        <v>0</v>
      </c>
      <c r="AJ407" s="42">
        <f t="shared" si="38"/>
        <v>5.213843999999999</v>
      </c>
      <c r="AK407" s="42">
        <f t="shared" si="38"/>
        <v>0</v>
      </c>
      <c r="AL407" s="42">
        <f t="shared" si="38"/>
        <v>0</v>
      </c>
      <c r="AM407" s="42">
        <f t="shared" si="38"/>
        <v>5.213843999999999</v>
      </c>
      <c r="AN407" s="42">
        <f t="shared" si="38"/>
        <v>0</v>
      </c>
    </row>
    <row r="408" spans="1:40" ht="63">
      <c r="A408" s="8" t="s">
        <v>805</v>
      </c>
      <c r="B408" s="73" t="s">
        <v>618</v>
      </c>
      <c r="C408" s="15" t="s">
        <v>741</v>
      </c>
      <c r="D408" s="18">
        <v>2018</v>
      </c>
      <c r="E408" s="18">
        <v>2023</v>
      </c>
      <c r="F408" s="9"/>
      <c r="G408" s="9"/>
      <c r="H408" s="31"/>
      <c r="I408" s="9">
        <v>20.440572000000003</v>
      </c>
      <c r="J408" s="24">
        <v>20.440572</v>
      </c>
      <c r="K408" s="9">
        <f t="shared" si="39"/>
        <v>0</v>
      </c>
      <c r="L408" s="9">
        <v>0</v>
      </c>
      <c r="M408" s="9">
        <v>0</v>
      </c>
      <c r="N408" s="9">
        <v>0</v>
      </c>
      <c r="O408" s="9">
        <v>0</v>
      </c>
      <c r="P408" s="9">
        <f t="shared" si="40"/>
        <v>0</v>
      </c>
      <c r="Q408" s="9">
        <v>0</v>
      </c>
      <c r="R408" s="9">
        <v>0</v>
      </c>
      <c r="S408" s="9">
        <v>0</v>
      </c>
      <c r="T408" s="9">
        <v>0</v>
      </c>
      <c r="U408" s="9">
        <f t="shared" si="41"/>
        <v>0</v>
      </c>
      <c r="V408" s="9">
        <v>0</v>
      </c>
      <c r="W408" s="9">
        <v>0</v>
      </c>
      <c r="X408" s="49">
        <v>0</v>
      </c>
      <c r="Y408" s="9">
        <v>0</v>
      </c>
      <c r="Z408" s="9">
        <f t="shared" si="42"/>
        <v>2.440572</v>
      </c>
      <c r="AA408" s="9">
        <v>0</v>
      </c>
      <c r="AB408" s="9">
        <v>0</v>
      </c>
      <c r="AC408" s="49">
        <v>2.440572</v>
      </c>
      <c r="AD408" s="9">
        <v>0</v>
      </c>
      <c r="AE408" s="9">
        <f t="shared" si="43"/>
        <v>18</v>
      </c>
      <c r="AF408" s="9">
        <v>0</v>
      </c>
      <c r="AG408" s="9">
        <v>0</v>
      </c>
      <c r="AH408" s="49">
        <v>18</v>
      </c>
      <c r="AI408" s="9">
        <v>0</v>
      </c>
      <c r="AJ408" s="42">
        <f t="shared" si="38"/>
        <v>20.440572</v>
      </c>
      <c r="AK408" s="42">
        <f t="shared" si="38"/>
        <v>0</v>
      </c>
      <c r="AL408" s="42">
        <f t="shared" si="38"/>
        <v>0</v>
      </c>
      <c r="AM408" s="42">
        <f t="shared" si="38"/>
        <v>20.440572</v>
      </c>
      <c r="AN408" s="42">
        <f t="shared" si="38"/>
        <v>0</v>
      </c>
    </row>
    <row r="409" spans="1:40" ht="63">
      <c r="A409" s="8" t="s">
        <v>805</v>
      </c>
      <c r="B409" s="73" t="s">
        <v>619</v>
      </c>
      <c r="C409" s="15" t="s">
        <v>742</v>
      </c>
      <c r="D409" s="18">
        <v>2018</v>
      </c>
      <c r="E409" s="18">
        <v>2023</v>
      </c>
      <c r="F409" s="9"/>
      <c r="G409" s="9"/>
      <c r="H409" s="31"/>
      <c r="I409" s="9">
        <v>2.6375399999999996</v>
      </c>
      <c r="J409" s="24">
        <v>2.6375399999999996</v>
      </c>
      <c r="K409" s="9">
        <f t="shared" si="39"/>
        <v>0</v>
      </c>
      <c r="L409" s="9">
        <v>0</v>
      </c>
      <c r="M409" s="9">
        <v>0</v>
      </c>
      <c r="N409" s="9">
        <v>0</v>
      </c>
      <c r="O409" s="9">
        <v>0</v>
      </c>
      <c r="P409" s="9">
        <f t="shared" si="40"/>
        <v>0</v>
      </c>
      <c r="Q409" s="9">
        <v>0</v>
      </c>
      <c r="R409" s="9">
        <v>0</v>
      </c>
      <c r="S409" s="9">
        <v>0</v>
      </c>
      <c r="T409" s="9">
        <v>0</v>
      </c>
      <c r="U409" s="9">
        <f t="shared" si="41"/>
        <v>0</v>
      </c>
      <c r="V409" s="9">
        <v>0</v>
      </c>
      <c r="W409" s="9">
        <v>0</v>
      </c>
      <c r="X409" s="49">
        <v>0</v>
      </c>
      <c r="Y409" s="9">
        <v>0</v>
      </c>
      <c r="Z409" s="9">
        <f t="shared" si="42"/>
        <v>0.18953999999999996</v>
      </c>
      <c r="AA409" s="9">
        <v>0</v>
      </c>
      <c r="AB409" s="9">
        <v>0</v>
      </c>
      <c r="AC409" s="49">
        <v>0.18953999999999996</v>
      </c>
      <c r="AD409" s="9">
        <v>0</v>
      </c>
      <c r="AE409" s="9">
        <f t="shared" si="43"/>
        <v>2.3999999999999999</v>
      </c>
      <c r="AF409" s="9">
        <v>0</v>
      </c>
      <c r="AG409" s="9">
        <v>0</v>
      </c>
      <c r="AH409" s="49">
        <v>2.40</v>
      </c>
      <c r="AI409" s="9">
        <v>0</v>
      </c>
      <c r="AJ409" s="42">
        <f t="shared" si="38"/>
        <v>2.58954</v>
      </c>
      <c r="AK409" s="42">
        <f t="shared" si="38"/>
        <v>0</v>
      </c>
      <c r="AL409" s="42">
        <f t="shared" si="38"/>
        <v>0</v>
      </c>
      <c r="AM409" s="42">
        <f t="shared" si="38"/>
        <v>2.58954</v>
      </c>
      <c r="AN409" s="42">
        <f t="shared" si="38"/>
        <v>0</v>
      </c>
    </row>
    <row r="410" spans="1:40" ht="47.25">
      <c r="A410" s="8" t="s">
        <v>805</v>
      </c>
      <c r="B410" s="73" t="s">
        <v>126</v>
      </c>
      <c r="C410" s="15" t="s">
        <v>2422</v>
      </c>
      <c r="D410" s="18">
        <v>2017</v>
      </c>
      <c r="E410" s="18">
        <v>2025</v>
      </c>
      <c r="F410" s="9"/>
      <c r="G410" s="9"/>
      <c r="H410" s="31"/>
      <c r="I410" s="9">
        <v>12.147491999999998</v>
      </c>
      <c r="J410" s="24">
        <v>12.147492</v>
      </c>
      <c r="K410" s="9">
        <f t="shared" si="39"/>
        <v>0</v>
      </c>
      <c r="L410" s="9">
        <v>0</v>
      </c>
      <c r="M410" s="9">
        <v>0</v>
      </c>
      <c r="N410" s="9">
        <v>0</v>
      </c>
      <c r="O410" s="9">
        <v>0</v>
      </c>
      <c r="P410" s="9">
        <f t="shared" si="40"/>
        <v>0</v>
      </c>
      <c r="Q410" s="9">
        <v>0</v>
      </c>
      <c r="R410" s="9">
        <v>0</v>
      </c>
      <c r="S410" s="9">
        <v>0</v>
      </c>
      <c r="T410" s="9">
        <v>0</v>
      </c>
      <c r="U410" s="9">
        <f t="shared" si="41"/>
        <v>0</v>
      </c>
      <c r="V410" s="9">
        <v>0</v>
      </c>
      <c r="W410" s="9">
        <v>0</v>
      </c>
      <c r="X410" s="49">
        <v>0</v>
      </c>
      <c r="Y410" s="9">
        <v>0</v>
      </c>
      <c r="Z410" s="9">
        <f t="shared" si="42"/>
        <v>0</v>
      </c>
      <c r="AA410" s="9">
        <v>0</v>
      </c>
      <c r="AB410" s="9">
        <v>0</v>
      </c>
      <c r="AC410" s="49">
        <v>0</v>
      </c>
      <c r="AD410" s="9">
        <v>0</v>
      </c>
      <c r="AE410" s="9">
        <f t="shared" si="43"/>
        <v>0.012</v>
      </c>
      <c r="AF410" s="9">
        <v>0</v>
      </c>
      <c r="AG410" s="9">
        <v>0</v>
      </c>
      <c r="AH410" s="49">
        <v>0.012</v>
      </c>
      <c r="AI410" s="9">
        <v>0</v>
      </c>
      <c r="AJ410" s="42">
        <f t="shared" si="38"/>
        <v>0.012</v>
      </c>
      <c r="AK410" s="42">
        <f t="shared" si="38"/>
        <v>0</v>
      </c>
      <c r="AL410" s="42">
        <f t="shared" si="38"/>
        <v>0</v>
      </c>
      <c r="AM410" s="42">
        <f t="shared" si="38"/>
        <v>0.012</v>
      </c>
      <c r="AN410" s="42">
        <f t="shared" si="38"/>
        <v>0</v>
      </c>
    </row>
    <row r="411" spans="1:40" ht="31.5">
      <c r="A411" s="8" t="s">
        <v>805</v>
      </c>
      <c r="B411" s="73" t="s">
        <v>620</v>
      </c>
      <c r="C411" s="15" t="s">
        <v>743</v>
      </c>
      <c r="D411" s="18">
        <v>2022</v>
      </c>
      <c r="E411" s="18">
        <v>2024</v>
      </c>
      <c r="F411" s="9"/>
      <c r="G411" s="9"/>
      <c r="H411" s="31"/>
      <c r="I411" s="9">
        <v>4.6470479999999998</v>
      </c>
      <c r="J411" s="24">
        <v>4.6470479999999998</v>
      </c>
      <c r="K411" s="9">
        <f t="shared" si="39"/>
        <v>0</v>
      </c>
      <c r="L411" s="9">
        <v>0</v>
      </c>
      <c r="M411" s="9">
        <v>0</v>
      </c>
      <c r="N411" s="9">
        <v>0</v>
      </c>
      <c r="O411" s="9">
        <v>0</v>
      </c>
      <c r="P411" s="9">
        <f t="shared" si="40"/>
        <v>0</v>
      </c>
      <c r="Q411" s="9">
        <v>0</v>
      </c>
      <c r="R411" s="9">
        <v>0</v>
      </c>
      <c r="S411" s="9">
        <v>0</v>
      </c>
      <c r="T411" s="9">
        <v>0</v>
      </c>
      <c r="U411" s="9">
        <f t="shared" si="41"/>
        <v>0</v>
      </c>
      <c r="V411" s="9">
        <v>0</v>
      </c>
      <c r="W411" s="9">
        <v>0</v>
      </c>
      <c r="X411" s="49">
        <v>0</v>
      </c>
      <c r="Y411" s="9">
        <v>0</v>
      </c>
      <c r="Z411" s="9">
        <f t="shared" si="42"/>
        <v>0.854244</v>
      </c>
      <c r="AA411" s="9">
        <v>0</v>
      </c>
      <c r="AB411" s="9">
        <v>0</v>
      </c>
      <c r="AC411" s="49">
        <v>0.854244</v>
      </c>
      <c r="AD411" s="9">
        <v>0</v>
      </c>
      <c r="AE411" s="9">
        <f t="shared" si="43"/>
        <v>3.7928039999999998</v>
      </c>
      <c r="AF411" s="9">
        <v>0</v>
      </c>
      <c r="AG411" s="9">
        <v>0</v>
      </c>
      <c r="AH411" s="49">
        <v>3.7928039999999998</v>
      </c>
      <c r="AI411" s="9">
        <v>0</v>
      </c>
      <c r="AJ411" s="42">
        <f t="shared" si="38"/>
        <v>4.6470479999999998</v>
      </c>
      <c r="AK411" s="42">
        <f t="shared" si="38"/>
        <v>0</v>
      </c>
      <c r="AL411" s="42">
        <f t="shared" si="38"/>
        <v>0</v>
      </c>
      <c r="AM411" s="42">
        <f t="shared" si="38"/>
        <v>4.6470479999999998</v>
      </c>
      <c r="AN411" s="42">
        <f t="shared" si="38"/>
        <v>0</v>
      </c>
    </row>
    <row r="412" spans="1:40" ht="31.5">
      <c r="A412" s="8" t="s">
        <v>804</v>
      </c>
      <c r="B412" s="73" t="s">
        <v>621</v>
      </c>
      <c r="C412" s="15" t="s">
        <v>2423</v>
      </c>
      <c r="D412" s="18">
        <v>2018</v>
      </c>
      <c r="E412" s="18">
        <v>2024</v>
      </c>
      <c r="F412" s="9"/>
      <c r="G412" s="9"/>
      <c r="H412" s="31"/>
      <c r="I412" s="9">
        <v>43.221407999999997</v>
      </c>
      <c r="J412" s="24">
        <v>43.221407999999997</v>
      </c>
      <c r="K412" s="9">
        <f t="shared" si="39"/>
        <v>0</v>
      </c>
      <c r="L412" s="9">
        <v>0</v>
      </c>
      <c r="M412" s="9">
        <v>0</v>
      </c>
      <c r="N412" s="9">
        <v>0</v>
      </c>
      <c r="O412" s="9">
        <v>0</v>
      </c>
      <c r="P412" s="9">
        <f t="shared" si="40"/>
        <v>0</v>
      </c>
      <c r="Q412" s="9">
        <v>0</v>
      </c>
      <c r="R412" s="9">
        <v>0</v>
      </c>
      <c r="S412" s="9">
        <v>0</v>
      </c>
      <c r="T412" s="9">
        <v>0</v>
      </c>
      <c r="U412" s="9">
        <f t="shared" si="41"/>
        <v>0</v>
      </c>
      <c r="V412" s="9">
        <v>0</v>
      </c>
      <c r="W412" s="9">
        <v>0</v>
      </c>
      <c r="X412" s="49">
        <v>0</v>
      </c>
      <c r="Y412" s="9">
        <v>0</v>
      </c>
      <c r="Z412" s="9">
        <f t="shared" si="42"/>
        <v>0.027671999999999995</v>
      </c>
      <c r="AA412" s="9">
        <v>0</v>
      </c>
      <c r="AB412" s="9">
        <v>0</v>
      </c>
      <c r="AC412" s="49">
        <v>0.027671999999999995</v>
      </c>
      <c r="AD412" s="9">
        <v>0</v>
      </c>
      <c r="AE412" s="9">
        <f t="shared" si="43"/>
        <v>5.9937359999999993</v>
      </c>
      <c r="AF412" s="9">
        <v>0</v>
      </c>
      <c r="AG412" s="9">
        <v>0</v>
      </c>
      <c r="AH412" s="49">
        <v>5.9937359999999993</v>
      </c>
      <c r="AI412" s="9">
        <v>0</v>
      </c>
      <c r="AJ412" s="42">
        <f t="shared" si="38"/>
        <v>6.0214079999999992</v>
      </c>
      <c r="AK412" s="42">
        <f t="shared" si="38"/>
        <v>0</v>
      </c>
      <c r="AL412" s="42">
        <f t="shared" si="38"/>
        <v>0</v>
      </c>
      <c r="AM412" s="42">
        <f t="shared" si="38"/>
        <v>6.0214079999999992</v>
      </c>
      <c r="AN412" s="42">
        <f t="shared" si="38"/>
        <v>0</v>
      </c>
    </row>
    <row r="413" spans="1:40" ht="31.5">
      <c r="A413" s="8" t="s">
        <v>804</v>
      </c>
      <c r="B413" s="73" t="s">
        <v>1130</v>
      </c>
      <c r="C413" s="15" t="s">
        <v>1131</v>
      </c>
      <c r="D413" s="18">
        <v>2018</v>
      </c>
      <c r="E413" s="18">
        <v>2022</v>
      </c>
      <c r="F413" s="9"/>
      <c r="G413" s="9"/>
      <c r="H413" s="31"/>
      <c r="I413" s="9">
        <v>3.7333319999999999</v>
      </c>
      <c r="J413" s="24">
        <v>3.7333319999999999</v>
      </c>
      <c r="K413" s="9">
        <f t="shared" si="39"/>
        <v>0</v>
      </c>
      <c r="L413" s="9">
        <v>0</v>
      </c>
      <c r="M413" s="9">
        <v>0</v>
      </c>
      <c r="N413" s="9">
        <v>0</v>
      </c>
      <c r="O413" s="9">
        <v>0</v>
      </c>
      <c r="P413" s="9">
        <f t="shared" si="40"/>
        <v>0</v>
      </c>
      <c r="Q413" s="9">
        <v>0</v>
      </c>
      <c r="R413" s="9">
        <v>0</v>
      </c>
      <c r="S413" s="9">
        <v>0</v>
      </c>
      <c r="T413" s="9">
        <v>0</v>
      </c>
      <c r="U413" s="9">
        <f t="shared" si="41"/>
        <v>0.13333200000000001</v>
      </c>
      <c r="V413" s="9">
        <v>0</v>
      </c>
      <c r="W413" s="9">
        <v>0</v>
      </c>
      <c r="X413" s="49">
        <v>0.13333200000000001</v>
      </c>
      <c r="Y413" s="9">
        <v>0</v>
      </c>
      <c r="Z413" s="9">
        <f t="shared" si="42"/>
        <v>3.5999999999999996</v>
      </c>
      <c r="AA413" s="9">
        <v>0</v>
      </c>
      <c r="AB413" s="9">
        <v>0</v>
      </c>
      <c r="AC413" s="49">
        <v>3.5999999999999996</v>
      </c>
      <c r="AD413" s="9">
        <v>0</v>
      </c>
      <c r="AE413" s="9">
        <f t="shared" si="43"/>
        <v>0</v>
      </c>
      <c r="AF413" s="9">
        <v>0</v>
      </c>
      <c r="AG413" s="9">
        <v>0</v>
      </c>
      <c r="AH413" s="49">
        <v>0</v>
      </c>
      <c r="AI413" s="9">
        <v>0</v>
      </c>
      <c r="AJ413" s="42">
        <f t="shared" si="38"/>
        <v>3.7333319999999999</v>
      </c>
      <c r="AK413" s="42">
        <f t="shared" si="38"/>
        <v>0</v>
      </c>
      <c r="AL413" s="42">
        <f t="shared" si="38"/>
        <v>0</v>
      </c>
      <c r="AM413" s="42">
        <f t="shared" si="38"/>
        <v>3.7333319999999999</v>
      </c>
      <c r="AN413" s="42">
        <f t="shared" si="38"/>
        <v>0</v>
      </c>
    </row>
    <row r="414" spans="1:40" ht="63">
      <c r="A414" s="8" t="s">
        <v>804</v>
      </c>
      <c r="B414" s="73" t="s">
        <v>1132</v>
      </c>
      <c r="C414" s="15" t="s">
        <v>1133</v>
      </c>
      <c r="D414" s="18">
        <v>2018</v>
      </c>
      <c r="E414" s="18">
        <v>2022</v>
      </c>
      <c r="F414" s="9"/>
      <c r="G414" s="9"/>
      <c r="H414" s="31"/>
      <c r="I414" s="9">
        <v>3.2315399999999994</v>
      </c>
      <c r="J414" s="24">
        <v>3.2315399999999994</v>
      </c>
      <c r="K414" s="9">
        <f t="shared" si="39"/>
        <v>0</v>
      </c>
      <c r="L414" s="9">
        <v>0</v>
      </c>
      <c r="M414" s="9">
        <v>0</v>
      </c>
      <c r="N414" s="9">
        <v>0</v>
      </c>
      <c r="O414" s="9">
        <v>0</v>
      </c>
      <c r="P414" s="9">
        <f t="shared" si="40"/>
        <v>0</v>
      </c>
      <c r="Q414" s="9">
        <v>0</v>
      </c>
      <c r="R414" s="9">
        <v>0</v>
      </c>
      <c r="S414" s="9">
        <v>0</v>
      </c>
      <c r="T414" s="9">
        <v>0</v>
      </c>
      <c r="U414" s="9">
        <f t="shared" si="41"/>
        <v>0.23153999999999997</v>
      </c>
      <c r="V414" s="9">
        <v>0</v>
      </c>
      <c r="W414" s="9">
        <v>0</v>
      </c>
      <c r="X414" s="49">
        <v>0.23153999999999997</v>
      </c>
      <c r="Y414" s="9">
        <v>0</v>
      </c>
      <c r="Z414" s="9">
        <f t="shared" si="42"/>
        <v>3</v>
      </c>
      <c r="AA414" s="9">
        <v>0</v>
      </c>
      <c r="AB414" s="9">
        <v>0</v>
      </c>
      <c r="AC414" s="49">
        <v>3</v>
      </c>
      <c r="AD414" s="9">
        <v>0</v>
      </c>
      <c r="AE414" s="9">
        <f t="shared" si="43"/>
        <v>0</v>
      </c>
      <c r="AF414" s="9">
        <v>0</v>
      </c>
      <c r="AG414" s="9">
        <v>0</v>
      </c>
      <c r="AH414" s="49">
        <v>0</v>
      </c>
      <c r="AI414" s="9">
        <v>0</v>
      </c>
      <c r="AJ414" s="42">
        <f t="shared" si="38"/>
        <v>3.2315399999999999</v>
      </c>
      <c r="AK414" s="42">
        <f t="shared" si="38"/>
        <v>0</v>
      </c>
      <c r="AL414" s="42">
        <f t="shared" si="38"/>
        <v>0</v>
      </c>
      <c r="AM414" s="42">
        <f t="shared" si="38"/>
        <v>3.2315399999999999</v>
      </c>
      <c r="AN414" s="42">
        <f t="shared" si="38"/>
        <v>0</v>
      </c>
    </row>
    <row r="415" spans="1:40" ht="47.25">
      <c r="A415" s="8" t="s">
        <v>805</v>
      </c>
      <c r="B415" s="73" t="s">
        <v>127</v>
      </c>
      <c r="C415" s="15" t="s">
        <v>325</v>
      </c>
      <c r="D415" s="18">
        <v>2017</v>
      </c>
      <c r="E415" s="18">
        <v>2025</v>
      </c>
      <c r="F415" s="9"/>
      <c r="G415" s="9"/>
      <c r="H415" s="31"/>
      <c r="I415" s="9">
        <v>19.770036000000001</v>
      </c>
      <c r="J415" s="24">
        <v>19.770035999999998</v>
      </c>
      <c r="K415" s="9">
        <f t="shared" si="39"/>
        <v>0</v>
      </c>
      <c r="L415" s="9">
        <v>0</v>
      </c>
      <c r="M415" s="9">
        <v>0</v>
      </c>
      <c r="N415" s="9">
        <v>0</v>
      </c>
      <c r="O415" s="9">
        <v>0</v>
      </c>
      <c r="P415" s="9">
        <f t="shared" si="40"/>
        <v>0</v>
      </c>
      <c r="Q415" s="9">
        <v>0</v>
      </c>
      <c r="R415" s="9">
        <v>0</v>
      </c>
      <c r="S415" s="9">
        <v>0</v>
      </c>
      <c r="T415" s="9">
        <v>0</v>
      </c>
      <c r="U415" s="9">
        <f t="shared" si="41"/>
        <v>0</v>
      </c>
      <c r="V415" s="9">
        <v>0</v>
      </c>
      <c r="W415" s="9">
        <v>0</v>
      </c>
      <c r="X415" s="49">
        <v>0</v>
      </c>
      <c r="Y415" s="9">
        <v>0</v>
      </c>
      <c r="Z415" s="9">
        <f t="shared" si="42"/>
        <v>0</v>
      </c>
      <c r="AA415" s="9">
        <v>0</v>
      </c>
      <c r="AB415" s="9">
        <v>0</v>
      </c>
      <c r="AC415" s="49">
        <v>0</v>
      </c>
      <c r="AD415" s="9">
        <v>0</v>
      </c>
      <c r="AE415" s="9">
        <f t="shared" si="43"/>
        <v>0.012</v>
      </c>
      <c r="AF415" s="9">
        <v>0</v>
      </c>
      <c r="AG415" s="9">
        <v>0</v>
      </c>
      <c r="AH415" s="49">
        <v>0.012</v>
      </c>
      <c r="AI415" s="9">
        <v>0</v>
      </c>
      <c r="AJ415" s="42">
        <f t="shared" si="38"/>
        <v>0.012</v>
      </c>
      <c r="AK415" s="42">
        <f t="shared" si="38"/>
        <v>0</v>
      </c>
      <c r="AL415" s="42">
        <f t="shared" si="38"/>
        <v>0</v>
      </c>
      <c r="AM415" s="42">
        <f t="shared" si="38"/>
        <v>0.012</v>
      </c>
      <c r="AN415" s="42">
        <f t="shared" si="38"/>
        <v>0</v>
      </c>
    </row>
    <row r="416" spans="1:40" ht="47.25">
      <c r="A416" s="8" t="s">
        <v>805</v>
      </c>
      <c r="B416" s="73" t="s">
        <v>1134</v>
      </c>
      <c r="C416" s="15" t="s">
        <v>2424</v>
      </c>
      <c r="D416" s="18">
        <v>2017</v>
      </c>
      <c r="E416" s="18">
        <v>2022</v>
      </c>
      <c r="F416" s="9"/>
      <c r="G416" s="9"/>
      <c r="H416" s="31"/>
      <c r="I416" s="9">
        <v>5.3487599999999995</v>
      </c>
      <c r="J416" s="24">
        <v>5.3487600000000004</v>
      </c>
      <c r="K416" s="9">
        <f t="shared" si="39"/>
        <v>0</v>
      </c>
      <c r="L416" s="9">
        <v>0</v>
      </c>
      <c r="M416" s="9">
        <v>0</v>
      </c>
      <c r="N416" s="9">
        <v>0</v>
      </c>
      <c r="O416" s="9">
        <v>0</v>
      </c>
      <c r="P416" s="9">
        <f t="shared" si="40"/>
        <v>0</v>
      </c>
      <c r="Q416" s="9">
        <v>0</v>
      </c>
      <c r="R416" s="9">
        <v>0</v>
      </c>
      <c r="S416" s="9">
        <v>0</v>
      </c>
      <c r="T416" s="9">
        <v>0</v>
      </c>
      <c r="U416" s="9">
        <f t="shared" si="41"/>
        <v>0.53676000000000001</v>
      </c>
      <c r="V416" s="9">
        <v>0</v>
      </c>
      <c r="W416" s="9">
        <v>0</v>
      </c>
      <c r="X416" s="49">
        <v>0.53676000000000001</v>
      </c>
      <c r="Y416" s="9">
        <v>0</v>
      </c>
      <c r="Z416" s="9">
        <f t="shared" si="42"/>
        <v>4.7999999999999998</v>
      </c>
      <c r="AA416" s="9">
        <v>0</v>
      </c>
      <c r="AB416" s="9">
        <v>0</v>
      </c>
      <c r="AC416" s="49">
        <v>4.80</v>
      </c>
      <c r="AD416" s="9">
        <v>0</v>
      </c>
      <c r="AE416" s="9">
        <f t="shared" si="43"/>
        <v>0</v>
      </c>
      <c r="AF416" s="9">
        <v>0</v>
      </c>
      <c r="AG416" s="9">
        <v>0</v>
      </c>
      <c r="AH416" s="49">
        <v>0</v>
      </c>
      <c r="AI416" s="9">
        <v>0</v>
      </c>
      <c r="AJ416" s="42">
        <f t="shared" si="38"/>
        <v>5.3367599999999999</v>
      </c>
      <c r="AK416" s="42">
        <f t="shared" si="38"/>
        <v>0</v>
      </c>
      <c r="AL416" s="42">
        <f t="shared" si="38"/>
        <v>0</v>
      </c>
      <c r="AM416" s="42">
        <f t="shared" si="38"/>
        <v>5.3367599999999999</v>
      </c>
      <c r="AN416" s="42">
        <f t="shared" si="38"/>
        <v>0</v>
      </c>
    </row>
    <row r="417" spans="1:40" ht="126">
      <c r="A417" s="8" t="s">
        <v>804</v>
      </c>
      <c r="B417" s="73" t="s">
        <v>1135</v>
      </c>
      <c r="C417" s="15" t="s">
        <v>1136</v>
      </c>
      <c r="D417" s="18">
        <v>2019</v>
      </c>
      <c r="E417" s="18">
        <v>2020</v>
      </c>
      <c r="F417" s="9"/>
      <c r="G417" s="9"/>
      <c r="H417" s="31"/>
      <c r="I417" s="9">
        <v>0.76949999999999996</v>
      </c>
      <c r="J417" s="24">
        <v>0.76949999999999996</v>
      </c>
      <c r="K417" s="9">
        <f t="shared" si="39"/>
        <v>0.66217199999999987</v>
      </c>
      <c r="L417" s="9">
        <v>0</v>
      </c>
      <c r="M417" s="9">
        <v>0</v>
      </c>
      <c r="N417" s="9">
        <v>0.66217199999999987</v>
      </c>
      <c r="O417" s="9">
        <v>0</v>
      </c>
      <c r="P417" s="9">
        <f t="shared" si="40"/>
        <v>0</v>
      </c>
      <c r="Q417" s="9">
        <v>0</v>
      </c>
      <c r="R417" s="9">
        <v>0</v>
      </c>
      <c r="S417" s="9">
        <v>0</v>
      </c>
      <c r="T417" s="9">
        <v>0</v>
      </c>
      <c r="U417" s="9">
        <f t="shared" si="41"/>
        <v>0</v>
      </c>
      <c r="V417" s="9">
        <v>0</v>
      </c>
      <c r="W417" s="9">
        <v>0</v>
      </c>
      <c r="X417" s="49">
        <v>0</v>
      </c>
      <c r="Y417" s="9">
        <v>0</v>
      </c>
      <c r="Z417" s="9">
        <f t="shared" si="42"/>
        <v>0</v>
      </c>
      <c r="AA417" s="9">
        <v>0</v>
      </c>
      <c r="AB417" s="9">
        <v>0</v>
      </c>
      <c r="AC417" s="49">
        <v>0</v>
      </c>
      <c r="AD417" s="9">
        <v>0</v>
      </c>
      <c r="AE417" s="9">
        <f t="shared" si="43"/>
        <v>0</v>
      </c>
      <c r="AF417" s="9">
        <v>0</v>
      </c>
      <c r="AG417" s="9">
        <v>0</v>
      </c>
      <c r="AH417" s="49">
        <v>0</v>
      </c>
      <c r="AI417" s="9">
        <v>0</v>
      </c>
      <c r="AJ417" s="42">
        <f t="shared" si="38"/>
        <v>0.66217199999999987</v>
      </c>
      <c r="AK417" s="42">
        <f t="shared" si="38"/>
        <v>0</v>
      </c>
      <c r="AL417" s="42">
        <f t="shared" si="38"/>
        <v>0</v>
      </c>
      <c r="AM417" s="42">
        <f t="shared" si="38"/>
        <v>0.66217199999999987</v>
      </c>
      <c r="AN417" s="42">
        <f t="shared" si="38"/>
        <v>0</v>
      </c>
    </row>
    <row r="418" spans="1:40" ht="47.25">
      <c r="A418" s="8" t="s">
        <v>805</v>
      </c>
      <c r="B418" s="73" t="s">
        <v>198</v>
      </c>
      <c r="C418" s="15" t="s">
        <v>2425</v>
      </c>
      <c r="D418" s="18">
        <v>2018</v>
      </c>
      <c r="E418" s="18">
        <v>2023</v>
      </c>
      <c r="F418" s="9"/>
      <c r="G418" s="9"/>
      <c r="H418" s="31"/>
      <c r="I418" s="9">
        <v>11.265995999999999</v>
      </c>
      <c r="J418" s="24">
        <v>11.265995999999999</v>
      </c>
      <c r="K418" s="9">
        <f t="shared" si="39"/>
        <v>0</v>
      </c>
      <c r="L418" s="9">
        <v>0</v>
      </c>
      <c r="M418" s="9">
        <v>0</v>
      </c>
      <c r="N418" s="9">
        <v>0</v>
      </c>
      <c r="O418" s="9">
        <v>0</v>
      </c>
      <c r="P418" s="9">
        <f t="shared" si="40"/>
        <v>0</v>
      </c>
      <c r="Q418" s="9">
        <v>0</v>
      </c>
      <c r="R418" s="9">
        <v>0</v>
      </c>
      <c r="S418" s="9">
        <v>0</v>
      </c>
      <c r="T418" s="9">
        <v>0</v>
      </c>
      <c r="U418" s="9">
        <f t="shared" si="41"/>
        <v>0</v>
      </c>
      <c r="V418" s="9">
        <v>0</v>
      </c>
      <c r="W418" s="9">
        <v>0</v>
      </c>
      <c r="X418" s="49">
        <v>0</v>
      </c>
      <c r="Y418" s="9">
        <v>0</v>
      </c>
      <c r="Z418" s="9">
        <f t="shared" si="42"/>
        <v>0.46599599999999997</v>
      </c>
      <c r="AA418" s="9">
        <v>0</v>
      </c>
      <c r="AB418" s="9">
        <v>0</v>
      </c>
      <c r="AC418" s="49">
        <v>0.46599599999999997</v>
      </c>
      <c r="AD418" s="9">
        <v>0</v>
      </c>
      <c r="AE418" s="9">
        <f t="shared" si="43"/>
        <v>10.799999999999999</v>
      </c>
      <c r="AF418" s="9">
        <v>0</v>
      </c>
      <c r="AG418" s="9">
        <v>0</v>
      </c>
      <c r="AH418" s="49">
        <v>10.799999999999999</v>
      </c>
      <c r="AI418" s="9">
        <v>0</v>
      </c>
      <c r="AJ418" s="42">
        <f t="shared" si="38"/>
        <v>11.265995999999999</v>
      </c>
      <c r="AK418" s="42">
        <f t="shared" si="38"/>
        <v>0</v>
      </c>
      <c r="AL418" s="42">
        <f t="shared" si="38"/>
        <v>0</v>
      </c>
      <c r="AM418" s="42">
        <f t="shared" si="38"/>
        <v>11.265995999999999</v>
      </c>
      <c r="AN418" s="42">
        <f t="shared" si="38"/>
        <v>0</v>
      </c>
    </row>
    <row r="419" spans="1:40" ht="78.75">
      <c r="A419" s="8" t="s">
        <v>804</v>
      </c>
      <c r="B419" s="73" t="s">
        <v>1137</v>
      </c>
      <c r="C419" s="15" t="s">
        <v>1138</v>
      </c>
      <c r="D419" s="18">
        <v>2019</v>
      </c>
      <c r="E419" s="18">
        <v>2021</v>
      </c>
      <c r="F419" s="9"/>
      <c r="G419" s="9"/>
      <c r="H419" s="31"/>
      <c r="I419" s="9">
        <v>64.56080399999999</v>
      </c>
      <c r="J419" s="24">
        <v>64.56080399999999</v>
      </c>
      <c r="K419" s="9">
        <f t="shared" si="39"/>
        <v>4.2000000000000002</v>
      </c>
      <c r="L419" s="9">
        <v>0</v>
      </c>
      <c r="M419" s="9">
        <v>0</v>
      </c>
      <c r="N419" s="9">
        <v>4.20</v>
      </c>
      <c r="O419" s="9">
        <v>0</v>
      </c>
      <c r="P419" s="9">
        <f t="shared" si="40"/>
        <v>0.36080399999999996</v>
      </c>
      <c r="Q419" s="9">
        <v>0</v>
      </c>
      <c r="R419" s="9">
        <v>0</v>
      </c>
      <c r="S419" s="9">
        <v>0.36080399999999996</v>
      </c>
      <c r="T419" s="9">
        <v>0</v>
      </c>
      <c r="U419" s="9">
        <f t="shared" si="41"/>
        <v>53.268000000000001</v>
      </c>
      <c r="V419" s="9">
        <v>0</v>
      </c>
      <c r="W419" s="9">
        <v>0</v>
      </c>
      <c r="X419" s="49">
        <v>53.268000000000001</v>
      </c>
      <c r="Y419" s="9">
        <v>0</v>
      </c>
      <c r="Z419" s="9">
        <f t="shared" si="42"/>
        <v>0</v>
      </c>
      <c r="AA419" s="9">
        <v>0</v>
      </c>
      <c r="AB419" s="9">
        <v>0</v>
      </c>
      <c r="AC419" s="49">
        <v>0</v>
      </c>
      <c r="AD419" s="9">
        <v>0</v>
      </c>
      <c r="AE419" s="9">
        <f t="shared" si="43"/>
        <v>0</v>
      </c>
      <c r="AF419" s="9">
        <v>0</v>
      </c>
      <c r="AG419" s="9">
        <v>0</v>
      </c>
      <c r="AH419" s="49">
        <v>0</v>
      </c>
      <c r="AI419" s="9">
        <v>0</v>
      </c>
      <c r="AJ419" s="42">
        <f t="shared" si="38"/>
        <v>57.828803999999998</v>
      </c>
      <c r="AK419" s="42">
        <f t="shared" si="38"/>
        <v>0</v>
      </c>
      <c r="AL419" s="42">
        <f t="shared" si="38"/>
        <v>0</v>
      </c>
      <c r="AM419" s="42">
        <f t="shared" si="38"/>
        <v>57.828803999999998</v>
      </c>
      <c r="AN419" s="42">
        <f t="shared" si="38"/>
        <v>0</v>
      </c>
    </row>
    <row r="420" spans="1:40" ht="110.25">
      <c r="A420" s="8" t="s">
        <v>805</v>
      </c>
      <c r="B420" s="73" t="s">
        <v>1139</v>
      </c>
      <c r="C420" s="15" t="s">
        <v>1140</v>
      </c>
      <c r="D420" s="18">
        <v>2019</v>
      </c>
      <c r="E420" s="18">
        <v>2020</v>
      </c>
      <c r="F420" s="9"/>
      <c r="G420" s="9"/>
      <c r="H420" s="31"/>
      <c r="I420" s="9">
        <v>44.347092000000004</v>
      </c>
      <c r="J420" s="24">
        <v>44.347092000000004</v>
      </c>
      <c r="K420" s="9">
        <f t="shared" si="39"/>
        <v>44.347092000000004</v>
      </c>
      <c r="L420" s="9">
        <v>0</v>
      </c>
      <c r="M420" s="9">
        <v>0</v>
      </c>
      <c r="N420" s="9">
        <v>44.347092000000004</v>
      </c>
      <c r="O420" s="9">
        <v>0</v>
      </c>
      <c r="P420" s="9">
        <f t="shared" si="40"/>
        <v>0</v>
      </c>
      <c r="Q420" s="9">
        <v>0</v>
      </c>
      <c r="R420" s="9">
        <v>0</v>
      </c>
      <c r="S420" s="9">
        <v>0</v>
      </c>
      <c r="T420" s="9">
        <v>0</v>
      </c>
      <c r="U420" s="9">
        <f t="shared" si="41"/>
        <v>0</v>
      </c>
      <c r="V420" s="9">
        <v>0</v>
      </c>
      <c r="W420" s="9">
        <v>0</v>
      </c>
      <c r="X420" s="49">
        <v>0</v>
      </c>
      <c r="Y420" s="9">
        <v>0</v>
      </c>
      <c r="Z420" s="9">
        <f t="shared" si="42"/>
        <v>0</v>
      </c>
      <c r="AA420" s="9">
        <v>0</v>
      </c>
      <c r="AB420" s="9">
        <v>0</v>
      </c>
      <c r="AC420" s="49">
        <v>0</v>
      </c>
      <c r="AD420" s="9">
        <v>0</v>
      </c>
      <c r="AE420" s="9">
        <f t="shared" si="43"/>
        <v>0</v>
      </c>
      <c r="AF420" s="9">
        <v>0</v>
      </c>
      <c r="AG420" s="9">
        <v>0</v>
      </c>
      <c r="AH420" s="49">
        <v>0</v>
      </c>
      <c r="AI420" s="9">
        <v>0</v>
      </c>
      <c r="AJ420" s="42">
        <f t="shared" si="38"/>
        <v>44.347092000000004</v>
      </c>
      <c r="AK420" s="42">
        <f t="shared" si="38"/>
        <v>0</v>
      </c>
      <c r="AL420" s="42">
        <f t="shared" si="38"/>
        <v>0</v>
      </c>
      <c r="AM420" s="42">
        <f t="shared" si="38"/>
        <v>44.347092000000004</v>
      </c>
      <c r="AN420" s="42">
        <f t="shared" si="38"/>
        <v>0</v>
      </c>
    </row>
    <row r="421" spans="1:40" ht="78.75">
      <c r="A421" s="8" t="s">
        <v>804</v>
      </c>
      <c r="B421" s="73" t="s">
        <v>1141</v>
      </c>
      <c r="C421" s="15" t="s">
        <v>2426</v>
      </c>
      <c r="D421" s="18">
        <v>2020</v>
      </c>
      <c r="E421" s="18">
        <v>2020</v>
      </c>
      <c r="F421" s="9"/>
      <c r="G421" s="9"/>
      <c r="H421" s="31"/>
      <c r="I421" s="9">
        <v>0.76949999999999996</v>
      </c>
      <c r="J421" s="24">
        <v>0.76949999999999996</v>
      </c>
      <c r="K421" s="9">
        <f t="shared" si="39"/>
        <v>0.76949999999999996</v>
      </c>
      <c r="L421" s="9">
        <v>0</v>
      </c>
      <c r="M421" s="9">
        <v>0</v>
      </c>
      <c r="N421" s="9">
        <v>0.76949999999999996</v>
      </c>
      <c r="O421" s="9">
        <v>0</v>
      </c>
      <c r="P421" s="9">
        <f t="shared" si="40"/>
        <v>0</v>
      </c>
      <c r="Q421" s="9">
        <v>0</v>
      </c>
      <c r="R421" s="9">
        <v>0</v>
      </c>
      <c r="S421" s="9">
        <v>0</v>
      </c>
      <c r="T421" s="9">
        <v>0</v>
      </c>
      <c r="U421" s="9">
        <f t="shared" si="41"/>
        <v>0</v>
      </c>
      <c r="V421" s="9">
        <v>0</v>
      </c>
      <c r="W421" s="9">
        <v>0</v>
      </c>
      <c r="X421" s="49">
        <v>0</v>
      </c>
      <c r="Y421" s="9">
        <v>0</v>
      </c>
      <c r="Z421" s="9">
        <f t="shared" si="42"/>
        <v>0</v>
      </c>
      <c r="AA421" s="9">
        <v>0</v>
      </c>
      <c r="AB421" s="9">
        <v>0</v>
      </c>
      <c r="AC421" s="49">
        <v>0</v>
      </c>
      <c r="AD421" s="9">
        <v>0</v>
      </c>
      <c r="AE421" s="9">
        <f t="shared" si="43"/>
        <v>0</v>
      </c>
      <c r="AF421" s="9">
        <v>0</v>
      </c>
      <c r="AG421" s="9">
        <v>0</v>
      </c>
      <c r="AH421" s="49">
        <v>0</v>
      </c>
      <c r="AI421" s="9">
        <v>0</v>
      </c>
      <c r="AJ421" s="42">
        <f t="shared" si="44" ref="AJ421:AN471">=K421+P421+U421+Z421+AE421</f>
        <v>0.76949999999999996</v>
      </c>
      <c r="AK421" s="42">
        <f t="shared" si="44"/>
        <v>0</v>
      </c>
      <c r="AL421" s="42">
        <f t="shared" si="44"/>
        <v>0</v>
      </c>
      <c r="AM421" s="42">
        <f t="shared" si="44"/>
        <v>0.76949999999999996</v>
      </c>
      <c r="AN421" s="42">
        <f t="shared" si="44"/>
        <v>0</v>
      </c>
    </row>
    <row r="422" spans="1:40" ht="47.25">
      <c r="A422" s="8" t="s">
        <v>805</v>
      </c>
      <c r="B422" s="73" t="s">
        <v>1142</v>
      </c>
      <c r="C422" s="15" t="s">
        <v>2427</v>
      </c>
      <c r="D422" s="18">
        <v>2019</v>
      </c>
      <c r="E422" s="18">
        <v>2020</v>
      </c>
      <c r="F422" s="9"/>
      <c r="G422" s="9"/>
      <c r="H422" s="31"/>
      <c r="I422" s="9">
        <v>0.18276000000000001</v>
      </c>
      <c r="J422" s="24">
        <v>0.18276000000000001</v>
      </c>
      <c r="K422" s="9">
        <f t="shared" si="39"/>
        <v>0.17076</v>
      </c>
      <c r="L422" s="9">
        <v>0</v>
      </c>
      <c r="M422" s="9">
        <v>0</v>
      </c>
      <c r="N422" s="9">
        <v>0.17076</v>
      </c>
      <c r="O422" s="9">
        <v>0</v>
      </c>
      <c r="P422" s="9">
        <f t="shared" si="40"/>
        <v>0</v>
      </c>
      <c r="Q422" s="9">
        <v>0</v>
      </c>
      <c r="R422" s="9">
        <v>0</v>
      </c>
      <c r="S422" s="9">
        <v>0</v>
      </c>
      <c r="T422" s="9">
        <v>0</v>
      </c>
      <c r="U422" s="9">
        <f t="shared" si="41"/>
        <v>0</v>
      </c>
      <c r="V422" s="9">
        <v>0</v>
      </c>
      <c r="W422" s="9">
        <v>0</v>
      </c>
      <c r="X422" s="49">
        <v>0</v>
      </c>
      <c r="Y422" s="9">
        <v>0</v>
      </c>
      <c r="Z422" s="9">
        <f t="shared" si="42"/>
        <v>0</v>
      </c>
      <c r="AA422" s="9">
        <v>0</v>
      </c>
      <c r="AB422" s="9">
        <v>0</v>
      </c>
      <c r="AC422" s="49">
        <v>0</v>
      </c>
      <c r="AD422" s="9">
        <v>0</v>
      </c>
      <c r="AE422" s="9">
        <f t="shared" si="43"/>
        <v>0</v>
      </c>
      <c r="AF422" s="9">
        <v>0</v>
      </c>
      <c r="AG422" s="9">
        <v>0</v>
      </c>
      <c r="AH422" s="49">
        <v>0</v>
      </c>
      <c r="AI422" s="9">
        <v>0</v>
      </c>
      <c r="AJ422" s="42">
        <f t="shared" si="44"/>
        <v>0.17076</v>
      </c>
      <c r="AK422" s="42">
        <f t="shared" si="44"/>
        <v>0</v>
      </c>
      <c r="AL422" s="42">
        <f t="shared" si="44"/>
        <v>0</v>
      </c>
      <c r="AM422" s="42">
        <f t="shared" si="44"/>
        <v>0.17076</v>
      </c>
      <c r="AN422" s="42">
        <f t="shared" si="44"/>
        <v>0</v>
      </c>
    </row>
    <row r="423" spans="1:40" ht="47.25">
      <c r="A423" s="8" t="s">
        <v>804</v>
      </c>
      <c r="B423" s="73" t="s">
        <v>1143</v>
      </c>
      <c r="C423" s="15" t="s">
        <v>2428</v>
      </c>
      <c r="D423" s="18">
        <v>2020</v>
      </c>
      <c r="E423" s="18">
        <v>2021</v>
      </c>
      <c r="F423" s="9"/>
      <c r="G423" s="9"/>
      <c r="H423" s="31"/>
      <c r="I423" s="9">
        <v>6.5465280000000003</v>
      </c>
      <c r="J423" s="24">
        <v>6.5465280000000003</v>
      </c>
      <c r="K423" s="9">
        <f t="shared" si="39"/>
        <v>0</v>
      </c>
      <c r="L423" s="9">
        <v>0</v>
      </c>
      <c r="M423" s="9">
        <v>0</v>
      </c>
      <c r="N423" s="9">
        <v>0</v>
      </c>
      <c r="O423" s="9">
        <v>0</v>
      </c>
      <c r="P423" s="9">
        <f t="shared" si="40"/>
        <v>0.54652800000000001</v>
      </c>
      <c r="Q423" s="9">
        <v>0</v>
      </c>
      <c r="R423" s="9">
        <v>0</v>
      </c>
      <c r="S423" s="9">
        <v>0.54652800000000001</v>
      </c>
      <c r="T423" s="9">
        <v>0</v>
      </c>
      <c r="U423" s="9">
        <f t="shared" si="41"/>
        <v>6</v>
      </c>
      <c r="V423" s="9">
        <v>0</v>
      </c>
      <c r="W423" s="9">
        <v>0</v>
      </c>
      <c r="X423" s="49">
        <v>6</v>
      </c>
      <c r="Y423" s="9">
        <v>0</v>
      </c>
      <c r="Z423" s="9">
        <f t="shared" si="42"/>
        <v>0</v>
      </c>
      <c r="AA423" s="9">
        <v>0</v>
      </c>
      <c r="AB423" s="9">
        <v>0</v>
      </c>
      <c r="AC423" s="49">
        <v>0</v>
      </c>
      <c r="AD423" s="9">
        <v>0</v>
      </c>
      <c r="AE423" s="9">
        <f t="shared" si="43"/>
        <v>0</v>
      </c>
      <c r="AF423" s="9">
        <v>0</v>
      </c>
      <c r="AG423" s="9">
        <v>0</v>
      </c>
      <c r="AH423" s="49">
        <v>0</v>
      </c>
      <c r="AI423" s="9">
        <v>0</v>
      </c>
      <c r="AJ423" s="42">
        <f t="shared" si="44"/>
        <v>6.5465280000000003</v>
      </c>
      <c r="AK423" s="42">
        <f t="shared" si="44"/>
        <v>0</v>
      </c>
      <c r="AL423" s="42">
        <f t="shared" si="44"/>
        <v>0</v>
      </c>
      <c r="AM423" s="42">
        <f t="shared" si="44"/>
        <v>6.5465280000000003</v>
      </c>
      <c r="AN423" s="42">
        <f t="shared" si="44"/>
        <v>0</v>
      </c>
    </row>
    <row r="424" spans="1:40" ht="47.25">
      <c r="A424" s="8" t="s">
        <v>804</v>
      </c>
      <c r="B424" s="73" t="s">
        <v>1144</v>
      </c>
      <c r="C424" s="15" t="s">
        <v>1145</v>
      </c>
      <c r="D424" s="18">
        <v>2017</v>
      </c>
      <c r="E424" s="18">
        <v>2021</v>
      </c>
      <c r="F424" s="9"/>
      <c r="G424" s="9"/>
      <c r="H424" s="31"/>
      <c r="I424" s="9">
        <v>35.291903999999995</v>
      </c>
      <c r="J424" s="24">
        <v>35.290224455999997</v>
      </c>
      <c r="K424" s="9">
        <f t="shared" si="39"/>
        <v>1.5561119999999999</v>
      </c>
      <c r="L424" s="9">
        <v>0</v>
      </c>
      <c r="M424" s="9">
        <v>0</v>
      </c>
      <c r="N424" s="9">
        <v>1.5561119999999999</v>
      </c>
      <c r="O424" s="9">
        <v>0</v>
      </c>
      <c r="P424" s="9">
        <f t="shared" si="40"/>
        <v>0.35180400000000006</v>
      </c>
      <c r="Q424" s="9">
        <v>0</v>
      </c>
      <c r="R424" s="9">
        <v>0</v>
      </c>
      <c r="S424" s="9">
        <v>0.35180400000000006</v>
      </c>
      <c r="T424" s="9">
        <v>0</v>
      </c>
      <c r="U424" s="9">
        <f t="shared" si="41"/>
        <v>29.899956</v>
      </c>
      <c r="V424" s="9">
        <v>0</v>
      </c>
      <c r="W424" s="9">
        <v>0</v>
      </c>
      <c r="X424" s="49">
        <v>29.899956</v>
      </c>
      <c r="Y424" s="9">
        <v>0</v>
      </c>
      <c r="Z424" s="9">
        <f t="shared" si="42"/>
        <v>0</v>
      </c>
      <c r="AA424" s="9">
        <v>0</v>
      </c>
      <c r="AB424" s="9">
        <v>0</v>
      </c>
      <c r="AC424" s="49">
        <v>0</v>
      </c>
      <c r="AD424" s="9">
        <v>0</v>
      </c>
      <c r="AE424" s="9">
        <f t="shared" si="43"/>
        <v>0</v>
      </c>
      <c r="AF424" s="9">
        <v>0</v>
      </c>
      <c r="AG424" s="9">
        <v>0</v>
      </c>
      <c r="AH424" s="49">
        <v>0</v>
      </c>
      <c r="AI424" s="9">
        <v>0</v>
      </c>
      <c r="AJ424" s="42">
        <f t="shared" si="44"/>
        <v>31.807872</v>
      </c>
      <c r="AK424" s="42">
        <f t="shared" si="44"/>
        <v>0</v>
      </c>
      <c r="AL424" s="42">
        <f t="shared" si="44"/>
        <v>0</v>
      </c>
      <c r="AM424" s="42">
        <f t="shared" si="44"/>
        <v>31.807872</v>
      </c>
      <c r="AN424" s="42">
        <f t="shared" si="44"/>
        <v>0</v>
      </c>
    </row>
    <row r="425" spans="1:40" ht="63">
      <c r="A425" s="8" t="s">
        <v>804</v>
      </c>
      <c r="B425" s="73" t="s">
        <v>1146</v>
      </c>
      <c r="C425" s="15" t="s">
        <v>1147</v>
      </c>
      <c r="D425" s="18">
        <v>2018</v>
      </c>
      <c r="E425" s="18">
        <v>2020</v>
      </c>
      <c r="F425" s="9"/>
      <c r="G425" s="9"/>
      <c r="H425" s="31"/>
      <c r="I425" s="9">
        <v>1.4888159999999999</v>
      </c>
      <c r="J425" s="24">
        <v>1.4888160000000001</v>
      </c>
      <c r="K425" s="9">
        <f t="shared" si="39"/>
        <v>1.3795560000000002</v>
      </c>
      <c r="L425" s="9">
        <v>0</v>
      </c>
      <c r="M425" s="9">
        <v>0</v>
      </c>
      <c r="N425" s="9">
        <v>1.3795560000000002</v>
      </c>
      <c r="O425" s="9">
        <v>0</v>
      </c>
      <c r="P425" s="9">
        <f t="shared" si="40"/>
        <v>0</v>
      </c>
      <c r="Q425" s="9">
        <v>0</v>
      </c>
      <c r="R425" s="9">
        <v>0</v>
      </c>
      <c r="S425" s="9">
        <v>0</v>
      </c>
      <c r="T425" s="9">
        <v>0</v>
      </c>
      <c r="U425" s="9">
        <f t="shared" si="41"/>
        <v>0</v>
      </c>
      <c r="V425" s="9">
        <v>0</v>
      </c>
      <c r="W425" s="9">
        <v>0</v>
      </c>
      <c r="X425" s="49">
        <v>0</v>
      </c>
      <c r="Y425" s="9">
        <v>0</v>
      </c>
      <c r="Z425" s="9">
        <f t="shared" si="42"/>
        <v>0</v>
      </c>
      <c r="AA425" s="9">
        <v>0</v>
      </c>
      <c r="AB425" s="9">
        <v>0</v>
      </c>
      <c r="AC425" s="49">
        <v>0</v>
      </c>
      <c r="AD425" s="9">
        <v>0</v>
      </c>
      <c r="AE425" s="9">
        <f t="shared" si="43"/>
        <v>0</v>
      </c>
      <c r="AF425" s="9">
        <v>0</v>
      </c>
      <c r="AG425" s="9">
        <v>0</v>
      </c>
      <c r="AH425" s="49">
        <v>0</v>
      </c>
      <c r="AI425" s="9">
        <v>0</v>
      </c>
      <c r="AJ425" s="42">
        <f t="shared" si="44"/>
        <v>1.3795560000000002</v>
      </c>
      <c r="AK425" s="42">
        <f t="shared" si="44"/>
        <v>0</v>
      </c>
      <c r="AL425" s="42">
        <f t="shared" si="44"/>
        <v>0</v>
      </c>
      <c r="AM425" s="42">
        <f t="shared" si="44"/>
        <v>1.3795560000000002</v>
      </c>
      <c r="AN425" s="42">
        <f t="shared" si="44"/>
        <v>0</v>
      </c>
    </row>
    <row r="426" spans="1:40" ht="47.25">
      <c r="A426" s="8" t="s">
        <v>804</v>
      </c>
      <c r="B426" s="73" t="s">
        <v>1148</v>
      </c>
      <c r="C426" s="15" t="s">
        <v>1149</v>
      </c>
      <c r="D426" s="18">
        <v>2018</v>
      </c>
      <c r="E426" s="18">
        <v>2021</v>
      </c>
      <c r="F426" s="9"/>
      <c r="G426" s="9"/>
      <c r="H426" s="31"/>
      <c r="I426" s="9">
        <v>2.7790080000000001</v>
      </c>
      <c r="J426" s="24">
        <v>2.7790080000000001</v>
      </c>
      <c r="K426" s="9">
        <f t="shared" si="39"/>
        <v>1.9207871999999997</v>
      </c>
      <c r="L426" s="9">
        <v>0</v>
      </c>
      <c r="M426" s="9">
        <v>0</v>
      </c>
      <c r="N426" s="9">
        <v>1.9207871999999997</v>
      </c>
      <c r="O426" s="9">
        <v>0</v>
      </c>
      <c r="P426" s="9">
        <f t="shared" si="40"/>
        <v>0.48019679999999992</v>
      </c>
      <c r="Q426" s="9">
        <v>0</v>
      </c>
      <c r="R426" s="9">
        <v>0</v>
      </c>
      <c r="S426" s="9">
        <v>0.48019679999999992</v>
      </c>
      <c r="T426" s="9">
        <v>0</v>
      </c>
      <c r="U426" s="9">
        <f t="shared" si="41"/>
        <v>0</v>
      </c>
      <c r="V426" s="9">
        <v>0</v>
      </c>
      <c r="W426" s="9">
        <v>0</v>
      </c>
      <c r="X426" s="49">
        <v>0</v>
      </c>
      <c r="Y426" s="9">
        <v>0</v>
      </c>
      <c r="Z426" s="9">
        <f t="shared" si="42"/>
        <v>0</v>
      </c>
      <c r="AA426" s="9">
        <v>0</v>
      </c>
      <c r="AB426" s="9">
        <v>0</v>
      </c>
      <c r="AC426" s="49">
        <v>0</v>
      </c>
      <c r="AD426" s="9">
        <v>0</v>
      </c>
      <c r="AE426" s="9">
        <f t="shared" si="43"/>
        <v>0</v>
      </c>
      <c r="AF426" s="9">
        <v>0</v>
      </c>
      <c r="AG426" s="9">
        <v>0</v>
      </c>
      <c r="AH426" s="49">
        <v>0</v>
      </c>
      <c r="AI426" s="9">
        <v>0</v>
      </c>
      <c r="AJ426" s="42">
        <f t="shared" si="44"/>
        <v>2.4009839999999998</v>
      </c>
      <c r="AK426" s="42">
        <f t="shared" si="44"/>
        <v>0</v>
      </c>
      <c r="AL426" s="42">
        <f t="shared" si="44"/>
        <v>0</v>
      </c>
      <c r="AM426" s="42">
        <f t="shared" si="44"/>
        <v>2.4009839999999998</v>
      </c>
      <c r="AN426" s="42">
        <f t="shared" si="44"/>
        <v>0</v>
      </c>
    </row>
    <row r="427" spans="1:40" ht="63">
      <c r="A427" s="8" t="s">
        <v>805</v>
      </c>
      <c r="B427" s="73" t="s">
        <v>1150</v>
      </c>
      <c r="C427" s="15" t="s">
        <v>1151</v>
      </c>
      <c r="D427" s="18">
        <v>2016</v>
      </c>
      <c r="E427" s="18">
        <v>2022</v>
      </c>
      <c r="F427" s="9">
        <v>0.17810000000000001</v>
      </c>
      <c r="G427" s="9">
        <v>0.99177999999999999</v>
      </c>
      <c r="H427" s="31">
        <v>43617</v>
      </c>
      <c r="I427" s="9">
        <v>16.270032</v>
      </c>
      <c r="J427" s="24">
        <v>15.304991188881356</v>
      </c>
      <c r="K427" s="9">
        <f t="shared" si="39"/>
        <v>0.012</v>
      </c>
      <c r="L427" s="9">
        <v>0</v>
      </c>
      <c r="M427" s="9">
        <v>0</v>
      </c>
      <c r="N427" s="9">
        <v>0.012</v>
      </c>
      <c r="O427" s="9">
        <v>0</v>
      </c>
      <c r="P427" s="9">
        <f t="shared" si="40"/>
        <v>0.48895199999999994</v>
      </c>
      <c r="Q427" s="9">
        <v>0</v>
      </c>
      <c r="R427" s="9">
        <v>0</v>
      </c>
      <c r="S427" s="9">
        <v>0.48895199999999994</v>
      </c>
      <c r="T427" s="9">
        <v>0</v>
      </c>
      <c r="U427" s="9">
        <f t="shared" si="41"/>
        <v>13.199999999999999</v>
      </c>
      <c r="V427" s="9">
        <v>0</v>
      </c>
      <c r="W427" s="9">
        <v>0</v>
      </c>
      <c r="X427" s="49">
        <v>13.20</v>
      </c>
      <c r="Y427" s="9">
        <v>0</v>
      </c>
      <c r="Z427" s="9">
        <f t="shared" si="42"/>
        <v>0</v>
      </c>
      <c r="AA427" s="9">
        <v>0</v>
      </c>
      <c r="AB427" s="9">
        <v>0</v>
      </c>
      <c r="AC427" s="49">
        <v>0</v>
      </c>
      <c r="AD427" s="9">
        <v>0</v>
      </c>
      <c r="AE427" s="9">
        <f t="shared" si="43"/>
        <v>0</v>
      </c>
      <c r="AF427" s="9">
        <v>0</v>
      </c>
      <c r="AG427" s="9">
        <v>0</v>
      </c>
      <c r="AH427" s="49">
        <v>0</v>
      </c>
      <c r="AI427" s="9">
        <v>0</v>
      </c>
      <c r="AJ427" s="42">
        <f t="shared" si="44"/>
        <v>13.700951999999999</v>
      </c>
      <c r="AK427" s="42">
        <f t="shared" si="44"/>
        <v>0</v>
      </c>
      <c r="AL427" s="42">
        <f t="shared" si="44"/>
        <v>0</v>
      </c>
      <c r="AM427" s="42">
        <f t="shared" si="44"/>
        <v>13.700951999999999</v>
      </c>
      <c r="AN427" s="42">
        <f t="shared" si="44"/>
        <v>0</v>
      </c>
    </row>
    <row r="428" spans="1:40" ht="47.25">
      <c r="A428" s="8" t="s">
        <v>804</v>
      </c>
      <c r="B428" s="73" t="s">
        <v>1152</v>
      </c>
      <c r="C428" s="15" t="s">
        <v>1153</v>
      </c>
      <c r="D428" s="18">
        <v>2019</v>
      </c>
      <c r="E428" s="18">
        <v>2021</v>
      </c>
      <c r="F428" s="9"/>
      <c r="G428" s="9"/>
      <c r="H428" s="31"/>
      <c r="I428" s="9">
        <v>10.149372</v>
      </c>
      <c r="J428" s="24">
        <v>10.149372</v>
      </c>
      <c r="K428" s="9">
        <f t="shared" si="39"/>
        <v>6.8862912000000014</v>
      </c>
      <c r="L428" s="9">
        <v>0</v>
      </c>
      <c r="M428" s="9">
        <v>0</v>
      </c>
      <c r="N428" s="9">
        <v>6.8862912000000014</v>
      </c>
      <c r="O428" s="9">
        <v>0</v>
      </c>
      <c r="P428" s="9">
        <f t="shared" si="40"/>
        <v>0.52156799999999992</v>
      </c>
      <c r="Q428" s="9">
        <v>0</v>
      </c>
      <c r="R428" s="9">
        <v>0</v>
      </c>
      <c r="S428" s="9">
        <v>0.52156799999999992</v>
      </c>
      <c r="T428" s="9">
        <v>0</v>
      </c>
      <c r="U428" s="9">
        <f t="shared" si="41"/>
        <v>1.2</v>
      </c>
      <c r="V428" s="9">
        <v>0</v>
      </c>
      <c r="W428" s="9">
        <v>0</v>
      </c>
      <c r="X428" s="49">
        <v>1.20</v>
      </c>
      <c r="Y428" s="9">
        <v>0</v>
      </c>
      <c r="Z428" s="9">
        <f t="shared" si="42"/>
        <v>0</v>
      </c>
      <c r="AA428" s="9">
        <v>0</v>
      </c>
      <c r="AB428" s="9">
        <v>0</v>
      </c>
      <c r="AC428" s="49">
        <v>0</v>
      </c>
      <c r="AD428" s="9">
        <v>0</v>
      </c>
      <c r="AE428" s="9">
        <f t="shared" si="43"/>
        <v>0</v>
      </c>
      <c r="AF428" s="9">
        <v>0</v>
      </c>
      <c r="AG428" s="9">
        <v>0</v>
      </c>
      <c r="AH428" s="49">
        <v>0</v>
      </c>
      <c r="AI428" s="9">
        <v>0</v>
      </c>
      <c r="AJ428" s="42">
        <f t="shared" si="44"/>
        <v>8.6078592000000018</v>
      </c>
      <c r="AK428" s="42">
        <f t="shared" si="44"/>
        <v>0</v>
      </c>
      <c r="AL428" s="42">
        <f t="shared" si="44"/>
        <v>0</v>
      </c>
      <c r="AM428" s="42">
        <f t="shared" si="44"/>
        <v>8.6078592000000018</v>
      </c>
      <c r="AN428" s="42">
        <f t="shared" si="44"/>
        <v>0</v>
      </c>
    </row>
    <row r="429" spans="1:40" ht="63">
      <c r="A429" s="8" t="s">
        <v>804</v>
      </c>
      <c r="B429" s="73" t="s">
        <v>1154</v>
      </c>
      <c r="C429" s="15" t="s">
        <v>1155</v>
      </c>
      <c r="D429" s="18">
        <v>2019</v>
      </c>
      <c r="E429" s="18">
        <v>2020</v>
      </c>
      <c r="F429" s="9"/>
      <c r="G429" s="9"/>
      <c r="H429" s="31"/>
      <c r="I429" s="9">
        <v>2.665524</v>
      </c>
      <c r="J429" s="24">
        <v>2.665524</v>
      </c>
      <c r="K429" s="9">
        <f t="shared" si="39"/>
        <v>1.1573039999999999</v>
      </c>
      <c r="L429" s="9">
        <v>0</v>
      </c>
      <c r="M429" s="9">
        <v>0</v>
      </c>
      <c r="N429" s="9">
        <v>1.1573039999999999</v>
      </c>
      <c r="O429" s="9">
        <v>0</v>
      </c>
      <c r="P429" s="9">
        <f t="shared" si="40"/>
        <v>0</v>
      </c>
      <c r="Q429" s="9">
        <v>0</v>
      </c>
      <c r="R429" s="9">
        <v>0</v>
      </c>
      <c r="S429" s="9">
        <v>0</v>
      </c>
      <c r="T429" s="9">
        <v>0</v>
      </c>
      <c r="U429" s="9">
        <f t="shared" si="41"/>
        <v>0</v>
      </c>
      <c r="V429" s="9">
        <v>0</v>
      </c>
      <c r="W429" s="9">
        <v>0</v>
      </c>
      <c r="X429" s="49">
        <v>0</v>
      </c>
      <c r="Y429" s="9">
        <v>0</v>
      </c>
      <c r="Z429" s="9">
        <f t="shared" si="42"/>
        <v>0</v>
      </c>
      <c r="AA429" s="9">
        <v>0</v>
      </c>
      <c r="AB429" s="9">
        <v>0</v>
      </c>
      <c r="AC429" s="49">
        <v>0</v>
      </c>
      <c r="AD429" s="9">
        <v>0</v>
      </c>
      <c r="AE429" s="9">
        <f t="shared" si="43"/>
        <v>0</v>
      </c>
      <c r="AF429" s="9">
        <v>0</v>
      </c>
      <c r="AG429" s="9">
        <v>0</v>
      </c>
      <c r="AH429" s="49">
        <v>0</v>
      </c>
      <c r="AI429" s="9">
        <v>0</v>
      </c>
      <c r="AJ429" s="42">
        <f t="shared" si="44"/>
        <v>1.1573039999999999</v>
      </c>
      <c r="AK429" s="42">
        <f t="shared" si="44"/>
        <v>0</v>
      </c>
      <c r="AL429" s="42">
        <f t="shared" si="44"/>
        <v>0</v>
      </c>
      <c r="AM429" s="42">
        <f t="shared" si="44"/>
        <v>1.1573039999999999</v>
      </c>
      <c r="AN429" s="42">
        <f t="shared" si="44"/>
        <v>0</v>
      </c>
    </row>
    <row r="430" spans="1:40" ht="63">
      <c r="A430" s="8" t="s">
        <v>804</v>
      </c>
      <c r="B430" s="73" t="s">
        <v>1156</v>
      </c>
      <c r="C430" s="15" t="s">
        <v>1157</v>
      </c>
      <c r="D430" s="18">
        <v>2019</v>
      </c>
      <c r="E430" s="18">
        <v>2020</v>
      </c>
      <c r="F430" s="9"/>
      <c r="G430" s="9"/>
      <c r="H430" s="31"/>
      <c r="I430" s="9">
        <v>1.8925439999999998</v>
      </c>
      <c r="J430" s="24">
        <v>1.8925439999999998</v>
      </c>
      <c r="K430" s="9">
        <f t="shared" si="39"/>
        <v>1.7331239999999999</v>
      </c>
      <c r="L430" s="9">
        <v>0</v>
      </c>
      <c r="M430" s="9">
        <v>0</v>
      </c>
      <c r="N430" s="9">
        <v>1.7331239999999999</v>
      </c>
      <c r="O430" s="9">
        <v>0</v>
      </c>
      <c r="P430" s="9">
        <f t="shared" si="40"/>
        <v>0</v>
      </c>
      <c r="Q430" s="9">
        <v>0</v>
      </c>
      <c r="R430" s="9">
        <v>0</v>
      </c>
      <c r="S430" s="9">
        <v>0</v>
      </c>
      <c r="T430" s="9">
        <v>0</v>
      </c>
      <c r="U430" s="9">
        <f t="shared" si="41"/>
        <v>0</v>
      </c>
      <c r="V430" s="9">
        <v>0</v>
      </c>
      <c r="W430" s="9">
        <v>0</v>
      </c>
      <c r="X430" s="49">
        <v>0</v>
      </c>
      <c r="Y430" s="9">
        <v>0</v>
      </c>
      <c r="Z430" s="9">
        <f t="shared" si="42"/>
        <v>0</v>
      </c>
      <c r="AA430" s="9">
        <v>0</v>
      </c>
      <c r="AB430" s="9">
        <v>0</v>
      </c>
      <c r="AC430" s="49">
        <v>0</v>
      </c>
      <c r="AD430" s="9">
        <v>0</v>
      </c>
      <c r="AE430" s="9">
        <f t="shared" si="43"/>
        <v>0</v>
      </c>
      <c r="AF430" s="9">
        <v>0</v>
      </c>
      <c r="AG430" s="9">
        <v>0</v>
      </c>
      <c r="AH430" s="49">
        <v>0</v>
      </c>
      <c r="AI430" s="9">
        <v>0</v>
      </c>
      <c r="AJ430" s="42">
        <f t="shared" si="44"/>
        <v>1.7331239999999999</v>
      </c>
      <c r="AK430" s="42">
        <f t="shared" si="44"/>
        <v>0</v>
      </c>
      <c r="AL430" s="42">
        <f t="shared" si="44"/>
        <v>0</v>
      </c>
      <c r="AM430" s="42">
        <f t="shared" si="44"/>
        <v>1.7331239999999999</v>
      </c>
      <c r="AN430" s="42">
        <f t="shared" si="44"/>
        <v>0</v>
      </c>
    </row>
    <row r="431" spans="1:40" ht="47.25">
      <c r="A431" s="8" t="s">
        <v>805</v>
      </c>
      <c r="B431" s="73" t="s">
        <v>1158</v>
      </c>
      <c r="C431" s="15" t="s">
        <v>1159</v>
      </c>
      <c r="D431" s="18">
        <v>2016</v>
      </c>
      <c r="E431" s="18">
        <v>2021</v>
      </c>
      <c r="F431" s="9">
        <v>0.17810000000000001</v>
      </c>
      <c r="G431" s="9">
        <v>0.99177999999999999</v>
      </c>
      <c r="H431" s="31">
        <v>43617</v>
      </c>
      <c r="I431" s="9">
        <v>61.655723999999992</v>
      </c>
      <c r="J431" s="24">
        <v>57.146493815389825</v>
      </c>
      <c r="K431" s="9">
        <f t="shared" si="39"/>
        <v>0.012</v>
      </c>
      <c r="L431" s="9">
        <v>0</v>
      </c>
      <c r="M431" s="9">
        <v>0</v>
      </c>
      <c r="N431" s="9">
        <v>0.012</v>
      </c>
      <c r="O431" s="9">
        <v>0</v>
      </c>
      <c r="P431" s="9">
        <f t="shared" si="40"/>
        <v>0.677844</v>
      </c>
      <c r="Q431" s="9">
        <v>0</v>
      </c>
      <c r="R431" s="9">
        <v>0</v>
      </c>
      <c r="S431" s="9">
        <v>0.677844</v>
      </c>
      <c r="T431" s="9">
        <v>0</v>
      </c>
      <c r="U431" s="9">
        <f t="shared" si="41"/>
        <v>35.399999999999999</v>
      </c>
      <c r="V431" s="9">
        <v>0</v>
      </c>
      <c r="W431" s="9">
        <v>0</v>
      </c>
      <c r="X431" s="49">
        <v>35.40</v>
      </c>
      <c r="Y431" s="9">
        <v>0</v>
      </c>
      <c r="Z431" s="9">
        <f t="shared" si="42"/>
        <v>0</v>
      </c>
      <c r="AA431" s="9">
        <v>0</v>
      </c>
      <c r="AB431" s="9">
        <v>0</v>
      </c>
      <c r="AC431" s="49">
        <v>0</v>
      </c>
      <c r="AD431" s="9">
        <v>0</v>
      </c>
      <c r="AE431" s="9">
        <f t="shared" si="43"/>
        <v>0</v>
      </c>
      <c r="AF431" s="9">
        <v>0</v>
      </c>
      <c r="AG431" s="9">
        <v>0</v>
      </c>
      <c r="AH431" s="49">
        <v>0</v>
      </c>
      <c r="AI431" s="9">
        <v>0</v>
      </c>
      <c r="AJ431" s="42">
        <f t="shared" si="44"/>
        <v>36.089843999999999</v>
      </c>
      <c r="AK431" s="42">
        <f t="shared" si="44"/>
        <v>0</v>
      </c>
      <c r="AL431" s="42">
        <f t="shared" si="44"/>
        <v>0</v>
      </c>
      <c r="AM431" s="42">
        <f t="shared" si="44"/>
        <v>36.089843999999999</v>
      </c>
      <c r="AN431" s="42">
        <f t="shared" si="44"/>
        <v>0</v>
      </c>
    </row>
    <row r="432" spans="1:40" ht="31.5">
      <c r="A432" s="8" t="s">
        <v>804</v>
      </c>
      <c r="B432" s="73" t="s">
        <v>1160</v>
      </c>
      <c r="C432" s="15" t="s">
        <v>1161</v>
      </c>
      <c r="D432" s="18">
        <v>2016</v>
      </c>
      <c r="E432" s="18">
        <v>2020</v>
      </c>
      <c r="F432" s="9">
        <v>0.17810000000000001</v>
      </c>
      <c r="G432" s="9">
        <v>0.99177999999999999</v>
      </c>
      <c r="H432" s="31">
        <v>43617</v>
      </c>
      <c r="I432" s="9">
        <v>55.686935999999996</v>
      </c>
      <c r="J432" s="24">
        <v>55.102456773355925</v>
      </c>
      <c r="K432" s="9">
        <f t="shared" si="39"/>
        <v>6.5383439999999995</v>
      </c>
      <c r="L432" s="9">
        <v>0</v>
      </c>
      <c r="M432" s="9">
        <v>0</v>
      </c>
      <c r="N432" s="9">
        <v>6.5383439999999995</v>
      </c>
      <c r="O432" s="9">
        <v>0</v>
      </c>
      <c r="P432" s="9">
        <f t="shared" si="40"/>
        <v>24</v>
      </c>
      <c r="Q432" s="9">
        <v>0</v>
      </c>
      <c r="R432" s="9">
        <v>0</v>
      </c>
      <c r="S432" s="9">
        <v>24</v>
      </c>
      <c r="T432" s="9">
        <v>0</v>
      </c>
      <c r="U432" s="9">
        <f t="shared" si="41"/>
        <v>0</v>
      </c>
      <c r="V432" s="9">
        <v>0</v>
      </c>
      <c r="W432" s="9">
        <v>0</v>
      </c>
      <c r="X432" s="49">
        <v>0</v>
      </c>
      <c r="Y432" s="9">
        <v>0</v>
      </c>
      <c r="Z432" s="9">
        <f t="shared" si="42"/>
        <v>0</v>
      </c>
      <c r="AA432" s="9">
        <v>0</v>
      </c>
      <c r="AB432" s="9">
        <v>0</v>
      </c>
      <c r="AC432" s="49">
        <v>0</v>
      </c>
      <c r="AD432" s="9">
        <v>0</v>
      </c>
      <c r="AE432" s="9">
        <f t="shared" si="43"/>
        <v>0</v>
      </c>
      <c r="AF432" s="9">
        <v>0</v>
      </c>
      <c r="AG432" s="9">
        <v>0</v>
      </c>
      <c r="AH432" s="49">
        <v>0</v>
      </c>
      <c r="AI432" s="9">
        <v>0</v>
      </c>
      <c r="AJ432" s="42">
        <f t="shared" si="44"/>
        <v>30.538343999999999</v>
      </c>
      <c r="AK432" s="42">
        <f t="shared" si="44"/>
        <v>0</v>
      </c>
      <c r="AL432" s="42">
        <f t="shared" si="44"/>
        <v>0</v>
      </c>
      <c r="AM432" s="42">
        <f t="shared" si="44"/>
        <v>30.538343999999999</v>
      </c>
      <c r="AN432" s="42">
        <f t="shared" si="44"/>
        <v>0</v>
      </c>
    </row>
    <row r="433" spans="1:40" ht="78.75">
      <c r="A433" s="8" t="s">
        <v>804</v>
      </c>
      <c r="B433" s="73" t="s">
        <v>1162</v>
      </c>
      <c r="C433" s="15" t="s">
        <v>2429</v>
      </c>
      <c r="D433" s="18">
        <v>2019</v>
      </c>
      <c r="E433" s="18">
        <v>2020</v>
      </c>
      <c r="F433" s="9"/>
      <c r="G433" s="9"/>
      <c r="H433" s="31"/>
      <c r="I433" s="9">
        <v>1.8193199999999998</v>
      </c>
      <c r="J433" s="24">
        <v>1.8193199999999998</v>
      </c>
      <c r="K433" s="9">
        <f t="shared" si="39"/>
        <v>1.8193199999999998</v>
      </c>
      <c r="L433" s="9">
        <v>0</v>
      </c>
      <c r="M433" s="9">
        <v>0</v>
      </c>
      <c r="N433" s="9">
        <v>1.8193199999999998</v>
      </c>
      <c r="O433" s="9">
        <v>0</v>
      </c>
      <c r="P433" s="9">
        <f t="shared" si="40"/>
        <v>0</v>
      </c>
      <c r="Q433" s="9">
        <v>0</v>
      </c>
      <c r="R433" s="9">
        <v>0</v>
      </c>
      <c r="S433" s="9">
        <v>0</v>
      </c>
      <c r="T433" s="9">
        <v>0</v>
      </c>
      <c r="U433" s="9">
        <f t="shared" si="41"/>
        <v>0</v>
      </c>
      <c r="V433" s="9">
        <v>0</v>
      </c>
      <c r="W433" s="9">
        <v>0</v>
      </c>
      <c r="X433" s="49">
        <v>0</v>
      </c>
      <c r="Y433" s="9">
        <v>0</v>
      </c>
      <c r="Z433" s="9">
        <f t="shared" si="42"/>
        <v>0</v>
      </c>
      <c r="AA433" s="9">
        <v>0</v>
      </c>
      <c r="AB433" s="9">
        <v>0</v>
      </c>
      <c r="AC433" s="49">
        <v>0</v>
      </c>
      <c r="AD433" s="9">
        <v>0</v>
      </c>
      <c r="AE433" s="9">
        <f t="shared" si="43"/>
        <v>0</v>
      </c>
      <c r="AF433" s="9">
        <v>0</v>
      </c>
      <c r="AG433" s="9">
        <v>0</v>
      </c>
      <c r="AH433" s="49">
        <v>0</v>
      </c>
      <c r="AI433" s="9">
        <v>0</v>
      </c>
      <c r="AJ433" s="42">
        <f t="shared" si="44"/>
        <v>1.8193199999999998</v>
      </c>
      <c r="AK433" s="42">
        <f t="shared" si="44"/>
        <v>0</v>
      </c>
      <c r="AL433" s="42">
        <f t="shared" si="44"/>
        <v>0</v>
      </c>
      <c r="AM433" s="42">
        <f t="shared" si="44"/>
        <v>1.8193199999999998</v>
      </c>
      <c r="AN433" s="42">
        <f t="shared" si="44"/>
        <v>0</v>
      </c>
    </row>
    <row r="434" spans="1:40" ht="47.25">
      <c r="A434" s="8" t="s">
        <v>804</v>
      </c>
      <c r="B434" s="73" t="s">
        <v>1163</v>
      </c>
      <c r="C434" s="15" t="s">
        <v>2430</v>
      </c>
      <c r="D434" s="18">
        <v>2019</v>
      </c>
      <c r="E434" s="18">
        <v>2020</v>
      </c>
      <c r="F434" s="9"/>
      <c r="G434" s="9"/>
      <c r="H434" s="31"/>
      <c r="I434" s="9">
        <v>2.2660439999999999</v>
      </c>
      <c r="J434" s="24">
        <v>2.2660439999999999</v>
      </c>
      <c r="K434" s="9">
        <f t="shared" si="39"/>
        <v>0.94243200000000005</v>
      </c>
      <c r="L434" s="9">
        <v>0</v>
      </c>
      <c r="M434" s="9">
        <v>0</v>
      </c>
      <c r="N434" s="9">
        <v>0.94243200000000005</v>
      </c>
      <c r="O434" s="9">
        <v>0</v>
      </c>
      <c r="P434" s="9">
        <f t="shared" si="40"/>
        <v>0</v>
      </c>
      <c r="Q434" s="9">
        <v>0</v>
      </c>
      <c r="R434" s="9">
        <v>0</v>
      </c>
      <c r="S434" s="9">
        <v>0</v>
      </c>
      <c r="T434" s="9">
        <v>0</v>
      </c>
      <c r="U434" s="9">
        <f t="shared" si="41"/>
        <v>0</v>
      </c>
      <c r="V434" s="9">
        <v>0</v>
      </c>
      <c r="W434" s="9">
        <v>0</v>
      </c>
      <c r="X434" s="49">
        <v>0</v>
      </c>
      <c r="Y434" s="9">
        <v>0</v>
      </c>
      <c r="Z434" s="9">
        <f t="shared" si="42"/>
        <v>0</v>
      </c>
      <c r="AA434" s="9">
        <v>0</v>
      </c>
      <c r="AB434" s="9">
        <v>0</v>
      </c>
      <c r="AC434" s="49">
        <v>0</v>
      </c>
      <c r="AD434" s="9">
        <v>0</v>
      </c>
      <c r="AE434" s="9">
        <f t="shared" si="43"/>
        <v>0</v>
      </c>
      <c r="AF434" s="9">
        <v>0</v>
      </c>
      <c r="AG434" s="9">
        <v>0</v>
      </c>
      <c r="AH434" s="49">
        <v>0</v>
      </c>
      <c r="AI434" s="9">
        <v>0</v>
      </c>
      <c r="AJ434" s="42">
        <f t="shared" si="44"/>
        <v>0.94243200000000005</v>
      </c>
      <c r="AK434" s="42">
        <f t="shared" si="44"/>
        <v>0</v>
      </c>
      <c r="AL434" s="42">
        <f t="shared" si="44"/>
        <v>0</v>
      </c>
      <c r="AM434" s="42">
        <f t="shared" si="44"/>
        <v>0.94243200000000005</v>
      </c>
      <c r="AN434" s="42">
        <f t="shared" si="44"/>
        <v>0</v>
      </c>
    </row>
    <row r="435" spans="1:40" ht="63">
      <c r="A435" s="8" t="s">
        <v>805</v>
      </c>
      <c r="B435" s="73" t="s">
        <v>1164</v>
      </c>
      <c r="C435" s="15" t="s">
        <v>2431</v>
      </c>
      <c r="D435" s="18">
        <v>2018</v>
      </c>
      <c r="E435" s="18">
        <v>2020</v>
      </c>
      <c r="F435" s="9"/>
      <c r="G435" s="9"/>
      <c r="H435" s="31"/>
      <c r="I435" s="9">
        <v>6.9675120000000001</v>
      </c>
      <c r="J435" s="24">
        <v>6.667699023661017</v>
      </c>
      <c r="K435" s="9">
        <f t="shared" si="39"/>
        <v>3.5030399999999999</v>
      </c>
      <c r="L435" s="9">
        <v>0</v>
      </c>
      <c r="M435" s="9">
        <v>0</v>
      </c>
      <c r="N435" s="9">
        <v>3.5030399999999999</v>
      </c>
      <c r="O435" s="9">
        <v>0</v>
      </c>
      <c r="P435" s="9">
        <f t="shared" si="40"/>
        <v>0</v>
      </c>
      <c r="Q435" s="9">
        <v>0</v>
      </c>
      <c r="R435" s="9">
        <v>0</v>
      </c>
      <c r="S435" s="9">
        <v>0</v>
      </c>
      <c r="T435" s="9">
        <v>0</v>
      </c>
      <c r="U435" s="9">
        <f t="shared" si="41"/>
        <v>0</v>
      </c>
      <c r="V435" s="9">
        <v>0</v>
      </c>
      <c r="W435" s="9">
        <v>0</v>
      </c>
      <c r="X435" s="49">
        <v>0</v>
      </c>
      <c r="Y435" s="9">
        <v>0</v>
      </c>
      <c r="Z435" s="9">
        <f t="shared" si="42"/>
        <v>0</v>
      </c>
      <c r="AA435" s="9">
        <v>0</v>
      </c>
      <c r="AB435" s="9">
        <v>0</v>
      </c>
      <c r="AC435" s="49">
        <v>0</v>
      </c>
      <c r="AD435" s="9">
        <v>0</v>
      </c>
      <c r="AE435" s="9">
        <f t="shared" si="43"/>
        <v>0</v>
      </c>
      <c r="AF435" s="9">
        <v>0</v>
      </c>
      <c r="AG435" s="9">
        <v>0</v>
      </c>
      <c r="AH435" s="49">
        <v>0</v>
      </c>
      <c r="AI435" s="9">
        <v>0</v>
      </c>
      <c r="AJ435" s="42">
        <f t="shared" si="44"/>
        <v>3.5030399999999999</v>
      </c>
      <c r="AK435" s="42">
        <f t="shared" si="44"/>
        <v>0</v>
      </c>
      <c r="AL435" s="42">
        <f t="shared" si="44"/>
        <v>0</v>
      </c>
      <c r="AM435" s="42">
        <f t="shared" si="44"/>
        <v>3.5030399999999999</v>
      </c>
      <c r="AN435" s="42">
        <f t="shared" si="44"/>
        <v>0</v>
      </c>
    </row>
    <row r="436" spans="1:40" ht="47.25">
      <c r="A436" s="8" t="s">
        <v>804</v>
      </c>
      <c r="B436" s="73" t="s">
        <v>1165</v>
      </c>
      <c r="C436" s="15" t="s">
        <v>1166</v>
      </c>
      <c r="D436" s="18">
        <v>2019</v>
      </c>
      <c r="E436" s="18">
        <v>2020</v>
      </c>
      <c r="F436" s="9"/>
      <c r="G436" s="9"/>
      <c r="H436" s="31"/>
      <c r="I436" s="9">
        <v>41.882412000000002</v>
      </c>
      <c r="J436" s="24">
        <v>41.882412000000002</v>
      </c>
      <c r="K436" s="9">
        <f t="shared" si="39"/>
        <v>2.2358640000000012</v>
      </c>
      <c r="L436" s="9">
        <v>0</v>
      </c>
      <c r="M436" s="9">
        <v>0</v>
      </c>
      <c r="N436" s="9">
        <v>2.2358640000000012</v>
      </c>
      <c r="O436" s="9">
        <v>0</v>
      </c>
      <c r="P436" s="9">
        <f t="shared" si="40"/>
        <v>39.634548000000002</v>
      </c>
      <c r="Q436" s="9">
        <v>0</v>
      </c>
      <c r="R436" s="9">
        <v>0</v>
      </c>
      <c r="S436" s="9">
        <v>39.634548000000002</v>
      </c>
      <c r="T436" s="9">
        <v>0</v>
      </c>
      <c r="U436" s="9">
        <f t="shared" si="41"/>
        <v>0</v>
      </c>
      <c r="V436" s="9">
        <v>0</v>
      </c>
      <c r="W436" s="9">
        <v>0</v>
      </c>
      <c r="X436" s="49">
        <v>0</v>
      </c>
      <c r="Y436" s="9">
        <v>0</v>
      </c>
      <c r="Z436" s="9">
        <f t="shared" si="42"/>
        <v>0</v>
      </c>
      <c r="AA436" s="9">
        <v>0</v>
      </c>
      <c r="AB436" s="9">
        <v>0</v>
      </c>
      <c r="AC436" s="49">
        <v>0</v>
      </c>
      <c r="AD436" s="9">
        <v>0</v>
      </c>
      <c r="AE436" s="9">
        <f t="shared" si="43"/>
        <v>0</v>
      </c>
      <c r="AF436" s="9">
        <v>0</v>
      </c>
      <c r="AG436" s="9">
        <v>0</v>
      </c>
      <c r="AH436" s="49">
        <v>0</v>
      </c>
      <c r="AI436" s="9">
        <v>0</v>
      </c>
      <c r="AJ436" s="42">
        <f t="shared" si="44"/>
        <v>41.870412000000002</v>
      </c>
      <c r="AK436" s="42">
        <f t="shared" si="44"/>
        <v>0</v>
      </c>
      <c r="AL436" s="42">
        <f t="shared" si="44"/>
        <v>0</v>
      </c>
      <c r="AM436" s="42">
        <f t="shared" si="44"/>
        <v>41.870412000000002</v>
      </c>
      <c r="AN436" s="42">
        <f t="shared" si="44"/>
        <v>0</v>
      </c>
    </row>
    <row r="437" spans="1:40" ht="47.25">
      <c r="A437" s="8" t="s">
        <v>804</v>
      </c>
      <c r="B437" s="73" t="s">
        <v>1167</v>
      </c>
      <c r="C437" s="15" t="s">
        <v>1168</v>
      </c>
      <c r="D437" s="18">
        <v>2020</v>
      </c>
      <c r="E437" s="18">
        <v>2021</v>
      </c>
      <c r="F437" s="9"/>
      <c r="G437" s="9"/>
      <c r="H437" s="31"/>
      <c r="I437" s="9">
        <v>31.005696</v>
      </c>
      <c r="J437" s="24">
        <v>31.005696</v>
      </c>
      <c r="K437" s="9">
        <f t="shared" si="39"/>
        <v>2.609712</v>
      </c>
      <c r="L437" s="9">
        <v>0</v>
      </c>
      <c r="M437" s="9">
        <v>0</v>
      </c>
      <c r="N437" s="9">
        <v>2.609712</v>
      </c>
      <c r="O437" s="9">
        <v>0</v>
      </c>
      <c r="P437" s="9">
        <f t="shared" si="40"/>
        <v>0.43598399999999998</v>
      </c>
      <c r="Q437" s="9">
        <v>0</v>
      </c>
      <c r="R437" s="9">
        <v>0</v>
      </c>
      <c r="S437" s="9">
        <v>0.43598399999999998</v>
      </c>
      <c r="T437" s="9">
        <v>0</v>
      </c>
      <c r="U437" s="9">
        <f t="shared" si="41"/>
        <v>26.760000000000002</v>
      </c>
      <c r="V437" s="9">
        <v>0</v>
      </c>
      <c r="W437" s="9">
        <v>0</v>
      </c>
      <c r="X437" s="49">
        <v>26.76</v>
      </c>
      <c r="Y437" s="9">
        <v>0</v>
      </c>
      <c r="Z437" s="9">
        <f t="shared" si="42"/>
        <v>0</v>
      </c>
      <c r="AA437" s="9">
        <v>0</v>
      </c>
      <c r="AB437" s="9">
        <v>0</v>
      </c>
      <c r="AC437" s="49">
        <v>0</v>
      </c>
      <c r="AD437" s="9">
        <v>0</v>
      </c>
      <c r="AE437" s="9">
        <f t="shared" si="43"/>
        <v>0</v>
      </c>
      <c r="AF437" s="9">
        <v>0</v>
      </c>
      <c r="AG437" s="9">
        <v>0</v>
      </c>
      <c r="AH437" s="49">
        <v>0</v>
      </c>
      <c r="AI437" s="9">
        <v>0</v>
      </c>
      <c r="AJ437" s="42">
        <f t="shared" si="44"/>
        <v>29.805696000000001</v>
      </c>
      <c r="AK437" s="42">
        <f t="shared" si="44"/>
        <v>0</v>
      </c>
      <c r="AL437" s="42">
        <f t="shared" si="44"/>
        <v>0</v>
      </c>
      <c r="AM437" s="42">
        <f t="shared" si="44"/>
        <v>29.805696000000001</v>
      </c>
      <c r="AN437" s="42">
        <f t="shared" si="44"/>
        <v>0</v>
      </c>
    </row>
    <row r="438" spans="1:40" ht="94.5">
      <c r="A438" s="8" t="s">
        <v>805</v>
      </c>
      <c r="B438" s="73" t="s">
        <v>1169</v>
      </c>
      <c r="C438" s="15" t="s">
        <v>1170</v>
      </c>
      <c r="D438" s="18">
        <v>2018</v>
      </c>
      <c r="E438" s="18">
        <v>2021</v>
      </c>
      <c r="F438" s="9"/>
      <c r="G438" s="9"/>
      <c r="H438" s="31"/>
      <c r="I438" s="9">
        <v>53.916083999999998</v>
      </c>
      <c r="J438" s="24">
        <v>53.916083999999998</v>
      </c>
      <c r="K438" s="9">
        <f t="shared" si="39"/>
        <v>0.012</v>
      </c>
      <c r="L438" s="9">
        <v>0</v>
      </c>
      <c r="M438" s="9">
        <v>0</v>
      </c>
      <c r="N438" s="9">
        <v>0.012</v>
      </c>
      <c r="O438" s="9">
        <v>0</v>
      </c>
      <c r="P438" s="9">
        <f t="shared" si="40"/>
        <v>0.49208399999999997</v>
      </c>
      <c r="Q438" s="9">
        <v>0</v>
      </c>
      <c r="R438" s="9">
        <v>0</v>
      </c>
      <c r="S438" s="9">
        <v>0.49208399999999997</v>
      </c>
      <c r="T438" s="9">
        <v>0</v>
      </c>
      <c r="U438" s="9">
        <f t="shared" si="41"/>
        <v>52.199999999999996</v>
      </c>
      <c r="V438" s="9">
        <v>0</v>
      </c>
      <c r="W438" s="9">
        <v>0</v>
      </c>
      <c r="X438" s="49">
        <v>52.199999999999996</v>
      </c>
      <c r="Y438" s="9">
        <v>0</v>
      </c>
      <c r="Z438" s="9">
        <f t="shared" si="42"/>
        <v>0</v>
      </c>
      <c r="AA438" s="9">
        <v>0</v>
      </c>
      <c r="AB438" s="9">
        <v>0</v>
      </c>
      <c r="AC438" s="49">
        <v>0</v>
      </c>
      <c r="AD438" s="9">
        <v>0</v>
      </c>
      <c r="AE438" s="9">
        <f t="shared" si="43"/>
        <v>0</v>
      </c>
      <c r="AF438" s="9">
        <v>0</v>
      </c>
      <c r="AG438" s="9">
        <v>0</v>
      </c>
      <c r="AH438" s="49">
        <v>0</v>
      </c>
      <c r="AI438" s="9">
        <v>0</v>
      </c>
      <c r="AJ438" s="42">
        <f t="shared" si="44"/>
        <v>52.704083999999995</v>
      </c>
      <c r="AK438" s="42">
        <f t="shared" si="44"/>
        <v>0</v>
      </c>
      <c r="AL438" s="42">
        <f t="shared" si="44"/>
        <v>0</v>
      </c>
      <c r="AM438" s="42">
        <f t="shared" si="44"/>
        <v>52.704083999999995</v>
      </c>
      <c r="AN438" s="42">
        <f t="shared" si="44"/>
        <v>0</v>
      </c>
    </row>
    <row r="439" spans="1:40" ht="47.25">
      <c r="A439" s="8" t="s">
        <v>804</v>
      </c>
      <c r="B439" s="73" t="s">
        <v>1171</v>
      </c>
      <c r="C439" s="15" t="s">
        <v>1172</v>
      </c>
      <c r="D439" s="18">
        <v>2019</v>
      </c>
      <c r="E439" s="18">
        <v>2020</v>
      </c>
      <c r="F439" s="9"/>
      <c r="G439" s="9"/>
      <c r="H439" s="31"/>
      <c r="I439" s="9">
        <v>1.978596</v>
      </c>
      <c r="J439" s="24">
        <v>1.9785959999999998</v>
      </c>
      <c r="K439" s="9">
        <f t="shared" si="39"/>
        <v>0.083568000000000003</v>
      </c>
      <c r="L439" s="9">
        <v>0</v>
      </c>
      <c r="M439" s="9">
        <v>0</v>
      </c>
      <c r="N439" s="9">
        <v>0.083568000000000003</v>
      </c>
      <c r="O439" s="9">
        <v>0</v>
      </c>
      <c r="P439" s="9">
        <f t="shared" si="40"/>
        <v>0</v>
      </c>
      <c r="Q439" s="9">
        <v>0</v>
      </c>
      <c r="R439" s="9">
        <v>0</v>
      </c>
      <c r="S439" s="9">
        <v>0</v>
      </c>
      <c r="T439" s="9">
        <v>0</v>
      </c>
      <c r="U439" s="9">
        <f t="shared" si="41"/>
        <v>0</v>
      </c>
      <c r="V439" s="9">
        <v>0</v>
      </c>
      <c r="W439" s="9">
        <v>0</v>
      </c>
      <c r="X439" s="49">
        <v>0</v>
      </c>
      <c r="Y439" s="9">
        <v>0</v>
      </c>
      <c r="Z439" s="9">
        <f t="shared" si="42"/>
        <v>0</v>
      </c>
      <c r="AA439" s="9">
        <v>0</v>
      </c>
      <c r="AB439" s="9">
        <v>0</v>
      </c>
      <c r="AC439" s="49">
        <v>0</v>
      </c>
      <c r="AD439" s="9">
        <v>0</v>
      </c>
      <c r="AE439" s="9">
        <f t="shared" si="43"/>
        <v>0</v>
      </c>
      <c r="AF439" s="9">
        <v>0</v>
      </c>
      <c r="AG439" s="9">
        <v>0</v>
      </c>
      <c r="AH439" s="49">
        <v>0</v>
      </c>
      <c r="AI439" s="9">
        <v>0</v>
      </c>
      <c r="AJ439" s="42">
        <f t="shared" si="44"/>
        <v>0.083568000000000003</v>
      </c>
      <c r="AK439" s="42">
        <f t="shared" si="44"/>
        <v>0</v>
      </c>
      <c r="AL439" s="42">
        <f t="shared" si="44"/>
        <v>0</v>
      </c>
      <c r="AM439" s="42">
        <f t="shared" si="44"/>
        <v>0.083568000000000003</v>
      </c>
      <c r="AN439" s="42">
        <f t="shared" si="44"/>
        <v>0</v>
      </c>
    </row>
    <row r="440" spans="1:40" ht="47.25">
      <c r="A440" s="8" t="s">
        <v>804</v>
      </c>
      <c r="B440" s="73" t="s">
        <v>1173</v>
      </c>
      <c r="C440" s="15" t="s">
        <v>1174</v>
      </c>
      <c r="D440" s="18">
        <v>2019</v>
      </c>
      <c r="E440" s="18">
        <v>2020</v>
      </c>
      <c r="F440" s="9"/>
      <c r="G440" s="9"/>
      <c r="H440" s="31"/>
      <c r="I440" s="9">
        <v>7.9600800000000005</v>
      </c>
      <c r="J440" s="24">
        <v>7.9600799999999996</v>
      </c>
      <c r="K440" s="9">
        <f t="shared" si="39"/>
        <v>7.2547680000000003</v>
      </c>
      <c r="L440" s="9">
        <v>0</v>
      </c>
      <c r="M440" s="9">
        <v>0</v>
      </c>
      <c r="N440" s="9">
        <v>7.2547680000000003</v>
      </c>
      <c r="O440" s="9">
        <v>0</v>
      </c>
      <c r="P440" s="9">
        <f t="shared" si="40"/>
        <v>0</v>
      </c>
      <c r="Q440" s="9">
        <v>0</v>
      </c>
      <c r="R440" s="9">
        <v>0</v>
      </c>
      <c r="S440" s="9">
        <v>0</v>
      </c>
      <c r="T440" s="9">
        <v>0</v>
      </c>
      <c r="U440" s="9">
        <f t="shared" si="41"/>
        <v>0</v>
      </c>
      <c r="V440" s="9">
        <v>0</v>
      </c>
      <c r="W440" s="9">
        <v>0</v>
      </c>
      <c r="X440" s="49">
        <v>0</v>
      </c>
      <c r="Y440" s="9">
        <v>0</v>
      </c>
      <c r="Z440" s="9">
        <f t="shared" si="42"/>
        <v>0</v>
      </c>
      <c r="AA440" s="9">
        <v>0</v>
      </c>
      <c r="AB440" s="9">
        <v>0</v>
      </c>
      <c r="AC440" s="49">
        <v>0</v>
      </c>
      <c r="AD440" s="9">
        <v>0</v>
      </c>
      <c r="AE440" s="9">
        <f t="shared" si="43"/>
        <v>0</v>
      </c>
      <c r="AF440" s="9">
        <v>0</v>
      </c>
      <c r="AG440" s="9">
        <v>0</v>
      </c>
      <c r="AH440" s="49">
        <v>0</v>
      </c>
      <c r="AI440" s="9">
        <v>0</v>
      </c>
      <c r="AJ440" s="42">
        <f t="shared" si="44"/>
        <v>7.2547680000000003</v>
      </c>
      <c r="AK440" s="42">
        <f t="shared" si="44"/>
        <v>0</v>
      </c>
      <c r="AL440" s="42">
        <f t="shared" si="44"/>
        <v>0</v>
      </c>
      <c r="AM440" s="42">
        <f t="shared" si="44"/>
        <v>7.2547680000000003</v>
      </c>
      <c r="AN440" s="42">
        <f t="shared" si="44"/>
        <v>0</v>
      </c>
    </row>
    <row r="441" spans="1:40" ht="47.25">
      <c r="A441" s="8" t="s">
        <v>804</v>
      </c>
      <c r="B441" s="73" t="s">
        <v>1175</v>
      </c>
      <c r="C441" s="15" t="s">
        <v>1176</v>
      </c>
      <c r="D441" s="18">
        <v>2019</v>
      </c>
      <c r="E441" s="18">
        <v>2020</v>
      </c>
      <c r="F441" s="9"/>
      <c r="G441" s="9"/>
      <c r="H441" s="31"/>
      <c r="I441" s="9">
        <v>4.2149280000000005</v>
      </c>
      <c r="J441" s="24">
        <v>4.2149279999999996</v>
      </c>
      <c r="K441" s="9">
        <f t="shared" si="39"/>
        <v>4.202928</v>
      </c>
      <c r="L441" s="9">
        <v>0</v>
      </c>
      <c r="M441" s="9">
        <v>0</v>
      </c>
      <c r="N441" s="9">
        <v>4.202928</v>
      </c>
      <c r="O441" s="9">
        <v>0</v>
      </c>
      <c r="P441" s="9">
        <f t="shared" si="40"/>
        <v>0</v>
      </c>
      <c r="Q441" s="9">
        <v>0</v>
      </c>
      <c r="R441" s="9">
        <v>0</v>
      </c>
      <c r="S441" s="9">
        <v>0</v>
      </c>
      <c r="T441" s="9">
        <v>0</v>
      </c>
      <c r="U441" s="9">
        <f t="shared" si="41"/>
        <v>0</v>
      </c>
      <c r="V441" s="9">
        <v>0</v>
      </c>
      <c r="W441" s="9">
        <v>0</v>
      </c>
      <c r="X441" s="49">
        <v>0</v>
      </c>
      <c r="Y441" s="9">
        <v>0</v>
      </c>
      <c r="Z441" s="9">
        <f t="shared" si="42"/>
        <v>0</v>
      </c>
      <c r="AA441" s="9">
        <v>0</v>
      </c>
      <c r="AB441" s="9">
        <v>0</v>
      </c>
      <c r="AC441" s="49">
        <v>0</v>
      </c>
      <c r="AD441" s="9">
        <v>0</v>
      </c>
      <c r="AE441" s="9">
        <f t="shared" si="43"/>
        <v>0</v>
      </c>
      <c r="AF441" s="9">
        <v>0</v>
      </c>
      <c r="AG441" s="9">
        <v>0</v>
      </c>
      <c r="AH441" s="49">
        <v>0</v>
      </c>
      <c r="AI441" s="9">
        <v>0</v>
      </c>
      <c r="AJ441" s="42">
        <f t="shared" si="44"/>
        <v>4.202928</v>
      </c>
      <c r="AK441" s="42">
        <f t="shared" si="44"/>
        <v>0</v>
      </c>
      <c r="AL441" s="42">
        <f t="shared" si="44"/>
        <v>0</v>
      </c>
      <c r="AM441" s="42">
        <f t="shared" si="44"/>
        <v>4.202928</v>
      </c>
      <c r="AN441" s="42">
        <f t="shared" si="44"/>
        <v>0</v>
      </c>
    </row>
    <row r="442" spans="1:40" ht="63">
      <c r="A442" s="8" t="s">
        <v>804</v>
      </c>
      <c r="B442" s="73" t="s">
        <v>1177</v>
      </c>
      <c r="C442" s="15" t="s">
        <v>2432</v>
      </c>
      <c r="D442" s="18">
        <v>2018</v>
      </c>
      <c r="E442" s="18">
        <v>2020</v>
      </c>
      <c r="F442" s="9"/>
      <c r="G442" s="9"/>
      <c r="H442" s="31"/>
      <c r="I442" s="9">
        <v>0.50996399999999997</v>
      </c>
      <c r="J442" s="24">
        <v>0.50996399999999997</v>
      </c>
      <c r="K442" s="9">
        <f t="shared" si="39"/>
        <v>0.0037439999999999999</v>
      </c>
      <c r="L442" s="9">
        <v>0</v>
      </c>
      <c r="M442" s="9">
        <v>0</v>
      </c>
      <c r="N442" s="9">
        <v>0.0037439999999999999</v>
      </c>
      <c r="O442" s="9">
        <v>0</v>
      </c>
      <c r="P442" s="9">
        <f t="shared" si="40"/>
        <v>0</v>
      </c>
      <c r="Q442" s="9">
        <v>0</v>
      </c>
      <c r="R442" s="9">
        <v>0</v>
      </c>
      <c r="S442" s="9">
        <v>0</v>
      </c>
      <c r="T442" s="9">
        <v>0</v>
      </c>
      <c r="U442" s="9">
        <f t="shared" si="41"/>
        <v>0</v>
      </c>
      <c r="V442" s="9">
        <v>0</v>
      </c>
      <c r="W442" s="9">
        <v>0</v>
      </c>
      <c r="X442" s="49">
        <v>0</v>
      </c>
      <c r="Y442" s="9">
        <v>0</v>
      </c>
      <c r="Z442" s="9">
        <f t="shared" si="42"/>
        <v>0</v>
      </c>
      <c r="AA442" s="9">
        <v>0</v>
      </c>
      <c r="AB442" s="9">
        <v>0</v>
      </c>
      <c r="AC442" s="49">
        <v>0</v>
      </c>
      <c r="AD442" s="9">
        <v>0</v>
      </c>
      <c r="AE442" s="9">
        <f t="shared" si="43"/>
        <v>0</v>
      </c>
      <c r="AF442" s="9">
        <v>0</v>
      </c>
      <c r="AG442" s="9">
        <v>0</v>
      </c>
      <c r="AH442" s="49">
        <v>0</v>
      </c>
      <c r="AI442" s="9">
        <v>0</v>
      </c>
      <c r="AJ442" s="42">
        <f t="shared" si="44"/>
        <v>0.0037439999999999999</v>
      </c>
      <c r="AK442" s="42">
        <f t="shared" si="44"/>
        <v>0</v>
      </c>
      <c r="AL442" s="42">
        <f t="shared" si="44"/>
        <v>0</v>
      </c>
      <c r="AM442" s="42">
        <f t="shared" si="44"/>
        <v>0.0037439999999999999</v>
      </c>
      <c r="AN442" s="42">
        <f t="shared" si="44"/>
        <v>0</v>
      </c>
    </row>
    <row r="443" spans="1:40" ht="63">
      <c r="A443" s="8" t="s">
        <v>805</v>
      </c>
      <c r="B443" s="73" t="s">
        <v>1178</v>
      </c>
      <c r="C443" s="15" t="s">
        <v>1179</v>
      </c>
      <c r="D443" s="18">
        <v>2018</v>
      </c>
      <c r="E443" s="18">
        <v>2020</v>
      </c>
      <c r="F443" s="9"/>
      <c r="G443" s="9"/>
      <c r="H443" s="31"/>
      <c r="I443" s="9">
        <v>22.197215999999997</v>
      </c>
      <c r="J443" s="24">
        <v>22.196292384000003</v>
      </c>
      <c r="K443" s="9">
        <f t="shared" si="39"/>
        <v>9.0382799999999985</v>
      </c>
      <c r="L443" s="9">
        <v>0</v>
      </c>
      <c r="M443" s="9">
        <v>0</v>
      </c>
      <c r="N443" s="9">
        <v>9.0382799999999985</v>
      </c>
      <c r="O443" s="9">
        <v>0</v>
      </c>
      <c r="P443" s="9">
        <f t="shared" si="40"/>
        <v>12</v>
      </c>
      <c r="Q443" s="9">
        <v>0</v>
      </c>
      <c r="R443" s="9">
        <v>0</v>
      </c>
      <c r="S443" s="9">
        <v>12</v>
      </c>
      <c r="T443" s="9">
        <v>0</v>
      </c>
      <c r="U443" s="9">
        <f t="shared" si="41"/>
        <v>0</v>
      </c>
      <c r="V443" s="9">
        <v>0</v>
      </c>
      <c r="W443" s="9">
        <v>0</v>
      </c>
      <c r="X443" s="49">
        <v>0</v>
      </c>
      <c r="Y443" s="9">
        <v>0</v>
      </c>
      <c r="Z443" s="9">
        <f t="shared" si="42"/>
        <v>0</v>
      </c>
      <c r="AA443" s="9">
        <v>0</v>
      </c>
      <c r="AB443" s="9">
        <v>0</v>
      </c>
      <c r="AC443" s="49">
        <v>0</v>
      </c>
      <c r="AD443" s="9">
        <v>0</v>
      </c>
      <c r="AE443" s="9">
        <f t="shared" si="43"/>
        <v>0</v>
      </c>
      <c r="AF443" s="9">
        <v>0</v>
      </c>
      <c r="AG443" s="9">
        <v>0</v>
      </c>
      <c r="AH443" s="49">
        <v>0</v>
      </c>
      <c r="AI443" s="9">
        <v>0</v>
      </c>
      <c r="AJ443" s="42">
        <f t="shared" si="44"/>
        <v>21.03828</v>
      </c>
      <c r="AK443" s="42">
        <f t="shared" si="44"/>
        <v>0</v>
      </c>
      <c r="AL443" s="42">
        <f t="shared" si="44"/>
        <v>0</v>
      </c>
      <c r="AM443" s="42">
        <f t="shared" si="44"/>
        <v>21.03828</v>
      </c>
      <c r="AN443" s="42">
        <f t="shared" si="44"/>
        <v>0</v>
      </c>
    </row>
    <row r="444" spans="1:40" ht="47.25">
      <c r="A444" s="8" t="s">
        <v>804</v>
      </c>
      <c r="B444" s="73" t="s">
        <v>1180</v>
      </c>
      <c r="C444" s="15" t="s">
        <v>2433</v>
      </c>
      <c r="D444" s="18">
        <v>2018</v>
      </c>
      <c r="E444" s="18">
        <v>2020</v>
      </c>
      <c r="F444" s="9">
        <v>1.734564</v>
      </c>
      <c r="G444" s="9">
        <v>1.734564</v>
      </c>
      <c r="H444" s="31">
        <v>43160</v>
      </c>
      <c r="I444" s="9">
        <v>1.734564</v>
      </c>
      <c r="J444" s="24">
        <v>1.5464205443389831</v>
      </c>
      <c r="K444" s="9">
        <f t="shared" si="39"/>
        <v>0.012</v>
      </c>
      <c r="L444" s="9">
        <v>0</v>
      </c>
      <c r="M444" s="9">
        <v>0</v>
      </c>
      <c r="N444" s="9">
        <v>0.012</v>
      </c>
      <c r="O444" s="9">
        <v>0</v>
      </c>
      <c r="P444" s="9">
        <f t="shared" si="40"/>
        <v>0</v>
      </c>
      <c r="Q444" s="9">
        <v>0</v>
      </c>
      <c r="R444" s="9">
        <v>0</v>
      </c>
      <c r="S444" s="9">
        <v>0</v>
      </c>
      <c r="T444" s="9">
        <v>0</v>
      </c>
      <c r="U444" s="9">
        <f t="shared" si="41"/>
        <v>0</v>
      </c>
      <c r="V444" s="9">
        <v>0</v>
      </c>
      <c r="W444" s="9">
        <v>0</v>
      </c>
      <c r="X444" s="49">
        <v>0</v>
      </c>
      <c r="Y444" s="9">
        <v>0</v>
      </c>
      <c r="Z444" s="9">
        <f t="shared" si="42"/>
        <v>0</v>
      </c>
      <c r="AA444" s="9">
        <v>0</v>
      </c>
      <c r="AB444" s="9">
        <v>0</v>
      </c>
      <c r="AC444" s="49">
        <v>0</v>
      </c>
      <c r="AD444" s="9">
        <v>0</v>
      </c>
      <c r="AE444" s="9">
        <f t="shared" si="43"/>
        <v>0</v>
      </c>
      <c r="AF444" s="9">
        <v>0</v>
      </c>
      <c r="AG444" s="9">
        <v>0</v>
      </c>
      <c r="AH444" s="49">
        <v>0</v>
      </c>
      <c r="AI444" s="9">
        <v>0</v>
      </c>
      <c r="AJ444" s="42">
        <f t="shared" si="44"/>
        <v>0.012</v>
      </c>
      <c r="AK444" s="42">
        <f t="shared" si="44"/>
        <v>0</v>
      </c>
      <c r="AL444" s="42">
        <f t="shared" si="44"/>
        <v>0</v>
      </c>
      <c r="AM444" s="42">
        <f t="shared" si="44"/>
        <v>0.012</v>
      </c>
      <c r="AN444" s="42">
        <f t="shared" si="44"/>
        <v>0</v>
      </c>
    </row>
    <row r="445" spans="1:40" ht="63">
      <c r="A445" s="8" t="s">
        <v>805</v>
      </c>
      <c r="B445" s="73" t="s">
        <v>1181</v>
      </c>
      <c r="C445" s="15" t="s">
        <v>2434</v>
      </c>
      <c r="D445" s="18">
        <v>2020</v>
      </c>
      <c r="E445" s="18">
        <v>2022</v>
      </c>
      <c r="F445" s="9"/>
      <c r="G445" s="9"/>
      <c r="H445" s="31"/>
      <c r="I445" s="9">
        <v>1.4885160000000002</v>
      </c>
      <c r="J445" s="24">
        <v>1.4885160000000002</v>
      </c>
      <c r="K445" s="9">
        <f t="shared" si="39"/>
        <v>0</v>
      </c>
      <c r="L445" s="9">
        <v>0</v>
      </c>
      <c r="M445" s="9">
        <v>0</v>
      </c>
      <c r="N445" s="9">
        <v>0</v>
      </c>
      <c r="O445" s="9">
        <v>0</v>
      </c>
      <c r="P445" s="9">
        <f t="shared" si="40"/>
        <v>0</v>
      </c>
      <c r="Q445" s="9">
        <v>0</v>
      </c>
      <c r="R445" s="9">
        <v>0</v>
      </c>
      <c r="S445" s="9">
        <v>0</v>
      </c>
      <c r="T445" s="9">
        <v>0</v>
      </c>
      <c r="U445" s="9">
        <f t="shared" si="41"/>
        <v>0.28851599999999999</v>
      </c>
      <c r="V445" s="9">
        <v>0</v>
      </c>
      <c r="W445" s="9">
        <v>0</v>
      </c>
      <c r="X445" s="49">
        <v>0.28851599999999999</v>
      </c>
      <c r="Y445" s="9">
        <v>0</v>
      </c>
      <c r="Z445" s="9">
        <f t="shared" si="42"/>
        <v>1.2</v>
      </c>
      <c r="AA445" s="9">
        <v>0</v>
      </c>
      <c r="AB445" s="9">
        <v>0</v>
      </c>
      <c r="AC445" s="49">
        <v>1.20</v>
      </c>
      <c r="AD445" s="9">
        <v>0</v>
      </c>
      <c r="AE445" s="9">
        <f t="shared" si="43"/>
        <v>0</v>
      </c>
      <c r="AF445" s="9">
        <v>0</v>
      </c>
      <c r="AG445" s="9">
        <v>0</v>
      </c>
      <c r="AH445" s="49">
        <v>0</v>
      </c>
      <c r="AI445" s="9">
        <v>0</v>
      </c>
      <c r="AJ445" s="42">
        <f t="shared" si="44"/>
        <v>1.488516</v>
      </c>
      <c r="AK445" s="42">
        <f t="shared" si="44"/>
        <v>0</v>
      </c>
      <c r="AL445" s="42">
        <f t="shared" si="44"/>
        <v>0</v>
      </c>
      <c r="AM445" s="42">
        <f t="shared" si="44"/>
        <v>1.488516</v>
      </c>
      <c r="AN445" s="42">
        <f t="shared" si="44"/>
        <v>0</v>
      </c>
    </row>
    <row r="446" spans="1:40" ht="63">
      <c r="A446" s="8" t="s">
        <v>805</v>
      </c>
      <c r="B446" s="73" t="s">
        <v>622</v>
      </c>
      <c r="C446" s="15" t="s">
        <v>2435</v>
      </c>
      <c r="D446" s="18">
        <v>2019</v>
      </c>
      <c r="E446" s="18">
        <v>2025</v>
      </c>
      <c r="F446" s="9"/>
      <c r="G446" s="9"/>
      <c r="H446" s="31"/>
      <c r="I446" s="9">
        <v>73.966992000000005</v>
      </c>
      <c r="J446" s="24">
        <v>73.966992000000005</v>
      </c>
      <c r="K446" s="9">
        <f t="shared" si="39"/>
        <v>1.7999999999999998</v>
      </c>
      <c r="L446" s="9">
        <v>0</v>
      </c>
      <c r="M446" s="9">
        <v>0</v>
      </c>
      <c r="N446" s="9">
        <v>1.7999999999999998</v>
      </c>
      <c r="O446" s="9">
        <v>0</v>
      </c>
      <c r="P446" s="9">
        <f t="shared" si="40"/>
        <v>1.7999999999999998</v>
      </c>
      <c r="Q446" s="9">
        <v>0</v>
      </c>
      <c r="R446" s="9">
        <v>0</v>
      </c>
      <c r="S446" s="9">
        <v>1.7999999999999998</v>
      </c>
      <c r="T446" s="9">
        <v>0</v>
      </c>
      <c r="U446" s="9">
        <f t="shared" si="41"/>
        <v>0.59999999999999998</v>
      </c>
      <c r="V446" s="9">
        <v>0</v>
      </c>
      <c r="W446" s="9">
        <v>0</v>
      </c>
      <c r="X446" s="49">
        <v>0.60</v>
      </c>
      <c r="Y446" s="9">
        <v>0</v>
      </c>
      <c r="Z446" s="9">
        <f t="shared" si="42"/>
        <v>0.59999999999999998</v>
      </c>
      <c r="AA446" s="9">
        <v>0</v>
      </c>
      <c r="AB446" s="9">
        <v>0</v>
      </c>
      <c r="AC446" s="49">
        <v>0.60</v>
      </c>
      <c r="AD446" s="9">
        <v>0</v>
      </c>
      <c r="AE446" s="9">
        <f t="shared" si="43"/>
        <v>4.2000000000000002</v>
      </c>
      <c r="AF446" s="9">
        <v>0</v>
      </c>
      <c r="AG446" s="9">
        <v>0</v>
      </c>
      <c r="AH446" s="49">
        <v>4.20</v>
      </c>
      <c r="AI446" s="9">
        <v>0</v>
      </c>
      <c r="AJ446" s="42">
        <f t="shared" si="44"/>
        <v>9</v>
      </c>
      <c r="AK446" s="42">
        <f t="shared" si="44"/>
        <v>0</v>
      </c>
      <c r="AL446" s="42">
        <f t="shared" si="44"/>
        <v>0</v>
      </c>
      <c r="AM446" s="42">
        <f t="shared" si="44"/>
        <v>9</v>
      </c>
      <c r="AN446" s="42">
        <f t="shared" si="44"/>
        <v>0</v>
      </c>
    </row>
    <row r="447" spans="1:40" ht="63">
      <c r="A447" s="8" t="s">
        <v>805</v>
      </c>
      <c r="B447" s="73" t="s">
        <v>1182</v>
      </c>
      <c r="C447" s="15" t="s">
        <v>2436</v>
      </c>
      <c r="D447" s="18">
        <v>2019</v>
      </c>
      <c r="E447" s="18">
        <v>2020</v>
      </c>
      <c r="F447" s="9"/>
      <c r="G447" s="9"/>
      <c r="H447" s="31"/>
      <c r="I447" s="9">
        <v>13.877220000000001</v>
      </c>
      <c r="J447" s="24">
        <v>13.877219999999999</v>
      </c>
      <c r="K447" s="9">
        <f t="shared" si="39"/>
        <v>2.7791759999999996</v>
      </c>
      <c r="L447" s="9">
        <v>0</v>
      </c>
      <c r="M447" s="9">
        <v>0</v>
      </c>
      <c r="N447" s="9">
        <v>2.7791759999999996</v>
      </c>
      <c r="O447" s="9">
        <v>0</v>
      </c>
      <c r="P447" s="9">
        <f t="shared" si="40"/>
        <v>9.5999999999999996</v>
      </c>
      <c r="Q447" s="9">
        <v>0</v>
      </c>
      <c r="R447" s="9">
        <v>0</v>
      </c>
      <c r="S447" s="9">
        <v>9.60</v>
      </c>
      <c r="T447" s="9">
        <v>0</v>
      </c>
      <c r="U447" s="9">
        <f t="shared" si="41"/>
        <v>0</v>
      </c>
      <c r="V447" s="9">
        <v>0</v>
      </c>
      <c r="W447" s="9">
        <v>0</v>
      </c>
      <c r="X447" s="49">
        <v>0</v>
      </c>
      <c r="Y447" s="9">
        <v>0</v>
      </c>
      <c r="Z447" s="9">
        <f t="shared" si="42"/>
        <v>0</v>
      </c>
      <c r="AA447" s="9">
        <v>0</v>
      </c>
      <c r="AB447" s="9">
        <v>0</v>
      </c>
      <c r="AC447" s="49">
        <v>0</v>
      </c>
      <c r="AD447" s="9">
        <v>0</v>
      </c>
      <c r="AE447" s="9">
        <f t="shared" si="43"/>
        <v>0</v>
      </c>
      <c r="AF447" s="9">
        <v>0</v>
      </c>
      <c r="AG447" s="9">
        <v>0</v>
      </c>
      <c r="AH447" s="49">
        <v>0</v>
      </c>
      <c r="AI447" s="9">
        <v>0</v>
      </c>
      <c r="AJ447" s="42">
        <f t="shared" si="44"/>
        <v>12.379175999999999</v>
      </c>
      <c r="AK447" s="42">
        <f t="shared" si="44"/>
        <v>0</v>
      </c>
      <c r="AL447" s="42">
        <f t="shared" si="44"/>
        <v>0</v>
      </c>
      <c r="AM447" s="42">
        <f t="shared" si="44"/>
        <v>12.379175999999999</v>
      </c>
      <c r="AN447" s="42">
        <f t="shared" si="44"/>
        <v>0</v>
      </c>
    </row>
    <row r="448" spans="1:40" ht="63">
      <c r="A448" s="8" t="s">
        <v>804</v>
      </c>
      <c r="B448" s="73" t="s">
        <v>1183</v>
      </c>
      <c r="C448" s="15" t="s">
        <v>1184</v>
      </c>
      <c r="D448" s="18">
        <v>2018</v>
      </c>
      <c r="E448" s="18">
        <v>2020</v>
      </c>
      <c r="F448" s="9"/>
      <c r="G448" s="9"/>
      <c r="H448" s="31"/>
      <c r="I448" s="9">
        <v>9.8774519999999981</v>
      </c>
      <c r="J448" s="24">
        <v>9.8774519999999999</v>
      </c>
      <c r="K448" s="9">
        <f t="shared" si="39"/>
        <v>2.1755999999999998</v>
      </c>
      <c r="L448" s="9">
        <v>0</v>
      </c>
      <c r="M448" s="9">
        <v>0</v>
      </c>
      <c r="N448" s="9">
        <v>2.1755999999999998</v>
      </c>
      <c r="O448" s="9">
        <v>0</v>
      </c>
      <c r="P448" s="9">
        <f t="shared" si="40"/>
        <v>0</v>
      </c>
      <c r="Q448" s="9">
        <v>0</v>
      </c>
      <c r="R448" s="9">
        <v>0</v>
      </c>
      <c r="S448" s="9">
        <v>0</v>
      </c>
      <c r="T448" s="9">
        <v>0</v>
      </c>
      <c r="U448" s="9">
        <f t="shared" si="41"/>
        <v>0</v>
      </c>
      <c r="V448" s="9">
        <v>0</v>
      </c>
      <c r="W448" s="9">
        <v>0</v>
      </c>
      <c r="X448" s="49">
        <v>0</v>
      </c>
      <c r="Y448" s="9">
        <v>0</v>
      </c>
      <c r="Z448" s="9">
        <f t="shared" si="42"/>
        <v>0</v>
      </c>
      <c r="AA448" s="9">
        <v>0</v>
      </c>
      <c r="AB448" s="9">
        <v>0</v>
      </c>
      <c r="AC448" s="49">
        <v>0</v>
      </c>
      <c r="AD448" s="9">
        <v>0</v>
      </c>
      <c r="AE448" s="9">
        <f t="shared" si="43"/>
        <v>0</v>
      </c>
      <c r="AF448" s="9">
        <v>0</v>
      </c>
      <c r="AG448" s="9">
        <v>0</v>
      </c>
      <c r="AH448" s="49">
        <v>0</v>
      </c>
      <c r="AI448" s="9">
        <v>0</v>
      </c>
      <c r="AJ448" s="42">
        <f t="shared" si="44"/>
        <v>2.1755999999999998</v>
      </c>
      <c r="AK448" s="42">
        <f t="shared" si="44"/>
        <v>0</v>
      </c>
      <c r="AL448" s="42">
        <f t="shared" si="44"/>
        <v>0</v>
      </c>
      <c r="AM448" s="42">
        <f t="shared" si="44"/>
        <v>2.1755999999999998</v>
      </c>
      <c r="AN448" s="42">
        <f t="shared" si="44"/>
        <v>0</v>
      </c>
    </row>
    <row r="449" spans="1:40" ht="78.75">
      <c r="A449" s="8" t="s">
        <v>805</v>
      </c>
      <c r="B449" s="73" t="s">
        <v>1185</v>
      </c>
      <c r="C449" s="15" t="s">
        <v>1186</v>
      </c>
      <c r="D449" s="18">
        <v>2019</v>
      </c>
      <c r="E449" s="18">
        <v>2020</v>
      </c>
      <c r="F449" s="9"/>
      <c r="G449" s="9"/>
      <c r="H449" s="31"/>
      <c r="I449" s="9">
        <v>0.68077199999999993</v>
      </c>
      <c r="J449" s="24">
        <v>0.68077199999999993</v>
      </c>
      <c r="K449" s="9">
        <f t="shared" si="39"/>
        <v>0.263652</v>
      </c>
      <c r="L449" s="9">
        <v>0</v>
      </c>
      <c r="M449" s="9">
        <v>0</v>
      </c>
      <c r="N449" s="9">
        <v>0.263652</v>
      </c>
      <c r="O449" s="9">
        <v>0</v>
      </c>
      <c r="P449" s="9">
        <f t="shared" si="40"/>
        <v>0</v>
      </c>
      <c r="Q449" s="9">
        <v>0</v>
      </c>
      <c r="R449" s="9">
        <v>0</v>
      </c>
      <c r="S449" s="9">
        <v>0</v>
      </c>
      <c r="T449" s="9">
        <v>0</v>
      </c>
      <c r="U449" s="9">
        <f t="shared" si="41"/>
        <v>0</v>
      </c>
      <c r="V449" s="9">
        <v>0</v>
      </c>
      <c r="W449" s="9">
        <v>0</v>
      </c>
      <c r="X449" s="49">
        <v>0</v>
      </c>
      <c r="Y449" s="9">
        <v>0</v>
      </c>
      <c r="Z449" s="9">
        <f t="shared" si="42"/>
        <v>0</v>
      </c>
      <c r="AA449" s="9">
        <v>0</v>
      </c>
      <c r="AB449" s="9">
        <v>0</v>
      </c>
      <c r="AC449" s="49">
        <v>0</v>
      </c>
      <c r="AD449" s="9">
        <v>0</v>
      </c>
      <c r="AE449" s="9">
        <f t="shared" si="43"/>
        <v>0</v>
      </c>
      <c r="AF449" s="9">
        <v>0</v>
      </c>
      <c r="AG449" s="9">
        <v>0</v>
      </c>
      <c r="AH449" s="49">
        <v>0</v>
      </c>
      <c r="AI449" s="9">
        <v>0</v>
      </c>
      <c r="AJ449" s="42">
        <f t="shared" si="44"/>
        <v>0.263652</v>
      </c>
      <c r="AK449" s="42">
        <f t="shared" si="44"/>
        <v>0</v>
      </c>
      <c r="AL449" s="42">
        <f t="shared" si="44"/>
        <v>0</v>
      </c>
      <c r="AM449" s="42">
        <f t="shared" si="44"/>
        <v>0.263652</v>
      </c>
      <c r="AN449" s="42">
        <f t="shared" si="44"/>
        <v>0</v>
      </c>
    </row>
    <row r="450" spans="1:40" ht="78.75">
      <c r="A450" s="8" t="s">
        <v>804</v>
      </c>
      <c r="B450" s="73" t="s">
        <v>1187</v>
      </c>
      <c r="C450" s="15" t="s">
        <v>1188</v>
      </c>
      <c r="D450" s="18">
        <v>2019</v>
      </c>
      <c r="E450" s="18">
        <v>2020</v>
      </c>
      <c r="F450" s="9">
        <v>0.68077199999999982</v>
      </c>
      <c r="G450" s="9">
        <v>0.68077199999999982</v>
      </c>
      <c r="H450" s="31" t="s">
        <v>2709</v>
      </c>
      <c r="I450" s="9">
        <v>0.68077199999999993</v>
      </c>
      <c r="J450" s="24">
        <v>0.68077199999999993</v>
      </c>
      <c r="K450" s="9">
        <f t="shared" si="39"/>
        <v>0.25756800000000002</v>
      </c>
      <c r="L450" s="9">
        <v>0</v>
      </c>
      <c r="M450" s="9">
        <v>0</v>
      </c>
      <c r="N450" s="9">
        <v>0.25756800000000002</v>
      </c>
      <c r="O450" s="9">
        <v>0</v>
      </c>
      <c r="P450" s="9">
        <f t="shared" si="40"/>
        <v>0</v>
      </c>
      <c r="Q450" s="9">
        <v>0</v>
      </c>
      <c r="R450" s="9">
        <v>0</v>
      </c>
      <c r="S450" s="9">
        <v>0</v>
      </c>
      <c r="T450" s="9">
        <v>0</v>
      </c>
      <c r="U450" s="9">
        <f t="shared" si="41"/>
        <v>0</v>
      </c>
      <c r="V450" s="9">
        <v>0</v>
      </c>
      <c r="W450" s="9">
        <v>0</v>
      </c>
      <c r="X450" s="49">
        <v>0</v>
      </c>
      <c r="Y450" s="9">
        <v>0</v>
      </c>
      <c r="Z450" s="9">
        <f t="shared" si="42"/>
        <v>0</v>
      </c>
      <c r="AA450" s="9">
        <v>0</v>
      </c>
      <c r="AB450" s="9">
        <v>0</v>
      </c>
      <c r="AC450" s="49">
        <v>0</v>
      </c>
      <c r="AD450" s="9">
        <v>0</v>
      </c>
      <c r="AE450" s="9">
        <f t="shared" si="43"/>
        <v>0</v>
      </c>
      <c r="AF450" s="9">
        <v>0</v>
      </c>
      <c r="AG450" s="9">
        <v>0</v>
      </c>
      <c r="AH450" s="49">
        <v>0</v>
      </c>
      <c r="AI450" s="9">
        <v>0</v>
      </c>
      <c r="AJ450" s="42">
        <f t="shared" si="44"/>
        <v>0.25756800000000002</v>
      </c>
      <c r="AK450" s="42">
        <f t="shared" si="44"/>
        <v>0</v>
      </c>
      <c r="AL450" s="42">
        <f t="shared" si="44"/>
        <v>0</v>
      </c>
      <c r="AM450" s="42">
        <f t="shared" si="44"/>
        <v>0.25756800000000002</v>
      </c>
      <c r="AN450" s="42">
        <f t="shared" si="44"/>
        <v>0</v>
      </c>
    </row>
    <row r="451" spans="1:40" ht="94.5">
      <c r="A451" s="8" t="s">
        <v>804</v>
      </c>
      <c r="B451" s="73" t="s">
        <v>1189</v>
      </c>
      <c r="C451" s="15" t="s">
        <v>2437</v>
      </c>
      <c r="D451" s="18">
        <v>2019</v>
      </c>
      <c r="E451" s="18">
        <v>2020</v>
      </c>
      <c r="F451" s="9"/>
      <c r="G451" s="9"/>
      <c r="H451" s="31"/>
      <c r="I451" s="9">
        <v>1.2148079999999999</v>
      </c>
      <c r="J451" s="24">
        <v>1.2148079999999999</v>
      </c>
      <c r="K451" s="9">
        <f t="shared" si="39"/>
        <v>1.0944720000000001</v>
      </c>
      <c r="L451" s="9">
        <v>0</v>
      </c>
      <c r="M451" s="9">
        <v>0</v>
      </c>
      <c r="N451" s="9">
        <v>1.0944720000000001</v>
      </c>
      <c r="O451" s="9">
        <v>0</v>
      </c>
      <c r="P451" s="9">
        <f t="shared" si="40"/>
        <v>0</v>
      </c>
      <c r="Q451" s="9">
        <v>0</v>
      </c>
      <c r="R451" s="9">
        <v>0</v>
      </c>
      <c r="S451" s="9">
        <v>0</v>
      </c>
      <c r="T451" s="9">
        <v>0</v>
      </c>
      <c r="U451" s="9">
        <f t="shared" si="41"/>
        <v>0</v>
      </c>
      <c r="V451" s="9">
        <v>0</v>
      </c>
      <c r="W451" s="9">
        <v>0</v>
      </c>
      <c r="X451" s="49">
        <v>0</v>
      </c>
      <c r="Y451" s="9">
        <v>0</v>
      </c>
      <c r="Z451" s="9">
        <f t="shared" si="42"/>
        <v>0</v>
      </c>
      <c r="AA451" s="9">
        <v>0</v>
      </c>
      <c r="AB451" s="9">
        <v>0</v>
      </c>
      <c r="AC451" s="49">
        <v>0</v>
      </c>
      <c r="AD451" s="9">
        <v>0</v>
      </c>
      <c r="AE451" s="9">
        <f t="shared" si="43"/>
        <v>0</v>
      </c>
      <c r="AF451" s="9">
        <v>0</v>
      </c>
      <c r="AG451" s="9">
        <v>0</v>
      </c>
      <c r="AH451" s="49">
        <v>0</v>
      </c>
      <c r="AI451" s="9">
        <v>0</v>
      </c>
      <c r="AJ451" s="42">
        <f t="shared" si="44"/>
        <v>1.0944720000000001</v>
      </c>
      <c r="AK451" s="42">
        <f t="shared" si="44"/>
        <v>0</v>
      </c>
      <c r="AL451" s="42">
        <f t="shared" si="44"/>
        <v>0</v>
      </c>
      <c r="AM451" s="42">
        <f t="shared" si="44"/>
        <v>1.0944720000000001</v>
      </c>
      <c r="AN451" s="42">
        <f t="shared" si="44"/>
        <v>0</v>
      </c>
    </row>
    <row r="452" spans="1:40" ht="78.75">
      <c r="A452" s="8" t="s">
        <v>805</v>
      </c>
      <c r="B452" s="73" t="s">
        <v>1190</v>
      </c>
      <c r="C452" s="15" t="s">
        <v>1191</v>
      </c>
      <c r="D452" s="18">
        <v>2019</v>
      </c>
      <c r="E452" s="18">
        <v>2021</v>
      </c>
      <c r="F452" s="9"/>
      <c r="G452" s="9"/>
      <c r="H452" s="31"/>
      <c r="I452" s="9">
        <v>1.9222199999999998</v>
      </c>
      <c r="J452" s="24">
        <v>1.9222199999999998</v>
      </c>
      <c r="K452" s="9">
        <f t="shared" si="39"/>
        <v>1.528176</v>
      </c>
      <c r="L452" s="9">
        <v>0</v>
      </c>
      <c r="M452" s="9">
        <v>0</v>
      </c>
      <c r="N452" s="9">
        <v>1.528176</v>
      </c>
      <c r="O452" s="9">
        <v>0</v>
      </c>
      <c r="P452" s="9">
        <f t="shared" si="40"/>
        <v>0.38204399999999999</v>
      </c>
      <c r="Q452" s="9">
        <v>0</v>
      </c>
      <c r="R452" s="9">
        <v>0</v>
      </c>
      <c r="S452" s="9">
        <v>0.38204399999999999</v>
      </c>
      <c r="T452" s="9">
        <v>0</v>
      </c>
      <c r="U452" s="9">
        <f t="shared" si="41"/>
        <v>0</v>
      </c>
      <c r="V452" s="9">
        <v>0</v>
      </c>
      <c r="W452" s="9">
        <v>0</v>
      </c>
      <c r="X452" s="49">
        <v>0</v>
      </c>
      <c r="Y452" s="9">
        <v>0</v>
      </c>
      <c r="Z452" s="9">
        <f t="shared" si="42"/>
        <v>0</v>
      </c>
      <c r="AA452" s="9">
        <v>0</v>
      </c>
      <c r="AB452" s="9">
        <v>0</v>
      </c>
      <c r="AC452" s="49">
        <v>0</v>
      </c>
      <c r="AD452" s="9">
        <v>0</v>
      </c>
      <c r="AE452" s="9">
        <f t="shared" si="43"/>
        <v>0</v>
      </c>
      <c r="AF452" s="9">
        <v>0</v>
      </c>
      <c r="AG452" s="9">
        <v>0</v>
      </c>
      <c r="AH452" s="49">
        <v>0</v>
      </c>
      <c r="AI452" s="9">
        <v>0</v>
      </c>
      <c r="AJ452" s="42">
        <f t="shared" si="44"/>
        <v>1.91022</v>
      </c>
      <c r="AK452" s="42">
        <f t="shared" si="44"/>
        <v>0</v>
      </c>
      <c r="AL452" s="42">
        <f t="shared" si="44"/>
        <v>0</v>
      </c>
      <c r="AM452" s="42">
        <f t="shared" si="44"/>
        <v>1.91022</v>
      </c>
      <c r="AN452" s="42">
        <f t="shared" si="44"/>
        <v>0</v>
      </c>
    </row>
    <row r="453" spans="1:40" ht="78.75">
      <c r="A453" s="8" t="s">
        <v>804</v>
      </c>
      <c r="B453" s="73" t="s">
        <v>1192</v>
      </c>
      <c r="C453" s="15" t="s">
        <v>2438</v>
      </c>
      <c r="D453" s="18">
        <v>2019</v>
      </c>
      <c r="E453" s="18">
        <v>2020</v>
      </c>
      <c r="F453" s="9"/>
      <c r="G453" s="9"/>
      <c r="H453" s="31"/>
      <c r="I453" s="9">
        <v>0.58447199999999999</v>
      </c>
      <c r="J453" s="24">
        <v>0.58447199999999999</v>
      </c>
      <c r="K453" s="9">
        <f t="shared" si="39"/>
        <v>0.55358399999999996</v>
      </c>
      <c r="L453" s="9">
        <v>0</v>
      </c>
      <c r="M453" s="9">
        <v>0</v>
      </c>
      <c r="N453" s="9">
        <v>0.55358399999999996</v>
      </c>
      <c r="O453" s="9">
        <v>0</v>
      </c>
      <c r="P453" s="9">
        <f t="shared" si="40"/>
        <v>0</v>
      </c>
      <c r="Q453" s="9">
        <v>0</v>
      </c>
      <c r="R453" s="9">
        <v>0</v>
      </c>
      <c r="S453" s="9">
        <v>0</v>
      </c>
      <c r="T453" s="9">
        <v>0</v>
      </c>
      <c r="U453" s="9">
        <f t="shared" si="41"/>
        <v>0</v>
      </c>
      <c r="V453" s="9">
        <v>0</v>
      </c>
      <c r="W453" s="9">
        <v>0</v>
      </c>
      <c r="X453" s="49">
        <v>0</v>
      </c>
      <c r="Y453" s="9">
        <v>0</v>
      </c>
      <c r="Z453" s="9">
        <f t="shared" si="42"/>
        <v>0</v>
      </c>
      <c r="AA453" s="9">
        <v>0</v>
      </c>
      <c r="AB453" s="9">
        <v>0</v>
      </c>
      <c r="AC453" s="49">
        <v>0</v>
      </c>
      <c r="AD453" s="9">
        <v>0</v>
      </c>
      <c r="AE453" s="9">
        <f t="shared" si="43"/>
        <v>0</v>
      </c>
      <c r="AF453" s="9">
        <v>0</v>
      </c>
      <c r="AG453" s="9">
        <v>0</v>
      </c>
      <c r="AH453" s="49">
        <v>0</v>
      </c>
      <c r="AI453" s="9">
        <v>0</v>
      </c>
      <c r="AJ453" s="42">
        <f t="shared" si="44"/>
        <v>0.55358399999999996</v>
      </c>
      <c r="AK453" s="42">
        <f t="shared" si="44"/>
        <v>0</v>
      </c>
      <c r="AL453" s="42">
        <f t="shared" si="44"/>
        <v>0</v>
      </c>
      <c r="AM453" s="42">
        <f t="shared" si="44"/>
        <v>0.55358399999999996</v>
      </c>
      <c r="AN453" s="42">
        <f t="shared" si="44"/>
        <v>0</v>
      </c>
    </row>
    <row r="454" spans="1:40" ht="63">
      <c r="A454" s="8" t="s">
        <v>804</v>
      </c>
      <c r="B454" s="73" t="s">
        <v>1193</v>
      </c>
      <c r="C454" s="15" t="s">
        <v>2439</v>
      </c>
      <c r="D454" s="18">
        <v>2019</v>
      </c>
      <c r="E454" s="18">
        <v>2020</v>
      </c>
      <c r="F454" s="9"/>
      <c r="G454" s="9"/>
      <c r="H454" s="31"/>
      <c r="I454" s="9">
        <v>1.8193199999999998</v>
      </c>
      <c r="J454" s="24">
        <v>1.8193199999999998</v>
      </c>
      <c r="K454" s="9">
        <f t="shared" si="39"/>
        <v>1.6498199999999998</v>
      </c>
      <c r="L454" s="9">
        <v>0</v>
      </c>
      <c r="M454" s="9">
        <v>0</v>
      </c>
      <c r="N454" s="9">
        <v>1.6498199999999998</v>
      </c>
      <c r="O454" s="9">
        <v>0</v>
      </c>
      <c r="P454" s="9">
        <f t="shared" si="40"/>
        <v>0</v>
      </c>
      <c r="Q454" s="9">
        <v>0</v>
      </c>
      <c r="R454" s="9">
        <v>0</v>
      </c>
      <c r="S454" s="9">
        <v>0</v>
      </c>
      <c r="T454" s="9">
        <v>0</v>
      </c>
      <c r="U454" s="9">
        <f t="shared" si="41"/>
        <v>0</v>
      </c>
      <c r="V454" s="9">
        <v>0</v>
      </c>
      <c r="W454" s="9">
        <v>0</v>
      </c>
      <c r="X454" s="49">
        <v>0</v>
      </c>
      <c r="Y454" s="9">
        <v>0</v>
      </c>
      <c r="Z454" s="9">
        <f t="shared" si="42"/>
        <v>0</v>
      </c>
      <c r="AA454" s="9">
        <v>0</v>
      </c>
      <c r="AB454" s="9">
        <v>0</v>
      </c>
      <c r="AC454" s="49">
        <v>0</v>
      </c>
      <c r="AD454" s="9">
        <v>0</v>
      </c>
      <c r="AE454" s="9">
        <f t="shared" si="43"/>
        <v>0</v>
      </c>
      <c r="AF454" s="9">
        <v>0</v>
      </c>
      <c r="AG454" s="9">
        <v>0</v>
      </c>
      <c r="AH454" s="49">
        <v>0</v>
      </c>
      <c r="AI454" s="9">
        <v>0</v>
      </c>
      <c r="AJ454" s="42">
        <f t="shared" si="44"/>
        <v>1.6498199999999998</v>
      </c>
      <c r="AK454" s="42">
        <f t="shared" si="44"/>
        <v>0</v>
      </c>
      <c r="AL454" s="42">
        <f t="shared" si="44"/>
        <v>0</v>
      </c>
      <c r="AM454" s="42">
        <f t="shared" si="44"/>
        <v>1.6498199999999998</v>
      </c>
      <c r="AN454" s="42">
        <f t="shared" si="44"/>
        <v>0</v>
      </c>
    </row>
    <row r="455" spans="1:40" ht="47.25">
      <c r="A455" s="8" t="s">
        <v>804</v>
      </c>
      <c r="B455" s="73" t="s">
        <v>1194</v>
      </c>
      <c r="C455" s="15" t="s">
        <v>1195</v>
      </c>
      <c r="D455" s="18">
        <v>2023</v>
      </c>
      <c r="E455" s="18">
        <v>2023</v>
      </c>
      <c r="F455" s="9"/>
      <c r="G455" s="9"/>
      <c r="H455" s="31"/>
      <c r="I455" s="9">
        <v>7.1239079999999992</v>
      </c>
      <c r="J455" s="24">
        <v>7.1239080000000001</v>
      </c>
      <c r="K455" s="9">
        <f t="shared" si="39"/>
        <v>0</v>
      </c>
      <c r="L455" s="9">
        <v>0</v>
      </c>
      <c r="M455" s="9">
        <v>0</v>
      </c>
      <c r="N455" s="9">
        <v>0</v>
      </c>
      <c r="O455" s="9">
        <v>0</v>
      </c>
      <c r="P455" s="9">
        <f t="shared" si="40"/>
        <v>0</v>
      </c>
      <c r="Q455" s="9">
        <v>0</v>
      </c>
      <c r="R455" s="9">
        <v>0</v>
      </c>
      <c r="S455" s="9">
        <v>0</v>
      </c>
      <c r="T455" s="9">
        <v>0</v>
      </c>
      <c r="U455" s="9">
        <f t="shared" si="41"/>
        <v>0</v>
      </c>
      <c r="V455" s="9">
        <v>0</v>
      </c>
      <c r="W455" s="9">
        <v>0</v>
      </c>
      <c r="X455" s="49">
        <v>0</v>
      </c>
      <c r="Y455" s="9">
        <v>0</v>
      </c>
      <c r="Z455" s="9">
        <f t="shared" si="42"/>
        <v>1.1239079999999999</v>
      </c>
      <c r="AA455" s="9">
        <v>0</v>
      </c>
      <c r="AB455" s="9">
        <v>0</v>
      </c>
      <c r="AC455" s="49">
        <v>1.1239079999999999</v>
      </c>
      <c r="AD455" s="9">
        <v>0</v>
      </c>
      <c r="AE455" s="9">
        <f t="shared" si="43"/>
        <v>6</v>
      </c>
      <c r="AF455" s="9">
        <v>0</v>
      </c>
      <c r="AG455" s="9">
        <v>0</v>
      </c>
      <c r="AH455" s="49">
        <v>6</v>
      </c>
      <c r="AI455" s="9">
        <v>0</v>
      </c>
      <c r="AJ455" s="42">
        <f t="shared" si="44"/>
        <v>7.1239080000000001</v>
      </c>
      <c r="AK455" s="42">
        <f t="shared" si="44"/>
        <v>0</v>
      </c>
      <c r="AL455" s="42">
        <f t="shared" si="44"/>
        <v>0</v>
      </c>
      <c r="AM455" s="42">
        <f t="shared" si="44"/>
        <v>7.1239080000000001</v>
      </c>
      <c r="AN455" s="42">
        <f t="shared" si="44"/>
        <v>0</v>
      </c>
    </row>
    <row r="456" spans="1:40" ht="78.75">
      <c r="A456" s="8" t="s">
        <v>804</v>
      </c>
      <c r="B456" s="73" t="s">
        <v>1196</v>
      </c>
      <c r="C456" s="15" t="s">
        <v>2440</v>
      </c>
      <c r="D456" s="18">
        <v>2019</v>
      </c>
      <c r="E456" s="18">
        <v>2020</v>
      </c>
      <c r="F456" s="9"/>
      <c r="G456" s="9"/>
      <c r="H456" s="31"/>
      <c r="I456" s="9">
        <v>3.2222879999999998</v>
      </c>
      <c r="J456" s="24">
        <v>3.2222879999999994</v>
      </c>
      <c r="K456" s="9">
        <f t="shared" si="39"/>
        <v>3.2102879999999994</v>
      </c>
      <c r="L456" s="9">
        <v>0</v>
      </c>
      <c r="M456" s="9">
        <v>0</v>
      </c>
      <c r="N456" s="9">
        <v>3.2102879999999994</v>
      </c>
      <c r="O456" s="9">
        <v>0</v>
      </c>
      <c r="P456" s="9">
        <f t="shared" si="40"/>
        <v>0</v>
      </c>
      <c r="Q456" s="9">
        <v>0</v>
      </c>
      <c r="R456" s="9">
        <v>0</v>
      </c>
      <c r="S456" s="9">
        <v>0</v>
      </c>
      <c r="T456" s="9">
        <v>0</v>
      </c>
      <c r="U456" s="9">
        <f t="shared" si="41"/>
        <v>0</v>
      </c>
      <c r="V456" s="9">
        <v>0</v>
      </c>
      <c r="W456" s="9">
        <v>0</v>
      </c>
      <c r="X456" s="49">
        <v>0</v>
      </c>
      <c r="Y456" s="9">
        <v>0</v>
      </c>
      <c r="Z456" s="9">
        <f t="shared" si="42"/>
        <v>0</v>
      </c>
      <c r="AA456" s="9">
        <v>0</v>
      </c>
      <c r="AB456" s="9">
        <v>0</v>
      </c>
      <c r="AC456" s="49">
        <v>0</v>
      </c>
      <c r="AD456" s="9">
        <v>0</v>
      </c>
      <c r="AE456" s="9">
        <f t="shared" si="43"/>
        <v>0</v>
      </c>
      <c r="AF456" s="9">
        <v>0</v>
      </c>
      <c r="AG456" s="9">
        <v>0</v>
      </c>
      <c r="AH456" s="49">
        <v>0</v>
      </c>
      <c r="AI456" s="9">
        <v>0</v>
      </c>
      <c r="AJ456" s="42">
        <f t="shared" si="44"/>
        <v>3.2102879999999994</v>
      </c>
      <c r="AK456" s="42">
        <f t="shared" si="44"/>
        <v>0</v>
      </c>
      <c r="AL456" s="42">
        <f t="shared" si="44"/>
        <v>0</v>
      </c>
      <c r="AM456" s="42">
        <f t="shared" si="44"/>
        <v>3.2102879999999994</v>
      </c>
      <c r="AN456" s="42">
        <f t="shared" si="44"/>
        <v>0</v>
      </c>
    </row>
    <row r="457" spans="1:40" ht="78.75">
      <c r="A457" s="8" t="s">
        <v>804</v>
      </c>
      <c r="B457" s="73" t="s">
        <v>1197</v>
      </c>
      <c r="C457" s="15" t="s">
        <v>2441</v>
      </c>
      <c r="D457" s="18">
        <v>2019</v>
      </c>
      <c r="E457" s="18">
        <v>2020</v>
      </c>
      <c r="F457" s="9"/>
      <c r="G457" s="9"/>
      <c r="H457" s="31"/>
      <c r="I457" s="9">
        <v>0.76949999999999996</v>
      </c>
      <c r="J457" s="24">
        <v>0.76949999999999996</v>
      </c>
      <c r="K457" s="9">
        <f t="shared" si="39"/>
        <v>0.70467599999999986</v>
      </c>
      <c r="L457" s="9">
        <v>0</v>
      </c>
      <c r="M457" s="9">
        <v>0</v>
      </c>
      <c r="N457" s="9">
        <v>0.70467599999999986</v>
      </c>
      <c r="O457" s="9">
        <v>0</v>
      </c>
      <c r="P457" s="9">
        <f t="shared" si="40"/>
        <v>0</v>
      </c>
      <c r="Q457" s="9">
        <v>0</v>
      </c>
      <c r="R457" s="9">
        <v>0</v>
      </c>
      <c r="S457" s="9">
        <v>0</v>
      </c>
      <c r="T457" s="9">
        <v>0</v>
      </c>
      <c r="U457" s="9">
        <f t="shared" si="41"/>
        <v>0</v>
      </c>
      <c r="V457" s="9">
        <v>0</v>
      </c>
      <c r="W457" s="9">
        <v>0</v>
      </c>
      <c r="X457" s="49">
        <v>0</v>
      </c>
      <c r="Y457" s="9">
        <v>0</v>
      </c>
      <c r="Z457" s="9">
        <f t="shared" si="42"/>
        <v>0</v>
      </c>
      <c r="AA457" s="9">
        <v>0</v>
      </c>
      <c r="AB457" s="9">
        <v>0</v>
      </c>
      <c r="AC457" s="49">
        <v>0</v>
      </c>
      <c r="AD457" s="9">
        <v>0</v>
      </c>
      <c r="AE457" s="9">
        <f t="shared" si="43"/>
        <v>0</v>
      </c>
      <c r="AF457" s="9">
        <v>0</v>
      </c>
      <c r="AG457" s="9">
        <v>0</v>
      </c>
      <c r="AH457" s="49">
        <v>0</v>
      </c>
      <c r="AI457" s="9">
        <v>0</v>
      </c>
      <c r="AJ457" s="42">
        <f t="shared" si="44"/>
        <v>0.70467599999999986</v>
      </c>
      <c r="AK457" s="42">
        <f t="shared" si="44"/>
        <v>0</v>
      </c>
      <c r="AL457" s="42">
        <f t="shared" si="44"/>
        <v>0</v>
      </c>
      <c r="AM457" s="42">
        <f t="shared" si="44"/>
        <v>0.70467599999999986</v>
      </c>
      <c r="AN457" s="42">
        <f t="shared" si="44"/>
        <v>0</v>
      </c>
    </row>
    <row r="458" spans="1:40" ht="78.75">
      <c r="A458" s="8" t="s">
        <v>805</v>
      </c>
      <c r="B458" s="73" t="s">
        <v>1198</v>
      </c>
      <c r="C458" s="15" t="s">
        <v>2442</v>
      </c>
      <c r="D458" s="18">
        <v>2019</v>
      </c>
      <c r="E458" s="18">
        <v>2020</v>
      </c>
      <c r="F458" s="9"/>
      <c r="G458" s="9"/>
      <c r="H458" s="31"/>
      <c r="I458" s="9">
        <v>1.2794639999999999</v>
      </c>
      <c r="J458" s="24">
        <v>1.2794639999999999</v>
      </c>
      <c r="K458" s="9">
        <f t="shared" si="39"/>
        <v>0.012</v>
      </c>
      <c r="L458" s="9">
        <v>0</v>
      </c>
      <c r="M458" s="9">
        <v>0</v>
      </c>
      <c r="N458" s="9">
        <v>0.012</v>
      </c>
      <c r="O458" s="9">
        <v>0</v>
      </c>
      <c r="P458" s="9">
        <f t="shared" si="40"/>
        <v>0</v>
      </c>
      <c r="Q458" s="9">
        <v>0</v>
      </c>
      <c r="R458" s="9">
        <v>0</v>
      </c>
      <c r="S458" s="9">
        <v>0</v>
      </c>
      <c r="T458" s="9">
        <v>0</v>
      </c>
      <c r="U458" s="9">
        <f t="shared" si="41"/>
        <v>0</v>
      </c>
      <c r="V458" s="9">
        <v>0</v>
      </c>
      <c r="W458" s="9">
        <v>0</v>
      </c>
      <c r="X458" s="49">
        <v>0</v>
      </c>
      <c r="Y458" s="9">
        <v>0</v>
      </c>
      <c r="Z458" s="9">
        <f t="shared" si="42"/>
        <v>0</v>
      </c>
      <c r="AA458" s="9">
        <v>0</v>
      </c>
      <c r="AB458" s="9">
        <v>0</v>
      </c>
      <c r="AC458" s="49">
        <v>0</v>
      </c>
      <c r="AD458" s="9">
        <v>0</v>
      </c>
      <c r="AE458" s="9">
        <f t="shared" si="43"/>
        <v>0</v>
      </c>
      <c r="AF458" s="9">
        <v>0</v>
      </c>
      <c r="AG458" s="9">
        <v>0</v>
      </c>
      <c r="AH458" s="49">
        <v>0</v>
      </c>
      <c r="AI458" s="9">
        <v>0</v>
      </c>
      <c r="AJ458" s="42">
        <f t="shared" si="44"/>
        <v>0.012</v>
      </c>
      <c r="AK458" s="42">
        <f t="shared" si="44"/>
        <v>0</v>
      </c>
      <c r="AL458" s="42">
        <f t="shared" si="44"/>
        <v>0</v>
      </c>
      <c r="AM458" s="42">
        <f t="shared" si="44"/>
        <v>0.012</v>
      </c>
      <c r="AN458" s="42">
        <f t="shared" si="44"/>
        <v>0</v>
      </c>
    </row>
    <row r="459" spans="1:40" ht="63">
      <c r="A459" s="8" t="s">
        <v>804</v>
      </c>
      <c r="B459" s="73" t="s">
        <v>1199</v>
      </c>
      <c r="C459" s="15" t="s">
        <v>2443</v>
      </c>
      <c r="D459" s="18">
        <v>2020</v>
      </c>
      <c r="E459" s="18">
        <v>2020</v>
      </c>
      <c r="F459" s="9"/>
      <c r="G459" s="9"/>
      <c r="H459" s="31"/>
      <c r="I459" s="9">
        <v>0.46832399999999996</v>
      </c>
      <c r="J459" s="24">
        <v>0.46832399999999996</v>
      </c>
      <c r="K459" s="9">
        <f t="shared" si="39"/>
        <v>0.46832399999999996</v>
      </c>
      <c r="L459" s="9">
        <v>0</v>
      </c>
      <c r="M459" s="9">
        <v>0</v>
      </c>
      <c r="N459" s="9">
        <v>0.46832399999999996</v>
      </c>
      <c r="O459" s="9">
        <v>0</v>
      </c>
      <c r="P459" s="9">
        <f t="shared" si="40"/>
        <v>0</v>
      </c>
      <c r="Q459" s="9">
        <v>0</v>
      </c>
      <c r="R459" s="9">
        <v>0</v>
      </c>
      <c r="S459" s="9">
        <v>0</v>
      </c>
      <c r="T459" s="9">
        <v>0</v>
      </c>
      <c r="U459" s="9">
        <f t="shared" si="41"/>
        <v>0</v>
      </c>
      <c r="V459" s="9">
        <v>0</v>
      </c>
      <c r="W459" s="9">
        <v>0</v>
      </c>
      <c r="X459" s="49">
        <v>0</v>
      </c>
      <c r="Y459" s="9">
        <v>0</v>
      </c>
      <c r="Z459" s="9">
        <f t="shared" si="42"/>
        <v>0</v>
      </c>
      <c r="AA459" s="9">
        <v>0</v>
      </c>
      <c r="AB459" s="9">
        <v>0</v>
      </c>
      <c r="AC459" s="49">
        <v>0</v>
      </c>
      <c r="AD459" s="9">
        <v>0</v>
      </c>
      <c r="AE459" s="9">
        <f t="shared" si="43"/>
        <v>0</v>
      </c>
      <c r="AF459" s="9">
        <v>0</v>
      </c>
      <c r="AG459" s="9">
        <v>0</v>
      </c>
      <c r="AH459" s="49">
        <v>0</v>
      </c>
      <c r="AI459" s="9">
        <v>0</v>
      </c>
      <c r="AJ459" s="42">
        <f t="shared" si="44"/>
        <v>0.46832399999999996</v>
      </c>
      <c r="AK459" s="42">
        <f t="shared" si="44"/>
        <v>0</v>
      </c>
      <c r="AL459" s="42">
        <f t="shared" si="44"/>
        <v>0</v>
      </c>
      <c r="AM459" s="42">
        <f t="shared" si="44"/>
        <v>0.46832399999999996</v>
      </c>
      <c r="AN459" s="42">
        <f t="shared" si="44"/>
        <v>0</v>
      </c>
    </row>
    <row r="460" spans="1:40" ht="47.25">
      <c r="A460" s="8" t="s">
        <v>804</v>
      </c>
      <c r="B460" s="73" t="s">
        <v>1200</v>
      </c>
      <c r="C460" s="15" t="s">
        <v>1201</v>
      </c>
      <c r="D460" s="18">
        <v>2019</v>
      </c>
      <c r="E460" s="18">
        <v>2020</v>
      </c>
      <c r="F460" s="9"/>
      <c r="G460" s="9"/>
      <c r="H460" s="31"/>
      <c r="I460" s="9">
        <v>52.034039999999997</v>
      </c>
      <c r="J460" s="24">
        <v>52.03403999999999</v>
      </c>
      <c r="K460" s="9">
        <f t="shared" si="39"/>
        <v>52.022039999999997</v>
      </c>
      <c r="L460" s="9">
        <v>0</v>
      </c>
      <c r="M460" s="9">
        <v>0</v>
      </c>
      <c r="N460" s="9">
        <v>52.022039999999997</v>
      </c>
      <c r="O460" s="9">
        <v>0</v>
      </c>
      <c r="P460" s="9">
        <f t="shared" si="40"/>
        <v>0</v>
      </c>
      <c r="Q460" s="9">
        <v>0</v>
      </c>
      <c r="R460" s="9">
        <v>0</v>
      </c>
      <c r="S460" s="9">
        <v>0</v>
      </c>
      <c r="T460" s="9">
        <v>0</v>
      </c>
      <c r="U460" s="9">
        <f t="shared" si="41"/>
        <v>0</v>
      </c>
      <c r="V460" s="9">
        <v>0</v>
      </c>
      <c r="W460" s="9">
        <v>0</v>
      </c>
      <c r="X460" s="49">
        <v>0</v>
      </c>
      <c r="Y460" s="9">
        <v>0</v>
      </c>
      <c r="Z460" s="9">
        <f t="shared" si="42"/>
        <v>0</v>
      </c>
      <c r="AA460" s="9">
        <v>0</v>
      </c>
      <c r="AB460" s="9">
        <v>0</v>
      </c>
      <c r="AC460" s="49">
        <v>0</v>
      </c>
      <c r="AD460" s="9">
        <v>0</v>
      </c>
      <c r="AE460" s="9">
        <f t="shared" si="43"/>
        <v>0</v>
      </c>
      <c r="AF460" s="9">
        <v>0</v>
      </c>
      <c r="AG460" s="9">
        <v>0</v>
      </c>
      <c r="AH460" s="49">
        <v>0</v>
      </c>
      <c r="AI460" s="9">
        <v>0</v>
      </c>
      <c r="AJ460" s="42">
        <f t="shared" si="44"/>
        <v>52.022039999999997</v>
      </c>
      <c r="AK460" s="42">
        <f t="shared" si="44"/>
        <v>0</v>
      </c>
      <c r="AL460" s="42">
        <f t="shared" si="44"/>
        <v>0</v>
      </c>
      <c r="AM460" s="42">
        <f t="shared" si="44"/>
        <v>52.022039999999997</v>
      </c>
      <c r="AN460" s="42">
        <f t="shared" si="44"/>
        <v>0</v>
      </c>
    </row>
    <row r="461" spans="1:40" ht="78.75">
      <c r="A461" s="8" t="s">
        <v>804</v>
      </c>
      <c r="B461" s="73" t="s">
        <v>1202</v>
      </c>
      <c r="C461" s="15" t="s">
        <v>1203</v>
      </c>
      <c r="D461" s="18">
        <v>2019</v>
      </c>
      <c r="E461" s="18">
        <v>2020</v>
      </c>
      <c r="F461" s="9"/>
      <c r="G461" s="9"/>
      <c r="H461" s="31"/>
      <c r="I461" s="9">
        <v>0.58447199999999999</v>
      </c>
      <c r="J461" s="24">
        <v>0.58447199999999999</v>
      </c>
      <c r="K461" s="9">
        <f t="shared" si="45" ref="K461:K524">=L461+M461+N461+O461</f>
        <v>0.57247199999999998</v>
      </c>
      <c r="L461" s="9">
        <v>0</v>
      </c>
      <c r="M461" s="9">
        <v>0</v>
      </c>
      <c r="N461" s="9">
        <v>0.57247199999999998</v>
      </c>
      <c r="O461" s="9">
        <v>0</v>
      </c>
      <c r="P461" s="9">
        <f t="shared" si="46" ref="P461:P524">=Q461+R461+S461+T461</f>
        <v>0</v>
      </c>
      <c r="Q461" s="9">
        <v>0</v>
      </c>
      <c r="R461" s="9">
        <v>0</v>
      </c>
      <c r="S461" s="9">
        <v>0</v>
      </c>
      <c r="T461" s="9">
        <v>0</v>
      </c>
      <c r="U461" s="9">
        <f t="shared" si="47" ref="U461:U524">=V461+W461+X461+Y461</f>
        <v>0</v>
      </c>
      <c r="V461" s="9">
        <v>0</v>
      </c>
      <c r="W461" s="9">
        <v>0</v>
      </c>
      <c r="X461" s="49">
        <v>0</v>
      </c>
      <c r="Y461" s="9">
        <v>0</v>
      </c>
      <c r="Z461" s="9">
        <f t="shared" si="48" ref="Z461:Z524">=AA461+AB461+AC461+AD461</f>
        <v>0</v>
      </c>
      <c r="AA461" s="9">
        <v>0</v>
      </c>
      <c r="AB461" s="9">
        <v>0</v>
      </c>
      <c r="AC461" s="49">
        <v>0</v>
      </c>
      <c r="AD461" s="9">
        <v>0</v>
      </c>
      <c r="AE461" s="9">
        <f t="shared" si="49" ref="AE461:AE524">=AF461+AG461+AH461+AI461</f>
        <v>0</v>
      </c>
      <c r="AF461" s="9">
        <v>0</v>
      </c>
      <c r="AG461" s="9">
        <v>0</v>
      </c>
      <c r="AH461" s="49">
        <v>0</v>
      </c>
      <c r="AI461" s="9">
        <v>0</v>
      </c>
      <c r="AJ461" s="42">
        <f t="shared" si="44"/>
        <v>0.57247199999999998</v>
      </c>
      <c r="AK461" s="42">
        <f t="shared" si="44"/>
        <v>0</v>
      </c>
      <c r="AL461" s="42">
        <f t="shared" si="44"/>
        <v>0</v>
      </c>
      <c r="AM461" s="42">
        <f t="shared" si="44"/>
        <v>0.57247199999999998</v>
      </c>
      <c r="AN461" s="42">
        <f t="shared" si="44"/>
        <v>0</v>
      </c>
    </row>
    <row r="462" spans="1:40" ht="78.75">
      <c r="A462" s="8" t="s">
        <v>804</v>
      </c>
      <c r="B462" s="73" t="s">
        <v>1204</v>
      </c>
      <c r="C462" s="15" t="s">
        <v>2444</v>
      </c>
      <c r="D462" s="18">
        <v>2019</v>
      </c>
      <c r="E462" s="18">
        <v>2020</v>
      </c>
      <c r="F462" s="9"/>
      <c r="G462" s="9"/>
      <c r="H462" s="31"/>
      <c r="I462" s="9">
        <v>2.7140759999999999</v>
      </c>
      <c r="J462" s="24">
        <v>2.7140759999999999</v>
      </c>
      <c r="K462" s="9">
        <f t="shared" si="45"/>
        <v>2.7140759999999999</v>
      </c>
      <c r="L462" s="9">
        <v>0</v>
      </c>
      <c r="M462" s="9">
        <v>0</v>
      </c>
      <c r="N462" s="9">
        <v>2.7140759999999999</v>
      </c>
      <c r="O462" s="9">
        <v>0</v>
      </c>
      <c r="P462" s="9">
        <f t="shared" si="46"/>
        <v>0</v>
      </c>
      <c r="Q462" s="9">
        <v>0</v>
      </c>
      <c r="R462" s="9">
        <v>0</v>
      </c>
      <c r="S462" s="9">
        <v>0</v>
      </c>
      <c r="T462" s="9">
        <v>0</v>
      </c>
      <c r="U462" s="9">
        <f t="shared" si="47"/>
        <v>0</v>
      </c>
      <c r="V462" s="9">
        <v>0</v>
      </c>
      <c r="W462" s="9">
        <v>0</v>
      </c>
      <c r="X462" s="49">
        <v>0</v>
      </c>
      <c r="Y462" s="9">
        <v>0</v>
      </c>
      <c r="Z462" s="9">
        <f t="shared" si="48"/>
        <v>0</v>
      </c>
      <c r="AA462" s="9">
        <v>0</v>
      </c>
      <c r="AB462" s="9">
        <v>0</v>
      </c>
      <c r="AC462" s="49">
        <v>0</v>
      </c>
      <c r="AD462" s="9">
        <v>0</v>
      </c>
      <c r="AE462" s="9">
        <f t="shared" si="49"/>
        <v>0</v>
      </c>
      <c r="AF462" s="9">
        <v>0</v>
      </c>
      <c r="AG462" s="9">
        <v>0</v>
      </c>
      <c r="AH462" s="49">
        <v>0</v>
      </c>
      <c r="AI462" s="9">
        <v>0</v>
      </c>
      <c r="AJ462" s="42">
        <f t="shared" si="44"/>
        <v>2.7140759999999999</v>
      </c>
      <c r="AK462" s="42">
        <f t="shared" si="44"/>
        <v>0</v>
      </c>
      <c r="AL462" s="42">
        <f t="shared" si="44"/>
        <v>0</v>
      </c>
      <c r="AM462" s="42">
        <f t="shared" si="44"/>
        <v>2.7140759999999999</v>
      </c>
      <c r="AN462" s="42">
        <f t="shared" si="44"/>
        <v>0</v>
      </c>
    </row>
    <row r="463" spans="1:40" ht="78.75">
      <c r="A463" s="8" t="s">
        <v>804</v>
      </c>
      <c r="B463" s="73" t="s">
        <v>1205</v>
      </c>
      <c r="C463" s="15" t="s">
        <v>2445</v>
      </c>
      <c r="D463" s="18">
        <v>2020</v>
      </c>
      <c r="E463" s="18">
        <v>2020</v>
      </c>
      <c r="F463" s="9"/>
      <c r="G463" s="9"/>
      <c r="H463" s="31"/>
      <c r="I463" s="9">
        <v>1.4573880000000001</v>
      </c>
      <c r="J463" s="24">
        <v>1.4573879999999999</v>
      </c>
      <c r="K463" s="9">
        <f t="shared" si="45"/>
        <v>1.4573880000000001</v>
      </c>
      <c r="L463" s="9">
        <v>0</v>
      </c>
      <c r="M463" s="9">
        <v>0</v>
      </c>
      <c r="N463" s="9">
        <v>1.4573880000000001</v>
      </c>
      <c r="O463" s="9">
        <v>0</v>
      </c>
      <c r="P463" s="9">
        <f t="shared" si="46"/>
        <v>0</v>
      </c>
      <c r="Q463" s="9">
        <v>0</v>
      </c>
      <c r="R463" s="9">
        <v>0</v>
      </c>
      <c r="S463" s="9">
        <v>0</v>
      </c>
      <c r="T463" s="9">
        <v>0</v>
      </c>
      <c r="U463" s="9">
        <f t="shared" si="47"/>
        <v>0</v>
      </c>
      <c r="V463" s="9">
        <v>0</v>
      </c>
      <c r="W463" s="9">
        <v>0</v>
      </c>
      <c r="X463" s="49">
        <v>0</v>
      </c>
      <c r="Y463" s="9">
        <v>0</v>
      </c>
      <c r="Z463" s="9">
        <f t="shared" si="48"/>
        <v>0</v>
      </c>
      <c r="AA463" s="9">
        <v>0</v>
      </c>
      <c r="AB463" s="9">
        <v>0</v>
      </c>
      <c r="AC463" s="49">
        <v>0</v>
      </c>
      <c r="AD463" s="9">
        <v>0</v>
      </c>
      <c r="AE463" s="9">
        <f t="shared" si="49"/>
        <v>0</v>
      </c>
      <c r="AF463" s="9">
        <v>0</v>
      </c>
      <c r="AG463" s="9">
        <v>0</v>
      </c>
      <c r="AH463" s="49">
        <v>0</v>
      </c>
      <c r="AI463" s="9">
        <v>0</v>
      </c>
      <c r="AJ463" s="42">
        <f t="shared" si="44"/>
        <v>1.4573880000000001</v>
      </c>
      <c r="AK463" s="42">
        <f t="shared" si="44"/>
        <v>0</v>
      </c>
      <c r="AL463" s="42">
        <f t="shared" si="44"/>
        <v>0</v>
      </c>
      <c r="AM463" s="42">
        <f t="shared" si="44"/>
        <v>1.4573880000000001</v>
      </c>
      <c r="AN463" s="42">
        <f t="shared" si="44"/>
        <v>0</v>
      </c>
    </row>
    <row r="464" spans="1:40" ht="78.75">
      <c r="A464" s="8" t="s">
        <v>804</v>
      </c>
      <c r="B464" s="73" t="s">
        <v>1206</v>
      </c>
      <c r="C464" s="15" t="s">
        <v>2446</v>
      </c>
      <c r="D464" s="18">
        <v>2019</v>
      </c>
      <c r="E464" s="18">
        <v>2020</v>
      </c>
      <c r="F464" s="9"/>
      <c r="G464" s="9"/>
      <c r="H464" s="31"/>
      <c r="I464" s="9">
        <v>3.1733159999999998</v>
      </c>
      <c r="J464" s="24">
        <v>3.1733159999999998</v>
      </c>
      <c r="K464" s="9">
        <f t="shared" si="45"/>
        <v>3.1613159999999998</v>
      </c>
      <c r="L464" s="9">
        <v>0</v>
      </c>
      <c r="M464" s="9">
        <v>0</v>
      </c>
      <c r="N464" s="9">
        <v>3.1613159999999998</v>
      </c>
      <c r="O464" s="9">
        <v>0</v>
      </c>
      <c r="P464" s="9">
        <f t="shared" si="46"/>
        <v>0</v>
      </c>
      <c r="Q464" s="9">
        <v>0</v>
      </c>
      <c r="R464" s="9">
        <v>0</v>
      </c>
      <c r="S464" s="9">
        <v>0</v>
      </c>
      <c r="T464" s="9">
        <v>0</v>
      </c>
      <c r="U464" s="9">
        <f t="shared" si="47"/>
        <v>0</v>
      </c>
      <c r="V464" s="9">
        <v>0</v>
      </c>
      <c r="W464" s="9">
        <v>0</v>
      </c>
      <c r="X464" s="49">
        <v>0</v>
      </c>
      <c r="Y464" s="9">
        <v>0</v>
      </c>
      <c r="Z464" s="9">
        <f t="shared" si="48"/>
        <v>0</v>
      </c>
      <c r="AA464" s="9">
        <v>0</v>
      </c>
      <c r="AB464" s="9">
        <v>0</v>
      </c>
      <c r="AC464" s="49">
        <v>0</v>
      </c>
      <c r="AD464" s="9">
        <v>0</v>
      </c>
      <c r="AE464" s="9">
        <f t="shared" si="49"/>
        <v>0</v>
      </c>
      <c r="AF464" s="9">
        <v>0</v>
      </c>
      <c r="AG464" s="9">
        <v>0</v>
      </c>
      <c r="AH464" s="49">
        <v>0</v>
      </c>
      <c r="AI464" s="9">
        <v>0</v>
      </c>
      <c r="AJ464" s="42">
        <f t="shared" si="44"/>
        <v>3.1613159999999998</v>
      </c>
      <c r="AK464" s="42">
        <f t="shared" si="44"/>
        <v>0</v>
      </c>
      <c r="AL464" s="42">
        <f t="shared" si="44"/>
        <v>0</v>
      </c>
      <c r="AM464" s="42">
        <f t="shared" si="44"/>
        <v>3.1613159999999998</v>
      </c>
      <c r="AN464" s="42">
        <f t="shared" si="44"/>
        <v>0</v>
      </c>
    </row>
    <row r="465" spans="1:40" ht="110.25">
      <c r="A465" s="8" t="s">
        <v>805</v>
      </c>
      <c r="B465" s="73" t="s">
        <v>1207</v>
      </c>
      <c r="C465" s="15" t="s">
        <v>2447</v>
      </c>
      <c r="D465" s="18">
        <v>2020</v>
      </c>
      <c r="E465" s="18">
        <v>2020</v>
      </c>
      <c r="F465" s="9"/>
      <c r="G465" s="9"/>
      <c r="H465" s="31"/>
      <c r="I465" s="9">
        <v>0.24906</v>
      </c>
      <c r="J465" s="24">
        <v>0.24906</v>
      </c>
      <c r="K465" s="9">
        <f t="shared" si="45"/>
        <v>0.24906</v>
      </c>
      <c r="L465" s="9">
        <v>0</v>
      </c>
      <c r="M465" s="9">
        <v>0</v>
      </c>
      <c r="N465" s="9">
        <v>0.24906</v>
      </c>
      <c r="O465" s="9">
        <v>0</v>
      </c>
      <c r="P465" s="9">
        <f t="shared" si="46"/>
        <v>0</v>
      </c>
      <c r="Q465" s="9">
        <v>0</v>
      </c>
      <c r="R465" s="9">
        <v>0</v>
      </c>
      <c r="S465" s="9">
        <v>0</v>
      </c>
      <c r="T465" s="9">
        <v>0</v>
      </c>
      <c r="U465" s="9">
        <f t="shared" si="47"/>
        <v>0</v>
      </c>
      <c r="V465" s="9">
        <v>0</v>
      </c>
      <c r="W465" s="9">
        <v>0</v>
      </c>
      <c r="X465" s="49">
        <v>0</v>
      </c>
      <c r="Y465" s="9">
        <v>0</v>
      </c>
      <c r="Z465" s="9">
        <f t="shared" si="48"/>
        <v>0</v>
      </c>
      <c r="AA465" s="9">
        <v>0</v>
      </c>
      <c r="AB465" s="9">
        <v>0</v>
      </c>
      <c r="AC465" s="49">
        <v>0</v>
      </c>
      <c r="AD465" s="9">
        <v>0</v>
      </c>
      <c r="AE465" s="9">
        <f t="shared" si="49"/>
        <v>0</v>
      </c>
      <c r="AF465" s="9">
        <v>0</v>
      </c>
      <c r="AG465" s="9">
        <v>0</v>
      </c>
      <c r="AH465" s="49">
        <v>0</v>
      </c>
      <c r="AI465" s="9">
        <v>0</v>
      </c>
      <c r="AJ465" s="42">
        <f t="shared" si="44"/>
        <v>0.24906</v>
      </c>
      <c r="AK465" s="42">
        <f t="shared" si="44"/>
        <v>0</v>
      </c>
      <c r="AL465" s="42">
        <f t="shared" si="44"/>
        <v>0</v>
      </c>
      <c r="AM465" s="42">
        <f t="shared" si="44"/>
        <v>0.24906</v>
      </c>
      <c r="AN465" s="42">
        <f t="shared" si="44"/>
        <v>0</v>
      </c>
    </row>
    <row r="466" spans="1:40" ht="63">
      <c r="A466" s="8" t="s">
        <v>805</v>
      </c>
      <c r="B466" s="73" t="s">
        <v>129</v>
      </c>
      <c r="C466" s="15" t="s">
        <v>2448</v>
      </c>
      <c r="D466" s="18">
        <v>2017</v>
      </c>
      <c r="E466" s="18">
        <v>2025</v>
      </c>
      <c r="F466" s="9"/>
      <c r="G466" s="9"/>
      <c r="H466" s="31"/>
      <c r="I466" s="9">
        <v>134.961456</v>
      </c>
      <c r="J466" s="24">
        <v>134.961456</v>
      </c>
      <c r="K466" s="9">
        <f t="shared" si="45"/>
        <v>0</v>
      </c>
      <c r="L466" s="9">
        <v>0</v>
      </c>
      <c r="M466" s="9">
        <v>0</v>
      </c>
      <c r="N466" s="9">
        <v>0</v>
      </c>
      <c r="O466" s="9">
        <v>0</v>
      </c>
      <c r="P466" s="9">
        <f t="shared" si="46"/>
        <v>0</v>
      </c>
      <c r="Q466" s="9">
        <v>0</v>
      </c>
      <c r="R466" s="9">
        <v>0</v>
      </c>
      <c r="S466" s="9">
        <v>0</v>
      </c>
      <c r="T466" s="9">
        <v>0</v>
      </c>
      <c r="U466" s="9">
        <f t="shared" si="47"/>
        <v>0</v>
      </c>
      <c r="V466" s="9">
        <v>0</v>
      </c>
      <c r="W466" s="9">
        <v>0</v>
      </c>
      <c r="X466" s="49">
        <v>0</v>
      </c>
      <c r="Y466" s="9">
        <v>0</v>
      </c>
      <c r="Z466" s="9">
        <f t="shared" si="48"/>
        <v>0</v>
      </c>
      <c r="AA466" s="9">
        <v>0</v>
      </c>
      <c r="AB466" s="9">
        <v>0</v>
      </c>
      <c r="AC466" s="49">
        <v>0</v>
      </c>
      <c r="AD466" s="9">
        <v>0</v>
      </c>
      <c r="AE466" s="9">
        <f t="shared" si="49"/>
        <v>0.012</v>
      </c>
      <c r="AF466" s="9">
        <v>0</v>
      </c>
      <c r="AG466" s="9">
        <v>0</v>
      </c>
      <c r="AH466" s="49">
        <v>0.012</v>
      </c>
      <c r="AI466" s="9">
        <v>0</v>
      </c>
      <c r="AJ466" s="42">
        <f t="shared" si="44"/>
        <v>0.012</v>
      </c>
      <c r="AK466" s="42">
        <f t="shared" si="44"/>
        <v>0</v>
      </c>
      <c r="AL466" s="42">
        <f t="shared" si="44"/>
        <v>0</v>
      </c>
      <c r="AM466" s="42">
        <f t="shared" si="44"/>
        <v>0.012</v>
      </c>
      <c r="AN466" s="42">
        <f t="shared" si="44"/>
        <v>0</v>
      </c>
    </row>
    <row r="467" spans="1:40" ht="63">
      <c r="A467" s="8" t="s">
        <v>805</v>
      </c>
      <c r="B467" s="73" t="s">
        <v>1208</v>
      </c>
      <c r="C467" s="15" t="s">
        <v>1209</v>
      </c>
      <c r="D467" s="18">
        <v>2018</v>
      </c>
      <c r="E467" s="18">
        <v>2020</v>
      </c>
      <c r="F467" s="9">
        <v>1.4014199999999997</v>
      </c>
      <c r="G467" s="9">
        <v>1.4014199999999997</v>
      </c>
      <c r="H467" s="31">
        <v>43160</v>
      </c>
      <c r="I467" s="9">
        <v>1.4014199999999997</v>
      </c>
      <c r="J467" s="24">
        <v>1.067201245016949</v>
      </c>
      <c r="K467" s="9">
        <f t="shared" si="45"/>
        <v>0.15608399999999992</v>
      </c>
      <c r="L467" s="9">
        <v>0</v>
      </c>
      <c r="M467" s="9">
        <v>0</v>
      </c>
      <c r="N467" s="9">
        <v>0.15608399999999992</v>
      </c>
      <c r="O467" s="9">
        <v>0</v>
      </c>
      <c r="P467" s="9">
        <f t="shared" si="46"/>
        <v>0</v>
      </c>
      <c r="Q467" s="9">
        <v>0</v>
      </c>
      <c r="R467" s="9">
        <v>0</v>
      </c>
      <c r="S467" s="9">
        <v>0</v>
      </c>
      <c r="T467" s="9">
        <v>0</v>
      </c>
      <c r="U467" s="9">
        <f t="shared" si="47"/>
        <v>0</v>
      </c>
      <c r="V467" s="9">
        <v>0</v>
      </c>
      <c r="W467" s="9">
        <v>0</v>
      </c>
      <c r="X467" s="49">
        <v>0</v>
      </c>
      <c r="Y467" s="9">
        <v>0</v>
      </c>
      <c r="Z467" s="9">
        <f t="shared" si="48"/>
        <v>0</v>
      </c>
      <c r="AA467" s="9">
        <v>0</v>
      </c>
      <c r="AB467" s="9">
        <v>0</v>
      </c>
      <c r="AC467" s="49">
        <v>0</v>
      </c>
      <c r="AD467" s="9">
        <v>0</v>
      </c>
      <c r="AE467" s="9">
        <f t="shared" si="49"/>
        <v>0</v>
      </c>
      <c r="AF467" s="9">
        <v>0</v>
      </c>
      <c r="AG467" s="9">
        <v>0</v>
      </c>
      <c r="AH467" s="49">
        <v>0</v>
      </c>
      <c r="AI467" s="9">
        <v>0</v>
      </c>
      <c r="AJ467" s="42">
        <f t="shared" si="44"/>
        <v>0.15608399999999992</v>
      </c>
      <c r="AK467" s="42">
        <f t="shared" si="44"/>
        <v>0</v>
      </c>
      <c r="AL467" s="42">
        <f t="shared" si="44"/>
        <v>0</v>
      </c>
      <c r="AM467" s="42">
        <f t="shared" si="44"/>
        <v>0.15608399999999992</v>
      </c>
      <c r="AN467" s="42">
        <f t="shared" si="44"/>
        <v>0</v>
      </c>
    </row>
    <row r="468" spans="1:40" ht="47.25">
      <c r="A468" s="8" t="s">
        <v>805</v>
      </c>
      <c r="B468" s="73" t="s">
        <v>1210</v>
      </c>
      <c r="C468" s="15" t="s">
        <v>1211</v>
      </c>
      <c r="D468" s="18">
        <v>2018</v>
      </c>
      <c r="E468" s="18">
        <v>2020</v>
      </c>
      <c r="F468" s="9"/>
      <c r="G468" s="9"/>
      <c r="H468" s="31"/>
      <c r="I468" s="9">
        <v>7.6263240000000003</v>
      </c>
      <c r="J468" s="24">
        <v>7.6263240000000003</v>
      </c>
      <c r="K468" s="9">
        <f t="shared" si="45"/>
        <v>1.2326519999999999</v>
      </c>
      <c r="L468" s="9">
        <v>0</v>
      </c>
      <c r="M468" s="9">
        <v>0</v>
      </c>
      <c r="N468" s="9">
        <v>1.2326519999999999</v>
      </c>
      <c r="O468" s="9">
        <v>0</v>
      </c>
      <c r="P468" s="9">
        <f t="shared" si="46"/>
        <v>0</v>
      </c>
      <c r="Q468" s="9">
        <v>0</v>
      </c>
      <c r="R468" s="9">
        <v>0</v>
      </c>
      <c r="S468" s="9">
        <v>0</v>
      </c>
      <c r="T468" s="9">
        <v>0</v>
      </c>
      <c r="U468" s="9">
        <f t="shared" si="47"/>
        <v>0</v>
      </c>
      <c r="V468" s="9">
        <v>0</v>
      </c>
      <c r="W468" s="9">
        <v>0</v>
      </c>
      <c r="X468" s="49">
        <v>0</v>
      </c>
      <c r="Y468" s="9">
        <v>0</v>
      </c>
      <c r="Z468" s="9">
        <f t="shared" si="48"/>
        <v>0</v>
      </c>
      <c r="AA468" s="9">
        <v>0</v>
      </c>
      <c r="AB468" s="9">
        <v>0</v>
      </c>
      <c r="AC468" s="49">
        <v>0</v>
      </c>
      <c r="AD468" s="9">
        <v>0</v>
      </c>
      <c r="AE468" s="9">
        <f t="shared" si="49"/>
        <v>0</v>
      </c>
      <c r="AF468" s="9">
        <v>0</v>
      </c>
      <c r="AG468" s="9">
        <v>0</v>
      </c>
      <c r="AH468" s="49">
        <v>0</v>
      </c>
      <c r="AI468" s="9">
        <v>0</v>
      </c>
      <c r="AJ468" s="42">
        <f t="shared" si="44"/>
        <v>1.2326519999999999</v>
      </c>
      <c r="AK468" s="42">
        <f t="shared" si="44"/>
        <v>0</v>
      </c>
      <c r="AL468" s="42">
        <f t="shared" si="44"/>
        <v>0</v>
      </c>
      <c r="AM468" s="42">
        <f t="shared" si="44"/>
        <v>1.2326519999999999</v>
      </c>
      <c r="AN468" s="42">
        <f t="shared" si="44"/>
        <v>0</v>
      </c>
    </row>
    <row r="469" spans="1:40" ht="63">
      <c r="A469" s="8" t="s">
        <v>805</v>
      </c>
      <c r="B469" s="73" t="s">
        <v>1212</v>
      </c>
      <c r="C469" s="15" t="s">
        <v>2449</v>
      </c>
      <c r="D469" s="18">
        <v>2018</v>
      </c>
      <c r="E469" s="18">
        <v>2020</v>
      </c>
      <c r="F469" s="9"/>
      <c r="G469" s="9"/>
      <c r="H469" s="31"/>
      <c r="I469" s="9">
        <v>20.144784000000001</v>
      </c>
      <c r="J469" s="24">
        <v>20.144784000000001</v>
      </c>
      <c r="K469" s="9">
        <f t="shared" si="45"/>
        <v>2.6452919999999995</v>
      </c>
      <c r="L469" s="9">
        <v>0</v>
      </c>
      <c r="M469" s="9">
        <v>0</v>
      </c>
      <c r="N469" s="9">
        <v>2.6452919999999995</v>
      </c>
      <c r="O469" s="9">
        <v>0</v>
      </c>
      <c r="P469" s="9">
        <f t="shared" si="46"/>
        <v>14.399999999999999</v>
      </c>
      <c r="Q469" s="9">
        <v>0</v>
      </c>
      <c r="R469" s="9">
        <v>0</v>
      </c>
      <c r="S469" s="9">
        <v>14.399999999999999</v>
      </c>
      <c r="T469" s="9">
        <v>0</v>
      </c>
      <c r="U469" s="9">
        <f t="shared" si="47"/>
        <v>0</v>
      </c>
      <c r="V469" s="9">
        <v>0</v>
      </c>
      <c r="W469" s="9">
        <v>0</v>
      </c>
      <c r="X469" s="49">
        <v>0</v>
      </c>
      <c r="Y469" s="9">
        <v>0</v>
      </c>
      <c r="Z469" s="9">
        <f t="shared" si="48"/>
        <v>0</v>
      </c>
      <c r="AA469" s="9">
        <v>0</v>
      </c>
      <c r="AB469" s="9">
        <v>0</v>
      </c>
      <c r="AC469" s="49">
        <v>0</v>
      </c>
      <c r="AD469" s="9">
        <v>0</v>
      </c>
      <c r="AE469" s="9">
        <f t="shared" si="49"/>
        <v>0</v>
      </c>
      <c r="AF469" s="9">
        <v>0</v>
      </c>
      <c r="AG469" s="9">
        <v>0</v>
      </c>
      <c r="AH469" s="49">
        <v>0</v>
      </c>
      <c r="AI469" s="9">
        <v>0</v>
      </c>
      <c r="AJ469" s="42">
        <f t="shared" si="44"/>
        <v>17.045291999999996</v>
      </c>
      <c r="AK469" s="42">
        <f t="shared" si="44"/>
        <v>0</v>
      </c>
      <c r="AL469" s="42">
        <f t="shared" si="44"/>
        <v>0</v>
      </c>
      <c r="AM469" s="42">
        <f t="shared" si="44"/>
        <v>17.045291999999996</v>
      </c>
      <c r="AN469" s="42">
        <f t="shared" si="44"/>
        <v>0</v>
      </c>
    </row>
    <row r="470" spans="1:40" ht="47.25">
      <c r="A470" s="8" t="s">
        <v>804</v>
      </c>
      <c r="B470" s="73" t="s">
        <v>623</v>
      </c>
      <c r="C470" s="15" t="s">
        <v>744</v>
      </c>
      <c r="D470" s="18">
        <v>2018</v>
      </c>
      <c r="E470" s="18">
        <v>2024</v>
      </c>
      <c r="F470" s="9"/>
      <c r="G470" s="9"/>
      <c r="H470" s="31"/>
      <c r="I470" s="9">
        <v>47.41760399999999</v>
      </c>
      <c r="J470" s="24">
        <v>47.417603999999997</v>
      </c>
      <c r="K470" s="9">
        <f t="shared" si="45"/>
        <v>0</v>
      </c>
      <c r="L470" s="9">
        <v>0</v>
      </c>
      <c r="M470" s="9">
        <v>0</v>
      </c>
      <c r="N470" s="9">
        <v>0</v>
      </c>
      <c r="O470" s="9">
        <v>0</v>
      </c>
      <c r="P470" s="9">
        <f t="shared" si="46"/>
        <v>0</v>
      </c>
      <c r="Q470" s="9">
        <v>0</v>
      </c>
      <c r="R470" s="9">
        <v>0</v>
      </c>
      <c r="S470" s="9">
        <v>0</v>
      </c>
      <c r="T470" s="9">
        <v>0</v>
      </c>
      <c r="U470" s="9">
        <f t="shared" si="47"/>
        <v>0</v>
      </c>
      <c r="V470" s="9">
        <v>0</v>
      </c>
      <c r="W470" s="9">
        <v>0</v>
      </c>
      <c r="X470" s="49">
        <v>0</v>
      </c>
      <c r="Y470" s="9">
        <v>0</v>
      </c>
      <c r="Z470" s="9">
        <f t="shared" si="48"/>
        <v>0.73408800000000007</v>
      </c>
      <c r="AA470" s="9">
        <v>0</v>
      </c>
      <c r="AB470" s="9">
        <v>0</v>
      </c>
      <c r="AC470" s="49">
        <v>0.73408800000000007</v>
      </c>
      <c r="AD470" s="9">
        <v>0</v>
      </c>
      <c r="AE470" s="9">
        <f t="shared" si="49"/>
        <v>1.0835159999999999</v>
      </c>
      <c r="AF470" s="9">
        <v>0</v>
      </c>
      <c r="AG470" s="9">
        <v>0</v>
      </c>
      <c r="AH470" s="49">
        <v>1.0835159999999999</v>
      </c>
      <c r="AI470" s="9">
        <v>0</v>
      </c>
      <c r="AJ470" s="42">
        <f t="shared" si="44"/>
        <v>1.817604</v>
      </c>
      <c r="AK470" s="42">
        <f t="shared" si="44"/>
        <v>0</v>
      </c>
      <c r="AL470" s="42">
        <f t="shared" si="44"/>
        <v>0</v>
      </c>
      <c r="AM470" s="42">
        <f t="shared" si="44"/>
        <v>1.817604</v>
      </c>
      <c r="AN470" s="42">
        <f t="shared" si="44"/>
        <v>0</v>
      </c>
    </row>
    <row r="471" spans="1:40" ht="47.25">
      <c r="A471" s="8" t="s">
        <v>804</v>
      </c>
      <c r="B471" s="73" t="s">
        <v>1213</v>
      </c>
      <c r="C471" s="15" t="s">
        <v>2450</v>
      </c>
      <c r="D471" s="18">
        <v>2019</v>
      </c>
      <c r="E471" s="18">
        <v>2020</v>
      </c>
      <c r="F471" s="9"/>
      <c r="G471" s="9"/>
      <c r="H471" s="31"/>
      <c r="I471" s="9">
        <v>3.2222879999999998</v>
      </c>
      <c r="J471" s="24">
        <v>3.2222879999999994</v>
      </c>
      <c r="K471" s="9">
        <f t="shared" si="45"/>
        <v>3.2102879999999994</v>
      </c>
      <c r="L471" s="9">
        <v>0</v>
      </c>
      <c r="M471" s="9">
        <v>0</v>
      </c>
      <c r="N471" s="9">
        <v>3.2102879999999994</v>
      </c>
      <c r="O471" s="9">
        <v>0</v>
      </c>
      <c r="P471" s="9">
        <f t="shared" si="46"/>
        <v>0</v>
      </c>
      <c r="Q471" s="9">
        <v>0</v>
      </c>
      <c r="R471" s="9">
        <v>0</v>
      </c>
      <c r="S471" s="9">
        <v>0</v>
      </c>
      <c r="T471" s="9">
        <v>0</v>
      </c>
      <c r="U471" s="9">
        <f t="shared" si="47"/>
        <v>0</v>
      </c>
      <c r="V471" s="9">
        <v>0</v>
      </c>
      <c r="W471" s="9">
        <v>0</v>
      </c>
      <c r="X471" s="49">
        <v>0</v>
      </c>
      <c r="Y471" s="9">
        <v>0</v>
      </c>
      <c r="Z471" s="9">
        <f t="shared" si="48"/>
        <v>0</v>
      </c>
      <c r="AA471" s="9">
        <v>0</v>
      </c>
      <c r="AB471" s="9">
        <v>0</v>
      </c>
      <c r="AC471" s="49">
        <v>0</v>
      </c>
      <c r="AD471" s="9">
        <v>0</v>
      </c>
      <c r="AE471" s="9">
        <f t="shared" si="49"/>
        <v>0</v>
      </c>
      <c r="AF471" s="9">
        <v>0</v>
      </c>
      <c r="AG471" s="9">
        <v>0</v>
      </c>
      <c r="AH471" s="49">
        <v>0</v>
      </c>
      <c r="AI471" s="9">
        <v>0</v>
      </c>
      <c r="AJ471" s="42">
        <f t="shared" si="44"/>
        <v>3.2102879999999994</v>
      </c>
      <c r="AK471" s="42">
        <f t="shared" si="44"/>
        <v>0</v>
      </c>
      <c r="AL471" s="42">
        <f t="shared" si="44"/>
        <v>0</v>
      </c>
      <c r="AM471" s="42">
        <f t="shared" si="44"/>
        <v>3.2102879999999994</v>
      </c>
      <c r="AN471" s="42">
        <f t="shared" si="44"/>
        <v>0</v>
      </c>
    </row>
    <row r="472" spans="1:40" ht="94.5">
      <c r="A472" s="8" t="s">
        <v>804</v>
      </c>
      <c r="B472" s="73" t="s">
        <v>1214</v>
      </c>
      <c r="C472" s="15" t="s">
        <v>2451</v>
      </c>
      <c r="D472" s="18">
        <v>2019</v>
      </c>
      <c r="E472" s="18">
        <v>2020</v>
      </c>
      <c r="F472" s="9"/>
      <c r="G472" s="9"/>
      <c r="H472" s="31"/>
      <c r="I472" s="9">
        <v>1.8925439999999998</v>
      </c>
      <c r="J472" s="24">
        <v>1.8925439999999998</v>
      </c>
      <c r="K472" s="9">
        <f t="shared" si="45"/>
        <v>1.8925439999999998</v>
      </c>
      <c r="L472" s="9">
        <v>0</v>
      </c>
      <c r="M472" s="9">
        <v>0</v>
      </c>
      <c r="N472" s="9">
        <v>1.8925439999999998</v>
      </c>
      <c r="O472" s="9">
        <v>0</v>
      </c>
      <c r="P472" s="9">
        <f t="shared" si="46"/>
        <v>0</v>
      </c>
      <c r="Q472" s="9">
        <v>0</v>
      </c>
      <c r="R472" s="9">
        <v>0</v>
      </c>
      <c r="S472" s="9">
        <v>0</v>
      </c>
      <c r="T472" s="9">
        <v>0</v>
      </c>
      <c r="U472" s="9">
        <f t="shared" si="47"/>
        <v>0</v>
      </c>
      <c r="V472" s="9">
        <v>0</v>
      </c>
      <c r="W472" s="9">
        <v>0</v>
      </c>
      <c r="X472" s="49">
        <v>0</v>
      </c>
      <c r="Y472" s="9">
        <v>0</v>
      </c>
      <c r="Z472" s="9">
        <f t="shared" si="48"/>
        <v>0</v>
      </c>
      <c r="AA472" s="9">
        <v>0</v>
      </c>
      <c r="AB472" s="9">
        <v>0</v>
      </c>
      <c r="AC472" s="49">
        <v>0</v>
      </c>
      <c r="AD472" s="9">
        <v>0</v>
      </c>
      <c r="AE472" s="9">
        <f t="shared" si="49"/>
        <v>0</v>
      </c>
      <c r="AF472" s="9">
        <v>0</v>
      </c>
      <c r="AG472" s="9">
        <v>0</v>
      </c>
      <c r="AH472" s="49">
        <v>0</v>
      </c>
      <c r="AI472" s="9">
        <v>0</v>
      </c>
      <c r="AJ472" s="42">
        <f t="shared" si="50" ref="AJ472:AN522">=K472+P472+U472+Z472+AE472</f>
        <v>1.8925439999999998</v>
      </c>
      <c r="AK472" s="42">
        <f t="shared" si="50"/>
        <v>0</v>
      </c>
      <c r="AL472" s="42">
        <f t="shared" si="50"/>
        <v>0</v>
      </c>
      <c r="AM472" s="42">
        <f t="shared" si="50"/>
        <v>1.8925439999999998</v>
      </c>
      <c r="AN472" s="42">
        <f t="shared" si="50"/>
        <v>0</v>
      </c>
    </row>
    <row r="473" spans="1:40" ht="47.25">
      <c r="A473" s="8" t="s">
        <v>805</v>
      </c>
      <c r="B473" s="73" t="s">
        <v>1215</v>
      </c>
      <c r="C473" s="15" t="s">
        <v>1216</v>
      </c>
      <c r="D473" s="18">
        <v>2017</v>
      </c>
      <c r="E473" s="18">
        <v>2022</v>
      </c>
      <c r="F473" s="9"/>
      <c r="G473" s="9"/>
      <c r="H473" s="31"/>
      <c r="I473" s="9">
        <v>22.557803999999997</v>
      </c>
      <c r="J473" s="24">
        <v>21.612248007254234</v>
      </c>
      <c r="K473" s="9">
        <f t="shared" si="45"/>
        <v>0.446604</v>
      </c>
      <c r="L473" s="9">
        <v>0</v>
      </c>
      <c r="M473" s="9">
        <v>0</v>
      </c>
      <c r="N473" s="9">
        <v>0.446604</v>
      </c>
      <c r="O473" s="9">
        <v>0</v>
      </c>
      <c r="P473" s="9">
        <f t="shared" si="46"/>
        <v>0.446604</v>
      </c>
      <c r="Q473" s="9">
        <v>0</v>
      </c>
      <c r="R473" s="9">
        <v>0</v>
      </c>
      <c r="S473" s="9">
        <v>0.446604</v>
      </c>
      <c r="T473" s="9">
        <v>0</v>
      </c>
      <c r="U473" s="9">
        <f t="shared" si="47"/>
        <v>0.25344</v>
      </c>
      <c r="V473" s="9">
        <v>0</v>
      </c>
      <c r="W473" s="9">
        <v>0</v>
      </c>
      <c r="X473" s="49">
        <v>0.25344</v>
      </c>
      <c r="Y473" s="9">
        <v>0</v>
      </c>
      <c r="Z473" s="9">
        <f t="shared" si="48"/>
        <v>12.499955999999999</v>
      </c>
      <c r="AA473" s="9">
        <v>0</v>
      </c>
      <c r="AB473" s="9">
        <v>0</v>
      </c>
      <c r="AC473" s="49">
        <v>12.499955999999999</v>
      </c>
      <c r="AD473" s="9">
        <v>0</v>
      </c>
      <c r="AE473" s="9">
        <f t="shared" si="49"/>
        <v>0</v>
      </c>
      <c r="AF473" s="9">
        <v>0</v>
      </c>
      <c r="AG473" s="9">
        <v>0</v>
      </c>
      <c r="AH473" s="49">
        <v>0</v>
      </c>
      <c r="AI473" s="9">
        <v>0</v>
      </c>
      <c r="AJ473" s="42">
        <f t="shared" si="50"/>
        <v>13.646604</v>
      </c>
      <c r="AK473" s="42">
        <f t="shared" si="50"/>
        <v>0</v>
      </c>
      <c r="AL473" s="42">
        <f t="shared" si="50"/>
        <v>0</v>
      </c>
      <c r="AM473" s="42">
        <f t="shared" si="50"/>
        <v>13.646604</v>
      </c>
      <c r="AN473" s="42">
        <f t="shared" si="50"/>
        <v>0</v>
      </c>
    </row>
    <row r="474" spans="1:40" ht="47.25">
      <c r="A474" s="8" t="s">
        <v>804</v>
      </c>
      <c r="B474" s="73" t="s">
        <v>1217</v>
      </c>
      <c r="C474" s="15" t="s">
        <v>1218</v>
      </c>
      <c r="D474" s="18">
        <v>2018</v>
      </c>
      <c r="E474" s="18">
        <v>2020</v>
      </c>
      <c r="F474" s="9">
        <v>0.17810000000000001</v>
      </c>
      <c r="G474" s="9">
        <v>0.99177999999999999</v>
      </c>
      <c r="H474" s="31">
        <v>43617</v>
      </c>
      <c r="I474" s="9">
        <v>1.489296</v>
      </c>
      <c r="J474" s="24">
        <v>1.4892959999999997</v>
      </c>
      <c r="K474" s="9">
        <f t="shared" si="45"/>
        <v>0.21890400000000002</v>
      </c>
      <c r="L474" s="9">
        <v>0</v>
      </c>
      <c r="M474" s="9">
        <v>0</v>
      </c>
      <c r="N474" s="9">
        <v>0.21890400000000002</v>
      </c>
      <c r="O474" s="9">
        <v>0</v>
      </c>
      <c r="P474" s="9">
        <f t="shared" si="46"/>
        <v>0</v>
      </c>
      <c r="Q474" s="9">
        <v>0</v>
      </c>
      <c r="R474" s="9">
        <v>0</v>
      </c>
      <c r="S474" s="9">
        <v>0</v>
      </c>
      <c r="T474" s="9">
        <v>0</v>
      </c>
      <c r="U474" s="9">
        <f t="shared" si="47"/>
        <v>0</v>
      </c>
      <c r="V474" s="9">
        <v>0</v>
      </c>
      <c r="W474" s="9">
        <v>0</v>
      </c>
      <c r="X474" s="49">
        <v>0</v>
      </c>
      <c r="Y474" s="9">
        <v>0</v>
      </c>
      <c r="Z474" s="9">
        <f t="shared" si="48"/>
        <v>0</v>
      </c>
      <c r="AA474" s="9">
        <v>0</v>
      </c>
      <c r="AB474" s="9">
        <v>0</v>
      </c>
      <c r="AC474" s="49">
        <v>0</v>
      </c>
      <c r="AD474" s="9">
        <v>0</v>
      </c>
      <c r="AE474" s="9">
        <f t="shared" si="49"/>
        <v>0</v>
      </c>
      <c r="AF474" s="9">
        <v>0</v>
      </c>
      <c r="AG474" s="9">
        <v>0</v>
      </c>
      <c r="AH474" s="49">
        <v>0</v>
      </c>
      <c r="AI474" s="9">
        <v>0</v>
      </c>
      <c r="AJ474" s="42">
        <f t="shared" si="50"/>
        <v>0.21890400000000002</v>
      </c>
      <c r="AK474" s="42">
        <f t="shared" si="50"/>
        <v>0</v>
      </c>
      <c r="AL474" s="42">
        <f t="shared" si="50"/>
        <v>0</v>
      </c>
      <c r="AM474" s="42">
        <f t="shared" si="50"/>
        <v>0.21890400000000002</v>
      </c>
      <c r="AN474" s="42">
        <f t="shared" si="50"/>
        <v>0</v>
      </c>
    </row>
    <row r="475" spans="1:40" ht="78.75">
      <c r="A475" s="8" t="s">
        <v>804</v>
      </c>
      <c r="B475" s="73" t="s">
        <v>1219</v>
      </c>
      <c r="C475" s="15" t="s">
        <v>1220</v>
      </c>
      <c r="D475" s="18">
        <v>2021</v>
      </c>
      <c r="E475" s="18">
        <v>2021</v>
      </c>
      <c r="F475" s="9"/>
      <c r="G475" s="9"/>
      <c r="H475" s="31"/>
      <c r="I475" s="9">
        <v>3.4961280000000001</v>
      </c>
      <c r="J475" s="24">
        <v>3.4961280000000001</v>
      </c>
      <c r="K475" s="9">
        <f t="shared" si="45"/>
        <v>0</v>
      </c>
      <c r="L475" s="9">
        <v>0</v>
      </c>
      <c r="M475" s="9">
        <v>0</v>
      </c>
      <c r="N475" s="9">
        <v>0</v>
      </c>
      <c r="O475" s="9">
        <v>0</v>
      </c>
      <c r="P475" s="9">
        <f t="shared" si="46"/>
        <v>1.096128</v>
      </c>
      <c r="Q475" s="9">
        <v>0</v>
      </c>
      <c r="R475" s="9">
        <v>0</v>
      </c>
      <c r="S475" s="9">
        <v>1.096128</v>
      </c>
      <c r="T475" s="9">
        <v>0</v>
      </c>
      <c r="U475" s="9">
        <f t="shared" si="47"/>
        <v>2.3999999999999999</v>
      </c>
      <c r="V475" s="9">
        <v>0</v>
      </c>
      <c r="W475" s="9">
        <v>0</v>
      </c>
      <c r="X475" s="49">
        <v>2.40</v>
      </c>
      <c r="Y475" s="9">
        <v>0</v>
      </c>
      <c r="Z475" s="9">
        <f t="shared" si="48"/>
        <v>0</v>
      </c>
      <c r="AA475" s="9">
        <v>0</v>
      </c>
      <c r="AB475" s="9">
        <v>0</v>
      </c>
      <c r="AC475" s="49">
        <v>0</v>
      </c>
      <c r="AD475" s="9">
        <v>0</v>
      </c>
      <c r="AE475" s="9">
        <f t="shared" si="49"/>
        <v>0</v>
      </c>
      <c r="AF475" s="9">
        <v>0</v>
      </c>
      <c r="AG475" s="9">
        <v>0</v>
      </c>
      <c r="AH475" s="49">
        <v>0</v>
      </c>
      <c r="AI475" s="9">
        <v>0</v>
      </c>
      <c r="AJ475" s="42">
        <f t="shared" si="50"/>
        <v>3.4961279999999997</v>
      </c>
      <c r="AK475" s="42">
        <f t="shared" si="50"/>
        <v>0</v>
      </c>
      <c r="AL475" s="42">
        <f t="shared" si="50"/>
        <v>0</v>
      </c>
      <c r="AM475" s="42">
        <f t="shared" si="50"/>
        <v>3.4961279999999997</v>
      </c>
      <c r="AN475" s="42">
        <f t="shared" si="50"/>
        <v>0</v>
      </c>
    </row>
    <row r="476" spans="1:40" ht="78.75">
      <c r="A476" s="8" t="s">
        <v>804</v>
      </c>
      <c r="B476" s="73" t="s">
        <v>1221</v>
      </c>
      <c r="C476" s="15" t="s">
        <v>1222</v>
      </c>
      <c r="D476" s="18">
        <v>2021</v>
      </c>
      <c r="E476" s="18">
        <v>2021</v>
      </c>
      <c r="F476" s="9"/>
      <c r="G476" s="9"/>
      <c r="H476" s="31"/>
      <c r="I476" s="9">
        <v>1.930404</v>
      </c>
      <c r="J476" s="24">
        <v>1.930404</v>
      </c>
      <c r="K476" s="9">
        <f t="shared" si="45"/>
        <v>0</v>
      </c>
      <c r="L476" s="9">
        <v>0</v>
      </c>
      <c r="M476" s="9">
        <v>0</v>
      </c>
      <c r="N476" s="9">
        <v>0</v>
      </c>
      <c r="O476" s="9">
        <v>0</v>
      </c>
      <c r="P476" s="9">
        <f t="shared" si="46"/>
        <v>0.73040399999999994</v>
      </c>
      <c r="Q476" s="9">
        <v>0</v>
      </c>
      <c r="R476" s="9">
        <v>0</v>
      </c>
      <c r="S476" s="9">
        <v>0.73040399999999994</v>
      </c>
      <c r="T476" s="9">
        <v>0</v>
      </c>
      <c r="U476" s="9">
        <f t="shared" si="47"/>
        <v>1.2</v>
      </c>
      <c r="V476" s="9">
        <v>0</v>
      </c>
      <c r="W476" s="9">
        <v>0</v>
      </c>
      <c r="X476" s="49">
        <v>1.20</v>
      </c>
      <c r="Y476" s="9">
        <v>0</v>
      </c>
      <c r="Z476" s="9">
        <f t="shared" si="48"/>
        <v>0</v>
      </c>
      <c r="AA476" s="9">
        <v>0</v>
      </c>
      <c r="AB476" s="9">
        <v>0</v>
      </c>
      <c r="AC476" s="49">
        <v>0</v>
      </c>
      <c r="AD476" s="9">
        <v>0</v>
      </c>
      <c r="AE476" s="9">
        <f t="shared" si="49"/>
        <v>0</v>
      </c>
      <c r="AF476" s="9">
        <v>0</v>
      </c>
      <c r="AG476" s="9">
        <v>0</v>
      </c>
      <c r="AH476" s="49">
        <v>0</v>
      </c>
      <c r="AI476" s="9">
        <v>0</v>
      </c>
      <c r="AJ476" s="42">
        <f t="shared" si="50"/>
        <v>1.9304039999999998</v>
      </c>
      <c r="AK476" s="42">
        <f t="shared" si="50"/>
        <v>0</v>
      </c>
      <c r="AL476" s="42">
        <f t="shared" si="50"/>
        <v>0</v>
      </c>
      <c r="AM476" s="42">
        <f t="shared" si="50"/>
        <v>1.9304039999999998</v>
      </c>
      <c r="AN476" s="42">
        <f t="shared" si="50"/>
        <v>0</v>
      </c>
    </row>
    <row r="477" spans="1:40" ht="78.75">
      <c r="A477" s="8" t="s">
        <v>804</v>
      </c>
      <c r="B477" s="73" t="s">
        <v>1223</v>
      </c>
      <c r="C477" s="15" t="s">
        <v>1224</v>
      </c>
      <c r="D477" s="18">
        <v>2021</v>
      </c>
      <c r="E477" s="18">
        <v>2021</v>
      </c>
      <c r="F477" s="9"/>
      <c r="G477" s="9"/>
      <c r="H477" s="31"/>
      <c r="I477" s="9">
        <v>2.5035720000000001</v>
      </c>
      <c r="J477" s="24">
        <v>2.5035719999999997</v>
      </c>
      <c r="K477" s="9">
        <f t="shared" si="45"/>
        <v>0</v>
      </c>
      <c r="L477" s="9">
        <v>0</v>
      </c>
      <c r="M477" s="9">
        <v>0</v>
      </c>
      <c r="N477" s="9">
        <v>0</v>
      </c>
      <c r="O477" s="9">
        <v>0</v>
      </c>
      <c r="P477" s="9">
        <f t="shared" si="46"/>
        <v>0.70357199999999998</v>
      </c>
      <c r="Q477" s="9">
        <v>0</v>
      </c>
      <c r="R477" s="9">
        <v>0</v>
      </c>
      <c r="S477" s="9">
        <v>0.70357199999999998</v>
      </c>
      <c r="T477" s="9">
        <v>0</v>
      </c>
      <c r="U477" s="9">
        <f t="shared" si="47"/>
        <v>1.7999999999999998</v>
      </c>
      <c r="V477" s="9">
        <v>0</v>
      </c>
      <c r="W477" s="9">
        <v>0</v>
      </c>
      <c r="X477" s="49">
        <v>1.7999999999999998</v>
      </c>
      <c r="Y477" s="9">
        <v>0</v>
      </c>
      <c r="Z477" s="9">
        <f t="shared" si="48"/>
        <v>0</v>
      </c>
      <c r="AA477" s="9">
        <v>0</v>
      </c>
      <c r="AB477" s="9">
        <v>0</v>
      </c>
      <c r="AC477" s="49">
        <v>0</v>
      </c>
      <c r="AD477" s="9">
        <v>0</v>
      </c>
      <c r="AE477" s="9">
        <f t="shared" si="49"/>
        <v>0</v>
      </c>
      <c r="AF477" s="9">
        <v>0</v>
      </c>
      <c r="AG477" s="9">
        <v>0</v>
      </c>
      <c r="AH477" s="49">
        <v>0</v>
      </c>
      <c r="AI477" s="9">
        <v>0</v>
      </c>
      <c r="AJ477" s="42">
        <f t="shared" si="50"/>
        <v>2.5035719999999997</v>
      </c>
      <c r="AK477" s="42">
        <f t="shared" si="50"/>
        <v>0</v>
      </c>
      <c r="AL477" s="42">
        <f t="shared" si="50"/>
        <v>0</v>
      </c>
      <c r="AM477" s="42">
        <f t="shared" si="50"/>
        <v>2.5035719999999997</v>
      </c>
      <c r="AN477" s="42">
        <f t="shared" si="50"/>
        <v>0</v>
      </c>
    </row>
    <row r="478" spans="1:40" ht="78.75">
      <c r="A478" s="8" t="s">
        <v>804</v>
      </c>
      <c r="B478" s="73" t="s">
        <v>1225</v>
      </c>
      <c r="C478" s="15" t="s">
        <v>1226</v>
      </c>
      <c r="D478" s="18">
        <v>2021</v>
      </c>
      <c r="E478" s="18">
        <v>2021</v>
      </c>
      <c r="F478" s="9"/>
      <c r="G478" s="9"/>
      <c r="H478" s="31"/>
      <c r="I478" s="9">
        <v>5.4438240000000002</v>
      </c>
      <c r="J478" s="24">
        <v>5.4438240000000002</v>
      </c>
      <c r="K478" s="9">
        <f t="shared" si="45"/>
        <v>0</v>
      </c>
      <c r="L478" s="9">
        <v>0</v>
      </c>
      <c r="M478" s="9">
        <v>0</v>
      </c>
      <c r="N478" s="9">
        <v>0</v>
      </c>
      <c r="O478" s="9">
        <v>0</v>
      </c>
      <c r="P478" s="9">
        <f t="shared" si="46"/>
        <v>0.64382399999999995</v>
      </c>
      <c r="Q478" s="9">
        <v>0</v>
      </c>
      <c r="R478" s="9">
        <v>0</v>
      </c>
      <c r="S478" s="9">
        <v>0.64382399999999995</v>
      </c>
      <c r="T478" s="9">
        <v>0</v>
      </c>
      <c r="U478" s="9">
        <f t="shared" si="47"/>
        <v>4.7999999999999998</v>
      </c>
      <c r="V478" s="9">
        <v>0</v>
      </c>
      <c r="W478" s="9">
        <v>0</v>
      </c>
      <c r="X478" s="49">
        <v>4.80</v>
      </c>
      <c r="Y478" s="9">
        <v>0</v>
      </c>
      <c r="Z478" s="9">
        <f t="shared" si="48"/>
        <v>0</v>
      </c>
      <c r="AA478" s="9">
        <v>0</v>
      </c>
      <c r="AB478" s="9">
        <v>0</v>
      </c>
      <c r="AC478" s="49">
        <v>0</v>
      </c>
      <c r="AD478" s="9">
        <v>0</v>
      </c>
      <c r="AE478" s="9">
        <f t="shared" si="49"/>
        <v>0</v>
      </c>
      <c r="AF478" s="9">
        <v>0</v>
      </c>
      <c r="AG478" s="9">
        <v>0</v>
      </c>
      <c r="AH478" s="49">
        <v>0</v>
      </c>
      <c r="AI478" s="9">
        <v>0</v>
      </c>
      <c r="AJ478" s="42">
        <f t="shared" si="50"/>
        <v>5.4438239999999993</v>
      </c>
      <c r="AK478" s="42">
        <f t="shared" si="50"/>
        <v>0</v>
      </c>
      <c r="AL478" s="42">
        <f t="shared" si="50"/>
        <v>0</v>
      </c>
      <c r="AM478" s="42">
        <f t="shared" si="50"/>
        <v>5.4438239999999993</v>
      </c>
      <c r="AN478" s="42">
        <f t="shared" si="50"/>
        <v>0</v>
      </c>
    </row>
    <row r="479" spans="1:40" ht="47.25">
      <c r="A479" s="8" t="s">
        <v>805</v>
      </c>
      <c r="B479" s="73" t="s">
        <v>241</v>
      </c>
      <c r="C479" s="15" t="s">
        <v>2452</v>
      </c>
      <c r="D479" s="18">
        <v>2017</v>
      </c>
      <c r="E479" s="18">
        <v>2022</v>
      </c>
      <c r="F479" s="9"/>
      <c r="G479" s="9"/>
      <c r="H479" s="31"/>
      <c r="I479" s="9">
        <v>65.188248000000002</v>
      </c>
      <c r="J479" s="24">
        <v>60.661314643118644</v>
      </c>
      <c r="K479" s="9">
        <f t="shared" si="45"/>
        <v>1.2</v>
      </c>
      <c r="L479" s="9">
        <v>0</v>
      </c>
      <c r="M479" s="9">
        <v>0</v>
      </c>
      <c r="N479" s="9">
        <v>1.20</v>
      </c>
      <c r="O479" s="9">
        <v>0</v>
      </c>
      <c r="P479" s="9">
        <f t="shared" si="46"/>
        <v>1.2</v>
      </c>
      <c r="Q479" s="9">
        <v>0</v>
      </c>
      <c r="R479" s="9">
        <v>0</v>
      </c>
      <c r="S479" s="9">
        <v>1.20</v>
      </c>
      <c r="T479" s="9">
        <v>0</v>
      </c>
      <c r="U479" s="9">
        <f t="shared" si="47"/>
        <v>0.343416</v>
      </c>
      <c r="V479" s="9">
        <v>0</v>
      </c>
      <c r="W479" s="9">
        <v>0</v>
      </c>
      <c r="X479" s="49">
        <v>0.343416</v>
      </c>
      <c r="Y479" s="9">
        <v>0</v>
      </c>
      <c r="Z479" s="9">
        <f t="shared" si="48"/>
        <v>51</v>
      </c>
      <c r="AA479" s="9">
        <v>0</v>
      </c>
      <c r="AB479" s="9">
        <v>0</v>
      </c>
      <c r="AC479" s="49">
        <v>51</v>
      </c>
      <c r="AD479" s="9">
        <v>0</v>
      </c>
      <c r="AE479" s="9">
        <f t="shared" si="49"/>
        <v>0</v>
      </c>
      <c r="AF479" s="9">
        <v>0</v>
      </c>
      <c r="AG479" s="9">
        <v>0</v>
      </c>
      <c r="AH479" s="49">
        <v>0</v>
      </c>
      <c r="AI479" s="9">
        <v>0</v>
      </c>
      <c r="AJ479" s="42">
        <f t="shared" si="50"/>
        <v>53.743415999999996</v>
      </c>
      <c r="AK479" s="42">
        <f t="shared" si="50"/>
        <v>0</v>
      </c>
      <c r="AL479" s="42">
        <f t="shared" si="50"/>
        <v>0</v>
      </c>
      <c r="AM479" s="42">
        <f t="shared" si="50"/>
        <v>53.743415999999996</v>
      </c>
      <c r="AN479" s="42">
        <f t="shared" si="50"/>
        <v>0</v>
      </c>
    </row>
    <row r="480" spans="1:40" ht="78.75">
      <c r="A480" s="8" t="s">
        <v>804</v>
      </c>
      <c r="B480" s="73" t="s">
        <v>1227</v>
      </c>
      <c r="C480" s="15" t="s">
        <v>2453</v>
      </c>
      <c r="D480" s="18">
        <v>2019</v>
      </c>
      <c r="E480" s="18">
        <v>2020</v>
      </c>
      <c r="F480" s="9"/>
      <c r="G480" s="9"/>
      <c r="H480" s="31"/>
      <c r="I480" s="9">
        <v>0.76949999999999996</v>
      </c>
      <c r="J480" s="24">
        <v>0.76949999999999996</v>
      </c>
      <c r="K480" s="9">
        <f t="shared" si="45"/>
        <v>0.76949999999999996</v>
      </c>
      <c r="L480" s="9">
        <v>0</v>
      </c>
      <c r="M480" s="9">
        <v>0</v>
      </c>
      <c r="N480" s="9">
        <v>0.76949999999999996</v>
      </c>
      <c r="O480" s="9">
        <v>0</v>
      </c>
      <c r="P480" s="9">
        <f t="shared" si="46"/>
        <v>0</v>
      </c>
      <c r="Q480" s="9">
        <v>0</v>
      </c>
      <c r="R480" s="9">
        <v>0</v>
      </c>
      <c r="S480" s="9">
        <v>0</v>
      </c>
      <c r="T480" s="9">
        <v>0</v>
      </c>
      <c r="U480" s="9">
        <f t="shared" si="47"/>
        <v>0</v>
      </c>
      <c r="V480" s="9">
        <v>0</v>
      </c>
      <c r="W480" s="9">
        <v>0</v>
      </c>
      <c r="X480" s="49">
        <v>0</v>
      </c>
      <c r="Y480" s="9">
        <v>0</v>
      </c>
      <c r="Z480" s="9">
        <f t="shared" si="48"/>
        <v>0</v>
      </c>
      <c r="AA480" s="9">
        <v>0</v>
      </c>
      <c r="AB480" s="9">
        <v>0</v>
      </c>
      <c r="AC480" s="49">
        <v>0</v>
      </c>
      <c r="AD480" s="9">
        <v>0</v>
      </c>
      <c r="AE480" s="9">
        <f t="shared" si="49"/>
        <v>0</v>
      </c>
      <c r="AF480" s="9">
        <v>0</v>
      </c>
      <c r="AG480" s="9">
        <v>0</v>
      </c>
      <c r="AH480" s="49">
        <v>0</v>
      </c>
      <c r="AI480" s="9">
        <v>0</v>
      </c>
      <c r="AJ480" s="42">
        <f t="shared" si="50"/>
        <v>0.76949999999999996</v>
      </c>
      <c r="AK480" s="42">
        <f t="shared" si="50"/>
        <v>0</v>
      </c>
      <c r="AL480" s="42">
        <f t="shared" si="50"/>
        <v>0</v>
      </c>
      <c r="AM480" s="42">
        <f t="shared" si="50"/>
        <v>0.76949999999999996</v>
      </c>
      <c r="AN480" s="42">
        <f t="shared" si="50"/>
        <v>0</v>
      </c>
    </row>
    <row r="481" spans="1:40" ht="78.75">
      <c r="A481" s="8" t="s">
        <v>804</v>
      </c>
      <c r="B481" s="73" t="s">
        <v>1228</v>
      </c>
      <c r="C481" s="15" t="s">
        <v>2454</v>
      </c>
      <c r="D481" s="18">
        <v>2019</v>
      </c>
      <c r="E481" s="18">
        <v>2020</v>
      </c>
      <c r="F481" s="9"/>
      <c r="G481" s="9"/>
      <c r="H481" s="31"/>
      <c r="I481" s="9">
        <v>0.30560399999999999</v>
      </c>
      <c r="J481" s="24">
        <v>0.30560399999999999</v>
      </c>
      <c r="K481" s="9">
        <f t="shared" si="45"/>
        <v>0.279864</v>
      </c>
      <c r="L481" s="9">
        <v>0</v>
      </c>
      <c r="M481" s="9">
        <v>0</v>
      </c>
      <c r="N481" s="9">
        <v>0.279864</v>
      </c>
      <c r="O481" s="9">
        <v>0</v>
      </c>
      <c r="P481" s="9">
        <f t="shared" si="46"/>
        <v>0</v>
      </c>
      <c r="Q481" s="9">
        <v>0</v>
      </c>
      <c r="R481" s="9">
        <v>0</v>
      </c>
      <c r="S481" s="9">
        <v>0</v>
      </c>
      <c r="T481" s="9">
        <v>0</v>
      </c>
      <c r="U481" s="9">
        <f t="shared" si="47"/>
        <v>0</v>
      </c>
      <c r="V481" s="9">
        <v>0</v>
      </c>
      <c r="W481" s="9">
        <v>0</v>
      </c>
      <c r="X481" s="49">
        <v>0</v>
      </c>
      <c r="Y481" s="9">
        <v>0</v>
      </c>
      <c r="Z481" s="9">
        <f t="shared" si="48"/>
        <v>0</v>
      </c>
      <c r="AA481" s="9">
        <v>0</v>
      </c>
      <c r="AB481" s="9">
        <v>0</v>
      </c>
      <c r="AC481" s="49">
        <v>0</v>
      </c>
      <c r="AD481" s="9">
        <v>0</v>
      </c>
      <c r="AE481" s="9">
        <f t="shared" si="49"/>
        <v>0</v>
      </c>
      <c r="AF481" s="9">
        <v>0</v>
      </c>
      <c r="AG481" s="9">
        <v>0</v>
      </c>
      <c r="AH481" s="49">
        <v>0</v>
      </c>
      <c r="AI481" s="9">
        <v>0</v>
      </c>
      <c r="AJ481" s="42">
        <f t="shared" si="50"/>
        <v>0.279864</v>
      </c>
      <c r="AK481" s="42">
        <f t="shared" si="50"/>
        <v>0</v>
      </c>
      <c r="AL481" s="42">
        <f t="shared" si="50"/>
        <v>0</v>
      </c>
      <c r="AM481" s="42">
        <f t="shared" si="50"/>
        <v>0.279864</v>
      </c>
      <c r="AN481" s="42">
        <f t="shared" si="50"/>
        <v>0</v>
      </c>
    </row>
    <row r="482" spans="1:40" ht="78.75">
      <c r="A482" s="8" t="s">
        <v>804</v>
      </c>
      <c r="B482" s="73" t="s">
        <v>1229</v>
      </c>
      <c r="C482" s="15" t="s">
        <v>1230</v>
      </c>
      <c r="D482" s="18">
        <v>2019</v>
      </c>
      <c r="E482" s="18">
        <v>2020</v>
      </c>
      <c r="F482" s="9"/>
      <c r="G482" s="9"/>
      <c r="H482" s="31"/>
      <c r="I482" s="9">
        <v>1.0311719999999998</v>
      </c>
      <c r="J482" s="24">
        <v>1.0311719999999998</v>
      </c>
      <c r="K482" s="9">
        <f t="shared" si="45"/>
        <v>0.94430399999999992</v>
      </c>
      <c r="L482" s="9">
        <v>0</v>
      </c>
      <c r="M482" s="9">
        <v>0</v>
      </c>
      <c r="N482" s="9">
        <v>0.94430399999999992</v>
      </c>
      <c r="O482" s="9">
        <v>0</v>
      </c>
      <c r="P482" s="9">
        <f t="shared" si="46"/>
        <v>0</v>
      </c>
      <c r="Q482" s="9">
        <v>0</v>
      </c>
      <c r="R482" s="9">
        <v>0</v>
      </c>
      <c r="S482" s="9">
        <v>0</v>
      </c>
      <c r="T482" s="9">
        <v>0</v>
      </c>
      <c r="U482" s="9">
        <f t="shared" si="47"/>
        <v>0</v>
      </c>
      <c r="V482" s="9">
        <v>0</v>
      </c>
      <c r="W482" s="9">
        <v>0</v>
      </c>
      <c r="X482" s="49">
        <v>0</v>
      </c>
      <c r="Y482" s="9">
        <v>0</v>
      </c>
      <c r="Z482" s="9">
        <f t="shared" si="48"/>
        <v>0</v>
      </c>
      <c r="AA482" s="9">
        <v>0</v>
      </c>
      <c r="AB482" s="9">
        <v>0</v>
      </c>
      <c r="AC482" s="49">
        <v>0</v>
      </c>
      <c r="AD482" s="9">
        <v>0</v>
      </c>
      <c r="AE482" s="9">
        <f t="shared" si="49"/>
        <v>0</v>
      </c>
      <c r="AF482" s="9">
        <v>0</v>
      </c>
      <c r="AG482" s="9">
        <v>0</v>
      </c>
      <c r="AH482" s="49">
        <v>0</v>
      </c>
      <c r="AI482" s="9">
        <v>0</v>
      </c>
      <c r="AJ482" s="42">
        <f t="shared" si="50"/>
        <v>0.94430399999999992</v>
      </c>
      <c r="AK482" s="42">
        <f t="shared" si="50"/>
        <v>0</v>
      </c>
      <c r="AL482" s="42">
        <f t="shared" si="50"/>
        <v>0</v>
      </c>
      <c r="AM482" s="42">
        <f t="shared" si="50"/>
        <v>0.94430399999999992</v>
      </c>
      <c r="AN482" s="42">
        <f t="shared" si="50"/>
        <v>0</v>
      </c>
    </row>
    <row r="483" spans="1:40" ht="78.75">
      <c r="A483" s="8" t="s">
        <v>804</v>
      </c>
      <c r="B483" s="73" t="s">
        <v>1231</v>
      </c>
      <c r="C483" s="15" t="s">
        <v>2455</v>
      </c>
      <c r="D483" s="18">
        <v>2020</v>
      </c>
      <c r="E483" s="18">
        <v>2020</v>
      </c>
      <c r="F483" s="9"/>
      <c r="G483" s="9"/>
      <c r="H483" s="31"/>
      <c r="I483" s="9">
        <v>1.6029120000000001</v>
      </c>
      <c r="J483" s="24">
        <v>1.6029120000000001</v>
      </c>
      <c r="K483" s="9">
        <f t="shared" si="45"/>
        <v>1.6029120000000001</v>
      </c>
      <c r="L483" s="9">
        <v>0</v>
      </c>
      <c r="M483" s="9">
        <v>0</v>
      </c>
      <c r="N483" s="9">
        <v>1.6029120000000001</v>
      </c>
      <c r="O483" s="9">
        <v>0</v>
      </c>
      <c r="P483" s="9">
        <f t="shared" si="46"/>
        <v>0</v>
      </c>
      <c r="Q483" s="9">
        <v>0</v>
      </c>
      <c r="R483" s="9">
        <v>0</v>
      </c>
      <c r="S483" s="9">
        <v>0</v>
      </c>
      <c r="T483" s="9">
        <v>0</v>
      </c>
      <c r="U483" s="9">
        <f t="shared" si="47"/>
        <v>0</v>
      </c>
      <c r="V483" s="9">
        <v>0</v>
      </c>
      <c r="W483" s="9">
        <v>0</v>
      </c>
      <c r="X483" s="49">
        <v>0</v>
      </c>
      <c r="Y483" s="9">
        <v>0</v>
      </c>
      <c r="Z483" s="9">
        <f t="shared" si="48"/>
        <v>0</v>
      </c>
      <c r="AA483" s="9">
        <v>0</v>
      </c>
      <c r="AB483" s="9">
        <v>0</v>
      </c>
      <c r="AC483" s="49">
        <v>0</v>
      </c>
      <c r="AD483" s="9">
        <v>0</v>
      </c>
      <c r="AE483" s="9">
        <f t="shared" si="49"/>
        <v>0</v>
      </c>
      <c r="AF483" s="9">
        <v>0</v>
      </c>
      <c r="AG483" s="9">
        <v>0</v>
      </c>
      <c r="AH483" s="49">
        <v>0</v>
      </c>
      <c r="AI483" s="9">
        <v>0</v>
      </c>
      <c r="AJ483" s="42">
        <f t="shared" si="50"/>
        <v>1.6029120000000001</v>
      </c>
      <c r="AK483" s="42">
        <f t="shared" si="50"/>
        <v>0</v>
      </c>
      <c r="AL483" s="42">
        <f t="shared" si="50"/>
        <v>0</v>
      </c>
      <c r="AM483" s="42">
        <f t="shared" si="50"/>
        <v>1.6029120000000001</v>
      </c>
      <c r="AN483" s="42">
        <f t="shared" si="50"/>
        <v>0</v>
      </c>
    </row>
    <row r="484" spans="1:40" ht="31.5">
      <c r="A484" s="8" t="s">
        <v>805</v>
      </c>
      <c r="B484" s="73" t="s">
        <v>1232</v>
      </c>
      <c r="C484" s="15" t="s">
        <v>1233</v>
      </c>
      <c r="D484" s="18">
        <v>2017</v>
      </c>
      <c r="E484" s="18">
        <v>2020</v>
      </c>
      <c r="F484" s="9">
        <v>1.47</v>
      </c>
      <c r="G484" s="9">
        <v>10.78</v>
      </c>
      <c r="H484" s="31">
        <v>43282</v>
      </c>
      <c r="I484" s="9">
        <v>10.479024000000001</v>
      </c>
      <c r="J484" s="24">
        <v>8.6312829837966092</v>
      </c>
      <c r="K484" s="9">
        <f t="shared" si="45"/>
        <v>1.6967999999999999</v>
      </c>
      <c r="L484" s="9">
        <v>0</v>
      </c>
      <c r="M484" s="9">
        <v>0</v>
      </c>
      <c r="N484" s="9">
        <v>1.6967999999999999</v>
      </c>
      <c r="O484" s="9">
        <v>0</v>
      </c>
      <c r="P484" s="9">
        <f t="shared" si="46"/>
        <v>0</v>
      </c>
      <c r="Q484" s="9">
        <v>0</v>
      </c>
      <c r="R484" s="9">
        <v>0</v>
      </c>
      <c r="S484" s="9">
        <v>0</v>
      </c>
      <c r="T484" s="9">
        <v>0</v>
      </c>
      <c r="U484" s="9">
        <f t="shared" si="47"/>
        <v>0</v>
      </c>
      <c r="V484" s="9">
        <v>0</v>
      </c>
      <c r="W484" s="9">
        <v>0</v>
      </c>
      <c r="X484" s="49">
        <v>0</v>
      </c>
      <c r="Y484" s="9">
        <v>0</v>
      </c>
      <c r="Z484" s="9">
        <f t="shared" si="48"/>
        <v>0</v>
      </c>
      <c r="AA484" s="9">
        <v>0</v>
      </c>
      <c r="AB484" s="9">
        <v>0</v>
      </c>
      <c r="AC484" s="49">
        <v>0</v>
      </c>
      <c r="AD484" s="9">
        <v>0</v>
      </c>
      <c r="AE484" s="9">
        <f t="shared" si="49"/>
        <v>0</v>
      </c>
      <c r="AF484" s="9">
        <v>0</v>
      </c>
      <c r="AG484" s="9">
        <v>0</v>
      </c>
      <c r="AH484" s="49">
        <v>0</v>
      </c>
      <c r="AI484" s="9">
        <v>0</v>
      </c>
      <c r="AJ484" s="42">
        <f t="shared" si="50"/>
        <v>1.6967999999999999</v>
      </c>
      <c r="AK484" s="42">
        <f t="shared" si="50"/>
        <v>0</v>
      </c>
      <c r="AL484" s="42">
        <f t="shared" si="50"/>
        <v>0</v>
      </c>
      <c r="AM484" s="42">
        <f t="shared" si="50"/>
        <v>1.6967999999999999</v>
      </c>
      <c r="AN484" s="42">
        <f t="shared" si="50"/>
        <v>0</v>
      </c>
    </row>
    <row r="485" spans="1:40" ht="47.25">
      <c r="A485" s="8" t="s">
        <v>805</v>
      </c>
      <c r="B485" s="73" t="s">
        <v>624</v>
      </c>
      <c r="C485" s="15" t="s">
        <v>2456</v>
      </c>
      <c r="D485" s="18">
        <v>2020</v>
      </c>
      <c r="E485" s="18">
        <v>2024</v>
      </c>
      <c r="F485" s="9"/>
      <c r="G485" s="9"/>
      <c r="H485" s="31"/>
      <c r="I485" s="9">
        <v>13.27632</v>
      </c>
      <c r="J485" s="24">
        <v>13.27632</v>
      </c>
      <c r="K485" s="9">
        <f t="shared" si="45"/>
        <v>0</v>
      </c>
      <c r="L485" s="9">
        <v>0</v>
      </c>
      <c r="M485" s="9">
        <v>0</v>
      </c>
      <c r="N485" s="9">
        <v>0</v>
      </c>
      <c r="O485" s="9">
        <v>0</v>
      </c>
      <c r="P485" s="9">
        <f t="shared" si="46"/>
        <v>0</v>
      </c>
      <c r="Q485" s="9">
        <v>0</v>
      </c>
      <c r="R485" s="9">
        <v>0</v>
      </c>
      <c r="S485" s="9">
        <v>0</v>
      </c>
      <c r="T485" s="9">
        <v>0</v>
      </c>
      <c r="U485" s="9">
        <f t="shared" si="47"/>
        <v>0</v>
      </c>
      <c r="V485" s="9">
        <v>0</v>
      </c>
      <c r="W485" s="9">
        <v>0</v>
      </c>
      <c r="X485" s="49">
        <v>0</v>
      </c>
      <c r="Y485" s="9">
        <v>0</v>
      </c>
      <c r="Z485" s="9">
        <f t="shared" si="48"/>
        <v>1.2</v>
      </c>
      <c r="AA485" s="9">
        <v>0</v>
      </c>
      <c r="AB485" s="9">
        <v>0</v>
      </c>
      <c r="AC485" s="49">
        <v>1.20</v>
      </c>
      <c r="AD485" s="9">
        <v>0</v>
      </c>
      <c r="AE485" s="9">
        <f t="shared" si="49"/>
        <v>12.076320000000001</v>
      </c>
      <c r="AF485" s="9">
        <v>0</v>
      </c>
      <c r="AG485" s="9">
        <v>0</v>
      </c>
      <c r="AH485" s="49">
        <v>12.076320000000001</v>
      </c>
      <c r="AI485" s="9">
        <v>0</v>
      </c>
      <c r="AJ485" s="42">
        <f t="shared" si="50"/>
        <v>13.27632</v>
      </c>
      <c r="AK485" s="42">
        <f t="shared" si="50"/>
        <v>0</v>
      </c>
      <c r="AL485" s="42">
        <f t="shared" si="50"/>
        <v>0</v>
      </c>
      <c r="AM485" s="42">
        <f t="shared" si="50"/>
        <v>13.27632</v>
      </c>
      <c r="AN485" s="42">
        <f t="shared" si="50"/>
        <v>0</v>
      </c>
    </row>
    <row r="486" spans="1:40" ht="63">
      <c r="A486" s="8" t="s">
        <v>804</v>
      </c>
      <c r="B486" s="73" t="s">
        <v>1234</v>
      </c>
      <c r="C486" s="15" t="s">
        <v>1235</v>
      </c>
      <c r="D486" s="18">
        <v>2020</v>
      </c>
      <c r="E486" s="18">
        <v>2020</v>
      </c>
      <c r="F486" s="9"/>
      <c r="G486" s="9"/>
      <c r="H486" s="31"/>
      <c r="I486" s="9">
        <v>0.58447199999999999</v>
      </c>
      <c r="J486" s="24">
        <v>0.58447199999999999</v>
      </c>
      <c r="K486" s="9">
        <f t="shared" si="45"/>
        <v>0.58447199999999999</v>
      </c>
      <c r="L486" s="9">
        <v>0</v>
      </c>
      <c r="M486" s="9">
        <v>0</v>
      </c>
      <c r="N486" s="9">
        <v>0.58447199999999999</v>
      </c>
      <c r="O486" s="9">
        <v>0</v>
      </c>
      <c r="P486" s="9">
        <f t="shared" si="46"/>
        <v>0</v>
      </c>
      <c r="Q486" s="9">
        <v>0</v>
      </c>
      <c r="R486" s="9">
        <v>0</v>
      </c>
      <c r="S486" s="9">
        <v>0</v>
      </c>
      <c r="T486" s="9">
        <v>0</v>
      </c>
      <c r="U486" s="9">
        <f t="shared" si="47"/>
        <v>0</v>
      </c>
      <c r="V486" s="9">
        <v>0</v>
      </c>
      <c r="W486" s="9">
        <v>0</v>
      </c>
      <c r="X486" s="49">
        <v>0</v>
      </c>
      <c r="Y486" s="9">
        <v>0</v>
      </c>
      <c r="Z486" s="9">
        <f t="shared" si="48"/>
        <v>0</v>
      </c>
      <c r="AA486" s="9">
        <v>0</v>
      </c>
      <c r="AB486" s="9">
        <v>0</v>
      </c>
      <c r="AC486" s="49">
        <v>0</v>
      </c>
      <c r="AD486" s="9">
        <v>0</v>
      </c>
      <c r="AE486" s="9">
        <f t="shared" si="49"/>
        <v>0</v>
      </c>
      <c r="AF486" s="9">
        <v>0</v>
      </c>
      <c r="AG486" s="9">
        <v>0</v>
      </c>
      <c r="AH486" s="49">
        <v>0</v>
      </c>
      <c r="AI486" s="9">
        <v>0</v>
      </c>
      <c r="AJ486" s="42">
        <f t="shared" si="50"/>
        <v>0.58447199999999999</v>
      </c>
      <c r="AK486" s="42">
        <f t="shared" si="50"/>
        <v>0</v>
      </c>
      <c r="AL486" s="42">
        <f t="shared" si="50"/>
        <v>0</v>
      </c>
      <c r="AM486" s="42">
        <f t="shared" si="50"/>
        <v>0.58447199999999999</v>
      </c>
      <c r="AN486" s="42">
        <f t="shared" si="50"/>
        <v>0</v>
      </c>
    </row>
    <row r="487" spans="1:40" ht="47.25">
      <c r="A487" s="8" t="s">
        <v>804</v>
      </c>
      <c r="B487" s="73" t="s">
        <v>1236</v>
      </c>
      <c r="C487" s="15" t="s">
        <v>1237</v>
      </c>
      <c r="D487" s="18">
        <v>2019</v>
      </c>
      <c r="E487" s="18">
        <v>2021</v>
      </c>
      <c r="F487" s="9"/>
      <c r="G487" s="9"/>
      <c r="H487" s="31"/>
      <c r="I487" s="9">
        <v>2.6944559999999997</v>
      </c>
      <c r="J487" s="24">
        <v>2.6944560000000002</v>
      </c>
      <c r="K487" s="9">
        <f t="shared" si="45"/>
        <v>1.8685824</v>
      </c>
      <c r="L487" s="9">
        <v>0</v>
      </c>
      <c r="M487" s="9">
        <v>0</v>
      </c>
      <c r="N487" s="9">
        <v>1.8685824</v>
      </c>
      <c r="O487" s="9">
        <v>0</v>
      </c>
      <c r="P487" s="9">
        <f t="shared" si="46"/>
        <v>0.46714559999999999</v>
      </c>
      <c r="Q487" s="9">
        <v>0</v>
      </c>
      <c r="R487" s="9">
        <v>0</v>
      </c>
      <c r="S487" s="9">
        <v>0.46714559999999999</v>
      </c>
      <c r="T487" s="9">
        <v>0</v>
      </c>
      <c r="U487" s="9">
        <f t="shared" si="47"/>
        <v>0</v>
      </c>
      <c r="V487" s="9">
        <v>0</v>
      </c>
      <c r="W487" s="9">
        <v>0</v>
      </c>
      <c r="X487" s="49">
        <v>0</v>
      </c>
      <c r="Y487" s="9">
        <v>0</v>
      </c>
      <c r="Z487" s="9">
        <f t="shared" si="48"/>
        <v>0</v>
      </c>
      <c r="AA487" s="9">
        <v>0</v>
      </c>
      <c r="AB487" s="9">
        <v>0</v>
      </c>
      <c r="AC487" s="49">
        <v>0</v>
      </c>
      <c r="AD487" s="9">
        <v>0</v>
      </c>
      <c r="AE487" s="9">
        <f t="shared" si="49"/>
        <v>0</v>
      </c>
      <c r="AF487" s="9">
        <v>0</v>
      </c>
      <c r="AG487" s="9">
        <v>0</v>
      </c>
      <c r="AH487" s="49">
        <v>0</v>
      </c>
      <c r="AI487" s="9">
        <v>0</v>
      </c>
      <c r="AJ487" s="42">
        <f t="shared" si="50"/>
        <v>2.335728</v>
      </c>
      <c r="AK487" s="42">
        <f t="shared" si="50"/>
        <v>0</v>
      </c>
      <c r="AL487" s="42">
        <f t="shared" si="50"/>
        <v>0</v>
      </c>
      <c r="AM487" s="42">
        <f t="shared" si="50"/>
        <v>2.335728</v>
      </c>
      <c r="AN487" s="42">
        <f t="shared" si="50"/>
        <v>0</v>
      </c>
    </row>
    <row r="488" spans="1:40" ht="78.75">
      <c r="A488" s="8" t="s">
        <v>805</v>
      </c>
      <c r="B488" s="73" t="s">
        <v>1238</v>
      </c>
      <c r="C488" s="15" t="s">
        <v>1239</v>
      </c>
      <c r="D488" s="18">
        <v>2021</v>
      </c>
      <c r="E488" s="18">
        <v>2022</v>
      </c>
      <c r="F488" s="9"/>
      <c r="G488" s="9"/>
      <c r="H488" s="31"/>
      <c r="I488" s="9">
        <v>10.416288</v>
      </c>
      <c r="J488" s="24">
        <v>10.416287999999998</v>
      </c>
      <c r="K488" s="9">
        <f t="shared" si="45"/>
        <v>0</v>
      </c>
      <c r="L488" s="9">
        <v>0</v>
      </c>
      <c r="M488" s="9">
        <v>0</v>
      </c>
      <c r="N488" s="9">
        <v>0</v>
      </c>
      <c r="O488" s="9">
        <v>0</v>
      </c>
      <c r="P488" s="9">
        <f t="shared" si="46"/>
        <v>0</v>
      </c>
      <c r="Q488" s="9">
        <v>0</v>
      </c>
      <c r="R488" s="9">
        <v>0</v>
      </c>
      <c r="S488" s="9">
        <v>0</v>
      </c>
      <c r="T488" s="9">
        <v>0</v>
      </c>
      <c r="U488" s="9">
        <f t="shared" si="47"/>
        <v>0.21628800000000001</v>
      </c>
      <c r="V488" s="9">
        <v>0</v>
      </c>
      <c r="W488" s="9">
        <v>0</v>
      </c>
      <c r="X488" s="49">
        <v>0.21628800000000001</v>
      </c>
      <c r="Y488" s="9">
        <v>0</v>
      </c>
      <c r="Z488" s="9">
        <f t="shared" si="48"/>
        <v>10.199999999999999</v>
      </c>
      <c r="AA488" s="9">
        <v>0</v>
      </c>
      <c r="AB488" s="9">
        <v>0</v>
      </c>
      <c r="AC488" s="49">
        <v>10.199999999999999</v>
      </c>
      <c r="AD488" s="9">
        <v>0</v>
      </c>
      <c r="AE488" s="9">
        <f t="shared" si="49"/>
        <v>0</v>
      </c>
      <c r="AF488" s="9">
        <v>0</v>
      </c>
      <c r="AG488" s="9">
        <v>0</v>
      </c>
      <c r="AH488" s="49">
        <v>0</v>
      </c>
      <c r="AI488" s="9">
        <v>0</v>
      </c>
      <c r="AJ488" s="42">
        <f t="shared" si="50"/>
        <v>10.416288</v>
      </c>
      <c r="AK488" s="42">
        <f t="shared" si="50"/>
        <v>0</v>
      </c>
      <c r="AL488" s="42">
        <f t="shared" si="50"/>
        <v>0</v>
      </c>
      <c r="AM488" s="42">
        <f t="shared" si="50"/>
        <v>10.416288</v>
      </c>
      <c r="AN488" s="42">
        <f t="shared" si="50"/>
        <v>0</v>
      </c>
    </row>
    <row r="489" spans="1:40" ht="47.25">
      <c r="A489" s="8" t="s">
        <v>805</v>
      </c>
      <c r="B489" s="73" t="s">
        <v>625</v>
      </c>
      <c r="C489" s="15" t="s">
        <v>2457</v>
      </c>
      <c r="D489" s="18">
        <v>2022</v>
      </c>
      <c r="E489" s="18">
        <v>2023</v>
      </c>
      <c r="F489" s="9"/>
      <c r="G489" s="9"/>
      <c r="H489" s="31"/>
      <c r="I489" s="9">
        <v>14.143811999999999</v>
      </c>
      <c r="J489" s="24">
        <v>14.143812</v>
      </c>
      <c r="K489" s="9">
        <f t="shared" si="45"/>
        <v>0</v>
      </c>
      <c r="L489" s="9">
        <v>0</v>
      </c>
      <c r="M489" s="9">
        <v>0</v>
      </c>
      <c r="N489" s="9">
        <v>0</v>
      </c>
      <c r="O489" s="9">
        <v>0</v>
      </c>
      <c r="P489" s="9">
        <f t="shared" si="46"/>
        <v>0</v>
      </c>
      <c r="Q489" s="9">
        <v>0</v>
      </c>
      <c r="R489" s="9">
        <v>0</v>
      </c>
      <c r="S489" s="9">
        <v>0</v>
      </c>
      <c r="T489" s="9">
        <v>0</v>
      </c>
      <c r="U489" s="9">
        <f t="shared" si="47"/>
        <v>0</v>
      </c>
      <c r="V489" s="9">
        <v>0</v>
      </c>
      <c r="W489" s="9">
        <v>0</v>
      </c>
      <c r="X489" s="49">
        <v>0</v>
      </c>
      <c r="Y489" s="9">
        <v>0</v>
      </c>
      <c r="Z489" s="9">
        <f t="shared" si="48"/>
        <v>0.147864</v>
      </c>
      <c r="AA489" s="9">
        <v>0</v>
      </c>
      <c r="AB489" s="9">
        <v>0</v>
      </c>
      <c r="AC489" s="49">
        <v>0.147864</v>
      </c>
      <c r="AD489" s="9">
        <v>0</v>
      </c>
      <c r="AE489" s="9">
        <f t="shared" si="49"/>
        <v>13.199999999999999</v>
      </c>
      <c r="AF489" s="9">
        <v>0</v>
      </c>
      <c r="AG489" s="9">
        <v>0</v>
      </c>
      <c r="AH489" s="49">
        <v>13.20</v>
      </c>
      <c r="AI489" s="9">
        <v>0</v>
      </c>
      <c r="AJ489" s="42">
        <f t="shared" si="50"/>
        <v>13.347864</v>
      </c>
      <c r="AK489" s="42">
        <f t="shared" si="50"/>
        <v>0</v>
      </c>
      <c r="AL489" s="42">
        <f t="shared" si="50"/>
        <v>0</v>
      </c>
      <c r="AM489" s="42">
        <f t="shared" si="50"/>
        <v>13.347864</v>
      </c>
      <c r="AN489" s="42">
        <f t="shared" si="50"/>
        <v>0</v>
      </c>
    </row>
    <row r="490" spans="1:40" ht="47.25">
      <c r="A490" s="8" t="s">
        <v>805</v>
      </c>
      <c r="B490" s="73" t="s">
        <v>626</v>
      </c>
      <c r="C490" s="15" t="s">
        <v>2458</v>
      </c>
      <c r="D490" s="18">
        <v>2022</v>
      </c>
      <c r="E490" s="18">
        <v>2025</v>
      </c>
      <c r="F490" s="9"/>
      <c r="G490" s="9"/>
      <c r="H490" s="31"/>
      <c r="I490" s="9">
        <v>14.077296</v>
      </c>
      <c r="J490" s="24">
        <v>14.077296</v>
      </c>
      <c r="K490" s="9">
        <f t="shared" si="45"/>
        <v>0</v>
      </c>
      <c r="L490" s="9">
        <v>0</v>
      </c>
      <c r="M490" s="9">
        <v>0</v>
      </c>
      <c r="N490" s="9">
        <v>0</v>
      </c>
      <c r="O490" s="9">
        <v>0</v>
      </c>
      <c r="P490" s="9">
        <f t="shared" si="46"/>
        <v>0</v>
      </c>
      <c r="Q490" s="9">
        <v>0</v>
      </c>
      <c r="R490" s="9">
        <v>0</v>
      </c>
      <c r="S490" s="9">
        <v>0</v>
      </c>
      <c r="T490" s="9">
        <v>0</v>
      </c>
      <c r="U490" s="9">
        <f t="shared" si="47"/>
        <v>0</v>
      </c>
      <c r="V490" s="9">
        <v>0</v>
      </c>
      <c r="W490" s="9">
        <v>0</v>
      </c>
      <c r="X490" s="49">
        <v>0</v>
      </c>
      <c r="Y490" s="9">
        <v>0</v>
      </c>
      <c r="Z490" s="9">
        <f t="shared" si="48"/>
        <v>0</v>
      </c>
      <c r="AA490" s="9">
        <v>0</v>
      </c>
      <c r="AB490" s="9">
        <v>0</v>
      </c>
      <c r="AC490" s="49">
        <v>0</v>
      </c>
      <c r="AD490" s="9">
        <v>0</v>
      </c>
      <c r="AE490" s="9">
        <f t="shared" si="49"/>
        <v>0.012</v>
      </c>
      <c r="AF490" s="9">
        <v>0</v>
      </c>
      <c r="AG490" s="9">
        <v>0</v>
      </c>
      <c r="AH490" s="49">
        <v>0.012</v>
      </c>
      <c r="AI490" s="9">
        <v>0</v>
      </c>
      <c r="AJ490" s="42">
        <f t="shared" si="50"/>
        <v>0.012</v>
      </c>
      <c r="AK490" s="42">
        <f t="shared" si="50"/>
        <v>0</v>
      </c>
      <c r="AL490" s="42">
        <f t="shared" si="50"/>
        <v>0</v>
      </c>
      <c r="AM490" s="42">
        <f t="shared" si="50"/>
        <v>0.012</v>
      </c>
      <c r="AN490" s="42">
        <f t="shared" si="50"/>
        <v>0</v>
      </c>
    </row>
    <row r="491" spans="1:40" ht="47.25">
      <c r="A491" s="8" t="s">
        <v>805</v>
      </c>
      <c r="B491" s="73" t="s">
        <v>1240</v>
      </c>
      <c r="C491" s="15" t="s">
        <v>2459</v>
      </c>
      <c r="D491" s="18">
        <v>2020</v>
      </c>
      <c r="E491" s="18">
        <v>2020</v>
      </c>
      <c r="F491" s="9"/>
      <c r="G491" s="9"/>
      <c r="H491" s="31"/>
      <c r="I491" s="9">
        <v>0.62847600000000003</v>
      </c>
      <c r="J491" s="24">
        <v>0.62847600000000003</v>
      </c>
      <c r="K491" s="9">
        <f t="shared" si="45"/>
        <v>0.62847600000000003</v>
      </c>
      <c r="L491" s="9">
        <v>0</v>
      </c>
      <c r="M491" s="9">
        <v>0</v>
      </c>
      <c r="N491" s="9">
        <v>0.62847600000000003</v>
      </c>
      <c r="O491" s="9">
        <v>0</v>
      </c>
      <c r="P491" s="9">
        <f t="shared" si="46"/>
        <v>0</v>
      </c>
      <c r="Q491" s="9">
        <v>0</v>
      </c>
      <c r="R491" s="9">
        <v>0</v>
      </c>
      <c r="S491" s="9">
        <v>0</v>
      </c>
      <c r="T491" s="9">
        <v>0</v>
      </c>
      <c r="U491" s="9">
        <f t="shared" si="47"/>
        <v>0</v>
      </c>
      <c r="V491" s="9">
        <v>0</v>
      </c>
      <c r="W491" s="9">
        <v>0</v>
      </c>
      <c r="X491" s="49">
        <v>0</v>
      </c>
      <c r="Y491" s="9">
        <v>0</v>
      </c>
      <c r="Z491" s="9">
        <f t="shared" si="48"/>
        <v>0</v>
      </c>
      <c r="AA491" s="9">
        <v>0</v>
      </c>
      <c r="AB491" s="9">
        <v>0</v>
      </c>
      <c r="AC491" s="49">
        <v>0</v>
      </c>
      <c r="AD491" s="9">
        <v>0</v>
      </c>
      <c r="AE491" s="9">
        <f t="shared" si="49"/>
        <v>0</v>
      </c>
      <c r="AF491" s="9">
        <v>0</v>
      </c>
      <c r="AG491" s="9">
        <v>0</v>
      </c>
      <c r="AH491" s="49">
        <v>0</v>
      </c>
      <c r="AI491" s="9">
        <v>0</v>
      </c>
      <c r="AJ491" s="42">
        <f t="shared" si="50"/>
        <v>0.62847600000000003</v>
      </c>
      <c r="AK491" s="42">
        <f t="shared" si="50"/>
        <v>0</v>
      </c>
      <c r="AL491" s="42">
        <f t="shared" si="50"/>
        <v>0</v>
      </c>
      <c r="AM491" s="42">
        <f t="shared" si="50"/>
        <v>0.62847600000000003</v>
      </c>
      <c r="AN491" s="42">
        <f t="shared" si="50"/>
        <v>0</v>
      </c>
    </row>
    <row r="492" spans="1:40" ht="47.25">
      <c r="A492" s="8" t="s">
        <v>805</v>
      </c>
      <c r="B492" s="73" t="s">
        <v>627</v>
      </c>
      <c r="C492" s="15" t="s">
        <v>2460</v>
      </c>
      <c r="D492" s="18">
        <v>2020</v>
      </c>
      <c r="E492" s="18">
        <v>2024</v>
      </c>
      <c r="F492" s="9"/>
      <c r="G492" s="9"/>
      <c r="H492" s="31"/>
      <c r="I492" s="9">
        <v>4.8454439999999996</v>
      </c>
      <c r="J492" s="24">
        <v>4.8454439999999996</v>
      </c>
      <c r="K492" s="9">
        <f t="shared" si="45"/>
        <v>0</v>
      </c>
      <c r="L492" s="9">
        <v>0</v>
      </c>
      <c r="M492" s="9">
        <v>0</v>
      </c>
      <c r="N492" s="9">
        <v>0</v>
      </c>
      <c r="O492" s="9">
        <v>0</v>
      </c>
      <c r="P492" s="9">
        <f t="shared" si="46"/>
        <v>0</v>
      </c>
      <c r="Q492" s="9">
        <v>0</v>
      </c>
      <c r="R492" s="9">
        <v>0</v>
      </c>
      <c r="S492" s="9">
        <v>0</v>
      </c>
      <c r="T492" s="9">
        <v>0</v>
      </c>
      <c r="U492" s="9">
        <f t="shared" si="47"/>
        <v>0</v>
      </c>
      <c r="V492" s="9">
        <v>0</v>
      </c>
      <c r="W492" s="9">
        <v>0</v>
      </c>
      <c r="X492" s="49">
        <v>0</v>
      </c>
      <c r="Y492" s="9">
        <v>0</v>
      </c>
      <c r="Z492" s="9">
        <f t="shared" si="48"/>
        <v>0.39574800000000004</v>
      </c>
      <c r="AA492" s="9">
        <v>0</v>
      </c>
      <c r="AB492" s="9">
        <v>0</v>
      </c>
      <c r="AC492" s="49">
        <v>0.39574800000000004</v>
      </c>
      <c r="AD492" s="9">
        <v>0</v>
      </c>
      <c r="AE492" s="9">
        <f t="shared" si="49"/>
        <v>4.4496959999999994</v>
      </c>
      <c r="AF492" s="9">
        <v>0</v>
      </c>
      <c r="AG492" s="9">
        <v>0</v>
      </c>
      <c r="AH492" s="49">
        <v>4.4496959999999994</v>
      </c>
      <c r="AI492" s="9">
        <v>0</v>
      </c>
      <c r="AJ492" s="42">
        <f t="shared" si="50"/>
        <v>4.8454439999999996</v>
      </c>
      <c r="AK492" s="42">
        <f t="shared" si="50"/>
        <v>0</v>
      </c>
      <c r="AL492" s="42">
        <f t="shared" si="50"/>
        <v>0</v>
      </c>
      <c r="AM492" s="42">
        <f t="shared" si="50"/>
        <v>4.8454439999999996</v>
      </c>
      <c r="AN492" s="42">
        <f t="shared" si="50"/>
        <v>0</v>
      </c>
    </row>
    <row r="493" spans="1:40" ht="63">
      <c r="A493" s="8" t="s">
        <v>805</v>
      </c>
      <c r="B493" s="73" t="s">
        <v>231</v>
      </c>
      <c r="C493" s="15" t="s">
        <v>327</v>
      </c>
      <c r="D493" s="18">
        <v>2019</v>
      </c>
      <c r="E493" s="18">
        <v>2023</v>
      </c>
      <c r="F493" s="9"/>
      <c r="G493" s="9"/>
      <c r="H493" s="31"/>
      <c r="I493" s="9">
        <v>17.231927999999996</v>
      </c>
      <c r="J493" s="24">
        <v>17.231927999999996</v>
      </c>
      <c r="K493" s="9">
        <f t="shared" si="45"/>
        <v>0</v>
      </c>
      <c r="L493" s="9">
        <v>0</v>
      </c>
      <c r="M493" s="9">
        <v>0</v>
      </c>
      <c r="N493" s="9">
        <v>0</v>
      </c>
      <c r="O493" s="9">
        <v>0</v>
      </c>
      <c r="P493" s="9">
        <f t="shared" si="46"/>
        <v>0</v>
      </c>
      <c r="Q493" s="9">
        <v>0</v>
      </c>
      <c r="R493" s="9">
        <v>0</v>
      </c>
      <c r="S493" s="9">
        <v>0</v>
      </c>
      <c r="T493" s="9">
        <v>0</v>
      </c>
      <c r="U493" s="9">
        <f t="shared" si="47"/>
        <v>0</v>
      </c>
      <c r="V493" s="9">
        <v>0</v>
      </c>
      <c r="W493" s="9">
        <v>0</v>
      </c>
      <c r="X493" s="49">
        <v>0</v>
      </c>
      <c r="Y493" s="9">
        <v>0</v>
      </c>
      <c r="Z493" s="9">
        <f t="shared" si="48"/>
        <v>1.0384200000000001</v>
      </c>
      <c r="AA493" s="9">
        <v>0</v>
      </c>
      <c r="AB493" s="9">
        <v>0</v>
      </c>
      <c r="AC493" s="49">
        <v>1.0384200000000001</v>
      </c>
      <c r="AD493" s="9">
        <v>0</v>
      </c>
      <c r="AE493" s="9">
        <f t="shared" si="49"/>
        <v>7.1999999999999993</v>
      </c>
      <c r="AF493" s="9">
        <v>0</v>
      </c>
      <c r="AG493" s="9">
        <v>0</v>
      </c>
      <c r="AH493" s="49">
        <v>7.1999999999999993</v>
      </c>
      <c r="AI493" s="9">
        <v>0</v>
      </c>
      <c r="AJ493" s="42">
        <f t="shared" si="50"/>
        <v>8.2384199999999996</v>
      </c>
      <c r="AK493" s="42">
        <f t="shared" si="50"/>
        <v>0</v>
      </c>
      <c r="AL493" s="42">
        <f t="shared" si="50"/>
        <v>0</v>
      </c>
      <c r="AM493" s="42">
        <f t="shared" si="50"/>
        <v>8.2384199999999996</v>
      </c>
      <c r="AN493" s="42">
        <f t="shared" si="50"/>
        <v>0</v>
      </c>
    </row>
    <row r="494" spans="1:40" ht="63">
      <c r="A494" s="8" t="s">
        <v>805</v>
      </c>
      <c r="B494" s="73" t="s">
        <v>232</v>
      </c>
      <c r="C494" s="15" t="s">
        <v>328</v>
      </c>
      <c r="D494" s="18">
        <v>2018</v>
      </c>
      <c r="E494" s="18">
        <v>2021</v>
      </c>
      <c r="F494" s="9"/>
      <c r="G494" s="9"/>
      <c r="H494" s="31"/>
      <c r="I494" s="9">
        <v>17.427971999999997</v>
      </c>
      <c r="J494" s="24">
        <v>17.427971999999997</v>
      </c>
      <c r="K494" s="9">
        <f t="shared" si="45"/>
        <v>1.57524</v>
      </c>
      <c r="L494" s="9">
        <v>0</v>
      </c>
      <c r="M494" s="9">
        <v>0</v>
      </c>
      <c r="N494" s="9">
        <v>1.57524</v>
      </c>
      <c r="O494" s="9">
        <v>0</v>
      </c>
      <c r="P494" s="9">
        <f t="shared" si="46"/>
        <v>2.1938040000000001</v>
      </c>
      <c r="Q494" s="9">
        <v>0</v>
      </c>
      <c r="R494" s="9">
        <v>0</v>
      </c>
      <c r="S494" s="9">
        <v>2.1938040000000001</v>
      </c>
      <c r="T494" s="9">
        <v>0</v>
      </c>
      <c r="U494" s="9">
        <f t="shared" si="47"/>
        <v>7.1999999999999993</v>
      </c>
      <c r="V494" s="9">
        <v>0</v>
      </c>
      <c r="W494" s="9">
        <v>0</v>
      </c>
      <c r="X494" s="49">
        <v>7.1999999999999993</v>
      </c>
      <c r="Y494" s="9">
        <v>0</v>
      </c>
      <c r="Z494" s="9">
        <f t="shared" si="48"/>
        <v>0</v>
      </c>
      <c r="AA494" s="9">
        <v>0</v>
      </c>
      <c r="AB494" s="9">
        <v>0</v>
      </c>
      <c r="AC494" s="49">
        <v>0</v>
      </c>
      <c r="AD494" s="9">
        <v>0</v>
      </c>
      <c r="AE494" s="9">
        <f t="shared" si="49"/>
        <v>0</v>
      </c>
      <c r="AF494" s="9">
        <v>0</v>
      </c>
      <c r="AG494" s="9">
        <v>0</v>
      </c>
      <c r="AH494" s="49">
        <v>0</v>
      </c>
      <c r="AI494" s="9">
        <v>0</v>
      </c>
      <c r="AJ494" s="42">
        <f t="shared" si="50"/>
        <v>10.969044</v>
      </c>
      <c r="AK494" s="42">
        <f t="shared" si="50"/>
        <v>0</v>
      </c>
      <c r="AL494" s="42">
        <f t="shared" si="50"/>
        <v>0</v>
      </c>
      <c r="AM494" s="42">
        <f t="shared" si="50"/>
        <v>10.969044</v>
      </c>
      <c r="AN494" s="42">
        <f t="shared" si="50"/>
        <v>0</v>
      </c>
    </row>
    <row r="495" spans="1:40" ht="47.25">
      <c r="A495" s="8" t="s">
        <v>805</v>
      </c>
      <c r="B495" s="73" t="s">
        <v>628</v>
      </c>
      <c r="C495" s="15" t="s">
        <v>329</v>
      </c>
      <c r="D495" s="18">
        <v>2018</v>
      </c>
      <c r="E495" s="18">
        <v>2023</v>
      </c>
      <c r="F495" s="9"/>
      <c r="G495" s="9"/>
      <c r="H495" s="31"/>
      <c r="I495" s="9">
        <v>10.187291999999999</v>
      </c>
      <c r="J495" s="24">
        <v>10.187291999999999</v>
      </c>
      <c r="K495" s="9">
        <f t="shared" si="45"/>
        <v>0</v>
      </c>
      <c r="L495" s="9">
        <v>0</v>
      </c>
      <c r="M495" s="9">
        <v>0</v>
      </c>
      <c r="N495" s="9">
        <v>0</v>
      </c>
      <c r="O495" s="9">
        <v>0</v>
      </c>
      <c r="P495" s="9">
        <f t="shared" si="46"/>
        <v>0</v>
      </c>
      <c r="Q495" s="9">
        <v>0</v>
      </c>
      <c r="R495" s="9">
        <v>0</v>
      </c>
      <c r="S495" s="9">
        <v>0</v>
      </c>
      <c r="T495" s="9">
        <v>0</v>
      </c>
      <c r="U495" s="9">
        <f t="shared" si="47"/>
        <v>0</v>
      </c>
      <c r="V495" s="9">
        <v>0</v>
      </c>
      <c r="W495" s="9">
        <v>0</v>
      </c>
      <c r="X495" s="49">
        <v>0</v>
      </c>
      <c r="Y495" s="9">
        <v>0</v>
      </c>
      <c r="Z495" s="9">
        <f t="shared" si="48"/>
        <v>0.23999999999999999</v>
      </c>
      <c r="AA495" s="9">
        <v>0</v>
      </c>
      <c r="AB495" s="9">
        <v>0</v>
      </c>
      <c r="AC495" s="49">
        <v>0.24</v>
      </c>
      <c r="AD495" s="9">
        <v>0</v>
      </c>
      <c r="AE495" s="9">
        <f t="shared" si="49"/>
        <v>9.3599999999999994</v>
      </c>
      <c r="AF495" s="9">
        <v>0</v>
      </c>
      <c r="AG495" s="9">
        <v>0</v>
      </c>
      <c r="AH495" s="49">
        <v>9.36</v>
      </c>
      <c r="AI495" s="9">
        <v>0</v>
      </c>
      <c r="AJ495" s="42">
        <f t="shared" si="50"/>
        <v>9.5999999999999996</v>
      </c>
      <c r="AK495" s="42">
        <f t="shared" si="50"/>
        <v>0</v>
      </c>
      <c r="AL495" s="42">
        <f t="shared" si="50"/>
        <v>0</v>
      </c>
      <c r="AM495" s="42">
        <f t="shared" si="50"/>
        <v>9.5999999999999996</v>
      </c>
      <c r="AN495" s="42">
        <f t="shared" si="50"/>
        <v>0</v>
      </c>
    </row>
    <row r="496" spans="1:40" ht="63">
      <c r="A496" s="8" t="s">
        <v>805</v>
      </c>
      <c r="B496" s="73" t="s">
        <v>233</v>
      </c>
      <c r="C496" s="15" t="s">
        <v>330</v>
      </c>
      <c r="D496" s="18">
        <v>2017</v>
      </c>
      <c r="E496" s="18">
        <v>2025</v>
      </c>
      <c r="F496" s="9"/>
      <c r="G496" s="9"/>
      <c r="H496" s="31"/>
      <c r="I496" s="9">
        <v>31.582632</v>
      </c>
      <c r="J496" s="24">
        <v>31.582631999999997</v>
      </c>
      <c r="K496" s="9">
        <f t="shared" si="45"/>
        <v>0</v>
      </c>
      <c r="L496" s="9">
        <v>0</v>
      </c>
      <c r="M496" s="9">
        <v>0</v>
      </c>
      <c r="N496" s="9">
        <v>0</v>
      </c>
      <c r="O496" s="9">
        <v>0</v>
      </c>
      <c r="P496" s="9">
        <f t="shared" si="46"/>
        <v>0</v>
      </c>
      <c r="Q496" s="9">
        <v>0</v>
      </c>
      <c r="R496" s="9">
        <v>0</v>
      </c>
      <c r="S496" s="9">
        <v>0</v>
      </c>
      <c r="T496" s="9">
        <v>0</v>
      </c>
      <c r="U496" s="9">
        <f t="shared" si="47"/>
        <v>0</v>
      </c>
      <c r="V496" s="9">
        <v>0</v>
      </c>
      <c r="W496" s="9">
        <v>0</v>
      </c>
      <c r="X496" s="49">
        <v>0</v>
      </c>
      <c r="Y496" s="9">
        <v>0</v>
      </c>
      <c r="Z496" s="9">
        <f t="shared" si="48"/>
        <v>0</v>
      </c>
      <c r="AA496" s="9">
        <v>0</v>
      </c>
      <c r="AB496" s="9">
        <v>0</v>
      </c>
      <c r="AC496" s="49">
        <v>0</v>
      </c>
      <c r="AD496" s="9">
        <v>0</v>
      </c>
      <c r="AE496" s="9">
        <f t="shared" si="49"/>
        <v>3</v>
      </c>
      <c r="AF496" s="9">
        <v>0</v>
      </c>
      <c r="AG496" s="9">
        <v>0</v>
      </c>
      <c r="AH496" s="49">
        <v>3</v>
      </c>
      <c r="AI496" s="9">
        <v>0</v>
      </c>
      <c r="AJ496" s="42">
        <f t="shared" si="50"/>
        <v>3</v>
      </c>
      <c r="AK496" s="42">
        <f t="shared" si="50"/>
        <v>0</v>
      </c>
      <c r="AL496" s="42">
        <f t="shared" si="50"/>
        <v>0</v>
      </c>
      <c r="AM496" s="42">
        <f t="shared" si="50"/>
        <v>3</v>
      </c>
      <c r="AN496" s="42">
        <f t="shared" si="50"/>
        <v>0</v>
      </c>
    </row>
    <row r="497" spans="1:40" ht="47.25">
      <c r="A497" s="8" t="s">
        <v>804</v>
      </c>
      <c r="B497" s="73" t="s">
        <v>1241</v>
      </c>
      <c r="C497" s="15" t="s">
        <v>1242</v>
      </c>
      <c r="D497" s="18">
        <v>2018</v>
      </c>
      <c r="E497" s="18">
        <v>2020</v>
      </c>
      <c r="F497" s="9">
        <v>0.37</v>
      </c>
      <c r="G497" s="9">
        <v>2.08</v>
      </c>
      <c r="H497" s="31">
        <v>43132</v>
      </c>
      <c r="I497" s="9">
        <v>1.969236</v>
      </c>
      <c r="J497" s="24">
        <v>1.866782964</v>
      </c>
      <c r="K497" s="9">
        <f t="shared" si="45"/>
        <v>1.8334199999999998</v>
      </c>
      <c r="L497" s="9">
        <v>0</v>
      </c>
      <c r="M497" s="9">
        <v>0</v>
      </c>
      <c r="N497" s="9">
        <v>1.8334199999999998</v>
      </c>
      <c r="O497" s="9">
        <v>0</v>
      </c>
      <c r="P497" s="9">
        <f t="shared" si="46"/>
        <v>0</v>
      </c>
      <c r="Q497" s="9">
        <v>0</v>
      </c>
      <c r="R497" s="9">
        <v>0</v>
      </c>
      <c r="S497" s="9">
        <v>0</v>
      </c>
      <c r="T497" s="9">
        <v>0</v>
      </c>
      <c r="U497" s="9">
        <f t="shared" si="47"/>
        <v>0</v>
      </c>
      <c r="V497" s="9">
        <v>0</v>
      </c>
      <c r="W497" s="9">
        <v>0</v>
      </c>
      <c r="X497" s="49">
        <v>0</v>
      </c>
      <c r="Y497" s="9">
        <v>0</v>
      </c>
      <c r="Z497" s="9">
        <f t="shared" si="48"/>
        <v>0</v>
      </c>
      <c r="AA497" s="9">
        <v>0</v>
      </c>
      <c r="AB497" s="9">
        <v>0</v>
      </c>
      <c r="AC497" s="49">
        <v>0</v>
      </c>
      <c r="AD497" s="9">
        <v>0</v>
      </c>
      <c r="AE497" s="9">
        <f t="shared" si="49"/>
        <v>0</v>
      </c>
      <c r="AF497" s="9">
        <v>0</v>
      </c>
      <c r="AG497" s="9">
        <v>0</v>
      </c>
      <c r="AH497" s="49">
        <v>0</v>
      </c>
      <c r="AI497" s="9">
        <v>0</v>
      </c>
      <c r="AJ497" s="42">
        <f t="shared" si="50"/>
        <v>1.8334199999999998</v>
      </c>
      <c r="AK497" s="42">
        <f t="shared" si="50"/>
        <v>0</v>
      </c>
      <c r="AL497" s="42">
        <f t="shared" si="50"/>
        <v>0</v>
      </c>
      <c r="AM497" s="42">
        <f t="shared" si="50"/>
        <v>1.8334199999999998</v>
      </c>
      <c r="AN497" s="42">
        <f t="shared" si="50"/>
        <v>0</v>
      </c>
    </row>
    <row r="498" spans="1:40" ht="47.25">
      <c r="A498" s="8" t="s">
        <v>804</v>
      </c>
      <c r="B498" s="73" t="s">
        <v>1243</v>
      </c>
      <c r="C498" s="15" t="s">
        <v>1244</v>
      </c>
      <c r="D498" s="18">
        <v>2018</v>
      </c>
      <c r="E498" s="18">
        <v>2020</v>
      </c>
      <c r="F498" s="9">
        <v>0.13</v>
      </c>
      <c r="G498" s="9">
        <v>0.84</v>
      </c>
      <c r="H498" s="31">
        <v>43132</v>
      </c>
      <c r="I498" s="9">
        <v>0.79228799999999999</v>
      </c>
      <c r="J498" s="24">
        <v>0.75197288400000006</v>
      </c>
      <c r="K498" s="9">
        <f t="shared" si="45"/>
        <v>0.69627600000000001</v>
      </c>
      <c r="L498" s="9">
        <v>0</v>
      </c>
      <c r="M498" s="9">
        <v>0</v>
      </c>
      <c r="N498" s="9">
        <v>0.69627600000000001</v>
      </c>
      <c r="O498" s="9">
        <v>0</v>
      </c>
      <c r="P498" s="9">
        <f t="shared" si="46"/>
        <v>0</v>
      </c>
      <c r="Q498" s="9">
        <v>0</v>
      </c>
      <c r="R498" s="9">
        <v>0</v>
      </c>
      <c r="S498" s="9">
        <v>0</v>
      </c>
      <c r="T498" s="9">
        <v>0</v>
      </c>
      <c r="U498" s="9">
        <f t="shared" si="47"/>
        <v>0</v>
      </c>
      <c r="V498" s="9">
        <v>0</v>
      </c>
      <c r="W498" s="9">
        <v>0</v>
      </c>
      <c r="X498" s="49">
        <v>0</v>
      </c>
      <c r="Y498" s="9">
        <v>0</v>
      </c>
      <c r="Z498" s="9">
        <f t="shared" si="48"/>
        <v>0</v>
      </c>
      <c r="AA498" s="9">
        <v>0</v>
      </c>
      <c r="AB498" s="9">
        <v>0</v>
      </c>
      <c r="AC498" s="49">
        <v>0</v>
      </c>
      <c r="AD498" s="9">
        <v>0</v>
      </c>
      <c r="AE498" s="9">
        <f t="shared" si="49"/>
        <v>0</v>
      </c>
      <c r="AF498" s="9">
        <v>0</v>
      </c>
      <c r="AG498" s="9">
        <v>0</v>
      </c>
      <c r="AH498" s="49">
        <v>0</v>
      </c>
      <c r="AI498" s="9">
        <v>0</v>
      </c>
      <c r="AJ498" s="42">
        <f t="shared" si="50"/>
        <v>0.69627600000000001</v>
      </c>
      <c r="AK498" s="42">
        <f t="shared" si="50"/>
        <v>0</v>
      </c>
      <c r="AL498" s="42">
        <f t="shared" si="50"/>
        <v>0</v>
      </c>
      <c r="AM498" s="42">
        <f t="shared" si="50"/>
        <v>0.69627600000000001</v>
      </c>
      <c r="AN498" s="42">
        <f t="shared" si="50"/>
        <v>0</v>
      </c>
    </row>
    <row r="499" spans="1:40" ht="78.75">
      <c r="A499" s="8" t="s">
        <v>804</v>
      </c>
      <c r="B499" s="73" t="s">
        <v>1245</v>
      </c>
      <c r="C499" s="15" t="s">
        <v>1246</v>
      </c>
      <c r="D499" s="18">
        <v>2018</v>
      </c>
      <c r="E499" s="18">
        <v>2020</v>
      </c>
      <c r="F499" s="9"/>
      <c r="G499" s="9"/>
      <c r="H499" s="31"/>
      <c r="I499" s="9">
        <v>1.3615680000000001</v>
      </c>
      <c r="J499" s="24">
        <v>1.3615679999999999</v>
      </c>
      <c r="K499" s="9">
        <f t="shared" si="45"/>
        <v>0.060143999999999996</v>
      </c>
      <c r="L499" s="9">
        <v>0</v>
      </c>
      <c r="M499" s="9">
        <v>0</v>
      </c>
      <c r="N499" s="9">
        <v>0.060143999999999996</v>
      </c>
      <c r="O499" s="9">
        <v>0</v>
      </c>
      <c r="P499" s="9">
        <f t="shared" si="46"/>
        <v>0</v>
      </c>
      <c r="Q499" s="9">
        <v>0</v>
      </c>
      <c r="R499" s="9">
        <v>0</v>
      </c>
      <c r="S499" s="9">
        <v>0</v>
      </c>
      <c r="T499" s="9">
        <v>0</v>
      </c>
      <c r="U499" s="9">
        <f t="shared" si="47"/>
        <v>0</v>
      </c>
      <c r="V499" s="9">
        <v>0</v>
      </c>
      <c r="W499" s="9">
        <v>0</v>
      </c>
      <c r="X499" s="49">
        <v>0</v>
      </c>
      <c r="Y499" s="9">
        <v>0</v>
      </c>
      <c r="Z499" s="9">
        <f t="shared" si="48"/>
        <v>0</v>
      </c>
      <c r="AA499" s="9">
        <v>0</v>
      </c>
      <c r="AB499" s="9">
        <v>0</v>
      </c>
      <c r="AC499" s="49">
        <v>0</v>
      </c>
      <c r="AD499" s="9">
        <v>0</v>
      </c>
      <c r="AE499" s="9">
        <f t="shared" si="49"/>
        <v>0</v>
      </c>
      <c r="AF499" s="9">
        <v>0</v>
      </c>
      <c r="AG499" s="9">
        <v>0</v>
      </c>
      <c r="AH499" s="49">
        <v>0</v>
      </c>
      <c r="AI499" s="9">
        <v>0</v>
      </c>
      <c r="AJ499" s="42">
        <f t="shared" si="50"/>
        <v>0.060143999999999996</v>
      </c>
      <c r="AK499" s="42">
        <f t="shared" si="50"/>
        <v>0</v>
      </c>
      <c r="AL499" s="42">
        <f t="shared" si="50"/>
        <v>0</v>
      </c>
      <c r="AM499" s="42">
        <f t="shared" si="50"/>
        <v>0.060143999999999996</v>
      </c>
      <c r="AN499" s="42">
        <f t="shared" si="50"/>
        <v>0</v>
      </c>
    </row>
    <row r="500" spans="1:40" ht="63">
      <c r="A500" s="8" t="s">
        <v>805</v>
      </c>
      <c r="B500" s="73" t="s">
        <v>629</v>
      </c>
      <c r="C500" s="15" t="s">
        <v>2461</v>
      </c>
      <c r="D500" s="18">
        <v>2022</v>
      </c>
      <c r="E500" s="18">
        <v>2025</v>
      </c>
      <c r="F500" s="9"/>
      <c r="G500" s="9"/>
      <c r="H500" s="31"/>
      <c r="I500" s="9">
        <v>32.557212</v>
      </c>
      <c r="J500" s="24">
        <v>32.557211999999993</v>
      </c>
      <c r="K500" s="9">
        <f t="shared" si="45"/>
        <v>0</v>
      </c>
      <c r="L500" s="9">
        <v>0</v>
      </c>
      <c r="M500" s="9">
        <v>0</v>
      </c>
      <c r="N500" s="9">
        <v>0</v>
      </c>
      <c r="O500" s="9">
        <v>0</v>
      </c>
      <c r="P500" s="9">
        <f t="shared" si="46"/>
        <v>0</v>
      </c>
      <c r="Q500" s="9">
        <v>0</v>
      </c>
      <c r="R500" s="9">
        <v>0</v>
      </c>
      <c r="S500" s="9">
        <v>0</v>
      </c>
      <c r="T500" s="9">
        <v>0</v>
      </c>
      <c r="U500" s="9">
        <f t="shared" si="47"/>
        <v>0</v>
      </c>
      <c r="V500" s="9">
        <v>0</v>
      </c>
      <c r="W500" s="9">
        <v>0</v>
      </c>
      <c r="X500" s="49">
        <v>0</v>
      </c>
      <c r="Y500" s="9">
        <v>0</v>
      </c>
      <c r="Z500" s="9">
        <f t="shared" si="48"/>
        <v>0.59848800000000002</v>
      </c>
      <c r="AA500" s="9">
        <v>0</v>
      </c>
      <c r="AB500" s="9">
        <v>0</v>
      </c>
      <c r="AC500" s="49">
        <v>0.59848800000000002</v>
      </c>
      <c r="AD500" s="9">
        <v>0</v>
      </c>
      <c r="AE500" s="9">
        <f t="shared" si="49"/>
        <v>6.4493808000003119</v>
      </c>
      <c r="AF500" s="9">
        <v>0</v>
      </c>
      <c r="AG500" s="9">
        <v>0</v>
      </c>
      <c r="AH500" s="49">
        <v>6.4493808000003119</v>
      </c>
      <c r="AI500" s="9">
        <v>0</v>
      </c>
      <c r="AJ500" s="42">
        <f t="shared" si="50"/>
        <v>7.0478688000003116</v>
      </c>
      <c r="AK500" s="42">
        <f t="shared" si="50"/>
        <v>0</v>
      </c>
      <c r="AL500" s="42">
        <f t="shared" si="50"/>
        <v>0</v>
      </c>
      <c r="AM500" s="42">
        <f t="shared" si="50"/>
        <v>7.0478688000003116</v>
      </c>
      <c r="AN500" s="42">
        <f t="shared" si="50"/>
        <v>0</v>
      </c>
    </row>
    <row r="501" spans="1:40" ht="78.75">
      <c r="A501" s="8" t="s">
        <v>805</v>
      </c>
      <c r="B501" s="73" t="s">
        <v>1247</v>
      </c>
      <c r="C501" s="15" t="s">
        <v>2462</v>
      </c>
      <c r="D501" s="18">
        <v>2020</v>
      </c>
      <c r="E501" s="18">
        <v>2020</v>
      </c>
      <c r="F501" s="9"/>
      <c r="G501" s="9"/>
      <c r="H501" s="31"/>
      <c r="I501" s="9">
        <v>0.11775599999999999</v>
      </c>
      <c r="J501" s="24">
        <v>0.11775599999999999</v>
      </c>
      <c r="K501" s="9">
        <f t="shared" si="45"/>
        <v>0.11775599999999999</v>
      </c>
      <c r="L501" s="9">
        <v>0</v>
      </c>
      <c r="M501" s="9">
        <v>0</v>
      </c>
      <c r="N501" s="9">
        <v>0.11775599999999999</v>
      </c>
      <c r="O501" s="9">
        <v>0</v>
      </c>
      <c r="P501" s="9">
        <f t="shared" si="46"/>
        <v>0</v>
      </c>
      <c r="Q501" s="9">
        <v>0</v>
      </c>
      <c r="R501" s="9">
        <v>0</v>
      </c>
      <c r="S501" s="9">
        <v>0</v>
      </c>
      <c r="T501" s="9">
        <v>0</v>
      </c>
      <c r="U501" s="9">
        <f t="shared" si="47"/>
        <v>0</v>
      </c>
      <c r="V501" s="9">
        <v>0</v>
      </c>
      <c r="W501" s="9">
        <v>0</v>
      </c>
      <c r="X501" s="49">
        <v>0</v>
      </c>
      <c r="Y501" s="9">
        <v>0</v>
      </c>
      <c r="Z501" s="9">
        <f t="shared" si="48"/>
        <v>0</v>
      </c>
      <c r="AA501" s="9">
        <v>0</v>
      </c>
      <c r="AB501" s="9">
        <v>0</v>
      </c>
      <c r="AC501" s="49">
        <v>0</v>
      </c>
      <c r="AD501" s="9">
        <v>0</v>
      </c>
      <c r="AE501" s="9">
        <f t="shared" si="49"/>
        <v>0</v>
      </c>
      <c r="AF501" s="9">
        <v>0</v>
      </c>
      <c r="AG501" s="9">
        <v>0</v>
      </c>
      <c r="AH501" s="49">
        <v>0</v>
      </c>
      <c r="AI501" s="9">
        <v>0</v>
      </c>
      <c r="AJ501" s="42">
        <f t="shared" si="50"/>
        <v>0.11775599999999999</v>
      </c>
      <c r="AK501" s="42">
        <f t="shared" si="50"/>
        <v>0</v>
      </c>
      <c r="AL501" s="42">
        <f t="shared" si="50"/>
        <v>0</v>
      </c>
      <c r="AM501" s="42">
        <f t="shared" si="50"/>
        <v>0.11775599999999999</v>
      </c>
      <c r="AN501" s="42">
        <f t="shared" si="50"/>
        <v>0</v>
      </c>
    </row>
    <row r="502" spans="1:40" ht="78.75">
      <c r="A502" s="8" t="s">
        <v>805</v>
      </c>
      <c r="B502" s="73" t="s">
        <v>1248</v>
      </c>
      <c r="C502" s="15" t="s">
        <v>2463</v>
      </c>
      <c r="D502" s="18">
        <v>2020</v>
      </c>
      <c r="E502" s="18">
        <v>2020</v>
      </c>
      <c r="F502" s="9"/>
      <c r="G502" s="9"/>
      <c r="H502" s="31"/>
      <c r="I502" s="9">
        <v>0.26053200000000004</v>
      </c>
      <c r="J502" s="24">
        <v>0.26053199999999999</v>
      </c>
      <c r="K502" s="9">
        <f t="shared" si="45"/>
        <v>0.26053200000000004</v>
      </c>
      <c r="L502" s="9">
        <v>0</v>
      </c>
      <c r="M502" s="9">
        <v>0</v>
      </c>
      <c r="N502" s="9">
        <v>0.26053200000000004</v>
      </c>
      <c r="O502" s="9">
        <v>0</v>
      </c>
      <c r="P502" s="9">
        <f t="shared" si="46"/>
        <v>0</v>
      </c>
      <c r="Q502" s="9">
        <v>0</v>
      </c>
      <c r="R502" s="9">
        <v>0</v>
      </c>
      <c r="S502" s="9">
        <v>0</v>
      </c>
      <c r="T502" s="9">
        <v>0</v>
      </c>
      <c r="U502" s="9">
        <f t="shared" si="47"/>
        <v>0</v>
      </c>
      <c r="V502" s="9">
        <v>0</v>
      </c>
      <c r="W502" s="9">
        <v>0</v>
      </c>
      <c r="X502" s="49">
        <v>0</v>
      </c>
      <c r="Y502" s="9">
        <v>0</v>
      </c>
      <c r="Z502" s="9">
        <f t="shared" si="48"/>
        <v>0</v>
      </c>
      <c r="AA502" s="9">
        <v>0</v>
      </c>
      <c r="AB502" s="9">
        <v>0</v>
      </c>
      <c r="AC502" s="49">
        <v>0</v>
      </c>
      <c r="AD502" s="9">
        <v>0</v>
      </c>
      <c r="AE502" s="9">
        <f t="shared" si="49"/>
        <v>0</v>
      </c>
      <c r="AF502" s="9">
        <v>0</v>
      </c>
      <c r="AG502" s="9">
        <v>0</v>
      </c>
      <c r="AH502" s="49">
        <v>0</v>
      </c>
      <c r="AI502" s="9">
        <v>0</v>
      </c>
      <c r="AJ502" s="42">
        <f t="shared" si="50"/>
        <v>0.26053200000000004</v>
      </c>
      <c r="AK502" s="42">
        <f t="shared" si="50"/>
        <v>0</v>
      </c>
      <c r="AL502" s="42">
        <f t="shared" si="50"/>
        <v>0</v>
      </c>
      <c r="AM502" s="42">
        <f t="shared" si="50"/>
        <v>0.26053200000000004</v>
      </c>
      <c r="AN502" s="42">
        <f t="shared" si="50"/>
        <v>0</v>
      </c>
    </row>
    <row r="503" spans="1:40" ht="31.5">
      <c r="A503" s="8" t="s">
        <v>804</v>
      </c>
      <c r="B503" s="73" t="s">
        <v>1249</v>
      </c>
      <c r="C503" s="15" t="s">
        <v>2464</v>
      </c>
      <c r="D503" s="18">
        <v>2021</v>
      </c>
      <c r="E503" s="18">
        <v>2021</v>
      </c>
      <c r="F503" s="9"/>
      <c r="G503" s="9"/>
      <c r="H503" s="31"/>
      <c r="I503" s="9">
        <v>28.359935999999998</v>
      </c>
      <c r="J503" s="24">
        <v>28.359935999999998</v>
      </c>
      <c r="K503" s="9">
        <f t="shared" si="45"/>
        <v>0</v>
      </c>
      <c r="L503" s="9">
        <v>0</v>
      </c>
      <c r="M503" s="9">
        <v>0</v>
      </c>
      <c r="N503" s="9">
        <v>0</v>
      </c>
      <c r="O503" s="9">
        <v>0</v>
      </c>
      <c r="P503" s="9">
        <f t="shared" si="46"/>
        <v>0.75993599999999994</v>
      </c>
      <c r="Q503" s="9">
        <v>0</v>
      </c>
      <c r="R503" s="9">
        <v>0</v>
      </c>
      <c r="S503" s="9">
        <v>0.75993599999999994</v>
      </c>
      <c r="T503" s="9">
        <v>0</v>
      </c>
      <c r="U503" s="9">
        <f t="shared" si="47"/>
        <v>27.599999999999998</v>
      </c>
      <c r="V503" s="9">
        <v>0</v>
      </c>
      <c r="W503" s="9">
        <v>0</v>
      </c>
      <c r="X503" s="49">
        <v>27.599999999999998</v>
      </c>
      <c r="Y503" s="9">
        <v>0</v>
      </c>
      <c r="Z503" s="9">
        <f t="shared" si="48"/>
        <v>0</v>
      </c>
      <c r="AA503" s="9">
        <v>0</v>
      </c>
      <c r="AB503" s="9">
        <v>0</v>
      </c>
      <c r="AC503" s="49">
        <v>0</v>
      </c>
      <c r="AD503" s="9">
        <v>0</v>
      </c>
      <c r="AE503" s="9">
        <f t="shared" si="49"/>
        <v>0</v>
      </c>
      <c r="AF503" s="9">
        <v>0</v>
      </c>
      <c r="AG503" s="9">
        <v>0</v>
      </c>
      <c r="AH503" s="49">
        <v>0</v>
      </c>
      <c r="AI503" s="9">
        <v>0</v>
      </c>
      <c r="AJ503" s="42">
        <f t="shared" si="50"/>
        <v>28.359935999999998</v>
      </c>
      <c r="AK503" s="42">
        <f t="shared" si="50"/>
        <v>0</v>
      </c>
      <c r="AL503" s="42">
        <f t="shared" si="50"/>
        <v>0</v>
      </c>
      <c r="AM503" s="42">
        <f t="shared" si="50"/>
        <v>28.359935999999998</v>
      </c>
      <c r="AN503" s="42">
        <f t="shared" si="50"/>
        <v>0</v>
      </c>
    </row>
    <row r="504" spans="1:40" ht="31.5">
      <c r="A504" s="8" t="s">
        <v>804</v>
      </c>
      <c r="B504" s="73" t="s">
        <v>1250</v>
      </c>
      <c r="C504" s="15" t="s">
        <v>2465</v>
      </c>
      <c r="D504" s="18">
        <v>2021</v>
      </c>
      <c r="E504" s="18">
        <v>2021</v>
      </c>
      <c r="F504" s="9"/>
      <c r="G504" s="9"/>
      <c r="H504" s="31"/>
      <c r="I504" s="9">
        <v>34.409796</v>
      </c>
      <c r="J504" s="24">
        <v>34.409796</v>
      </c>
      <c r="K504" s="9">
        <f t="shared" si="45"/>
        <v>0</v>
      </c>
      <c r="L504" s="9">
        <v>0</v>
      </c>
      <c r="M504" s="9">
        <v>0</v>
      </c>
      <c r="N504" s="9">
        <v>0</v>
      </c>
      <c r="O504" s="9">
        <v>0</v>
      </c>
      <c r="P504" s="9">
        <f t="shared" si="46"/>
        <v>1.7865827999999999</v>
      </c>
      <c r="Q504" s="9">
        <v>0</v>
      </c>
      <c r="R504" s="9">
        <v>0</v>
      </c>
      <c r="S504" s="9">
        <v>1.7865827999999999</v>
      </c>
      <c r="T504" s="9">
        <v>0</v>
      </c>
      <c r="U504" s="9">
        <f t="shared" si="47"/>
        <v>32.623213199999995</v>
      </c>
      <c r="V504" s="9">
        <v>0</v>
      </c>
      <c r="W504" s="9">
        <v>0</v>
      </c>
      <c r="X504" s="49">
        <v>32.623213199999995</v>
      </c>
      <c r="Y504" s="9">
        <v>0</v>
      </c>
      <c r="Z504" s="9">
        <f t="shared" si="48"/>
        <v>0</v>
      </c>
      <c r="AA504" s="9">
        <v>0</v>
      </c>
      <c r="AB504" s="9">
        <v>0</v>
      </c>
      <c r="AC504" s="49">
        <v>0</v>
      </c>
      <c r="AD504" s="9">
        <v>0</v>
      </c>
      <c r="AE504" s="9">
        <f t="shared" si="49"/>
        <v>0</v>
      </c>
      <c r="AF504" s="9">
        <v>0</v>
      </c>
      <c r="AG504" s="9">
        <v>0</v>
      </c>
      <c r="AH504" s="49">
        <v>0</v>
      </c>
      <c r="AI504" s="9">
        <v>0</v>
      </c>
      <c r="AJ504" s="42">
        <f t="shared" si="50"/>
        <v>34.409795999999993</v>
      </c>
      <c r="AK504" s="42">
        <f t="shared" si="50"/>
        <v>0</v>
      </c>
      <c r="AL504" s="42">
        <f t="shared" si="50"/>
        <v>0</v>
      </c>
      <c r="AM504" s="42">
        <f t="shared" si="50"/>
        <v>34.409795999999993</v>
      </c>
      <c r="AN504" s="42">
        <f t="shared" si="50"/>
        <v>0</v>
      </c>
    </row>
    <row r="505" spans="1:40" ht="47.25">
      <c r="A505" s="8" t="s">
        <v>804</v>
      </c>
      <c r="B505" s="73" t="s">
        <v>1251</v>
      </c>
      <c r="C505" s="15" t="s">
        <v>1252</v>
      </c>
      <c r="D505" s="18">
        <v>2018</v>
      </c>
      <c r="E505" s="18">
        <v>2020</v>
      </c>
      <c r="F505" s="9">
        <v>5.46</v>
      </c>
      <c r="G505" s="9">
        <v>26.48</v>
      </c>
      <c r="H505" s="31">
        <v>43617</v>
      </c>
      <c r="I505" s="9">
        <v>28.678728</v>
      </c>
      <c r="J505" s="24">
        <v>28.678728</v>
      </c>
      <c r="K505" s="9">
        <f t="shared" si="45"/>
        <v>7.7026320000000004</v>
      </c>
      <c r="L505" s="9">
        <v>0</v>
      </c>
      <c r="M505" s="9">
        <v>0</v>
      </c>
      <c r="N505" s="9">
        <v>7.7026320000000004</v>
      </c>
      <c r="O505" s="9">
        <v>0</v>
      </c>
      <c r="P505" s="9">
        <f t="shared" si="46"/>
        <v>18</v>
      </c>
      <c r="Q505" s="9">
        <v>0</v>
      </c>
      <c r="R505" s="9">
        <v>0</v>
      </c>
      <c r="S505" s="9">
        <v>18</v>
      </c>
      <c r="T505" s="9">
        <v>0</v>
      </c>
      <c r="U505" s="9">
        <f t="shared" si="47"/>
        <v>0</v>
      </c>
      <c r="V505" s="9">
        <v>0</v>
      </c>
      <c r="W505" s="9">
        <v>0</v>
      </c>
      <c r="X505" s="49">
        <v>0</v>
      </c>
      <c r="Y505" s="9">
        <v>0</v>
      </c>
      <c r="Z505" s="9">
        <f t="shared" si="48"/>
        <v>0</v>
      </c>
      <c r="AA505" s="9">
        <v>0</v>
      </c>
      <c r="AB505" s="9">
        <v>0</v>
      </c>
      <c r="AC505" s="49">
        <v>0</v>
      </c>
      <c r="AD505" s="9">
        <v>0</v>
      </c>
      <c r="AE505" s="9">
        <f t="shared" si="49"/>
        <v>0</v>
      </c>
      <c r="AF505" s="9">
        <v>0</v>
      </c>
      <c r="AG505" s="9">
        <v>0</v>
      </c>
      <c r="AH505" s="49">
        <v>0</v>
      </c>
      <c r="AI505" s="9">
        <v>0</v>
      </c>
      <c r="AJ505" s="42">
        <f t="shared" si="50"/>
        <v>25.702632000000001</v>
      </c>
      <c r="AK505" s="42">
        <f t="shared" si="50"/>
        <v>0</v>
      </c>
      <c r="AL505" s="42">
        <f t="shared" si="50"/>
        <v>0</v>
      </c>
      <c r="AM505" s="42">
        <f t="shared" si="50"/>
        <v>25.702632000000001</v>
      </c>
      <c r="AN505" s="42">
        <f t="shared" si="50"/>
        <v>0</v>
      </c>
    </row>
    <row r="506" spans="1:40" ht="94.5">
      <c r="A506" s="8" t="s">
        <v>804</v>
      </c>
      <c r="B506" s="73" t="s">
        <v>1253</v>
      </c>
      <c r="C506" s="15" t="s">
        <v>1254</v>
      </c>
      <c r="D506" s="18">
        <v>2019</v>
      </c>
      <c r="E506" s="18">
        <v>2020</v>
      </c>
      <c r="F506" s="9"/>
      <c r="G506" s="9"/>
      <c r="H506" s="31"/>
      <c r="I506" s="9">
        <v>4.6319879999999998</v>
      </c>
      <c r="J506" s="24">
        <v>4.6319879999999998</v>
      </c>
      <c r="K506" s="9">
        <f t="shared" si="45"/>
        <v>4.1439000000000004</v>
      </c>
      <c r="L506" s="9">
        <v>0</v>
      </c>
      <c r="M506" s="9">
        <v>0</v>
      </c>
      <c r="N506" s="9">
        <v>4.1439000000000004</v>
      </c>
      <c r="O506" s="9">
        <v>0</v>
      </c>
      <c r="P506" s="9">
        <f t="shared" si="46"/>
        <v>0</v>
      </c>
      <c r="Q506" s="9">
        <v>0</v>
      </c>
      <c r="R506" s="9">
        <v>0</v>
      </c>
      <c r="S506" s="9">
        <v>0</v>
      </c>
      <c r="T506" s="9">
        <v>0</v>
      </c>
      <c r="U506" s="9">
        <f t="shared" si="47"/>
        <v>0</v>
      </c>
      <c r="V506" s="9">
        <v>0</v>
      </c>
      <c r="W506" s="9">
        <v>0</v>
      </c>
      <c r="X506" s="49">
        <v>0</v>
      </c>
      <c r="Y506" s="9">
        <v>0</v>
      </c>
      <c r="Z506" s="9">
        <f t="shared" si="48"/>
        <v>0</v>
      </c>
      <c r="AA506" s="9">
        <v>0</v>
      </c>
      <c r="AB506" s="9">
        <v>0</v>
      </c>
      <c r="AC506" s="49">
        <v>0</v>
      </c>
      <c r="AD506" s="9">
        <v>0</v>
      </c>
      <c r="AE506" s="9">
        <f t="shared" si="49"/>
        <v>0</v>
      </c>
      <c r="AF506" s="9">
        <v>0</v>
      </c>
      <c r="AG506" s="9">
        <v>0</v>
      </c>
      <c r="AH506" s="49">
        <v>0</v>
      </c>
      <c r="AI506" s="9">
        <v>0</v>
      </c>
      <c r="AJ506" s="42">
        <f t="shared" si="50"/>
        <v>4.1439000000000004</v>
      </c>
      <c r="AK506" s="42">
        <f t="shared" si="50"/>
        <v>0</v>
      </c>
      <c r="AL506" s="42">
        <f t="shared" si="50"/>
        <v>0</v>
      </c>
      <c r="AM506" s="42">
        <f t="shared" si="50"/>
        <v>4.1439000000000004</v>
      </c>
      <c r="AN506" s="42">
        <f t="shared" si="50"/>
        <v>0</v>
      </c>
    </row>
    <row r="507" spans="1:40" ht="94.5">
      <c r="A507" s="8" t="s">
        <v>804</v>
      </c>
      <c r="B507" s="73" t="s">
        <v>1255</v>
      </c>
      <c r="C507" s="15" t="s">
        <v>2466</v>
      </c>
      <c r="D507" s="18">
        <v>2019</v>
      </c>
      <c r="E507" s="18">
        <v>2020</v>
      </c>
      <c r="F507" s="9"/>
      <c r="G507" s="9"/>
      <c r="H507" s="31"/>
      <c r="I507" s="9">
        <v>3.7851239999999997</v>
      </c>
      <c r="J507" s="24">
        <v>3.7851239999999997</v>
      </c>
      <c r="K507" s="9">
        <f t="shared" si="45"/>
        <v>3.466272</v>
      </c>
      <c r="L507" s="9">
        <v>0</v>
      </c>
      <c r="M507" s="9">
        <v>0</v>
      </c>
      <c r="N507" s="9">
        <v>3.466272</v>
      </c>
      <c r="O507" s="9">
        <v>0</v>
      </c>
      <c r="P507" s="9">
        <f t="shared" si="46"/>
        <v>0</v>
      </c>
      <c r="Q507" s="9">
        <v>0</v>
      </c>
      <c r="R507" s="9">
        <v>0</v>
      </c>
      <c r="S507" s="9">
        <v>0</v>
      </c>
      <c r="T507" s="9">
        <v>0</v>
      </c>
      <c r="U507" s="9">
        <f t="shared" si="47"/>
        <v>0</v>
      </c>
      <c r="V507" s="9">
        <v>0</v>
      </c>
      <c r="W507" s="9">
        <v>0</v>
      </c>
      <c r="X507" s="49">
        <v>0</v>
      </c>
      <c r="Y507" s="9">
        <v>0</v>
      </c>
      <c r="Z507" s="9">
        <f t="shared" si="48"/>
        <v>0</v>
      </c>
      <c r="AA507" s="9">
        <v>0</v>
      </c>
      <c r="AB507" s="9">
        <v>0</v>
      </c>
      <c r="AC507" s="49">
        <v>0</v>
      </c>
      <c r="AD507" s="9">
        <v>0</v>
      </c>
      <c r="AE507" s="9">
        <f t="shared" si="49"/>
        <v>0</v>
      </c>
      <c r="AF507" s="9">
        <v>0</v>
      </c>
      <c r="AG507" s="9">
        <v>0</v>
      </c>
      <c r="AH507" s="49">
        <v>0</v>
      </c>
      <c r="AI507" s="9">
        <v>0</v>
      </c>
      <c r="AJ507" s="42">
        <f t="shared" si="50"/>
        <v>3.466272</v>
      </c>
      <c r="AK507" s="42">
        <f t="shared" si="50"/>
        <v>0</v>
      </c>
      <c r="AL507" s="42">
        <f t="shared" si="50"/>
        <v>0</v>
      </c>
      <c r="AM507" s="42">
        <f t="shared" si="50"/>
        <v>3.466272</v>
      </c>
      <c r="AN507" s="42">
        <f t="shared" si="50"/>
        <v>0</v>
      </c>
    </row>
    <row r="508" spans="1:40" ht="47.25">
      <c r="A508" s="8" t="s">
        <v>804</v>
      </c>
      <c r="B508" s="73" t="s">
        <v>1256</v>
      </c>
      <c r="C508" s="15" t="s">
        <v>1257</v>
      </c>
      <c r="D508" s="18">
        <v>2018</v>
      </c>
      <c r="E508" s="18">
        <v>2020</v>
      </c>
      <c r="F508" s="9"/>
      <c r="G508" s="9"/>
      <c r="H508" s="31"/>
      <c r="I508" s="9">
        <v>45.883487999999993</v>
      </c>
      <c r="J508" s="24">
        <v>45.883488</v>
      </c>
      <c r="K508" s="9">
        <f t="shared" si="45"/>
        <v>5.4121991999999999</v>
      </c>
      <c r="L508" s="9">
        <v>0</v>
      </c>
      <c r="M508" s="9">
        <v>0</v>
      </c>
      <c r="N508" s="9">
        <v>5.4121991999999999</v>
      </c>
      <c r="O508" s="9">
        <v>0</v>
      </c>
      <c r="P508" s="9">
        <f t="shared" si="46"/>
        <v>37.891840799999997</v>
      </c>
      <c r="Q508" s="9">
        <v>0</v>
      </c>
      <c r="R508" s="9">
        <v>0</v>
      </c>
      <c r="S508" s="9">
        <v>37.891840799999997</v>
      </c>
      <c r="T508" s="9">
        <v>0</v>
      </c>
      <c r="U508" s="9">
        <f t="shared" si="47"/>
        <v>0</v>
      </c>
      <c r="V508" s="9">
        <v>0</v>
      </c>
      <c r="W508" s="9">
        <v>0</v>
      </c>
      <c r="X508" s="49">
        <v>0</v>
      </c>
      <c r="Y508" s="9">
        <v>0</v>
      </c>
      <c r="Z508" s="9">
        <f t="shared" si="48"/>
        <v>0</v>
      </c>
      <c r="AA508" s="9">
        <v>0</v>
      </c>
      <c r="AB508" s="9">
        <v>0</v>
      </c>
      <c r="AC508" s="49">
        <v>0</v>
      </c>
      <c r="AD508" s="9">
        <v>0</v>
      </c>
      <c r="AE508" s="9">
        <f t="shared" si="49"/>
        <v>0</v>
      </c>
      <c r="AF508" s="9">
        <v>0</v>
      </c>
      <c r="AG508" s="9">
        <v>0</v>
      </c>
      <c r="AH508" s="49">
        <v>0</v>
      </c>
      <c r="AI508" s="9">
        <v>0</v>
      </c>
      <c r="AJ508" s="42">
        <f t="shared" si="50"/>
        <v>43.304040000000001</v>
      </c>
      <c r="AK508" s="42">
        <f t="shared" si="50"/>
        <v>0</v>
      </c>
      <c r="AL508" s="42">
        <f t="shared" si="50"/>
        <v>0</v>
      </c>
      <c r="AM508" s="42">
        <f t="shared" si="50"/>
        <v>43.304040000000001</v>
      </c>
      <c r="AN508" s="42">
        <f t="shared" si="50"/>
        <v>0</v>
      </c>
    </row>
    <row r="509" spans="1:40" ht="63">
      <c r="A509" s="8" t="s">
        <v>805</v>
      </c>
      <c r="B509" s="73" t="s">
        <v>630</v>
      </c>
      <c r="C509" s="15" t="s">
        <v>745</v>
      </c>
      <c r="D509" s="18">
        <v>2018</v>
      </c>
      <c r="E509" s="18">
        <v>2024</v>
      </c>
      <c r="F509" s="9"/>
      <c r="G509" s="9"/>
      <c r="H509" s="31"/>
      <c r="I509" s="9">
        <v>19.360896</v>
      </c>
      <c r="J509" s="24">
        <v>19.360896</v>
      </c>
      <c r="K509" s="9">
        <f t="shared" si="45"/>
        <v>0</v>
      </c>
      <c r="L509" s="9">
        <v>0</v>
      </c>
      <c r="M509" s="9">
        <v>0</v>
      </c>
      <c r="N509" s="9">
        <v>0</v>
      </c>
      <c r="O509" s="9">
        <v>0</v>
      </c>
      <c r="P509" s="9">
        <f t="shared" si="46"/>
        <v>0</v>
      </c>
      <c r="Q509" s="9">
        <v>0</v>
      </c>
      <c r="R509" s="9">
        <v>0</v>
      </c>
      <c r="S509" s="9">
        <v>0</v>
      </c>
      <c r="T509" s="9">
        <v>0</v>
      </c>
      <c r="U509" s="9">
        <f t="shared" si="47"/>
        <v>0</v>
      </c>
      <c r="V509" s="9">
        <v>0</v>
      </c>
      <c r="W509" s="9">
        <v>0</v>
      </c>
      <c r="X509" s="49">
        <v>0</v>
      </c>
      <c r="Y509" s="9">
        <v>0</v>
      </c>
      <c r="Z509" s="9">
        <f t="shared" si="48"/>
        <v>0.16089600000000001</v>
      </c>
      <c r="AA509" s="9">
        <v>0</v>
      </c>
      <c r="AB509" s="9">
        <v>0</v>
      </c>
      <c r="AC509" s="49">
        <v>0.16089600000000001</v>
      </c>
      <c r="AD509" s="9">
        <v>0</v>
      </c>
      <c r="AE509" s="9">
        <f t="shared" si="49"/>
        <v>1.2</v>
      </c>
      <c r="AF509" s="9">
        <v>0</v>
      </c>
      <c r="AG509" s="9">
        <v>0</v>
      </c>
      <c r="AH509" s="49">
        <v>1.20</v>
      </c>
      <c r="AI509" s="9">
        <v>0</v>
      </c>
      <c r="AJ509" s="42">
        <f t="shared" si="50"/>
        <v>1.3608959999999999</v>
      </c>
      <c r="AK509" s="42">
        <f t="shared" si="50"/>
        <v>0</v>
      </c>
      <c r="AL509" s="42">
        <f t="shared" si="50"/>
        <v>0</v>
      </c>
      <c r="AM509" s="42">
        <f t="shared" si="50"/>
        <v>1.3608959999999999</v>
      </c>
      <c r="AN509" s="42">
        <f t="shared" si="50"/>
        <v>0</v>
      </c>
    </row>
    <row r="510" spans="1:40" ht="47.25">
      <c r="A510" s="8" t="s">
        <v>805</v>
      </c>
      <c r="B510" s="73" t="s">
        <v>1258</v>
      </c>
      <c r="C510" s="15" t="s">
        <v>1259</v>
      </c>
      <c r="D510" s="18">
        <v>2018</v>
      </c>
      <c r="E510" s="18">
        <v>2020</v>
      </c>
      <c r="F510" s="9">
        <v>0.98</v>
      </c>
      <c r="G510" s="9">
        <v>5.52</v>
      </c>
      <c r="H510" s="31">
        <v>43556</v>
      </c>
      <c r="I510" s="9">
        <v>6.4563119999999996</v>
      </c>
      <c r="J510" s="24">
        <v>6.4563119999999996</v>
      </c>
      <c r="K510" s="9">
        <f t="shared" si="45"/>
        <v>4.9863359999999988</v>
      </c>
      <c r="L510" s="9">
        <v>0</v>
      </c>
      <c r="M510" s="9">
        <v>0</v>
      </c>
      <c r="N510" s="9">
        <v>4.9863359999999988</v>
      </c>
      <c r="O510" s="9">
        <v>0</v>
      </c>
      <c r="P510" s="9">
        <f t="shared" si="46"/>
        <v>0</v>
      </c>
      <c r="Q510" s="9">
        <v>0</v>
      </c>
      <c r="R510" s="9">
        <v>0</v>
      </c>
      <c r="S510" s="9">
        <v>0</v>
      </c>
      <c r="T510" s="9">
        <v>0</v>
      </c>
      <c r="U510" s="9">
        <f t="shared" si="47"/>
        <v>0</v>
      </c>
      <c r="V510" s="9">
        <v>0</v>
      </c>
      <c r="W510" s="9">
        <v>0</v>
      </c>
      <c r="X510" s="49">
        <v>0</v>
      </c>
      <c r="Y510" s="9">
        <v>0</v>
      </c>
      <c r="Z510" s="9">
        <f t="shared" si="48"/>
        <v>0</v>
      </c>
      <c r="AA510" s="9">
        <v>0</v>
      </c>
      <c r="AB510" s="9">
        <v>0</v>
      </c>
      <c r="AC510" s="49">
        <v>0</v>
      </c>
      <c r="AD510" s="9">
        <v>0</v>
      </c>
      <c r="AE510" s="9">
        <f t="shared" si="49"/>
        <v>0</v>
      </c>
      <c r="AF510" s="9">
        <v>0</v>
      </c>
      <c r="AG510" s="9">
        <v>0</v>
      </c>
      <c r="AH510" s="49">
        <v>0</v>
      </c>
      <c r="AI510" s="9">
        <v>0</v>
      </c>
      <c r="AJ510" s="42">
        <f t="shared" si="50"/>
        <v>4.9863359999999988</v>
      </c>
      <c r="AK510" s="42">
        <f t="shared" si="50"/>
        <v>0</v>
      </c>
      <c r="AL510" s="42">
        <f t="shared" si="50"/>
        <v>0</v>
      </c>
      <c r="AM510" s="42">
        <f t="shared" si="50"/>
        <v>4.9863359999999988</v>
      </c>
      <c r="AN510" s="42">
        <f t="shared" si="50"/>
        <v>0</v>
      </c>
    </row>
    <row r="511" spans="1:40" ht="47.25">
      <c r="A511" s="8" t="s">
        <v>805</v>
      </c>
      <c r="B511" s="73" t="s">
        <v>1260</v>
      </c>
      <c r="C511" s="15" t="s">
        <v>1261</v>
      </c>
      <c r="D511" s="18">
        <v>2018</v>
      </c>
      <c r="E511" s="18">
        <v>2021</v>
      </c>
      <c r="F511" s="9">
        <v>1.19</v>
      </c>
      <c r="G511" s="9">
        <v>8.59</v>
      </c>
      <c r="H511" s="31">
        <v>43586</v>
      </c>
      <c r="I511" s="9">
        <v>10.238100000000001</v>
      </c>
      <c r="J511" s="24">
        <v>10.238100000000001</v>
      </c>
      <c r="K511" s="9">
        <f t="shared" si="45"/>
        <v>1.2</v>
      </c>
      <c r="L511" s="9">
        <v>0</v>
      </c>
      <c r="M511" s="9">
        <v>0</v>
      </c>
      <c r="N511" s="9">
        <v>1.20</v>
      </c>
      <c r="O511" s="9">
        <v>0</v>
      </c>
      <c r="P511" s="9">
        <f t="shared" si="46"/>
        <v>1.2</v>
      </c>
      <c r="Q511" s="9">
        <v>0</v>
      </c>
      <c r="R511" s="9">
        <v>0</v>
      </c>
      <c r="S511" s="9">
        <v>1.20</v>
      </c>
      <c r="T511" s="9">
        <v>0</v>
      </c>
      <c r="U511" s="9">
        <f t="shared" si="47"/>
        <v>6.0166560000000002</v>
      </c>
      <c r="V511" s="9">
        <v>0</v>
      </c>
      <c r="W511" s="9">
        <v>0</v>
      </c>
      <c r="X511" s="49">
        <v>6.0166560000000002</v>
      </c>
      <c r="Y511" s="9">
        <v>0</v>
      </c>
      <c r="Z511" s="9">
        <f t="shared" si="48"/>
        <v>0</v>
      </c>
      <c r="AA511" s="9">
        <v>0</v>
      </c>
      <c r="AB511" s="9">
        <v>0</v>
      </c>
      <c r="AC511" s="49">
        <v>0</v>
      </c>
      <c r="AD511" s="9">
        <v>0</v>
      </c>
      <c r="AE511" s="9">
        <f t="shared" si="49"/>
        <v>0</v>
      </c>
      <c r="AF511" s="9">
        <v>0</v>
      </c>
      <c r="AG511" s="9">
        <v>0</v>
      </c>
      <c r="AH511" s="49">
        <v>0</v>
      </c>
      <c r="AI511" s="9">
        <v>0</v>
      </c>
      <c r="AJ511" s="42">
        <f t="shared" si="50"/>
        <v>8.4166559999999997</v>
      </c>
      <c r="AK511" s="42">
        <f t="shared" si="50"/>
        <v>0</v>
      </c>
      <c r="AL511" s="42">
        <f t="shared" si="50"/>
        <v>0</v>
      </c>
      <c r="AM511" s="42">
        <f t="shared" si="50"/>
        <v>8.4166559999999997</v>
      </c>
      <c r="AN511" s="42">
        <f t="shared" si="50"/>
        <v>0</v>
      </c>
    </row>
    <row r="512" spans="1:40" ht="63">
      <c r="A512" s="8" t="s">
        <v>805</v>
      </c>
      <c r="B512" s="73" t="s">
        <v>1262</v>
      </c>
      <c r="C512" s="15" t="s">
        <v>1263</v>
      </c>
      <c r="D512" s="18">
        <v>2018</v>
      </c>
      <c r="E512" s="18">
        <v>2021</v>
      </c>
      <c r="F512" s="9">
        <v>1.24</v>
      </c>
      <c r="G512" s="9">
        <v>8.86</v>
      </c>
      <c r="H512" s="31">
        <v>43586</v>
      </c>
      <c r="I512" s="9">
        <v>10.839612000000001</v>
      </c>
      <c r="J512" s="24">
        <v>10.839611999999999</v>
      </c>
      <c r="K512" s="9">
        <f t="shared" si="45"/>
        <v>1.2</v>
      </c>
      <c r="L512" s="9">
        <v>0</v>
      </c>
      <c r="M512" s="9">
        <v>0</v>
      </c>
      <c r="N512" s="9">
        <v>1.20</v>
      </c>
      <c r="O512" s="9">
        <v>0</v>
      </c>
      <c r="P512" s="9">
        <f t="shared" si="46"/>
        <v>1.7132039999999999</v>
      </c>
      <c r="Q512" s="9">
        <v>0</v>
      </c>
      <c r="R512" s="9">
        <v>0</v>
      </c>
      <c r="S512" s="9">
        <v>1.7132039999999999</v>
      </c>
      <c r="T512" s="9">
        <v>0</v>
      </c>
      <c r="U512" s="9">
        <f t="shared" si="47"/>
        <v>6</v>
      </c>
      <c r="V512" s="9">
        <v>0</v>
      </c>
      <c r="W512" s="9">
        <v>0</v>
      </c>
      <c r="X512" s="49">
        <v>6</v>
      </c>
      <c r="Y512" s="9">
        <v>0</v>
      </c>
      <c r="Z512" s="9">
        <f t="shared" si="48"/>
        <v>0</v>
      </c>
      <c r="AA512" s="9">
        <v>0</v>
      </c>
      <c r="AB512" s="9">
        <v>0</v>
      </c>
      <c r="AC512" s="49">
        <v>0</v>
      </c>
      <c r="AD512" s="9">
        <v>0</v>
      </c>
      <c r="AE512" s="9">
        <f t="shared" si="49"/>
        <v>0</v>
      </c>
      <c r="AF512" s="9">
        <v>0</v>
      </c>
      <c r="AG512" s="9">
        <v>0</v>
      </c>
      <c r="AH512" s="49">
        <v>0</v>
      </c>
      <c r="AI512" s="9">
        <v>0</v>
      </c>
      <c r="AJ512" s="42">
        <f t="shared" si="50"/>
        <v>8.9132040000000003</v>
      </c>
      <c r="AK512" s="42">
        <f t="shared" si="50"/>
        <v>0</v>
      </c>
      <c r="AL512" s="42">
        <f t="shared" si="50"/>
        <v>0</v>
      </c>
      <c r="AM512" s="42">
        <f t="shared" si="50"/>
        <v>8.9132040000000003</v>
      </c>
      <c r="AN512" s="42">
        <f t="shared" si="50"/>
        <v>0</v>
      </c>
    </row>
    <row r="513" spans="1:40" ht="63">
      <c r="A513" s="8" t="s">
        <v>805</v>
      </c>
      <c r="B513" s="73" t="s">
        <v>631</v>
      </c>
      <c r="C513" s="15" t="s">
        <v>746</v>
      </c>
      <c r="D513" s="18">
        <v>2018</v>
      </c>
      <c r="E513" s="18">
        <v>2022</v>
      </c>
      <c r="F513" s="9"/>
      <c r="G513" s="9"/>
      <c r="H513" s="31"/>
      <c r="I513" s="9">
        <v>33.655476</v>
      </c>
      <c r="J513" s="24">
        <v>33.655475999999993</v>
      </c>
      <c r="K513" s="9">
        <f t="shared" si="45"/>
        <v>0</v>
      </c>
      <c r="L513" s="9">
        <v>0</v>
      </c>
      <c r="M513" s="9">
        <v>0</v>
      </c>
      <c r="N513" s="9">
        <v>0</v>
      </c>
      <c r="O513" s="9">
        <v>0</v>
      </c>
      <c r="P513" s="9">
        <f t="shared" si="46"/>
        <v>5.3436839999999988</v>
      </c>
      <c r="Q513" s="9">
        <v>0</v>
      </c>
      <c r="R513" s="9">
        <v>0</v>
      </c>
      <c r="S513" s="9">
        <v>5.3436839999999988</v>
      </c>
      <c r="T513" s="9">
        <v>0</v>
      </c>
      <c r="U513" s="9">
        <f t="shared" si="47"/>
        <v>0.64347599999999994</v>
      </c>
      <c r="V513" s="9">
        <v>0</v>
      </c>
      <c r="W513" s="9">
        <v>0</v>
      </c>
      <c r="X513" s="49">
        <v>0.64347599999999994</v>
      </c>
      <c r="Y513" s="9">
        <v>0</v>
      </c>
      <c r="Z513" s="9">
        <f t="shared" si="48"/>
        <v>27.668316000000001</v>
      </c>
      <c r="AA513" s="9">
        <v>0</v>
      </c>
      <c r="AB513" s="9">
        <v>0</v>
      </c>
      <c r="AC513" s="49">
        <v>27.668316000000001</v>
      </c>
      <c r="AD513" s="9">
        <v>0</v>
      </c>
      <c r="AE513" s="9">
        <f t="shared" si="49"/>
        <v>0</v>
      </c>
      <c r="AF513" s="9">
        <v>0</v>
      </c>
      <c r="AG513" s="9">
        <v>0</v>
      </c>
      <c r="AH513" s="49">
        <v>0</v>
      </c>
      <c r="AI513" s="9">
        <v>0</v>
      </c>
      <c r="AJ513" s="42">
        <f t="shared" si="50"/>
        <v>33.655476</v>
      </c>
      <c r="AK513" s="42">
        <f t="shared" si="50"/>
        <v>0</v>
      </c>
      <c r="AL513" s="42">
        <f t="shared" si="50"/>
        <v>0</v>
      </c>
      <c r="AM513" s="42">
        <f t="shared" si="50"/>
        <v>33.655476</v>
      </c>
      <c r="AN513" s="42">
        <f t="shared" si="50"/>
        <v>0</v>
      </c>
    </row>
    <row r="514" spans="1:40" ht="47.25">
      <c r="A514" s="8" t="s">
        <v>805</v>
      </c>
      <c r="B514" s="73" t="s">
        <v>1264</v>
      </c>
      <c r="C514" s="15" t="s">
        <v>2467</v>
      </c>
      <c r="D514" s="18">
        <v>2019</v>
      </c>
      <c r="E514" s="18">
        <v>2020</v>
      </c>
      <c r="F514" s="9"/>
      <c r="G514" s="9"/>
      <c r="H514" s="31"/>
      <c r="I514" s="9">
        <v>0.43024800000000002</v>
      </c>
      <c r="J514" s="24">
        <v>0.43024799999999996</v>
      </c>
      <c r="K514" s="9">
        <f t="shared" si="45"/>
        <v>0.33885599999999999</v>
      </c>
      <c r="L514" s="9">
        <v>0</v>
      </c>
      <c r="M514" s="9">
        <v>0</v>
      </c>
      <c r="N514" s="9">
        <v>0.33885599999999999</v>
      </c>
      <c r="O514" s="9">
        <v>0</v>
      </c>
      <c r="P514" s="9">
        <f t="shared" si="46"/>
        <v>0</v>
      </c>
      <c r="Q514" s="9">
        <v>0</v>
      </c>
      <c r="R514" s="9">
        <v>0</v>
      </c>
      <c r="S514" s="9">
        <v>0</v>
      </c>
      <c r="T514" s="9">
        <v>0</v>
      </c>
      <c r="U514" s="9">
        <f t="shared" si="47"/>
        <v>0</v>
      </c>
      <c r="V514" s="9">
        <v>0</v>
      </c>
      <c r="W514" s="9">
        <v>0</v>
      </c>
      <c r="X514" s="49">
        <v>0</v>
      </c>
      <c r="Y514" s="9">
        <v>0</v>
      </c>
      <c r="Z514" s="9">
        <f t="shared" si="48"/>
        <v>0</v>
      </c>
      <c r="AA514" s="9">
        <v>0</v>
      </c>
      <c r="AB514" s="9">
        <v>0</v>
      </c>
      <c r="AC514" s="49">
        <v>0</v>
      </c>
      <c r="AD514" s="9">
        <v>0</v>
      </c>
      <c r="AE514" s="9">
        <f t="shared" si="49"/>
        <v>0</v>
      </c>
      <c r="AF514" s="9">
        <v>0</v>
      </c>
      <c r="AG514" s="9">
        <v>0</v>
      </c>
      <c r="AH514" s="49">
        <v>0</v>
      </c>
      <c r="AI514" s="9">
        <v>0</v>
      </c>
      <c r="AJ514" s="42">
        <f t="shared" si="50"/>
        <v>0.33885599999999999</v>
      </c>
      <c r="AK514" s="42">
        <f t="shared" si="50"/>
        <v>0</v>
      </c>
      <c r="AL514" s="42">
        <f t="shared" si="50"/>
        <v>0</v>
      </c>
      <c r="AM514" s="42">
        <f t="shared" si="50"/>
        <v>0.33885599999999999</v>
      </c>
      <c r="AN514" s="42">
        <f t="shared" si="50"/>
        <v>0</v>
      </c>
    </row>
    <row r="515" spans="1:40" ht="78.75">
      <c r="A515" s="8" t="s">
        <v>805</v>
      </c>
      <c r="B515" s="73" t="s">
        <v>1265</v>
      </c>
      <c r="C515" s="15" t="s">
        <v>1266</v>
      </c>
      <c r="D515" s="18">
        <v>2019</v>
      </c>
      <c r="E515" s="18">
        <v>2020</v>
      </c>
      <c r="F515" s="9"/>
      <c r="G515" s="9"/>
      <c r="H515" s="31"/>
      <c r="I515" s="9">
        <v>0.82510800000000006</v>
      </c>
      <c r="J515" s="24">
        <v>0.82510800000000006</v>
      </c>
      <c r="K515" s="9">
        <f t="shared" si="45"/>
        <v>0.81310800000000005</v>
      </c>
      <c r="L515" s="9">
        <v>0</v>
      </c>
      <c r="M515" s="9">
        <v>0</v>
      </c>
      <c r="N515" s="9">
        <v>0.81310800000000005</v>
      </c>
      <c r="O515" s="9">
        <v>0</v>
      </c>
      <c r="P515" s="9">
        <f t="shared" si="46"/>
        <v>0</v>
      </c>
      <c r="Q515" s="9">
        <v>0</v>
      </c>
      <c r="R515" s="9">
        <v>0</v>
      </c>
      <c r="S515" s="9">
        <v>0</v>
      </c>
      <c r="T515" s="9">
        <v>0</v>
      </c>
      <c r="U515" s="9">
        <f t="shared" si="47"/>
        <v>0</v>
      </c>
      <c r="V515" s="9">
        <v>0</v>
      </c>
      <c r="W515" s="9">
        <v>0</v>
      </c>
      <c r="X515" s="49">
        <v>0</v>
      </c>
      <c r="Y515" s="9">
        <v>0</v>
      </c>
      <c r="Z515" s="9">
        <f t="shared" si="48"/>
        <v>0</v>
      </c>
      <c r="AA515" s="9">
        <v>0</v>
      </c>
      <c r="AB515" s="9">
        <v>0</v>
      </c>
      <c r="AC515" s="49">
        <v>0</v>
      </c>
      <c r="AD515" s="9">
        <v>0</v>
      </c>
      <c r="AE515" s="9">
        <f t="shared" si="49"/>
        <v>0</v>
      </c>
      <c r="AF515" s="9">
        <v>0</v>
      </c>
      <c r="AG515" s="9">
        <v>0</v>
      </c>
      <c r="AH515" s="49">
        <v>0</v>
      </c>
      <c r="AI515" s="9">
        <v>0</v>
      </c>
      <c r="AJ515" s="42">
        <f t="shared" si="50"/>
        <v>0.81310800000000005</v>
      </c>
      <c r="AK515" s="42">
        <f t="shared" si="50"/>
        <v>0</v>
      </c>
      <c r="AL515" s="42">
        <f t="shared" si="50"/>
        <v>0</v>
      </c>
      <c r="AM515" s="42">
        <f t="shared" si="50"/>
        <v>0.81310800000000005</v>
      </c>
      <c r="AN515" s="42">
        <f t="shared" si="50"/>
        <v>0</v>
      </c>
    </row>
    <row r="516" spans="1:40" ht="78.75">
      <c r="A516" s="8" t="s">
        <v>805</v>
      </c>
      <c r="B516" s="73" t="s">
        <v>1267</v>
      </c>
      <c r="C516" s="15" t="s">
        <v>2468</v>
      </c>
      <c r="D516" s="18">
        <v>2020</v>
      </c>
      <c r="E516" s="18">
        <v>2020</v>
      </c>
      <c r="F516" s="9"/>
      <c r="G516" s="9"/>
      <c r="H516" s="31"/>
      <c r="I516" s="9">
        <v>0.21442799999999998</v>
      </c>
      <c r="J516" s="24">
        <v>0.21442800000000001</v>
      </c>
      <c r="K516" s="9">
        <f t="shared" si="45"/>
        <v>0.21442799999999998</v>
      </c>
      <c r="L516" s="9">
        <v>0</v>
      </c>
      <c r="M516" s="9">
        <v>0</v>
      </c>
      <c r="N516" s="9">
        <v>0.21442799999999998</v>
      </c>
      <c r="O516" s="9">
        <v>0</v>
      </c>
      <c r="P516" s="9">
        <f t="shared" si="46"/>
        <v>0</v>
      </c>
      <c r="Q516" s="9">
        <v>0</v>
      </c>
      <c r="R516" s="9">
        <v>0</v>
      </c>
      <c r="S516" s="9">
        <v>0</v>
      </c>
      <c r="T516" s="9">
        <v>0</v>
      </c>
      <c r="U516" s="9">
        <f t="shared" si="47"/>
        <v>0</v>
      </c>
      <c r="V516" s="9">
        <v>0</v>
      </c>
      <c r="W516" s="9">
        <v>0</v>
      </c>
      <c r="X516" s="49">
        <v>0</v>
      </c>
      <c r="Y516" s="9">
        <v>0</v>
      </c>
      <c r="Z516" s="9">
        <f t="shared" si="48"/>
        <v>0</v>
      </c>
      <c r="AA516" s="9">
        <v>0</v>
      </c>
      <c r="AB516" s="9">
        <v>0</v>
      </c>
      <c r="AC516" s="49">
        <v>0</v>
      </c>
      <c r="AD516" s="9">
        <v>0</v>
      </c>
      <c r="AE516" s="9">
        <f t="shared" si="49"/>
        <v>0</v>
      </c>
      <c r="AF516" s="9">
        <v>0</v>
      </c>
      <c r="AG516" s="9">
        <v>0</v>
      </c>
      <c r="AH516" s="49">
        <v>0</v>
      </c>
      <c r="AI516" s="9">
        <v>0</v>
      </c>
      <c r="AJ516" s="42">
        <f t="shared" si="50"/>
        <v>0.21442799999999998</v>
      </c>
      <c r="AK516" s="42">
        <f t="shared" si="50"/>
        <v>0</v>
      </c>
      <c r="AL516" s="42">
        <f t="shared" si="50"/>
        <v>0</v>
      </c>
      <c r="AM516" s="42">
        <f t="shared" si="50"/>
        <v>0.21442799999999998</v>
      </c>
      <c r="AN516" s="42">
        <f t="shared" si="50"/>
        <v>0</v>
      </c>
    </row>
    <row r="517" spans="1:40" ht="110.25">
      <c r="A517" s="8" t="s">
        <v>804</v>
      </c>
      <c r="B517" s="73" t="s">
        <v>1268</v>
      </c>
      <c r="C517" s="15" t="s">
        <v>2469</v>
      </c>
      <c r="D517" s="18">
        <v>2018</v>
      </c>
      <c r="E517" s="18">
        <v>2020</v>
      </c>
      <c r="F517" s="9">
        <v>1.1299999999999999</v>
      </c>
      <c r="G517" s="9">
        <v>5.81</v>
      </c>
      <c r="H517" s="31">
        <v>43497</v>
      </c>
      <c r="I517" s="9">
        <v>5.6382479999999999</v>
      </c>
      <c r="J517" s="24">
        <v>5.6382479999999999</v>
      </c>
      <c r="K517" s="9">
        <f t="shared" si="45"/>
        <v>4.8082504400000028</v>
      </c>
      <c r="L517" s="9">
        <v>0</v>
      </c>
      <c r="M517" s="9">
        <v>0</v>
      </c>
      <c r="N517" s="9">
        <v>4.8082504400000028</v>
      </c>
      <c r="O517" s="9">
        <v>0</v>
      </c>
      <c r="P517" s="9">
        <f t="shared" si="46"/>
        <v>0</v>
      </c>
      <c r="Q517" s="9">
        <v>0</v>
      </c>
      <c r="R517" s="9">
        <v>0</v>
      </c>
      <c r="S517" s="9">
        <v>0</v>
      </c>
      <c r="T517" s="9">
        <v>0</v>
      </c>
      <c r="U517" s="9">
        <f t="shared" si="47"/>
        <v>0</v>
      </c>
      <c r="V517" s="9">
        <v>0</v>
      </c>
      <c r="W517" s="9">
        <v>0</v>
      </c>
      <c r="X517" s="49">
        <v>0</v>
      </c>
      <c r="Y517" s="9">
        <v>0</v>
      </c>
      <c r="Z517" s="9">
        <f t="shared" si="48"/>
        <v>0</v>
      </c>
      <c r="AA517" s="9">
        <v>0</v>
      </c>
      <c r="AB517" s="9">
        <v>0</v>
      </c>
      <c r="AC517" s="49">
        <v>0</v>
      </c>
      <c r="AD517" s="9">
        <v>0</v>
      </c>
      <c r="AE517" s="9">
        <f t="shared" si="49"/>
        <v>0</v>
      </c>
      <c r="AF517" s="9">
        <v>0</v>
      </c>
      <c r="AG517" s="9">
        <v>0</v>
      </c>
      <c r="AH517" s="49">
        <v>0</v>
      </c>
      <c r="AI517" s="9">
        <v>0</v>
      </c>
      <c r="AJ517" s="42">
        <f t="shared" si="50"/>
        <v>4.8082504400000028</v>
      </c>
      <c r="AK517" s="42">
        <f t="shared" si="50"/>
        <v>0</v>
      </c>
      <c r="AL517" s="42">
        <f t="shared" si="50"/>
        <v>0</v>
      </c>
      <c r="AM517" s="42">
        <f t="shared" si="50"/>
        <v>4.8082504400000028</v>
      </c>
      <c r="AN517" s="42">
        <f t="shared" si="50"/>
        <v>0</v>
      </c>
    </row>
    <row r="518" spans="1:40" ht="78.75">
      <c r="A518" s="8" t="s">
        <v>804</v>
      </c>
      <c r="B518" s="73" t="s">
        <v>1269</v>
      </c>
      <c r="C518" s="15" t="s">
        <v>1270</v>
      </c>
      <c r="D518" s="18">
        <v>2018</v>
      </c>
      <c r="E518" s="18">
        <v>2020</v>
      </c>
      <c r="F518" s="9"/>
      <c r="G518" s="9"/>
      <c r="H518" s="31"/>
      <c r="I518" s="9">
        <v>1.978596</v>
      </c>
      <c r="J518" s="24">
        <v>1.9785959999999998</v>
      </c>
      <c r="K518" s="9">
        <f t="shared" si="45"/>
        <v>0.088919999999999999</v>
      </c>
      <c r="L518" s="9">
        <v>0</v>
      </c>
      <c r="M518" s="9">
        <v>0</v>
      </c>
      <c r="N518" s="9">
        <v>0.088919999999999999</v>
      </c>
      <c r="O518" s="9">
        <v>0</v>
      </c>
      <c r="P518" s="9">
        <f t="shared" si="46"/>
        <v>0</v>
      </c>
      <c r="Q518" s="9">
        <v>0</v>
      </c>
      <c r="R518" s="9">
        <v>0</v>
      </c>
      <c r="S518" s="9">
        <v>0</v>
      </c>
      <c r="T518" s="9">
        <v>0</v>
      </c>
      <c r="U518" s="9">
        <f t="shared" si="47"/>
        <v>0</v>
      </c>
      <c r="V518" s="9">
        <v>0</v>
      </c>
      <c r="W518" s="9">
        <v>0</v>
      </c>
      <c r="X518" s="49">
        <v>0</v>
      </c>
      <c r="Y518" s="9">
        <v>0</v>
      </c>
      <c r="Z518" s="9">
        <f t="shared" si="48"/>
        <v>0</v>
      </c>
      <c r="AA518" s="9">
        <v>0</v>
      </c>
      <c r="AB518" s="9">
        <v>0</v>
      </c>
      <c r="AC518" s="49">
        <v>0</v>
      </c>
      <c r="AD518" s="9">
        <v>0</v>
      </c>
      <c r="AE518" s="9">
        <f t="shared" si="49"/>
        <v>0</v>
      </c>
      <c r="AF518" s="9">
        <v>0</v>
      </c>
      <c r="AG518" s="9">
        <v>0</v>
      </c>
      <c r="AH518" s="49">
        <v>0</v>
      </c>
      <c r="AI518" s="9">
        <v>0</v>
      </c>
      <c r="AJ518" s="42">
        <f t="shared" si="50"/>
        <v>0.088919999999999999</v>
      </c>
      <c r="AK518" s="42">
        <f t="shared" si="50"/>
        <v>0</v>
      </c>
      <c r="AL518" s="42">
        <f t="shared" si="50"/>
        <v>0</v>
      </c>
      <c r="AM518" s="42">
        <f t="shared" si="50"/>
        <v>0.088919999999999999</v>
      </c>
      <c r="AN518" s="42">
        <f t="shared" si="50"/>
        <v>0</v>
      </c>
    </row>
    <row r="519" spans="1:40" ht="78.75">
      <c r="A519" s="8" t="s">
        <v>804</v>
      </c>
      <c r="B519" s="73" t="s">
        <v>1271</v>
      </c>
      <c r="C519" s="15" t="s">
        <v>1272</v>
      </c>
      <c r="D519" s="18">
        <v>2018</v>
      </c>
      <c r="E519" s="18">
        <v>2021</v>
      </c>
      <c r="F519" s="9"/>
      <c r="G519" s="9"/>
      <c r="H519" s="31"/>
      <c r="I519" s="9">
        <v>4.6855199999999995</v>
      </c>
      <c r="J519" s="24">
        <v>4.6855199999999995</v>
      </c>
      <c r="K519" s="9">
        <f t="shared" si="45"/>
        <v>2.98488</v>
      </c>
      <c r="L519" s="9">
        <v>0</v>
      </c>
      <c r="M519" s="9">
        <v>0</v>
      </c>
      <c r="N519" s="9">
        <v>2.98488</v>
      </c>
      <c r="O519" s="9">
        <v>0</v>
      </c>
      <c r="P519" s="9">
        <f t="shared" si="46"/>
        <v>0.74621999999999999</v>
      </c>
      <c r="Q519" s="9">
        <v>0</v>
      </c>
      <c r="R519" s="9">
        <v>0</v>
      </c>
      <c r="S519" s="9">
        <v>0.74621999999999999</v>
      </c>
      <c r="T519" s="9">
        <v>0</v>
      </c>
      <c r="U519" s="9">
        <f t="shared" si="47"/>
        <v>0</v>
      </c>
      <c r="V519" s="9">
        <v>0</v>
      </c>
      <c r="W519" s="9">
        <v>0</v>
      </c>
      <c r="X519" s="49">
        <v>0</v>
      </c>
      <c r="Y519" s="9">
        <v>0</v>
      </c>
      <c r="Z519" s="9">
        <f t="shared" si="48"/>
        <v>0</v>
      </c>
      <c r="AA519" s="9">
        <v>0</v>
      </c>
      <c r="AB519" s="9">
        <v>0</v>
      </c>
      <c r="AC519" s="49">
        <v>0</v>
      </c>
      <c r="AD519" s="9">
        <v>0</v>
      </c>
      <c r="AE519" s="9">
        <f t="shared" si="49"/>
        <v>0</v>
      </c>
      <c r="AF519" s="9">
        <v>0</v>
      </c>
      <c r="AG519" s="9">
        <v>0</v>
      </c>
      <c r="AH519" s="49">
        <v>0</v>
      </c>
      <c r="AI519" s="9">
        <v>0</v>
      </c>
      <c r="AJ519" s="42">
        <f t="shared" si="50"/>
        <v>3.7311000000000001</v>
      </c>
      <c r="AK519" s="42">
        <f t="shared" si="50"/>
        <v>0</v>
      </c>
      <c r="AL519" s="42">
        <f t="shared" si="50"/>
        <v>0</v>
      </c>
      <c r="AM519" s="42">
        <f t="shared" si="50"/>
        <v>3.7311000000000001</v>
      </c>
      <c r="AN519" s="42">
        <f t="shared" si="50"/>
        <v>0</v>
      </c>
    </row>
    <row r="520" spans="1:40" ht="110.25">
      <c r="A520" s="8" t="s">
        <v>804</v>
      </c>
      <c r="B520" s="73" t="s">
        <v>1273</v>
      </c>
      <c r="C520" s="15" t="s">
        <v>1274</v>
      </c>
      <c r="D520" s="18">
        <v>2018</v>
      </c>
      <c r="E520" s="18">
        <v>2021</v>
      </c>
      <c r="F520" s="9"/>
      <c r="G520" s="9"/>
      <c r="H520" s="31"/>
      <c r="I520" s="9">
        <v>10.250771999999998</v>
      </c>
      <c r="J520" s="24">
        <v>10.250772</v>
      </c>
      <c r="K520" s="9">
        <f t="shared" si="45"/>
        <v>1.3149792</v>
      </c>
      <c r="L520" s="9">
        <v>0</v>
      </c>
      <c r="M520" s="9">
        <v>0</v>
      </c>
      <c r="N520" s="9">
        <v>1.3149792</v>
      </c>
      <c r="O520" s="9">
        <v>0</v>
      </c>
      <c r="P520" s="9">
        <f t="shared" si="46"/>
        <v>0.3287448</v>
      </c>
      <c r="Q520" s="9">
        <v>0</v>
      </c>
      <c r="R520" s="9">
        <v>0</v>
      </c>
      <c r="S520" s="9">
        <v>0.3287448</v>
      </c>
      <c r="T520" s="9">
        <v>0</v>
      </c>
      <c r="U520" s="9">
        <f t="shared" si="47"/>
        <v>0</v>
      </c>
      <c r="V520" s="9">
        <v>0</v>
      </c>
      <c r="W520" s="9">
        <v>0</v>
      </c>
      <c r="X520" s="49">
        <v>0</v>
      </c>
      <c r="Y520" s="9">
        <v>0</v>
      </c>
      <c r="Z520" s="9">
        <f t="shared" si="48"/>
        <v>0</v>
      </c>
      <c r="AA520" s="9">
        <v>0</v>
      </c>
      <c r="AB520" s="9">
        <v>0</v>
      </c>
      <c r="AC520" s="49">
        <v>0</v>
      </c>
      <c r="AD520" s="9">
        <v>0</v>
      </c>
      <c r="AE520" s="9">
        <f t="shared" si="49"/>
        <v>0</v>
      </c>
      <c r="AF520" s="9">
        <v>0</v>
      </c>
      <c r="AG520" s="9">
        <v>0</v>
      </c>
      <c r="AH520" s="49">
        <v>0</v>
      </c>
      <c r="AI520" s="9">
        <v>0</v>
      </c>
      <c r="AJ520" s="42">
        <f t="shared" si="50"/>
        <v>1.643724</v>
      </c>
      <c r="AK520" s="42">
        <f t="shared" si="50"/>
        <v>0</v>
      </c>
      <c r="AL520" s="42">
        <f t="shared" si="50"/>
        <v>0</v>
      </c>
      <c r="AM520" s="42">
        <f t="shared" si="50"/>
        <v>1.643724</v>
      </c>
      <c r="AN520" s="42">
        <f t="shared" si="50"/>
        <v>0</v>
      </c>
    </row>
    <row r="521" spans="1:40" ht="94.5">
      <c r="A521" s="8" t="s">
        <v>804</v>
      </c>
      <c r="B521" s="73" t="s">
        <v>1275</v>
      </c>
      <c r="C521" s="15" t="s">
        <v>1276</v>
      </c>
      <c r="D521" s="18">
        <v>2018</v>
      </c>
      <c r="E521" s="18">
        <v>2020</v>
      </c>
      <c r="F521" s="9"/>
      <c r="G521" s="9"/>
      <c r="H521" s="31"/>
      <c r="I521" s="9">
        <v>7.1222519999999996</v>
      </c>
      <c r="J521" s="24">
        <v>7.1222519999999996</v>
      </c>
      <c r="K521" s="9">
        <f t="shared" si="45"/>
        <v>6.4776959999999999</v>
      </c>
      <c r="L521" s="9">
        <v>0</v>
      </c>
      <c r="M521" s="9">
        <v>0</v>
      </c>
      <c r="N521" s="9">
        <v>6.4776959999999999</v>
      </c>
      <c r="O521" s="9">
        <v>0</v>
      </c>
      <c r="P521" s="9">
        <f t="shared" si="46"/>
        <v>0</v>
      </c>
      <c r="Q521" s="9">
        <v>0</v>
      </c>
      <c r="R521" s="9">
        <v>0</v>
      </c>
      <c r="S521" s="9">
        <v>0</v>
      </c>
      <c r="T521" s="9">
        <v>0</v>
      </c>
      <c r="U521" s="9">
        <f t="shared" si="47"/>
        <v>0</v>
      </c>
      <c r="V521" s="9">
        <v>0</v>
      </c>
      <c r="W521" s="9">
        <v>0</v>
      </c>
      <c r="X521" s="49">
        <v>0</v>
      </c>
      <c r="Y521" s="9">
        <v>0</v>
      </c>
      <c r="Z521" s="9">
        <f t="shared" si="48"/>
        <v>0</v>
      </c>
      <c r="AA521" s="9">
        <v>0</v>
      </c>
      <c r="AB521" s="9">
        <v>0</v>
      </c>
      <c r="AC521" s="49">
        <v>0</v>
      </c>
      <c r="AD521" s="9">
        <v>0</v>
      </c>
      <c r="AE521" s="9">
        <f t="shared" si="49"/>
        <v>0</v>
      </c>
      <c r="AF521" s="9">
        <v>0</v>
      </c>
      <c r="AG521" s="9">
        <v>0</v>
      </c>
      <c r="AH521" s="49">
        <v>0</v>
      </c>
      <c r="AI521" s="9">
        <v>0</v>
      </c>
      <c r="AJ521" s="42">
        <f t="shared" si="50"/>
        <v>6.4776959999999999</v>
      </c>
      <c r="AK521" s="42">
        <f t="shared" si="50"/>
        <v>0</v>
      </c>
      <c r="AL521" s="42">
        <f t="shared" si="50"/>
        <v>0</v>
      </c>
      <c r="AM521" s="42">
        <f t="shared" si="50"/>
        <v>6.4776959999999999</v>
      </c>
      <c r="AN521" s="42">
        <f t="shared" si="50"/>
        <v>0</v>
      </c>
    </row>
    <row r="522" spans="1:40" ht="47.25">
      <c r="A522" s="8" t="s">
        <v>805</v>
      </c>
      <c r="B522" s="73" t="s">
        <v>1277</v>
      </c>
      <c r="C522" s="15" t="s">
        <v>1278</v>
      </c>
      <c r="D522" s="18">
        <v>2019</v>
      </c>
      <c r="E522" s="18">
        <v>2022</v>
      </c>
      <c r="F522" s="9"/>
      <c r="G522" s="9"/>
      <c r="H522" s="31"/>
      <c r="I522" s="9">
        <v>13.166448000000001</v>
      </c>
      <c r="J522" s="24">
        <v>13.166448000000001</v>
      </c>
      <c r="K522" s="9">
        <f t="shared" si="45"/>
        <v>0</v>
      </c>
      <c r="L522" s="9">
        <v>0</v>
      </c>
      <c r="M522" s="9">
        <v>0</v>
      </c>
      <c r="N522" s="9">
        <v>0</v>
      </c>
      <c r="O522" s="9">
        <v>0</v>
      </c>
      <c r="P522" s="9">
        <f t="shared" si="46"/>
        <v>0</v>
      </c>
      <c r="Q522" s="9">
        <v>0</v>
      </c>
      <c r="R522" s="9">
        <v>0</v>
      </c>
      <c r="S522" s="9">
        <v>0</v>
      </c>
      <c r="T522" s="9">
        <v>0</v>
      </c>
      <c r="U522" s="9">
        <f t="shared" si="47"/>
        <v>0.32644800000000002</v>
      </c>
      <c r="V522" s="9">
        <v>0</v>
      </c>
      <c r="W522" s="9">
        <v>0</v>
      </c>
      <c r="X522" s="49">
        <v>0.32644800000000002</v>
      </c>
      <c r="Y522" s="9">
        <v>0</v>
      </c>
      <c r="Z522" s="9">
        <f t="shared" si="48"/>
        <v>12.839999999999998</v>
      </c>
      <c r="AA522" s="9">
        <v>0</v>
      </c>
      <c r="AB522" s="9">
        <v>0</v>
      </c>
      <c r="AC522" s="49">
        <v>12.839999999999998</v>
      </c>
      <c r="AD522" s="9">
        <v>0</v>
      </c>
      <c r="AE522" s="9">
        <f t="shared" si="49"/>
        <v>0</v>
      </c>
      <c r="AF522" s="9">
        <v>0</v>
      </c>
      <c r="AG522" s="9">
        <v>0</v>
      </c>
      <c r="AH522" s="49">
        <v>0</v>
      </c>
      <c r="AI522" s="9">
        <v>0</v>
      </c>
      <c r="AJ522" s="42">
        <f t="shared" si="50"/>
        <v>13.166447999999997</v>
      </c>
      <c r="AK522" s="42">
        <f t="shared" si="50"/>
        <v>0</v>
      </c>
      <c r="AL522" s="42">
        <f t="shared" si="50"/>
        <v>0</v>
      </c>
      <c r="AM522" s="42">
        <f t="shared" si="50"/>
        <v>13.166447999999997</v>
      </c>
      <c r="AN522" s="42">
        <f t="shared" si="50"/>
        <v>0</v>
      </c>
    </row>
    <row r="523" spans="1:40" ht="47.25">
      <c r="A523" s="8" t="s">
        <v>805</v>
      </c>
      <c r="B523" s="73" t="s">
        <v>1279</v>
      </c>
      <c r="C523" s="15" t="s">
        <v>1280</v>
      </c>
      <c r="D523" s="18">
        <v>2019</v>
      </c>
      <c r="E523" s="18">
        <v>2022</v>
      </c>
      <c r="F523" s="9"/>
      <c r="G523" s="9"/>
      <c r="H523" s="31"/>
      <c r="I523" s="9">
        <v>45.292151999999994</v>
      </c>
      <c r="J523" s="24">
        <v>45.292151999999994</v>
      </c>
      <c r="K523" s="9">
        <f t="shared" si="45"/>
        <v>0</v>
      </c>
      <c r="L523" s="9">
        <v>0</v>
      </c>
      <c r="M523" s="9">
        <v>0</v>
      </c>
      <c r="N523" s="9">
        <v>0</v>
      </c>
      <c r="O523" s="9">
        <v>0</v>
      </c>
      <c r="P523" s="9">
        <f t="shared" si="46"/>
        <v>0</v>
      </c>
      <c r="Q523" s="9">
        <v>0</v>
      </c>
      <c r="R523" s="9">
        <v>0</v>
      </c>
      <c r="S523" s="9">
        <v>0</v>
      </c>
      <c r="T523" s="9">
        <v>0</v>
      </c>
      <c r="U523" s="9">
        <f t="shared" si="47"/>
        <v>0.50170799999999993</v>
      </c>
      <c r="V523" s="9">
        <v>0</v>
      </c>
      <c r="W523" s="9">
        <v>0</v>
      </c>
      <c r="X523" s="49">
        <v>0.50170799999999993</v>
      </c>
      <c r="Y523" s="9">
        <v>0</v>
      </c>
      <c r="Z523" s="9">
        <f t="shared" si="48"/>
        <v>44.790444000000001</v>
      </c>
      <c r="AA523" s="9">
        <v>0</v>
      </c>
      <c r="AB523" s="9">
        <v>0</v>
      </c>
      <c r="AC523" s="49">
        <v>44.790444000000001</v>
      </c>
      <c r="AD523" s="9">
        <v>0</v>
      </c>
      <c r="AE523" s="9">
        <f t="shared" si="49"/>
        <v>0</v>
      </c>
      <c r="AF523" s="9">
        <v>0</v>
      </c>
      <c r="AG523" s="9">
        <v>0</v>
      </c>
      <c r="AH523" s="49">
        <v>0</v>
      </c>
      <c r="AI523" s="9">
        <v>0</v>
      </c>
      <c r="AJ523" s="42">
        <f t="shared" si="51" ref="AJ523:AN573">=K523+P523+U523+Z523+AE523</f>
        <v>45.292152000000002</v>
      </c>
      <c r="AK523" s="42">
        <f t="shared" si="51"/>
        <v>0</v>
      </c>
      <c r="AL523" s="42">
        <f t="shared" si="51"/>
        <v>0</v>
      </c>
      <c r="AM523" s="42">
        <f t="shared" si="51"/>
        <v>45.292152000000002</v>
      </c>
      <c r="AN523" s="42">
        <f t="shared" si="51"/>
        <v>0</v>
      </c>
    </row>
    <row r="524" spans="1:40" ht="47.25">
      <c r="A524" s="8" t="s">
        <v>805</v>
      </c>
      <c r="B524" s="73" t="s">
        <v>1281</v>
      </c>
      <c r="C524" s="15" t="s">
        <v>1282</v>
      </c>
      <c r="D524" s="18">
        <v>2019</v>
      </c>
      <c r="E524" s="18">
        <v>2022</v>
      </c>
      <c r="F524" s="9"/>
      <c r="G524" s="9"/>
      <c r="H524" s="31"/>
      <c r="I524" s="9">
        <v>4.125324</v>
      </c>
      <c r="J524" s="24">
        <v>4.125324</v>
      </c>
      <c r="K524" s="9">
        <f t="shared" si="45"/>
        <v>0</v>
      </c>
      <c r="L524" s="9">
        <v>0</v>
      </c>
      <c r="M524" s="9">
        <v>0</v>
      </c>
      <c r="N524" s="9">
        <v>0</v>
      </c>
      <c r="O524" s="9">
        <v>0</v>
      </c>
      <c r="P524" s="9">
        <f t="shared" si="46"/>
        <v>0.70830000000000004</v>
      </c>
      <c r="Q524" s="9">
        <v>0</v>
      </c>
      <c r="R524" s="9">
        <v>0</v>
      </c>
      <c r="S524" s="9">
        <v>0.70830000000000004</v>
      </c>
      <c r="T524" s="9">
        <v>0</v>
      </c>
      <c r="U524" s="9">
        <f t="shared" si="47"/>
        <v>0.41702400000000001</v>
      </c>
      <c r="V524" s="9">
        <v>0</v>
      </c>
      <c r="W524" s="9">
        <v>0</v>
      </c>
      <c r="X524" s="49">
        <v>0.41702400000000001</v>
      </c>
      <c r="Y524" s="9">
        <v>0</v>
      </c>
      <c r="Z524" s="9">
        <f t="shared" si="48"/>
        <v>3</v>
      </c>
      <c r="AA524" s="9">
        <v>0</v>
      </c>
      <c r="AB524" s="9">
        <v>0</v>
      </c>
      <c r="AC524" s="49">
        <v>3</v>
      </c>
      <c r="AD524" s="9">
        <v>0</v>
      </c>
      <c r="AE524" s="9">
        <f t="shared" si="49"/>
        <v>0</v>
      </c>
      <c r="AF524" s="9">
        <v>0</v>
      </c>
      <c r="AG524" s="9">
        <v>0</v>
      </c>
      <c r="AH524" s="49">
        <v>0</v>
      </c>
      <c r="AI524" s="9">
        <v>0</v>
      </c>
      <c r="AJ524" s="42">
        <f t="shared" si="51"/>
        <v>4.125324</v>
      </c>
      <c r="AK524" s="42">
        <f t="shared" si="51"/>
        <v>0</v>
      </c>
      <c r="AL524" s="42">
        <f t="shared" si="51"/>
        <v>0</v>
      </c>
      <c r="AM524" s="42">
        <f t="shared" si="51"/>
        <v>4.125324</v>
      </c>
      <c r="AN524" s="42">
        <f t="shared" si="51"/>
        <v>0</v>
      </c>
    </row>
    <row r="525" spans="1:40" ht="47.25">
      <c r="A525" s="8" t="s">
        <v>805</v>
      </c>
      <c r="B525" s="73" t="s">
        <v>1283</v>
      </c>
      <c r="C525" s="15" t="s">
        <v>1284</v>
      </c>
      <c r="D525" s="18">
        <v>2019</v>
      </c>
      <c r="E525" s="18">
        <v>2022</v>
      </c>
      <c r="F525" s="9"/>
      <c r="G525" s="9"/>
      <c r="H525" s="31"/>
      <c r="I525" s="9">
        <v>2.3496839999999999</v>
      </c>
      <c r="J525" s="24">
        <v>2.3496839999999999</v>
      </c>
      <c r="K525" s="9">
        <f t="shared" si="52" ref="K525:K588">=L525+M525+N525+O525</f>
        <v>0</v>
      </c>
      <c r="L525" s="9">
        <v>0</v>
      </c>
      <c r="M525" s="9">
        <v>0</v>
      </c>
      <c r="N525" s="9">
        <v>0</v>
      </c>
      <c r="O525" s="9">
        <v>0</v>
      </c>
      <c r="P525" s="9">
        <f t="shared" si="53" ref="P525:P588">=Q525+R525+S525+T525</f>
        <v>0.43382399999999999</v>
      </c>
      <c r="Q525" s="9">
        <v>0</v>
      </c>
      <c r="R525" s="9">
        <v>0</v>
      </c>
      <c r="S525" s="9">
        <v>0.43382399999999999</v>
      </c>
      <c r="T525" s="9">
        <v>0</v>
      </c>
      <c r="U525" s="9">
        <f t="shared" si="54" ref="U525:U588">=V525+W525+X525+Y525</f>
        <v>0.11585999999999999</v>
      </c>
      <c r="V525" s="9">
        <v>0</v>
      </c>
      <c r="W525" s="9">
        <v>0</v>
      </c>
      <c r="X525" s="49">
        <v>0.11585999999999999</v>
      </c>
      <c r="Y525" s="9">
        <v>0</v>
      </c>
      <c r="Z525" s="9">
        <f t="shared" si="55" ref="Z525:Z588">=AA525+AB525+AC525+AD525</f>
        <v>1.7999999999999998</v>
      </c>
      <c r="AA525" s="9">
        <v>0</v>
      </c>
      <c r="AB525" s="9">
        <v>0</v>
      </c>
      <c r="AC525" s="49">
        <v>1.7999999999999998</v>
      </c>
      <c r="AD525" s="9">
        <v>0</v>
      </c>
      <c r="AE525" s="9">
        <f t="shared" si="56" ref="AE525:AE588">=AF525+AG525+AH525+AI525</f>
        <v>0</v>
      </c>
      <c r="AF525" s="9">
        <v>0</v>
      </c>
      <c r="AG525" s="9">
        <v>0</v>
      </c>
      <c r="AH525" s="49">
        <v>0</v>
      </c>
      <c r="AI525" s="9">
        <v>0</v>
      </c>
      <c r="AJ525" s="42">
        <f t="shared" si="51"/>
        <v>2.3496839999999999</v>
      </c>
      <c r="AK525" s="42">
        <f t="shared" si="51"/>
        <v>0</v>
      </c>
      <c r="AL525" s="42">
        <f t="shared" si="51"/>
        <v>0</v>
      </c>
      <c r="AM525" s="42">
        <f t="shared" si="51"/>
        <v>2.3496839999999999</v>
      </c>
      <c r="AN525" s="42">
        <f t="shared" si="51"/>
        <v>0</v>
      </c>
    </row>
    <row r="526" spans="1:40" ht="47.25">
      <c r="A526" s="8" t="s">
        <v>805</v>
      </c>
      <c r="B526" s="73" t="s">
        <v>1285</v>
      </c>
      <c r="C526" s="15" t="s">
        <v>1286</v>
      </c>
      <c r="D526" s="18">
        <v>2019</v>
      </c>
      <c r="E526" s="18">
        <v>2022</v>
      </c>
      <c r="F526" s="9"/>
      <c r="G526" s="9"/>
      <c r="H526" s="31"/>
      <c r="I526" s="9">
        <v>1.043112</v>
      </c>
      <c r="J526" s="24">
        <v>1.0431119999999998</v>
      </c>
      <c r="K526" s="9">
        <f t="shared" si="52"/>
        <v>0</v>
      </c>
      <c r="L526" s="9">
        <v>0</v>
      </c>
      <c r="M526" s="9">
        <v>0</v>
      </c>
      <c r="N526" s="9">
        <v>0</v>
      </c>
      <c r="O526" s="9">
        <v>0</v>
      </c>
      <c r="P526" s="9">
        <f t="shared" si="53"/>
        <v>0.29894399999999999</v>
      </c>
      <c r="Q526" s="9">
        <v>0</v>
      </c>
      <c r="R526" s="9">
        <v>0</v>
      </c>
      <c r="S526" s="9">
        <v>0.29894399999999999</v>
      </c>
      <c r="T526" s="9">
        <v>0</v>
      </c>
      <c r="U526" s="9">
        <f t="shared" si="54"/>
        <v>0.14416799999999999</v>
      </c>
      <c r="V526" s="9">
        <v>0</v>
      </c>
      <c r="W526" s="9">
        <v>0</v>
      </c>
      <c r="X526" s="49">
        <v>0.14416799999999999</v>
      </c>
      <c r="Y526" s="9">
        <v>0</v>
      </c>
      <c r="Z526" s="9">
        <f t="shared" si="55"/>
        <v>0.59999999999999998</v>
      </c>
      <c r="AA526" s="9">
        <v>0</v>
      </c>
      <c r="AB526" s="9">
        <v>0</v>
      </c>
      <c r="AC526" s="49">
        <v>0.60</v>
      </c>
      <c r="AD526" s="9">
        <v>0</v>
      </c>
      <c r="AE526" s="9">
        <f t="shared" si="56"/>
        <v>0</v>
      </c>
      <c r="AF526" s="9">
        <v>0</v>
      </c>
      <c r="AG526" s="9">
        <v>0</v>
      </c>
      <c r="AH526" s="49">
        <v>0</v>
      </c>
      <c r="AI526" s="9">
        <v>0</v>
      </c>
      <c r="AJ526" s="42">
        <f t="shared" si="51"/>
        <v>1.0431119999999998</v>
      </c>
      <c r="AK526" s="42">
        <f t="shared" si="51"/>
        <v>0</v>
      </c>
      <c r="AL526" s="42">
        <f t="shared" si="51"/>
        <v>0</v>
      </c>
      <c r="AM526" s="42">
        <f t="shared" si="51"/>
        <v>1.0431119999999998</v>
      </c>
      <c r="AN526" s="42">
        <f t="shared" si="51"/>
        <v>0</v>
      </c>
    </row>
    <row r="527" spans="1:40" ht="47.25">
      <c r="A527" s="8" t="s">
        <v>805</v>
      </c>
      <c r="B527" s="73" t="s">
        <v>1287</v>
      </c>
      <c r="C527" s="15" t="s">
        <v>1288</v>
      </c>
      <c r="D527" s="18">
        <v>2019</v>
      </c>
      <c r="E527" s="18">
        <v>2020</v>
      </c>
      <c r="F527" s="9"/>
      <c r="G527" s="9"/>
      <c r="H527" s="31"/>
      <c r="I527" s="9">
        <v>13.079496000000001</v>
      </c>
      <c r="J527" s="24">
        <v>13.079495999999999</v>
      </c>
      <c r="K527" s="9">
        <f t="shared" si="52"/>
        <v>3.4674960000000001</v>
      </c>
      <c r="L527" s="9">
        <v>0</v>
      </c>
      <c r="M527" s="9">
        <v>0</v>
      </c>
      <c r="N527" s="9">
        <v>3.4674960000000001</v>
      </c>
      <c r="O527" s="9">
        <v>0</v>
      </c>
      <c r="P527" s="9">
        <f t="shared" si="53"/>
        <v>9.5999999999999996</v>
      </c>
      <c r="Q527" s="9">
        <v>0</v>
      </c>
      <c r="R527" s="9">
        <v>0</v>
      </c>
      <c r="S527" s="9">
        <v>9.60</v>
      </c>
      <c r="T527" s="9">
        <v>0</v>
      </c>
      <c r="U527" s="9">
        <f t="shared" si="54"/>
        <v>0</v>
      </c>
      <c r="V527" s="9">
        <v>0</v>
      </c>
      <c r="W527" s="9">
        <v>0</v>
      </c>
      <c r="X527" s="49">
        <v>0</v>
      </c>
      <c r="Y527" s="9">
        <v>0</v>
      </c>
      <c r="Z527" s="9">
        <f t="shared" si="55"/>
        <v>0</v>
      </c>
      <c r="AA527" s="9">
        <v>0</v>
      </c>
      <c r="AB527" s="9">
        <v>0</v>
      </c>
      <c r="AC527" s="49">
        <v>0</v>
      </c>
      <c r="AD527" s="9">
        <v>0</v>
      </c>
      <c r="AE527" s="9">
        <f t="shared" si="56"/>
        <v>0</v>
      </c>
      <c r="AF527" s="9">
        <v>0</v>
      </c>
      <c r="AG527" s="9">
        <v>0</v>
      </c>
      <c r="AH527" s="49">
        <v>0</v>
      </c>
      <c r="AI527" s="9">
        <v>0</v>
      </c>
      <c r="AJ527" s="42">
        <f t="shared" si="51"/>
        <v>13.067496</v>
      </c>
      <c r="AK527" s="42">
        <f t="shared" si="51"/>
        <v>0</v>
      </c>
      <c r="AL527" s="42">
        <f t="shared" si="51"/>
        <v>0</v>
      </c>
      <c r="AM527" s="42">
        <f t="shared" si="51"/>
        <v>13.067496</v>
      </c>
      <c r="AN527" s="42">
        <f t="shared" si="51"/>
        <v>0</v>
      </c>
    </row>
    <row r="528" spans="1:40" ht="47.25">
      <c r="A528" s="8" t="s">
        <v>805</v>
      </c>
      <c r="B528" s="73" t="s">
        <v>1289</v>
      </c>
      <c r="C528" s="15" t="s">
        <v>1290</v>
      </c>
      <c r="D528" s="18">
        <v>2019</v>
      </c>
      <c r="E528" s="18">
        <v>2020</v>
      </c>
      <c r="F528" s="9"/>
      <c r="G528" s="9"/>
      <c r="H528" s="31"/>
      <c r="I528" s="9">
        <v>13.978871999999997</v>
      </c>
      <c r="J528" s="24">
        <v>13.978871999999999</v>
      </c>
      <c r="K528" s="9">
        <f t="shared" si="52"/>
        <v>2.6530199999999997</v>
      </c>
      <c r="L528" s="9">
        <v>0</v>
      </c>
      <c r="M528" s="9">
        <v>0</v>
      </c>
      <c r="N528" s="9">
        <v>2.6530199999999997</v>
      </c>
      <c r="O528" s="9">
        <v>0</v>
      </c>
      <c r="P528" s="9">
        <f t="shared" si="53"/>
        <v>9.5999999999999996</v>
      </c>
      <c r="Q528" s="9">
        <v>0</v>
      </c>
      <c r="R528" s="9">
        <v>0</v>
      </c>
      <c r="S528" s="9">
        <v>9.60</v>
      </c>
      <c r="T528" s="9">
        <v>0</v>
      </c>
      <c r="U528" s="9">
        <f t="shared" si="54"/>
        <v>0</v>
      </c>
      <c r="V528" s="9">
        <v>0</v>
      </c>
      <c r="W528" s="9">
        <v>0</v>
      </c>
      <c r="X528" s="49">
        <v>0</v>
      </c>
      <c r="Y528" s="9">
        <v>0</v>
      </c>
      <c r="Z528" s="9">
        <f t="shared" si="55"/>
        <v>0</v>
      </c>
      <c r="AA528" s="9">
        <v>0</v>
      </c>
      <c r="AB528" s="9">
        <v>0</v>
      </c>
      <c r="AC528" s="49">
        <v>0</v>
      </c>
      <c r="AD528" s="9">
        <v>0</v>
      </c>
      <c r="AE528" s="9">
        <f t="shared" si="56"/>
        <v>0</v>
      </c>
      <c r="AF528" s="9">
        <v>0</v>
      </c>
      <c r="AG528" s="9">
        <v>0</v>
      </c>
      <c r="AH528" s="49">
        <v>0</v>
      </c>
      <c r="AI528" s="9">
        <v>0</v>
      </c>
      <c r="AJ528" s="42">
        <f t="shared" si="51"/>
        <v>12.253019999999999</v>
      </c>
      <c r="AK528" s="42">
        <f t="shared" si="51"/>
        <v>0</v>
      </c>
      <c r="AL528" s="42">
        <f t="shared" si="51"/>
        <v>0</v>
      </c>
      <c r="AM528" s="42">
        <f t="shared" si="51"/>
        <v>12.253019999999999</v>
      </c>
      <c r="AN528" s="42">
        <f t="shared" si="51"/>
        <v>0</v>
      </c>
    </row>
    <row r="529" spans="1:40" ht="31.5">
      <c r="A529" s="8" t="s">
        <v>804</v>
      </c>
      <c r="B529" s="73" t="s">
        <v>1291</v>
      </c>
      <c r="C529" s="15" t="s">
        <v>1292</v>
      </c>
      <c r="D529" s="18">
        <v>2019</v>
      </c>
      <c r="E529" s="18">
        <v>2020</v>
      </c>
      <c r="F529" s="9"/>
      <c r="G529" s="9"/>
      <c r="H529" s="31"/>
      <c r="I529" s="9">
        <v>4.0106759999999992</v>
      </c>
      <c r="J529" s="24">
        <v>4.0106760000000001</v>
      </c>
      <c r="K529" s="9">
        <f t="shared" si="52"/>
        <v>3.6636719999999996</v>
      </c>
      <c r="L529" s="9">
        <v>0</v>
      </c>
      <c r="M529" s="9">
        <v>0</v>
      </c>
      <c r="N529" s="9">
        <v>3.6636719999999996</v>
      </c>
      <c r="O529" s="9">
        <v>0</v>
      </c>
      <c r="P529" s="9">
        <f t="shared" si="53"/>
        <v>0</v>
      </c>
      <c r="Q529" s="9">
        <v>0</v>
      </c>
      <c r="R529" s="9">
        <v>0</v>
      </c>
      <c r="S529" s="9">
        <v>0</v>
      </c>
      <c r="T529" s="9">
        <v>0</v>
      </c>
      <c r="U529" s="9">
        <f t="shared" si="54"/>
        <v>0</v>
      </c>
      <c r="V529" s="9">
        <v>0</v>
      </c>
      <c r="W529" s="9">
        <v>0</v>
      </c>
      <c r="X529" s="49">
        <v>0</v>
      </c>
      <c r="Y529" s="9">
        <v>0</v>
      </c>
      <c r="Z529" s="9">
        <f t="shared" si="55"/>
        <v>0</v>
      </c>
      <c r="AA529" s="9">
        <v>0</v>
      </c>
      <c r="AB529" s="9">
        <v>0</v>
      </c>
      <c r="AC529" s="49">
        <v>0</v>
      </c>
      <c r="AD529" s="9">
        <v>0</v>
      </c>
      <c r="AE529" s="9">
        <f t="shared" si="56"/>
        <v>0</v>
      </c>
      <c r="AF529" s="9">
        <v>0</v>
      </c>
      <c r="AG529" s="9">
        <v>0</v>
      </c>
      <c r="AH529" s="49">
        <v>0</v>
      </c>
      <c r="AI529" s="9">
        <v>0</v>
      </c>
      <c r="AJ529" s="42">
        <f t="shared" si="51"/>
        <v>3.6636719999999996</v>
      </c>
      <c r="AK529" s="42">
        <f t="shared" si="51"/>
        <v>0</v>
      </c>
      <c r="AL529" s="42">
        <f t="shared" si="51"/>
        <v>0</v>
      </c>
      <c r="AM529" s="42">
        <f t="shared" si="51"/>
        <v>3.6636719999999996</v>
      </c>
      <c r="AN529" s="42">
        <f t="shared" si="51"/>
        <v>0</v>
      </c>
    </row>
    <row r="530" spans="1:40" ht="47.25">
      <c r="A530" s="8" t="s">
        <v>804</v>
      </c>
      <c r="B530" s="73" t="s">
        <v>1293</v>
      </c>
      <c r="C530" s="15" t="s">
        <v>1294</v>
      </c>
      <c r="D530" s="18">
        <v>2019</v>
      </c>
      <c r="E530" s="18">
        <v>2021</v>
      </c>
      <c r="F530" s="9"/>
      <c r="G530" s="9"/>
      <c r="H530" s="31"/>
      <c r="I530" s="9">
        <v>3.7161</v>
      </c>
      <c r="J530" s="24">
        <v>3.7161</v>
      </c>
      <c r="K530" s="9">
        <f t="shared" si="52"/>
        <v>0</v>
      </c>
      <c r="L530" s="9">
        <v>0</v>
      </c>
      <c r="M530" s="9">
        <v>0</v>
      </c>
      <c r="N530" s="9">
        <v>0</v>
      </c>
      <c r="O530" s="9">
        <v>0</v>
      </c>
      <c r="P530" s="9">
        <f t="shared" si="53"/>
        <v>1.3160999999999998</v>
      </c>
      <c r="Q530" s="9">
        <v>0</v>
      </c>
      <c r="R530" s="9">
        <v>0</v>
      </c>
      <c r="S530" s="9">
        <v>1.3160999999999998</v>
      </c>
      <c r="T530" s="9">
        <v>0</v>
      </c>
      <c r="U530" s="9">
        <f t="shared" si="54"/>
        <v>2.3999999999999999</v>
      </c>
      <c r="V530" s="9">
        <v>0</v>
      </c>
      <c r="W530" s="9">
        <v>0</v>
      </c>
      <c r="X530" s="49">
        <v>2.40</v>
      </c>
      <c r="Y530" s="9">
        <v>0</v>
      </c>
      <c r="Z530" s="9">
        <f t="shared" si="55"/>
        <v>0</v>
      </c>
      <c r="AA530" s="9">
        <v>0</v>
      </c>
      <c r="AB530" s="9">
        <v>0</v>
      </c>
      <c r="AC530" s="49">
        <v>0</v>
      </c>
      <c r="AD530" s="9">
        <v>0</v>
      </c>
      <c r="AE530" s="9">
        <f t="shared" si="56"/>
        <v>0</v>
      </c>
      <c r="AF530" s="9">
        <v>0</v>
      </c>
      <c r="AG530" s="9">
        <v>0</v>
      </c>
      <c r="AH530" s="49">
        <v>0</v>
      </c>
      <c r="AI530" s="9">
        <v>0</v>
      </c>
      <c r="AJ530" s="42">
        <f t="shared" si="51"/>
        <v>3.7161</v>
      </c>
      <c r="AK530" s="42">
        <f t="shared" si="51"/>
        <v>0</v>
      </c>
      <c r="AL530" s="42">
        <f t="shared" si="51"/>
        <v>0</v>
      </c>
      <c r="AM530" s="42">
        <f t="shared" si="51"/>
        <v>3.7161</v>
      </c>
      <c r="AN530" s="42">
        <f t="shared" si="51"/>
        <v>0</v>
      </c>
    </row>
    <row r="531" spans="1:40" ht="78.75">
      <c r="A531" s="8" t="s">
        <v>804</v>
      </c>
      <c r="B531" s="73" t="s">
        <v>1295</v>
      </c>
      <c r="C531" s="15" t="s">
        <v>2470</v>
      </c>
      <c r="D531" s="18">
        <v>2019</v>
      </c>
      <c r="E531" s="18">
        <v>2020</v>
      </c>
      <c r="F531" s="9"/>
      <c r="G531" s="9"/>
      <c r="H531" s="31"/>
      <c r="I531" s="9">
        <v>10.143095999999998</v>
      </c>
      <c r="J531" s="24">
        <v>10.143096</v>
      </c>
      <c r="K531" s="9">
        <f t="shared" si="52"/>
        <v>1.7179800000000001</v>
      </c>
      <c r="L531" s="9">
        <v>0</v>
      </c>
      <c r="M531" s="9">
        <v>0</v>
      </c>
      <c r="N531" s="9">
        <v>1.7179800000000001</v>
      </c>
      <c r="O531" s="9">
        <v>0</v>
      </c>
      <c r="P531" s="9">
        <f t="shared" si="53"/>
        <v>0</v>
      </c>
      <c r="Q531" s="9">
        <v>0</v>
      </c>
      <c r="R531" s="9">
        <v>0</v>
      </c>
      <c r="S531" s="9">
        <v>0</v>
      </c>
      <c r="T531" s="9">
        <v>0</v>
      </c>
      <c r="U531" s="9">
        <f t="shared" si="54"/>
        <v>0</v>
      </c>
      <c r="V531" s="9">
        <v>0</v>
      </c>
      <c r="W531" s="9">
        <v>0</v>
      </c>
      <c r="X531" s="49">
        <v>0</v>
      </c>
      <c r="Y531" s="9">
        <v>0</v>
      </c>
      <c r="Z531" s="9">
        <f t="shared" si="55"/>
        <v>0</v>
      </c>
      <c r="AA531" s="9">
        <v>0</v>
      </c>
      <c r="AB531" s="9">
        <v>0</v>
      </c>
      <c r="AC531" s="49">
        <v>0</v>
      </c>
      <c r="AD531" s="9">
        <v>0</v>
      </c>
      <c r="AE531" s="9">
        <f t="shared" si="56"/>
        <v>0</v>
      </c>
      <c r="AF531" s="9">
        <v>0</v>
      </c>
      <c r="AG531" s="9">
        <v>0</v>
      </c>
      <c r="AH531" s="49">
        <v>0</v>
      </c>
      <c r="AI531" s="9">
        <v>0</v>
      </c>
      <c r="AJ531" s="42">
        <f t="shared" si="51"/>
        <v>1.7179800000000001</v>
      </c>
      <c r="AK531" s="42">
        <f t="shared" si="51"/>
        <v>0</v>
      </c>
      <c r="AL531" s="42">
        <f t="shared" si="51"/>
        <v>0</v>
      </c>
      <c r="AM531" s="42">
        <f t="shared" si="51"/>
        <v>1.7179800000000001</v>
      </c>
      <c r="AN531" s="42">
        <f t="shared" si="51"/>
        <v>0</v>
      </c>
    </row>
    <row r="532" spans="1:40" ht="78.75">
      <c r="A532" s="8" t="s">
        <v>804</v>
      </c>
      <c r="B532" s="73" t="s">
        <v>1296</v>
      </c>
      <c r="C532" s="15" t="s">
        <v>2471</v>
      </c>
      <c r="D532" s="18">
        <v>2018</v>
      </c>
      <c r="E532" s="18">
        <v>2020</v>
      </c>
      <c r="F532" s="9">
        <v>0.13</v>
      </c>
      <c r="G532" s="9">
        <v>0.84</v>
      </c>
      <c r="H532" s="31">
        <v>43466</v>
      </c>
      <c r="I532" s="9">
        <v>0.64850399999999997</v>
      </c>
      <c r="J532" s="24">
        <v>0.64850399999999986</v>
      </c>
      <c r="K532" s="9">
        <f t="shared" si="52"/>
        <v>0.56041200000000002</v>
      </c>
      <c r="L532" s="9">
        <v>0</v>
      </c>
      <c r="M532" s="9">
        <v>0</v>
      </c>
      <c r="N532" s="9">
        <v>0.56041200000000002</v>
      </c>
      <c r="O532" s="9">
        <v>0</v>
      </c>
      <c r="P532" s="9">
        <f t="shared" si="53"/>
        <v>0</v>
      </c>
      <c r="Q532" s="9">
        <v>0</v>
      </c>
      <c r="R532" s="9">
        <v>0</v>
      </c>
      <c r="S532" s="9">
        <v>0</v>
      </c>
      <c r="T532" s="9">
        <v>0</v>
      </c>
      <c r="U532" s="9">
        <f t="shared" si="54"/>
        <v>0</v>
      </c>
      <c r="V532" s="9">
        <v>0</v>
      </c>
      <c r="W532" s="9">
        <v>0</v>
      </c>
      <c r="X532" s="49">
        <v>0</v>
      </c>
      <c r="Y532" s="9">
        <v>0</v>
      </c>
      <c r="Z532" s="9">
        <f t="shared" si="55"/>
        <v>0</v>
      </c>
      <c r="AA532" s="9">
        <v>0</v>
      </c>
      <c r="AB532" s="9">
        <v>0</v>
      </c>
      <c r="AC532" s="49">
        <v>0</v>
      </c>
      <c r="AD532" s="9">
        <v>0</v>
      </c>
      <c r="AE532" s="9">
        <f t="shared" si="56"/>
        <v>0</v>
      </c>
      <c r="AF532" s="9">
        <v>0</v>
      </c>
      <c r="AG532" s="9">
        <v>0</v>
      </c>
      <c r="AH532" s="49">
        <v>0</v>
      </c>
      <c r="AI532" s="9">
        <v>0</v>
      </c>
      <c r="AJ532" s="42">
        <f t="shared" si="51"/>
        <v>0.56041200000000002</v>
      </c>
      <c r="AK532" s="42">
        <f t="shared" si="51"/>
        <v>0</v>
      </c>
      <c r="AL532" s="42">
        <f t="shared" si="51"/>
        <v>0</v>
      </c>
      <c r="AM532" s="42">
        <f t="shared" si="51"/>
        <v>0.56041200000000002</v>
      </c>
      <c r="AN532" s="42">
        <f t="shared" si="51"/>
        <v>0</v>
      </c>
    </row>
    <row r="533" spans="1:40" ht="78.75">
      <c r="A533" s="8" t="s">
        <v>804</v>
      </c>
      <c r="B533" s="73" t="s">
        <v>1297</v>
      </c>
      <c r="C533" s="15" t="s">
        <v>2472</v>
      </c>
      <c r="D533" s="18">
        <v>2018</v>
      </c>
      <c r="E533" s="18">
        <v>2020</v>
      </c>
      <c r="F533" s="9">
        <v>0.91</v>
      </c>
      <c r="G533" s="9">
        <v>4.70</v>
      </c>
      <c r="H533" s="31">
        <v>43556</v>
      </c>
      <c r="I533" s="9">
        <v>4.4927280000000005</v>
      </c>
      <c r="J533" s="24">
        <v>4.4927280000000005</v>
      </c>
      <c r="K533" s="9">
        <f t="shared" si="52"/>
        <v>3.5303519999999997</v>
      </c>
      <c r="L533" s="9">
        <v>0</v>
      </c>
      <c r="M533" s="9">
        <v>0</v>
      </c>
      <c r="N533" s="9">
        <v>3.5303519999999997</v>
      </c>
      <c r="O533" s="9">
        <v>0</v>
      </c>
      <c r="P533" s="9">
        <f t="shared" si="53"/>
        <v>0</v>
      </c>
      <c r="Q533" s="9">
        <v>0</v>
      </c>
      <c r="R533" s="9">
        <v>0</v>
      </c>
      <c r="S533" s="9">
        <v>0</v>
      </c>
      <c r="T533" s="9">
        <v>0</v>
      </c>
      <c r="U533" s="9">
        <f t="shared" si="54"/>
        <v>0</v>
      </c>
      <c r="V533" s="9">
        <v>0</v>
      </c>
      <c r="W533" s="9">
        <v>0</v>
      </c>
      <c r="X533" s="49">
        <v>0</v>
      </c>
      <c r="Y533" s="9">
        <v>0</v>
      </c>
      <c r="Z533" s="9">
        <f t="shared" si="55"/>
        <v>0</v>
      </c>
      <c r="AA533" s="9">
        <v>0</v>
      </c>
      <c r="AB533" s="9">
        <v>0</v>
      </c>
      <c r="AC533" s="49">
        <v>0</v>
      </c>
      <c r="AD533" s="9">
        <v>0</v>
      </c>
      <c r="AE533" s="9">
        <f t="shared" si="56"/>
        <v>0</v>
      </c>
      <c r="AF533" s="9">
        <v>0</v>
      </c>
      <c r="AG533" s="9">
        <v>0</v>
      </c>
      <c r="AH533" s="49">
        <v>0</v>
      </c>
      <c r="AI533" s="9">
        <v>0</v>
      </c>
      <c r="AJ533" s="42">
        <f t="shared" si="51"/>
        <v>3.5303519999999997</v>
      </c>
      <c r="AK533" s="42">
        <f t="shared" si="51"/>
        <v>0</v>
      </c>
      <c r="AL533" s="42">
        <f t="shared" si="51"/>
        <v>0</v>
      </c>
      <c r="AM533" s="42">
        <f t="shared" si="51"/>
        <v>3.5303519999999997</v>
      </c>
      <c r="AN533" s="42">
        <f t="shared" si="51"/>
        <v>0</v>
      </c>
    </row>
    <row r="534" spans="1:40" ht="31.5">
      <c r="A534" s="8" t="s">
        <v>805</v>
      </c>
      <c r="B534" s="73" t="s">
        <v>1298</v>
      </c>
      <c r="C534" s="15" t="s">
        <v>2473</v>
      </c>
      <c r="D534" s="18">
        <v>2020</v>
      </c>
      <c r="E534" s="18">
        <v>2020</v>
      </c>
      <c r="F534" s="9"/>
      <c r="G534" s="9"/>
      <c r="H534" s="31"/>
      <c r="I534" s="9">
        <v>1.0039319999999998</v>
      </c>
      <c r="J534" s="24">
        <v>1.003932</v>
      </c>
      <c r="K534" s="9">
        <f t="shared" si="52"/>
        <v>1.0039319999999998</v>
      </c>
      <c r="L534" s="9">
        <v>0</v>
      </c>
      <c r="M534" s="9">
        <v>0</v>
      </c>
      <c r="N534" s="9">
        <v>1.0039319999999998</v>
      </c>
      <c r="O534" s="9">
        <v>0</v>
      </c>
      <c r="P534" s="9">
        <f t="shared" si="53"/>
        <v>0</v>
      </c>
      <c r="Q534" s="9">
        <v>0</v>
      </c>
      <c r="R534" s="9">
        <v>0</v>
      </c>
      <c r="S534" s="9">
        <v>0</v>
      </c>
      <c r="T534" s="9">
        <v>0</v>
      </c>
      <c r="U534" s="9">
        <f t="shared" si="54"/>
        <v>0</v>
      </c>
      <c r="V534" s="9">
        <v>0</v>
      </c>
      <c r="W534" s="9">
        <v>0</v>
      </c>
      <c r="X534" s="49">
        <v>0</v>
      </c>
      <c r="Y534" s="9">
        <v>0</v>
      </c>
      <c r="Z534" s="9">
        <f t="shared" si="55"/>
        <v>0</v>
      </c>
      <c r="AA534" s="9">
        <v>0</v>
      </c>
      <c r="AB534" s="9">
        <v>0</v>
      </c>
      <c r="AC534" s="49">
        <v>0</v>
      </c>
      <c r="AD534" s="9">
        <v>0</v>
      </c>
      <c r="AE534" s="9">
        <f t="shared" si="56"/>
        <v>0</v>
      </c>
      <c r="AF534" s="9">
        <v>0</v>
      </c>
      <c r="AG534" s="9">
        <v>0</v>
      </c>
      <c r="AH534" s="49">
        <v>0</v>
      </c>
      <c r="AI534" s="9">
        <v>0</v>
      </c>
      <c r="AJ534" s="42">
        <f t="shared" si="51"/>
        <v>1.0039319999999998</v>
      </c>
      <c r="AK534" s="42">
        <f t="shared" si="51"/>
        <v>0</v>
      </c>
      <c r="AL534" s="42">
        <f t="shared" si="51"/>
        <v>0</v>
      </c>
      <c r="AM534" s="42">
        <f t="shared" si="51"/>
        <v>1.0039319999999998</v>
      </c>
      <c r="AN534" s="42">
        <f t="shared" si="51"/>
        <v>0</v>
      </c>
    </row>
    <row r="535" spans="1:40" ht="78.75">
      <c r="A535" s="8" t="s">
        <v>804</v>
      </c>
      <c r="B535" s="73" t="s">
        <v>1299</v>
      </c>
      <c r="C535" s="15" t="s">
        <v>2474</v>
      </c>
      <c r="D535" s="18">
        <v>2018</v>
      </c>
      <c r="E535" s="18">
        <v>2020</v>
      </c>
      <c r="F535" s="9">
        <v>0.87</v>
      </c>
      <c r="G535" s="9">
        <v>5.07</v>
      </c>
      <c r="H535" s="31">
        <v>43497</v>
      </c>
      <c r="I535" s="9">
        <v>3.8345879999999997</v>
      </c>
      <c r="J535" s="24">
        <v>3.8345879999999997</v>
      </c>
      <c r="K535" s="9">
        <f t="shared" si="52"/>
        <v>3.1222594679999998</v>
      </c>
      <c r="L535" s="9">
        <v>0</v>
      </c>
      <c r="M535" s="9">
        <v>0</v>
      </c>
      <c r="N535" s="9">
        <v>3.1222594679999998</v>
      </c>
      <c r="O535" s="9">
        <v>0</v>
      </c>
      <c r="P535" s="9">
        <f t="shared" si="53"/>
        <v>0</v>
      </c>
      <c r="Q535" s="9">
        <v>0</v>
      </c>
      <c r="R535" s="9">
        <v>0</v>
      </c>
      <c r="S535" s="9">
        <v>0</v>
      </c>
      <c r="T535" s="9">
        <v>0</v>
      </c>
      <c r="U535" s="9">
        <f t="shared" si="54"/>
        <v>0</v>
      </c>
      <c r="V535" s="9">
        <v>0</v>
      </c>
      <c r="W535" s="9">
        <v>0</v>
      </c>
      <c r="X535" s="49">
        <v>0</v>
      </c>
      <c r="Y535" s="9">
        <v>0</v>
      </c>
      <c r="Z535" s="9">
        <f t="shared" si="55"/>
        <v>0</v>
      </c>
      <c r="AA535" s="9">
        <v>0</v>
      </c>
      <c r="AB535" s="9">
        <v>0</v>
      </c>
      <c r="AC535" s="49">
        <v>0</v>
      </c>
      <c r="AD535" s="9">
        <v>0</v>
      </c>
      <c r="AE535" s="9">
        <f t="shared" si="56"/>
        <v>0</v>
      </c>
      <c r="AF535" s="9">
        <v>0</v>
      </c>
      <c r="AG535" s="9">
        <v>0</v>
      </c>
      <c r="AH535" s="49">
        <v>0</v>
      </c>
      <c r="AI535" s="9">
        <v>0</v>
      </c>
      <c r="AJ535" s="42">
        <f t="shared" si="51"/>
        <v>3.1222594679999998</v>
      </c>
      <c r="AK535" s="42">
        <f t="shared" si="51"/>
        <v>0</v>
      </c>
      <c r="AL535" s="42">
        <f t="shared" si="51"/>
        <v>0</v>
      </c>
      <c r="AM535" s="42">
        <f t="shared" si="51"/>
        <v>3.1222594679999998</v>
      </c>
      <c r="AN535" s="42">
        <f t="shared" si="51"/>
        <v>0</v>
      </c>
    </row>
    <row r="536" spans="1:40" ht="78.75">
      <c r="A536" s="8" t="s">
        <v>804</v>
      </c>
      <c r="B536" s="73" t="s">
        <v>1300</v>
      </c>
      <c r="C536" s="15" t="s">
        <v>2475</v>
      </c>
      <c r="D536" s="18">
        <v>2018</v>
      </c>
      <c r="E536" s="18">
        <v>2021</v>
      </c>
      <c r="F536" s="9"/>
      <c r="G536" s="9"/>
      <c r="H536" s="31"/>
      <c r="I536" s="9">
        <v>15.39672</v>
      </c>
      <c r="J536" s="24">
        <v>15.39672</v>
      </c>
      <c r="K536" s="9">
        <f t="shared" si="52"/>
        <v>9.0198815999999997</v>
      </c>
      <c r="L536" s="9">
        <v>0</v>
      </c>
      <c r="M536" s="9">
        <v>0</v>
      </c>
      <c r="N536" s="9">
        <v>9.0198815999999997</v>
      </c>
      <c r="O536" s="9">
        <v>0</v>
      </c>
      <c r="P536" s="9">
        <f t="shared" si="53"/>
        <v>2.2549703999999999</v>
      </c>
      <c r="Q536" s="9">
        <v>0</v>
      </c>
      <c r="R536" s="9">
        <v>0</v>
      </c>
      <c r="S536" s="9">
        <v>2.2549703999999999</v>
      </c>
      <c r="T536" s="9">
        <v>0</v>
      </c>
      <c r="U536" s="9">
        <f t="shared" si="54"/>
        <v>0</v>
      </c>
      <c r="V536" s="9">
        <v>0</v>
      </c>
      <c r="W536" s="9">
        <v>0</v>
      </c>
      <c r="X536" s="49">
        <v>0</v>
      </c>
      <c r="Y536" s="9">
        <v>0</v>
      </c>
      <c r="Z536" s="9">
        <f t="shared" si="55"/>
        <v>0</v>
      </c>
      <c r="AA536" s="9">
        <v>0</v>
      </c>
      <c r="AB536" s="9">
        <v>0</v>
      </c>
      <c r="AC536" s="49">
        <v>0</v>
      </c>
      <c r="AD536" s="9">
        <v>0</v>
      </c>
      <c r="AE536" s="9">
        <f t="shared" si="56"/>
        <v>0</v>
      </c>
      <c r="AF536" s="9">
        <v>0</v>
      </c>
      <c r="AG536" s="9">
        <v>0</v>
      </c>
      <c r="AH536" s="49">
        <v>0</v>
      </c>
      <c r="AI536" s="9">
        <v>0</v>
      </c>
      <c r="AJ536" s="42">
        <f t="shared" si="51"/>
        <v>11.274851999999999</v>
      </c>
      <c r="AK536" s="42">
        <f t="shared" si="51"/>
        <v>0</v>
      </c>
      <c r="AL536" s="42">
        <f t="shared" si="51"/>
        <v>0</v>
      </c>
      <c r="AM536" s="42">
        <f t="shared" si="51"/>
        <v>11.274851999999999</v>
      </c>
      <c r="AN536" s="42">
        <f t="shared" si="51"/>
        <v>0</v>
      </c>
    </row>
    <row r="537" spans="1:40" ht="94.5">
      <c r="A537" s="8" t="s">
        <v>805</v>
      </c>
      <c r="B537" s="73" t="s">
        <v>1301</v>
      </c>
      <c r="C537" s="15" t="s">
        <v>2476</v>
      </c>
      <c r="D537" s="18">
        <v>2018</v>
      </c>
      <c r="E537" s="18">
        <v>2020</v>
      </c>
      <c r="F537" s="9">
        <v>0.56000000000000005</v>
      </c>
      <c r="G537" s="9">
        <v>3.39</v>
      </c>
      <c r="H537" s="31">
        <v>43525</v>
      </c>
      <c r="I537" s="9">
        <v>4.2244200000000003</v>
      </c>
      <c r="J537" s="24">
        <v>4.2244200000000003</v>
      </c>
      <c r="K537" s="9">
        <f t="shared" si="52"/>
        <v>0.012</v>
      </c>
      <c r="L537" s="9">
        <v>0</v>
      </c>
      <c r="M537" s="9">
        <v>0</v>
      </c>
      <c r="N537" s="9">
        <v>0.012</v>
      </c>
      <c r="O537" s="9">
        <v>0</v>
      </c>
      <c r="P537" s="9">
        <f t="shared" si="53"/>
        <v>0</v>
      </c>
      <c r="Q537" s="9">
        <v>0</v>
      </c>
      <c r="R537" s="9">
        <v>0</v>
      </c>
      <c r="S537" s="9">
        <v>0</v>
      </c>
      <c r="T537" s="9">
        <v>0</v>
      </c>
      <c r="U537" s="9">
        <f t="shared" si="54"/>
        <v>0</v>
      </c>
      <c r="V537" s="9">
        <v>0</v>
      </c>
      <c r="W537" s="9">
        <v>0</v>
      </c>
      <c r="X537" s="49">
        <v>0</v>
      </c>
      <c r="Y537" s="9">
        <v>0</v>
      </c>
      <c r="Z537" s="9">
        <f t="shared" si="55"/>
        <v>0</v>
      </c>
      <c r="AA537" s="9">
        <v>0</v>
      </c>
      <c r="AB537" s="9">
        <v>0</v>
      </c>
      <c r="AC537" s="49">
        <v>0</v>
      </c>
      <c r="AD537" s="9">
        <v>0</v>
      </c>
      <c r="AE537" s="9">
        <f t="shared" si="56"/>
        <v>0</v>
      </c>
      <c r="AF537" s="9">
        <v>0</v>
      </c>
      <c r="AG537" s="9">
        <v>0</v>
      </c>
      <c r="AH537" s="49">
        <v>0</v>
      </c>
      <c r="AI537" s="9">
        <v>0</v>
      </c>
      <c r="AJ537" s="42">
        <f t="shared" si="51"/>
        <v>0.012</v>
      </c>
      <c r="AK537" s="42">
        <f t="shared" si="51"/>
        <v>0</v>
      </c>
      <c r="AL537" s="42">
        <f t="shared" si="51"/>
        <v>0</v>
      </c>
      <c r="AM537" s="42">
        <f t="shared" si="51"/>
        <v>0.012</v>
      </c>
      <c r="AN537" s="42">
        <f t="shared" si="51"/>
        <v>0</v>
      </c>
    </row>
    <row r="538" spans="1:40" ht="78.75">
      <c r="A538" s="8" t="s">
        <v>804</v>
      </c>
      <c r="B538" s="73" t="s">
        <v>1302</v>
      </c>
      <c r="C538" s="15" t="s">
        <v>2477</v>
      </c>
      <c r="D538" s="18">
        <v>2019</v>
      </c>
      <c r="E538" s="18">
        <v>2020</v>
      </c>
      <c r="F538" s="9"/>
      <c r="G538" s="9"/>
      <c r="H538" s="31"/>
      <c r="I538" s="9">
        <v>0.58447199999999999</v>
      </c>
      <c r="J538" s="24">
        <v>0.58447199999999999</v>
      </c>
      <c r="K538" s="9">
        <f t="shared" si="52"/>
        <v>0.58447199999999999</v>
      </c>
      <c r="L538" s="9">
        <v>0</v>
      </c>
      <c r="M538" s="9">
        <v>0</v>
      </c>
      <c r="N538" s="9">
        <v>0.58447199999999999</v>
      </c>
      <c r="O538" s="9">
        <v>0</v>
      </c>
      <c r="P538" s="9">
        <f t="shared" si="53"/>
        <v>0</v>
      </c>
      <c r="Q538" s="9">
        <v>0</v>
      </c>
      <c r="R538" s="9">
        <v>0</v>
      </c>
      <c r="S538" s="9">
        <v>0</v>
      </c>
      <c r="T538" s="9">
        <v>0</v>
      </c>
      <c r="U538" s="9">
        <f t="shared" si="54"/>
        <v>0</v>
      </c>
      <c r="V538" s="9">
        <v>0</v>
      </c>
      <c r="W538" s="9">
        <v>0</v>
      </c>
      <c r="X538" s="49">
        <v>0</v>
      </c>
      <c r="Y538" s="9">
        <v>0</v>
      </c>
      <c r="Z538" s="9">
        <f t="shared" si="55"/>
        <v>0</v>
      </c>
      <c r="AA538" s="9">
        <v>0</v>
      </c>
      <c r="AB538" s="9">
        <v>0</v>
      </c>
      <c r="AC538" s="49">
        <v>0</v>
      </c>
      <c r="AD538" s="9">
        <v>0</v>
      </c>
      <c r="AE538" s="9">
        <f t="shared" si="56"/>
        <v>0</v>
      </c>
      <c r="AF538" s="9">
        <v>0</v>
      </c>
      <c r="AG538" s="9">
        <v>0</v>
      </c>
      <c r="AH538" s="49">
        <v>0</v>
      </c>
      <c r="AI538" s="9">
        <v>0</v>
      </c>
      <c r="AJ538" s="42">
        <f t="shared" si="51"/>
        <v>0.58447199999999999</v>
      </c>
      <c r="AK538" s="42">
        <f t="shared" si="51"/>
        <v>0</v>
      </c>
      <c r="AL538" s="42">
        <f t="shared" si="51"/>
        <v>0</v>
      </c>
      <c r="AM538" s="42">
        <f t="shared" si="51"/>
        <v>0.58447199999999999</v>
      </c>
      <c r="AN538" s="42">
        <f t="shared" si="51"/>
        <v>0</v>
      </c>
    </row>
    <row r="539" spans="1:40" ht="78.75">
      <c r="A539" s="8" t="s">
        <v>804</v>
      </c>
      <c r="B539" s="73" t="s">
        <v>1303</v>
      </c>
      <c r="C539" s="15" t="s">
        <v>2478</v>
      </c>
      <c r="D539" s="18">
        <v>2019</v>
      </c>
      <c r="E539" s="18">
        <v>2020</v>
      </c>
      <c r="F539" s="9"/>
      <c r="G539" s="9"/>
      <c r="H539" s="31"/>
      <c r="I539" s="9">
        <v>0.46832399999999996</v>
      </c>
      <c r="J539" s="24">
        <v>0.46832399999999996</v>
      </c>
      <c r="K539" s="9">
        <f t="shared" si="52"/>
        <v>0.143958</v>
      </c>
      <c r="L539" s="9">
        <v>0</v>
      </c>
      <c r="M539" s="9">
        <v>0</v>
      </c>
      <c r="N539" s="9">
        <v>0.143958</v>
      </c>
      <c r="O539" s="9">
        <v>0</v>
      </c>
      <c r="P539" s="9">
        <f t="shared" si="53"/>
        <v>0</v>
      </c>
      <c r="Q539" s="9">
        <v>0</v>
      </c>
      <c r="R539" s="9">
        <v>0</v>
      </c>
      <c r="S539" s="9">
        <v>0</v>
      </c>
      <c r="T539" s="9">
        <v>0</v>
      </c>
      <c r="U539" s="9">
        <f t="shared" si="54"/>
        <v>0</v>
      </c>
      <c r="V539" s="9">
        <v>0</v>
      </c>
      <c r="W539" s="9">
        <v>0</v>
      </c>
      <c r="X539" s="49">
        <v>0</v>
      </c>
      <c r="Y539" s="9">
        <v>0</v>
      </c>
      <c r="Z539" s="9">
        <f t="shared" si="55"/>
        <v>0</v>
      </c>
      <c r="AA539" s="9">
        <v>0</v>
      </c>
      <c r="AB539" s="9">
        <v>0</v>
      </c>
      <c r="AC539" s="49">
        <v>0</v>
      </c>
      <c r="AD539" s="9">
        <v>0</v>
      </c>
      <c r="AE539" s="9">
        <f t="shared" si="56"/>
        <v>0</v>
      </c>
      <c r="AF539" s="9">
        <v>0</v>
      </c>
      <c r="AG539" s="9">
        <v>0</v>
      </c>
      <c r="AH539" s="49">
        <v>0</v>
      </c>
      <c r="AI539" s="9">
        <v>0</v>
      </c>
      <c r="AJ539" s="42">
        <f t="shared" si="51"/>
        <v>0.143958</v>
      </c>
      <c r="AK539" s="42">
        <f t="shared" si="51"/>
        <v>0</v>
      </c>
      <c r="AL539" s="42">
        <f t="shared" si="51"/>
        <v>0</v>
      </c>
      <c r="AM539" s="42">
        <f t="shared" si="51"/>
        <v>0.143958</v>
      </c>
      <c r="AN539" s="42">
        <f t="shared" si="51"/>
        <v>0</v>
      </c>
    </row>
    <row r="540" spans="1:40" ht="63">
      <c r="A540" s="8" t="s">
        <v>804</v>
      </c>
      <c r="B540" s="73" t="s">
        <v>1304</v>
      </c>
      <c r="C540" s="15" t="s">
        <v>2479</v>
      </c>
      <c r="D540" s="18">
        <v>2020</v>
      </c>
      <c r="E540" s="18">
        <v>2020</v>
      </c>
      <c r="F540" s="9"/>
      <c r="G540" s="9"/>
      <c r="H540" s="31"/>
      <c r="I540" s="9">
        <v>0.76949999999999996</v>
      </c>
      <c r="J540" s="24">
        <v>0.76949999999999996</v>
      </c>
      <c r="K540" s="9">
        <f t="shared" si="52"/>
        <v>0.76949999999999996</v>
      </c>
      <c r="L540" s="9">
        <v>0</v>
      </c>
      <c r="M540" s="9">
        <v>0</v>
      </c>
      <c r="N540" s="9">
        <v>0.76949999999999996</v>
      </c>
      <c r="O540" s="9">
        <v>0</v>
      </c>
      <c r="P540" s="9">
        <f t="shared" si="53"/>
        <v>0</v>
      </c>
      <c r="Q540" s="9">
        <v>0</v>
      </c>
      <c r="R540" s="9">
        <v>0</v>
      </c>
      <c r="S540" s="9">
        <v>0</v>
      </c>
      <c r="T540" s="9">
        <v>0</v>
      </c>
      <c r="U540" s="9">
        <f t="shared" si="54"/>
        <v>0</v>
      </c>
      <c r="V540" s="9">
        <v>0</v>
      </c>
      <c r="W540" s="9">
        <v>0</v>
      </c>
      <c r="X540" s="49">
        <v>0</v>
      </c>
      <c r="Y540" s="9">
        <v>0</v>
      </c>
      <c r="Z540" s="9">
        <f t="shared" si="55"/>
        <v>0</v>
      </c>
      <c r="AA540" s="9">
        <v>0</v>
      </c>
      <c r="AB540" s="9">
        <v>0</v>
      </c>
      <c r="AC540" s="49">
        <v>0</v>
      </c>
      <c r="AD540" s="9">
        <v>0</v>
      </c>
      <c r="AE540" s="9">
        <f t="shared" si="56"/>
        <v>0</v>
      </c>
      <c r="AF540" s="9">
        <v>0</v>
      </c>
      <c r="AG540" s="9">
        <v>0</v>
      </c>
      <c r="AH540" s="49">
        <v>0</v>
      </c>
      <c r="AI540" s="9">
        <v>0</v>
      </c>
      <c r="AJ540" s="42">
        <f t="shared" si="51"/>
        <v>0.76949999999999996</v>
      </c>
      <c r="AK540" s="42">
        <f t="shared" si="51"/>
        <v>0</v>
      </c>
      <c r="AL540" s="42">
        <f t="shared" si="51"/>
        <v>0</v>
      </c>
      <c r="AM540" s="42">
        <f t="shared" si="51"/>
        <v>0.76949999999999996</v>
      </c>
      <c r="AN540" s="42">
        <f t="shared" si="51"/>
        <v>0</v>
      </c>
    </row>
    <row r="541" spans="1:40" ht="110.25">
      <c r="A541" s="8" t="s">
        <v>804</v>
      </c>
      <c r="B541" s="73" t="s">
        <v>1305</v>
      </c>
      <c r="C541" s="15" t="s">
        <v>2480</v>
      </c>
      <c r="D541" s="18">
        <v>2019</v>
      </c>
      <c r="E541" s="18">
        <v>2020</v>
      </c>
      <c r="F541" s="9"/>
      <c r="G541" s="9"/>
      <c r="H541" s="31"/>
      <c r="I541" s="9">
        <v>0.58447199999999999</v>
      </c>
      <c r="J541" s="24">
        <v>0.58447199999999999</v>
      </c>
      <c r="K541" s="9">
        <f t="shared" si="52"/>
        <v>0.57009600000000005</v>
      </c>
      <c r="L541" s="9">
        <v>0</v>
      </c>
      <c r="M541" s="9">
        <v>0</v>
      </c>
      <c r="N541" s="9">
        <v>0.57009600000000005</v>
      </c>
      <c r="O541" s="9">
        <v>0</v>
      </c>
      <c r="P541" s="9">
        <f t="shared" si="53"/>
        <v>0</v>
      </c>
      <c r="Q541" s="9">
        <v>0</v>
      </c>
      <c r="R541" s="9">
        <v>0</v>
      </c>
      <c r="S541" s="9">
        <v>0</v>
      </c>
      <c r="T541" s="9">
        <v>0</v>
      </c>
      <c r="U541" s="9">
        <f t="shared" si="54"/>
        <v>0</v>
      </c>
      <c r="V541" s="9">
        <v>0</v>
      </c>
      <c r="W541" s="9">
        <v>0</v>
      </c>
      <c r="X541" s="49">
        <v>0</v>
      </c>
      <c r="Y541" s="9">
        <v>0</v>
      </c>
      <c r="Z541" s="9">
        <f t="shared" si="55"/>
        <v>0</v>
      </c>
      <c r="AA541" s="9">
        <v>0</v>
      </c>
      <c r="AB541" s="9">
        <v>0</v>
      </c>
      <c r="AC541" s="49">
        <v>0</v>
      </c>
      <c r="AD541" s="9">
        <v>0</v>
      </c>
      <c r="AE541" s="9">
        <f t="shared" si="56"/>
        <v>0</v>
      </c>
      <c r="AF541" s="9">
        <v>0</v>
      </c>
      <c r="AG541" s="9">
        <v>0</v>
      </c>
      <c r="AH541" s="49">
        <v>0</v>
      </c>
      <c r="AI541" s="9">
        <v>0</v>
      </c>
      <c r="AJ541" s="42">
        <f t="shared" si="51"/>
        <v>0.57009600000000005</v>
      </c>
      <c r="AK541" s="42">
        <f t="shared" si="51"/>
        <v>0</v>
      </c>
      <c r="AL541" s="42">
        <f t="shared" si="51"/>
        <v>0</v>
      </c>
      <c r="AM541" s="42">
        <f t="shared" si="51"/>
        <v>0.57009600000000005</v>
      </c>
      <c r="AN541" s="42">
        <f t="shared" si="51"/>
        <v>0</v>
      </c>
    </row>
    <row r="542" spans="1:40" ht="47.25">
      <c r="A542" s="8" t="s">
        <v>804</v>
      </c>
      <c r="B542" s="73" t="s">
        <v>1306</v>
      </c>
      <c r="C542" s="15" t="s">
        <v>2481</v>
      </c>
      <c r="D542" s="18">
        <v>2020</v>
      </c>
      <c r="E542" s="18">
        <v>2020</v>
      </c>
      <c r="F542" s="9"/>
      <c r="G542" s="9"/>
      <c r="H542" s="31"/>
      <c r="I542" s="9">
        <v>0.37377600000000005</v>
      </c>
      <c r="J542" s="24">
        <v>0.373776</v>
      </c>
      <c r="K542" s="9">
        <f t="shared" si="52"/>
        <v>0.37377600000000005</v>
      </c>
      <c r="L542" s="9">
        <v>0</v>
      </c>
      <c r="M542" s="9">
        <v>0</v>
      </c>
      <c r="N542" s="9">
        <v>0.37377600000000005</v>
      </c>
      <c r="O542" s="9">
        <v>0</v>
      </c>
      <c r="P542" s="9">
        <f t="shared" si="53"/>
        <v>0</v>
      </c>
      <c r="Q542" s="9">
        <v>0</v>
      </c>
      <c r="R542" s="9">
        <v>0</v>
      </c>
      <c r="S542" s="9">
        <v>0</v>
      </c>
      <c r="T542" s="9">
        <v>0</v>
      </c>
      <c r="U542" s="9">
        <f t="shared" si="54"/>
        <v>0</v>
      </c>
      <c r="V542" s="9">
        <v>0</v>
      </c>
      <c r="W542" s="9">
        <v>0</v>
      </c>
      <c r="X542" s="49">
        <v>0</v>
      </c>
      <c r="Y542" s="9">
        <v>0</v>
      </c>
      <c r="Z542" s="9">
        <f t="shared" si="55"/>
        <v>0</v>
      </c>
      <c r="AA542" s="9">
        <v>0</v>
      </c>
      <c r="AB542" s="9">
        <v>0</v>
      </c>
      <c r="AC542" s="49">
        <v>0</v>
      </c>
      <c r="AD542" s="9">
        <v>0</v>
      </c>
      <c r="AE542" s="9">
        <f t="shared" si="56"/>
        <v>0</v>
      </c>
      <c r="AF542" s="9">
        <v>0</v>
      </c>
      <c r="AG542" s="9">
        <v>0</v>
      </c>
      <c r="AH542" s="49">
        <v>0</v>
      </c>
      <c r="AI542" s="9">
        <v>0</v>
      </c>
      <c r="AJ542" s="42">
        <f t="shared" si="51"/>
        <v>0.37377600000000005</v>
      </c>
      <c r="AK542" s="42">
        <f t="shared" si="51"/>
        <v>0</v>
      </c>
      <c r="AL542" s="42">
        <f t="shared" si="51"/>
        <v>0</v>
      </c>
      <c r="AM542" s="42">
        <f t="shared" si="51"/>
        <v>0.37377600000000005</v>
      </c>
      <c r="AN542" s="42">
        <f t="shared" si="51"/>
        <v>0</v>
      </c>
    </row>
    <row r="543" spans="1:40" ht="78.75">
      <c r="A543" s="8" t="s">
        <v>805</v>
      </c>
      <c r="B543" s="73" t="s">
        <v>1307</v>
      </c>
      <c r="C543" s="15" t="s">
        <v>2482</v>
      </c>
      <c r="D543" s="18">
        <v>2019</v>
      </c>
      <c r="E543" s="18">
        <v>2020</v>
      </c>
      <c r="F543" s="9"/>
      <c r="G543" s="9"/>
      <c r="H543" s="31"/>
      <c r="I543" s="9">
        <v>0.911964</v>
      </c>
      <c r="J543" s="24">
        <v>0.91196400000000011</v>
      </c>
      <c r="K543" s="9">
        <f t="shared" si="52"/>
        <v>0.89996399999999999</v>
      </c>
      <c r="L543" s="9">
        <v>0</v>
      </c>
      <c r="M543" s="9">
        <v>0</v>
      </c>
      <c r="N543" s="9">
        <v>0.89996399999999999</v>
      </c>
      <c r="O543" s="9">
        <v>0</v>
      </c>
      <c r="P543" s="9">
        <f t="shared" si="53"/>
        <v>0</v>
      </c>
      <c r="Q543" s="9">
        <v>0</v>
      </c>
      <c r="R543" s="9">
        <v>0</v>
      </c>
      <c r="S543" s="9">
        <v>0</v>
      </c>
      <c r="T543" s="9">
        <v>0</v>
      </c>
      <c r="U543" s="9">
        <f t="shared" si="54"/>
        <v>0</v>
      </c>
      <c r="V543" s="9">
        <v>0</v>
      </c>
      <c r="W543" s="9">
        <v>0</v>
      </c>
      <c r="X543" s="49">
        <v>0</v>
      </c>
      <c r="Y543" s="9">
        <v>0</v>
      </c>
      <c r="Z543" s="9">
        <f t="shared" si="55"/>
        <v>0</v>
      </c>
      <c r="AA543" s="9">
        <v>0</v>
      </c>
      <c r="AB543" s="9">
        <v>0</v>
      </c>
      <c r="AC543" s="49">
        <v>0</v>
      </c>
      <c r="AD543" s="9">
        <v>0</v>
      </c>
      <c r="AE543" s="9">
        <f t="shared" si="56"/>
        <v>0</v>
      </c>
      <c r="AF543" s="9">
        <v>0</v>
      </c>
      <c r="AG543" s="9">
        <v>0</v>
      </c>
      <c r="AH543" s="49">
        <v>0</v>
      </c>
      <c r="AI543" s="9">
        <v>0</v>
      </c>
      <c r="AJ543" s="42">
        <f t="shared" si="51"/>
        <v>0.89996399999999999</v>
      </c>
      <c r="AK543" s="42">
        <f t="shared" si="51"/>
        <v>0</v>
      </c>
      <c r="AL543" s="42">
        <f t="shared" si="51"/>
        <v>0</v>
      </c>
      <c r="AM543" s="42">
        <f t="shared" si="51"/>
        <v>0.89996399999999999</v>
      </c>
      <c r="AN543" s="42">
        <f t="shared" si="51"/>
        <v>0</v>
      </c>
    </row>
    <row r="544" spans="1:40" ht="47.25">
      <c r="A544" s="8" t="s">
        <v>804</v>
      </c>
      <c r="B544" s="73" t="s">
        <v>1308</v>
      </c>
      <c r="C544" s="15" t="s">
        <v>1309</v>
      </c>
      <c r="D544" s="18">
        <v>2019</v>
      </c>
      <c r="E544" s="18">
        <v>2020</v>
      </c>
      <c r="F544" s="9"/>
      <c r="G544" s="9"/>
      <c r="H544" s="31"/>
      <c r="I544" s="9">
        <v>0.58447199999999999</v>
      </c>
      <c r="J544" s="24">
        <v>0.58447199999999999</v>
      </c>
      <c r="K544" s="9">
        <f t="shared" si="52"/>
        <v>0.53523599999999993</v>
      </c>
      <c r="L544" s="9">
        <v>0</v>
      </c>
      <c r="M544" s="9">
        <v>0</v>
      </c>
      <c r="N544" s="9">
        <v>0.53523599999999993</v>
      </c>
      <c r="O544" s="9">
        <v>0</v>
      </c>
      <c r="P544" s="9">
        <f t="shared" si="53"/>
        <v>0</v>
      </c>
      <c r="Q544" s="9">
        <v>0</v>
      </c>
      <c r="R544" s="9">
        <v>0</v>
      </c>
      <c r="S544" s="9">
        <v>0</v>
      </c>
      <c r="T544" s="9">
        <v>0</v>
      </c>
      <c r="U544" s="9">
        <f t="shared" si="54"/>
        <v>0</v>
      </c>
      <c r="V544" s="9">
        <v>0</v>
      </c>
      <c r="W544" s="9">
        <v>0</v>
      </c>
      <c r="X544" s="49">
        <v>0</v>
      </c>
      <c r="Y544" s="9">
        <v>0</v>
      </c>
      <c r="Z544" s="9">
        <f t="shared" si="55"/>
        <v>0</v>
      </c>
      <c r="AA544" s="9">
        <v>0</v>
      </c>
      <c r="AB544" s="9">
        <v>0</v>
      </c>
      <c r="AC544" s="49">
        <v>0</v>
      </c>
      <c r="AD544" s="9">
        <v>0</v>
      </c>
      <c r="AE544" s="9">
        <f t="shared" si="56"/>
        <v>0</v>
      </c>
      <c r="AF544" s="9">
        <v>0</v>
      </c>
      <c r="AG544" s="9">
        <v>0</v>
      </c>
      <c r="AH544" s="49">
        <v>0</v>
      </c>
      <c r="AI544" s="9">
        <v>0</v>
      </c>
      <c r="AJ544" s="42">
        <f t="shared" si="51"/>
        <v>0.53523599999999993</v>
      </c>
      <c r="AK544" s="42">
        <f t="shared" si="51"/>
        <v>0</v>
      </c>
      <c r="AL544" s="42">
        <f t="shared" si="51"/>
        <v>0</v>
      </c>
      <c r="AM544" s="42">
        <f t="shared" si="51"/>
        <v>0.53523599999999993</v>
      </c>
      <c r="AN544" s="42">
        <f t="shared" si="51"/>
        <v>0</v>
      </c>
    </row>
    <row r="545" spans="1:40" ht="78.75">
      <c r="A545" s="8" t="s">
        <v>804</v>
      </c>
      <c r="B545" s="73" t="s">
        <v>1310</v>
      </c>
      <c r="C545" s="15" t="s">
        <v>2483</v>
      </c>
      <c r="D545" s="18">
        <v>2019</v>
      </c>
      <c r="E545" s="18">
        <v>2020</v>
      </c>
      <c r="F545" s="9"/>
      <c r="G545" s="9"/>
      <c r="H545" s="31"/>
      <c r="I545" s="9">
        <v>0.58447199999999999</v>
      </c>
      <c r="J545" s="24">
        <v>0.58447199999999999</v>
      </c>
      <c r="K545" s="9">
        <f t="shared" si="52"/>
        <v>0.24299999999999999</v>
      </c>
      <c r="L545" s="9">
        <v>0</v>
      </c>
      <c r="M545" s="9">
        <v>0</v>
      </c>
      <c r="N545" s="9">
        <v>0.24299999999999999</v>
      </c>
      <c r="O545" s="9">
        <v>0</v>
      </c>
      <c r="P545" s="9">
        <f t="shared" si="53"/>
        <v>0</v>
      </c>
      <c r="Q545" s="9">
        <v>0</v>
      </c>
      <c r="R545" s="9">
        <v>0</v>
      </c>
      <c r="S545" s="9">
        <v>0</v>
      </c>
      <c r="T545" s="9">
        <v>0</v>
      </c>
      <c r="U545" s="9">
        <f t="shared" si="54"/>
        <v>0</v>
      </c>
      <c r="V545" s="9">
        <v>0</v>
      </c>
      <c r="W545" s="9">
        <v>0</v>
      </c>
      <c r="X545" s="49">
        <v>0</v>
      </c>
      <c r="Y545" s="9">
        <v>0</v>
      </c>
      <c r="Z545" s="9">
        <f t="shared" si="55"/>
        <v>0</v>
      </c>
      <c r="AA545" s="9">
        <v>0</v>
      </c>
      <c r="AB545" s="9">
        <v>0</v>
      </c>
      <c r="AC545" s="49">
        <v>0</v>
      </c>
      <c r="AD545" s="9">
        <v>0</v>
      </c>
      <c r="AE545" s="9">
        <f t="shared" si="56"/>
        <v>0</v>
      </c>
      <c r="AF545" s="9">
        <v>0</v>
      </c>
      <c r="AG545" s="9">
        <v>0</v>
      </c>
      <c r="AH545" s="49">
        <v>0</v>
      </c>
      <c r="AI545" s="9">
        <v>0</v>
      </c>
      <c r="AJ545" s="42">
        <f t="shared" si="51"/>
        <v>0.24299999999999999</v>
      </c>
      <c r="AK545" s="42">
        <f t="shared" si="51"/>
        <v>0</v>
      </c>
      <c r="AL545" s="42">
        <f t="shared" si="51"/>
        <v>0</v>
      </c>
      <c r="AM545" s="42">
        <f t="shared" si="51"/>
        <v>0.24299999999999999</v>
      </c>
      <c r="AN545" s="42">
        <f t="shared" si="51"/>
        <v>0</v>
      </c>
    </row>
    <row r="546" spans="1:40" ht="78.75">
      <c r="A546" s="8" t="s">
        <v>804</v>
      </c>
      <c r="B546" s="73" t="s">
        <v>1311</v>
      </c>
      <c r="C546" s="15" t="s">
        <v>1312</v>
      </c>
      <c r="D546" s="18">
        <v>2019</v>
      </c>
      <c r="E546" s="18">
        <v>2020</v>
      </c>
      <c r="F546" s="9"/>
      <c r="G546" s="9"/>
      <c r="H546" s="31"/>
      <c r="I546" s="9">
        <v>0.58447199999999999</v>
      </c>
      <c r="J546" s="24">
        <v>0.58447199999999999</v>
      </c>
      <c r="K546" s="9">
        <f t="shared" si="52"/>
        <v>0.53523599999999993</v>
      </c>
      <c r="L546" s="9">
        <v>0</v>
      </c>
      <c r="M546" s="9">
        <v>0</v>
      </c>
      <c r="N546" s="9">
        <v>0.53523599999999993</v>
      </c>
      <c r="O546" s="9">
        <v>0</v>
      </c>
      <c r="P546" s="9">
        <f t="shared" si="53"/>
        <v>0</v>
      </c>
      <c r="Q546" s="9">
        <v>0</v>
      </c>
      <c r="R546" s="9">
        <v>0</v>
      </c>
      <c r="S546" s="9">
        <v>0</v>
      </c>
      <c r="T546" s="9">
        <v>0</v>
      </c>
      <c r="U546" s="9">
        <f t="shared" si="54"/>
        <v>0</v>
      </c>
      <c r="V546" s="9">
        <v>0</v>
      </c>
      <c r="W546" s="9">
        <v>0</v>
      </c>
      <c r="X546" s="49">
        <v>0</v>
      </c>
      <c r="Y546" s="9">
        <v>0</v>
      </c>
      <c r="Z546" s="9">
        <f t="shared" si="55"/>
        <v>0</v>
      </c>
      <c r="AA546" s="9">
        <v>0</v>
      </c>
      <c r="AB546" s="9">
        <v>0</v>
      </c>
      <c r="AC546" s="49">
        <v>0</v>
      </c>
      <c r="AD546" s="9">
        <v>0</v>
      </c>
      <c r="AE546" s="9">
        <f t="shared" si="56"/>
        <v>0</v>
      </c>
      <c r="AF546" s="9">
        <v>0</v>
      </c>
      <c r="AG546" s="9">
        <v>0</v>
      </c>
      <c r="AH546" s="49">
        <v>0</v>
      </c>
      <c r="AI546" s="9">
        <v>0</v>
      </c>
      <c r="AJ546" s="42">
        <f t="shared" si="51"/>
        <v>0.53523599999999993</v>
      </c>
      <c r="AK546" s="42">
        <f t="shared" si="51"/>
        <v>0</v>
      </c>
      <c r="AL546" s="42">
        <f t="shared" si="51"/>
        <v>0</v>
      </c>
      <c r="AM546" s="42">
        <f t="shared" si="51"/>
        <v>0.53523599999999993</v>
      </c>
      <c r="AN546" s="42">
        <f t="shared" si="51"/>
        <v>0</v>
      </c>
    </row>
    <row r="547" spans="1:40" ht="78.75">
      <c r="A547" s="8" t="s">
        <v>804</v>
      </c>
      <c r="B547" s="73" t="s">
        <v>1313</v>
      </c>
      <c r="C547" s="15" t="s">
        <v>1314</v>
      </c>
      <c r="D547" s="18">
        <v>2020</v>
      </c>
      <c r="E547" s="18">
        <v>2020</v>
      </c>
      <c r="F547" s="9"/>
      <c r="G547" s="9"/>
      <c r="H547" s="31"/>
      <c r="I547" s="9">
        <v>0.37377600000000005</v>
      </c>
      <c r="J547" s="24">
        <v>0.373776</v>
      </c>
      <c r="K547" s="9">
        <f t="shared" si="52"/>
        <v>0.37377600000000005</v>
      </c>
      <c r="L547" s="9">
        <v>0</v>
      </c>
      <c r="M547" s="9">
        <v>0</v>
      </c>
      <c r="N547" s="9">
        <v>0.37377600000000005</v>
      </c>
      <c r="O547" s="9">
        <v>0</v>
      </c>
      <c r="P547" s="9">
        <f t="shared" si="53"/>
        <v>0</v>
      </c>
      <c r="Q547" s="9">
        <v>0</v>
      </c>
      <c r="R547" s="9">
        <v>0</v>
      </c>
      <c r="S547" s="9">
        <v>0</v>
      </c>
      <c r="T547" s="9">
        <v>0</v>
      </c>
      <c r="U547" s="9">
        <f t="shared" si="54"/>
        <v>0</v>
      </c>
      <c r="V547" s="9">
        <v>0</v>
      </c>
      <c r="W547" s="9">
        <v>0</v>
      </c>
      <c r="X547" s="49">
        <v>0</v>
      </c>
      <c r="Y547" s="9">
        <v>0</v>
      </c>
      <c r="Z547" s="9">
        <f t="shared" si="55"/>
        <v>0</v>
      </c>
      <c r="AA547" s="9">
        <v>0</v>
      </c>
      <c r="AB547" s="9">
        <v>0</v>
      </c>
      <c r="AC547" s="49">
        <v>0</v>
      </c>
      <c r="AD547" s="9">
        <v>0</v>
      </c>
      <c r="AE547" s="9">
        <f t="shared" si="56"/>
        <v>0</v>
      </c>
      <c r="AF547" s="9">
        <v>0</v>
      </c>
      <c r="AG547" s="9">
        <v>0</v>
      </c>
      <c r="AH547" s="49">
        <v>0</v>
      </c>
      <c r="AI547" s="9">
        <v>0</v>
      </c>
      <c r="AJ547" s="42">
        <f t="shared" si="51"/>
        <v>0.37377600000000005</v>
      </c>
      <c r="AK547" s="42">
        <f t="shared" si="51"/>
        <v>0</v>
      </c>
      <c r="AL547" s="42">
        <f t="shared" si="51"/>
        <v>0</v>
      </c>
      <c r="AM547" s="42">
        <f t="shared" si="51"/>
        <v>0.37377600000000005</v>
      </c>
      <c r="AN547" s="42">
        <f t="shared" si="51"/>
        <v>0</v>
      </c>
    </row>
    <row r="548" spans="1:40" ht="94.5">
      <c r="A548" s="8" t="s">
        <v>804</v>
      </c>
      <c r="B548" s="73" t="s">
        <v>1315</v>
      </c>
      <c r="C548" s="15" t="s">
        <v>2484</v>
      </c>
      <c r="D548" s="18">
        <v>2020</v>
      </c>
      <c r="E548" s="18">
        <v>2020</v>
      </c>
      <c r="F548" s="9"/>
      <c r="G548" s="9"/>
      <c r="H548" s="31"/>
      <c r="I548" s="9">
        <v>0.58447199999999999</v>
      </c>
      <c r="J548" s="24">
        <v>0.58447199999999999</v>
      </c>
      <c r="K548" s="9">
        <f t="shared" si="52"/>
        <v>0.58447199999999999</v>
      </c>
      <c r="L548" s="9">
        <v>0</v>
      </c>
      <c r="M548" s="9">
        <v>0</v>
      </c>
      <c r="N548" s="9">
        <v>0.58447199999999999</v>
      </c>
      <c r="O548" s="9">
        <v>0</v>
      </c>
      <c r="P548" s="9">
        <f t="shared" si="53"/>
        <v>0</v>
      </c>
      <c r="Q548" s="9">
        <v>0</v>
      </c>
      <c r="R548" s="9">
        <v>0</v>
      </c>
      <c r="S548" s="9">
        <v>0</v>
      </c>
      <c r="T548" s="9">
        <v>0</v>
      </c>
      <c r="U548" s="9">
        <f t="shared" si="54"/>
        <v>0</v>
      </c>
      <c r="V548" s="9">
        <v>0</v>
      </c>
      <c r="W548" s="9">
        <v>0</v>
      </c>
      <c r="X548" s="49">
        <v>0</v>
      </c>
      <c r="Y548" s="9">
        <v>0</v>
      </c>
      <c r="Z548" s="9">
        <f t="shared" si="55"/>
        <v>0</v>
      </c>
      <c r="AA548" s="9">
        <v>0</v>
      </c>
      <c r="AB548" s="9">
        <v>0</v>
      </c>
      <c r="AC548" s="49">
        <v>0</v>
      </c>
      <c r="AD548" s="9">
        <v>0</v>
      </c>
      <c r="AE548" s="9">
        <f t="shared" si="56"/>
        <v>0</v>
      </c>
      <c r="AF548" s="9">
        <v>0</v>
      </c>
      <c r="AG548" s="9">
        <v>0</v>
      </c>
      <c r="AH548" s="49">
        <v>0</v>
      </c>
      <c r="AI548" s="9">
        <v>0</v>
      </c>
      <c r="AJ548" s="42">
        <f t="shared" si="51"/>
        <v>0.58447199999999999</v>
      </c>
      <c r="AK548" s="42">
        <f t="shared" si="51"/>
        <v>0</v>
      </c>
      <c r="AL548" s="42">
        <f t="shared" si="51"/>
        <v>0</v>
      </c>
      <c r="AM548" s="42">
        <f t="shared" si="51"/>
        <v>0.58447199999999999</v>
      </c>
      <c r="AN548" s="42">
        <f t="shared" si="51"/>
        <v>0</v>
      </c>
    </row>
    <row r="549" spans="1:40" ht="47.25">
      <c r="A549" s="8" t="s">
        <v>804</v>
      </c>
      <c r="B549" s="73" t="s">
        <v>1316</v>
      </c>
      <c r="C549" s="15" t="s">
        <v>2485</v>
      </c>
      <c r="D549" s="18">
        <v>2019</v>
      </c>
      <c r="E549" s="18">
        <v>2021</v>
      </c>
      <c r="F549" s="9"/>
      <c r="G549" s="9"/>
      <c r="H549" s="31"/>
      <c r="I549" s="9">
        <v>12.067728000000001</v>
      </c>
      <c r="J549" s="24">
        <v>12.067728000000001</v>
      </c>
      <c r="K549" s="9">
        <f t="shared" si="52"/>
        <v>5.1706319999999986</v>
      </c>
      <c r="L549" s="9">
        <v>0</v>
      </c>
      <c r="M549" s="9">
        <v>0</v>
      </c>
      <c r="N549" s="9">
        <v>5.1706319999999986</v>
      </c>
      <c r="O549" s="9">
        <v>0</v>
      </c>
      <c r="P549" s="9">
        <f t="shared" si="53"/>
        <v>4.7999999999999998</v>
      </c>
      <c r="Q549" s="9">
        <v>0</v>
      </c>
      <c r="R549" s="9">
        <v>0</v>
      </c>
      <c r="S549" s="9">
        <v>4.80</v>
      </c>
      <c r="T549" s="9">
        <v>0</v>
      </c>
      <c r="U549" s="9">
        <f t="shared" si="54"/>
        <v>0</v>
      </c>
      <c r="V549" s="9">
        <v>0</v>
      </c>
      <c r="W549" s="9">
        <v>0</v>
      </c>
      <c r="X549" s="49">
        <v>0</v>
      </c>
      <c r="Y549" s="9">
        <v>0</v>
      </c>
      <c r="Z549" s="9">
        <f t="shared" si="55"/>
        <v>0</v>
      </c>
      <c r="AA549" s="9">
        <v>0</v>
      </c>
      <c r="AB549" s="9">
        <v>0</v>
      </c>
      <c r="AC549" s="49">
        <v>0</v>
      </c>
      <c r="AD549" s="9">
        <v>0</v>
      </c>
      <c r="AE549" s="9">
        <f t="shared" si="56"/>
        <v>0</v>
      </c>
      <c r="AF549" s="9">
        <v>0</v>
      </c>
      <c r="AG549" s="9">
        <v>0</v>
      </c>
      <c r="AH549" s="49">
        <v>0</v>
      </c>
      <c r="AI549" s="9">
        <v>0</v>
      </c>
      <c r="AJ549" s="42">
        <f t="shared" si="51"/>
        <v>9.9706319999999984</v>
      </c>
      <c r="AK549" s="42">
        <f t="shared" si="51"/>
        <v>0</v>
      </c>
      <c r="AL549" s="42">
        <f t="shared" si="51"/>
        <v>0</v>
      </c>
      <c r="AM549" s="42">
        <f t="shared" si="51"/>
        <v>9.9706319999999984</v>
      </c>
      <c r="AN549" s="42">
        <f t="shared" si="51"/>
        <v>0</v>
      </c>
    </row>
    <row r="550" spans="1:40" ht="94.5">
      <c r="A550" s="8" t="s">
        <v>805</v>
      </c>
      <c r="B550" s="73" t="s">
        <v>1317</v>
      </c>
      <c r="C550" s="15" t="s">
        <v>1318</v>
      </c>
      <c r="D550" s="18">
        <v>2021</v>
      </c>
      <c r="E550" s="18">
        <v>2024</v>
      </c>
      <c r="F550" s="9"/>
      <c r="G550" s="9"/>
      <c r="H550" s="31"/>
      <c r="I550" s="9">
        <v>9.4377239999999993</v>
      </c>
      <c r="J550" s="24">
        <v>9.4377239999999993</v>
      </c>
      <c r="K550" s="9">
        <f t="shared" si="52"/>
        <v>0</v>
      </c>
      <c r="L550" s="9">
        <v>0</v>
      </c>
      <c r="M550" s="9">
        <v>0</v>
      </c>
      <c r="N550" s="9">
        <v>0</v>
      </c>
      <c r="O550" s="9">
        <v>0</v>
      </c>
      <c r="P550" s="9">
        <f t="shared" si="53"/>
        <v>0</v>
      </c>
      <c r="Q550" s="9">
        <v>0</v>
      </c>
      <c r="R550" s="9">
        <v>0</v>
      </c>
      <c r="S550" s="9">
        <v>0</v>
      </c>
      <c r="T550" s="9">
        <v>0</v>
      </c>
      <c r="U550" s="9">
        <f t="shared" si="54"/>
        <v>0</v>
      </c>
      <c r="V550" s="9">
        <v>0</v>
      </c>
      <c r="W550" s="9">
        <v>0</v>
      </c>
      <c r="X550" s="49">
        <v>0</v>
      </c>
      <c r="Y550" s="9">
        <v>0</v>
      </c>
      <c r="Z550" s="9">
        <f t="shared" si="55"/>
        <v>0</v>
      </c>
      <c r="AA550" s="9">
        <v>0</v>
      </c>
      <c r="AB550" s="9">
        <v>0</v>
      </c>
      <c r="AC550" s="49">
        <v>0</v>
      </c>
      <c r="AD550" s="9">
        <v>0</v>
      </c>
      <c r="AE550" s="9">
        <f t="shared" si="56"/>
        <v>9.4377239999999993</v>
      </c>
      <c r="AF550" s="9">
        <v>0</v>
      </c>
      <c r="AG550" s="9">
        <v>0</v>
      </c>
      <c r="AH550" s="49">
        <v>9.4377239999999993</v>
      </c>
      <c r="AI550" s="9">
        <v>0</v>
      </c>
      <c r="AJ550" s="42">
        <f t="shared" si="51"/>
        <v>9.4377239999999993</v>
      </c>
      <c r="AK550" s="42">
        <f t="shared" si="51"/>
        <v>0</v>
      </c>
      <c r="AL550" s="42">
        <f t="shared" si="51"/>
        <v>0</v>
      </c>
      <c r="AM550" s="42">
        <f t="shared" si="51"/>
        <v>9.4377239999999993</v>
      </c>
      <c r="AN550" s="42">
        <f t="shared" si="51"/>
        <v>0</v>
      </c>
    </row>
    <row r="551" spans="1:40" ht="63">
      <c r="A551" s="8" t="s">
        <v>805</v>
      </c>
      <c r="B551" s="73" t="s">
        <v>1319</v>
      </c>
      <c r="C551" s="15" t="s">
        <v>2486</v>
      </c>
      <c r="D551" s="18">
        <v>2019</v>
      </c>
      <c r="E551" s="18">
        <v>2020</v>
      </c>
      <c r="F551" s="9"/>
      <c r="G551" s="9"/>
      <c r="H551" s="31"/>
      <c r="I551" s="9">
        <v>3.6482519999999998</v>
      </c>
      <c r="J551" s="24">
        <v>3.6482519999999998</v>
      </c>
      <c r="K551" s="9">
        <f t="shared" si="52"/>
        <v>3.0269159999999999</v>
      </c>
      <c r="L551" s="9">
        <v>0</v>
      </c>
      <c r="M551" s="9">
        <v>0</v>
      </c>
      <c r="N551" s="9">
        <v>3.0269159999999999</v>
      </c>
      <c r="O551" s="9">
        <v>0</v>
      </c>
      <c r="P551" s="9">
        <f t="shared" si="53"/>
        <v>0</v>
      </c>
      <c r="Q551" s="9">
        <v>0</v>
      </c>
      <c r="R551" s="9">
        <v>0</v>
      </c>
      <c r="S551" s="9">
        <v>0</v>
      </c>
      <c r="T551" s="9">
        <v>0</v>
      </c>
      <c r="U551" s="9">
        <f t="shared" si="54"/>
        <v>0</v>
      </c>
      <c r="V551" s="9">
        <v>0</v>
      </c>
      <c r="W551" s="9">
        <v>0</v>
      </c>
      <c r="X551" s="49">
        <v>0</v>
      </c>
      <c r="Y551" s="9">
        <v>0</v>
      </c>
      <c r="Z551" s="9">
        <f t="shared" si="55"/>
        <v>0</v>
      </c>
      <c r="AA551" s="9">
        <v>0</v>
      </c>
      <c r="AB551" s="9">
        <v>0</v>
      </c>
      <c r="AC551" s="49">
        <v>0</v>
      </c>
      <c r="AD551" s="9">
        <v>0</v>
      </c>
      <c r="AE551" s="9">
        <f t="shared" si="56"/>
        <v>0</v>
      </c>
      <c r="AF551" s="9">
        <v>0</v>
      </c>
      <c r="AG551" s="9">
        <v>0</v>
      </c>
      <c r="AH551" s="49">
        <v>0</v>
      </c>
      <c r="AI551" s="9">
        <v>0</v>
      </c>
      <c r="AJ551" s="42">
        <f t="shared" si="51"/>
        <v>3.0269159999999999</v>
      </c>
      <c r="AK551" s="42">
        <f t="shared" si="51"/>
        <v>0</v>
      </c>
      <c r="AL551" s="42">
        <f t="shared" si="51"/>
        <v>0</v>
      </c>
      <c r="AM551" s="42">
        <f t="shared" si="51"/>
        <v>3.0269159999999999</v>
      </c>
      <c r="AN551" s="42">
        <f t="shared" si="51"/>
        <v>0</v>
      </c>
    </row>
    <row r="552" spans="1:40" ht="63">
      <c r="A552" s="8" t="s">
        <v>804</v>
      </c>
      <c r="B552" s="73" t="s">
        <v>632</v>
      </c>
      <c r="C552" s="15" t="s">
        <v>747</v>
      </c>
      <c r="D552" s="18">
        <v>2019</v>
      </c>
      <c r="E552" s="18">
        <v>2024</v>
      </c>
      <c r="F552" s="9"/>
      <c r="G552" s="9"/>
      <c r="H552" s="31"/>
      <c r="I552" s="9">
        <v>62.190443999999999</v>
      </c>
      <c r="J552" s="24">
        <v>62.190444000000006</v>
      </c>
      <c r="K552" s="9">
        <f t="shared" si="52"/>
        <v>0</v>
      </c>
      <c r="L552" s="9">
        <v>0</v>
      </c>
      <c r="M552" s="9">
        <v>0</v>
      </c>
      <c r="N552" s="9">
        <v>0</v>
      </c>
      <c r="O552" s="9">
        <v>0</v>
      </c>
      <c r="P552" s="9">
        <f t="shared" si="53"/>
        <v>0</v>
      </c>
      <c r="Q552" s="9">
        <v>0</v>
      </c>
      <c r="R552" s="9">
        <v>0</v>
      </c>
      <c r="S552" s="9">
        <v>0</v>
      </c>
      <c r="T552" s="9">
        <v>0</v>
      </c>
      <c r="U552" s="9">
        <f t="shared" si="54"/>
        <v>0</v>
      </c>
      <c r="V552" s="9">
        <v>0</v>
      </c>
      <c r="W552" s="9">
        <v>0</v>
      </c>
      <c r="X552" s="49">
        <v>0</v>
      </c>
      <c r="Y552" s="9">
        <v>0</v>
      </c>
      <c r="Z552" s="9">
        <f t="shared" si="55"/>
        <v>0.99044399999999999</v>
      </c>
      <c r="AA552" s="9">
        <v>0</v>
      </c>
      <c r="AB552" s="9">
        <v>0</v>
      </c>
      <c r="AC552" s="49">
        <v>0.99044399999999999</v>
      </c>
      <c r="AD552" s="9">
        <v>0</v>
      </c>
      <c r="AE552" s="9">
        <f t="shared" si="56"/>
        <v>5.3246160000000007</v>
      </c>
      <c r="AF552" s="9">
        <v>0</v>
      </c>
      <c r="AG552" s="9">
        <v>0</v>
      </c>
      <c r="AH552" s="49">
        <v>5.3246160000000007</v>
      </c>
      <c r="AI552" s="9">
        <v>0</v>
      </c>
      <c r="AJ552" s="42">
        <f t="shared" si="51"/>
        <v>6.3150600000000008</v>
      </c>
      <c r="AK552" s="42">
        <f t="shared" si="51"/>
        <v>0</v>
      </c>
      <c r="AL552" s="42">
        <f t="shared" si="51"/>
        <v>0</v>
      </c>
      <c r="AM552" s="42">
        <f t="shared" si="51"/>
        <v>6.3150600000000008</v>
      </c>
      <c r="AN552" s="42">
        <f t="shared" si="51"/>
        <v>0</v>
      </c>
    </row>
    <row r="553" spans="1:40" ht="63">
      <c r="A553" s="8" t="s">
        <v>804</v>
      </c>
      <c r="B553" s="73" t="s">
        <v>1320</v>
      </c>
      <c r="C553" s="15" t="s">
        <v>2487</v>
      </c>
      <c r="D553" s="18">
        <v>2019</v>
      </c>
      <c r="E553" s="18">
        <v>2020</v>
      </c>
      <c r="F553" s="9"/>
      <c r="G553" s="9"/>
      <c r="H553" s="31"/>
      <c r="I553" s="9">
        <v>2.7507000000000001</v>
      </c>
      <c r="J553" s="24">
        <v>2.7506999999999997</v>
      </c>
      <c r="K553" s="9">
        <f t="shared" si="52"/>
        <v>2.7386999999999997</v>
      </c>
      <c r="L553" s="9">
        <v>0</v>
      </c>
      <c r="M553" s="9">
        <v>0</v>
      </c>
      <c r="N553" s="9">
        <v>2.7386999999999997</v>
      </c>
      <c r="O553" s="9">
        <v>0</v>
      </c>
      <c r="P553" s="9">
        <f t="shared" si="53"/>
        <v>0</v>
      </c>
      <c r="Q553" s="9">
        <v>0</v>
      </c>
      <c r="R553" s="9">
        <v>0</v>
      </c>
      <c r="S553" s="9">
        <v>0</v>
      </c>
      <c r="T553" s="9">
        <v>0</v>
      </c>
      <c r="U553" s="9">
        <f t="shared" si="54"/>
        <v>0</v>
      </c>
      <c r="V553" s="9">
        <v>0</v>
      </c>
      <c r="W553" s="9">
        <v>0</v>
      </c>
      <c r="X553" s="49">
        <v>0</v>
      </c>
      <c r="Y553" s="9">
        <v>0</v>
      </c>
      <c r="Z553" s="9">
        <f t="shared" si="55"/>
        <v>0</v>
      </c>
      <c r="AA553" s="9">
        <v>0</v>
      </c>
      <c r="AB553" s="9">
        <v>0</v>
      </c>
      <c r="AC553" s="49">
        <v>0</v>
      </c>
      <c r="AD553" s="9">
        <v>0</v>
      </c>
      <c r="AE553" s="9">
        <f t="shared" si="56"/>
        <v>0</v>
      </c>
      <c r="AF553" s="9">
        <v>0</v>
      </c>
      <c r="AG553" s="9">
        <v>0</v>
      </c>
      <c r="AH553" s="49">
        <v>0</v>
      </c>
      <c r="AI553" s="9">
        <v>0</v>
      </c>
      <c r="AJ553" s="42">
        <f t="shared" si="51"/>
        <v>2.7386999999999997</v>
      </c>
      <c r="AK553" s="42">
        <f t="shared" si="51"/>
        <v>0</v>
      </c>
      <c r="AL553" s="42">
        <f t="shared" si="51"/>
        <v>0</v>
      </c>
      <c r="AM553" s="42">
        <f t="shared" si="51"/>
        <v>2.7386999999999997</v>
      </c>
      <c r="AN553" s="42">
        <f t="shared" si="51"/>
        <v>0</v>
      </c>
    </row>
    <row r="554" spans="1:40" ht="47.25">
      <c r="A554" s="8" t="s">
        <v>805</v>
      </c>
      <c r="B554" s="73" t="s">
        <v>1321</v>
      </c>
      <c r="C554" s="15" t="s">
        <v>2488</v>
      </c>
      <c r="D554" s="18">
        <v>2019</v>
      </c>
      <c r="E554" s="18">
        <v>2022</v>
      </c>
      <c r="F554" s="9"/>
      <c r="G554" s="9"/>
      <c r="H554" s="31"/>
      <c r="I554" s="9">
        <v>11.672544</v>
      </c>
      <c r="J554" s="24">
        <v>11.672544</v>
      </c>
      <c r="K554" s="9">
        <f t="shared" si="52"/>
        <v>0</v>
      </c>
      <c r="L554" s="9">
        <v>0</v>
      </c>
      <c r="M554" s="9">
        <v>0</v>
      </c>
      <c r="N554" s="9">
        <v>0</v>
      </c>
      <c r="O554" s="9">
        <v>0</v>
      </c>
      <c r="P554" s="9">
        <f t="shared" si="53"/>
        <v>2.7350399999999997</v>
      </c>
      <c r="Q554" s="9">
        <v>0</v>
      </c>
      <c r="R554" s="9">
        <v>0</v>
      </c>
      <c r="S554" s="9">
        <v>2.7350399999999997</v>
      </c>
      <c r="T554" s="9">
        <v>0</v>
      </c>
      <c r="U554" s="9">
        <f t="shared" si="54"/>
        <v>0.47444399999999998</v>
      </c>
      <c r="V554" s="9">
        <v>0</v>
      </c>
      <c r="W554" s="9">
        <v>0</v>
      </c>
      <c r="X554" s="49">
        <v>0.47444399999999998</v>
      </c>
      <c r="Y554" s="9">
        <v>0</v>
      </c>
      <c r="Z554" s="9">
        <f t="shared" si="55"/>
        <v>8.4630600000000005</v>
      </c>
      <c r="AA554" s="9">
        <v>0</v>
      </c>
      <c r="AB554" s="9">
        <v>0</v>
      </c>
      <c r="AC554" s="49">
        <v>8.4630600000000005</v>
      </c>
      <c r="AD554" s="9">
        <v>0</v>
      </c>
      <c r="AE554" s="9">
        <f t="shared" si="56"/>
        <v>0</v>
      </c>
      <c r="AF554" s="9">
        <v>0</v>
      </c>
      <c r="AG554" s="9">
        <v>0</v>
      </c>
      <c r="AH554" s="49">
        <v>0</v>
      </c>
      <c r="AI554" s="9">
        <v>0</v>
      </c>
      <c r="AJ554" s="42">
        <f t="shared" si="51"/>
        <v>11.672544</v>
      </c>
      <c r="AK554" s="42">
        <f t="shared" si="51"/>
        <v>0</v>
      </c>
      <c r="AL554" s="42">
        <f t="shared" si="51"/>
        <v>0</v>
      </c>
      <c r="AM554" s="42">
        <f t="shared" si="51"/>
        <v>11.672544</v>
      </c>
      <c r="AN554" s="42">
        <f t="shared" si="51"/>
        <v>0</v>
      </c>
    </row>
    <row r="555" spans="1:40" ht="47.25">
      <c r="A555" s="8" t="s">
        <v>804</v>
      </c>
      <c r="B555" s="73" t="s">
        <v>1322</v>
      </c>
      <c r="C555" s="15" t="s">
        <v>1323</v>
      </c>
      <c r="D555" s="18">
        <v>2019</v>
      </c>
      <c r="E555" s="18">
        <v>2020</v>
      </c>
      <c r="F555" s="9"/>
      <c r="G555" s="9"/>
      <c r="H555" s="31"/>
      <c r="I555" s="9">
        <v>6.9797759999999993</v>
      </c>
      <c r="J555" s="24">
        <v>6.9797759999999993</v>
      </c>
      <c r="K555" s="9">
        <f t="shared" si="52"/>
        <v>6.9677759999999997</v>
      </c>
      <c r="L555" s="9">
        <v>0</v>
      </c>
      <c r="M555" s="9">
        <v>0</v>
      </c>
      <c r="N555" s="9">
        <v>6.9677759999999997</v>
      </c>
      <c r="O555" s="9">
        <v>0</v>
      </c>
      <c r="P555" s="9">
        <f t="shared" si="53"/>
        <v>0</v>
      </c>
      <c r="Q555" s="9">
        <v>0</v>
      </c>
      <c r="R555" s="9">
        <v>0</v>
      </c>
      <c r="S555" s="9">
        <v>0</v>
      </c>
      <c r="T555" s="9">
        <v>0</v>
      </c>
      <c r="U555" s="9">
        <f t="shared" si="54"/>
        <v>0</v>
      </c>
      <c r="V555" s="9">
        <v>0</v>
      </c>
      <c r="W555" s="9">
        <v>0</v>
      </c>
      <c r="X555" s="49">
        <v>0</v>
      </c>
      <c r="Y555" s="9">
        <v>0</v>
      </c>
      <c r="Z555" s="9">
        <f t="shared" si="55"/>
        <v>0</v>
      </c>
      <c r="AA555" s="9">
        <v>0</v>
      </c>
      <c r="AB555" s="9">
        <v>0</v>
      </c>
      <c r="AC555" s="49">
        <v>0</v>
      </c>
      <c r="AD555" s="9">
        <v>0</v>
      </c>
      <c r="AE555" s="9">
        <f t="shared" si="56"/>
        <v>0</v>
      </c>
      <c r="AF555" s="9">
        <v>0</v>
      </c>
      <c r="AG555" s="9">
        <v>0</v>
      </c>
      <c r="AH555" s="49">
        <v>0</v>
      </c>
      <c r="AI555" s="9">
        <v>0</v>
      </c>
      <c r="AJ555" s="42">
        <f t="shared" si="51"/>
        <v>6.9677759999999997</v>
      </c>
      <c r="AK555" s="42">
        <f t="shared" si="51"/>
        <v>0</v>
      </c>
      <c r="AL555" s="42">
        <f t="shared" si="51"/>
        <v>0</v>
      </c>
      <c r="AM555" s="42">
        <f t="shared" si="51"/>
        <v>6.9677759999999997</v>
      </c>
      <c r="AN555" s="42">
        <f t="shared" si="51"/>
        <v>0</v>
      </c>
    </row>
    <row r="556" spans="1:40" ht="110.25">
      <c r="A556" s="8" t="s">
        <v>804</v>
      </c>
      <c r="B556" s="73" t="s">
        <v>1324</v>
      </c>
      <c r="C556" s="15" t="s">
        <v>2489</v>
      </c>
      <c r="D556" s="18">
        <v>2019</v>
      </c>
      <c r="E556" s="18">
        <v>2020</v>
      </c>
      <c r="F556" s="9"/>
      <c r="G556" s="9"/>
      <c r="H556" s="31"/>
      <c r="I556" s="9">
        <v>1.0755239999999999</v>
      </c>
      <c r="J556" s="24">
        <v>1.0755239999999999</v>
      </c>
      <c r="K556" s="9">
        <f t="shared" si="52"/>
        <v>0.34352399999999994</v>
      </c>
      <c r="L556" s="9">
        <v>0</v>
      </c>
      <c r="M556" s="9">
        <v>0</v>
      </c>
      <c r="N556" s="9">
        <v>0.34352399999999994</v>
      </c>
      <c r="O556" s="9">
        <v>0</v>
      </c>
      <c r="P556" s="9">
        <f t="shared" si="53"/>
        <v>0</v>
      </c>
      <c r="Q556" s="9">
        <v>0</v>
      </c>
      <c r="R556" s="9">
        <v>0</v>
      </c>
      <c r="S556" s="9">
        <v>0</v>
      </c>
      <c r="T556" s="9">
        <v>0</v>
      </c>
      <c r="U556" s="9">
        <f t="shared" si="54"/>
        <v>0</v>
      </c>
      <c r="V556" s="9">
        <v>0</v>
      </c>
      <c r="W556" s="9">
        <v>0</v>
      </c>
      <c r="X556" s="49">
        <v>0</v>
      </c>
      <c r="Y556" s="9">
        <v>0</v>
      </c>
      <c r="Z556" s="9">
        <f t="shared" si="55"/>
        <v>0</v>
      </c>
      <c r="AA556" s="9">
        <v>0</v>
      </c>
      <c r="AB556" s="9">
        <v>0</v>
      </c>
      <c r="AC556" s="49">
        <v>0</v>
      </c>
      <c r="AD556" s="9">
        <v>0</v>
      </c>
      <c r="AE556" s="9">
        <f t="shared" si="56"/>
        <v>0</v>
      </c>
      <c r="AF556" s="9">
        <v>0</v>
      </c>
      <c r="AG556" s="9">
        <v>0</v>
      </c>
      <c r="AH556" s="49">
        <v>0</v>
      </c>
      <c r="AI556" s="9">
        <v>0</v>
      </c>
      <c r="AJ556" s="42">
        <f t="shared" si="51"/>
        <v>0.34352399999999994</v>
      </c>
      <c r="AK556" s="42">
        <f t="shared" si="51"/>
        <v>0</v>
      </c>
      <c r="AL556" s="42">
        <f t="shared" si="51"/>
        <v>0</v>
      </c>
      <c r="AM556" s="42">
        <f t="shared" si="51"/>
        <v>0.34352399999999994</v>
      </c>
      <c r="AN556" s="42">
        <f t="shared" si="51"/>
        <v>0</v>
      </c>
    </row>
    <row r="557" spans="1:40" ht="63">
      <c r="A557" s="8" t="s">
        <v>806</v>
      </c>
      <c r="B557" s="73" t="s">
        <v>633</v>
      </c>
      <c r="C557" s="15" t="s">
        <v>2490</v>
      </c>
      <c r="D557" s="18">
        <v>2020</v>
      </c>
      <c r="E557" s="18">
        <v>2022</v>
      </c>
      <c r="F557" s="9"/>
      <c r="G557" s="9"/>
      <c r="H557" s="31"/>
      <c r="I557" s="9">
        <v>10.729824000000001</v>
      </c>
      <c r="J557" s="24">
        <v>10.729824000000001</v>
      </c>
      <c r="K557" s="9">
        <f t="shared" si="52"/>
        <v>0</v>
      </c>
      <c r="L557" s="9">
        <v>0</v>
      </c>
      <c r="M557" s="9">
        <v>0</v>
      </c>
      <c r="N557" s="9">
        <v>0</v>
      </c>
      <c r="O557" s="9">
        <v>0</v>
      </c>
      <c r="P557" s="9">
        <f t="shared" si="53"/>
        <v>0</v>
      </c>
      <c r="Q557" s="9">
        <v>0</v>
      </c>
      <c r="R557" s="9">
        <v>0</v>
      </c>
      <c r="S557" s="9">
        <v>0</v>
      </c>
      <c r="T557" s="9">
        <v>0</v>
      </c>
      <c r="U557" s="9">
        <f t="shared" si="54"/>
        <v>0.40982399999999997</v>
      </c>
      <c r="V557" s="9">
        <v>0</v>
      </c>
      <c r="W557" s="9">
        <v>0</v>
      </c>
      <c r="X557" s="49">
        <v>0.40982399999999997</v>
      </c>
      <c r="Y557" s="9">
        <v>0</v>
      </c>
      <c r="Z557" s="9">
        <f t="shared" si="55"/>
        <v>10.319999999999999</v>
      </c>
      <c r="AA557" s="9">
        <v>0</v>
      </c>
      <c r="AB557" s="9">
        <v>0</v>
      </c>
      <c r="AC557" s="49">
        <v>10.319999999999999</v>
      </c>
      <c r="AD557" s="9">
        <v>0</v>
      </c>
      <c r="AE557" s="9">
        <f t="shared" si="56"/>
        <v>0</v>
      </c>
      <c r="AF557" s="9">
        <v>0</v>
      </c>
      <c r="AG557" s="9">
        <v>0</v>
      </c>
      <c r="AH557" s="49">
        <v>0</v>
      </c>
      <c r="AI557" s="9">
        <v>0</v>
      </c>
      <c r="AJ557" s="42">
        <f t="shared" si="51"/>
        <v>10.729823999999999</v>
      </c>
      <c r="AK557" s="42">
        <f t="shared" si="51"/>
        <v>0</v>
      </c>
      <c r="AL557" s="42">
        <f t="shared" si="51"/>
        <v>0</v>
      </c>
      <c r="AM557" s="42">
        <f t="shared" si="51"/>
        <v>10.729823999999999</v>
      </c>
      <c r="AN557" s="42">
        <f t="shared" si="51"/>
        <v>0</v>
      </c>
    </row>
    <row r="558" spans="1:40" ht="47.25">
      <c r="A558" s="8" t="s">
        <v>806</v>
      </c>
      <c r="B558" s="73" t="s">
        <v>140</v>
      </c>
      <c r="C558" s="15" t="s">
        <v>2491</v>
      </c>
      <c r="D558" s="18">
        <v>2016</v>
      </c>
      <c r="E558" s="18">
        <v>2022</v>
      </c>
      <c r="F558" s="9"/>
      <c r="G558" s="9"/>
      <c r="H558" s="31"/>
      <c r="I558" s="9">
        <v>15.283799999999999</v>
      </c>
      <c r="J558" s="24">
        <v>15.283799999999999</v>
      </c>
      <c r="K558" s="9">
        <f t="shared" si="52"/>
        <v>0</v>
      </c>
      <c r="L558" s="9">
        <v>0</v>
      </c>
      <c r="M558" s="9">
        <v>0</v>
      </c>
      <c r="N558" s="9">
        <v>0</v>
      </c>
      <c r="O558" s="9">
        <v>0</v>
      </c>
      <c r="P558" s="9">
        <f t="shared" si="53"/>
        <v>0</v>
      </c>
      <c r="Q558" s="9">
        <v>0</v>
      </c>
      <c r="R558" s="9">
        <v>0</v>
      </c>
      <c r="S558" s="9">
        <v>0</v>
      </c>
      <c r="T558" s="9">
        <v>0</v>
      </c>
      <c r="U558" s="9">
        <f t="shared" si="54"/>
        <v>0.2838</v>
      </c>
      <c r="V558" s="9">
        <v>0</v>
      </c>
      <c r="W558" s="9">
        <v>0</v>
      </c>
      <c r="X558" s="49">
        <v>0.2838</v>
      </c>
      <c r="Y558" s="9">
        <v>0</v>
      </c>
      <c r="Z558" s="9">
        <f t="shared" si="55"/>
        <v>15</v>
      </c>
      <c r="AA558" s="9">
        <v>0</v>
      </c>
      <c r="AB558" s="9">
        <v>0</v>
      </c>
      <c r="AC558" s="49">
        <v>15</v>
      </c>
      <c r="AD558" s="9">
        <v>0</v>
      </c>
      <c r="AE558" s="9">
        <f t="shared" si="56"/>
        <v>0</v>
      </c>
      <c r="AF558" s="9">
        <v>0</v>
      </c>
      <c r="AG558" s="9">
        <v>0</v>
      </c>
      <c r="AH558" s="49">
        <v>0</v>
      </c>
      <c r="AI558" s="9">
        <v>0</v>
      </c>
      <c r="AJ558" s="42">
        <f t="shared" si="51"/>
        <v>15.283799999999999</v>
      </c>
      <c r="AK558" s="42">
        <f t="shared" si="51"/>
        <v>0</v>
      </c>
      <c r="AL558" s="42">
        <f t="shared" si="51"/>
        <v>0</v>
      </c>
      <c r="AM558" s="42">
        <f t="shared" si="51"/>
        <v>15.283799999999999</v>
      </c>
      <c r="AN558" s="42">
        <f t="shared" si="51"/>
        <v>0</v>
      </c>
    </row>
    <row r="559" spans="1:40" ht="63">
      <c r="A559" s="8" t="s">
        <v>806</v>
      </c>
      <c r="B559" s="73" t="s">
        <v>1325</v>
      </c>
      <c r="C559" s="15" t="s">
        <v>1326</v>
      </c>
      <c r="D559" s="18">
        <v>2015</v>
      </c>
      <c r="E559" s="18">
        <v>2021</v>
      </c>
      <c r="F559" s="9"/>
      <c r="G559" s="9"/>
      <c r="H559" s="31"/>
      <c r="I559" s="9">
        <v>3.23706</v>
      </c>
      <c r="J559" s="24">
        <v>3.2353902645999999</v>
      </c>
      <c r="K559" s="9">
        <f t="shared" si="52"/>
        <v>0.012</v>
      </c>
      <c r="L559" s="9">
        <v>0</v>
      </c>
      <c r="M559" s="9">
        <v>0</v>
      </c>
      <c r="N559" s="9">
        <v>0.012</v>
      </c>
      <c r="O559" s="9">
        <v>0</v>
      </c>
      <c r="P559" s="9">
        <f t="shared" si="53"/>
        <v>2.5938959999999995</v>
      </c>
      <c r="Q559" s="9">
        <v>0</v>
      </c>
      <c r="R559" s="9">
        <v>0</v>
      </c>
      <c r="S559" s="9">
        <v>2.5938959999999995</v>
      </c>
      <c r="T559" s="9">
        <v>0</v>
      </c>
      <c r="U559" s="9">
        <f t="shared" si="54"/>
        <v>0</v>
      </c>
      <c r="V559" s="9">
        <v>0</v>
      </c>
      <c r="W559" s="9">
        <v>0</v>
      </c>
      <c r="X559" s="49">
        <v>0</v>
      </c>
      <c r="Y559" s="9">
        <v>0</v>
      </c>
      <c r="Z559" s="9">
        <f t="shared" si="55"/>
        <v>0</v>
      </c>
      <c r="AA559" s="9">
        <v>0</v>
      </c>
      <c r="AB559" s="9">
        <v>0</v>
      </c>
      <c r="AC559" s="49">
        <v>0</v>
      </c>
      <c r="AD559" s="9">
        <v>0</v>
      </c>
      <c r="AE559" s="9">
        <f t="shared" si="56"/>
        <v>0</v>
      </c>
      <c r="AF559" s="9">
        <v>0</v>
      </c>
      <c r="AG559" s="9">
        <v>0</v>
      </c>
      <c r="AH559" s="49">
        <v>0</v>
      </c>
      <c r="AI559" s="9">
        <v>0</v>
      </c>
      <c r="AJ559" s="42">
        <f t="shared" si="51"/>
        <v>2.6058959999999995</v>
      </c>
      <c r="AK559" s="42">
        <f t="shared" si="51"/>
        <v>0</v>
      </c>
      <c r="AL559" s="42">
        <f t="shared" si="51"/>
        <v>0</v>
      </c>
      <c r="AM559" s="42">
        <f t="shared" si="51"/>
        <v>2.6058959999999995</v>
      </c>
      <c r="AN559" s="42">
        <f t="shared" si="51"/>
        <v>0</v>
      </c>
    </row>
    <row r="560" spans="1:40" ht="63">
      <c r="A560" s="8" t="s">
        <v>806</v>
      </c>
      <c r="B560" s="73" t="s">
        <v>1327</v>
      </c>
      <c r="C560" s="15" t="s">
        <v>1328</v>
      </c>
      <c r="D560" s="18">
        <v>2015</v>
      </c>
      <c r="E560" s="18">
        <v>2025</v>
      </c>
      <c r="F560" s="9"/>
      <c r="G560" s="9"/>
      <c r="H560" s="31"/>
      <c r="I560" s="9">
        <v>2.5567320000000002</v>
      </c>
      <c r="J560" s="24">
        <v>2.5567319999999998</v>
      </c>
      <c r="K560" s="9">
        <f t="shared" si="52"/>
        <v>0</v>
      </c>
      <c r="L560" s="9">
        <v>0</v>
      </c>
      <c r="M560" s="9">
        <v>0</v>
      </c>
      <c r="N560" s="9">
        <v>0</v>
      </c>
      <c r="O560" s="9">
        <v>0</v>
      </c>
      <c r="P560" s="9">
        <f t="shared" si="53"/>
        <v>0</v>
      </c>
      <c r="Q560" s="9">
        <v>0</v>
      </c>
      <c r="R560" s="9">
        <v>0</v>
      </c>
      <c r="S560" s="9">
        <v>0</v>
      </c>
      <c r="T560" s="9">
        <v>0</v>
      </c>
      <c r="U560" s="9">
        <f t="shared" si="54"/>
        <v>0</v>
      </c>
      <c r="V560" s="9">
        <v>0</v>
      </c>
      <c r="W560" s="9">
        <v>0</v>
      </c>
      <c r="X560" s="49">
        <v>0</v>
      </c>
      <c r="Y560" s="9">
        <v>0</v>
      </c>
      <c r="Z560" s="9">
        <f t="shared" si="55"/>
        <v>0</v>
      </c>
      <c r="AA560" s="9">
        <v>0</v>
      </c>
      <c r="AB560" s="9">
        <v>0</v>
      </c>
      <c r="AC560" s="49">
        <v>0</v>
      </c>
      <c r="AD560" s="9">
        <v>0</v>
      </c>
      <c r="AE560" s="9">
        <f t="shared" si="56"/>
        <v>0.012</v>
      </c>
      <c r="AF560" s="9">
        <v>0</v>
      </c>
      <c r="AG560" s="9">
        <v>0</v>
      </c>
      <c r="AH560" s="49">
        <v>0.012</v>
      </c>
      <c r="AI560" s="9">
        <v>0</v>
      </c>
      <c r="AJ560" s="42">
        <f t="shared" si="51"/>
        <v>0.012</v>
      </c>
      <c r="AK560" s="42">
        <f t="shared" si="51"/>
        <v>0</v>
      </c>
      <c r="AL560" s="42">
        <f t="shared" si="51"/>
        <v>0</v>
      </c>
      <c r="AM560" s="42">
        <f t="shared" si="51"/>
        <v>0.012</v>
      </c>
      <c r="AN560" s="42">
        <f t="shared" si="51"/>
        <v>0</v>
      </c>
    </row>
    <row r="561" spans="1:40" ht="63">
      <c r="A561" s="8" t="s">
        <v>806</v>
      </c>
      <c r="B561" s="73" t="s">
        <v>1329</v>
      </c>
      <c r="C561" s="15" t="s">
        <v>1330</v>
      </c>
      <c r="D561" s="18">
        <v>2015</v>
      </c>
      <c r="E561" s="18">
        <v>2025</v>
      </c>
      <c r="F561" s="9"/>
      <c r="G561" s="9"/>
      <c r="H561" s="31"/>
      <c r="I561" s="9">
        <v>2.171856</v>
      </c>
      <c r="J561" s="24">
        <v>2.171856</v>
      </c>
      <c r="K561" s="9">
        <f t="shared" si="52"/>
        <v>0</v>
      </c>
      <c r="L561" s="9">
        <v>0</v>
      </c>
      <c r="M561" s="9">
        <v>0</v>
      </c>
      <c r="N561" s="9">
        <v>0</v>
      </c>
      <c r="O561" s="9">
        <v>0</v>
      </c>
      <c r="P561" s="9">
        <f t="shared" si="53"/>
        <v>0</v>
      </c>
      <c r="Q561" s="9">
        <v>0</v>
      </c>
      <c r="R561" s="9">
        <v>0</v>
      </c>
      <c r="S561" s="9">
        <v>0</v>
      </c>
      <c r="T561" s="9">
        <v>0</v>
      </c>
      <c r="U561" s="9">
        <f t="shared" si="54"/>
        <v>0</v>
      </c>
      <c r="V561" s="9">
        <v>0</v>
      </c>
      <c r="W561" s="9">
        <v>0</v>
      </c>
      <c r="X561" s="49">
        <v>0</v>
      </c>
      <c r="Y561" s="9">
        <v>0</v>
      </c>
      <c r="Z561" s="9">
        <f t="shared" si="55"/>
        <v>0</v>
      </c>
      <c r="AA561" s="9">
        <v>0</v>
      </c>
      <c r="AB561" s="9">
        <v>0</v>
      </c>
      <c r="AC561" s="49">
        <v>0</v>
      </c>
      <c r="AD561" s="9">
        <v>0</v>
      </c>
      <c r="AE561" s="9">
        <f t="shared" si="56"/>
        <v>0.012</v>
      </c>
      <c r="AF561" s="9">
        <v>0</v>
      </c>
      <c r="AG561" s="9">
        <v>0</v>
      </c>
      <c r="AH561" s="49">
        <v>0.012</v>
      </c>
      <c r="AI561" s="9">
        <v>0</v>
      </c>
      <c r="AJ561" s="42">
        <f t="shared" si="51"/>
        <v>0.012</v>
      </c>
      <c r="AK561" s="42">
        <f t="shared" si="51"/>
        <v>0</v>
      </c>
      <c r="AL561" s="42">
        <f t="shared" si="51"/>
        <v>0</v>
      </c>
      <c r="AM561" s="42">
        <f t="shared" si="51"/>
        <v>0.012</v>
      </c>
      <c r="AN561" s="42">
        <f t="shared" si="51"/>
        <v>0</v>
      </c>
    </row>
    <row r="562" spans="1:40" ht="63">
      <c r="A562" s="8" t="s">
        <v>806</v>
      </c>
      <c r="B562" s="73" t="s">
        <v>1331</v>
      </c>
      <c r="C562" s="15" t="s">
        <v>1332</v>
      </c>
      <c r="D562" s="18">
        <v>2015</v>
      </c>
      <c r="E562" s="18">
        <v>2025</v>
      </c>
      <c r="F562" s="9"/>
      <c r="G562" s="9"/>
      <c r="H562" s="31"/>
      <c r="I562" s="9">
        <v>1.3312919999999999</v>
      </c>
      <c r="J562" s="24">
        <v>1.3312920000000001</v>
      </c>
      <c r="K562" s="9">
        <f t="shared" si="52"/>
        <v>0</v>
      </c>
      <c r="L562" s="9">
        <v>0</v>
      </c>
      <c r="M562" s="9">
        <v>0</v>
      </c>
      <c r="N562" s="9">
        <v>0</v>
      </c>
      <c r="O562" s="9">
        <v>0</v>
      </c>
      <c r="P562" s="9">
        <f t="shared" si="53"/>
        <v>0</v>
      </c>
      <c r="Q562" s="9">
        <v>0</v>
      </c>
      <c r="R562" s="9">
        <v>0</v>
      </c>
      <c r="S562" s="9">
        <v>0</v>
      </c>
      <c r="T562" s="9">
        <v>0</v>
      </c>
      <c r="U562" s="9">
        <f t="shared" si="54"/>
        <v>0</v>
      </c>
      <c r="V562" s="9">
        <v>0</v>
      </c>
      <c r="W562" s="9">
        <v>0</v>
      </c>
      <c r="X562" s="49">
        <v>0</v>
      </c>
      <c r="Y562" s="9">
        <v>0</v>
      </c>
      <c r="Z562" s="9">
        <f t="shared" si="55"/>
        <v>0</v>
      </c>
      <c r="AA562" s="9">
        <v>0</v>
      </c>
      <c r="AB562" s="9">
        <v>0</v>
      </c>
      <c r="AC562" s="49">
        <v>0</v>
      </c>
      <c r="AD562" s="9">
        <v>0</v>
      </c>
      <c r="AE562" s="9">
        <f t="shared" si="56"/>
        <v>0.012</v>
      </c>
      <c r="AF562" s="9">
        <v>0</v>
      </c>
      <c r="AG562" s="9">
        <v>0</v>
      </c>
      <c r="AH562" s="49">
        <v>0.012</v>
      </c>
      <c r="AI562" s="9">
        <v>0</v>
      </c>
      <c r="AJ562" s="42">
        <f t="shared" si="51"/>
        <v>0.012</v>
      </c>
      <c r="AK562" s="42">
        <f t="shared" si="51"/>
        <v>0</v>
      </c>
      <c r="AL562" s="42">
        <f t="shared" si="51"/>
        <v>0</v>
      </c>
      <c r="AM562" s="42">
        <f t="shared" si="51"/>
        <v>0.012</v>
      </c>
      <c r="AN562" s="42">
        <f t="shared" si="51"/>
        <v>0</v>
      </c>
    </row>
    <row r="563" spans="1:40" ht="63">
      <c r="A563" s="8" t="s">
        <v>806</v>
      </c>
      <c r="B563" s="73" t="s">
        <v>1333</v>
      </c>
      <c r="C563" s="15" t="s">
        <v>1334</v>
      </c>
      <c r="D563" s="18">
        <v>2015</v>
      </c>
      <c r="E563" s="18">
        <v>2025</v>
      </c>
      <c r="F563" s="9"/>
      <c r="G563" s="9"/>
      <c r="H563" s="31"/>
      <c r="I563" s="9">
        <v>2.6120879999999995</v>
      </c>
      <c r="J563" s="24">
        <v>2.6120879999999995</v>
      </c>
      <c r="K563" s="9">
        <f t="shared" si="52"/>
        <v>0</v>
      </c>
      <c r="L563" s="9">
        <v>0</v>
      </c>
      <c r="M563" s="9">
        <v>0</v>
      </c>
      <c r="N563" s="9">
        <v>0</v>
      </c>
      <c r="O563" s="9">
        <v>0</v>
      </c>
      <c r="P563" s="9">
        <f t="shared" si="53"/>
        <v>0</v>
      </c>
      <c r="Q563" s="9">
        <v>0</v>
      </c>
      <c r="R563" s="9">
        <v>0</v>
      </c>
      <c r="S563" s="9">
        <v>0</v>
      </c>
      <c r="T563" s="9">
        <v>0</v>
      </c>
      <c r="U563" s="9">
        <f t="shared" si="54"/>
        <v>0</v>
      </c>
      <c r="V563" s="9">
        <v>0</v>
      </c>
      <c r="W563" s="9">
        <v>0</v>
      </c>
      <c r="X563" s="49">
        <v>0</v>
      </c>
      <c r="Y563" s="9">
        <v>0</v>
      </c>
      <c r="Z563" s="9">
        <f t="shared" si="55"/>
        <v>0</v>
      </c>
      <c r="AA563" s="9">
        <v>0</v>
      </c>
      <c r="AB563" s="9">
        <v>0</v>
      </c>
      <c r="AC563" s="49">
        <v>0</v>
      </c>
      <c r="AD563" s="9">
        <v>0</v>
      </c>
      <c r="AE563" s="9">
        <f t="shared" si="56"/>
        <v>0.012</v>
      </c>
      <c r="AF563" s="9">
        <v>0</v>
      </c>
      <c r="AG563" s="9">
        <v>0</v>
      </c>
      <c r="AH563" s="49">
        <v>0.012</v>
      </c>
      <c r="AI563" s="9">
        <v>0</v>
      </c>
      <c r="AJ563" s="42">
        <f t="shared" si="51"/>
        <v>0.012</v>
      </c>
      <c r="AK563" s="42">
        <f t="shared" si="51"/>
        <v>0</v>
      </c>
      <c r="AL563" s="42">
        <f t="shared" si="51"/>
        <v>0</v>
      </c>
      <c r="AM563" s="42">
        <f t="shared" si="51"/>
        <v>0.012</v>
      </c>
      <c r="AN563" s="42">
        <f t="shared" si="51"/>
        <v>0</v>
      </c>
    </row>
    <row r="564" spans="1:40" ht="63">
      <c r="A564" s="8" t="s">
        <v>806</v>
      </c>
      <c r="B564" s="73" t="s">
        <v>1335</v>
      </c>
      <c r="C564" s="15" t="s">
        <v>1336</v>
      </c>
      <c r="D564" s="18">
        <v>2015</v>
      </c>
      <c r="E564" s="18">
        <v>2025</v>
      </c>
      <c r="F564" s="9"/>
      <c r="G564" s="9"/>
      <c r="H564" s="31"/>
      <c r="I564" s="9">
        <v>1.9022159999999999</v>
      </c>
      <c r="J564" s="24">
        <v>1.9022159999999999</v>
      </c>
      <c r="K564" s="9">
        <f t="shared" si="52"/>
        <v>0</v>
      </c>
      <c r="L564" s="9">
        <v>0</v>
      </c>
      <c r="M564" s="9">
        <v>0</v>
      </c>
      <c r="N564" s="9">
        <v>0</v>
      </c>
      <c r="O564" s="9">
        <v>0</v>
      </c>
      <c r="P564" s="9">
        <f t="shared" si="53"/>
        <v>0</v>
      </c>
      <c r="Q564" s="9">
        <v>0</v>
      </c>
      <c r="R564" s="9">
        <v>0</v>
      </c>
      <c r="S564" s="9">
        <v>0</v>
      </c>
      <c r="T564" s="9">
        <v>0</v>
      </c>
      <c r="U564" s="9">
        <f t="shared" si="54"/>
        <v>0</v>
      </c>
      <c r="V564" s="9">
        <v>0</v>
      </c>
      <c r="W564" s="9">
        <v>0</v>
      </c>
      <c r="X564" s="49">
        <v>0</v>
      </c>
      <c r="Y564" s="9">
        <v>0</v>
      </c>
      <c r="Z564" s="9">
        <f t="shared" si="55"/>
        <v>0</v>
      </c>
      <c r="AA564" s="9">
        <v>0</v>
      </c>
      <c r="AB564" s="9">
        <v>0</v>
      </c>
      <c r="AC564" s="49">
        <v>0</v>
      </c>
      <c r="AD564" s="9">
        <v>0</v>
      </c>
      <c r="AE564" s="9">
        <f t="shared" si="56"/>
        <v>0.012</v>
      </c>
      <c r="AF564" s="9">
        <v>0</v>
      </c>
      <c r="AG564" s="9">
        <v>0</v>
      </c>
      <c r="AH564" s="49">
        <v>0.012</v>
      </c>
      <c r="AI564" s="9">
        <v>0</v>
      </c>
      <c r="AJ564" s="42">
        <f t="shared" si="51"/>
        <v>0.012</v>
      </c>
      <c r="AK564" s="42">
        <f t="shared" si="51"/>
        <v>0</v>
      </c>
      <c r="AL564" s="42">
        <f t="shared" si="51"/>
        <v>0</v>
      </c>
      <c r="AM564" s="42">
        <f t="shared" si="51"/>
        <v>0.012</v>
      </c>
      <c r="AN564" s="42">
        <f t="shared" si="51"/>
        <v>0</v>
      </c>
    </row>
    <row r="565" spans="1:40" ht="63">
      <c r="A565" s="8" t="s">
        <v>806</v>
      </c>
      <c r="B565" s="73" t="s">
        <v>1337</v>
      </c>
      <c r="C565" s="15" t="s">
        <v>2492</v>
      </c>
      <c r="D565" s="18">
        <v>2020</v>
      </c>
      <c r="E565" s="18">
        <v>2021</v>
      </c>
      <c r="F565" s="9"/>
      <c r="G565" s="9"/>
      <c r="H565" s="31"/>
      <c r="I565" s="9">
        <v>11.819567999999999</v>
      </c>
      <c r="J565" s="24">
        <v>11.819567999999999</v>
      </c>
      <c r="K565" s="9">
        <f t="shared" si="52"/>
        <v>1.0195679999999998</v>
      </c>
      <c r="L565" s="9">
        <v>0</v>
      </c>
      <c r="M565" s="9">
        <v>0</v>
      </c>
      <c r="N565" s="9">
        <v>1.0195679999999998</v>
      </c>
      <c r="O565" s="9">
        <v>0</v>
      </c>
      <c r="P565" s="9">
        <f t="shared" si="53"/>
        <v>1.2</v>
      </c>
      <c r="Q565" s="9">
        <v>0</v>
      </c>
      <c r="R565" s="9">
        <v>0</v>
      </c>
      <c r="S565" s="9">
        <v>1.20</v>
      </c>
      <c r="T565" s="9">
        <v>0</v>
      </c>
      <c r="U565" s="9">
        <f t="shared" si="54"/>
        <v>9.5999999999999996</v>
      </c>
      <c r="V565" s="9">
        <v>0</v>
      </c>
      <c r="W565" s="9">
        <v>0</v>
      </c>
      <c r="X565" s="49">
        <v>9.60</v>
      </c>
      <c r="Y565" s="9">
        <v>0</v>
      </c>
      <c r="Z565" s="9">
        <f t="shared" si="55"/>
        <v>0</v>
      </c>
      <c r="AA565" s="9">
        <v>0</v>
      </c>
      <c r="AB565" s="9">
        <v>0</v>
      </c>
      <c r="AC565" s="49">
        <v>0</v>
      </c>
      <c r="AD565" s="9">
        <v>0</v>
      </c>
      <c r="AE565" s="9">
        <f t="shared" si="56"/>
        <v>0</v>
      </c>
      <c r="AF565" s="9">
        <v>0</v>
      </c>
      <c r="AG565" s="9">
        <v>0</v>
      </c>
      <c r="AH565" s="49">
        <v>0</v>
      </c>
      <c r="AI565" s="9">
        <v>0</v>
      </c>
      <c r="AJ565" s="42">
        <f t="shared" si="51"/>
        <v>11.819568</v>
      </c>
      <c r="AK565" s="42">
        <f t="shared" si="51"/>
        <v>0</v>
      </c>
      <c r="AL565" s="42">
        <f t="shared" si="51"/>
        <v>0</v>
      </c>
      <c r="AM565" s="42">
        <f t="shared" si="51"/>
        <v>11.819568</v>
      </c>
      <c r="AN565" s="42">
        <f t="shared" si="51"/>
        <v>0</v>
      </c>
    </row>
    <row r="566" spans="1:40" ht="47.25">
      <c r="A566" s="8" t="s">
        <v>806</v>
      </c>
      <c r="B566" s="73" t="s">
        <v>634</v>
      </c>
      <c r="C566" s="15" t="s">
        <v>748</v>
      </c>
      <c r="D566" s="18">
        <v>2018</v>
      </c>
      <c r="E566" s="18">
        <v>2024</v>
      </c>
      <c r="F566" s="9"/>
      <c r="G566" s="9"/>
      <c r="H566" s="31"/>
      <c r="I566" s="9">
        <v>3.8820120000000005</v>
      </c>
      <c r="J566" s="24">
        <v>3.882012</v>
      </c>
      <c r="K566" s="9">
        <f t="shared" si="52"/>
        <v>0</v>
      </c>
      <c r="L566" s="9">
        <v>0</v>
      </c>
      <c r="M566" s="9">
        <v>0</v>
      </c>
      <c r="N566" s="9">
        <v>0</v>
      </c>
      <c r="O566" s="9">
        <v>0</v>
      </c>
      <c r="P566" s="9">
        <f t="shared" si="53"/>
        <v>0</v>
      </c>
      <c r="Q566" s="9">
        <v>0</v>
      </c>
      <c r="R566" s="9">
        <v>0</v>
      </c>
      <c r="S566" s="9">
        <v>0</v>
      </c>
      <c r="T566" s="9">
        <v>0</v>
      </c>
      <c r="U566" s="9">
        <f t="shared" si="54"/>
        <v>0</v>
      </c>
      <c r="V566" s="9">
        <v>0</v>
      </c>
      <c r="W566" s="9">
        <v>0</v>
      </c>
      <c r="X566" s="49">
        <v>0</v>
      </c>
      <c r="Y566" s="9">
        <v>0</v>
      </c>
      <c r="Z566" s="9">
        <f t="shared" si="55"/>
        <v>0.28201199999999998</v>
      </c>
      <c r="AA566" s="9">
        <v>0</v>
      </c>
      <c r="AB566" s="9">
        <v>0</v>
      </c>
      <c r="AC566" s="49">
        <v>0.28201199999999998</v>
      </c>
      <c r="AD566" s="9">
        <v>0</v>
      </c>
      <c r="AE566" s="9">
        <f t="shared" si="56"/>
        <v>3.5999999999999996</v>
      </c>
      <c r="AF566" s="9">
        <v>0</v>
      </c>
      <c r="AG566" s="9">
        <v>0</v>
      </c>
      <c r="AH566" s="49">
        <v>3.5999999999999996</v>
      </c>
      <c r="AI566" s="9">
        <v>0</v>
      </c>
      <c r="AJ566" s="42">
        <f t="shared" si="51"/>
        <v>3.8820119999999996</v>
      </c>
      <c r="AK566" s="42">
        <f t="shared" si="51"/>
        <v>0</v>
      </c>
      <c r="AL566" s="42">
        <f t="shared" si="51"/>
        <v>0</v>
      </c>
      <c r="AM566" s="42">
        <f t="shared" si="51"/>
        <v>3.8820119999999996</v>
      </c>
      <c r="AN566" s="42">
        <f t="shared" si="51"/>
        <v>0</v>
      </c>
    </row>
    <row r="567" spans="1:40" ht="63">
      <c r="A567" s="8" t="s">
        <v>806</v>
      </c>
      <c r="B567" s="73" t="s">
        <v>141</v>
      </c>
      <c r="C567" s="15" t="s">
        <v>2493</v>
      </c>
      <c r="D567" s="18">
        <v>2017</v>
      </c>
      <c r="E567" s="18">
        <v>2022</v>
      </c>
      <c r="F567" s="9"/>
      <c r="G567" s="9"/>
      <c r="H567" s="31"/>
      <c r="I567" s="9">
        <v>12.691259999999998</v>
      </c>
      <c r="J567" s="24">
        <v>12.691259999999998</v>
      </c>
      <c r="K567" s="9">
        <f t="shared" si="52"/>
        <v>0</v>
      </c>
      <c r="L567" s="9">
        <v>0</v>
      </c>
      <c r="M567" s="9">
        <v>0</v>
      </c>
      <c r="N567" s="9">
        <v>0</v>
      </c>
      <c r="O567" s="9">
        <v>0</v>
      </c>
      <c r="P567" s="9">
        <f t="shared" si="53"/>
        <v>0</v>
      </c>
      <c r="Q567" s="9">
        <v>0</v>
      </c>
      <c r="R567" s="9">
        <v>0</v>
      </c>
      <c r="S567" s="9">
        <v>0</v>
      </c>
      <c r="T567" s="9">
        <v>0</v>
      </c>
      <c r="U567" s="9">
        <f t="shared" si="54"/>
        <v>0.33126</v>
      </c>
      <c r="V567" s="9">
        <v>0</v>
      </c>
      <c r="W567" s="9">
        <v>0</v>
      </c>
      <c r="X567" s="49">
        <v>0.33126</v>
      </c>
      <c r="Y567" s="9">
        <v>0</v>
      </c>
      <c r="Z567" s="9">
        <f t="shared" si="55"/>
        <v>12.360000000000001</v>
      </c>
      <c r="AA567" s="9">
        <v>0</v>
      </c>
      <c r="AB567" s="9">
        <v>0</v>
      </c>
      <c r="AC567" s="49">
        <v>12.360000000000001</v>
      </c>
      <c r="AD567" s="9">
        <v>0</v>
      </c>
      <c r="AE567" s="9">
        <f t="shared" si="56"/>
        <v>0</v>
      </c>
      <c r="AF567" s="9">
        <v>0</v>
      </c>
      <c r="AG567" s="9">
        <v>0</v>
      </c>
      <c r="AH567" s="49">
        <v>0</v>
      </c>
      <c r="AI567" s="9">
        <v>0</v>
      </c>
      <c r="AJ567" s="42">
        <f t="shared" si="51"/>
        <v>12.691260000000002</v>
      </c>
      <c r="AK567" s="42">
        <f t="shared" si="51"/>
        <v>0</v>
      </c>
      <c r="AL567" s="42">
        <f t="shared" si="51"/>
        <v>0</v>
      </c>
      <c r="AM567" s="42">
        <f t="shared" si="51"/>
        <v>12.691260000000002</v>
      </c>
      <c r="AN567" s="42">
        <f t="shared" si="51"/>
        <v>0</v>
      </c>
    </row>
    <row r="568" spans="1:40" ht="63">
      <c r="A568" s="8" t="s">
        <v>806</v>
      </c>
      <c r="B568" s="73" t="s">
        <v>1338</v>
      </c>
      <c r="C568" s="15" t="s">
        <v>2494</v>
      </c>
      <c r="D568" s="18">
        <v>2016</v>
      </c>
      <c r="E568" s="18">
        <v>2022</v>
      </c>
      <c r="F568" s="9"/>
      <c r="G568" s="9"/>
      <c r="H568" s="31"/>
      <c r="I568" s="9">
        <v>2.9097</v>
      </c>
      <c r="J568" s="24">
        <v>2.9097</v>
      </c>
      <c r="K568" s="9">
        <f t="shared" si="52"/>
        <v>0.012</v>
      </c>
      <c r="L568" s="9">
        <v>0</v>
      </c>
      <c r="M568" s="9">
        <v>0</v>
      </c>
      <c r="N568" s="9">
        <v>0.012</v>
      </c>
      <c r="O568" s="9">
        <v>0</v>
      </c>
      <c r="P568" s="9">
        <f t="shared" si="53"/>
        <v>0.012</v>
      </c>
      <c r="Q568" s="9">
        <v>0</v>
      </c>
      <c r="R568" s="9">
        <v>0</v>
      </c>
      <c r="S568" s="9">
        <v>0.012</v>
      </c>
      <c r="T568" s="9">
        <v>0</v>
      </c>
      <c r="U568" s="9">
        <f t="shared" si="54"/>
        <v>0.12823199999999998</v>
      </c>
      <c r="V568" s="9">
        <v>0</v>
      </c>
      <c r="W568" s="9">
        <v>0</v>
      </c>
      <c r="X568" s="49">
        <v>0.12823199999999998</v>
      </c>
      <c r="Y568" s="9">
        <v>0</v>
      </c>
      <c r="Z568" s="9">
        <f t="shared" si="55"/>
        <v>2.3999999999999999</v>
      </c>
      <c r="AA568" s="9">
        <v>0</v>
      </c>
      <c r="AB568" s="9">
        <v>0</v>
      </c>
      <c r="AC568" s="49">
        <v>2.40</v>
      </c>
      <c r="AD568" s="9">
        <v>0</v>
      </c>
      <c r="AE568" s="9">
        <f t="shared" si="56"/>
        <v>0</v>
      </c>
      <c r="AF568" s="9">
        <v>0</v>
      </c>
      <c r="AG568" s="9">
        <v>0</v>
      </c>
      <c r="AH568" s="49">
        <v>0</v>
      </c>
      <c r="AI568" s="9">
        <v>0</v>
      </c>
      <c r="AJ568" s="42">
        <f t="shared" si="51"/>
        <v>2.5522320000000001</v>
      </c>
      <c r="AK568" s="42">
        <f t="shared" si="51"/>
        <v>0</v>
      </c>
      <c r="AL568" s="42">
        <f t="shared" si="51"/>
        <v>0</v>
      </c>
      <c r="AM568" s="42">
        <f t="shared" si="51"/>
        <v>2.5522320000000001</v>
      </c>
      <c r="AN568" s="42">
        <f t="shared" si="51"/>
        <v>0</v>
      </c>
    </row>
    <row r="569" spans="1:40" ht="47.25">
      <c r="A569" s="8" t="s">
        <v>806</v>
      </c>
      <c r="B569" s="73" t="s">
        <v>1339</v>
      </c>
      <c r="C569" s="15" t="s">
        <v>1340</v>
      </c>
      <c r="D569" s="18">
        <v>2013</v>
      </c>
      <c r="E569" s="18">
        <v>2020</v>
      </c>
      <c r="F569" s="9"/>
      <c r="G569" s="9"/>
      <c r="H569" s="31"/>
      <c r="I569" s="9">
        <v>13.525308000000001</v>
      </c>
      <c r="J569" s="24">
        <v>12.456802677152542</v>
      </c>
      <c r="K569" s="9">
        <f t="shared" si="52"/>
        <v>1.265196</v>
      </c>
      <c r="L569" s="9">
        <v>0</v>
      </c>
      <c r="M569" s="9">
        <v>0</v>
      </c>
      <c r="N569" s="9">
        <v>1.265196</v>
      </c>
      <c r="O569" s="9">
        <v>0</v>
      </c>
      <c r="P569" s="9">
        <f t="shared" si="53"/>
        <v>6</v>
      </c>
      <c r="Q569" s="9">
        <v>0</v>
      </c>
      <c r="R569" s="9">
        <v>0</v>
      </c>
      <c r="S569" s="9">
        <v>6</v>
      </c>
      <c r="T569" s="9">
        <v>0</v>
      </c>
      <c r="U569" s="9">
        <f t="shared" si="54"/>
        <v>0</v>
      </c>
      <c r="V569" s="9">
        <v>0</v>
      </c>
      <c r="W569" s="9">
        <v>0</v>
      </c>
      <c r="X569" s="49">
        <v>0</v>
      </c>
      <c r="Y569" s="9">
        <v>0</v>
      </c>
      <c r="Z569" s="9">
        <f t="shared" si="55"/>
        <v>0</v>
      </c>
      <c r="AA569" s="9">
        <v>0</v>
      </c>
      <c r="AB569" s="9">
        <v>0</v>
      </c>
      <c r="AC569" s="49">
        <v>0</v>
      </c>
      <c r="AD569" s="9">
        <v>0</v>
      </c>
      <c r="AE569" s="9">
        <f t="shared" si="56"/>
        <v>0</v>
      </c>
      <c r="AF569" s="9">
        <v>0</v>
      </c>
      <c r="AG569" s="9">
        <v>0</v>
      </c>
      <c r="AH569" s="49">
        <v>0</v>
      </c>
      <c r="AI569" s="9">
        <v>0</v>
      </c>
      <c r="AJ569" s="42">
        <f t="shared" si="51"/>
        <v>7.2651959999999995</v>
      </c>
      <c r="AK569" s="42">
        <f t="shared" si="51"/>
        <v>0</v>
      </c>
      <c r="AL569" s="42">
        <f t="shared" si="51"/>
        <v>0</v>
      </c>
      <c r="AM569" s="42">
        <f t="shared" si="51"/>
        <v>7.2651959999999995</v>
      </c>
      <c r="AN569" s="42">
        <f t="shared" si="51"/>
        <v>0</v>
      </c>
    </row>
    <row r="570" spans="1:40" ht="47.25">
      <c r="A570" s="8" t="s">
        <v>806</v>
      </c>
      <c r="B570" s="73" t="s">
        <v>1341</v>
      </c>
      <c r="C570" s="15" t="s">
        <v>1342</v>
      </c>
      <c r="D570" s="18">
        <v>2013</v>
      </c>
      <c r="E570" s="18">
        <v>2020</v>
      </c>
      <c r="F570" s="9">
        <v>15.590531999999998</v>
      </c>
      <c r="G570" s="9">
        <v>15.590531999999998</v>
      </c>
      <c r="H570" s="31">
        <v>42248</v>
      </c>
      <c r="I570" s="9">
        <v>15.590532</v>
      </c>
      <c r="J570" s="24">
        <v>13.102485360813558</v>
      </c>
      <c r="K570" s="9">
        <f t="shared" si="52"/>
        <v>2.803548000000001</v>
      </c>
      <c r="L570" s="9">
        <v>0</v>
      </c>
      <c r="M570" s="9">
        <v>0</v>
      </c>
      <c r="N570" s="9">
        <v>2.803548000000001</v>
      </c>
      <c r="O570" s="9">
        <v>0</v>
      </c>
      <c r="P570" s="9">
        <f t="shared" si="53"/>
        <v>9.5999999999999996</v>
      </c>
      <c r="Q570" s="9">
        <v>0</v>
      </c>
      <c r="R570" s="9">
        <v>0</v>
      </c>
      <c r="S570" s="9">
        <v>9.60</v>
      </c>
      <c r="T570" s="9">
        <v>0</v>
      </c>
      <c r="U570" s="9">
        <f t="shared" si="54"/>
        <v>0</v>
      </c>
      <c r="V570" s="9">
        <v>0</v>
      </c>
      <c r="W570" s="9">
        <v>0</v>
      </c>
      <c r="X570" s="49">
        <v>0</v>
      </c>
      <c r="Y570" s="9">
        <v>0</v>
      </c>
      <c r="Z570" s="9">
        <f t="shared" si="55"/>
        <v>0</v>
      </c>
      <c r="AA570" s="9">
        <v>0</v>
      </c>
      <c r="AB570" s="9">
        <v>0</v>
      </c>
      <c r="AC570" s="49">
        <v>0</v>
      </c>
      <c r="AD570" s="9">
        <v>0</v>
      </c>
      <c r="AE570" s="9">
        <f t="shared" si="56"/>
        <v>0</v>
      </c>
      <c r="AF570" s="9">
        <v>0</v>
      </c>
      <c r="AG570" s="9">
        <v>0</v>
      </c>
      <c r="AH570" s="49">
        <v>0</v>
      </c>
      <c r="AI570" s="9">
        <v>0</v>
      </c>
      <c r="AJ570" s="42">
        <f t="shared" si="51"/>
        <v>12.403548000000001</v>
      </c>
      <c r="AK570" s="42">
        <f t="shared" si="51"/>
        <v>0</v>
      </c>
      <c r="AL570" s="42">
        <f t="shared" si="51"/>
        <v>0</v>
      </c>
      <c r="AM570" s="42">
        <f t="shared" si="51"/>
        <v>12.403548000000001</v>
      </c>
      <c r="AN570" s="42">
        <f t="shared" si="51"/>
        <v>0</v>
      </c>
    </row>
    <row r="571" spans="1:40" ht="47.25">
      <c r="A571" s="8" t="s">
        <v>806</v>
      </c>
      <c r="B571" s="73" t="s">
        <v>1343</v>
      </c>
      <c r="C571" s="15" t="s">
        <v>1344</v>
      </c>
      <c r="D571" s="18">
        <v>2013</v>
      </c>
      <c r="E571" s="18">
        <v>2021</v>
      </c>
      <c r="F571" s="9">
        <v>7.090884</v>
      </c>
      <c r="G571" s="9">
        <v>7.090884</v>
      </c>
      <c r="H571" s="31">
        <v>41609</v>
      </c>
      <c r="I571" s="9">
        <v>8.9656680000000009</v>
      </c>
      <c r="J571" s="24">
        <v>7.8767667225762708</v>
      </c>
      <c r="K571" s="9">
        <f t="shared" si="52"/>
        <v>3.4748543999999999</v>
      </c>
      <c r="L571" s="9">
        <v>0</v>
      </c>
      <c r="M571" s="9">
        <v>0</v>
      </c>
      <c r="N571" s="9">
        <v>3.4748543999999999</v>
      </c>
      <c r="O571" s="9">
        <v>0</v>
      </c>
      <c r="P571" s="9">
        <f t="shared" si="53"/>
        <v>0.86871359999999997</v>
      </c>
      <c r="Q571" s="9">
        <v>0</v>
      </c>
      <c r="R571" s="9">
        <v>0</v>
      </c>
      <c r="S571" s="9">
        <v>0.86871359999999997</v>
      </c>
      <c r="T571" s="9">
        <v>0</v>
      </c>
      <c r="U571" s="9">
        <f t="shared" si="54"/>
        <v>0</v>
      </c>
      <c r="V571" s="9">
        <v>0</v>
      </c>
      <c r="W571" s="9">
        <v>0</v>
      </c>
      <c r="X571" s="49">
        <v>0</v>
      </c>
      <c r="Y571" s="9">
        <v>0</v>
      </c>
      <c r="Z571" s="9">
        <f t="shared" si="55"/>
        <v>0</v>
      </c>
      <c r="AA571" s="9">
        <v>0</v>
      </c>
      <c r="AB571" s="9">
        <v>0</v>
      </c>
      <c r="AC571" s="49">
        <v>0</v>
      </c>
      <c r="AD571" s="9">
        <v>0</v>
      </c>
      <c r="AE571" s="9">
        <f t="shared" si="56"/>
        <v>0</v>
      </c>
      <c r="AF571" s="9">
        <v>0</v>
      </c>
      <c r="AG571" s="9">
        <v>0</v>
      </c>
      <c r="AH571" s="49">
        <v>0</v>
      </c>
      <c r="AI571" s="9">
        <v>0</v>
      </c>
      <c r="AJ571" s="42">
        <f t="shared" si="51"/>
        <v>4.3435679999999994</v>
      </c>
      <c r="AK571" s="42">
        <f t="shared" si="51"/>
        <v>0</v>
      </c>
      <c r="AL571" s="42">
        <f t="shared" si="51"/>
        <v>0</v>
      </c>
      <c r="AM571" s="42">
        <f t="shared" si="51"/>
        <v>4.3435679999999994</v>
      </c>
      <c r="AN571" s="42">
        <f t="shared" si="51"/>
        <v>0</v>
      </c>
    </row>
    <row r="572" spans="1:40" ht="63">
      <c r="A572" s="8" t="s">
        <v>806</v>
      </c>
      <c r="B572" s="73" t="s">
        <v>1345</v>
      </c>
      <c r="C572" s="15" t="s">
        <v>1346</v>
      </c>
      <c r="D572" s="18">
        <v>2016</v>
      </c>
      <c r="E572" s="18">
        <v>2020</v>
      </c>
      <c r="F572" s="9"/>
      <c r="G572" s="9"/>
      <c r="H572" s="31"/>
      <c r="I572" s="9">
        <v>1.3312919999999999</v>
      </c>
      <c r="J572" s="24">
        <v>1.3312920000000001</v>
      </c>
      <c r="K572" s="9">
        <f t="shared" si="52"/>
        <v>1.036764</v>
      </c>
      <c r="L572" s="9">
        <v>0</v>
      </c>
      <c r="M572" s="9">
        <v>0</v>
      </c>
      <c r="N572" s="9">
        <v>1.036764</v>
      </c>
      <c r="O572" s="9">
        <v>0</v>
      </c>
      <c r="P572" s="9">
        <f t="shared" si="53"/>
        <v>0</v>
      </c>
      <c r="Q572" s="9">
        <v>0</v>
      </c>
      <c r="R572" s="9">
        <v>0</v>
      </c>
      <c r="S572" s="9">
        <v>0</v>
      </c>
      <c r="T572" s="9">
        <v>0</v>
      </c>
      <c r="U572" s="9">
        <f t="shared" si="54"/>
        <v>0</v>
      </c>
      <c r="V572" s="9">
        <v>0</v>
      </c>
      <c r="W572" s="9">
        <v>0</v>
      </c>
      <c r="X572" s="49">
        <v>0</v>
      </c>
      <c r="Y572" s="9">
        <v>0</v>
      </c>
      <c r="Z572" s="9">
        <f t="shared" si="55"/>
        <v>0</v>
      </c>
      <c r="AA572" s="9">
        <v>0</v>
      </c>
      <c r="AB572" s="9">
        <v>0</v>
      </c>
      <c r="AC572" s="49">
        <v>0</v>
      </c>
      <c r="AD572" s="9">
        <v>0</v>
      </c>
      <c r="AE572" s="9">
        <f t="shared" si="56"/>
        <v>0</v>
      </c>
      <c r="AF572" s="9">
        <v>0</v>
      </c>
      <c r="AG572" s="9">
        <v>0</v>
      </c>
      <c r="AH572" s="49">
        <v>0</v>
      </c>
      <c r="AI572" s="9">
        <v>0</v>
      </c>
      <c r="AJ572" s="42">
        <f t="shared" si="51"/>
        <v>1.036764</v>
      </c>
      <c r="AK572" s="42">
        <f t="shared" si="51"/>
        <v>0</v>
      </c>
      <c r="AL572" s="42">
        <f t="shared" si="51"/>
        <v>0</v>
      </c>
      <c r="AM572" s="42">
        <f t="shared" si="51"/>
        <v>1.036764</v>
      </c>
      <c r="AN572" s="42">
        <f t="shared" si="51"/>
        <v>0</v>
      </c>
    </row>
    <row r="573" spans="1:40" ht="63">
      <c r="A573" s="8" t="s">
        <v>806</v>
      </c>
      <c r="B573" s="73" t="s">
        <v>1347</v>
      </c>
      <c r="C573" s="15" t="s">
        <v>1348</v>
      </c>
      <c r="D573" s="18">
        <v>2016</v>
      </c>
      <c r="E573" s="18">
        <v>2020</v>
      </c>
      <c r="F573" s="9"/>
      <c r="G573" s="9"/>
      <c r="H573" s="31"/>
      <c r="I573" s="9">
        <v>0.72012000000000009</v>
      </c>
      <c r="J573" s="24">
        <v>0.71420675999999994</v>
      </c>
      <c r="K573" s="9">
        <f t="shared" si="52"/>
        <v>0.056519999999999994</v>
      </c>
      <c r="L573" s="9">
        <v>0</v>
      </c>
      <c r="M573" s="9">
        <v>0</v>
      </c>
      <c r="N573" s="9">
        <v>0.056519999999999994</v>
      </c>
      <c r="O573" s="9">
        <v>0</v>
      </c>
      <c r="P573" s="9">
        <f t="shared" si="53"/>
        <v>0</v>
      </c>
      <c r="Q573" s="9">
        <v>0</v>
      </c>
      <c r="R573" s="9">
        <v>0</v>
      </c>
      <c r="S573" s="9">
        <v>0</v>
      </c>
      <c r="T573" s="9">
        <v>0</v>
      </c>
      <c r="U573" s="9">
        <f t="shared" si="54"/>
        <v>0</v>
      </c>
      <c r="V573" s="9">
        <v>0</v>
      </c>
      <c r="W573" s="9">
        <v>0</v>
      </c>
      <c r="X573" s="49">
        <v>0</v>
      </c>
      <c r="Y573" s="9">
        <v>0</v>
      </c>
      <c r="Z573" s="9">
        <f t="shared" si="55"/>
        <v>0</v>
      </c>
      <c r="AA573" s="9">
        <v>0</v>
      </c>
      <c r="AB573" s="9">
        <v>0</v>
      </c>
      <c r="AC573" s="49">
        <v>0</v>
      </c>
      <c r="AD573" s="9">
        <v>0</v>
      </c>
      <c r="AE573" s="9">
        <f t="shared" si="56"/>
        <v>0</v>
      </c>
      <c r="AF573" s="9">
        <v>0</v>
      </c>
      <c r="AG573" s="9">
        <v>0</v>
      </c>
      <c r="AH573" s="49">
        <v>0</v>
      </c>
      <c r="AI573" s="9">
        <v>0</v>
      </c>
      <c r="AJ573" s="42">
        <f t="shared" si="51"/>
        <v>0.056519999999999994</v>
      </c>
      <c r="AK573" s="42">
        <f t="shared" si="51"/>
        <v>0</v>
      </c>
      <c r="AL573" s="42">
        <f t="shared" si="51"/>
        <v>0</v>
      </c>
      <c r="AM573" s="42">
        <f t="shared" si="51"/>
        <v>0.056519999999999994</v>
      </c>
      <c r="AN573" s="42">
        <f t="shared" si="51"/>
        <v>0</v>
      </c>
    </row>
    <row r="574" spans="1:40" ht="78.75">
      <c r="A574" s="8" t="s">
        <v>806</v>
      </c>
      <c r="B574" s="73" t="s">
        <v>1349</v>
      </c>
      <c r="C574" s="15" t="s">
        <v>1350</v>
      </c>
      <c r="D574" s="18">
        <v>2016</v>
      </c>
      <c r="E574" s="18">
        <v>2020</v>
      </c>
      <c r="F574" s="9"/>
      <c r="G574" s="9"/>
      <c r="H574" s="31"/>
      <c r="I574" s="9">
        <v>1.9723439999999997</v>
      </c>
      <c r="J574" s="24">
        <v>1.9723440000000003</v>
      </c>
      <c r="K574" s="9">
        <f t="shared" si="52"/>
        <v>1.9723440000000001</v>
      </c>
      <c r="L574" s="9">
        <v>0</v>
      </c>
      <c r="M574" s="9">
        <v>0</v>
      </c>
      <c r="N574" s="9">
        <v>1.9723440000000001</v>
      </c>
      <c r="O574" s="9">
        <v>0</v>
      </c>
      <c r="P574" s="9">
        <f t="shared" si="53"/>
        <v>0</v>
      </c>
      <c r="Q574" s="9">
        <v>0</v>
      </c>
      <c r="R574" s="9">
        <v>0</v>
      </c>
      <c r="S574" s="9">
        <v>0</v>
      </c>
      <c r="T574" s="9">
        <v>0</v>
      </c>
      <c r="U574" s="9">
        <f t="shared" si="54"/>
        <v>0</v>
      </c>
      <c r="V574" s="9">
        <v>0</v>
      </c>
      <c r="W574" s="9">
        <v>0</v>
      </c>
      <c r="X574" s="49">
        <v>0</v>
      </c>
      <c r="Y574" s="9">
        <v>0</v>
      </c>
      <c r="Z574" s="9">
        <f t="shared" si="55"/>
        <v>0</v>
      </c>
      <c r="AA574" s="9">
        <v>0</v>
      </c>
      <c r="AB574" s="9">
        <v>0</v>
      </c>
      <c r="AC574" s="49">
        <v>0</v>
      </c>
      <c r="AD574" s="9">
        <v>0</v>
      </c>
      <c r="AE574" s="9">
        <f t="shared" si="56"/>
        <v>0</v>
      </c>
      <c r="AF574" s="9">
        <v>0</v>
      </c>
      <c r="AG574" s="9">
        <v>0</v>
      </c>
      <c r="AH574" s="49">
        <v>0</v>
      </c>
      <c r="AI574" s="9">
        <v>0</v>
      </c>
      <c r="AJ574" s="42">
        <f t="shared" si="57" ref="AJ574:AN624">=K574+P574+U574+Z574+AE574</f>
        <v>1.9723440000000001</v>
      </c>
      <c r="AK574" s="42">
        <f t="shared" si="57"/>
        <v>0</v>
      </c>
      <c r="AL574" s="42">
        <f t="shared" si="57"/>
        <v>0</v>
      </c>
      <c r="AM574" s="42">
        <f t="shared" si="57"/>
        <v>1.9723440000000001</v>
      </c>
      <c r="AN574" s="42">
        <f t="shared" si="57"/>
        <v>0</v>
      </c>
    </row>
    <row r="575" spans="1:40" ht="63">
      <c r="A575" s="8" t="s">
        <v>806</v>
      </c>
      <c r="B575" s="73" t="s">
        <v>1351</v>
      </c>
      <c r="C575" s="15" t="s">
        <v>1352</v>
      </c>
      <c r="D575" s="18">
        <v>2016</v>
      </c>
      <c r="E575" s="18">
        <v>2020</v>
      </c>
      <c r="F575" s="9"/>
      <c r="G575" s="9"/>
      <c r="H575" s="31"/>
      <c r="I575" s="9">
        <v>0.44650799999999996</v>
      </c>
      <c r="J575" s="24">
        <v>0.44650799999999996</v>
      </c>
      <c r="K575" s="9">
        <f t="shared" si="52"/>
        <v>0.44650799999999996</v>
      </c>
      <c r="L575" s="9">
        <v>0</v>
      </c>
      <c r="M575" s="9">
        <v>0</v>
      </c>
      <c r="N575" s="9">
        <v>0.44650799999999996</v>
      </c>
      <c r="O575" s="9">
        <v>0</v>
      </c>
      <c r="P575" s="9">
        <f t="shared" si="53"/>
        <v>0</v>
      </c>
      <c r="Q575" s="9">
        <v>0</v>
      </c>
      <c r="R575" s="9">
        <v>0</v>
      </c>
      <c r="S575" s="9">
        <v>0</v>
      </c>
      <c r="T575" s="9">
        <v>0</v>
      </c>
      <c r="U575" s="9">
        <f t="shared" si="54"/>
        <v>0</v>
      </c>
      <c r="V575" s="9">
        <v>0</v>
      </c>
      <c r="W575" s="9">
        <v>0</v>
      </c>
      <c r="X575" s="49">
        <v>0</v>
      </c>
      <c r="Y575" s="9">
        <v>0</v>
      </c>
      <c r="Z575" s="9">
        <f t="shared" si="55"/>
        <v>0</v>
      </c>
      <c r="AA575" s="9">
        <v>0</v>
      </c>
      <c r="AB575" s="9">
        <v>0</v>
      </c>
      <c r="AC575" s="49">
        <v>0</v>
      </c>
      <c r="AD575" s="9">
        <v>0</v>
      </c>
      <c r="AE575" s="9">
        <f t="shared" si="56"/>
        <v>0</v>
      </c>
      <c r="AF575" s="9">
        <v>0</v>
      </c>
      <c r="AG575" s="9">
        <v>0</v>
      </c>
      <c r="AH575" s="49">
        <v>0</v>
      </c>
      <c r="AI575" s="9">
        <v>0</v>
      </c>
      <c r="AJ575" s="42">
        <f t="shared" si="57"/>
        <v>0.44650799999999996</v>
      </c>
      <c r="AK575" s="42">
        <f t="shared" si="57"/>
        <v>0</v>
      </c>
      <c r="AL575" s="42">
        <f t="shared" si="57"/>
        <v>0</v>
      </c>
      <c r="AM575" s="42">
        <f t="shared" si="57"/>
        <v>0.44650799999999996</v>
      </c>
      <c r="AN575" s="42">
        <f t="shared" si="57"/>
        <v>0</v>
      </c>
    </row>
    <row r="576" spans="1:40" ht="94.5">
      <c r="A576" s="8" t="s">
        <v>806</v>
      </c>
      <c r="B576" s="73" t="s">
        <v>1353</v>
      </c>
      <c r="C576" s="15" t="s">
        <v>331</v>
      </c>
      <c r="D576" s="18">
        <v>2016</v>
      </c>
      <c r="E576" s="18">
        <v>2022</v>
      </c>
      <c r="F576" s="9"/>
      <c r="G576" s="9"/>
      <c r="H576" s="31"/>
      <c r="I576" s="9">
        <v>15.165035999999999</v>
      </c>
      <c r="J576" s="24">
        <v>15.165036000000002</v>
      </c>
      <c r="K576" s="9">
        <f t="shared" si="52"/>
        <v>0</v>
      </c>
      <c r="L576" s="9">
        <v>0</v>
      </c>
      <c r="M576" s="9">
        <v>0</v>
      </c>
      <c r="N576" s="9">
        <v>0</v>
      </c>
      <c r="O576" s="9">
        <v>0</v>
      </c>
      <c r="P576" s="9">
        <f t="shared" si="53"/>
        <v>0</v>
      </c>
      <c r="Q576" s="9">
        <v>0</v>
      </c>
      <c r="R576" s="9">
        <v>0</v>
      </c>
      <c r="S576" s="9">
        <v>0</v>
      </c>
      <c r="T576" s="9">
        <v>0</v>
      </c>
      <c r="U576" s="9">
        <f t="shared" si="54"/>
        <v>0.16503600000000002</v>
      </c>
      <c r="V576" s="9">
        <v>0</v>
      </c>
      <c r="W576" s="9">
        <v>0</v>
      </c>
      <c r="X576" s="49">
        <v>0.16503600000000002</v>
      </c>
      <c r="Y576" s="9">
        <v>0</v>
      </c>
      <c r="Z576" s="9">
        <f t="shared" si="55"/>
        <v>15</v>
      </c>
      <c r="AA576" s="9">
        <v>0</v>
      </c>
      <c r="AB576" s="9">
        <v>0</v>
      </c>
      <c r="AC576" s="49">
        <v>15</v>
      </c>
      <c r="AD576" s="9">
        <v>0</v>
      </c>
      <c r="AE576" s="9">
        <f t="shared" si="56"/>
        <v>0</v>
      </c>
      <c r="AF576" s="9">
        <v>0</v>
      </c>
      <c r="AG576" s="9">
        <v>0</v>
      </c>
      <c r="AH576" s="49">
        <v>0</v>
      </c>
      <c r="AI576" s="9">
        <v>0</v>
      </c>
      <c r="AJ576" s="42">
        <f t="shared" si="57"/>
        <v>15.165036000000001</v>
      </c>
      <c r="AK576" s="42">
        <f t="shared" si="57"/>
        <v>0</v>
      </c>
      <c r="AL576" s="42">
        <f t="shared" si="57"/>
        <v>0</v>
      </c>
      <c r="AM576" s="42">
        <f t="shared" si="57"/>
        <v>15.165036000000001</v>
      </c>
      <c r="AN576" s="42">
        <f t="shared" si="57"/>
        <v>0</v>
      </c>
    </row>
    <row r="577" spans="1:40" ht="63">
      <c r="A577" s="8" t="s">
        <v>806</v>
      </c>
      <c r="B577" s="73" t="s">
        <v>1354</v>
      </c>
      <c r="C577" s="15" t="s">
        <v>1355</v>
      </c>
      <c r="D577" s="18">
        <v>2016</v>
      </c>
      <c r="E577" s="18">
        <v>2020</v>
      </c>
      <c r="F577" s="9"/>
      <c r="G577" s="9"/>
      <c r="H577" s="31"/>
      <c r="I577" s="9">
        <v>1.5947160000000002</v>
      </c>
      <c r="J577" s="24">
        <v>1.594716</v>
      </c>
      <c r="K577" s="9">
        <f t="shared" si="52"/>
        <v>1.5947160000000002</v>
      </c>
      <c r="L577" s="9">
        <v>0</v>
      </c>
      <c r="M577" s="9">
        <v>0</v>
      </c>
      <c r="N577" s="9">
        <v>1.5947160000000002</v>
      </c>
      <c r="O577" s="9">
        <v>0</v>
      </c>
      <c r="P577" s="9">
        <f t="shared" si="53"/>
        <v>0</v>
      </c>
      <c r="Q577" s="9">
        <v>0</v>
      </c>
      <c r="R577" s="9">
        <v>0</v>
      </c>
      <c r="S577" s="9">
        <v>0</v>
      </c>
      <c r="T577" s="9">
        <v>0</v>
      </c>
      <c r="U577" s="9">
        <f t="shared" si="54"/>
        <v>0</v>
      </c>
      <c r="V577" s="9">
        <v>0</v>
      </c>
      <c r="W577" s="9">
        <v>0</v>
      </c>
      <c r="X577" s="49">
        <v>0</v>
      </c>
      <c r="Y577" s="9">
        <v>0</v>
      </c>
      <c r="Z577" s="9">
        <f t="shared" si="55"/>
        <v>0</v>
      </c>
      <c r="AA577" s="9">
        <v>0</v>
      </c>
      <c r="AB577" s="9">
        <v>0</v>
      </c>
      <c r="AC577" s="49">
        <v>0</v>
      </c>
      <c r="AD577" s="9">
        <v>0</v>
      </c>
      <c r="AE577" s="9">
        <f t="shared" si="56"/>
        <v>0</v>
      </c>
      <c r="AF577" s="9">
        <v>0</v>
      </c>
      <c r="AG577" s="9">
        <v>0</v>
      </c>
      <c r="AH577" s="49">
        <v>0</v>
      </c>
      <c r="AI577" s="9">
        <v>0</v>
      </c>
      <c r="AJ577" s="42">
        <f t="shared" si="57"/>
        <v>1.5947160000000002</v>
      </c>
      <c r="AK577" s="42">
        <f t="shared" si="57"/>
        <v>0</v>
      </c>
      <c r="AL577" s="42">
        <f t="shared" si="57"/>
        <v>0</v>
      </c>
      <c r="AM577" s="42">
        <f t="shared" si="57"/>
        <v>1.5947160000000002</v>
      </c>
      <c r="AN577" s="42">
        <f t="shared" si="57"/>
        <v>0</v>
      </c>
    </row>
    <row r="578" spans="1:40" ht="63">
      <c r="A578" s="8" t="s">
        <v>806</v>
      </c>
      <c r="B578" s="73" t="s">
        <v>1356</v>
      </c>
      <c r="C578" s="15" t="s">
        <v>1357</v>
      </c>
      <c r="D578" s="18">
        <v>2016</v>
      </c>
      <c r="E578" s="18">
        <v>2020</v>
      </c>
      <c r="F578" s="9"/>
      <c r="G578" s="9"/>
      <c r="H578" s="31"/>
      <c r="I578" s="9">
        <v>1.938564</v>
      </c>
      <c r="J578" s="24">
        <v>1.938564</v>
      </c>
      <c r="K578" s="9">
        <f t="shared" si="52"/>
        <v>1.938564</v>
      </c>
      <c r="L578" s="9">
        <v>0</v>
      </c>
      <c r="M578" s="9">
        <v>0</v>
      </c>
      <c r="N578" s="9">
        <v>1.938564</v>
      </c>
      <c r="O578" s="9">
        <v>0</v>
      </c>
      <c r="P578" s="9">
        <f t="shared" si="53"/>
        <v>0</v>
      </c>
      <c r="Q578" s="9">
        <v>0</v>
      </c>
      <c r="R578" s="9">
        <v>0</v>
      </c>
      <c r="S578" s="9">
        <v>0</v>
      </c>
      <c r="T578" s="9">
        <v>0</v>
      </c>
      <c r="U578" s="9">
        <f t="shared" si="54"/>
        <v>0</v>
      </c>
      <c r="V578" s="9">
        <v>0</v>
      </c>
      <c r="W578" s="9">
        <v>0</v>
      </c>
      <c r="X578" s="49">
        <v>0</v>
      </c>
      <c r="Y578" s="9">
        <v>0</v>
      </c>
      <c r="Z578" s="9">
        <f t="shared" si="55"/>
        <v>0</v>
      </c>
      <c r="AA578" s="9">
        <v>0</v>
      </c>
      <c r="AB578" s="9">
        <v>0</v>
      </c>
      <c r="AC578" s="49">
        <v>0</v>
      </c>
      <c r="AD578" s="9">
        <v>0</v>
      </c>
      <c r="AE578" s="9">
        <f t="shared" si="56"/>
        <v>0</v>
      </c>
      <c r="AF578" s="9">
        <v>0</v>
      </c>
      <c r="AG578" s="9">
        <v>0</v>
      </c>
      <c r="AH578" s="49">
        <v>0</v>
      </c>
      <c r="AI578" s="9">
        <v>0</v>
      </c>
      <c r="AJ578" s="42">
        <f t="shared" si="57"/>
        <v>1.938564</v>
      </c>
      <c r="AK578" s="42">
        <f t="shared" si="57"/>
        <v>0</v>
      </c>
      <c r="AL578" s="42">
        <f t="shared" si="57"/>
        <v>0</v>
      </c>
      <c r="AM578" s="42">
        <f t="shared" si="57"/>
        <v>1.938564</v>
      </c>
      <c r="AN578" s="42">
        <f t="shared" si="57"/>
        <v>0</v>
      </c>
    </row>
    <row r="579" spans="1:40" ht="78.75">
      <c r="A579" s="8" t="s">
        <v>806</v>
      </c>
      <c r="B579" s="73" t="s">
        <v>1358</v>
      </c>
      <c r="C579" s="15" t="s">
        <v>1359</v>
      </c>
      <c r="D579" s="18">
        <v>2015</v>
      </c>
      <c r="E579" s="18">
        <v>2025</v>
      </c>
      <c r="F579" s="9"/>
      <c r="G579" s="9"/>
      <c r="H579" s="31"/>
      <c r="I579" s="9">
        <v>2.0077199999999995</v>
      </c>
      <c r="J579" s="24">
        <v>2.0077199999999999</v>
      </c>
      <c r="K579" s="9">
        <f t="shared" si="52"/>
        <v>0</v>
      </c>
      <c r="L579" s="9">
        <v>0</v>
      </c>
      <c r="M579" s="9">
        <v>0</v>
      </c>
      <c r="N579" s="9">
        <v>0</v>
      </c>
      <c r="O579" s="9">
        <v>0</v>
      </c>
      <c r="P579" s="9">
        <f t="shared" si="53"/>
        <v>0</v>
      </c>
      <c r="Q579" s="9">
        <v>0</v>
      </c>
      <c r="R579" s="9">
        <v>0</v>
      </c>
      <c r="S579" s="9">
        <v>0</v>
      </c>
      <c r="T579" s="9">
        <v>0</v>
      </c>
      <c r="U579" s="9">
        <f t="shared" si="54"/>
        <v>0</v>
      </c>
      <c r="V579" s="9">
        <v>0</v>
      </c>
      <c r="W579" s="9">
        <v>0</v>
      </c>
      <c r="X579" s="49">
        <v>0</v>
      </c>
      <c r="Y579" s="9">
        <v>0</v>
      </c>
      <c r="Z579" s="9">
        <f t="shared" si="55"/>
        <v>0</v>
      </c>
      <c r="AA579" s="9">
        <v>0</v>
      </c>
      <c r="AB579" s="9">
        <v>0</v>
      </c>
      <c r="AC579" s="49">
        <v>0</v>
      </c>
      <c r="AD579" s="9">
        <v>0</v>
      </c>
      <c r="AE579" s="9">
        <f t="shared" si="56"/>
        <v>0.012</v>
      </c>
      <c r="AF579" s="9">
        <v>0</v>
      </c>
      <c r="AG579" s="9">
        <v>0</v>
      </c>
      <c r="AH579" s="49">
        <v>0.012</v>
      </c>
      <c r="AI579" s="9">
        <v>0</v>
      </c>
      <c r="AJ579" s="42">
        <f t="shared" si="57"/>
        <v>0.012</v>
      </c>
      <c r="AK579" s="42">
        <f t="shared" si="57"/>
        <v>0</v>
      </c>
      <c r="AL579" s="42">
        <f t="shared" si="57"/>
        <v>0</v>
      </c>
      <c r="AM579" s="42">
        <f t="shared" si="57"/>
        <v>0.012</v>
      </c>
      <c r="AN579" s="42">
        <f t="shared" si="57"/>
        <v>0</v>
      </c>
    </row>
    <row r="580" spans="1:40" ht="63">
      <c r="A580" s="8" t="s">
        <v>806</v>
      </c>
      <c r="B580" s="73" t="s">
        <v>1360</v>
      </c>
      <c r="C580" s="15" t="s">
        <v>1361</v>
      </c>
      <c r="D580" s="18">
        <v>2015</v>
      </c>
      <c r="E580" s="18">
        <v>2025</v>
      </c>
      <c r="F580" s="9"/>
      <c r="G580" s="9"/>
      <c r="H580" s="31"/>
      <c r="I580" s="9">
        <v>1.078884</v>
      </c>
      <c r="J580" s="24">
        <v>1.078884</v>
      </c>
      <c r="K580" s="9">
        <f t="shared" si="52"/>
        <v>0</v>
      </c>
      <c r="L580" s="9">
        <v>0</v>
      </c>
      <c r="M580" s="9">
        <v>0</v>
      </c>
      <c r="N580" s="9">
        <v>0</v>
      </c>
      <c r="O580" s="9">
        <v>0</v>
      </c>
      <c r="P580" s="9">
        <f t="shared" si="53"/>
        <v>0</v>
      </c>
      <c r="Q580" s="9">
        <v>0</v>
      </c>
      <c r="R580" s="9">
        <v>0</v>
      </c>
      <c r="S580" s="9">
        <v>0</v>
      </c>
      <c r="T580" s="9">
        <v>0</v>
      </c>
      <c r="U580" s="9">
        <f t="shared" si="54"/>
        <v>0</v>
      </c>
      <c r="V580" s="9">
        <v>0</v>
      </c>
      <c r="W580" s="9">
        <v>0</v>
      </c>
      <c r="X580" s="49">
        <v>0</v>
      </c>
      <c r="Y580" s="9">
        <v>0</v>
      </c>
      <c r="Z580" s="9">
        <f t="shared" si="55"/>
        <v>0</v>
      </c>
      <c r="AA580" s="9">
        <v>0</v>
      </c>
      <c r="AB580" s="9">
        <v>0</v>
      </c>
      <c r="AC580" s="49">
        <v>0</v>
      </c>
      <c r="AD580" s="9">
        <v>0</v>
      </c>
      <c r="AE580" s="9">
        <f t="shared" si="56"/>
        <v>0.012</v>
      </c>
      <c r="AF580" s="9">
        <v>0</v>
      </c>
      <c r="AG580" s="9">
        <v>0</v>
      </c>
      <c r="AH580" s="49">
        <v>0.012</v>
      </c>
      <c r="AI580" s="9">
        <v>0</v>
      </c>
      <c r="AJ580" s="42">
        <f t="shared" si="57"/>
        <v>0.012</v>
      </c>
      <c r="AK580" s="42">
        <f t="shared" si="57"/>
        <v>0</v>
      </c>
      <c r="AL580" s="42">
        <f t="shared" si="57"/>
        <v>0</v>
      </c>
      <c r="AM580" s="42">
        <f t="shared" si="57"/>
        <v>0.012</v>
      </c>
      <c r="AN580" s="42">
        <f t="shared" si="57"/>
        <v>0</v>
      </c>
    </row>
    <row r="581" spans="1:40" ht="63">
      <c r="A581" s="8" t="s">
        <v>806</v>
      </c>
      <c r="B581" s="73" t="s">
        <v>1362</v>
      </c>
      <c r="C581" s="15" t="s">
        <v>1363</v>
      </c>
      <c r="D581" s="18">
        <v>2015</v>
      </c>
      <c r="E581" s="18">
        <v>2025</v>
      </c>
      <c r="F581" s="9"/>
      <c r="G581" s="9"/>
      <c r="H581" s="31"/>
      <c r="I581" s="9">
        <v>1.078884</v>
      </c>
      <c r="J581" s="24">
        <v>1.078884</v>
      </c>
      <c r="K581" s="9">
        <f t="shared" si="52"/>
        <v>0</v>
      </c>
      <c r="L581" s="9">
        <v>0</v>
      </c>
      <c r="M581" s="9">
        <v>0</v>
      </c>
      <c r="N581" s="9">
        <v>0</v>
      </c>
      <c r="O581" s="9">
        <v>0</v>
      </c>
      <c r="P581" s="9">
        <f t="shared" si="53"/>
        <v>0</v>
      </c>
      <c r="Q581" s="9">
        <v>0</v>
      </c>
      <c r="R581" s="9">
        <v>0</v>
      </c>
      <c r="S581" s="9">
        <v>0</v>
      </c>
      <c r="T581" s="9">
        <v>0</v>
      </c>
      <c r="U581" s="9">
        <f t="shared" si="54"/>
        <v>0</v>
      </c>
      <c r="V581" s="9">
        <v>0</v>
      </c>
      <c r="W581" s="9">
        <v>0</v>
      </c>
      <c r="X581" s="49">
        <v>0</v>
      </c>
      <c r="Y581" s="9">
        <v>0</v>
      </c>
      <c r="Z581" s="9">
        <f t="shared" si="55"/>
        <v>0</v>
      </c>
      <c r="AA581" s="9">
        <v>0</v>
      </c>
      <c r="AB581" s="9">
        <v>0</v>
      </c>
      <c r="AC581" s="49">
        <v>0</v>
      </c>
      <c r="AD581" s="9">
        <v>0</v>
      </c>
      <c r="AE581" s="9">
        <f t="shared" si="56"/>
        <v>0.012</v>
      </c>
      <c r="AF581" s="9">
        <v>0</v>
      </c>
      <c r="AG581" s="9">
        <v>0</v>
      </c>
      <c r="AH581" s="49">
        <v>0.012</v>
      </c>
      <c r="AI581" s="9">
        <v>0</v>
      </c>
      <c r="AJ581" s="42">
        <f t="shared" si="57"/>
        <v>0.012</v>
      </c>
      <c r="AK581" s="42">
        <f t="shared" si="57"/>
        <v>0</v>
      </c>
      <c r="AL581" s="42">
        <f t="shared" si="57"/>
        <v>0</v>
      </c>
      <c r="AM581" s="42">
        <f t="shared" si="57"/>
        <v>0.012</v>
      </c>
      <c r="AN581" s="42">
        <f t="shared" si="57"/>
        <v>0</v>
      </c>
    </row>
    <row r="582" spans="1:40" ht="47.25">
      <c r="A582" s="8" t="s">
        <v>806</v>
      </c>
      <c r="B582" s="73" t="s">
        <v>1364</v>
      </c>
      <c r="C582" s="15" t="s">
        <v>1365</v>
      </c>
      <c r="D582" s="18">
        <v>2018</v>
      </c>
      <c r="E582" s="18">
        <v>2021</v>
      </c>
      <c r="F582" s="9"/>
      <c r="G582" s="9"/>
      <c r="H582" s="31"/>
      <c r="I582" s="9">
        <v>9.9055680000000006</v>
      </c>
      <c r="J582" s="24">
        <v>9.9055679999999988</v>
      </c>
      <c r="K582" s="9">
        <f t="shared" si="52"/>
        <v>0</v>
      </c>
      <c r="L582" s="9">
        <v>0</v>
      </c>
      <c r="M582" s="9">
        <v>0</v>
      </c>
      <c r="N582" s="9">
        <v>0</v>
      </c>
      <c r="O582" s="9">
        <v>0</v>
      </c>
      <c r="P582" s="9">
        <f t="shared" si="53"/>
        <v>1.0472399999999997</v>
      </c>
      <c r="Q582" s="9">
        <v>0</v>
      </c>
      <c r="R582" s="9">
        <v>0</v>
      </c>
      <c r="S582" s="9">
        <v>1.0472399999999997</v>
      </c>
      <c r="T582" s="9">
        <v>0</v>
      </c>
      <c r="U582" s="9">
        <f t="shared" si="54"/>
        <v>8.4000000000000004</v>
      </c>
      <c r="V582" s="9">
        <v>0</v>
      </c>
      <c r="W582" s="9">
        <v>0</v>
      </c>
      <c r="X582" s="49">
        <v>8.40</v>
      </c>
      <c r="Y582" s="9">
        <v>0</v>
      </c>
      <c r="Z582" s="9">
        <f t="shared" si="55"/>
        <v>0</v>
      </c>
      <c r="AA582" s="9">
        <v>0</v>
      </c>
      <c r="AB582" s="9">
        <v>0</v>
      </c>
      <c r="AC582" s="49">
        <v>0</v>
      </c>
      <c r="AD582" s="9">
        <v>0</v>
      </c>
      <c r="AE582" s="9">
        <f t="shared" si="56"/>
        <v>0</v>
      </c>
      <c r="AF582" s="9">
        <v>0</v>
      </c>
      <c r="AG582" s="9">
        <v>0</v>
      </c>
      <c r="AH582" s="49">
        <v>0</v>
      </c>
      <c r="AI582" s="9">
        <v>0</v>
      </c>
      <c r="AJ582" s="42">
        <f t="shared" si="57"/>
        <v>9.4472400000000007</v>
      </c>
      <c r="AK582" s="42">
        <f t="shared" si="57"/>
        <v>0</v>
      </c>
      <c r="AL582" s="42">
        <f t="shared" si="57"/>
        <v>0</v>
      </c>
      <c r="AM582" s="42">
        <f t="shared" si="57"/>
        <v>9.4472400000000007</v>
      </c>
      <c r="AN582" s="42">
        <f t="shared" si="57"/>
        <v>0</v>
      </c>
    </row>
    <row r="583" spans="1:40" ht="78.75">
      <c r="A583" s="8" t="s">
        <v>806</v>
      </c>
      <c r="B583" s="73" t="s">
        <v>1366</v>
      </c>
      <c r="C583" s="15" t="s">
        <v>1367</v>
      </c>
      <c r="D583" s="18">
        <v>2019</v>
      </c>
      <c r="E583" s="18">
        <v>2020</v>
      </c>
      <c r="F583" s="9"/>
      <c r="G583" s="9"/>
      <c r="H583" s="31"/>
      <c r="I583" s="9">
        <v>1.6410479999999998</v>
      </c>
      <c r="J583" s="24">
        <v>1.6410480000000001</v>
      </c>
      <c r="K583" s="9">
        <f t="shared" si="52"/>
        <v>1.6290479999999998</v>
      </c>
      <c r="L583" s="9">
        <v>0</v>
      </c>
      <c r="M583" s="9">
        <v>0</v>
      </c>
      <c r="N583" s="9">
        <v>1.6290479999999998</v>
      </c>
      <c r="O583" s="9">
        <v>0</v>
      </c>
      <c r="P583" s="9">
        <f t="shared" si="53"/>
        <v>0</v>
      </c>
      <c r="Q583" s="9">
        <v>0</v>
      </c>
      <c r="R583" s="9">
        <v>0</v>
      </c>
      <c r="S583" s="9">
        <v>0</v>
      </c>
      <c r="T583" s="9">
        <v>0</v>
      </c>
      <c r="U583" s="9">
        <f t="shared" si="54"/>
        <v>0</v>
      </c>
      <c r="V583" s="9">
        <v>0</v>
      </c>
      <c r="W583" s="9">
        <v>0</v>
      </c>
      <c r="X583" s="49">
        <v>0</v>
      </c>
      <c r="Y583" s="9">
        <v>0</v>
      </c>
      <c r="Z583" s="9">
        <f t="shared" si="55"/>
        <v>0</v>
      </c>
      <c r="AA583" s="9">
        <v>0</v>
      </c>
      <c r="AB583" s="9">
        <v>0</v>
      </c>
      <c r="AC583" s="49">
        <v>0</v>
      </c>
      <c r="AD583" s="9">
        <v>0</v>
      </c>
      <c r="AE583" s="9">
        <f t="shared" si="56"/>
        <v>0</v>
      </c>
      <c r="AF583" s="9">
        <v>0</v>
      </c>
      <c r="AG583" s="9">
        <v>0</v>
      </c>
      <c r="AH583" s="49">
        <v>0</v>
      </c>
      <c r="AI583" s="9">
        <v>0</v>
      </c>
      <c r="AJ583" s="42">
        <f t="shared" si="57"/>
        <v>1.6290479999999998</v>
      </c>
      <c r="AK583" s="42">
        <f t="shared" si="57"/>
        <v>0</v>
      </c>
      <c r="AL583" s="42">
        <f t="shared" si="57"/>
        <v>0</v>
      </c>
      <c r="AM583" s="42">
        <f t="shared" si="57"/>
        <v>1.6290479999999998</v>
      </c>
      <c r="AN583" s="42">
        <f t="shared" si="57"/>
        <v>0</v>
      </c>
    </row>
    <row r="584" spans="1:40" ht="47.25">
      <c r="A584" s="8" t="s">
        <v>806</v>
      </c>
      <c r="B584" s="73" t="s">
        <v>635</v>
      </c>
      <c r="C584" s="15" t="s">
        <v>2495</v>
      </c>
      <c r="D584" s="18">
        <v>2016</v>
      </c>
      <c r="E584" s="18">
        <v>2022</v>
      </c>
      <c r="F584" s="9"/>
      <c r="G584" s="9"/>
      <c r="H584" s="31"/>
      <c r="I584" s="9">
        <v>15.754619999999999</v>
      </c>
      <c r="J584" s="24">
        <v>15.754619999999999</v>
      </c>
      <c r="K584" s="9">
        <f t="shared" si="52"/>
        <v>0</v>
      </c>
      <c r="L584" s="9">
        <v>0</v>
      </c>
      <c r="M584" s="9">
        <v>0</v>
      </c>
      <c r="N584" s="9">
        <v>0</v>
      </c>
      <c r="O584" s="9">
        <v>0</v>
      </c>
      <c r="P584" s="9">
        <f t="shared" si="53"/>
        <v>0</v>
      </c>
      <c r="Q584" s="9">
        <v>0</v>
      </c>
      <c r="R584" s="9">
        <v>0</v>
      </c>
      <c r="S584" s="9">
        <v>0</v>
      </c>
      <c r="T584" s="9">
        <v>0</v>
      </c>
      <c r="U584" s="9">
        <f t="shared" si="54"/>
        <v>0.15461999999999998</v>
      </c>
      <c r="V584" s="9">
        <v>0</v>
      </c>
      <c r="W584" s="9">
        <v>0</v>
      </c>
      <c r="X584" s="49">
        <v>0.15461999999999998</v>
      </c>
      <c r="Y584" s="9">
        <v>0</v>
      </c>
      <c r="Z584" s="9">
        <f t="shared" si="55"/>
        <v>15.6</v>
      </c>
      <c r="AA584" s="9">
        <v>0</v>
      </c>
      <c r="AB584" s="9">
        <v>0</v>
      </c>
      <c r="AC584" s="49">
        <v>15.60</v>
      </c>
      <c r="AD584" s="9">
        <v>0</v>
      </c>
      <c r="AE584" s="9">
        <f t="shared" si="56"/>
        <v>0</v>
      </c>
      <c r="AF584" s="9">
        <v>0</v>
      </c>
      <c r="AG584" s="9">
        <v>0</v>
      </c>
      <c r="AH584" s="49">
        <v>0</v>
      </c>
      <c r="AI584" s="9">
        <v>0</v>
      </c>
      <c r="AJ584" s="42">
        <f t="shared" si="57"/>
        <v>15.754619999999999</v>
      </c>
      <c r="AK584" s="42">
        <f t="shared" si="57"/>
        <v>0</v>
      </c>
      <c r="AL584" s="42">
        <f t="shared" si="57"/>
        <v>0</v>
      </c>
      <c r="AM584" s="42">
        <f t="shared" si="57"/>
        <v>15.754619999999999</v>
      </c>
      <c r="AN584" s="42">
        <f t="shared" si="57"/>
        <v>0</v>
      </c>
    </row>
    <row r="585" spans="1:40" ht="63">
      <c r="A585" s="8" t="s">
        <v>806</v>
      </c>
      <c r="B585" s="73" t="s">
        <v>636</v>
      </c>
      <c r="C585" s="15" t="s">
        <v>2496</v>
      </c>
      <c r="D585" s="18">
        <v>2018</v>
      </c>
      <c r="E585" s="18">
        <v>2025</v>
      </c>
      <c r="F585" s="9"/>
      <c r="G585" s="9"/>
      <c r="H585" s="31"/>
      <c r="I585" s="9">
        <v>89.631036000000009</v>
      </c>
      <c r="J585" s="24">
        <v>89.631035999999995</v>
      </c>
      <c r="K585" s="9">
        <f t="shared" si="52"/>
        <v>0</v>
      </c>
      <c r="L585" s="9">
        <v>0</v>
      </c>
      <c r="M585" s="9">
        <v>0</v>
      </c>
      <c r="N585" s="9">
        <v>0</v>
      </c>
      <c r="O585" s="9">
        <v>0</v>
      </c>
      <c r="P585" s="9">
        <f t="shared" si="53"/>
        <v>0</v>
      </c>
      <c r="Q585" s="9">
        <v>0</v>
      </c>
      <c r="R585" s="9">
        <v>0</v>
      </c>
      <c r="S585" s="9">
        <v>0</v>
      </c>
      <c r="T585" s="9">
        <v>0</v>
      </c>
      <c r="U585" s="9">
        <f t="shared" si="54"/>
        <v>0</v>
      </c>
      <c r="V585" s="9">
        <v>0</v>
      </c>
      <c r="W585" s="9">
        <v>0</v>
      </c>
      <c r="X585" s="49">
        <v>0</v>
      </c>
      <c r="Y585" s="9">
        <v>0</v>
      </c>
      <c r="Z585" s="9">
        <f t="shared" si="55"/>
        <v>0</v>
      </c>
      <c r="AA585" s="9">
        <v>0</v>
      </c>
      <c r="AB585" s="9">
        <v>0</v>
      </c>
      <c r="AC585" s="49">
        <v>0</v>
      </c>
      <c r="AD585" s="9">
        <v>0</v>
      </c>
      <c r="AE585" s="9">
        <f t="shared" si="56"/>
        <v>0.012</v>
      </c>
      <c r="AF585" s="9">
        <v>0</v>
      </c>
      <c r="AG585" s="9">
        <v>0</v>
      </c>
      <c r="AH585" s="49">
        <v>0.012</v>
      </c>
      <c r="AI585" s="9">
        <v>0</v>
      </c>
      <c r="AJ585" s="42">
        <f t="shared" si="57"/>
        <v>0.012</v>
      </c>
      <c r="AK585" s="42">
        <f t="shared" si="57"/>
        <v>0</v>
      </c>
      <c r="AL585" s="42">
        <f t="shared" si="57"/>
        <v>0</v>
      </c>
      <c r="AM585" s="42">
        <f t="shared" si="57"/>
        <v>0.012</v>
      </c>
      <c r="AN585" s="42">
        <f t="shared" si="57"/>
        <v>0</v>
      </c>
    </row>
    <row r="586" spans="1:40" ht="78.75">
      <c r="A586" s="8" t="s">
        <v>806</v>
      </c>
      <c r="B586" s="73" t="s">
        <v>1368</v>
      </c>
      <c r="C586" s="15" t="s">
        <v>1369</v>
      </c>
      <c r="D586" s="18">
        <v>2017</v>
      </c>
      <c r="E586" s="18">
        <v>2022</v>
      </c>
      <c r="F586" s="9"/>
      <c r="G586" s="9"/>
      <c r="H586" s="31"/>
      <c r="I586" s="9">
        <v>4.7175840000000004</v>
      </c>
      <c r="J586" s="24">
        <v>4.7175839999999996</v>
      </c>
      <c r="K586" s="9">
        <f t="shared" si="52"/>
        <v>0</v>
      </c>
      <c r="L586" s="9">
        <v>0</v>
      </c>
      <c r="M586" s="9">
        <v>0</v>
      </c>
      <c r="N586" s="9">
        <v>0</v>
      </c>
      <c r="O586" s="9">
        <v>0</v>
      </c>
      <c r="P586" s="9">
        <f t="shared" si="53"/>
        <v>0</v>
      </c>
      <c r="Q586" s="9">
        <v>0</v>
      </c>
      <c r="R586" s="9">
        <v>0</v>
      </c>
      <c r="S586" s="9">
        <v>0</v>
      </c>
      <c r="T586" s="9">
        <v>0</v>
      </c>
      <c r="U586" s="9">
        <f t="shared" si="54"/>
        <v>4.3200000000000003</v>
      </c>
      <c r="V586" s="9">
        <v>0</v>
      </c>
      <c r="W586" s="9">
        <v>0</v>
      </c>
      <c r="X586" s="49">
        <v>4.32</v>
      </c>
      <c r="Y586" s="9">
        <v>0</v>
      </c>
      <c r="Z586" s="9">
        <f t="shared" si="55"/>
        <v>0.39758399999999999</v>
      </c>
      <c r="AA586" s="9">
        <v>0</v>
      </c>
      <c r="AB586" s="9">
        <v>0</v>
      </c>
      <c r="AC586" s="49">
        <v>0.39758399999999999</v>
      </c>
      <c r="AD586" s="9">
        <v>0</v>
      </c>
      <c r="AE586" s="9">
        <f t="shared" si="56"/>
        <v>0</v>
      </c>
      <c r="AF586" s="9">
        <v>0</v>
      </c>
      <c r="AG586" s="9">
        <v>0</v>
      </c>
      <c r="AH586" s="49">
        <v>0</v>
      </c>
      <c r="AI586" s="9">
        <v>0</v>
      </c>
      <c r="AJ586" s="42">
        <f t="shared" si="57"/>
        <v>4.7175840000000004</v>
      </c>
      <c r="AK586" s="42">
        <f t="shared" si="57"/>
        <v>0</v>
      </c>
      <c r="AL586" s="42">
        <f t="shared" si="57"/>
        <v>0</v>
      </c>
      <c r="AM586" s="42">
        <f t="shared" si="57"/>
        <v>4.7175840000000004</v>
      </c>
      <c r="AN586" s="42">
        <f t="shared" si="57"/>
        <v>0</v>
      </c>
    </row>
    <row r="587" spans="1:40" ht="78.75">
      <c r="A587" s="8" t="s">
        <v>806</v>
      </c>
      <c r="B587" s="73" t="s">
        <v>1370</v>
      </c>
      <c r="C587" s="15" t="s">
        <v>2497</v>
      </c>
      <c r="D587" s="18">
        <v>2018</v>
      </c>
      <c r="E587" s="18">
        <v>2020</v>
      </c>
      <c r="F587" s="9"/>
      <c r="G587" s="9"/>
      <c r="H587" s="31"/>
      <c r="I587" s="9">
        <v>2.4704159999999997</v>
      </c>
      <c r="J587" s="24">
        <v>2.4704159999999997</v>
      </c>
      <c r="K587" s="9">
        <f t="shared" si="52"/>
        <v>2.4704160000000002</v>
      </c>
      <c r="L587" s="9">
        <v>0</v>
      </c>
      <c r="M587" s="9">
        <v>0</v>
      </c>
      <c r="N587" s="9">
        <v>2.4704160000000002</v>
      </c>
      <c r="O587" s="9">
        <v>0</v>
      </c>
      <c r="P587" s="9">
        <f t="shared" si="53"/>
        <v>0</v>
      </c>
      <c r="Q587" s="9">
        <v>0</v>
      </c>
      <c r="R587" s="9">
        <v>0</v>
      </c>
      <c r="S587" s="9">
        <v>0</v>
      </c>
      <c r="T587" s="9">
        <v>0</v>
      </c>
      <c r="U587" s="9">
        <f t="shared" si="54"/>
        <v>0</v>
      </c>
      <c r="V587" s="9">
        <v>0</v>
      </c>
      <c r="W587" s="9">
        <v>0</v>
      </c>
      <c r="X587" s="49">
        <v>0</v>
      </c>
      <c r="Y587" s="9">
        <v>0</v>
      </c>
      <c r="Z587" s="9">
        <f t="shared" si="55"/>
        <v>0</v>
      </c>
      <c r="AA587" s="9">
        <v>0</v>
      </c>
      <c r="AB587" s="9">
        <v>0</v>
      </c>
      <c r="AC587" s="49">
        <v>0</v>
      </c>
      <c r="AD587" s="9">
        <v>0</v>
      </c>
      <c r="AE587" s="9">
        <f t="shared" si="56"/>
        <v>0</v>
      </c>
      <c r="AF587" s="9">
        <v>0</v>
      </c>
      <c r="AG587" s="9">
        <v>0</v>
      </c>
      <c r="AH587" s="49">
        <v>0</v>
      </c>
      <c r="AI587" s="9">
        <v>0</v>
      </c>
      <c r="AJ587" s="42">
        <f t="shared" si="57"/>
        <v>2.4704160000000002</v>
      </c>
      <c r="AK587" s="42">
        <f t="shared" si="57"/>
        <v>0</v>
      </c>
      <c r="AL587" s="42">
        <f t="shared" si="57"/>
        <v>0</v>
      </c>
      <c r="AM587" s="42">
        <f t="shared" si="57"/>
        <v>2.4704160000000002</v>
      </c>
      <c r="AN587" s="42">
        <f t="shared" si="57"/>
        <v>0</v>
      </c>
    </row>
    <row r="588" spans="1:40" ht="78.75">
      <c r="A588" s="8" t="s">
        <v>806</v>
      </c>
      <c r="B588" s="73" t="s">
        <v>1371</v>
      </c>
      <c r="C588" s="15" t="s">
        <v>2498</v>
      </c>
      <c r="D588" s="18">
        <v>2018</v>
      </c>
      <c r="E588" s="18">
        <v>2020</v>
      </c>
      <c r="F588" s="9"/>
      <c r="G588" s="9"/>
      <c r="H588" s="31"/>
      <c r="I588" s="9">
        <v>1.8279719999999999</v>
      </c>
      <c r="J588" s="24">
        <v>1.8279719999999999</v>
      </c>
      <c r="K588" s="9">
        <f t="shared" si="52"/>
        <v>1.8279720000000002</v>
      </c>
      <c r="L588" s="9">
        <v>0</v>
      </c>
      <c r="M588" s="9">
        <v>0</v>
      </c>
      <c r="N588" s="9">
        <v>1.8279720000000002</v>
      </c>
      <c r="O588" s="9">
        <v>0</v>
      </c>
      <c r="P588" s="9">
        <f t="shared" si="53"/>
        <v>0</v>
      </c>
      <c r="Q588" s="9">
        <v>0</v>
      </c>
      <c r="R588" s="9">
        <v>0</v>
      </c>
      <c r="S588" s="9">
        <v>0</v>
      </c>
      <c r="T588" s="9">
        <v>0</v>
      </c>
      <c r="U588" s="9">
        <f t="shared" si="54"/>
        <v>0</v>
      </c>
      <c r="V588" s="9">
        <v>0</v>
      </c>
      <c r="W588" s="9">
        <v>0</v>
      </c>
      <c r="X588" s="49">
        <v>0</v>
      </c>
      <c r="Y588" s="9">
        <v>0</v>
      </c>
      <c r="Z588" s="9">
        <f t="shared" si="55"/>
        <v>0</v>
      </c>
      <c r="AA588" s="9">
        <v>0</v>
      </c>
      <c r="AB588" s="9">
        <v>0</v>
      </c>
      <c r="AC588" s="49">
        <v>0</v>
      </c>
      <c r="AD588" s="9">
        <v>0</v>
      </c>
      <c r="AE588" s="9">
        <f t="shared" si="56"/>
        <v>0</v>
      </c>
      <c r="AF588" s="9">
        <v>0</v>
      </c>
      <c r="AG588" s="9">
        <v>0</v>
      </c>
      <c r="AH588" s="49">
        <v>0</v>
      </c>
      <c r="AI588" s="9">
        <v>0</v>
      </c>
      <c r="AJ588" s="42">
        <f t="shared" si="57"/>
        <v>1.8279720000000002</v>
      </c>
      <c r="AK588" s="42">
        <f t="shared" si="57"/>
        <v>0</v>
      </c>
      <c r="AL588" s="42">
        <f t="shared" si="57"/>
        <v>0</v>
      </c>
      <c r="AM588" s="42">
        <f t="shared" si="57"/>
        <v>1.8279720000000002</v>
      </c>
      <c r="AN588" s="42">
        <f t="shared" si="57"/>
        <v>0</v>
      </c>
    </row>
    <row r="589" spans="1:40" ht="63">
      <c r="A589" s="8" t="s">
        <v>806</v>
      </c>
      <c r="B589" s="73" t="s">
        <v>637</v>
      </c>
      <c r="C589" s="15" t="s">
        <v>2499</v>
      </c>
      <c r="D589" s="18">
        <v>2019</v>
      </c>
      <c r="E589" s="18">
        <v>2023</v>
      </c>
      <c r="F589" s="9"/>
      <c r="G589" s="9"/>
      <c r="H589" s="31"/>
      <c r="I589" s="9">
        <v>1.6731599999999998</v>
      </c>
      <c r="J589" s="24">
        <v>1.6731599999999998</v>
      </c>
      <c r="K589" s="9">
        <f t="shared" si="58" ref="K589:K652">=L589+M589+N589+O589</f>
        <v>0</v>
      </c>
      <c r="L589" s="9">
        <v>0</v>
      </c>
      <c r="M589" s="9">
        <v>0</v>
      </c>
      <c r="N589" s="9">
        <v>0</v>
      </c>
      <c r="O589" s="9">
        <v>0</v>
      </c>
      <c r="P589" s="9">
        <f t="shared" si="59" ref="P589:P652">=Q589+R589+S589+T589</f>
        <v>0</v>
      </c>
      <c r="Q589" s="9">
        <v>0</v>
      </c>
      <c r="R589" s="9">
        <v>0</v>
      </c>
      <c r="S589" s="9">
        <v>0</v>
      </c>
      <c r="T589" s="9">
        <v>0</v>
      </c>
      <c r="U589" s="9">
        <f t="shared" si="60" ref="U589:U652">=V589+W589+X589+Y589</f>
        <v>0</v>
      </c>
      <c r="V589" s="9">
        <v>0</v>
      </c>
      <c r="W589" s="9">
        <v>0</v>
      </c>
      <c r="X589" s="49">
        <v>0</v>
      </c>
      <c r="Y589" s="9">
        <v>0</v>
      </c>
      <c r="Z589" s="9">
        <f t="shared" si="61" ref="Z589:Z652">=AA589+AB589+AC589+AD589</f>
        <v>0.47315999999999997</v>
      </c>
      <c r="AA589" s="9">
        <v>0</v>
      </c>
      <c r="AB589" s="9">
        <v>0</v>
      </c>
      <c r="AC589" s="49">
        <v>0.47315999999999997</v>
      </c>
      <c r="AD589" s="9">
        <v>0</v>
      </c>
      <c r="AE589" s="9">
        <f t="shared" si="62" ref="AE589:AE652">=AF589+AG589+AH589+AI589</f>
        <v>1.2</v>
      </c>
      <c r="AF589" s="9">
        <v>0</v>
      </c>
      <c r="AG589" s="9">
        <v>0</v>
      </c>
      <c r="AH589" s="49">
        <v>1.20</v>
      </c>
      <c r="AI589" s="9">
        <v>0</v>
      </c>
      <c r="AJ589" s="42">
        <f t="shared" si="57"/>
        <v>1.67316</v>
      </c>
      <c r="AK589" s="42">
        <f t="shared" si="57"/>
        <v>0</v>
      </c>
      <c r="AL589" s="42">
        <f t="shared" si="57"/>
        <v>0</v>
      </c>
      <c r="AM589" s="42">
        <f t="shared" si="57"/>
        <v>1.67316</v>
      </c>
      <c r="AN589" s="42">
        <f t="shared" si="57"/>
        <v>0</v>
      </c>
    </row>
    <row r="590" spans="1:40" ht="78.75">
      <c r="A590" s="8" t="s">
        <v>806</v>
      </c>
      <c r="B590" s="73" t="s">
        <v>1372</v>
      </c>
      <c r="C590" s="15" t="s">
        <v>1373</v>
      </c>
      <c r="D590" s="18">
        <v>2019</v>
      </c>
      <c r="E590" s="18">
        <v>2022</v>
      </c>
      <c r="F590" s="9"/>
      <c r="G590" s="9"/>
      <c r="H590" s="31"/>
      <c r="I590" s="9">
        <v>0.70565999999999995</v>
      </c>
      <c r="J590" s="24">
        <v>0.70565999999999995</v>
      </c>
      <c r="K590" s="9">
        <f t="shared" si="58"/>
        <v>0</v>
      </c>
      <c r="L590" s="9">
        <v>0</v>
      </c>
      <c r="M590" s="9">
        <v>0</v>
      </c>
      <c r="N590" s="9">
        <v>0</v>
      </c>
      <c r="O590" s="9">
        <v>0</v>
      </c>
      <c r="P590" s="9">
        <f t="shared" si="59"/>
        <v>0</v>
      </c>
      <c r="Q590" s="9">
        <v>0</v>
      </c>
      <c r="R590" s="9">
        <v>0</v>
      </c>
      <c r="S590" s="9">
        <v>0</v>
      </c>
      <c r="T590" s="9">
        <v>0</v>
      </c>
      <c r="U590" s="9">
        <f t="shared" si="60"/>
        <v>0.22566000000000003</v>
      </c>
      <c r="V590" s="9">
        <v>0</v>
      </c>
      <c r="W590" s="9">
        <v>0</v>
      </c>
      <c r="X590" s="49">
        <v>0.22566000000000003</v>
      </c>
      <c r="Y590" s="9">
        <v>0</v>
      </c>
      <c r="Z590" s="9">
        <f t="shared" si="61"/>
        <v>0.47999999999999998</v>
      </c>
      <c r="AA590" s="9">
        <v>0</v>
      </c>
      <c r="AB590" s="9">
        <v>0</v>
      </c>
      <c r="AC590" s="49">
        <v>0.48</v>
      </c>
      <c r="AD590" s="9">
        <v>0</v>
      </c>
      <c r="AE590" s="9">
        <f t="shared" si="62"/>
        <v>0</v>
      </c>
      <c r="AF590" s="9">
        <v>0</v>
      </c>
      <c r="AG590" s="9">
        <v>0</v>
      </c>
      <c r="AH590" s="49">
        <v>0</v>
      </c>
      <c r="AI590" s="9">
        <v>0</v>
      </c>
      <c r="AJ590" s="42">
        <f t="shared" si="57"/>
        <v>0.70565999999999995</v>
      </c>
      <c r="AK590" s="42">
        <f t="shared" si="57"/>
        <v>0</v>
      </c>
      <c r="AL590" s="42">
        <f t="shared" si="57"/>
        <v>0</v>
      </c>
      <c r="AM590" s="42">
        <f t="shared" si="57"/>
        <v>0.70565999999999995</v>
      </c>
      <c r="AN590" s="42">
        <f t="shared" si="57"/>
        <v>0</v>
      </c>
    </row>
    <row r="591" spans="1:40" ht="63">
      <c r="A591" s="8" t="s">
        <v>806</v>
      </c>
      <c r="B591" s="73" t="s">
        <v>638</v>
      </c>
      <c r="C591" s="15" t="s">
        <v>332</v>
      </c>
      <c r="D591" s="18">
        <v>2019</v>
      </c>
      <c r="E591" s="18">
        <v>2023</v>
      </c>
      <c r="F591" s="9"/>
      <c r="G591" s="9"/>
      <c r="H591" s="31"/>
      <c r="I591" s="9">
        <v>2.4704159999999997</v>
      </c>
      <c r="J591" s="24">
        <v>2.4704159999999997</v>
      </c>
      <c r="K591" s="9">
        <f t="shared" si="58"/>
        <v>0</v>
      </c>
      <c r="L591" s="9">
        <v>0</v>
      </c>
      <c r="M591" s="9">
        <v>0</v>
      </c>
      <c r="N591" s="9">
        <v>0</v>
      </c>
      <c r="O591" s="9">
        <v>0</v>
      </c>
      <c r="P591" s="9">
        <f t="shared" si="59"/>
        <v>0</v>
      </c>
      <c r="Q591" s="9">
        <v>0</v>
      </c>
      <c r="R591" s="9">
        <v>0</v>
      </c>
      <c r="S591" s="9">
        <v>0</v>
      </c>
      <c r="T591" s="9">
        <v>0</v>
      </c>
      <c r="U591" s="9">
        <f t="shared" si="60"/>
        <v>0</v>
      </c>
      <c r="V591" s="9">
        <v>0</v>
      </c>
      <c r="W591" s="9">
        <v>0</v>
      </c>
      <c r="X591" s="49">
        <v>0</v>
      </c>
      <c r="Y591" s="9">
        <v>0</v>
      </c>
      <c r="Z591" s="9">
        <f t="shared" si="61"/>
        <v>0.070416000000000006</v>
      </c>
      <c r="AA591" s="9">
        <v>0</v>
      </c>
      <c r="AB591" s="9">
        <v>0</v>
      </c>
      <c r="AC591" s="49">
        <v>0.070416000000000006</v>
      </c>
      <c r="AD591" s="9">
        <v>0</v>
      </c>
      <c r="AE591" s="9">
        <f t="shared" si="62"/>
        <v>2.3999999999999999</v>
      </c>
      <c r="AF591" s="9">
        <v>0</v>
      </c>
      <c r="AG591" s="9">
        <v>0</v>
      </c>
      <c r="AH591" s="49">
        <v>2.40</v>
      </c>
      <c r="AI591" s="9">
        <v>0</v>
      </c>
      <c r="AJ591" s="42">
        <f t="shared" si="57"/>
        <v>2.4704159999999997</v>
      </c>
      <c r="AK591" s="42">
        <f t="shared" si="57"/>
        <v>0</v>
      </c>
      <c r="AL591" s="42">
        <f t="shared" si="57"/>
        <v>0</v>
      </c>
      <c r="AM591" s="42">
        <f t="shared" si="57"/>
        <v>2.4704159999999997</v>
      </c>
      <c r="AN591" s="42">
        <f t="shared" si="57"/>
        <v>0</v>
      </c>
    </row>
    <row r="592" spans="1:40" ht="63">
      <c r="A592" s="8" t="s">
        <v>806</v>
      </c>
      <c r="B592" s="73" t="s">
        <v>639</v>
      </c>
      <c r="C592" s="15" t="s">
        <v>333</v>
      </c>
      <c r="D592" s="18">
        <v>2019</v>
      </c>
      <c r="E592" s="18">
        <v>2023</v>
      </c>
      <c r="F592" s="9"/>
      <c r="G592" s="9"/>
      <c r="H592" s="31"/>
      <c r="I592" s="9">
        <v>1.9150439999999997</v>
      </c>
      <c r="J592" s="24">
        <v>1.915044</v>
      </c>
      <c r="K592" s="9">
        <f t="shared" si="58"/>
        <v>0</v>
      </c>
      <c r="L592" s="9">
        <v>0</v>
      </c>
      <c r="M592" s="9">
        <v>0</v>
      </c>
      <c r="N592" s="9">
        <v>0</v>
      </c>
      <c r="O592" s="9">
        <v>0</v>
      </c>
      <c r="P592" s="9">
        <f t="shared" si="59"/>
        <v>0</v>
      </c>
      <c r="Q592" s="9">
        <v>0</v>
      </c>
      <c r="R592" s="9">
        <v>0</v>
      </c>
      <c r="S592" s="9">
        <v>0</v>
      </c>
      <c r="T592" s="9">
        <v>0</v>
      </c>
      <c r="U592" s="9">
        <f t="shared" si="60"/>
        <v>0</v>
      </c>
      <c r="V592" s="9">
        <v>0</v>
      </c>
      <c r="W592" s="9">
        <v>0</v>
      </c>
      <c r="X592" s="49">
        <v>0</v>
      </c>
      <c r="Y592" s="9">
        <v>0</v>
      </c>
      <c r="Z592" s="9">
        <f t="shared" si="61"/>
        <v>0.11504400000000001</v>
      </c>
      <c r="AA592" s="9">
        <v>0</v>
      </c>
      <c r="AB592" s="9">
        <v>0</v>
      </c>
      <c r="AC592" s="49">
        <v>0.11504400000000001</v>
      </c>
      <c r="AD592" s="9">
        <v>0</v>
      </c>
      <c r="AE592" s="9">
        <f t="shared" si="62"/>
        <v>1.7999999999999998</v>
      </c>
      <c r="AF592" s="9">
        <v>0</v>
      </c>
      <c r="AG592" s="9">
        <v>0</v>
      </c>
      <c r="AH592" s="49">
        <v>1.7999999999999998</v>
      </c>
      <c r="AI592" s="9">
        <v>0</v>
      </c>
      <c r="AJ592" s="42">
        <f t="shared" si="57"/>
        <v>1.9150439999999997</v>
      </c>
      <c r="AK592" s="42">
        <f t="shared" si="57"/>
        <v>0</v>
      </c>
      <c r="AL592" s="42">
        <f t="shared" si="57"/>
        <v>0</v>
      </c>
      <c r="AM592" s="42">
        <f t="shared" si="57"/>
        <v>1.9150439999999997</v>
      </c>
      <c r="AN592" s="42">
        <f t="shared" si="57"/>
        <v>0</v>
      </c>
    </row>
    <row r="593" spans="1:40" ht="47.25">
      <c r="A593" s="8" t="s">
        <v>806</v>
      </c>
      <c r="B593" s="73" t="s">
        <v>640</v>
      </c>
      <c r="C593" s="15" t="s">
        <v>334</v>
      </c>
      <c r="D593" s="18">
        <v>2017</v>
      </c>
      <c r="E593" s="18">
        <v>2024</v>
      </c>
      <c r="F593" s="9"/>
      <c r="G593" s="9"/>
      <c r="H593" s="31"/>
      <c r="I593" s="9">
        <v>10.428887999999999</v>
      </c>
      <c r="J593" s="24">
        <v>10.428887999999999</v>
      </c>
      <c r="K593" s="9">
        <f t="shared" si="58"/>
        <v>0</v>
      </c>
      <c r="L593" s="9">
        <v>0</v>
      </c>
      <c r="M593" s="9">
        <v>0</v>
      </c>
      <c r="N593" s="9">
        <v>0</v>
      </c>
      <c r="O593" s="9">
        <v>0</v>
      </c>
      <c r="P593" s="9">
        <f t="shared" si="59"/>
        <v>0</v>
      </c>
      <c r="Q593" s="9">
        <v>0</v>
      </c>
      <c r="R593" s="9">
        <v>0</v>
      </c>
      <c r="S593" s="9">
        <v>0</v>
      </c>
      <c r="T593" s="9">
        <v>0</v>
      </c>
      <c r="U593" s="9">
        <f t="shared" si="60"/>
        <v>0</v>
      </c>
      <c r="V593" s="9">
        <v>0</v>
      </c>
      <c r="W593" s="9">
        <v>0</v>
      </c>
      <c r="X593" s="49">
        <v>0</v>
      </c>
      <c r="Y593" s="9">
        <v>0</v>
      </c>
      <c r="Z593" s="9">
        <f t="shared" si="61"/>
        <v>0.82888799999999996</v>
      </c>
      <c r="AA593" s="9">
        <v>0</v>
      </c>
      <c r="AB593" s="9">
        <v>0</v>
      </c>
      <c r="AC593" s="49">
        <v>0.82888799999999996</v>
      </c>
      <c r="AD593" s="9">
        <v>0</v>
      </c>
      <c r="AE593" s="9">
        <f t="shared" si="62"/>
        <v>9.5999999999999996</v>
      </c>
      <c r="AF593" s="9">
        <v>0</v>
      </c>
      <c r="AG593" s="9">
        <v>0</v>
      </c>
      <c r="AH593" s="49">
        <v>9.60</v>
      </c>
      <c r="AI593" s="9">
        <v>0</v>
      </c>
      <c r="AJ593" s="42">
        <f t="shared" si="57"/>
        <v>10.428887999999999</v>
      </c>
      <c r="AK593" s="42">
        <f t="shared" si="57"/>
        <v>0</v>
      </c>
      <c r="AL593" s="42">
        <f t="shared" si="57"/>
        <v>0</v>
      </c>
      <c r="AM593" s="42">
        <f t="shared" si="57"/>
        <v>10.428887999999999</v>
      </c>
      <c r="AN593" s="42">
        <f t="shared" si="57"/>
        <v>0</v>
      </c>
    </row>
    <row r="594" spans="1:40" ht="47.25">
      <c r="A594" s="8" t="s">
        <v>806</v>
      </c>
      <c r="B594" s="73" t="s">
        <v>641</v>
      </c>
      <c r="C594" s="15" t="s">
        <v>335</v>
      </c>
      <c r="D594" s="18">
        <v>2018</v>
      </c>
      <c r="E594" s="18">
        <v>2024</v>
      </c>
      <c r="F594" s="9"/>
      <c r="G594" s="9"/>
      <c r="H594" s="31"/>
      <c r="I594" s="9">
        <v>15.754619999999999</v>
      </c>
      <c r="J594" s="24">
        <v>15.754619999999999</v>
      </c>
      <c r="K594" s="9">
        <f t="shared" si="58"/>
        <v>0</v>
      </c>
      <c r="L594" s="9">
        <v>0</v>
      </c>
      <c r="M594" s="9">
        <v>0</v>
      </c>
      <c r="N594" s="9">
        <v>0</v>
      </c>
      <c r="O594" s="9">
        <v>0</v>
      </c>
      <c r="P594" s="9">
        <f t="shared" si="59"/>
        <v>0</v>
      </c>
      <c r="Q594" s="9">
        <v>0</v>
      </c>
      <c r="R594" s="9">
        <v>0</v>
      </c>
      <c r="S594" s="9">
        <v>0</v>
      </c>
      <c r="T594" s="9">
        <v>0</v>
      </c>
      <c r="U594" s="9">
        <f t="shared" si="60"/>
        <v>0</v>
      </c>
      <c r="V594" s="9">
        <v>0</v>
      </c>
      <c r="W594" s="9">
        <v>0</v>
      </c>
      <c r="X594" s="49">
        <v>0</v>
      </c>
      <c r="Y594" s="9">
        <v>0</v>
      </c>
      <c r="Z594" s="9">
        <f t="shared" si="61"/>
        <v>0.15461999999999998</v>
      </c>
      <c r="AA594" s="9">
        <v>0</v>
      </c>
      <c r="AB594" s="9">
        <v>0</v>
      </c>
      <c r="AC594" s="49">
        <v>0.15461999999999998</v>
      </c>
      <c r="AD594" s="9">
        <v>0</v>
      </c>
      <c r="AE594" s="9">
        <f t="shared" si="62"/>
        <v>15.6</v>
      </c>
      <c r="AF594" s="9">
        <v>0</v>
      </c>
      <c r="AG594" s="9">
        <v>0</v>
      </c>
      <c r="AH594" s="49">
        <v>15.60</v>
      </c>
      <c r="AI594" s="9">
        <v>0</v>
      </c>
      <c r="AJ594" s="42">
        <f t="shared" si="57"/>
        <v>15.754619999999999</v>
      </c>
      <c r="AK594" s="42">
        <f t="shared" si="57"/>
        <v>0</v>
      </c>
      <c r="AL594" s="42">
        <f t="shared" si="57"/>
        <v>0</v>
      </c>
      <c r="AM594" s="42">
        <f t="shared" si="57"/>
        <v>15.754619999999999</v>
      </c>
      <c r="AN594" s="42">
        <f t="shared" si="57"/>
        <v>0</v>
      </c>
    </row>
    <row r="595" spans="1:40" ht="47.25">
      <c r="A595" s="8" t="s">
        <v>806</v>
      </c>
      <c r="B595" s="73" t="s">
        <v>1374</v>
      </c>
      <c r="C595" s="15" t="s">
        <v>1375</v>
      </c>
      <c r="D595" s="18">
        <v>2013</v>
      </c>
      <c r="E595" s="18">
        <v>2020</v>
      </c>
      <c r="F595" s="9"/>
      <c r="G595" s="9"/>
      <c r="H595" s="31"/>
      <c r="I595" s="9">
        <v>11.646551999999998</v>
      </c>
      <c r="J595" s="24">
        <v>8.2587960000000002</v>
      </c>
      <c r="K595" s="9">
        <f t="shared" si="58"/>
        <v>2.2587959999999998</v>
      </c>
      <c r="L595" s="9">
        <v>0</v>
      </c>
      <c r="M595" s="9">
        <v>0</v>
      </c>
      <c r="N595" s="9">
        <v>2.2587959999999998</v>
      </c>
      <c r="O595" s="9">
        <v>0</v>
      </c>
      <c r="P595" s="9">
        <f t="shared" si="59"/>
        <v>6</v>
      </c>
      <c r="Q595" s="9">
        <v>0</v>
      </c>
      <c r="R595" s="9">
        <v>0</v>
      </c>
      <c r="S595" s="9">
        <v>6</v>
      </c>
      <c r="T595" s="9">
        <v>0</v>
      </c>
      <c r="U595" s="9">
        <f t="shared" si="60"/>
        <v>0</v>
      </c>
      <c r="V595" s="9">
        <v>0</v>
      </c>
      <c r="W595" s="9">
        <v>0</v>
      </c>
      <c r="X595" s="49">
        <v>0</v>
      </c>
      <c r="Y595" s="9">
        <v>0</v>
      </c>
      <c r="Z595" s="9">
        <f t="shared" si="61"/>
        <v>0</v>
      </c>
      <c r="AA595" s="9">
        <v>0</v>
      </c>
      <c r="AB595" s="9">
        <v>0</v>
      </c>
      <c r="AC595" s="49">
        <v>0</v>
      </c>
      <c r="AD595" s="9">
        <v>0</v>
      </c>
      <c r="AE595" s="9">
        <f t="shared" si="62"/>
        <v>0</v>
      </c>
      <c r="AF595" s="9">
        <v>0</v>
      </c>
      <c r="AG595" s="9">
        <v>0</v>
      </c>
      <c r="AH595" s="49">
        <v>0</v>
      </c>
      <c r="AI595" s="9">
        <v>0</v>
      </c>
      <c r="AJ595" s="42">
        <f t="shared" si="57"/>
        <v>8.2587960000000002</v>
      </c>
      <c r="AK595" s="42">
        <f t="shared" si="57"/>
        <v>0</v>
      </c>
      <c r="AL595" s="42">
        <f t="shared" si="57"/>
        <v>0</v>
      </c>
      <c r="AM595" s="42">
        <f t="shared" si="57"/>
        <v>8.2587960000000002</v>
      </c>
      <c r="AN595" s="42">
        <f t="shared" si="57"/>
        <v>0</v>
      </c>
    </row>
    <row r="596" spans="1:40" ht="47.25">
      <c r="A596" s="8" t="s">
        <v>806</v>
      </c>
      <c r="B596" s="73" t="s">
        <v>1376</v>
      </c>
      <c r="C596" s="15" t="s">
        <v>1377</v>
      </c>
      <c r="D596" s="18">
        <v>2013</v>
      </c>
      <c r="E596" s="18">
        <v>2020</v>
      </c>
      <c r="F596" s="9">
        <v>5.9676720000000003</v>
      </c>
      <c r="G596" s="9">
        <v>5.9676720000000003</v>
      </c>
      <c r="H596" s="31">
        <v>41609</v>
      </c>
      <c r="I596" s="9">
        <v>7.3132799999999989</v>
      </c>
      <c r="J596" s="24">
        <v>7.3132799999999998</v>
      </c>
      <c r="K596" s="9">
        <f t="shared" si="58"/>
        <v>5.6970719999999986</v>
      </c>
      <c r="L596" s="9">
        <v>0</v>
      </c>
      <c r="M596" s="9">
        <v>0</v>
      </c>
      <c r="N596" s="9">
        <v>5.6970719999999986</v>
      </c>
      <c r="O596" s="9">
        <v>0</v>
      </c>
      <c r="P596" s="9">
        <f t="shared" si="59"/>
        <v>0</v>
      </c>
      <c r="Q596" s="9">
        <v>0</v>
      </c>
      <c r="R596" s="9">
        <v>0</v>
      </c>
      <c r="S596" s="9">
        <v>0</v>
      </c>
      <c r="T596" s="9">
        <v>0</v>
      </c>
      <c r="U596" s="9">
        <f t="shared" si="60"/>
        <v>0</v>
      </c>
      <c r="V596" s="9">
        <v>0</v>
      </c>
      <c r="W596" s="9">
        <v>0</v>
      </c>
      <c r="X596" s="49">
        <v>0</v>
      </c>
      <c r="Y596" s="9">
        <v>0</v>
      </c>
      <c r="Z596" s="9">
        <f t="shared" si="61"/>
        <v>0</v>
      </c>
      <c r="AA596" s="9">
        <v>0</v>
      </c>
      <c r="AB596" s="9">
        <v>0</v>
      </c>
      <c r="AC596" s="49">
        <v>0</v>
      </c>
      <c r="AD596" s="9">
        <v>0</v>
      </c>
      <c r="AE596" s="9">
        <f t="shared" si="62"/>
        <v>0</v>
      </c>
      <c r="AF596" s="9">
        <v>0</v>
      </c>
      <c r="AG596" s="9">
        <v>0</v>
      </c>
      <c r="AH596" s="49">
        <v>0</v>
      </c>
      <c r="AI596" s="9">
        <v>0</v>
      </c>
      <c r="AJ596" s="42">
        <f t="shared" si="57"/>
        <v>5.6970719999999986</v>
      </c>
      <c r="AK596" s="42">
        <f t="shared" si="57"/>
        <v>0</v>
      </c>
      <c r="AL596" s="42">
        <f t="shared" si="57"/>
        <v>0</v>
      </c>
      <c r="AM596" s="42">
        <f t="shared" si="57"/>
        <v>5.6970719999999986</v>
      </c>
      <c r="AN596" s="42">
        <f t="shared" si="57"/>
        <v>0</v>
      </c>
    </row>
    <row r="597" spans="1:40" ht="31.5">
      <c r="A597" s="8" t="s">
        <v>806</v>
      </c>
      <c r="B597" s="73" t="s">
        <v>1378</v>
      </c>
      <c r="C597" s="15" t="s">
        <v>1379</v>
      </c>
      <c r="D597" s="18">
        <v>2013</v>
      </c>
      <c r="E597" s="18">
        <v>2020</v>
      </c>
      <c r="F597" s="9">
        <v>46.838483999999994</v>
      </c>
      <c r="G597" s="9">
        <v>46.838483999999994</v>
      </c>
      <c r="H597" s="31">
        <v>43313</v>
      </c>
      <c r="I597" s="9">
        <v>46.838483999999994</v>
      </c>
      <c r="J597" s="24">
        <v>31.765394172406776</v>
      </c>
      <c r="K597" s="9">
        <f t="shared" si="58"/>
        <v>5.6484719999999999</v>
      </c>
      <c r="L597" s="9">
        <v>0</v>
      </c>
      <c r="M597" s="9">
        <v>0</v>
      </c>
      <c r="N597" s="9">
        <v>5.6484719999999999</v>
      </c>
      <c r="O597" s="9">
        <v>0</v>
      </c>
      <c r="P597" s="9">
        <f t="shared" si="59"/>
        <v>12</v>
      </c>
      <c r="Q597" s="9">
        <v>0</v>
      </c>
      <c r="R597" s="9">
        <v>0</v>
      </c>
      <c r="S597" s="9">
        <v>12</v>
      </c>
      <c r="T597" s="9">
        <v>0</v>
      </c>
      <c r="U597" s="9">
        <f t="shared" si="60"/>
        <v>0</v>
      </c>
      <c r="V597" s="9">
        <v>0</v>
      </c>
      <c r="W597" s="9">
        <v>0</v>
      </c>
      <c r="X597" s="49">
        <v>0</v>
      </c>
      <c r="Y597" s="9">
        <v>0</v>
      </c>
      <c r="Z597" s="9">
        <f t="shared" si="61"/>
        <v>0</v>
      </c>
      <c r="AA597" s="9">
        <v>0</v>
      </c>
      <c r="AB597" s="9">
        <v>0</v>
      </c>
      <c r="AC597" s="49">
        <v>0</v>
      </c>
      <c r="AD597" s="9">
        <v>0</v>
      </c>
      <c r="AE597" s="9">
        <f t="shared" si="62"/>
        <v>0</v>
      </c>
      <c r="AF597" s="9">
        <v>0</v>
      </c>
      <c r="AG597" s="9">
        <v>0</v>
      </c>
      <c r="AH597" s="49">
        <v>0</v>
      </c>
      <c r="AI597" s="9">
        <v>0</v>
      </c>
      <c r="AJ597" s="42">
        <f t="shared" si="57"/>
        <v>17.648471999999998</v>
      </c>
      <c r="AK597" s="42">
        <f t="shared" si="57"/>
        <v>0</v>
      </c>
      <c r="AL597" s="42">
        <f t="shared" si="57"/>
        <v>0</v>
      </c>
      <c r="AM597" s="42">
        <f t="shared" si="57"/>
        <v>17.648471999999998</v>
      </c>
      <c r="AN597" s="42">
        <f t="shared" si="57"/>
        <v>0</v>
      </c>
    </row>
    <row r="598" spans="1:40" ht="31.5">
      <c r="A598" s="8" t="s">
        <v>806</v>
      </c>
      <c r="B598" s="73" t="s">
        <v>1380</v>
      </c>
      <c r="C598" s="15" t="s">
        <v>1381</v>
      </c>
      <c r="D598" s="18">
        <v>2019</v>
      </c>
      <c r="E598" s="18">
        <v>2020</v>
      </c>
      <c r="F598" s="9"/>
      <c r="G598" s="9"/>
      <c r="H598" s="31"/>
      <c r="I598" s="9">
        <v>5.2748879999999998</v>
      </c>
      <c r="J598" s="24">
        <v>5.2748879999999998</v>
      </c>
      <c r="K598" s="9">
        <f t="shared" si="58"/>
        <v>4.6616639999999991</v>
      </c>
      <c r="L598" s="9">
        <v>0</v>
      </c>
      <c r="M598" s="9">
        <v>0</v>
      </c>
      <c r="N598" s="9">
        <v>4.6616639999999991</v>
      </c>
      <c r="O598" s="9">
        <v>0</v>
      </c>
      <c r="P598" s="9">
        <f t="shared" si="59"/>
        <v>0</v>
      </c>
      <c r="Q598" s="9">
        <v>0</v>
      </c>
      <c r="R598" s="9">
        <v>0</v>
      </c>
      <c r="S598" s="9">
        <v>0</v>
      </c>
      <c r="T598" s="9">
        <v>0</v>
      </c>
      <c r="U598" s="9">
        <f t="shared" si="60"/>
        <v>0</v>
      </c>
      <c r="V598" s="9">
        <v>0</v>
      </c>
      <c r="W598" s="9">
        <v>0</v>
      </c>
      <c r="X598" s="49">
        <v>0</v>
      </c>
      <c r="Y598" s="9">
        <v>0</v>
      </c>
      <c r="Z598" s="9">
        <f t="shared" si="61"/>
        <v>0</v>
      </c>
      <c r="AA598" s="9">
        <v>0</v>
      </c>
      <c r="AB598" s="9">
        <v>0</v>
      </c>
      <c r="AC598" s="49">
        <v>0</v>
      </c>
      <c r="AD598" s="9">
        <v>0</v>
      </c>
      <c r="AE598" s="9">
        <f t="shared" si="62"/>
        <v>0</v>
      </c>
      <c r="AF598" s="9">
        <v>0</v>
      </c>
      <c r="AG598" s="9">
        <v>0</v>
      </c>
      <c r="AH598" s="49">
        <v>0</v>
      </c>
      <c r="AI598" s="9">
        <v>0</v>
      </c>
      <c r="AJ598" s="42">
        <f t="shared" si="57"/>
        <v>4.6616639999999991</v>
      </c>
      <c r="AK598" s="42">
        <f t="shared" si="57"/>
        <v>0</v>
      </c>
      <c r="AL598" s="42">
        <f t="shared" si="57"/>
        <v>0</v>
      </c>
      <c r="AM598" s="42">
        <f t="shared" si="57"/>
        <v>4.6616639999999991</v>
      </c>
      <c r="AN598" s="42">
        <f t="shared" si="57"/>
        <v>0</v>
      </c>
    </row>
    <row r="599" spans="1:40" ht="78.75">
      <c r="A599" s="8" t="s">
        <v>806</v>
      </c>
      <c r="B599" s="73" t="s">
        <v>1382</v>
      </c>
      <c r="C599" s="15" t="s">
        <v>1383</v>
      </c>
      <c r="D599" s="18">
        <v>2015</v>
      </c>
      <c r="E599" s="18">
        <v>2022</v>
      </c>
      <c r="F599" s="9"/>
      <c r="G599" s="9"/>
      <c r="H599" s="31"/>
      <c r="I599" s="9">
        <v>15.307463999999998</v>
      </c>
      <c r="J599" s="24">
        <v>15.307463999999998</v>
      </c>
      <c r="K599" s="9">
        <f t="shared" si="58"/>
        <v>0.012</v>
      </c>
      <c r="L599" s="9">
        <v>0</v>
      </c>
      <c r="M599" s="9">
        <v>0</v>
      </c>
      <c r="N599" s="9">
        <v>0.012</v>
      </c>
      <c r="O599" s="9">
        <v>0</v>
      </c>
      <c r="P599" s="9">
        <f t="shared" si="59"/>
        <v>0.012</v>
      </c>
      <c r="Q599" s="9">
        <v>0</v>
      </c>
      <c r="R599" s="9">
        <v>0</v>
      </c>
      <c r="S599" s="9">
        <v>0.012</v>
      </c>
      <c r="T599" s="9">
        <v>0</v>
      </c>
      <c r="U599" s="9">
        <f t="shared" si="60"/>
        <v>0.33835199999999999</v>
      </c>
      <c r="V599" s="9">
        <v>0</v>
      </c>
      <c r="W599" s="9">
        <v>0</v>
      </c>
      <c r="X599" s="49">
        <v>0.33835199999999999</v>
      </c>
      <c r="Y599" s="9">
        <v>0</v>
      </c>
      <c r="Z599" s="9">
        <f t="shared" si="61"/>
        <v>3.5999999999999996</v>
      </c>
      <c r="AA599" s="9">
        <v>0</v>
      </c>
      <c r="AB599" s="9">
        <v>0</v>
      </c>
      <c r="AC599" s="49">
        <v>3.5999999999999996</v>
      </c>
      <c r="AD599" s="9">
        <v>0</v>
      </c>
      <c r="AE599" s="9">
        <f t="shared" si="62"/>
        <v>0</v>
      </c>
      <c r="AF599" s="9">
        <v>0</v>
      </c>
      <c r="AG599" s="9">
        <v>0</v>
      </c>
      <c r="AH599" s="49">
        <v>0</v>
      </c>
      <c r="AI599" s="9">
        <v>0</v>
      </c>
      <c r="AJ599" s="42">
        <f t="shared" si="57"/>
        <v>3.9623519999999997</v>
      </c>
      <c r="AK599" s="42">
        <f t="shared" si="57"/>
        <v>0</v>
      </c>
      <c r="AL599" s="42">
        <f t="shared" si="57"/>
        <v>0</v>
      </c>
      <c r="AM599" s="42">
        <f t="shared" si="57"/>
        <v>3.9623519999999997</v>
      </c>
      <c r="AN599" s="42">
        <f t="shared" si="57"/>
        <v>0</v>
      </c>
    </row>
    <row r="600" spans="1:40" ht="63">
      <c r="A600" s="8" t="s">
        <v>806</v>
      </c>
      <c r="B600" s="73" t="s">
        <v>1384</v>
      </c>
      <c r="C600" s="15" t="s">
        <v>1385</v>
      </c>
      <c r="D600" s="18">
        <v>2016</v>
      </c>
      <c r="E600" s="18">
        <v>2022</v>
      </c>
      <c r="F600" s="9"/>
      <c r="G600" s="9"/>
      <c r="H600" s="31"/>
      <c r="I600" s="9">
        <v>2.0734079999999997</v>
      </c>
      <c r="J600" s="24">
        <v>2.0734079999999997</v>
      </c>
      <c r="K600" s="9">
        <f t="shared" si="58"/>
        <v>0</v>
      </c>
      <c r="L600" s="9">
        <v>0</v>
      </c>
      <c r="M600" s="9">
        <v>0</v>
      </c>
      <c r="N600" s="9">
        <v>0</v>
      </c>
      <c r="O600" s="9">
        <v>0</v>
      </c>
      <c r="P600" s="9">
        <f t="shared" si="59"/>
        <v>0</v>
      </c>
      <c r="Q600" s="9">
        <v>0</v>
      </c>
      <c r="R600" s="9">
        <v>0</v>
      </c>
      <c r="S600" s="9">
        <v>0</v>
      </c>
      <c r="T600" s="9">
        <v>0</v>
      </c>
      <c r="U600" s="9">
        <f t="shared" si="60"/>
        <v>0.27340799999999998</v>
      </c>
      <c r="V600" s="9">
        <v>0</v>
      </c>
      <c r="W600" s="9">
        <v>0</v>
      </c>
      <c r="X600" s="49">
        <v>0.27340799999999998</v>
      </c>
      <c r="Y600" s="9">
        <v>0</v>
      </c>
      <c r="Z600" s="9">
        <f t="shared" si="61"/>
        <v>1.7999999999999998</v>
      </c>
      <c r="AA600" s="9">
        <v>0</v>
      </c>
      <c r="AB600" s="9">
        <v>0</v>
      </c>
      <c r="AC600" s="49">
        <v>1.7999999999999998</v>
      </c>
      <c r="AD600" s="9">
        <v>0</v>
      </c>
      <c r="AE600" s="9">
        <f t="shared" si="62"/>
        <v>0</v>
      </c>
      <c r="AF600" s="9">
        <v>0</v>
      </c>
      <c r="AG600" s="9">
        <v>0</v>
      </c>
      <c r="AH600" s="49">
        <v>0</v>
      </c>
      <c r="AI600" s="9">
        <v>0</v>
      </c>
      <c r="AJ600" s="42">
        <f t="shared" si="57"/>
        <v>2.0734079999999997</v>
      </c>
      <c r="AK600" s="42">
        <f t="shared" si="57"/>
        <v>0</v>
      </c>
      <c r="AL600" s="42">
        <f t="shared" si="57"/>
        <v>0</v>
      </c>
      <c r="AM600" s="42">
        <f t="shared" si="57"/>
        <v>2.0734079999999997</v>
      </c>
      <c r="AN600" s="42">
        <f t="shared" si="57"/>
        <v>0</v>
      </c>
    </row>
    <row r="601" spans="1:40" ht="47.25">
      <c r="A601" s="8" t="s">
        <v>806</v>
      </c>
      <c r="B601" s="73" t="s">
        <v>1386</v>
      </c>
      <c r="C601" s="15" t="s">
        <v>1387</v>
      </c>
      <c r="D601" s="18">
        <v>2016</v>
      </c>
      <c r="E601" s="18">
        <v>2022</v>
      </c>
      <c r="F601" s="9"/>
      <c r="G601" s="9"/>
      <c r="H601" s="31"/>
      <c r="I601" s="9">
        <v>2.0734079999999997</v>
      </c>
      <c r="J601" s="24">
        <v>2.0734079999999997</v>
      </c>
      <c r="K601" s="9">
        <f t="shared" si="58"/>
        <v>0</v>
      </c>
      <c r="L601" s="9">
        <v>0</v>
      </c>
      <c r="M601" s="9">
        <v>0</v>
      </c>
      <c r="N601" s="9">
        <v>0</v>
      </c>
      <c r="O601" s="9">
        <v>0</v>
      </c>
      <c r="P601" s="9">
        <f t="shared" si="59"/>
        <v>0</v>
      </c>
      <c r="Q601" s="9">
        <v>0</v>
      </c>
      <c r="R601" s="9">
        <v>0</v>
      </c>
      <c r="S601" s="9">
        <v>0</v>
      </c>
      <c r="T601" s="9">
        <v>0</v>
      </c>
      <c r="U601" s="9">
        <f t="shared" si="60"/>
        <v>0.27340799999999998</v>
      </c>
      <c r="V601" s="9">
        <v>0</v>
      </c>
      <c r="W601" s="9">
        <v>0</v>
      </c>
      <c r="X601" s="49">
        <v>0.27340799999999998</v>
      </c>
      <c r="Y601" s="9">
        <v>0</v>
      </c>
      <c r="Z601" s="9">
        <f t="shared" si="61"/>
        <v>1.7999999999999998</v>
      </c>
      <c r="AA601" s="9">
        <v>0</v>
      </c>
      <c r="AB601" s="9">
        <v>0</v>
      </c>
      <c r="AC601" s="49">
        <v>1.7999999999999998</v>
      </c>
      <c r="AD601" s="9">
        <v>0</v>
      </c>
      <c r="AE601" s="9">
        <f t="shared" si="62"/>
        <v>0</v>
      </c>
      <c r="AF601" s="9">
        <v>0</v>
      </c>
      <c r="AG601" s="9">
        <v>0</v>
      </c>
      <c r="AH601" s="49">
        <v>0</v>
      </c>
      <c r="AI601" s="9">
        <v>0</v>
      </c>
      <c r="AJ601" s="42">
        <f t="shared" si="57"/>
        <v>2.0734079999999997</v>
      </c>
      <c r="AK601" s="42">
        <f t="shared" si="57"/>
        <v>0</v>
      </c>
      <c r="AL601" s="42">
        <f t="shared" si="57"/>
        <v>0</v>
      </c>
      <c r="AM601" s="42">
        <f t="shared" si="57"/>
        <v>2.0734079999999997</v>
      </c>
      <c r="AN601" s="42">
        <f t="shared" si="57"/>
        <v>0</v>
      </c>
    </row>
    <row r="602" spans="1:40" ht="47.25">
      <c r="A602" s="8" t="s">
        <v>806</v>
      </c>
      <c r="B602" s="73" t="s">
        <v>1388</v>
      </c>
      <c r="C602" s="15" t="s">
        <v>1389</v>
      </c>
      <c r="D602" s="18">
        <v>2016</v>
      </c>
      <c r="E602" s="18">
        <v>2022</v>
      </c>
      <c r="F602" s="9"/>
      <c r="G602" s="9"/>
      <c r="H602" s="31"/>
      <c r="I602" s="9">
        <v>2.0734079999999997</v>
      </c>
      <c r="J602" s="24">
        <v>2.0734079999999997</v>
      </c>
      <c r="K602" s="9">
        <f t="shared" si="58"/>
        <v>0</v>
      </c>
      <c r="L602" s="9">
        <v>0</v>
      </c>
      <c r="M602" s="9">
        <v>0</v>
      </c>
      <c r="N602" s="9">
        <v>0</v>
      </c>
      <c r="O602" s="9">
        <v>0</v>
      </c>
      <c r="P602" s="9">
        <f t="shared" si="59"/>
        <v>0</v>
      </c>
      <c r="Q602" s="9">
        <v>0</v>
      </c>
      <c r="R602" s="9">
        <v>0</v>
      </c>
      <c r="S602" s="9">
        <v>0</v>
      </c>
      <c r="T602" s="9">
        <v>0</v>
      </c>
      <c r="U602" s="9">
        <f t="shared" si="60"/>
        <v>0.27340799999999998</v>
      </c>
      <c r="V602" s="9">
        <v>0</v>
      </c>
      <c r="W602" s="9">
        <v>0</v>
      </c>
      <c r="X602" s="49">
        <v>0.27340799999999998</v>
      </c>
      <c r="Y602" s="9">
        <v>0</v>
      </c>
      <c r="Z602" s="9">
        <f t="shared" si="61"/>
        <v>1.7999999999999998</v>
      </c>
      <c r="AA602" s="9">
        <v>0</v>
      </c>
      <c r="AB602" s="9">
        <v>0</v>
      </c>
      <c r="AC602" s="49">
        <v>1.7999999999999998</v>
      </c>
      <c r="AD602" s="9">
        <v>0</v>
      </c>
      <c r="AE602" s="9">
        <f t="shared" si="62"/>
        <v>0</v>
      </c>
      <c r="AF602" s="9">
        <v>0</v>
      </c>
      <c r="AG602" s="9">
        <v>0</v>
      </c>
      <c r="AH602" s="49">
        <v>0</v>
      </c>
      <c r="AI602" s="9">
        <v>0</v>
      </c>
      <c r="AJ602" s="42">
        <f t="shared" si="57"/>
        <v>2.0734079999999997</v>
      </c>
      <c r="AK602" s="42">
        <f t="shared" si="57"/>
        <v>0</v>
      </c>
      <c r="AL602" s="42">
        <f t="shared" si="57"/>
        <v>0</v>
      </c>
      <c r="AM602" s="42">
        <f t="shared" si="57"/>
        <v>2.0734079999999997</v>
      </c>
      <c r="AN602" s="42">
        <f t="shared" si="57"/>
        <v>0</v>
      </c>
    </row>
    <row r="603" spans="1:40" ht="47.25">
      <c r="A603" s="8" t="s">
        <v>806</v>
      </c>
      <c r="B603" s="73" t="s">
        <v>1390</v>
      </c>
      <c r="C603" s="15" t="s">
        <v>1391</v>
      </c>
      <c r="D603" s="18">
        <v>2016</v>
      </c>
      <c r="E603" s="18">
        <v>2022</v>
      </c>
      <c r="F603" s="9"/>
      <c r="G603" s="9"/>
      <c r="H603" s="31"/>
      <c r="I603" s="9">
        <v>2.0734079999999997</v>
      </c>
      <c r="J603" s="24">
        <v>2.0734079999999997</v>
      </c>
      <c r="K603" s="9">
        <f t="shared" si="58"/>
        <v>0</v>
      </c>
      <c r="L603" s="9">
        <v>0</v>
      </c>
      <c r="M603" s="9">
        <v>0</v>
      </c>
      <c r="N603" s="9">
        <v>0</v>
      </c>
      <c r="O603" s="9">
        <v>0</v>
      </c>
      <c r="P603" s="9">
        <f t="shared" si="59"/>
        <v>0</v>
      </c>
      <c r="Q603" s="9">
        <v>0</v>
      </c>
      <c r="R603" s="9">
        <v>0</v>
      </c>
      <c r="S603" s="9">
        <v>0</v>
      </c>
      <c r="T603" s="9">
        <v>0</v>
      </c>
      <c r="U603" s="9">
        <f t="shared" si="60"/>
        <v>0.27340799999999998</v>
      </c>
      <c r="V603" s="9">
        <v>0</v>
      </c>
      <c r="W603" s="9">
        <v>0</v>
      </c>
      <c r="X603" s="49">
        <v>0.27340799999999998</v>
      </c>
      <c r="Y603" s="9">
        <v>0</v>
      </c>
      <c r="Z603" s="9">
        <f t="shared" si="61"/>
        <v>1.7999999999999998</v>
      </c>
      <c r="AA603" s="9">
        <v>0</v>
      </c>
      <c r="AB603" s="9">
        <v>0</v>
      </c>
      <c r="AC603" s="49">
        <v>1.7999999999999998</v>
      </c>
      <c r="AD603" s="9">
        <v>0</v>
      </c>
      <c r="AE603" s="9">
        <f t="shared" si="62"/>
        <v>0</v>
      </c>
      <c r="AF603" s="9">
        <v>0</v>
      </c>
      <c r="AG603" s="9">
        <v>0</v>
      </c>
      <c r="AH603" s="49">
        <v>0</v>
      </c>
      <c r="AI603" s="9">
        <v>0</v>
      </c>
      <c r="AJ603" s="42">
        <f t="shared" si="57"/>
        <v>2.0734079999999997</v>
      </c>
      <c r="AK603" s="42">
        <f t="shared" si="57"/>
        <v>0</v>
      </c>
      <c r="AL603" s="42">
        <f t="shared" si="57"/>
        <v>0</v>
      </c>
      <c r="AM603" s="42">
        <f t="shared" si="57"/>
        <v>2.0734079999999997</v>
      </c>
      <c r="AN603" s="42">
        <f t="shared" si="57"/>
        <v>0</v>
      </c>
    </row>
    <row r="604" spans="1:40" ht="47.25">
      <c r="A604" s="8" t="s">
        <v>806</v>
      </c>
      <c r="B604" s="73" t="s">
        <v>1392</v>
      </c>
      <c r="C604" s="15" t="s">
        <v>1393</v>
      </c>
      <c r="D604" s="18">
        <v>2016</v>
      </c>
      <c r="E604" s="18">
        <v>2022</v>
      </c>
      <c r="F604" s="9"/>
      <c r="G604" s="9"/>
      <c r="H604" s="31"/>
      <c r="I604" s="9">
        <v>2.0734079999999997</v>
      </c>
      <c r="J604" s="24">
        <v>2.0734079999999997</v>
      </c>
      <c r="K604" s="9">
        <f t="shared" si="58"/>
        <v>0</v>
      </c>
      <c r="L604" s="9">
        <v>0</v>
      </c>
      <c r="M604" s="9">
        <v>0</v>
      </c>
      <c r="N604" s="9">
        <v>0</v>
      </c>
      <c r="O604" s="9">
        <v>0</v>
      </c>
      <c r="P604" s="9">
        <f t="shared" si="59"/>
        <v>0</v>
      </c>
      <c r="Q604" s="9">
        <v>0</v>
      </c>
      <c r="R604" s="9">
        <v>0</v>
      </c>
      <c r="S604" s="9">
        <v>0</v>
      </c>
      <c r="T604" s="9">
        <v>0</v>
      </c>
      <c r="U604" s="9">
        <f t="shared" si="60"/>
        <v>0.27340799999999998</v>
      </c>
      <c r="V604" s="9">
        <v>0</v>
      </c>
      <c r="W604" s="9">
        <v>0</v>
      </c>
      <c r="X604" s="49">
        <v>0.27340799999999998</v>
      </c>
      <c r="Y604" s="9">
        <v>0</v>
      </c>
      <c r="Z604" s="9">
        <f t="shared" si="61"/>
        <v>1.7999999999999998</v>
      </c>
      <c r="AA604" s="9">
        <v>0</v>
      </c>
      <c r="AB604" s="9">
        <v>0</v>
      </c>
      <c r="AC604" s="49">
        <v>1.7999999999999998</v>
      </c>
      <c r="AD604" s="9">
        <v>0</v>
      </c>
      <c r="AE604" s="9">
        <f t="shared" si="62"/>
        <v>0</v>
      </c>
      <c r="AF604" s="9">
        <v>0</v>
      </c>
      <c r="AG604" s="9">
        <v>0</v>
      </c>
      <c r="AH604" s="49">
        <v>0</v>
      </c>
      <c r="AI604" s="9">
        <v>0</v>
      </c>
      <c r="AJ604" s="42">
        <f t="shared" si="57"/>
        <v>2.0734079999999997</v>
      </c>
      <c r="AK604" s="42">
        <f t="shared" si="57"/>
        <v>0</v>
      </c>
      <c r="AL604" s="42">
        <f t="shared" si="57"/>
        <v>0</v>
      </c>
      <c r="AM604" s="42">
        <f t="shared" si="57"/>
        <v>2.0734079999999997</v>
      </c>
      <c r="AN604" s="42">
        <f t="shared" si="57"/>
        <v>0</v>
      </c>
    </row>
    <row r="605" spans="1:40" ht="47.25">
      <c r="A605" s="8" t="s">
        <v>806</v>
      </c>
      <c r="B605" s="73" t="s">
        <v>1394</v>
      </c>
      <c r="C605" s="15" t="s">
        <v>1395</v>
      </c>
      <c r="D605" s="18">
        <v>2016</v>
      </c>
      <c r="E605" s="18">
        <v>2020</v>
      </c>
      <c r="F605" s="9"/>
      <c r="G605" s="9"/>
      <c r="H605" s="31"/>
      <c r="I605" s="9">
        <v>2.0734079999999997</v>
      </c>
      <c r="J605" s="24">
        <v>2.0734079999999997</v>
      </c>
      <c r="K605" s="9">
        <f t="shared" si="58"/>
        <v>2.0734080000000001</v>
      </c>
      <c r="L605" s="9">
        <v>0</v>
      </c>
      <c r="M605" s="9">
        <v>0</v>
      </c>
      <c r="N605" s="9">
        <v>2.0734080000000001</v>
      </c>
      <c r="O605" s="9">
        <v>0</v>
      </c>
      <c r="P605" s="9">
        <f t="shared" si="59"/>
        <v>0</v>
      </c>
      <c r="Q605" s="9">
        <v>0</v>
      </c>
      <c r="R605" s="9">
        <v>0</v>
      </c>
      <c r="S605" s="9">
        <v>0</v>
      </c>
      <c r="T605" s="9">
        <v>0</v>
      </c>
      <c r="U605" s="9">
        <f t="shared" si="60"/>
        <v>0</v>
      </c>
      <c r="V605" s="9">
        <v>0</v>
      </c>
      <c r="W605" s="9">
        <v>0</v>
      </c>
      <c r="X605" s="49">
        <v>0</v>
      </c>
      <c r="Y605" s="9">
        <v>0</v>
      </c>
      <c r="Z605" s="9">
        <f t="shared" si="61"/>
        <v>0</v>
      </c>
      <c r="AA605" s="9">
        <v>0</v>
      </c>
      <c r="AB605" s="9">
        <v>0</v>
      </c>
      <c r="AC605" s="49">
        <v>0</v>
      </c>
      <c r="AD605" s="9">
        <v>0</v>
      </c>
      <c r="AE605" s="9">
        <f t="shared" si="62"/>
        <v>0</v>
      </c>
      <c r="AF605" s="9">
        <v>0</v>
      </c>
      <c r="AG605" s="9">
        <v>0</v>
      </c>
      <c r="AH605" s="49">
        <v>0</v>
      </c>
      <c r="AI605" s="9">
        <v>0</v>
      </c>
      <c r="AJ605" s="42">
        <f t="shared" si="57"/>
        <v>2.0734080000000001</v>
      </c>
      <c r="AK605" s="42">
        <f t="shared" si="57"/>
        <v>0</v>
      </c>
      <c r="AL605" s="42">
        <f t="shared" si="57"/>
        <v>0</v>
      </c>
      <c r="AM605" s="42">
        <f t="shared" si="57"/>
        <v>2.0734080000000001</v>
      </c>
      <c r="AN605" s="42">
        <f t="shared" si="57"/>
        <v>0</v>
      </c>
    </row>
    <row r="606" spans="1:40" ht="63">
      <c r="A606" s="8" t="s">
        <v>806</v>
      </c>
      <c r="B606" s="73" t="s">
        <v>1396</v>
      </c>
      <c r="C606" s="15" t="s">
        <v>1397</v>
      </c>
      <c r="D606" s="18">
        <v>2016</v>
      </c>
      <c r="E606" s="18">
        <v>2020</v>
      </c>
      <c r="F606" s="9"/>
      <c r="G606" s="9"/>
      <c r="H606" s="31"/>
      <c r="I606" s="9">
        <v>2.0734079999999997</v>
      </c>
      <c r="J606" s="24">
        <v>2.0734079999999997</v>
      </c>
      <c r="K606" s="9">
        <f t="shared" si="58"/>
        <v>2.0734080000000001</v>
      </c>
      <c r="L606" s="9">
        <v>0</v>
      </c>
      <c r="M606" s="9">
        <v>0</v>
      </c>
      <c r="N606" s="9">
        <v>2.0734080000000001</v>
      </c>
      <c r="O606" s="9">
        <v>0</v>
      </c>
      <c r="P606" s="9">
        <f t="shared" si="59"/>
        <v>0</v>
      </c>
      <c r="Q606" s="9">
        <v>0</v>
      </c>
      <c r="R606" s="9">
        <v>0</v>
      </c>
      <c r="S606" s="9">
        <v>0</v>
      </c>
      <c r="T606" s="9">
        <v>0</v>
      </c>
      <c r="U606" s="9">
        <f t="shared" si="60"/>
        <v>0</v>
      </c>
      <c r="V606" s="9">
        <v>0</v>
      </c>
      <c r="W606" s="9">
        <v>0</v>
      </c>
      <c r="X606" s="49">
        <v>0</v>
      </c>
      <c r="Y606" s="9">
        <v>0</v>
      </c>
      <c r="Z606" s="9">
        <f t="shared" si="61"/>
        <v>0</v>
      </c>
      <c r="AA606" s="9">
        <v>0</v>
      </c>
      <c r="AB606" s="9">
        <v>0</v>
      </c>
      <c r="AC606" s="49">
        <v>0</v>
      </c>
      <c r="AD606" s="9">
        <v>0</v>
      </c>
      <c r="AE606" s="9">
        <f t="shared" si="62"/>
        <v>0</v>
      </c>
      <c r="AF606" s="9">
        <v>0</v>
      </c>
      <c r="AG606" s="9">
        <v>0</v>
      </c>
      <c r="AH606" s="49">
        <v>0</v>
      </c>
      <c r="AI606" s="9">
        <v>0</v>
      </c>
      <c r="AJ606" s="42">
        <f t="shared" si="57"/>
        <v>2.0734080000000001</v>
      </c>
      <c r="AK606" s="42">
        <f t="shared" si="57"/>
        <v>0</v>
      </c>
      <c r="AL606" s="42">
        <f t="shared" si="57"/>
        <v>0</v>
      </c>
      <c r="AM606" s="42">
        <f t="shared" si="57"/>
        <v>2.0734080000000001</v>
      </c>
      <c r="AN606" s="42">
        <f t="shared" si="57"/>
        <v>0</v>
      </c>
    </row>
    <row r="607" spans="1:40" ht="47.25">
      <c r="A607" s="8" t="s">
        <v>806</v>
      </c>
      <c r="B607" s="73" t="s">
        <v>1398</v>
      </c>
      <c r="C607" s="15" t="s">
        <v>1399</v>
      </c>
      <c r="D607" s="18">
        <v>2016</v>
      </c>
      <c r="E607" s="18">
        <v>2020</v>
      </c>
      <c r="F607" s="9"/>
      <c r="G607" s="9"/>
      <c r="H607" s="31"/>
      <c r="I607" s="9">
        <v>2.0734079999999997</v>
      </c>
      <c r="J607" s="24">
        <v>2.0734079999999997</v>
      </c>
      <c r="K607" s="9">
        <f t="shared" si="58"/>
        <v>2.0734080000000001</v>
      </c>
      <c r="L607" s="9">
        <v>0</v>
      </c>
      <c r="M607" s="9">
        <v>0</v>
      </c>
      <c r="N607" s="9">
        <v>2.0734080000000001</v>
      </c>
      <c r="O607" s="9">
        <v>0</v>
      </c>
      <c r="P607" s="9">
        <f t="shared" si="59"/>
        <v>0</v>
      </c>
      <c r="Q607" s="9">
        <v>0</v>
      </c>
      <c r="R607" s="9">
        <v>0</v>
      </c>
      <c r="S607" s="9">
        <v>0</v>
      </c>
      <c r="T607" s="9">
        <v>0</v>
      </c>
      <c r="U607" s="9">
        <f t="shared" si="60"/>
        <v>0</v>
      </c>
      <c r="V607" s="9">
        <v>0</v>
      </c>
      <c r="W607" s="9">
        <v>0</v>
      </c>
      <c r="X607" s="49">
        <v>0</v>
      </c>
      <c r="Y607" s="9">
        <v>0</v>
      </c>
      <c r="Z607" s="9">
        <f t="shared" si="61"/>
        <v>0</v>
      </c>
      <c r="AA607" s="9">
        <v>0</v>
      </c>
      <c r="AB607" s="9">
        <v>0</v>
      </c>
      <c r="AC607" s="49">
        <v>0</v>
      </c>
      <c r="AD607" s="9">
        <v>0</v>
      </c>
      <c r="AE607" s="9">
        <f t="shared" si="62"/>
        <v>0</v>
      </c>
      <c r="AF607" s="9">
        <v>0</v>
      </c>
      <c r="AG607" s="9">
        <v>0</v>
      </c>
      <c r="AH607" s="49">
        <v>0</v>
      </c>
      <c r="AI607" s="9">
        <v>0</v>
      </c>
      <c r="AJ607" s="42">
        <f t="shared" si="57"/>
        <v>2.0734080000000001</v>
      </c>
      <c r="AK607" s="42">
        <f t="shared" si="57"/>
        <v>0</v>
      </c>
      <c r="AL607" s="42">
        <f t="shared" si="57"/>
        <v>0</v>
      </c>
      <c r="AM607" s="42">
        <f t="shared" si="57"/>
        <v>2.0734080000000001</v>
      </c>
      <c r="AN607" s="42">
        <f t="shared" si="57"/>
        <v>0</v>
      </c>
    </row>
    <row r="608" spans="1:40" ht="47.25">
      <c r="A608" s="8" t="s">
        <v>806</v>
      </c>
      <c r="B608" s="73" t="s">
        <v>1400</v>
      </c>
      <c r="C608" s="15" t="s">
        <v>1401</v>
      </c>
      <c r="D608" s="18">
        <v>2017</v>
      </c>
      <c r="E608" s="18">
        <v>2020</v>
      </c>
      <c r="F608" s="9"/>
      <c r="G608" s="9"/>
      <c r="H608" s="31"/>
      <c r="I608" s="9">
        <v>11.620716</v>
      </c>
      <c r="J608" s="24">
        <v>11.620716</v>
      </c>
      <c r="K608" s="9">
        <f t="shared" si="58"/>
        <v>3.9599760000000002</v>
      </c>
      <c r="L608" s="9">
        <v>0</v>
      </c>
      <c r="M608" s="9">
        <v>0</v>
      </c>
      <c r="N608" s="9">
        <v>3.9599760000000002</v>
      </c>
      <c r="O608" s="9">
        <v>0</v>
      </c>
      <c r="P608" s="9">
        <f t="shared" si="59"/>
        <v>0.97408799999999995</v>
      </c>
      <c r="Q608" s="9">
        <v>0</v>
      </c>
      <c r="R608" s="9">
        <v>0</v>
      </c>
      <c r="S608" s="9">
        <v>0.97408799999999995</v>
      </c>
      <c r="T608" s="9">
        <v>0</v>
      </c>
      <c r="U608" s="9">
        <f t="shared" si="60"/>
        <v>0</v>
      </c>
      <c r="V608" s="9">
        <v>0</v>
      </c>
      <c r="W608" s="9">
        <v>0</v>
      </c>
      <c r="X608" s="49">
        <v>0</v>
      </c>
      <c r="Y608" s="9">
        <v>0</v>
      </c>
      <c r="Z608" s="9">
        <f t="shared" si="61"/>
        <v>0</v>
      </c>
      <c r="AA608" s="9">
        <v>0</v>
      </c>
      <c r="AB608" s="9">
        <v>0</v>
      </c>
      <c r="AC608" s="49">
        <v>0</v>
      </c>
      <c r="AD608" s="9">
        <v>0</v>
      </c>
      <c r="AE608" s="9">
        <f t="shared" si="62"/>
        <v>0</v>
      </c>
      <c r="AF608" s="9">
        <v>0</v>
      </c>
      <c r="AG608" s="9">
        <v>0</v>
      </c>
      <c r="AH608" s="49">
        <v>0</v>
      </c>
      <c r="AI608" s="9">
        <v>0</v>
      </c>
      <c r="AJ608" s="42">
        <f t="shared" si="57"/>
        <v>4.9340640000000002</v>
      </c>
      <c r="AK608" s="42">
        <f t="shared" si="57"/>
        <v>0</v>
      </c>
      <c r="AL608" s="42">
        <f t="shared" si="57"/>
        <v>0</v>
      </c>
      <c r="AM608" s="42">
        <f t="shared" si="57"/>
        <v>4.9340640000000002</v>
      </c>
      <c r="AN608" s="42">
        <f t="shared" si="57"/>
        <v>0</v>
      </c>
    </row>
    <row r="609" spans="1:40" ht="47.25">
      <c r="A609" s="8" t="s">
        <v>806</v>
      </c>
      <c r="B609" s="73" t="s">
        <v>1402</v>
      </c>
      <c r="C609" s="15" t="s">
        <v>1403</v>
      </c>
      <c r="D609" s="18">
        <v>2018</v>
      </c>
      <c r="E609" s="18">
        <v>2020</v>
      </c>
      <c r="F609" s="9"/>
      <c r="G609" s="9"/>
      <c r="H609" s="31"/>
      <c r="I609" s="9">
        <v>1.8636839999999999</v>
      </c>
      <c r="J609" s="24">
        <v>1.8636839999999997</v>
      </c>
      <c r="K609" s="9">
        <f t="shared" si="58"/>
        <v>1.8516839999999999</v>
      </c>
      <c r="L609" s="9">
        <v>0</v>
      </c>
      <c r="M609" s="9">
        <v>0</v>
      </c>
      <c r="N609" s="9">
        <v>1.8516839999999999</v>
      </c>
      <c r="O609" s="9">
        <v>0</v>
      </c>
      <c r="P609" s="9">
        <f t="shared" si="59"/>
        <v>0</v>
      </c>
      <c r="Q609" s="9">
        <v>0</v>
      </c>
      <c r="R609" s="9">
        <v>0</v>
      </c>
      <c r="S609" s="9">
        <v>0</v>
      </c>
      <c r="T609" s="9">
        <v>0</v>
      </c>
      <c r="U609" s="9">
        <f t="shared" si="60"/>
        <v>0</v>
      </c>
      <c r="V609" s="9">
        <v>0</v>
      </c>
      <c r="W609" s="9">
        <v>0</v>
      </c>
      <c r="X609" s="49">
        <v>0</v>
      </c>
      <c r="Y609" s="9">
        <v>0</v>
      </c>
      <c r="Z609" s="9">
        <f t="shared" si="61"/>
        <v>0</v>
      </c>
      <c r="AA609" s="9">
        <v>0</v>
      </c>
      <c r="AB609" s="9">
        <v>0</v>
      </c>
      <c r="AC609" s="49">
        <v>0</v>
      </c>
      <c r="AD609" s="9">
        <v>0</v>
      </c>
      <c r="AE609" s="9">
        <f t="shared" si="62"/>
        <v>0</v>
      </c>
      <c r="AF609" s="9">
        <v>0</v>
      </c>
      <c r="AG609" s="9">
        <v>0</v>
      </c>
      <c r="AH609" s="49">
        <v>0</v>
      </c>
      <c r="AI609" s="9">
        <v>0</v>
      </c>
      <c r="AJ609" s="42">
        <f t="shared" si="57"/>
        <v>1.8516839999999999</v>
      </c>
      <c r="AK609" s="42">
        <f t="shared" si="57"/>
        <v>0</v>
      </c>
      <c r="AL609" s="42">
        <f t="shared" si="57"/>
        <v>0</v>
      </c>
      <c r="AM609" s="42">
        <f t="shared" si="57"/>
        <v>1.8516839999999999</v>
      </c>
      <c r="AN609" s="42">
        <f t="shared" si="57"/>
        <v>0</v>
      </c>
    </row>
    <row r="610" spans="1:40" ht="47.25">
      <c r="A610" s="8" t="s">
        <v>806</v>
      </c>
      <c r="B610" s="73" t="s">
        <v>1404</v>
      </c>
      <c r="C610" s="15" t="s">
        <v>1405</v>
      </c>
      <c r="D610" s="18">
        <v>2018</v>
      </c>
      <c r="E610" s="18">
        <v>2020</v>
      </c>
      <c r="F610" s="9"/>
      <c r="G610" s="9"/>
      <c r="H610" s="31"/>
      <c r="I610" s="9">
        <v>2.0651280000000001</v>
      </c>
      <c r="J610" s="24">
        <v>2.0651280000000001</v>
      </c>
      <c r="K610" s="9">
        <f t="shared" si="58"/>
        <v>1.9708079999999999</v>
      </c>
      <c r="L610" s="9">
        <v>0</v>
      </c>
      <c r="M610" s="9">
        <v>0</v>
      </c>
      <c r="N610" s="9">
        <v>1.9708079999999999</v>
      </c>
      <c r="O610" s="9">
        <v>0</v>
      </c>
      <c r="P610" s="9">
        <f t="shared" si="59"/>
        <v>0</v>
      </c>
      <c r="Q610" s="9">
        <v>0</v>
      </c>
      <c r="R610" s="9">
        <v>0</v>
      </c>
      <c r="S610" s="9">
        <v>0</v>
      </c>
      <c r="T610" s="9">
        <v>0</v>
      </c>
      <c r="U610" s="9">
        <f t="shared" si="60"/>
        <v>0</v>
      </c>
      <c r="V610" s="9">
        <v>0</v>
      </c>
      <c r="W610" s="9">
        <v>0</v>
      </c>
      <c r="X610" s="49">
        <v>0</v>
      </c>
      <c r="Y610" s="9">
        <v>0</v>
      </c>
      <c r="Z610" s="9">
        <f t="shared" si="61"/>
        <v>0</v>
      </c>
      <c r="AA610" s="9">
        <v>0</v>
      </c>
      <c r="AB610" s="9">
        <v>0</v>
      </c>
      <c r="AC610" s="49">
        <v>0</v>
      </c>
      <c r="AD610" s="9">
        <v>0</v>
      </c>
      <c r="AE610" s="9">
        <f t="shared" si="62"/>
        <v>0</v>
      </c>
      <c r="AF610" s="9">
        <v>0</v>
      </c>
      <c r="AG610" s="9">
        <v>0</v>
      </c>
      <c r="AH610" s="49">
        <v>0</v>
      </c>
      <c r="AI610" s="9">
        <v>0</v>
      </c>
      <c r="AJ610" s="42">
        <f t="shared" si="57"/>
        <v>1.9708079999999999</v>
      </c>
      <c r="AK610" s="42">
        <f t="shared" si="57"/>
        <v>0</v>
      </c>
      <c r="AL610" s="42">
        <f t="shared" si="57"/>
        <v>0</v>
      </c>
      <c r="AM610" s="42">
        <f t="shared" si="57"/>
        <v>1.9708079999999999</v>
      </c>
      <c r="AN610" s="42">
        <f t="shared" si="57"/>
        <v>0</v>
      </c>
    </row>
    <row r="611" spans="1:40" ht="47.25">
      <c r="A611" s="8" t="s">
        <v>806</v>
      </c>
      <c r="B611" s="73" t="s">
        <v>642</v>
      </c>
      <c r="C611" s="15" t="s">
        <v>336</v>
      </c>
      <c r="D611" s="18">
        <v>2019</v>
      </c>
      <c r="E611" s="18">
        <v>2023</v>
      </c>
      <c r="F611" s="9"/>
      <c r="G611" s="9"/>
      <c r="H611" s="31"/>
      <c r="I611" s="9">
        <v>4.0463999999999993</v>
      </c>
      <c r="J611" s="24">
        <v>4.0463999999999993</v>
      </c>
      <c r="K611" s="9">
        <f t="shared" si="58"/>
        <v>0</v>
      </c>
      <c r="L611" s="9">
        <v>0</v>
      </c>
      <c r="M611" s="9">
        <v>0</v>
      </c>
      <c r="N611" s="9">
        <v>0</v>
      </c>
      <c r="O611" s="9">
        <v>0</v>
      </c>
      <c r="P611" s="9">
        <f t="shared" si="59"/>
        <v>0</v>
      </c>
      <c r="Q611" s="9">
        <v>0</v>
      </c>
      <c r="R611" s="9">
        <v>0</v>
      </c>
      <c r="S611" s="9">
        <v>0</v>
      </c>
      <c r="T611" s="9">
        <v>0</v>
      </c>
      <c r="U611" s="9">
        <f t="shared" si="60"/>
        <v>0</v>
      </c>
      <c r="V611" s="9">
        <v>0</v>
      </c>
      <c r="W611" s="9">
        <v>0</v>
      </c>
      <c r="X611" s="49">
        <v>0</v>
      </c>
      <c r="Y611" s="9">
        <v>0</v>
      </c>
      <c r="Z611" s="9">
        <f t="shared" si="61"/>
        <v>0.44639999999999996</v>
      </c>
      <c r="AA611" s="9">
        <v>0</v>
      </c>
      <c r="AB611" s="9">
        <v>0</v>
      </c>
      <c r="AC611" s="49">
        <v>0.44639999999999996</v>
      </c>
      <c r="AD611" s="9">
        <v>0</v>
      </c>
      <c r="AE611" s="9">
        <f t="shared" si="62"/>
        <v>3.5999999999999996</v>
      </c>
      <c r="AF611" s="9">
        <v>0</v>
      </c>
      <c r="AG611" s="9">
        <v>0</v>
      </c>
      <c r="AH611" s="49">
        <v>3.5999999999999996</v>
      </c>
      <c r="AI611" s="9">
        <v>0</v>
      </c>
      <c r="AJ611" s="42">
        <f t="shared" si="57"/>
        <v>4.0463999999999993</v>
      </c>
      <c r="AK611" s="42">
        <f t="shared" si="57"/>
        <v>0</v>
      </c>
      <c r="AL611" s="42">
        <f t="shared" si="57"/>
        <v>0</v>
      </c>
      <c r="AM611" s="42">
        <f t="shared" si="57"/>
        <v>4.0463999999999993</v>
      </c>
      <c r="AN611" s="42">
        <f t="shared" si="57"/>
        <v>0</v>
      </c>
    </row>
    <row r="612" spans="1:40" ht="47.25">
      <c r="A612" s="8" t="s">
        <v>806</v>
      </c>
      <c r="B612" s="73" t="s">
        <v>643</v>
      </c>
      <c r="C612" s="15" t="s">
        <v>337</v>
      </c>
      <c r="D612" s="18">
        <v>2019</v>
      </c>
      <c r="E612" s="18">
        <v>2023</v>
      </c>
      <c r="F612" s="9"/>
      <c r="G612" s="9"/>
      <c r="H612" s="31"/>
      <c r="I612" s="9">
        <v>4.0463999999999993</v>
      </c>
      <c r="J612" s="24">
        <v>4.0463999999999993</v>
      </c>
      <c r="K612" s="9">
        <f t="shared" si="58"/>
        <v>0</v>
      </c>
      <c r="L612" s="9">
        <v>0</v>
      </c>
      <c r="M612" s="9">
        <v>0</v>
      </c>
      <c r="N612" s="9">
        <v>0</v>
      </c>
      <c r="O612" s="9">
        <v>0</v>
      </c>
      <c r="P612" s="9">
        <f t="shared" si="59"/>
        <v>0</v>
      </c>
      <c r="Q612" s="9">
        <v>0</v>
      </c>
      <c r="R612" s="9">
        <v>0</v>
      </c>
      <c r="S612" s="9">
        <v>0</v>
      </c>
      <c r="T612" s="9">
        <v>0</v>
      </c>
      <c r="U612" s="9">
        <f t="shared" si="60"/>
        <v>0</v>
      </c>
      <c r="V612" s="9">
        <v>0</v>
      </c>
      <c r="W612" s="9">
        <v>0</v>
      </c>
      <c r="X612" s="49">
        <v>0</v>
      </c>
      <c r="Y612" s="9">
        <v>0</v>
      </c>
      <c r="Z612" s="9">
        <f t="shared" si="61"/>
        <v>0.44639999999999996</v>
      </c>
      <c r="AA612" s="9">
        <v>0</v>
      </c>
      <c r="AB612" s="9">
        <v>0</v>
      </c>
      <c r="AC612" s="49">
        <v>0.44639999999999996</v>
      </c>
      <c r="AD612" s="9">
        <v>0</v>
      </c>
      <c r="AE612" s="9">
        <f t="shared" si="62"/>
        <v>3.5999999999999996</v>
      </c>
      <c r="AF612" s="9">
        <v>0</v>
      </c>
      <c r="AG612" s="9">
        <v>0</v>
      </c>
      <c r="AH612" s="49">
        <v>3.5999999999999996</v>
      </c>
      <c r="AI612" s="9">
        <v>0</v>
      </c>
      <c r="AJ612" s="42">
        <f t="shared" si="57"/>
        <v>4.0463999999999993</v>
      </c>
      <c r="AK612" s="42">
        <f t="shared" si="57"/>
        <v>0</v>
      </c>
      <c r="AL612" s="42">
        <f t="shared" si="57"/>
        <v>0</v>
      </c>
      <c r="AM612" s="42">
        <f t="shared" si="57"/>
        <v>4.0463999999999993</v>
      </c>
      <c r="AN612" s="42">
        <f t="shared" si="57"/>
        <v>0</v>
      </c>
    </row>
    <row r="613" spans="1:40" ht="47.25">
      <c r="A613" s="8" t="s">
        <v>806</v>
      </c>
      <c r="B613" s="73" t="s">
        <v>644</v>
      </c>
      <c r="C613" s="15" t="s">
        <v>338</v>
      </c>
      <c r="D613" s="18">
        <v>2019</v>
      </c>
      <c r="E613" s="18">
        <v>2023</v>
      </c>
      <c r="F613" s="9"/>
      <c r="G613" s="9"/>
      <c r="H613" s="31"/>
      <c r="I613" s="9">
        <v>11.991971999999999</v>
      </c>
      <c r="J613" s="24">
        <v>11.991972000000001</v>
      </c>
      <c r="K613" s="9">
        <f t="shared" si="58"/>
        <v>0</v>
      </c>
      <c r="L613" s="9">
        <v>0</v>
      </c>
      <c r="M613" s="9">
        <v>0</v>
      </c>
      <c r="N613" s="9">
        <v>0</v>
      </c>
      <c r="O613" s="9">
        <v>0</v>
      </c>
      <c r="P613" s="9">
        <f t="shared" si="59"/>
        <v>0</v>
      </c>
      <c r="Q613" s="9">
        <v>0</v>
      </c>
      <c r="R613" s="9">
        <v>0</v>
      </c>
      <c r="S613" s="9">
        <v>0</v>
      </c>
      <c r="T613" s="9">
        <v>0</v>
      </c>
      <c r="U613" s="9">
        <f t="shared" si="60"/>
        <v>0</v>
      </c>
      <c r="V613" s="9">
        <v>0</v>
      </c>
      <c r="W613" s="9">
        <v>0</v>
      </c>
      <c r="X613" s="49">
        <v>0</v>
      </c>
      <c r="Y613" s="9">
        <v>0</v>
      </c>
      <c r="Z613" s="9">
        <f t="shared" si="61"/>
        <v>0.59197200000000005</v>
      </c>
      <c r="AA613" s="9">
        <v>0</v>
      </c>
      <c r="AB613" s="9">
        <v>0</v>
      </c>
      <c r="AC613" s="49">
        <v>0.59197200000000005</v>
      </c>
      <c r="AD613" s="9">
        <v>0</v>
      </c>
      <c r="AE613" s="9">
        <f t="shared" si="62"/>
        <v>11.4</v>
      </c>
      <c r="AF613" s="9">
        <v>0</v>
      </c>
      <c r="AG613" s="9">
        <v>0</v>
      </c>
      <c r="AH613" s="49">
        <v>11.40</v>
      </c>
      <c r="AI613" s="9">
        <v>0</v>
      </c>
      <c r="AJ613" s="42">
        <f t="shared" si="57"/>
        <v>11.991972000000001</v>
      </c>
      <c r="AK613" s="42">
        <f t="shared" si="57"/>
        <v>0</v>
      </c>
      <c r="AL613" s="42">
        <f t="shared" si="57"/>
        <v>0</v>
      </c>
      <c r="AM613" s="42">
        <f t="shared" si="57"/>
        <v>11.991972000000001</v>
      </c>
      <c r="AN613" s="42">
        <f t="shared" si="57"/>
        <v>0</v>
      </c>
    </row>
    <row r="614" spans="1:40" ht="47.25">
      <c r="A614" s="8" t="s">
        <v>806</v>
      </c>
      <c r="B614" s="73" t="s">
        <v>1406</v>
      </c>
      <c r="C614" s="15" t="s">
        <v>1407</v>
      </c>
      <c r="D614" s="18">
        <v>2016</v>
      </c>
      <c r="E614" s="18">
        <v>2020</v>
      </c>
      <c r="F614" s="9"/>
      <c r="G614" s="9"/>
      <c r="H614" s="31"/>
      <c r="I614" s="9">
        <v>1.3211999999999999</v>
      </c>
      <c r="J614" s="24">
        <v>1.3212000000000002</v>
      </c>
      <c r="K614" s="9">
        <f t="shared" si="58"/>
        <v>1.3211999999999999</v>
      </c>
      <c r="L614" s="9">
        <v>0</v>
      </c>
      <c r="M614" s="9">
        <v>0</v>
      </c>
      <c r="N614" s="9">
        <v>1.3211999999999999</v>
      </c>
      <c r="O614" s="9">
        <v>0</v>
      </c>
      <c r="P614" s="9">
        <f t="shared" si="59"/>
        <v>0</v>
      </c>
      <c r="Q614" s="9">
        <v>0</v>
      </c>
      <c r="R614" s="9">
        <v>0</v>
      </c>
      <c r="S614" s="9">
        <v>0</v>
      </c>
      <c r="T614" s="9">
        <v>0</v>
      </c>
      <c r="U614" s="9">
        <f t="shared" si="60"/>
        <v>0</v>
      </c>
      <c r="V614" s="9">
        <v>0</v>
      </c>
      <c r="W614" s="9">
        <v>0</v>
      </c>
      <c r="X614" s="49">
        <v>0</v>
      </c>
      <c r="Y614" s="9">
        <v>0</v>
      </c>
      <c r="Z614" s="9">
        <f t="shared" si="61"/>
        <v>0</v>
      </c>
      <c r="AA614" s="9">
        <v>0</v>
      </c>
      <c r="AB614" s="9">
        <v>0</v>
      </c>
      <c r="AC614" s="49">
        <v>0</v>
      </c>
      <c r="AD614" s="9">
        <v>0</v>
      </c>
      <c r="AE614" s="9">
        <f t="shared" si="62"/>
        <v>0</v>
      </c>
      <c r="AF614" s="9">
        <v>0</v>
      </c>
      <c r="AG614" s="9">
        <v>0</v>
      </c>
      <c r="AH614" s="49">
        <v>0</v>
      </c>
      <c r="AI614" s="9">
        <v>0</v>
      </c>
      <c r="AJ614" s="42">
        <f t="shared" si="57"/>
        <v>1.3211999999999999</v>
      </c>
      <c r="AK614" s="42">
        <f t="shared" si="57"/>
        <v>0</v>
      </c>
      <c r="AL614" s="42">
        <f t="shared" si="57"/>
        <v>0</v>
      </c>
      <c r="AM614" s="42">
        <f t="shared" si="57"/>
        <v>1.3211999999999999</v>
      </c>
      <c r="AN614" s="42">
        <f t="shared" si="57"/>
        <v>0</v>
      </c>
    </row>
    <row r="615" spans="1:40" ht="47.25">
      <c r="A615" s="8" t="s">
        <v>806</v>
      </c>
      <c r="B615" s="73" t="s">
        <v>1408</v>
      </c>
      <c r="C615" s="15" t="s">
        <v>1409</v>
      </c>
      <c r="D615" s="18">
        <v>2016</v>
      </c>
      <c r="E615" s="18">
        <v>2020</v>
      </c>
      <c r="F615" s="9"/>
      <c r="G615" s="9"/>
      <c r="H615" s="31"/>
      <c r="I615" s="9">
        <v>1.2210119999999998</v>
      </c>
      <c r="J615" s="24">
        <v>1.221012</v>
      </c>
      <c r="K615" s="9">
        <f t="shared" si="58"/>
        <v>1.2210120000000002</v>
      </c>
      <c r="L615" s="9">
        <v>0</v>
      </c>
      <c r="M615" s="9">
        <v>0</v>
      </c>
      <c r="N615" s="9">
        <v>1.2210120000000002</v>
      </c>
      <c r="O615" s="9">
        <v>0</v>
      </c>
      <c r="P615" s="9">
        <f t="shared" si="59"/>
        <v>0</v>
      </c>
      <c r="Q615" s="9">
        <v>0</v>
      </c>
      <c r="R615" s="9">
        <v>0</v>
      </c>
      <c r="S615" s="9">
        <v>0</v>
      </c>
      <c r="T615" s="9">
        <v>0</v>
      </c>
      <c r="U615" s="9">
        <f t="shared" si="60"/>
        <v>0</v>
      </c>
      <c r="V615" s="9">
        <v>0</v>
      </c>
      <c r="W615" s="9">
        <v>0</v>
      </c>
      <c r="X615" s="49">
        <v>0</v>
      </c>
      <c r="Y615" s="9">
        <v>0</v>
      </c>
      <c r="Z615" s="9">
        <f t="shared" si="61"/>
        <v>0</v>
      </c>
      <c r="AA615" s="9">
        <v>0</v>
      </c>
      <c r="AB615" s="9">
        <v>0</v>
      </c>
      <c r="AC615" s="49">
        <v>0</v>
      </c>
      <c r="AD615" s="9">
        <v>0</v>
      </c>
      <c r="AE615" s="9">
        <f t="shared" si="62"/>
        <v>0</v>
      </c>
      <c r="AF615" s="9">
        <v>0</v>
      </c>
      <c r="AG615" s="9">
        <v>0</v>
      </c>
      <c r="AH615" s="49">
        <v>0</v>
      </c>
      <c r="AI615" s="9">
        <v>0</v>
      </c>
      <c r="AJ615" s="42">
        <f t="shared" si="57"/>
        <v>1.2210120000000002</v>
      </c>
      <c r="AK615" s="42">
        <f t="shared" si="57"/>
        <v>0</v>
      </c>
      <c r="AL615" s="42">
        <f t="shared" si="57"/>
        <v>0</v>
      </c>
      <c r="AM615" s="42">
        <f t="shared" si="57"/>
        <v>1.2210120000000002</v>
      </c>
      <c r="AN615" s="42">
        <f t="shared" si="57"/>
        <v>0</v>
      </c>
    </row>
    <row r="616" spans="1:40" ht="47.25">
      <c r="A616" s="8" t="s">
        <v>806</v>
      </c>
      <c r="B616" s="73" t="s">
        <v>1410</v>
      </c>
      <c r="C616" s="15" t="s">
        <v>1411</v>
      </c>
      <c r="D616" s="18">
        <v>2017</v>
      </c>
      <c r="E616" s="18">
        <v>2020</v>
      </c>
      <c r="F616" s="9"/>
      <c r="G616" s="9"/>
      <c r="H616" s="31"/>
      <c r="I616" s="9">
        <v>1.4787959999999998</v>
      </c>
      <c r="J616" s="24">
        <v>1.4787959999999998</v>
      </c>
      <c r="K616" s="9">
        <f t="shared" si="58"/>
        <v>1.4667959999999998</v>
      </c>
      <c r="L616" s="9">
        <v>0</v>
      </c>
      <c r="M616" s="9">
        <v>0</v>
      </c>
      <c r="N616" s="9">
        <v>1.4667959999999998</v>
      </c>
      <c r="O616" s="9">
        <v>0</v>
      </c>
      <c r="P616" s="9">
        <f t="shared" si="59"/>
        <v>0</v>
      </c>
      <c r="Q616" s="9">
        <v>0</v>
      </c>
      <c r="R616" s="9">
        <v>0</v>
      </c>
      <c r="S616" s="9">
        <v>0</v>
      </c>
      <c r="T616" s="9">
        <v>0</v>
      </c>
      <c r="U616" s="9">
        <f t="shared" si="60"/>
        <v>0</v>
      </c>
      <c r="V616" s="9">
        <v>0</v>
      </c>
      <c r="W616" s="9">
        <v>0</v>
      </c>
      <c r="X616" s="49">
        <v>0</v>
      </c>
      <c r="Y616" s="9">
        <v>0</v>
      </c>
      <c r="Z616" s="9">
        <f t="shared" si="61"/>
        <v>0</v>
      </c>
      <c r="AA616" s="9">
        <v>0</v>
      </c>
      <c r="AB616" s="9">
        <v>0</v>
      </c>
      <c r="AC616" s="49">
        <v>0</v>
      </c>
      <c r="AD616" s="9">
        <v>0</v>
      </c>
      <c r="AE616" s="9">
        <f t="shared" si="62"/>
        <v>0</v>
      </c>
      <c r="AF616" s="9">
        <v>0</v>
      </c>
      <c r="AG616" s="9">
        <v>0</v>
      </c>
      <c r="AH616" s="49">
        <v>0</v>
      </c>
      <c r="AI616" s="9">
        <v>0</v>
      </c>
      <c r="AJ616" s="42">
        <f t="shared" si="57"/>
        <v>1.4667959999999998</v>
      </c>
      <c r="AK616" s="42">
        <f t="shared" si="57"/>
        <v>0</v>
      </c>
      <c r="AL616" s="42">
        <f t="shared" si="57"/>
        <v>0</v>
      </c>
      <c r="AM616" s="42">
        <f t="shared" si="57"/>
        <v>1.4667959999999998</v>
      </c>
      <c r="AN616" s="42">
        <f t="shared" si="57"/>
        <v>0</v>
      </c>
    </row>
    <row r="617" spans="1:40" ht="63">
      <c r="A617" s="8" t="s">
        <v>806</v>
      </c>
      <c r="B617" s="73" t="s">
        <v>1412</v>
      </c>
      <c r="C617" s="15" t="s">
        <v>1413</v>
      </c>
      <c r="D617" s="18">
        <v>2017</v>
      </c>
      <c r="E617" s="18">
        <v>2020</v>
      </c>
      <c r="F617" s="9"/>
      <c r="G617" s="9"/>
      <c r="H617" s="31"/>
      <c r="I617" s="9">
        <v>1.1401679999999998</v>
      </c>
      <c r="J617" s="24">
        <v>1.1401679999999998</v>
      </c>
      <c r="K617" s="9">
        <f t="shared" si="58"/>
        <v>1.1281679999999998</v>
      </c>
      <c r="L617" s="9">
        <v>0</v>
      </c>
      <c r="M617" s="9">
        <v>0</v>
      </c>
      <c r="N617" s="9">
        <v>1.1281679999999998</v>
      </c>
      <c r="O617" s="9">
        <v>0</v>
      </c>
      <c r="P617" s="9">
        <f t="shared" si="59"/>
        <v>0</v>
      </c>
      <c r="Q617" s="9">
        <v>0</v>
      </c>
      <c r="R617" s="9">
        <v>0</v>
      </c>
      <c r="S617" s="9">
        <v>0</v>
      </c>
      <c r="T617" s="9">
        <v>0</v>
      </c>
      <c r="U617" s="9">
        <f t="shared" si="60"/>
        <v>0</v>
      </c>
      <c r="V617" s="9">
        <v>0</v>
      </c>
      <c r="W617" s="9">
        <v>0</v>
      </c>
      <c r="X617" s="49">
        <v>0</v>
      </c>
      <c r="Y617" s="9">
        <v>0</v>
      </c>
      <c r="Z617" s="9">
        <f t="shared" si="61"/>
        <v>0</v>
      </c>
      <c r="AA617" s="9">
        <v>0</v>
      </c>
      <c r="AB617" s="9">
        <v>0</v>
      </c>
      <c r="AC617" s="49">
        <v>0</v>
      </c>
      <c r="AD617" s="9">
        <v>0</v>
      </c>
      <c r="AE617" s="9">
        <f t="shared" si="62"/>
        <v>0</v>
      </c>
      <c r="AF617" s="9">
        <v>0</v>
      </c>
      <c r="AG617" s="9">
        <v>0</v>
      </c>
      <c r="AH617" s="49">
        <v>0</v>
      </c>
      <c r="AI617" s="9">
        <v>0</v>
      </c>
      <c r="AJ617" s="42">
        <f t="shared" si="57"/>
        <v>1.1281679999999998</v>
      </c>
      <c r="AK617" s="42">
        <f t="shared" si="57"/>
        <v>0</v>
      </c>
      <c r="AL617" s="42">
        <f t="shared" si="57"/>
        <v>0</v>
      </c>
      <c r="AM617" s="42">
        <f t="shared" si="57"/>
        <v>1.1281679999999998</v>
      </c>
      <c r="AN617" s="42">
        <f t="shared" si="57"/>
        <v>0</v>
      </c>
    </row>
    <row r="618" spans="1:40" ht="63">
      <c r="A618" s="8" t="s">
        <v>806</v>
      </c>
      <c r="B618" s="73" t="s">
        <v>1414</v>
      </c>
      <c r="C618" s="15" t="s">
        <v>1415</v>
      </c>
      <c r="D618" s="18">
        <v>2017</v>
      </c>
      <c r="E618" s="18">
        <v>2020</v>
      </c>
      <c r="F618" s="9"/>
      <c r="G618" s="9"/>
      <c r="H618" s="31"/>
      <c r="I618" s="9">
        <v>0.94667999999999985</v>
      </c>
      <c r="J618" s="24">
        <v>0.94667999999999997</v>
      </c>
      <c r="K618" s="9">
        <f t="shared" si="58"/>
        <v>0.93467999999999996</v>
      </c>
      <c r="L618" s="9">
        <v>0</v>
      </c>
      <c r="M618" s="9">
        <v>0</v>
      </c>
      <c r="N618" s="9">
        <v>0.93467999999999996</v>
      </c>
      <c r="O618" s="9">
        <v>0</v>
      </c>
      <c r="P618" s="9">
        <f t="shared" si="59"/>
        <v>0</v>
      </c>
      <c r="Q618" s="9">
        <v>0</v>
      </c>
      <c r="R618" s="9">
        <v>0</v>
      </c>
      <c r="S618" s="9">
        <v>0</v>
      </c>
      <c r="T618" s="9">
        <v>0</v>
      </c>
      <c r="U618" s="9">
        <f t="shared" si="60"/>
        <v>0</v>
      </c>
      <c r="V618" s="9">
        <v>0</v>
      </c>
      <c r="W618" s="9">
        <v>0</v>
      </c>
      <c r="X618" s="49">
        <v>0</v>
      </c>
      <c r="Y618" s="9">
        <v>0</v>
      </c>
      <c r="Z618" s="9">
        <f t="shared" si="61"/>
        <v>0</v>
      </c>
      <c r="AA618" s="9">
        <v>0</v>
      </c>
      <c r="AB618" s="9">
        <v>0</v>
      </c>
      <c r="AC618" s="49">
        <v>0</v>
      </c>
      <c r="AD618" s="9">
        <v>0</v>
      </c>
      <c r="AE618" s="9">
        <f t="shared" si="62"/>
        <v>0</v>
      </c>
      <c r="AF618" s="9">
        <v>0</v>
      </c>
      <c r="AG618" s="9">
        <v>0</v>
      </c>
      <c r="AH618" s="49">
        <v>0</v>
      </c>
      <c r="AI618" s="9">
        <v>0</v>
      </c>
      <c r="AJ618" s="42">
        <f t="shared" si="57"/>
        <v>0.93467999999999996</v>
      </c>
      <c r="AK618" s="42">
        <f t="shared" si="57"/>
        <v>0</v>
      </c>
      <c r="AL618" s="42">
        <f t="shared" si="57"/>
        <v>0</v>
      </c>
      <c r="AM618" s="42">
        <f t="shared" si="57"/>
        <v>0.93467999999999996</v>
      </c>
      <c r="AN618" s="42">
        <f t="shared" si="57"/>
        <v>0</v>
      </c>
    </row>
    <row r="619" spans="1:40" ht="47.25">
      <c r="A619" s="8" t="s">
        <v>806</v>
      </c>
      <c r="B619" s="73" t="s">
        <v>1416</v>
      </c>
      <c r="C619" s="15" t="s">
        <v>1417</v>
      </c>
      <c r="D619" s="18">
        <v>2018</v>
      </c>
      <c r="E619" s="18">
        <v>2020</v>
      </c>
      <c r="F619" s="9"/>
      <c r="G619" s="9"/>
      <c r="H619" s="31"/>
      <c r="I619" s="9">
        <v>0.99504000000000004</v>
      </c>
      <c r="J619" s="24">
        <v>0.99503999999999992</v>
      </c>
      <c r="K619" s="9">
        <f t="shared" si="58"/>
        <v>0.99504000000000004</v>
      </c>
      <c r="L619" s="9">
        <v>0</v>
      </c>
      <c r="M619" s="9">
        <v>0</v>
      </c>
      <c r="N619" s="9">
        <v>0.99504000000000004</v>
      </c>
      <c r="O619" s="9">
        <v>0</v>
      </c>
      <c r="P619" s="9">
        <f t="shared" si="59"/>
        <v>0</v>
      </c>
      <c r="Q619" s="9">
        <v>0</v>
      </c>
      <c r="R619" s="9">
        <v>0</v>
      </c>
      <c r="S619" s="9">
        <v>0</v>
      </c>
      <c r="T619" s="9">
        <v>0</v>
      </c>
      <c r="U619" s="9">
        <f t="shared" si="60"/>
        <v>0</v>
      </c>
      <c r="V619" s="9">
        <v>0</v>
      </c>
      <c r="W619" s="9">
        <v>0</v>
      </c>
      <c r="X619" s="49">
        <v>0</v>
      </c>
      <c r="Y619" s="9">
        <v>0</v>
      </c>
      <c r="Z619" s="9">
        <f t="shared" si="61"/>
        <v>0</v>
      </c>
      <c r="AA619" s="9">
        <v>0</v>
      </c>
      <c r="AB619" s="9">
        <v>0</v>
      </c>
      <c r="AC619" s="49">
        <v>0</v>
      </c>
      <c r="AD619" s="9">
        <v>0</v>
      </c>
      <c r="AE619" s="9">
        <f t="shared" si="62"/>
        <v>0</v>
      </c>
      <c r="AF619" s="9">
        <v>0</v>
      </c>
      <c r="AG619" s="9">
        <v>0</v>
      </c>
      <c r="AH619" s="49">
        <v>0</v>
      </c>
      <c r="AI619" s="9">
        <v>0</v>
      </c>
      <c r="AJ619" s="42">
        <f t="shared" si="57"/>
        <v>0.99504000000000004</v>
      </c>
      <c r="AK619" s="42">
        <f t="shared" si="57"/>
        <v>0</v>
      </c>
      <c r="AL619" s="42">
        <f t="shared" si="57"/>
        <v>0</v>
      </c>
      <c r="AM619" s="42">
        <f t="shared" si="57"/>
        <v>0.99504000000000004</v>
      </c>
      <c r="AN619" s="42">
        <f t="shared" si="57"/>
        <v>0</v>
      </c>
    </row>
    <row r="620" spans="1:40" ht="47.25">
      <c r="A620" s="8" t="s">
        <v>806</v>
      </c>
      <c r="B620" s="73" t="s">
        <v>1418</v>
      </c>
      <c r="C620" s="15" t="s">
        <v>1419</v>
      </c>
      <c r="D620" s="18">
        <v>2018</v>
      </c>
      <c r="E620" s="18">
        <v>2020</v>
      </c>
      <c r="F620" s="9"/>
      <c r="G620" s="9"/>
      <c r="H620" s="31"/>
      <c r="I620" s="9">
        <v>0.67295999999999989</v>
      </c>
      <c r="J620" s="24">
        <v>0.67295999999999989</v>
      </c>
      <c r="K620" s="9">
        <f t="shared" si="58"/>
        <v>0.67295999999999989</v>
      </c>
      <c r="L620" s="9">
        <v>0</v>
      </c>
      <c r="M620" s="9">
        <v>0</v>
      </c>
      <c r="N620" s="9">
        <v>0.67295999999999989</v>
      </c>
      <c r="O620" s="9">
        <v>0</v>
      </c>
      <c r="P620" s="9">
        <f t="shared" si="59"/>
        <v>0</v>
      </c>
      <c r="Q620" s="9">
        <v>0</v>
      </c>
      <c r="R620" s="9">
        <v>0</v>
      </c>
      <c r="S620" s="9">
        <v>0</v>
      </c>
      <c r="T620" s="9">
        <v>0</v>
      </c>
      <c r="U620" s="9">
        <f t="shared" si="60"/>
        <v>0</v>
      </c>
      <c r="V620" s="9">
        <v>0</v>
      </c>
      <c r="W620" s="9">
        <v>0</v>
      </c>
      <c r="X620" s="49">
        <v>0</v>
      </c>
      <c r="Y620" s="9">
        <v>0</v>
      </c>
      <c r="Z620" s="9">
        <f t="shared" si="61"/>
        <v>0</v>
      </c>
      <c r="AA620" s="9">
        <v>0</v>
      </c>
      <c r="AB620" s="9">
        <v>0</v>
      </c>
      <c r="AC620" s="49">
        <v>0</v>
      </c>
      <c r="AD620" s="9">
        <v>0</v>
      </c>
      <c r="AE620" s="9">
        <f t="shared" si="62"/>
        <v>0</v>
      </c>
      <c r="AF620" s="9">
        <v>0</v>
      </c>
      <c r="AG620" s="9">
        <v>0</v>
      </c>
      <c r="AH620" s="49">
        <v>0</v>
      </c>
      <c r="AI620" s="9">
        <v>0</v>
      </c>
      <c r="AJ620" s="42">
        <f t="shared" si="57"/>
        <v>0.67295999999999989</v>
      </c>
      <c r="AK620" s="42">
        <f t="shared" si="57"/>
        <v>0</v>
      </c>
      <c r="AL620" s="42">
        <f t="shared" si="57"/>
        <v>0</v>
      </c>
      <c r="AM620" s="42">
        <f t="shared" si="57"/>
        <v>0.67295999999999989</v>
      </c>
      <c r="AN620" s="42">
        <f t="shared" si="57"/>
        <v>0</v>
      </c>
    </row>
    <row r="621" spans="1:40" ht="63">
      <c r="A621" s="8" t="s">
        <v>806</v>
      </c>
      <c r="B621" s="73" t="s">
        <v>1420</v>
      </c>
      <c r="C621" s="15" t="s">
        <v>1421</v>
      </c>
      <c r="D621" s="18">
        <v>2018</v>
      </c>
      <c r="E621" s="18">
        <v>2020</v>
      </c>
      <c r="F621" s="9"/>
      <c r="G621" s="9"/>
      <c r="H621" s="31"/>
      <c r="I621" s="9">
        <v>0.718584</v>
      </c>
      <c r="J621" s="24">
        <v>0.71858400000000011</v>
      </c>
      <c r="K621" s="9">
        <f t="shared" si="58"/>
        <v>0.718584</v>
      </c>
      <c r="L621" s="9">
        <v>0</v>
      </c>
      <c r="M621" s="9">
        <v>0</v>
      </c>
      <c r="N621" s="9">
        <v>0.718584</v>
      </c>
      <c r="O621" s="9">
        <v>0</v>
      </c>
      <c r="P621" s="9">
        <f t="shared" si="59"/>
        <v>0</v>
      </c>
      <c r="Q621" s="9">
        <v>0</v>
      </c>
      <c r="R621" s="9">
        <v>0</v>
      </c>
      <c r="S621" s="9">
        <v>0</v>
      </c>
      <c r="T621" s="9">
        <v>0</v>
      </c>
      <c r="U621" s="9">
        <f t="shared" si="60"/>
        <v>0</v>
      </c>
      <c r="V621" s="9">
        <v>0</v>
      </c>
      <c r="W621" s="9">
        <v>0</v>
      </c>
      <c r="X621" s="49">
        <v>0</v>
      </c>
      <c r="Y621" s="9">
        <v>0</v>
      </c>
      <c r="Z621" s="9">
        <f t="shared" si="61"/>
        <v>0</v>
      </c>
      <c r="AA621" s="9">
        <v>0</v>
      </c>
      <c r="AB621" s="9">
        <v>0</v>
      </c>
      <c r="AC621" s="49">
        <v>0</v>
      </c>
      <c r="AD621" s="9">
        <v>0</v>
      </c>
      <c r="AE621" s="9">
        <f t="shared" si="62"/>
        <v>0</v>
      </c>
      <c r="AF621" s="9">
        <v>0</v>
      </c>
      <c r="AG621" s="9">
        <v>0</v>
      </c>
      <c r="AH621" s="49">
        <v>0</v>
      </c>
      <c r="AI621" s="9">
        <v>0</v>
      </c>
      <c r="AJ621" s="42">
        <f t="shared" si="57"/>
        <v>0.718584</v>
      </c>
      <c r="AK621" s="42">
        <f t="shared" si="57"/>
        <v>0</v>
      </c>
      <c r="AL621" s="42">
        <f t="shared" si="57"/>
        <v>0</v>
      </c>
      <c r="AM621" s="42">
        <f t="shared" si="57"/>
        <v>0.718584</v>
      </c>
      <c r="AN621" s="42">
        <f t="shared" si="57"/>
        <v>0</v>
      </c>
    </row>
    <row r="622" spans="1:40" ht="31.5">
      <c r="A622" s="8" t="s">
        <v>806</v>
      </c>
      <c r="B622" s="73" t="s">
        <v>1422</v>
      </c>
      <c r="C622" s="15" t="s">
        <v>749</v>
      </c>
      <c r="D622" s="18">
        <v>2019</v>
      </c>
      <c r="E622" s="18">
        <v>2020</v>
      </c>
      <c r="F622" s="9"/>
      <c r="G622" s="9"/>
      <c r="H622" s="31"/>
      <c r="I622" s="9">
        <v>28.05828</v>
      </c>
      <c r="J622" s="24">
        <v>28.058280000000003</v>
      </c>
      <c r="K622" s="9">
        <f t="shared" si="58"/>
        <v>5.1643560000000006</v>
      </c>
      <c r="L622" s="9">
        <v>0</v>
      </c>
      <c r="M622" s="9">
        <v>0</v>
      </c>
      <c r="N622" s="9">
        <v>5.1643560000000006</v>
      </c>
      <c r="O622" s="9">
        <v>0</v>
      </c>
      <c r="P622" s="9">
        <f t="shared" si="59"/>
        <v>18</v>
      </c>
      <c r="Q622" s="9">
        <v>0</v>
      </c>
      <c r="R622" s="9">
        <v>0</v>
      </c>
      <c r="S622" s="9">
        <v>18</v>
      </c>
      <c r="T622" s="9">
        <v>0</v>
      </c>
      <c r="U622" s="9">
        <f t="shared" si="60"/>
        <v>0</v>
      </c>
      <c r="V622" s="9">
        <v>0</v>
      </c>
      <c r="W622" s="9">
        <v>0</v>
      </c>
      <c r="X622" s="49">
        <v>0</v>
      </c>
      <c r="Y622" s="9">
        <v>0</v>
      </c>
      <c r="Z622" s="9">
        <f t="shared" si="61"/>
        <v>0</v>
      </c>
      <c r="AA622" s="9">
        <v>0</v>
      </c>
      <c r="AB622" s="9">
        <v>0</v>
      </c>
      <c r="AC622" s="49">
        <v>0</v>
      </c>
      <c r="AD622" s="9">
        <v>0</v>
      </c>
      <c r="AE622" s="9">
        <f t="shared" si="62"/>
        <v>0</v>
      </c>
      <c r="AF622" s="9">
        <v>0</v>
      </c>
      <c r="AG622" s="9">
        <v>0</v>
      </c>
      <c r="AH622" s="49">
        <v>0</v>
      </c>
      <c r="AI622" s="9">
        <v>0</v>
      </c>
      <c r="AJ622" s="42">
        <f t="shared" si="57"/>
        <v>23.164356000000002</v>
      </c>
      <c r="AK622" s="42">
        <f t="shared" si="57"/>
        <v>0</v>
      </c>
      <c r="AL622" s="42">
        <f t="shared" si="57"/>
        <v>0</v>
      </c>
      <c r="AM622" s="42">
        <f t="shared" si="57"/>
        <v>23.164356000000002</v>
      </c>
      <c r="AN622" s="42">
        <f t="shared" si="57"/>
        <v>0</v>
      </c>
    </row>
    <row r="623" spans="1:40" ht="47.25">
      <c r="A623" s="8" t="s">
        <v>806</v>
      </c>
      <c r="B623" s="73" t="s">
        <v>645</v>
      </c>
      <c r="C623" s="15" t="s">
        <v>750</v>
      </c>
      <c r="D623" s="18">
        <v>2019</v>
      </c>
      <c r="E623" s="18">
        <v>2022</v>
      </c>
      <c r="F623" s="9"/>
      <c r="G623" s="9"/>
      <c r="H623" s="31"/>
      <c r="I623" s="9">
        <v>4.3855199999999996</v>
      </c>
      <c r="J623" s="24">
        <v>4.3855199999999996</v>
      </c>
      <c r="K623" s="9">
        <f t="shared" si="58"/>
        <v>0</v>
      </c>
      <c r="L623" s="9">
        <v>0</v>
      </c>
      <c r="M623" s="9">
        <v>0</v>
      </c>
      <c r="N623" s="9">
        <v>0</v>
      </c>
      <c r="O623" s="9">
        <v>0</v>
      </c>
      <c r="P623" s="9">
        <f t="shared" si="59"/>
        <v>0</v>
      </c>
      <c r="Q623" s="9">
        <v>0</v>
      </c>
      <c r="R623" s="9">
        <v>0</v>
      </c>
      <c r="S623" s="9">
        <v>0</v>
      </c>
      <c r="T623" s="9">
        <v>0</v>
      </c>
      <c r="U623" s="9">
        <f t="shared" si="60"/>
        <v>0.51194399999999995</v>
      </c>
      <c r="V623" s="9">
        <v>0</v>
      </c>
      <c r="W623" s="9">
        <v>0</v>
      </c>
      <c r="X623" s="49">
        <v>0.51194399999999995</v>
      </c>
      <c r="Y623" s="9">
        <v>0</v>
      </c>
      <c r="Z623" s="9">
        <f t="shared" si="61"/>
        <v>3</v>
      </c>
      <c r="AA623" s="9">
        <v>0</v>
      </c>
      <c r="AB623" s="9">
        <v>0</v>
      </c>
      <c r="AC623" s="49">
        <v>3</v>
      </c>
      <c r="AD623" s="9">
        <v>0</v>
      </c>
      <c r="AE623" s="9">
        <f t="shared" si="62"/>
        <v>0</v>
      </c>
      <c r="AF623" s="9">
        <v>0</v>
      </c>
      <c r="AG623" s="9">
        <v>0</v>
      </c>
      <c r="AH623" s="49">
        <v>0</v>
      </c>
      <c r="AI623" s="9">
        <v>0</v>
      </c>
      <c r="AJ623" s="42">
        <f t="shared" si="57"/>
        <v>3.5119439999999997</v>
      </c>
      <c r="AK623" s="42">
        <f t="shared" si="57"/>
        <v>0</v>
      </c>
      <c r="AL623" s="42">
        <f t="shared" si="57"/>
        <v>0</v>
      </c>
      <c r="AM623" s="42">
        <f t="shared" si="57"/>
        <v>3.5119439999999997</v>
      </c>
      <c r="AN623" s="42">
        <f t="shared" si="57"/>
        <v>0</v>
      </c>
    </row>
    <row r="624" spans="1:40" ht="31.5">
      <c r="A624" s="8" t="s">
        <v>806</v>
      </c>
      <c r="B624" s="73" t="s">
        <v>1423</v>
      </c>
      <c r="C624" s="15" t="s">
        <v>1424</v>
      </c>
      <c r="D624" s="18">
        <v>2018</v>
      </c>
      <c r="E624" s="18">
        <v>2020</v>
      </c>
      <c r="F624" s="9">
        <v>2.84</v>
      </c>
      <c r="G624" s="9">
        <v>16.27</v>
      </c>
      <c r="H624" s="31">
        <v>43647</v>
      </c>
      <c r="I624" s="9">
        <v>12.89622</v>
      </c>
      <c r="J624" s="24">
        <v>12.89622</v>
      </c>
      <c r="K624" s="9">
        <f t="shared" si="58"/>
        <v>1.0994039999999998</v>
      </c>
      <c r="L624" s="9">
        <v>0</v>
      </c>
      <c r="M624" s="9">
        <v>0</v>
      </c>
      <c r="N624" s="9">
        <v>1.0994039999999998</v>
      </c>
      <c r="O624" s="9">
        <v>0</v>
      </c>
      <c r="P624" s="9">
        <f t="shared" si="59"/>
        <v>11.784815999999999</v>
      </c>
      <c r="Q624" s="9">
        <v>0</v>
      </c>
      <c r="R624" s="9">
        <v>0</v>
      </c>
      <c r="S624" s="9">
        <v>11.784815999999999</v>
      </c>
      <c r="T624" s="9">
        <v>0</v>
      </c>
      <c r="U624" s="9">
        <f t="shared" si="60"/>
        <v>0</v>
      </c>
      <c r="V624" s="9">
        <v>0</v>
      </c>
      <c r="W624" s="9">
        <v>0</v>
      </c>
      <c r="X624" s="49">
        <v>0</v>
      </c>
      <c r="Y624" s="9">
        <v>0</v>
      </c>
      <c r="Z624" s="9">
        <f t="shared" si="61"/>
        <v>0</v>
      </c>
      <c r="AA624" s="9">
        <v>0</v>
      </c>
      <c r="AB624" s="9">
        <v>0</v>
      </c>
      <c r="AC624" s="49">
        <v>0</v>
      </c>
      <c r="AD624" s="9">
        <v>0</v>
      </c>
      <c r="AE624" s="9">
        <f t="shared" si="62"/>
        <v>0</v>
      </c>
      <c r="AF624" s="9">
        <v>0</v>
      </c>
      <c r="AG624" s="9">
        <v>0</v>
      </c>
      <c r="AH624" s="49">
        <v>0</v>
      </c>
      <c r="AI624" s="9">
        <v>0</v>
      </c>
      <c r="AJ624" s="42">
        <f t="shared" si="57"/>
        <v>12.884219999999999</v>
      </c>
      <c r="AK624" s="42">
        <f t="shared" si="57"/>
        <v>0</v>
      </c>
      <c r="AL624" s="42">
        <f t="shared" si="57"/>
        <v>0</v>
      </c>
      <c r="AM624" s="42">
        <f t="shared" si="57"/>
        <v>12.884219999999999</v>
      </c>
      <c r="AN624" s="42">
        <f t="shared" si="57"/>
        <v>0</v>
      </c>
    </row>
    <row r="625" spans="1:40" ht="78.75">
      <c r="A625" s="8" t="s">
        <v>806</v>
      </c>
      <c r="B625" s="73" t="s">
        <v>1425</v>
      </c>
      <c r="C625" s="15" t="s">
        <v>2500</v>
      </c>
      <c r="D625" s="18">
        <v>2019</v>
      </c>
      <c r="E625" s="18">
        <v>2025</v>
      </c>
      <c r="F625" s="9"/>
      <c r="G625" s="9"/>
      <c r="H625" s="31"/>
      <c r="I625" s="9">
        <v>12.830328</v>
      </c>
      <c r="J625" s="24">
        <v>12.830328</v>
      </c>
      <c r="K625" s="9">
        <f t="shared" si="58"/>
        <v>0</v>
      </c>
      <c r="L625" s="9">
        <v>0</v>
      </c>
      <c r="M625" s="9">
        <v>0</v>
      </c>
      <c r="N625" s="9">
        <v>0</v>
      </c>
      <c r="O625" s="9">
        <v>0</v>
      </c>
      <c r="P625" s="9">
        <f t="shared" si="59"/>
        <v>0</v>
      </c>
      <c r="Q625" s="9">
        <v>0</v>
      </c>
      <c r="R625" s="9">
        <v>0</v>
      </c>
      <c r="S625" s="9">
        <v>0</v>
      </c>
      <c r="T625" s="9">
        <v>0</v>
      </c>
      <c r="U625" s="9">
        <f t="shared" si="60"/>
        <v>0</v>
      </c>
      <c r="V625" s="9">
        <v>0</v>
      </c>
      <c r="W625" s="9">
        <v>0</v>
      </c>
      <c r="X625" s="49">
        <v>0</v>
      </c>
      <c r="Y625" s="9">
        <v>0</v>
      </c>
      <c r="Z625" s="9">
        <f t="shared" si="61"/>
        <v>0</v>
      </c>
      <c r="AA625" s="9">
        <v>0</v>
      </c>
      <c r="AB625" s="9">
        <v>0</v>
      </c>
      <c r="AC625" s="49">
        <v>0</v>
      </c>
      <c r="AD625" s="9">
        <v>0</v>
      </c>
      <c r="AE625" s="9">
        <f t="shared" si="62"/>
        <v>0.12</v>
      </c>
      <c r="AF625" s="9">
        <v>0</v>
      </c>
      <c r="AG625" s="9">
        <v>0</v>
      </c>
      <c r="AH625" s="49">
        <v>0.12</v>
      </c>
      <c r="AI625" s="9">
        <v>0</v>
      </c>
      <c r="AJ625" s="42">
        <f t="shared" si="63" ref="AJ625:AN675">=K625+P625+U625+Z625+AE625</f>
        <v>0.12</v>
      </c>
      <c r="AK625" s="42">
        <f t="shared" si="63"/>
        <v>0</v>
      </c>
      <c r="AL625" s="42">
        <f t="shared" si="63"/>
        <v>0</v>
      </c>
      <c r="AM625" s="42">
        <f t="shared" si="63"/>
        <v>0.12</v>
      </c>
      <c r="AN625" s="42">
        <f t="shared" si="63"/>
        <v>0</v>
      </c>
    </row>
    <row r="626" spans="1:40" ht="78.75">
      <c r="A626" s="8" t="s">
        <v>806</v>
      </c>
      <c r="B626" s="73" t="s">
        <v>1426</v>
      </c>
      <c r="C626" s="15" t="s">
        <v>2501</v>
      </c>
      <c r="D626" s="18">
        <v>2021</v>
      </c>
      <c r="E626" s="18">
        <v>2021</v>
      </c>
      <c r="F626" s="9"/>
      <c r="G626" s="9"/>
      <c r="H626" s="31"/>
      <c r="I626" s="9">
        <v>1.96404</v>
      </c>
      <c r="J626" s="24">
        <v>1.96404</v>
      </c>
      <c r="K626" s="9">
        <f t="shared" si="58"/>
        <v>0</v>
      </c>
      <c r="L626" s="9">
        <v>0</v>
      </c>
      <c r="M626" s="9">
        <v>0</v>
      </c>
      <c r="N626" s="9">
        <v>0</v>
      </c>
      <c r="O626" s="9">
        <v>0</v>
      </c>
      <c r="P626" s="9">
        <f t="shared" si="59"/>
        <v>1.96404</v>
      </c>
      <c r="Q626" s="9">
        <v>0</v>
      </c>
      <c r="R626" s="9">
        <v>0</v>
      </c>
      <c r="S626" s="9">
        <v>1.96404</v>
      </c>
      <c r="T626" s="9">
        <v>0</v>
      </c>
      <c r="U626" s="9">
        <f t="shared" si="60"/>
        <v>0</v>
      </c>
      <c r="V626" s="9">
        <v>0</v>
      </c>
      <c r="W626" s="9">
        <v>0</v>
      </c>
      <c r="X626" s="49">
        <v>0</v>
      </c>
      <c r="Y626" s="9">
        <v>0</v>
      </c>
      <c r="Z626" s="9">
        <f t="shared" si="61"/>
        <v>0</v>
      </c>
      <c r="AA626" s="9">
        <v>0</v>
      </c>
      <c r="AB626" s="9">
        <v>0</v>
      </c>
      <c r="AC626" s="49">
        <v>0</v>
      </c>
      <c r="AD626" s="9">
        <v>0</v>
      </c>
      <c r="AE626" s="9">
        <f t="shared" si="62"/>
        <v>0</v>
      </c>
      <c r="AF626" s="9">
        <v>0</v>
      </c>
      <c r="AG626" s="9">
        <v>0</v>
      </c>
      <c r="AH626" s="49">
        <v>0</v>
      </c>
      <c r="AI626" s="9">
        <v>0</v>
      </c>
      <c r="AJ626" s="42">
        <f t="shared" si="63"/>
        <v>1.96404</v>
      </c>
      <c r="AK626" s="42">
        <f t="shared" si="63"/>
        <v>0</v>
      </c>
      <c r="AL626" s="42">
        <f t="shared" si="63"/>
        <v>0</v>
      </c>
      <c r="AM626" s="42">
        <f t="shared" si="63"/>
        <v>1.96404</v>
      </c>
      <c r="AN626" s="42">
        <f t="shared" si="63"/>
        <v>0</v>
      </c>
    </row>
    <row r="627" spans="1:40" ht="78.75">
      <c r="A627" s="8" t="s">
        <v>806</v>
      </c>
      <c r="B627" s="73" t="s">
        <v>1427</v>
      </c>
      <c r="C627" s="15" t="s">
        <v>2502</v>
      </c>
      <c r="D627" s="18">
        <v>2020</v>
      </c>
      <c r="E627" s="18">
        <v>2021</v>
      </c>
      <c r="F627" s="9"/>
      <c r="G627" s="9"/>
      <c r="H627" s="31"/>
      <c r="I627" s="9">
        <v>9.7937160000000016</v>
      </c>
      <c r="J627" s="24">
        <v>9.7937159999999999</v>
      </c>
      <c r="K627" s="9">
        <f t="shared" si="58"/>
        <v>1.393716</v>
      </c>
      <c r="L627" s="9">
        <v>0</v>
      </c>
      <c r="M627" s="9">
        <v>0</v>
      </c>
      <c r="N627" s="9">
        <v>1.393716</v>
      </c>
      <c r="O627" s="9">
        <v>0</v>
      </c>
      <c r="P627" s="9">
        <f t="shared" si="59"/>
        <v>1.2</v>
      </c>
      <c r="Q627" s="9">
        <v>0</v>
      </c>
      <c r="R627" s="9">
        <v>0</v>
      </c>
      <c r="S627" s="9">
        <v>1.20</v>
      </c>
      <c r="T627" s="9">
        <v>0</v>
      </c>
      <c r="U627" s="9">
        <f t="shared" si="60"/>
        <v>7.1999999999999993</v>
      </c>
      <c r="V627" s="9">
        <v>0</v>
      </c>
      <c r="W627" s="9">
        <v>0</v>
      </c>
      <c r="X627" s="49">
        <v>7.1999999999999993</v>
      </c>
      <c r="Y627" s="9">
        <v>0</v>
      </c>
      <c r="Z627" s="9">
        <f t="shared" si="61"/>
        <v>0</v>
      </c>
      <c r="AA627" s="9">
        <v>0</v>
      </c>
      <c r="AB627" s="9">
        <v>0</v>
      </c>
      <c r="AC627" s="49">
        <v>0</v>
      </c>
      <c r="AD627" s="9">
        <v>0</v>
      </c>
      <c r="AE627" s="9">
        <f t="shared" si="62"/>
        <v>0</v>
      </c>
      <c r="AF627" s="9">
        <v>0</v>
      </c>
      <c r="AG627" s="9">
        <v>0</v>
      </c>
      <c r="AH627" s="49">
        <v>0</v>
      </c>
      <c r="AI627" s="9">
        <v>0</v>
      </c>
      <c r="AJ627" s="42">
        <f t="shared" si="63"/>
        <v>9.7937159999999999</v>
      </c>
      <c r="AK627" s="42">
        <f t="shared" si="63"/>
        <v>0</v>
      </c>
      <c r="AL627" s="42">
        <f t="shared" si="63"/>
        <v>0</v>
      </c>
      <c r="AM627" s="42">
        <f t="shared" si="63"/>
        <v>9.7937159999999999</v>
      </c>
      <c r="AN627" s="42">
        <f t="shared" si="63"/>
        <v>0</v>
      </c>
    </row>
    <row r="628" spans="1:40" ht="47.25">
      <c r="A628" s="8" t="s">
        <v>806</v>
      </c>
      <c r="B628" s="73" t="s">
        <v>646</v>
      </c>
      <c r="C628" s="15" t="s">
        <v>339</v>
      </c>
      <c r="D628" s="18">
        <v>2016</v>
      </c>
      <c r="E628" s="18">
        <v>2022</v>
      </c>
      <c r="F628" s="9"/>
      <c r="G628" s="9"/>
      <c r="H628" s="31"/>
      <c r="I628" s="9">
        <v>14.944319999999999</v>
      </c>
      <c r="J628" s="24">
        <v>14.944319999999999</v>
      </c>
      <c r="K628" s="9">
        <f t="shared" si="58"/>
        <v>0</v>
      </c>
      <c r="L628" s="9">
        <v>0</v>
      </c>
      <c r="M628" s="9">
        <v>0</v>
      </c>
      <c r="N628" s="9">
        <v>0</v>
      </c>
      <c r="O628" s="9">
        <v>0</v>
      </c>
      <c r="P628" s="9">
        <f t="shared" si="59"/>
        <v>0</v>
      </c>
      <c r="Q628" s="9">
        <v>0</v>
      </c>
      <c r="R628" s="9">
        <v>0</v>
      </c>
      <c r="S628" s="9">
        <v>0</v>
      </c>
      <c r="T628" s="9">
        <v>0</v>
      </c>
      <c r="U628" s="9">
        <f t="shared" si="60"/>
        <v>0.30431999999999998</v>
      </c>
      <c r="V628" s="9">
        <v>0</v>
      </c>
      <c r="W628" s="9">
        <v>0</v>
      </c>
      <c r="X628" s="49">
        <v>0.30431999999999998</v>
      </c>
      <c r="Y628" s="9">
        <v>0</v>
      </c>
      <c r="Z628" s="9">
        <f t="shared" si="61"/>
        <v>14.639999999999999</v>
      </c>
      <c r="AA628" s="9">
        <v>0</v>
      </c>
      <c r="AB628" s="9">
        <v>0</v>
      </c>
      <c r="AC628" s="49">
        <v>14.639999999999999</v>
      </c>
      <c r="AD628" s="9">
        <v>0</v>
      </c>
      <c r="AE628" s="9">
        <f t="shared" si="62"/>
        <v>0</v>
      </c>
      <c r="AF628" s="9">
        <v>0</v>
      </c>
      <c r="AG628" s="9">
        <v>0</v>
      </c>
      <c r="AH628" s="49">
        <v>0</v>
      </c>
      <c r="AI628" s="9">
        <v>0</v>
      </c>
      <c r="AJ628" s="42">
        <f t="shared" si="63"/>
        <v>14.944319999999999</v>
      </c>
      <c r="AK628" s="42">
        <f t="shared" si="63"/>
        <v>0</v>
      </c>
      <c r="AL628" s="42">
        <f t="shared" si="63"/>
        <v>0</v>
      </c>
      <c r="AM628" s="42">
        <f t="shared" si="63"/>
        <v>14.944319999999999</v>
      </c>
      <c r="AN628" s="42">
        <f t="shared" si="63"/>
        <v>0</v>
      </c>
    </row>
    <row r="629" spans="1:40" ht="47.25">
      <c r="A629" s="8" t="s">
        <v>806</v>
      </c>
      <c r="B629" s="73" t="s">
        <v>1428</v>
      </c>
      <c r="C629" s="15" t="s">
        <v>1429</v>
      </c>
      <c r="D629" s="18">
        <v>2016</v>
      </c>
      <c r="E629" s="18">
        <v>2020</v>
      </c>
      <c r="F629" s="9"/>
      <c r="G629" s="9"/>
      <c r="H629" s="31"/>
      <c r="I629" s="9">
        <v>3.0209759999999997</v>
      </c>
      <c r="J629" s="24">
        <v>3.0209760000000001</v>
      </c>
      <c r="K629" s="9">
        <f t="shared" si="58"/>
        <v>2.9849760000000001</v>
      </c>
      <c r="L629" s="9">
        <v>0</v>
      </c>
      <c r="M629" s="9">
        <v>0</v>
      </c>
      <c r="N629" s="9">
        <v>2.9849760000000001</v>
      </c>
      <c r="O629" s="9">
        <v>0</v>
      </c>
      <c r="P629" s="9">
        <f t="shared" si="59"/>
        <v>0</v>
      </c>
      <c r="Q629" s="9">
        <v>0</v>
      </c>
      <c r="R629" s="9">
        <v>0</v>
      </c>
      <c r="S629" s="9">
        <v>0</v>
      </c>
      <c r="T629" s="9">
        <v>0</v>
      </c>
      <c r="U629" s="9">
        <f t="shared" si="60"/>
        <v>0</v>
      </c>
      <c r="V629" s="9">
        <v>0</v>
      </c>
      <c r="W629" s="9">
        <v>0</v>
      </c>
      <c r="X629" s="49">
        <v>0</v>
      </c>
      <c r="Y629" s="9">
        <v>0</v>
      </c>
      <c r="Z629" s="9">
        <f t="shared" si="61"/>
        <v>0</v>
      </c>
      <c r="AA629" s="9">
        <v>0</v>
      </c>
      <c r="AB629" s="9">
        <v>0</v>
      </c>
      <c r="AC629" s="49">
        <v>0</v>
      </c>
      <c r="AD629" s="9">
        <v>0</v>
      </c>
      <c r="AE629" s="9">
        <f t="shared" si="62"/>
        <v>0</v>
      </c>
      <c r="AF629" s="9">
        <v>0</v>
      </c>
      <c r="AG629" s="9">
        <v>0</v>
      </c>
      <c r="AH629" s="49">
        <v>0</v>
      </c>
      <c r="AI629" s="9">
        <v>0</v>
      </c>
      <c r="AJ629" s="42">
        <f t="shared" si="63"/>
        <v>2.9849760000000001</v>
      </c>
      <c r="AK629" s="42">
        <f t="shared" si="63"/>
        <v>0</v>
      </c>
      <c r="AL629" s="42">
        <f t="shared" si="63"/>
        <v>0</v>
      </c>
      <c r="AM629" s="42">
        <f t="shared" si="63"/>
        <v>2.9849760000000001</v>
      </c>
      <c r="AN629" s="42">
        <f t="shared" si="63"/>
        <v>0</v>
      </c>
    </row>
    <row r="630" spans="1:40" ht="47.25">
      <c r="A630" s="8" t="s">
        <v>806</v>
      </c>
      <c r="B630" s="73" t="s">
        <v>1430</v>
      </c>
      <c r="C630" s="15" t="s">
        <v>1431</v>
      </c>
      <c r="D630" s="18">
        <v>2016</v>
      </c>
      <c r="E630" s="18">
        <v>2020</v>
      </c>
      <c r="F630" s="9"/>
      <c r="G630" s="9"/>
      <c r="H630" s="31"/>
      <c r="I630" s="9">
        <v>3.0209759999999997</v>
      </c>
      <c r="J630" s="24">
        <v>3.0209760000000001</v>
      </c>
      <c r="K630" s="9">
        <f t="shared" si="58"/>
        <v>2.9849760000000001</v>
      </c>
      <c r="L630" s="9">
        <v>0</v>
      </c>
      <c r="M630" s="9">
        <v>0</v>
      </c>
      <c r="N630" s="9">
        <v>2.9849760000000001</v>
      </c>
      <c r="O630" s="9">
        <v>0</v>
      </c>
      <c r="P630" s="9">
        <f t="shared" si="59"/>
        <v>0</v>
      </c>
      <c r="Q630" s="9">
        <v>0</v>
      </c>
      <c r="R630" s="9">
        <v>0</v>
      </c>
      <c r="S630" s="9">
        <v>0</v>
      </c>
      <c r="T630" s="9">
        <v>0</v>
      </c>
      <c r="U630" s="9">
        <f t="shared" si="60"/>
        <v>0</v>
      </c>
      <c r="V630" s="9">
        <v>0</v>
      </c>
      <c r="W630" s="9">
        <v>0</v>
      </c>
      <c r="X630" s="49">
        <v>0</v>
      </c>
      <c r="Y630" s="9">
        <v>0</v>
      </c>
      <c r="Z630" s="9">
        <f t="shared" si="61"/>
        <v>0</v>
      </c>
      <c r="AA630" s="9">
        <v>0</v>
      </c>
      <c r="AB630" s="9">
        <v>0</v>
      </c>
      <c r="AC630" s="49">
        <v>0</v>
      </c>
      <c r="AD630" s="9">
        <v>0</v>
      </c>
      <c r="AE630" s="9">
        <f t="shared" si="62"/>
        <v>0</v>
      </c>
      <c r="AF630" s="9">
        <v>0</v>
      </c>
      <c r="AG630" s="9">
        <v>0</v>
      </c>
      <c r="AH630" s="49">
        <v>0</v>
      </c>
      <c r="AI630" s="9">
        <v>0</v>
      </c>
      <c r="AJ630" s="42">
        <f t="shared" si="63"/>
        <v>2.9849760000000001</v>
      </c>
      <c r="AK630" s="42">
        <f t="shared" si="63"/>
        <v>0</v>
      </c>
      <c r="AL630" s="42">
        <f t="shared" si="63"/>
        <v>0</v>
      </c>
      <c r="AM630" s="42">
        <f t="shared" si="63"/>
        <v>2.9849760000000001</v>
      </c>
      <c r="AN630" s="42">
        <f t="shared" si="63"/>
        <v>0</v>
      </c>
    </row>
    <row r="631" spans="1:40" ht="63">
      <c r="A631" s="8" t="s">
        <v>806</v>
      </c>
      <c r="B631" s="73" t="s">
        <v>1432</v>
      </c>
      <c r="C631" s="15" t="s">
        <v>1433</v>
      </c>
      <c r="D631" s="18">
        <v>2018</v>
      </c>
      <c r="E631" s="18">
        <v>2020</v>
      </c>
      <c r="F631" s="9"/>
      <c r="G631" s="9"/>
      <c r="H631" s="31"/>
      <c r="I631" s="9">
        <v>2.0892839999999997</v>
      </c>
      <c r="J631" s="24">
        <v>2.0892839999999997</v>
      </c>
      <c r="K631" s="9">
        <f t="shared" si="58"/>
        <v>2.0772839999999997</v>
      </c>
      <c r="L631" s="9">
        <v>0</v>
      </c>
      <c r="M631" s="9">
        <v>0</v>
      </c>
      <c r="N631" s="9">
        <v>2.0772839999999997</v>
      </c>
      <c r="O631" s="9">
        <v>0</v>
      </c>
      <c r="P631" s="9">
        <f t="shared" si="59"/>
        <v>0</v>
      </c>
      <c r="Q631" s="9">
        <v>0</v>
      </c>
      <c r="R631" s="9">
        <v>0</v>
      </c>
      <c r="S631" s="9">
        <v>0</v>
      </c>
      <c r="T631" s="9">
        <v>0</v>
      </c>
      <c r="U631" s="9">
        <f t="shared" si="60"/>
        <v>0</v>
      </c>
      <c r="V631" s="9">
        <v>0</v>
      </c>
      <c r="W631" s="9">
        <v>0</v>
      </c>
      <c r="X631" s="49">
        <v>0</v>
      </c>
      <c r="Y631" s="9">
        <v>0</v>
      </c>
      <c r="Z631" s="9">
        <f t="shared" si="61"/>
        <v>0</v>
      </c>
      <c r="AA631" s="9">
        <v>0</v>
      </c>
      <c r="AB631" s="9">
        <v>0</v>
      </c>
      <c r="AC631" s="49">
        <v>0</v>
      </c>
      <c r="AD631" s="9">
        <v>0</v>
      </c>
      <c r="AE631" s="9">
        <f t="shared" si="62"/>
        <v>0</v>
      </c>
      <c r="AF631" s="9">
        <v>0</v>
      </c>
      <c r="AG631" s="9">
        <v>0</v>
      </c>
      <c r="AH631" s="49">
        <v>0</v>
      </c>
      <c r="AI631" s="9">
        <v>0</v>
      </c>
      <c r="AJ631" s="42">
        <f t="shared" si="63"/>
        <v>2.0772839999999997</v>
      </c>
      <c r="AK631" s="42">
        <f t="shared" si="63"/>
        <v>0</v>
      </c>
      <c r="AL631" s="42">
        <f t="shared" si="63"/>
        <v>0</v>
      </c>
      <c r="AM631" s="42">
        <f t="shared" si="63"/>
        <v>2.0772839999999997</v>
      </c>
      <c r="AN631" s="42">
        <f t="shared" si="63"/>
        <v>0</v>
      </c>
    </row>
    <row r="632" spans="1:40" ht="47.25">
      <c r="A632" s="8" t="s">
        <v>806</v>
      </c>
      <c r="B632" s="73" t="s">
        <v>647</v>
      </c>
      <c r="C632" s="15" t="s">
        <v>340</v>
      </c>
      <c r="D632" s="18">
        <v>2019</v>
      </c>
      <c r="E632" s="18">
        <v>2023</v>
      </c>
      <c r="F632" s="9"/>
      <c r="G632" s="9"/>
      <c r="H632" s="31"/>
      <c r="I632" s="9">
        <v>5.2281719999999998</v>
      </c>
      <c r="J632" s="24">
        <v>5.2281720000000007</v>
      </c>
      <c r="K632" s="9">
        <f t="shared" si="58"/>
        <v>0</v>
      </c>
      <c r="L632" s="9">
        <v>0</v>
      </c>
      <c r="M632" s="9">
        <v>0</v>
      </c>
      <c r="N632" s="9">
        <v>0</v>
      </c>
      <c r="O632" s="9">
        <v>0</v>
      </c>
      <c r="P632" s="9">
        <f t="shared" si="59"/>
        <v>0</v>
      </c>
      <c r="Q632" s="9">
        <v>0</v>
      </c>
      <c r="R632" s="9">
        <v>0</v>
      </c>
      <c r="S632" s="9">
        <v>0</v>
      </c>
      <c r="T632" s="9">
        <v>0</v>
      </c>
      <c r="U632" s="9">
        <f t="shared" si="60"/>
        <v>0</v>
      </c>
      <c r="V632" s="9">
        <v>0</v>
      </c>
      <c r="W632" s="9">
        <v>0</v>
      </c>
      <c r="X632" s="49">
        <v>0</v>
      </c>
      <c r="Y632" s="9">
        <v>0</v>
      </c>
      <c r="Z632" s="9">
        <f t="shared" si="61"/>
        <v>0.428172</v>
      </c>
      <c r="AA632" s="9">
        <v>0</v>
      </c>
      <c r="AB632" s="9">
        <v>0</v>
      </c>
      <c r="AC632" s="49">
        <v>0.428172</v>
      </c>
      <c r="AD632" s="9">
        <v>0</v>
      </c>
      <c r="AE632" s="9">
        <f t="shared" si="62"/>
        <v>4.7999999999999998</v>
      </c>
      <c r="AF632" s="9">
        <v>0</v>
      </c>
      <c r="AG632" s="9">
        <v>0</v>
      </c>
      <c r="AH632" s="49">
        <v>4.80</v>
      </c>
      <c r="AI632" s="9">
        <v>0</v>
      </c>
      <c r="AJ632" s="42">
        <f t="shared" si="63"/>
        <v>5.2281719999999998</v>
      </c>
      <c r="AK632" s="42">
        <f t="shared" si="63"/>
        <v>0</v>
      </c>
      <c r="AL632" s="42">
        <f t="shared" si="63"/>
        <v>0</v>
      </c>
      <c r="AM632" s="42">
        <f t="shared" si="63"/>
        <v>5.2281719999999998</v>
      </c>
      <c r="AN632" s="42">
        <f t="shared" si="63"/>
        <v>0</v>
      </c>
    </row>
    <row r="633" spans="1:40" ht="47.25">
      <c r="A633" s="8" t="s">
        <v>806</v>
      </c>
      <c r="B633" s="73" t="s">
        <v>648</v>
      </c>
      <c r="C633" s="15" t="s">
        <v>341</v>
      </c>
      <c r="D633" s="18">
        <v>2017</v>
      </c>
      <c r="E633" s="18">
        <v>2022</v>
      </c>
      <c r="F633" s="9"/>
      <c r="G633" s="9"/>
      <c r="H633" s="31"/>
      <c r="I633" s="9">
        <v>9.2936399999999999</v>
      </c>
      <c r="J633" s="24">
        <v>9.2936399999999999</v>
      </c>
      <c r="K633" s="9">
        <f t="shared" si="58"/>
        <v>0</v>
      </c>
      <c r="L633" s="9">
        <v>0</v>
      </c>
      <c r="M633" s="9">
        <v>0</v>
      </c>
      <c r="N633" s="9">
        <v>0</v>
      </c>
      <c r="O633" s="9">
        <v>0</v>
      </c>
      <c r="P633" s="9">
        <f t="shared" si="59"/>
        <v>0</v>
      </c>
      <c r="Q633" s="9">
        <v>0</v>
      </c>
      <c r="R633" s="9">
        <v>0</v>
      </c>
      <c r="S633" s="9">
        <v>0</v>
      </c>
      <c r="T633" s="9">
        <v>0</v>
      </c>
      <c r="U633" s="9">
        <f t="shared" si="60"/>
        <v>0.28164</v>
      </c>
      <c r="V633" s="9">
        <v>0</v>
      </c>
      <c r="W633" s="9">
        <v>0</v>
      </c>
      <c r="X633" s="49">
        <v>0.28164</v>
      </c>
      <c r="Y633" s="9">
        <v>0</v>
      </c>
      <c r="Z633" s="9">
        <f t="shared" si="61"/>
        <v>9</v>
      </c>
      <c r="AA633" s="9">
        <v>0</v>
      </c>
      <c r="AB633" s="9">
        <v>0</v>
      </c>
      <c r="AC633" s="49">
        <v>9</v>
      </c>
      <c r="AD633" s="9">
        <v>0</v>
      </c>
      <c r="AE633" s="9">
        <f t="shared" si="62"/>
        <v>0</v>
      </c>
      <c r="AF633" s="9">
        <v>0</v>
      </c>
      <c r="AG633" s="9">
        <v>0</v>
      </c>
      <c r="AH633" s="49">
        <v>0</v>
      </c>
      <c r="AI633" s="9">
        <v>0</v>
      </c>
      <c r="AJ633" s="42">
        <f t="shared" si="63"/>
        <v>9.2816399999999994</v>
      </c>
      <c r="AK633" s="42">
        <f t="shared" si="63"/>
        <v>0</v>
      </c>
      <c r="AL633" s="42">
        <f t="shared" si="63"/>
        <v>0</v>
      </c>
      <c r="AM633" s="42">
        <f t="shared" si="63"/>
        <v>9.2816399999999994</v>
      </c>
      <c r="AN633" s="42">
        <f t="shared" si="63"/>
        <v>0</v>
      </c>
    </row>
    <row r="634" spans="1:40" ht="47.25">
      <c r="A634" s="8" t="s">
        <v>806</v>
      </c>
      <c r="B634" s="73" t="s">
        <v>142</v>
      </c>
      <c r="C634" s="15" t="s">
        <v>342</v>
      </c>
      <c r="D634" s="18">
        <v>2010</v>
      </c>
      <c r="E634" s="18">
        <v>2022</v>
      </c>
      <c r="F634" s="9"/>
      <c r="G634" s="9"/>
      <c r="H634" s="31"/>
      <c r="I634" s="9">
        <v>6.7004399999999995</v>
      </c>
      <c r="J634" s="24">
        <v>6.7004399999999995</v>
      </c>
      <c r="K634" s="9">
        <f t="shared" si="58"/>
        <v>0</v>
      </c>
      <c r="L634" s="9">
        <v>0</v>
      </c>
      <c r="M634" s="9">
        <v>0</v>
      </c>
      <c r="N634" s="9">
        <v>0</v>
      </c>
      <c r="O634" s="9">
        <v>0</v>
      </c>
      <c r="P634" s="9">
        <f t="shared" si="59"/>
        <v>0</v>
      </c>
      <c r="Q634" s="9">
        <v>0</v>
      </c>
      <c r="R634" s="9">
        <v>0</v>
      </c>
      <c r="S634" s="9">
        <v>0</v>
      </c>
      <c r="T634" s="9">
        <v>0</v>
      </c>
      <c r="U634" s="9">
        <f t="shared" si="60"/>
        <v>0.13315199999999999</v>
      </c>
      <c r="V634" s="9">
        <v>0</v>
      </c>
      <c r="W634" s="9">
        <v>0</v>
      </c>
      <c r="X634" s="49">
        <v>0.13315199999999999</v>
      </c>
      <c r="Y634" s="9">
        <v>0</v>
      </c>
      <c r="Z634" s="9">
        <f t="shared" si="61"/>
        <v>6.5672879999999996</v>
      </c>
      <c r="AA634" s="9">
        <v>0</v>
      </c>
      <c r="AB634" s="9">
        <v>0</v>
      </c>
      <c r="AC634" s="49">
        <v>6.5672879999999996</v>
      </c>
      <c r="AD634" s="9">
        <v>0</v>
      </c>
      <c r="AE634" s="9">
        <f t="shared" si="62"/>
        <v>0</v>
      </c>
      <c r="AF634" s="9">
        <v>0</v>
      </c>
      <c r="AG634" s="9">
        <v>0</v>
      </c>
      <c r="AH634" s="49">
        <v>0</v>
      </c>
      <c r="AI634" s="9">
        <v>0</v>
      </c>
      <c r="AJ634" s="42">
        <f t="shared" si="63"/>
        <v>6.7004399999999995</v>
      </c>
      <c r="AK634" s="42">
        <f t="shared" si="63"/>
        <v>0</v>
      </c>
      <c r="AL634" s="42">
        <f t="shared" si="63"/>
        <v>0</v>
      </c>
      <c r="AM634" s="42">
        <f t="shared" si="63"/>
        <v>6.7004399999999995</v>
      </c>
      <c r="AN634" s="42">
        <f t="shared" si="63"/>
        <v>0</v>
      </c>
    </row>
    <row r="635" spans="1:40" ht="31.5">
      <c r="A635" s="8" t="s">
        <v>806</v>
      </c>
      <c r="B635" s="73" t="s">
        <v>1434</v>
      </c>
      <c r="C635" s="15" t="s">
        <v>1435</v>
      </c>
      <c r="D635" s="18">
        <v>2018</v>
      </c>
      <c r="E635" s="18">
        <v>2020</v>
      </c>
      <c r="F635" s="9"/>
      <c r="G635" s="9"/>
      <c r="H635" s="31"/>
      <c r="I635" s="9">
        <v>6.2302679999999997</v>
      </c>
      <c r="J635" s="24">
        <v>6.2302679999999997</v>
      </c>
      <c r="K635" s="9">
        <f t="shared" si="58"/>
        <v>3.0440399999999994</v>
      </c>
      <c r="L635" s="9">
        <v>0</v>
      </c>
      <c r="M635" s="9">
        <v>0</v>
      </c>
      <c r="N635" s="9">
        <v>3.0440399999999994</v>
      </c>
      <c r="O635" s="9">
        <v>0</v>
      </c>
      <c r="P635" s="9">
        <f t="shared" si="59"/>
        <v>0</v>
      </c>
      <c r="Q635" s="9">
        <v>0</v>
      </c>
      <c r="R635" s="9">
        <v>0</v>
      </c>
      <c r="S635" s="9">
        <v>0</v>
      </c>
      <c r="T635" s="9">
        <v>0</v>
      </c>
      <c r="U635" s="9">
        <f t="shared" si="60"/>
        <v>0</v>
      </c>
      <c r="V635" s="9">
        <v>0</v>
      </c>
      <c r="W635" s="9">
        <v>0</v>
      </c>
      <c r="X635" s="49">
        <v>0</v>
      </c>
      <c r="Y635" s="9">
        <v>0</v>
      </c>
      <c r="Z635" s="9">
        <f t="shared" si="61"/>
        <v>0</v>
      </c>
      <c r="AA635" s="9">
        <v>0</v>
      </c>
      <c r="AB635" s="9">
        <v>0</v>
      </c>
      <c r="AC635" s="49">
        <v>0</v>
      </c>
      <c r="AD635" s="9">
        <v>0</v>
      </c>
      <c r="AE635" s="9">
        <f t="shared" si="62"/>
        <v>0</v>
      </c>
      <c r="AF635" s="9">
        <v>0</v>
      </c>
      <c r="AG635" s="9">
        <v>0</v>
      </c>
      <c r="AH635" s="49">
        <v>0</v>
      </c>
      <c r="AI635" s="9">
        <v>0</v>
      </c>
      <c r="AJ635" s="42">
        <f t="shared" si="63"/>
        <v>3.0440399999999994</v>
      </c>
      <c r="AK635" s="42">
        <f t="shared" si="63"/>
        <v>0</v>
      </c>
      <c r="AL635" s="42">
        <f t="shared" si="63"/>
        <v>0</v>
      </c>
      <c r="AM635" s="42">
        <f t="shared" si="63"/>
        <v>3.0440399999999994</v>
      </c>
      <c r="AN635" s="42">
        <f t="shared" si="63"/>
        <v>0</v>
      </c>
    </row>
    <row r="636" spans="1:40" ht="47.25">
      <c r="A636" s="8" t="s">
        <v>806</v>
      </c>
      <c r="B636" s="73" t="s">
        <v>649</v>
      </c>
      <c r="C636" s="15" t="s">
        <v>751</v>
      </c>
      <c r="D636" s="18">
        <v>2018</v>
      </c>
      <c r="E636" s="18">
        <v>2024</v>
      </c>
      <c r="F636" s="9"/>
      <c r="G636" s="9"/>
      <c r="H636" s="31"/>
      <c r="I636" s="9">
        <v>76.203984000000005</v>
      </c>
      <c r="J636" s="24">
        <v>76.203983999999991</v>
      </c>
      <c r="K636" s="9">
        <f t="shared" si="58"/>
        <v>0</v>
      </c>
      <c r="L636" s="9">
        <v>0</v>
      </c>
      <c r="M636" s="9">
        <v>0</v>
      </c>
      <c r="N636" s="9">
        <v>0</v>
      </c>
      <c r="O636" s="9">
        <v>0</v>
      </c>
      <c r="P636" s="9">
        <f t="shared" si="59"/>
        <v>0</v>
      </c>
      <c r="Q636" s="9">
        <v>0</v>
      </c>
      <c r="R636" s="9">
        <v>0</v>
      </c>
      <c r="S636" s="9">
        <v>0</v>
      </c>
      <c r="T636" s="9">
        <v>0</v>
      </c>
      <c r="U636" s="9">
        <f t="shared" si="60"/>
        <v>0</v>
      </c>
      <c r="V636" s="9">
        <v>0</v>
      </c>
      <c r="W636" s="9">
        <v>0</v>
      </c>
      <c r="X636" s="49">
        <v>0</v>
      </c>
      <c r="Y636" s="9">
        <v>0</v>
      </c>
      <c r="Z636" s="9">
        <f t="shared" si="61"/>
        <v>0.343032</v>
      </c>
      <c r="AA636" s="9">
        <v>0</v>
      </c>
      <c r="AB636" s="9">
        <v>0</v>
      </c>
      <c r="AC636" s="49">
        <v>0.343032</v>
      </c>
      <c r="AD636" s="9">
        <v>0</v>
      </c>
      <c r="AE636" s="9">
        <f t="shared" si="62"/>
        <v>3.8609519999999997</v>
      </c>
      <c r="AF636" s="9">
        <v>0</v>
      </c>
      <c r="AG636" s="9">
        <v>0</v>
      </c>
      <c r="AH636" s="49">
        <v>3.8609519999999997</v>
      </c>
      <c r="AI636" s="9">
        <v>0</v>
      </c>
      <c r="AJ636" s="42">
        <f t="shared" si="63"/>
        <v>4.2039840000000002</v>
      </c>
      <c r="AK636" s="42">
        <f t="shared" si="63"/>
        <v>0</v>
      </c>
      <c r="AL636" s="42">
        <f t="shared" si="63"/>
        <v>0</v>
      </c>
      <c r="AM636" s="42">
        <f t="shared" si="63"/>
        <v>4.2039840000000002</v>
      </c>
      <c r="AN636" s="42">
        <f t="shared" si="63"/>
        <v>0</v>
      </c>
    </row>
    <row r="637" spans="1:40" ht="78.75">
      <c r="A637" s="8" t="s">
        <v>806</v>
      </c>
      <c r="B637" s="73" t="s">
        <v>1436</v>
      </c>
      <c r="C637" s="15" t="s">
        <v>2503</v>
      </c>
      <c r="D637" s="18">
        <v>2019</v>
      </c>
      <c r="E637" s="18">
        <v>2021</v>
      </c>
      <c r="F637" s="9"/>
      <c r="G637" s="9"/>
      <c r="H637" s="31"/>
      <c r="I637" s="9">
        <v>3.0596520000000003</v>
      </c>
      <c r="J637" s="24">
        <v>3.0596520000000003</v>
      </c>
      <c r="K637" s="9">
        <f t="shared" si="58"/>
        <v>2.4029400000000001</v>
      </c>
      <c r="L637" s="9">
        <v>0</v>
      </c>
      <c r="M637" s="9">
        <v>0</v>
      </c>
      <c r="N637" s="9">
        <v>2.4029400000000001</v>
      </c>
      <c r="O637" s="9">
        <v>0</v>
      </c>
      <c r="P637" s="9">
        <f t="shared" si="59"/>
        <v>0.60119999999999996</v>
      </c>
      <c r="Q637" s="9">
        <v>0</v>
      </c>
      <c r="R637" s="9">
        <v>0</v>
      </c>
      <c r="S637" s="9">
        <v>0.60119999999999996</v>
      </c>
      <c r="T637" s="9">
        <v>0</v>
      </c>
      <c r="U637" s="9">
        <f t="shared" si="60"/>
        <v>0</v>
      </c>
      <c r="V637" s="9">
        <v>0</v>
      </c>
      <c r="W637" s="9">
        <v>0</v>
      </c>
      <c r="X637" s="49">
        <v>0</v>
      </c>
      <c r="Y637" s="9">
        <v>0</v>
      </c>
      <c r="Z637" s="9">
        <f t="shared" si="61"/>
        <v>0</v>
      </c>
      <c r="AA637" s="9">
        <v>0</v>
      </c>
      <c r="AB637" s="9">
        <v>0</v>
      </c>
      <c r="AC637" s="49">
        <v>0</v>
      </c>
      <c r="AD637" s="9">
        <v>0</v>
      </c>
      <c r="AE637" s="9">
        <f t="shared" si="62"/>
        <v>0</v>
      </c>
      <c r="AF637" s="9">
        <v>0</v>
      </c>
      <c r="AG637" s="9">
        <v>0</v>
      </c>
      <c r="AH637" s="49">
        <v>0</v>
      </c>
      <c r="AI637" s="9">
        <v>0</v>
      </c>
      <c r="AJ637" s="42">
        <f t="shared" si="63"/>
        <v>3.00414</v>
      </c>
      <c r="AK637" s="42">
        <f t="shared" si="63"/>
        <v>0</v>
      </c>
      <c r="AL637" s="42">
        <f t="shared" si="63"/>
        <v>0</v>
      </c>
      <c r="AM637" s="42">
        <f t="shared" si="63"/>
        <v>3.00414</v>
      </c>
      <c r="AN637" s="42">
        <f t="shared" si="63"/>
        <v>0</v>
      </c>
    </row>
    <row r="638" spans="1:40" ht="47.25">
      <c r="A638" s="8" t="s">
        <v>806</v>
      </c>
      <c r="B638" s="73" t="s">
        <v>1437</v>
      </c>
      <c r="C638" s="15" t="s">
        <v>1438</v>
      </c>
      <c r="D638" s="18">
        <v>2016</v>
      </c>
      <c r="E638" s="18">
        <v>2022</v>
      </c>
      <c r="F638" s="9"/>
      <c r="G638" s="9"/>
      <c r="H638" s="31"/>
      <c r="I638" s="9">
        <v>4.3477799999999993</v>
      </c>
      <c r="J638" s="24">
        <v>4.3477799999999993</v>
      </c>
      <c r="K638" s="9">
        <f t="shared" si="58"/>
        <v>0.012</v>
      </c>
      <c r="L638" s="9">
        <v>0</v>
      </c>
      <c r="M638" s="9">
        <v>0</v>
      </c>
      <c r="N638" s="9">
        <v>0.012</v>
      </c>
      <c r="O638" s="9">
        <v>0</v>
      </c>
      <c r="P638" s="9">
        <f t="shared" si="59"/>
        <v>0.012</v>
      </c>
      <c r="Q638" s="9">
        <v>0</v>
      </c>
      <c r="R638" s="9">
        <v>0</v>
      </c>
      <c r="S638" s="9">
        <v>0.012</v>
      </c>
      <c r="T638" s="9">
        <v>0</v>
      </c>
      <c r="U638" s="9">
        <f t="shared" si="60"/>
        <v>0.23178000000000001</v>
      </c>
      <c r="V638" s="9">
        <v>0</v>
      </c>
      <c r="W638" s="9">
        <v>0</v>
      </c>
      <c r="X638" s="49">
        <v>0.23178000000000001</v>
      </c>
      <c r="Y638" s="9">
        <v>0</v>
      </c>
      <c r="Z638" s="9">
        <f t="shared" si="61"/>
        <v>4.0800000000000001</v>
      </c>
      <c r="AA638" s="9">
        <v>0</v>
      </c>
      <c r="AB638" s="9">
        <v>0</v>
      </c>
      <c r="AC638" s="49">
        <v>4.08</v>
      </c>
      <c r="AD638" s="9">
        <v>0</v>
      </c>
      <c r="AE638" s="9">
        <f t="shared" si="62"/>
        <v>0</v>
      </c>
      <c r="AF638" s="9">
        <v>0</v>
      </c>
      <c r="AG638" s="9">
        <v>0</v>
      </c>
      <c r="AH638" s="49">
        <v>0</v>
      </c>
      <c r="AI638" s="9">
        <v>0</v>
      </c>
      <c r="AJ638" s="42">
        <f t="shared" si="63"/>
        <v>4.3357799999999997</v>
      </c>
      <c r="AK638" s="42">
        <f t="shared" si="63"/>
        <v>0</v>
      </c>
      <c r="AL638" s="42">
        <f t="shared" si="63"/>
        <v>0</v>
      </c>
      <c r="AM638" s="42">
        <f t="shared" si="63"/>
        <v>4.3357799999999997</v>
      </c>
      <c r="AN638" s="42">
        <f t="shared" si="63"/>
        <v>0</v>
      </c>
    </row>
    <row r="639" spans="1:40" ht="31.5">
      <c r="A639" s="8" t="s">
        <v>806</v>
      </c>
      <c r="B639" s="73" t="s">
        <v>1439</v>
      </c>
      <c r="C639" s="15" t="s">
        <v>2504</v>
      </c>
      <c r="D639" s="18">
        <v>2018</v>
      </c>
      <c r="E639" s="18">
        <v>2021</v>
      </c>
      <c r="F639" s="9"/>
      <c r="G639" s="9"/>
      <c r="H639" s="31"/>
      <c r="I639" s="9">
        <v>6.4226279999999987</v>
      </c>
      <c r="J639" s="24">
        <v>6.4226279999999996</v>
      </c>
      <c r="K639" s="9">
        <f t="shared" si="58"/>
        <v>4.0021632</v>
      </c>
      <c r="L639" s="9">
        <v>0</v>
      </c>
      <c r="M639" s="9">
        <v>0</v>
      </c>
      <c r="N639" s="9">
        <v>4.0021632</v>
      </c>
      <c r="O639" s="9">
        <v>0</v>
      </c>
      <c r="P639" s="9">
        <f t="shared" si="59"/>
        <v>1.0005408</v>
      </c>
      <c r="Q639" s="9">
        <v>0</v>
      </c>
      <c r="R639" s="9">
        <v>0</v>
      </c>
      <c r="S639" s="9">
        <v>1.0005408</v>
      </c>
      <c r="T639" s="9">
        <v>0</v>
      </c>
      <c r="U639" s="9">
        <f t="shared" si="60"/>
        <v>0</v>
      </c>
      <c r="V639" s="9">
        <v>0</v>
      </c>
      <c r="W639" s="9">
        <v>0</v>
      </c>
      <c r="X639" s="49">
        <v>0</v>
      </c>
      <c r="Y639" s="9">
        <v>0</v>
      </c>
      <c r="Z639" s="9">
        <f t="shared" si="61"/>
        <v>0</v>
      </c>
      <c r="AA639" s="9">
        <v>0</v>
      </c>
      <c r="AB639" s="9">
        <v>0</v>
      </c>
      <c r="AC639" s="49">
        <v>0</v>
      </c>
      <c r="AD639" s="9">
        <v>0</v>
      </c>
      <c r="AE639" s="9">
        <f t="shared" si="62"/>
        <v>0</v>
      </c>
      <c r="AF639" s="9">
        <v>0</v>
      </c>
      <c r="AG639" s="9">
        <v>0</v>
      </c>
      <c r="AH639" s="49">
        <v>0</v>
      </c>
      <c r="AI639" s="9">
        <v>0</v>
      </c>
      <c r="AJ639" s="42">
        <f t="shared" si="63"/>
        <v>5.0027039999999996</v>
      </c>
      <c r="AK639" s="42">
        <f t="shared" si="63"/>
        <v>0</v>
      </c>
      <c r="AL639" s="42">
        <f t="shared" si="63"/>
        <v>0</v>
      </c>
      <c r="AM639" s="42">
        <f t="shared" si="63"/>
        <v>5.0027039999999996</v>
      </c>
      <c r="AN639" s="42">
        <f t="shared" si="63"/>
        <v>0</v>
      </c>
    </row>
    <row r="640" spans="1:40" ht="47.25">
      <c r="A640" s="8" t="s">
        <v>806</v>
      </c>
      <c r="B640" s="73" t="s">
        <v>1440</v>
      </c>
      <c r="C640" s="15" t="s">
        <v>1441</v>
      </c>
      <c r="D640" s="18">
        <v>2016</v>
      </c>
      <c r="E640" s="18">
        <v>2022</v>
      </c>
      <c r="F640" s="9"/>
      <c r="G640" s="9"/>
      <c r="H640" s="31"/>
      <c r="I640" s="9">
        <v>5.7512639999999999</v>
      </c>
      <c r="J640" s="24">
        <v>5.7512639999999999</v>
      </c>
      <c r="K640" s="9">
        <f t="shared" si="58"/>
        <v>0.012</v>
      </c>
      <c r="L640" s="9">
        <v>0</v>
      </c>
      <c r="M640" s="9">
        <v>0</v>
      </c>
      <c r="N640" s="9">
        <v>0.012</v>
      </c>
      <c r="O640" s="9">
        <v>0</v>
      </c>
      <c r="P640" s="9">
        <f t="shared" si="59"/>
        <v>0.012</v>
      </c>
      <c r="Q640" s="9">
        <v>0</v>
      </c>
      <c r="R640" s="9">
        <v>0</v>
      </c>
      <c r="S640" s="9">
        <v>0.012</v>
      </c>
      <c r="T640" s="9">
        <v>0</v>
      </c>
      <c r="U640" s="9">
        <f t="shared" si="60"/>
        <v>0.24466799999999997</v>
      </c>
      <c r="V640" s="9">
        <v>0</v>
      </c>
      <c r="W640" s="9">
        <v>0</v>
      </c>
      <c r="X640" s="49">
        <v>0.24466799999999997</v>
      </c>
      <c r="Y640" s="9">
        <v>0</v>
      </c>
      <c r="Z640" s="9">
        <f t="shared" si="61"/>
        <v>3.5999999999999996</v>
      </c>
      <c r="AA640" s="9">
        <v>0</v>
      </c>
      <c r="AB640" s="9">
        <v>0</v>
      </c>
      <c r="AC640" s="49">
        <v>3.5999999999999996</v>
      </c>
      <c r="AD640" s="9">
        <v>0</v>
      </c>
      <c r="AE640" s="9">
        <f t="shared" si="62"/>
        <v>0</v>
      </c>
      <c r="AF640" s="9">
        <v>0</v>
      </c>
      <c r="AG640" s="9">
        <v>0</v>
      </c>
      <c r="AH640" s="49">
        <v>0</v>
      </c>
      <c r="AI640" s="9">
        <v>0</v>
      </c>
      <c r="AJ640" s="42">
        <f t="shared" si="63"/>
        <v>3.8686679999999996</v>
      </c>
      <c r="AK640" s="42">
        <f t="shared" si="63"/>
        <v>0</v>
      </c>
      <c r="AL640" s="42">
        <f t="shared" si="63"/>
        <v>0</v>
      </c>
      <c r="AM640" s="42">
        <f t="shared" si="63"/>
        <v>3.8686679999999996</v>
      </c>
      <c r="AN640" s="42">
        <f t="shared" si="63"/>
        <v>0</v>
      </c>
    </row>
    <row r="641" spans="1:40" ht="63">
      <c r="A641" s="8" t="s">
        <v>806</v>
      </c>
      <c r="B641" s="73" t="s">
        <v>650</v>
      </c>
      <c r="C641" s="15" t="s">
        <v>343</v>
      </c>
      <c r="D641" s="18">
        <v>2017</v>
      </c>
      <c r="E641" s="18">
        <v>2022</v>
      </c>
      <c r="F641" s="9"/>
      <c r="G641" s="9"/>
      <c r="H641" s="31"/>
      <c r="I641" s="9">
        <v>6.7314600000000002</v>
      </c>
      <c r="J641" s="24">
        <v>6.7314600000000002</v>
      </c>
      <c r="K641" s="9">
        <f t="shared" si="58"/>
        <v>0</v>
      </c>
      <c r="L641" s="9">
        <v>0</v>
      </c>
      <c r="M641" s="9">
        <v>0</v>
      </c>
      <c r="N641" s="9">
        <v>0</v>
      </c>
      <c r="O641" s="9">
        <v>0</v>
      </c>
      <c r="P641" s="9">
        <f t="shared" si="59"/>
        <v>0</v>
      </c>
      <c r="Q641" s="9">
        <v>0</v>
      </c>
      <c r="R641" s="9">
        <v>0</v>
      </c>
      <c r="S641" s="9">
        <v>0</v>
      </c>
      <c r="T641" s="9">
        <v>0</v>
      </c>
      <c r="U641" s="9">
        <f t="shared" si="60"/>
        <v>0.47946</v>
      </c>
      <c r="V641" s="9">
        <v>0</v>
      </c>
      <c r="W641" s="9">
        <v>0</v>
      </c>
      <c r="X641" s="49">
        <v>0.47946</v>
      </c>
      <c r="Y641" s="9">
        <v>0</v>
      </c>
      <c r="Z641" s="9">
        <f t="shared" si="61"/>
        <v>6.2400000000000002</v>
      </c>
      <c r="AA641" s="9">
        <v>0</v>
      </c>
      <c r="AB641" s="9">
        <v>0</v>
      </c>
      <c r="AC641" s="49">
        <v>6.24</v>
      </c>
      <c r="AD641" s="9">
        <v>0</v>
      </c>
      <c r="AE641" s="9">
        <f t="shared" si="62"/>
        <v>0</v>
      </c>
      <c r="AF641" s="9">
        <v>0</v>
      </c>
      <c r="AG641" s="9">
        <v>0</v>
      </c>
      <c r="AH641" s="49">
        <v>0</v>
      </c>
      <c r="AI641" s="9">
        <v>0</v>
      </c>
      <c r="AJ641" s="42">
        <f t="shared" si="63"/>
        <v>6.7194599999999998</v>
      </c>
      <c r="AK641" s="42">
        <f t="shared" si="63"/>
        <v>0</v>
      </c>
      <c r="AL641" s="42">
        <f t="shared" si="63"/>
        <v>0</v>
      </c>
      <c r="AM641" s="42">
        <f t="shared" si="63"/>
        <v>6.7194599999999998</v>
      </c>
      <c r="AN641" s="42">
        <f t="shared" si="63"/>
        <v>0</v>
      </c>
    </row>
    <row r="642" spans="1:40" ht="31.5">
      <c r="A642" s="8" t="s">
        <v>806</v>
      </c>
      <c r="B642" s="73" t="s">
        <v>1442</v>
      </c>
      <c r="C642" s="15" t="s">
        <v>344</v>
      </c>
      <c r="D642" s="18">
        <v>2012</v>
      </c>
      <c r="E642" s="18">
        <v>2024</v>
      </c>
      <c r="F642" s="9"/>
      <c r="G642" s="9"/>
      <c r="H642" s="31"/>
      <c r="I642" s="9">
        <v>8.0478240000000003</v>
      </c>
      <c r="J642" s="24">
        <v>5.647824</v>
      </c>
      <c r="K642" s="9">
        <f t="shared" si="58"/>
        <v>0</v>
      </c>
      <c r="L642" s="9">
        <v>0</v>
      </c>
      <c r="M642" s="9">
        <v>0</v>
      </c>
      <c r="N642" s="9">
        <v>0</v>
      </c>
      <c r="O642" s="9">
        <v>0</v>
      </c>
      <c r="P642" s="9">
        <f t="shared" si="59"/>
        <v>0</v>
      </c>
      <c r="Q642" s="9">
        <v>0</v>
      </c>
      <c r="R642" s="9">
        <v>0</v>
      </c>
      <c r="S642" s="9">
        <v>0</v>
      </c>
      <c r="T642" s="9">
        <v>0</v>
      </c>
      <c r="U642" s="9">
        <f t="shared" si="60"/>
        <v>0.59999999999999998</v>
      </c>
      <c r="V642" s="9">
        <v>0</v>
      </c>
      <c r="W642" s="9">
        <v>0</v>
      </c>
      <c r="X642" s="49">
        <v>0.60</v>
      </c>
      <c r="Y642" s="9">
        <v>0</v>
      </c>
      <c r="Z642" s="9">
        <f t="shared" si="61"/>
        <v>0.24782399999999999</v>
      </c>
      <c r="AA642" s="9">
        <v>0</v>
      </c>
      <c r="AB642" s="9">
        <v>0</v>
      </c>
      <c r="AC642" s="49">
        <v>0.24782399999999999</v>
      </c>
      <c r="AD642" s="9">
        <v>0</v>
      </c>
      <c r="AE642" s="9">
        <f t="shared" si="62"/>
        <v>4.7999999999999998</v>
      </c>
      <c r="AF642" s="9">
        <v>0</v>
      </c>
      <c r="AG642" s="9">
        <v>0</v>
      </c>
      <c r="AH642" s="49">
        <v>4.80</v>
      </c>
      <c r="AI642" s="9">
        <v>0</v>
      </c>
      <c r="AJ642" s="42">
        <f t="shared" si="63"/>
        <v>5.647824</v>
      </c>
      <c r="AK642" s="42">
        <f t="shared" si="63"/>
        <v>0</v>
      </c>
      <c r="AL642" s="42">
        <f t="shared" si="63"/>
        <v>0</v>
      </c>
      <c r="AM642" s="42">
        <f t="shared" si="63"/>
        <v>5.647824</v>
      </c>
      <c r="AN642" s="42">
        <f t="shared" si="63"/>
        <v>0</v>
      </c>
    </row>
    <row r="643" spans="1:40" ht="31.5">
      <c r="A643" s="8" t="s">
        <v>806</v>
      </c>
      <c r="B643" s="73" t="s">
        <v>1443</v>
      </c>
      <c r="C643" s="15" t="s">
        <v>1444</v>
      </c>
      <c r="D643" s="18">
        <v>2011</v>
      </c>
      <c r="E643" s="18">
        <v>2020</v>
      </c>
      <c r="F643" s="9">
        <v>4.7173679999999987</v>
      </c>
      <c r="G643" s="9">
        <v>4.7173679999999987</v>
      </c>
      <c r="H643" s="31">
        <v>43313</v>
      </c>
      <c r="I643" s="9">
        <v>4.7173679999999996</v>
      </c>
      <c r="J643" s="24">
        <v>1.7700480000000001</v>
      </c>
      <c r="K643" s="9">
        <f t="shared" si="58"/>
        <v>1.4967239999999997</v>
      </c>
      <c r="L643" s="9">
        <v>0</v>
      </c>
      <c r="M643" s="9">
        <v>0</v>
      </c>
      <c r="N643" s="9">
        <v>1.4967239999999997</v>
      </c>
      <c r="O643" s="9">
        <v>0</v>
      </c>
      <c r="P643" s="9">
        <f t="shared" si="59"/>
        <v>0</v>
      </c>
      <c r="Q643" s="9">
        <v>0</v>
      </c>
      <c r="R643" s="9">
        <v>0</v>
      </c>
      <c r="S643" s="9">
        <v>0</v>
      </c>
      <c r="T643" s="9">
        <v>0</v>
      </c>
      <c r="U643" s="9">
        <f t="shared" si="60"/>
        <v>0</v>
      </c>
      <c r="V643" s="9">
        <v>0</v>
      </c>
      <c r="W643" s="9">
        <v>0</v>
      </c>
      <c r="X643" s="49">
        <v>0</v>
      </c>
      <c r="Y643" s="9">
        <v>0</v>
      </c>
      <c r="Z643" s="9">
        <f t="shared" si="61"/>
        <v>0</v>
      </c>
      <c r="AA643" s="9">
        <v>0</v>
      </c>
      <c r="AB643" s="9">
        <v>0</v>
      </c>
      <c r="AC643" s="49">
        <v>0</v>
      </c>
      <c r="AD643" s="9">
        <v>0</v>
      </c>
      <c r="AE643" s="9">
        <f t="shared" si="62"/>
        <v>0</v>
      </c>
      <c r="AF643" s="9">
        <v>0</v>
      </c>
      <c r="AG643" s="9">
        <v>0</v>
      </c>
      <c r="AH643" s="49">
        <v>0</v>
      </c>
      <c r="AI643" s="9">
        <v>0</v>
      </c>
      <c r="AJ643" s="42">
        <f t="shared" si="63"/>
        <v>1.4967239999999997</v>
      </c>
      <c r="AK643" s="42">
        <f t="shared" si="63"/>
        <v>0</v>
      </c>
      <c r="AL643" s="42">
        <f t="shared" si="63"/>
        <v>0</v>
      </c>
      <c r="AM643" s="42">
        <f t="shared" si="63"/>
        <v>1.4967239999999997</v>
      </c>
      <c r="AN643" s="42">
        <f t="shared" si="63"/>
        <v>0</v>
      </c>
    </row>
    <row r="644" spans="1:40" ht="31.5">
      <c r="A644" s="8" t="s">
        <v>806</v>
      </c>
      <c r="B644" s="73" t="s">
        <v>143</v>
      </c>
      <c r="C644" s="15" t="s">
        <v>752</v>
      </c>
      <c r="D644" s="18">
        <v>2013</v>
      </c>
      <c r="E644" s="18">
        <v>2024</v>
      </c>
      <c r="F644" s="9"/>
      <c r="G644" s="9"/>
      <c r="H644" s="31"/>
      <c r="I644" s="9">
        <v>3.8685480000000001</v>
      </c>
      <c r="J644" s="24">
        <v>2.8994288275999995</v>
      </c>
      <c r="K644" s="9">
        <f t="shared" si="58"/>
        <v>0.012</v>
      </c>
      <c r="L644" s="9">
        <v>0</v>
      </c>
      <c r="M644" s="9">
        <v>0</v>
      </c>
      <c r="N644" s="9">
        <v>0.012</v>
      </c>
      <c r="O644" s="9">
        <v>0</v>
      </c>
      <c r="P644" s="9">
        <f t="shared" si="59"/>
        <v>0.012</v>
      </c>
      <c r="Q644" s="9">
        <v>0</v>
      </c>
      <c r="R644" s="9">
        <v>0</v>
      </c>
      <c r="S644" s="9">
        <v>0.012</v>
      </c>
      <c r="T644" s="9">
        <v>0</v>
      </c>
      <c r="U644" s="9">
        <f t="shared" si="60"/>
        <v>0.012</v>
      </c>
      <c r="V644" s="9">
        <v>0</v>
      </c>
      <c r="W644" s="9">
        <v>0</v>
      </c>
      <c r="X644" s="49">
        <v>0.012</v>
      </c>
      <c r="Y644" s="9">
        <v>0</v>
      </c>
      <c r="Z644" s="9">
        <f t="shared" si="61"/>
        <v>0.15888000000000002</v>
      </c>
      <c r="AA644" s="9">
        <v>0</v>
      </c>
      <c r="AB644" s="9">
        <v>0</v>
      </c>
      <c r="AC644" s="49">
        <v>0.15888000000000002</v>
      </c>
      <c r="AD644" s="9">
        <v>0</v>
      </c>
      <c r="AE644" s="9">
        <f t="shared" si="62"/>
        <v>2.5816679999999996</v>
      </c>
      <c r="AF644" s="9">
        <v>0</v>
      </c>
      <c r="AG644" s="9">
        <v>0</v>
      </c>
      <c r="AH644" s="49">
        <v>2.5816679999999996</v>
      </c>
      <c r="AI644" s="9">
        <v>0</v>
      </c>
      <c r="AJ644" s="42">
        <f t="shared" si="63"/>
        <v>2.7765479999999996</v>
      </c>
      <c r="AK644" s="42">
        <f t="shared" si="63"/>
        <v>0</v>
      </c>
      <c r="AL644" s="42">
        <f t="shared" si="63"/>
        <v>0</v>
      </c>
      <c r="AM644" s="42">
        <f t="shared" si="63"/>
        <v>2.7765479999999996</v>
      </c>
      <c r="AN644" s="42">
        <f t="shared" si="63"/>
        <v>0</v>
      </c>
    </row>
    <row r="645" spans="1:40" ht="47.25">
      <c r="A645" s="8" t="s">
        <v>806</v>
      </c>
      <c r="B645" s="73" t="s">
        <v>1445</v>
      </c>
      <c r="C645" s="15" t="s">
        <v>1446</v>
      </c>
      <c r="D645" s="18">
        <v>2013</v>
      </c>
      <c r="E645" s="18">
        <v>2021</v>
      </c>
      <c r="F645" s="9"/>
      <c r="G645" s="9"/>
      <c r="H645" s="31"/>
      <c r="I645" s="9">
        <v>32.075076000000003</v>
      </c>
      <c r="J645" s="24">
        <v>30.095512223796604</v>
      </c>
      <c r="K645" s="9">
        <f t="shared" si="58"/>
        <v>2.5315679999999996</v>
      </c>
      <c r="L645" s="9">
        <v>0</v>
      </c>
      <c r="M645" s="9">
        <v>0</v>
      </c>
      <c r="N645" s="9">
        <v>2.5315679999999996</v>
      </c>
      <c r="O645" s="9">
        <v>0</v>
      </c>
      <c r="P645" s="9">
        <f t="shared" si="59"/>
        <v>2.8055519999999987</v>
      </c>
      <c r="Q645" s="9">
        <v>0</v>
      </c>
      <c r="R645" s="9">
        <v>0</v>
      </c>
      <c r="S645" s="9">
        <v>2.8055519999999987</v>
      </c>
      <c r="T645" s="9">
        <v>0</v>
      </c>
      <c r="U645" s="9">
        <f t="shared" si="60"/>
        <v>22.800000000000001</v>
      </c>
      <c r="V645" s="9">
        <v>0</v>
      </c>
      <c r="W645" s="9">
        <v>0</v>
      </c>
      <c r="X645" s="49">
        <v>22.80</v>
      </c>
      <c r="Y645" s="9">
        <v>0</v>
      </c>
      <c r="Z645" s="9">
        <f t="shared" si="61"/>
        <v>0</v>
      </c>
      <c r="AA645" s="9">
        <v>0</v>
      </c>
      <c r="AB645" s="9">
        <v>0</v>
      </c>
      <c r="AC645" s="49">
        <v>0</v>
      </c>
      <c r="AD645" s="9">
        <v>0</v>
      </c>
      <c r="AE645" s="9">
        <f t="shared" si="62"/>
        <v>0</v>
      </c>
      <c r="AF645" s="9">
        <v>0</v>
      </c>
      <c r="AG645" s="9">
        <v>0</v>
      </c>
      <c r="AH645" s="49">
        <v>0</v>
      </c>
      <c r="AI645" s="9">
        <v>0</v>
      </c>
      <c r="AJ645" s="42">
        <f t="shared" si="63"/>
        <v>28.137119999999999</v>
      </c>
      <c r="AK645" s="42">
        <f t="shared" si="63"/>
        <v>0</v>
      </c>
      <c r="AL645" s="42">
        <f t="shared" si="63"/>
        <v>0</v>
      </c>
      <c r="AM645" s="42">
        <f t="shared" si="63"/>
        <v>28.137119999999999</v>
      </c>
      <c r="AN645" s="42">
        <f t="shared" si="63"/>
        <v>0</v>
      </c>
    </row>
    <row r="646" spans="1:40" ht="47.25">
      <c r="A646" s="8" t="s">
        <v>806</v>
      </c>
      <c r="B646" s="73" t="s">
        <v>1447</v>
      </c>
      <c r="C646" s="15" t="s">
        <v>1448</v>
      </c>
      <c r="D646" s="18">
        <v>2013</v>
      </c>
      <c r="E646" s="18">
        <v>2025</v>
      </c>
      <c r="F646" s="9"/>
      <c r="G646" s="9"/>
      <c r="H646" s="31"/>
      <c r="I646" s="9">
        <v>39.633239999999994</v>
      </c>
      <c r="J646" s="24">
        <v>30.824293573016952</v>
      </c>
      <c r="K646" s="9">
        <f t="shared" si="58"/>
        <v>0.012</v>
      </c>
      <c r="L646" s="9">
        <v>0</v>
      </c>
      <c r="M646" s="9">
        <v>0</v>
      </c>
      <c r="N646" s="9">
        <v>0.012</v>
      </c>
      <c r="O646" s="9">
        <v>0</v>
      </c>
      <c r="P646" s="9">
        <f t="shared" si="59"/>
        <v>0.012</v>
      </c>
      <c r="Q646" s="9">
        <v>0</v>
      </c>
      <c r="R646" s="9">
        <v>0</v>
      </c>
      <c r="S646" s="9">
        <v>0.012</v>
      </c>
      <c r="T646" s="9">
        <v>0</v>
      </c>
      <c r="U646" s="9">
        <f t="shared" si="60"/>
        <v>0.012</v>
      </c>
      <c r="V646" s="9">
        <v>0</v>
      </c>
      <c r="W646" s="9">
        <v>0</v>
      </c>
      <c r="X646" s="49">
        <v>0.012</v>
      </c>
      <c r="Y646" s="9">
        <v>0</v>
      </c>
      <c r="Z646" s="9">
        <f t="shared" si="61"/>
        <v>0.012</v>
      </c>
      <c r="AA646" s="9">
        <v>0</v>
      </c>
      <c r="AB646" s="9">
        <v>0</v>
      </c>
      <c r="AC646" s="49">
        <v>0.012</v>
      </c>
      <c r="AD646" s="9">
        <v>0</v>
      </c>
      <c r="AE646" s="9">
        <f t="shared" si="62"/>
        <v>0.012</v>
      </c>
      <c r="AF646" s="9">
        <v>0</v>
      </c>
      <c r="AG646" s="9">
        <v>0</v>
      </c>
      <c r="AH646" s="49">
        <v>0.012</v>
      </c>
      <c r="AI646" s="9">
        <v>0</v>
      </c>
      <c r="AJ646" s="42">
        <f t="shared" si="63"/>
        <v>0.059999999999999998</v>
      </c>
      <c r="AK646" s="42">
        <f t="shared" si="63"/>
        <v>0</v>
      </c>
      <c r="AL646" s="42">
        <f t="shared" si="63"/>
        <v>0</v>
      </c>
      <c r="AM646" s="42">
        <f t="shared" si="63"/>
        <v>0.059999999999999998</v>
      </c>
      <c r="AN646" s="42">
        <f t="shared" si="63"/>
        <v>0</v>
      </c>
    </row>
    <row r="647" spans="1:40" ht="47.25">
      <c r="A647" s="8" t="s">
        <v>806</v>
      </c>
      <c r="B647" s="73" t="s">
        <v>144</v>
      </c>
      <c r="C647" s="15" t="s">
        <v>345</v>
      </c>
      <c r="D647" s="18">
        <v>2011</v>
      </c>
      <c r="E647" s="18">
        <v>2022</v>
      </c>
      <c r="F647" s="9"/>
      <c r="G647" s="9"/>
      <c r="H647" s="31"/>
      <c r="I647" s="9">
        <v>3.8655119999999998</v>
      </c>
      <c r="J647" s="24">
        <v>3.8535119999999998</v>
      </c>
      <c r="K647" s="9">
        <f t="shared" si="58"/>
        <v>0.012</v>
      </c>
      <c r="L647" s="9">
        <v>0</v>
      </c>
      <c r="M647" s="9">
        <v>0</v>
      </c>
      <c r="N647" s="9">
        <v>0.012</v>
      </c>
      <c r="O647" s="9">
        <v>0</v>
      </c>
      <c r="P647" s="9">
        <f t="shared" si="59"/>
        <v>0.012</v>
      </c>
      <c r="Q647" s="9">
        <v>0</v>
      </c>
      <c r="R647" s="9">
        <v>0</v>
      </c>
      <c r="S647" s="9">
        <v>0.012</v>
      </c>
      <c r="T647" s="9">
        <v>0</v>
      </c>
      <c r="U647" s="9">
        <f t="shared" si="60"/>
        <v>0.22951199999999997</v>
      </c>
      <c r="V647" s="9">
        <v>0</v>
      </c>
      <c r="W647" s="9">
        <v>0</v>
      </c>
      <c r="X647" s="49">
        <v>0.22951199999999997</v>
      </c>
      <c r="Y647" s="9">
        <v>0</v>
      </c>
      <c r="Z647" s="9">
        <f t="shared" si="61"/>
        <v>3.5999999999999996</v>
      </c>
      <c r="AA647" s="9">
        <v>0</v>
      </c>
      <c r="AB647" s="9">
        <v>0</v>
      </c>
      <c r="AC647" s="49">
        <v>3.5999999999999996</v>
      </c>
      <c r="AD647" s="9">
        <v>0</v>
      </c>
      <c r="AE647" s="9">
        <f t="shared" si="62"/>
        <v>0</v>
      </c>
      <c r="AF647" s="9">
        <v>0</v>
      </c>
      <c r="AG647" s="9">
        <v>0</v>
      </c>
      <c r="AH647" s="49">
        <v>0</v>
      </c>
      <c r="AI647" s="9">
        <v>0</v>
      </c>
      <c r="AJ647" s="42">
        <f t="shared" si="63"/>
        <v>3.8535119999999994</v>
      </c>
      <c r="AK647" s="42">
        <f t="shared" si="63"/>
        <v>0</v>
      </c>
      <c r="AL647" s="42">
        <f t="shared" si="63"/>
        <v>0</v>
      </c>
      <c r="AM647" s="42">
        <f t="shared" si="63"/>
        <v>3.8535119999999994</v>
      </c>
      <c r="AN647" s="42">
        <f t="shared" si="63"/>
        <v>0</v>
      </c>
    </row>
    <row r="648" spans="1:40" ht="47.25">
      <c r="A648" s="8" t="s">
        <v>806</v>
      </c>
      <c r="B648" s="73" t="s">
        <v>1449</v>
      </c>
      <c r="C648" s="15" t="s">
        <v>1450</v>
      </c>
      <c r="D648" s="18">
        <v>2015</v>
      </c>
      <c r="E648" s="18">
        <v>2020</v>
      </c>
      <c r="F648" s="9"/>
      <c r="G648" s="9"/>
      <c r="H648" s="31"/>
      <c r="I648" s="9">
        <v>20.004083999999999</v>
      </c>
      <c r="J648" s="24">
        <v>19.999408535999997</v>
      </c>
      <c r="K648" s="9">
        <f t="shared" si="58"/>
        <v>4.3440839999999996</v>
      </c>
      <c r="L648" s="9">
        <v>0</v>
      </c>
      <c r="M648" s="9">
        <v>0</v>
      </c>
      <c r="N648" s="9">
        <v>4.3440839999999996</v>
      </c>
      <c r="O648" s="9">
        <v>0</v>
      </c>
      <c r="P648" s="9">
        <f t="shared" si="59"/>
        <v>15.6</v>
      </c>
      <c r="Q648" s="9">
        <v>0</v>
      </c>
      <c r="R648" s="9">
        <v>0</v>
      </c>
      <c r="S648" s="9">
        <v>15.60</v>
      </c>
      <c r="T648" s="9">
        <v>0</v>
      </c>
      <c r="U648" s="9">
        <f t="shared" si="60"/>
        <v>0</v>
      </c>
      <c r="V648" s="9">
        <v>0</v>
      </c>
      <c r="W648" s="9">
        <v>0</v>
      </c>
      <c r="X648" s="49">
        <v>0</v>
      </c>
      <c r="Y648" s="9">
        <v>0</v>
      </c>
      <c r="Z648" s="9">
        <f t="shared" si="61"/>
        <v>0</v>
      </c>
      <c r="AA648" s="9">
        <v>0</v>
      </c>
      <c r="AB648" s="9">
        <v>0</v>
      </c>
      <c r="AC648" s="49">
        <v>0</v>
      </c>
      <c r="AD648" s="9">
        <v>0</v>
      </c>
      <c r="AE648" s="9">
        <f t="shared" si="62"/>
        <v>0</v>
      </c>
      <c r="AF648" s="9">
        <v>0</v>
      </c>
      <c r="AG648" s="9">
        <v>0</v>
      </c>
      <c r="AH648" s="49">
        <v>0</v>
      </c>
      <c r="AI648" s="9">
        <v>0</v>
      </c>
      <c r="AJ648" s="42">
        <f t="shared" si="63"/>
        <v>19.944084</v>
      </c>
      <c r="AK648" s="42">
        <f t="shared" si="63"/>
        <v>0</v>
      </c>
      <c r="AL648" s="42">
        <f t="shared" si="63"/>
        <v>0</v>
      </c>
      <c r="AM648" s="42">
        <f t="shared" si="63"/>
        <v>19.944084</v>
      </c>
      <c r="AN648" s="42">
        <f t="shared" si="63"/>
        <v>0</v>
      </c>
    </row>
    <row r="649" spans="1:40" ht="47.25">
      <c r="A649" s="8" t="s">
        <v>806</v>
      </c>
      <c r="B649" s="73" t="s">
        <v>1451</v>
      </c>
      <c r="C649" s="15" t="s">
        <v>2505</v>
      </c>
      <c r="D649" s="18">
        <v>2016</v>
      </c>
      <c r="E649" s="18">
        <v>2020</v>
      </c>
      <c r="F649" s="9"/>
      <c r="G649" s="9"/>
      <c r="H649" s="31"/>
      <c r="I649" s="9">
        <v>2.9129879999999995</v>
      </c>
      <c r="J649" s="24">
        <v>2.9129879999999999</v>
      </c>
      <c r="K649" s="9">
        <f t="shared" si="58"/>
        <v>2.1802919999999997</v>
      </c>
      <c r="L649" s="9">
        <v>0</v>
      </c>
      <c r="M649" s="9">
        <v>0</v>
      </c>
      <c r="N649" s="9">
        <v>2.1802919999999997</v>
      </c>
      <c r="O649" s="9">
        <v>0</v>
      </c>
      <c r="P649" s="9">
        <f t="shared" si="59"/>
        <v>0</v>
      </c>
      <c r="Q649" s="9">
        <v>0</v>
      </c>
      <c r="R649" s="9">
        <v>0</v>
      </c>
      <c r="S649" s="9">
        <v>0</v>
      </c>
      <c r="T649" s="9">
        <v>0</v>
      </c>
      <c r="U649" s="9">
        <f t="shared" si="60"/>
        <v>0</v>
      </c>
      <c r="V649" s="9">
        <v>0</v>
      </c>
      <c r="W649" s="9">
        <v>0</v>
      </c>
      <c r="X649" s="49">
        <v>0</v>
      </c>
      <c r="Y649" s="9">
        <v>0</v>
      </c>
      <c r="Z649" s="9">
        <f t="shared" si="61"/>
        <v>0</v>
      </c>
      <c r="AA649" s="9">
        <v>0</v>
      </c>
      <c r="AB649" s="9">
        <v>0</v>
      </c>
      <c r="AC649" s="49">
        <v>0</v>
      </c>
      <c r="AD649" s="9">
        <v>0</v>
      </c>
      <c r="AE649" s="9">
        <f t="shared" si="62"/>
        <v>0</v>
      </c>
      <c r="AF649" s="9">
        <v>0</v>
      </c>
      <c r="AG649" s="9">
        <v>0</v>
      </c>
      <c r="AH649" s="49">
        <v>0</v>
      </c>
      <c r="AI649" s="9">
        <v>0</v>
      </c>
      <c r="AJ649" s="42">
        <f t="shared" si="63"/>
        <v>2.1802919999999997</v>
      </c>
      <c r="AK649" s="42">
        <f t="shared" si="63"/>
        <v>0</v>
      </c>
      <c r="AL649" s="42">
        <f t="shared" si="63"/>
        <v>0</v>
      </c>
      <c r="AM649" s="42">
        <f t="shared" si="63"/>
        <v>2.1802919999999997</v>
      </c>
      <c r="AN649" s="42">
        <f t="shared" si="63"/>
        <v>0</v>
      </c>
    </row>
    <row r="650" spans="1:40" ht="63">
      <c r="A650" s="8" t="s">
        <v>806</v>
      </c>
      <c r="B650" s="73" t="s">
        <v>651</v>
      </c>
      <c r="C650" s="15" t="s">
        <v>2506</v>
      </c>
      <c r="D650" s="18">
        <v>2016</v>
      </c>
      <c r="E650" s="18">
        <v>2023</v>
      </c>
      <c r="F650" s="9"/>
      <c r="G650" s="9"/>
      <c r="H650" s="31"/>
      <c r="I650" s="9">
        <v>17.056751999999996</v>
      </c>
      <c r="J650" s="24">
        <v>17.056751999999996</v>
      </c>
      <c r="K650" s="9">
        <f t="shared" si="58"/>
        <v>0</v>
      </c>
      <c r="L650" s="9">
        <v>0</v>
      </c>
      <c r="M650" s="9">
        <v>0</v>
      </c>
      <c r="N650" s="9">
        <v>0</v>
      </c>
      <c r="O650" s="9">
        <v>0</v>
      </c>
      <c r="P650" s="9">
        <f t="shared" si="59"/>
        <v>0</v>
      </c>
      <c r="Q650" s="9">
        <v>0</v>
      </c>
      <c r="R650" s="9">
        <v>0</v>
      </c>
      <c r="S650" s="9">
        <v>0</v>
      </c>
      <c r="T650" s="9">
        <v>0</v>
      </c>
      <c r="U650" s="9">
        <f t="shared" si="60"/>
        <v>0</v>
      </c>
      <c r="V650" s="9">
        <v>0</v>
      </c>
      <c r="W650" s="9">
        <v>0</v>
      </c>
      <c r="X650" s="49">
        <v>0</v>
      </c>
      <c r="Y650" s="9">
        <v>0</v>
      </c>
      <c r="Z650" s="9">
        <f t="shared" si="61"/>
        <v>0.25675199999999998</v>
      </c>
      <c r="AA650" s="9">
        <v>0</v>
      </c>
      <c r="AB650" s="9">
        <v>0</v>
      </c>
      <c r="AC650" s="49">
        <v>0.25675199999999998</v>
      </c>
      <c r="AD650" s="9">
        <v>0</v>
      </c>
      <c r="AE650" s="9">
        <f t="shared" si="62"/>
        <v>16.800000000000001</v>
      </c>
      <c r="AF650" s="9">
        <v>0</v>
      </c>
      <c r="AG650" s="9">
        <v>0</v>
      </c>
      <c r="AH650" s="49">
        <v>16.80</v>
      </c>
      <c r="AI650" s="9">
        <v>0</v>
      </c>
      <c r="AJ650" s="42">
        <f t="shared" si="63"/>
        <v>17.056751999999999</v>
      </c>
      <c r="AK650" s="42">
        <f t="shared" si="63"/>
        <v>0</v>
      </c>
      <c r="AL650" s="42">
        <f t="shared" si="63"/>
        <v>0</v>
      </c>
      <c r="AM650" s="42">
        <f t="shared" si="63"/>
        <v>17.056751999999999</v>
      </c>
      <c r="AN650" s="42">
        <f t="shared" si="63"/>
        <v>0</v>
      </c>
    </row>
    <row r="651" spans="1:40" ht="47.25">
      <c r="A651" s="8" t="s">
        <v>806</v>
      </c>
      <c r="B651" s="73" t="s">
        <v>199</v>
      </c>
      <c r="C651" s="15" t="s">
        <v>346</v>
      </c>
      <c r="D651" s="18">
        <v>2019</v>
      </c>
      <c r="E651" s="18">
        <v>2023</v>
      </c>
      <c r="F651" s="9"/>
      <c r="G651" s="9"/>
      <c r="H651" s="31"/>
      <c r="I651" s="9">
        <v>2.7711479999999997</v>
      </c>
      <c r="J651" s="24">
        <v>2.7711479999999997</v>
      </c>
      <c r="K651" s="9">
        <f t="shared" si="58"/>
        <v>0</v>
      </c>
      <c r="L651" s="9">
        <v>0</v>
      </c>
      <c r="M651" s="9">
        <v>0</v>
      </c>
      <c r="N651" s="9">
        <v>0</v>
      </c>
      <c r="O651" s="9">
        <v>0</v>
      </c>
      <c r="P651" s="9">
        <f t="shared" si="59"/>
        <v>0</v>
      </c>
      <c r="Q651" s="9">
        <v>0</v>
      </c>
      <c r="R651" s="9">
        <v>0</v>
      </c>
      <c r="S651" s="9">
        <v>0</v>
      </c>
      <c r="T651" s="9">
        <v>0</v>
      </c>
      <c r="U651" s="9">
        <f t="shared" si="60"/>
        <v>0</v>
      </c>
      <c r="V651" s="9">
        <v>0</v>
      </c>
      <c r="W651" s="9">
        <v>0</v>
      </c>
      <c r="X651" s="49">
        <v>0</v>
      </c>
      <c r="Y651" s="9">
        <v>0</v>
      </c>
      <c r="Z651" s="9">
        <f t="shared" si="61"/>
        <v>0.37114799999999998</v>
      </c>
      <c r="AA651" s="9">
        <v>0</v>
      </c>
      <c r="AB651" s="9">
        <v>0</v>
      </c>
      <c r="AC651" s="49">
        <v>0.37114799999999998</v>
      </c>
      <c r="AD651" s="9">
        <v>0</v>
      </c>
      <c r="AE651" s="9">
        <f t="shared" si="62"/>
        <v>2.3999999999999999</v>
      </c>
      <c r="AF651" s="9">
        <v>0</v>
      </c>
      <c r="AG651" s="9">
        <v>0</v>
      </c>
      <c r="AH651" s="49">
        <v>2.40</v>
      </c>
      <c r="AI651" s="9">
        <v>0</v>
      </c>
      <c r="AJ651" s="42">
        <f t="shared" si="63"/>
        <v>2.7711479999999997</v>
      </c>
      <c r="AK651" s="42">
        <f t="shared" si="63"/>
        <v>0</v>
      </c>
      <c r="AL651" s="42">
        <f t="shared" si="63"/>
        <v>0</v>
      </c>
      <c r="AM651" s="42">
        <f t="shared" si="63"/>
        <v>2.7711479999999997</v>
      </c>
      <c r="AN651" s="42">
        <f t="shared" si="63"/>
        <v>0</v>
      </c>
    </row>
    <row r="652" spans="1:40" ht="47.25">
      <c r="A652" s="8" t="s">
        <v>806</v>
      </c>
      <c r="B652" s="73" t="s">
        <v>652</v>
      </c>
      <c r="C652" s="15" t="s">
        <v>2507</v>
      </c>
      <c r="D652" s="18">
        <v>2019</v>
      </c>
      <c r="E652" s="18">
        <v>2023</v>
      </c>
      <c r="F652" s="9"/>
      <c r="G652" s="9"/>
      <c r="H652" s="31"/>
      <c r="I652" s="9">
        <v>3.4355280000000001</v>
      </c>
      <c r="J652" s="24">
        <v>3.4355279999999997</v>
      </c>
      <c r="K652" s="9">
        <f t="shared" si="58"/>
        <v>0</v>
      </c>
      <c r="L652" s="9">
        <v>0</v>
      </c>
      <c r="M652" s="9">
        <v>0</v>
      </c>
      <c r="N652" s="9">
        <v>0</v>
      </c>
      <c r="O652" s="9">
        <v>0</v>
      </c>
      <c r="P652" s="9">
        <f t="shared" si="59"/>
        <v>0</v>
      </c>
      <c r="Q652" s="9">
        <v>0</v>
      </c>
      <c r="R652" s="9">
        <v>0</v>
      </c>
      <c r="S652" s="9">
        <v>0</v>
      </c>
      <c r="T652" s="9">
        <v>0</v>
      </c>
      <c r="U652" s="9">
        <f t="shared" si="60"/>
        <v>0</v>
      </c>
      <c r="V652" s="9">
        <v>0</v>
      </c>
      <c r="W652" s="9">
        <v>0</v>
      </c>
      <c r="X652" s="49">
        <v>0</v>
      </c>
      <c r="Y652" s="9">
        <v>0</v>
      </c>
      <c r="Z652" s="9">
        <f t="shared" si="61"/>
        <v>0.43552799999999997</v>
      </c>
      <c r="AA652" s="9">
        <v>0</v>
      </c>
      <c r="AB652" s="9">
        <v>0</v>
      </c>
      <c r="AC652" s="49">
        <v>0.43552799999999997</v>
      </c>
      <c r="AD652" s="9">
        <v>0</v>
      </c>
      <c r="AE652" s="9">
        <f t="shared" si="62"/>
        <v>3</v>
      </c>
      <c r="AF652" s="9">
        <v>0</v>
      </c>
      <c r="AG652" s="9">
        <v>0</v>
      </c>
      <c r="AH652" s="49">
        <v>3</v>
      </c>
      <c r="AI652" s="9">
        <v>0</v>
      </c>
      <c r="AJ652" s="42">
        <f t="shared" si="63"/>
        <v>3.4355280000000001</v>
      </c>
      <c r="AK652" s="42">
        <f t="shared" si="63"/>
        <v>0</v>
      </c>
      <c r="AL652" s="42">
        <f t="shared" si="63"/>
        <v>0</v>
      </c>
      <c r="AM652" s="42">
        <f t="shared" si="63"/>
        <v>3.4355280000000001</v>
      </c>
      <c r="AN652" s="42">
        <f t="shared" si="63"/>
        <v>0</v>
      </c>
    </row>
    <row r="653" spans="1:40" ht="63">
      <c r="A653" s="8" t="s">
        <v>806</v>
      </c>
      <c r="B653" s="73" t="s">
        <v>653</v>
      </c>
      <c r="C653" s="15" t="s">
        <v>2508</v>
      </c>
      <c r="D653" s="18">
        <v>2019</v>
      </c>
      <c r="E653" s="18">
        <v>2023</v>
      </c>
      <c r="F653" s="9"/>
      <c r="G653" s="9"/>
      <c r="H653" s="31"/>
      <c r="I653" s="9">
        <v>15.730583999999999</v>
      </c>
      <c r="J653" s="24">
        <v>15.730583999999999</v>
      </c>
      <c r="K653" s="9">
        <f t="shared" si="64" ref="K653:K716">=L653+M653+N653+O653</f>
        <v>0</v>
      </c>
      <c r="L653" s="9">
        <v>0</v>
      </c>
      <c r="M653" s="9">
        <v>0</v>
      </c>
      <c r="N653" s="9">
        <v>0</v>
      </c>
      <c r="O653" s="9">
        <v>0</v>
      </c>
      <c r="P653" s="9">
        <f t="shared" si="65" ref="P653:P716">=Q653+R653+S653+T653</f>
        <v>0</v>
      </c>
      <c r="Q653" s="9">
        <v>0</v>
      </c>
      <c r="R653" s="9">
        <v>0</v>
      </c>
      <c r="S653" s="9">
        <v>0</v>
      </c>
      <c r="T653" s="9">
        <v>0</v>
      </c>
      <c r="U653" s="9">
        <f t="shared" si="66" ref="U653:U716">=V653+W653+X653+Y653</f>
        <v>0</v>
      </c>
      <c r="V653" s="9">
        <v>0</v>
      </c>
      <c r="W653" s="9">
        <v>0</v>
      </c>
      <c r="X653" s="49">
        <v>0</v>
      </c>
      <c r="Y653" s="9">
        <v>0</v>
      </c>
      <c r="Z653" s="9">
        <f t="shared" si="67" ref="Z653:Z716">=AA653+AB653+AC653+AD653</f>
        <v>0.57407999999999992</v>
      </c>
      <c r="AA653" s="9">
        <v>0</v>
      </c>
      <c r="AB653" s="9">
        <v>0</v>
      </c>
      <c r="AC653" s="49">
        <v>0.57407999999999992</v>
      </c>
      <c r="AD653" s="9">
        <v>0</v>
      </c>
      <c r="AE653" s="9">
        <f t="shared" si="68" ref="AE653:AE716">=AF653+AG653+AH653+AI653</f>
        <v>15.156504</v>
      </c>
      <c r="AF653" s="9">
        <v>0</v>
      </c>
      <c r="AG653" s="9">
        <v>0</v>
      </c>
      <c r="AH653" s="49">
        <v>15.156504</v>
      </c>
      <c r="AI653" s="9">
        <v>0</v>
      </c>
      <c r="AJ653" s="42">
        <f t="shared" si="63"/>
        <v>15.730584</v>
      </c>
      <c r="AK653" s="42">
        <f t="shared" si="63"/>
        <v>0</v>
      </c>
      <c r="AL653" s="42">
        <f t="shared" si="63"/>
        <v>0</v>
      </c>
      <c r="AM653" s="42">
        <f t="shared" si="63"/>
        <v>15.730584</v>
      </c>
      <c r="AN653" s="42">
        <f t="shared" si="63"/>
        <v>0</v>
      </c>
    </row>
    <row r="654" spans="1:40" ht="31.5">
      <c r="A654" s="8" t="s">
        <v>806</v>
      </c>
      <c r="B654" s="73" t="s">
        <v>200</v>
      </c>
      <c r="C654" s="15" t="s">
        <v>2509</v>
      </c>
      <c r="D654" s="18">
        <v>2019</v>
      </c>
      <c r="E654" s="18">
        <v>2023</v>
      </c>
      <c r="F654" s="9"/>
      <c r="G654" s="9"/>
      <c r="H654" s="31"/>
      <c r="I654" s="9">
        <v>5.0932439999999994</v>
      </c>
      <c r="J654" s="24">
        <v>5.0932439999999994</v>
      </c>
      <c r="K654" s="9">
        <f t="shared" si="64"/>
        <v>0</v>
      </c>
      <c r="L654" s="9">
        <v>0</v>
      </c>
      <c r="M654" s="9">
        <v>0</v>
      </c>
      <c r="N654" s="9">
        <v>0</v>
      </c>
      <c r="O654" s="9">
        <v>0</v>
      </c>
      <c r="P654" s="9">
        <f t="shared" si="65"/>
        <v>0</v>
      </c>
      <c r="Q654" s="9">
        <v>0</v>
      </c>
      <c r="R654" s="9">
        <v>0</v>
      </c>
      <c r="S654" s="9">
        <v>0</v>
      </c>
      <c r="T654" s="9">
        <v>0</v>
      </c>
      <c r="U654" s="9">
        <f t="shared" si="66"/>
        <v>0</v>
      </c>
      <c r="V654" s="9">
        <v>0</v>
      </c>
      <c r="W654" s="9">
        <v>0</v>
      </c>
      <c r="X654" s="49">
        <v>0</v>
      </c>
      <c r="Y654" s="9">
        <v>0</v>
      </c>
      <c r="Z654" s="9">
        <f t="shared" si="67"/>
        <v>0.293244</v>
      </c>
      <c r="AA654" s="9">
        <v>0</v>
      </c>
      <c r="AB654" s="9">
        <v>0</v>
      </c>
      <c r="AC654" s="49">
        <v>0.293244</v>
      </c>
      <c r="AD654" s="9">
        <v>0</v>
      </c>
      <c r="AE654" s="9">
        <f t="shared" si="68"/>
        <v>4.7999999999999998</v>
      </c>
      <c r="AF654" s="9">
        <v>0</v>
      </c>
      <c r="AG654" s="9">
        <v>0</v>
      </c>
      <c r="AH654" s="49">
        <v>4.80</v>
      </c>
      <c r="AI654" s="9">
        <v>0</v>
      </c>
      <c r="AJ654" s="42">
        <f t="shared" si="63"/>
        <v>5.0932439999999994</v>
      </c>
      <c r="AK654" s="42">
        <f t="shared" si="63"/>
        <v>0</v>
      </c>
      <c r="AL654" s="42">
        <f t="shared" si="63"/>
        <v>0</v>
      </c>
      <c r="AM654" s="42">
        <f t="shared" si="63"/>
        <v>5.0932439999999994</v>
      </c>
      <c r="AN654" s="42">
        <f t="shared" si="63"/>
        <v>0</v>
      </c>
    </row>
    <row r="655" spans="1:40" ht="47.25">
      <c r="A655" s="8" t="s">
        <v>806</v>
      </c>
      <c r="B655" s="73" t="s">
        <v>654</v>
      </c>
      <c r="C655" s="15" t="s">
        <v>2510</v>
      </c>
      <c r="D655" s="18">
        <v>2019</v>
      </c>
      <c r="E655" s="18">
        <v>2023</v>
      </c>
      <c r="F655" s="9"/>
      <c r="G655" s="9"/>
      <c r="H655" s="31"/>
      <c r="I655" s="9">
        <v>9.0249839999999999</v>
      </c>
      <c r="J655" s="24">
        <v>9.0249839999999981</v>
      </c>
      <c r="K655" s="9">
        <f t="shared" si="64"/>
        <v>0</v>
      </c>
      <c r="L655" s="9">
        <v>0</v>
      </c>
      <c r="M655" s="9">
        <v>0</v>
      </c>
      <c r="N655" s="9">
        <v>0</v>
      </c>
      <c r="O655" s="9">
        <v>0</v>
      </c>
      <c r="P655" s="9">
        <f t="shared" si="65"/>
        <v>0</v>
      </c>
      <c r="Q655" s="9">
        <v>0</v>
      </c>
      <c r="R655" s="9">
        <v>0</v>
      </c>
      <c r="S655" s="9">
        <v>0</v>
      </c>
      <c r="T655" s="9">
        <v>0</v>
      </c>
      <c r="U655" s="9">
        <f t="shared" si="66"/>
        <v>0</v>
      </c>
      <c r="V655" s="9">
        <v>0</v>
      </c>
      <c r="W655" s="9">
        <v>0</v>
      </c>
      <c r="X655" s="49">
        <v>0</v>
      </c>
      <c r="Y655" s="9">
        <v>0</v>
      </c>
      <c r="Z655" s="9">
        <f t="shared" si="67"/>
        <v>0.6249840000000001</v>
      </c>
      <c r="AA655" s="9">
        <v>0</v>
      </c>
      <c r="AB655" s="9">
        <v>0</v>
      </c>
      <c r="AC655" s="49">
        <v>0.6249840000000001</v>
      </c>
      <c r="AD655" s="9">
        <v>0</v>
      </c>
      <c r="AE655" s="9">
        <f t="shared" si="68"/>
        <v>8.4000000000000004</v>
      </c>
      <c r="AF655" s="9">
        <v>0</v>
      </c>
      <c r="AG655" s="9">
        <v>0</v>
      </c>
      <c r="AH655" s="49">
        <v>8.40</v>
      </c>
      <c r="AI655" s="9">
        <v>0</v>
      </c>
      <c r="AJ655" s="42">
        <f t="shared" si="63"/>
        <v>9.0249839999999999</v>
      </c>
      <c r="AK655" s="42">
        <f t="shared" si="63"/>
        <v>0</v>
      </c>
      <c r="AL655" s="42">
        <f t="shared" si="63"/>
        <v>0</v>
      </c>
      <c r="AM655" s="42">
        <f t="shared" si="63"/>
        <v>9.0249839999999999</v>
      </c>
      <c r="AN655" s="42">
        <f t="shared" si="63"/>
        <v>0</v>
      </c>
    </row>
    <row r="656" spans="1:40" ht="47.25">
      <c r="A656" s="8" t="s">
        <v>806</v>
      </c>
      <c r="B656" s="73" t="s">
        <v>242</v>
      </c>
      <c r="C656" s="15" t="s">
        <v>347</v>
      </c>
      <c r="D656" s="18">
        <v>2016</v>
      </c>
      <c r="E656" s="18">
        <v>2025</v>
      </c>
      <c r="F656" s="9"/>
      <c r="G656" s="9"/>
      <c r="H656" s="31"/>
      <c r="I656" s="9">
        <v>408.52644000000004</v>
      </c>
      <c r="J656" s="24">
        <v>385.94272716325423</v>
      </c>
      <c r="K656" s="9">
        <f t="shared" si="64"/>
        <v>1.166388</v>
      </c>
      <c r="L656" s="9">
        <v>0</v>
      </c>
      <c r="M656" s="9">
        <v>0</v>
      </c>
      <c r="N656" s="9">
        <v>1.166388</v>
      </c>
      <c r="O656" s="9">
        <v>0</v>
      </c>
      <c r="P656" s="9">
        <f t="shared" si="65"/>
        <v>11.966388</v>
      </c>
      <c r="Q656" s="9">
        <v>0</v>
      </c>
      <c r="R656" s="9">
        <v>0</v>
      </c>
      <c r="S656" s="9">
        <v>11.966388</v>
      </c>
      <c r="T656" s="9">
        <v>0</v>
      </c>
      <c r="U656" s="9">
        <f t="shared" si="66"/>
        <v>0.32638800000000001</v>
      </c>
      <c r="V656" s="9">
        <v>0</v>
      </c>
      <c r="W656" s="9">
        <v>0</v>
      </c>
      <c r="X656" s="49">
        <v>0.32638800000000001</v>
      </c>
      <c r="Y656" s="9">
        <v>0</v>
      </c>
      <c r="Z656" s="9">
        <f t="shared" si="67"/>
        <v>0.80638799999999999</v>
      </c>
      <c r="AA656" s="9">
        <v>0</v>
      </c>
      <c r="AB656" s="9">
        <v>0</v>
      </c>
      <c r="AC656" s="49">
        <v>0.80638799999999999</v>
      </c>
      <c r="AD656" s="9">
        <v>0</v>
      </c>
      <c r="AE656" s="9">
        <f t="shared" si="68"/>
        <v>2.7912324000000002</v>
      </c>
      <c r="AF656" s="9">
        <v>0</v>
      </c>
      <c r="AG656" s="9">
        <v>0</v>
      </c>
      <c r="AH656" s="49">
        <v>2.7912324000000002</v>
      </c>
      <c r="AI656" s="9">
        <v>0</v>
      </c>
      <c r="AJ656" s="42">
        <f t="shared" si="63"/>
        <v>17.056784399999998</v>
      </c>
      <c r="AK656" s="42">
        <f t="shared" si="63"/>
        <v>0</v>
      </c>
      <c r="AL656" s="42">
        <f t="shared" si="63"/>
        <v>0</v>
      </c>
      <c r="AM656" s="42">
        <f t="shared" si="63"/>
        <v>17.056784399999998</v>
      </c>
      <c r="AN656" s="42">
        <f t="shared" si="63"/>
        <v>0</v>
      </c>
    </row>
    <row r="657" spans="1:40" ht="31.5">
      <c r="A657" s="8" t="s">
        <v>806</v>
      </c>
      <c r="B657" s="73" t="s">
        <v>655</v>
      </c>
      <c r="C657" s="15" t="s">
        <v>753</v>
      </c>
      <c r="D657" s="18">
        <v>2018</v>
      </c>
      <c r="E657" s="18">
        <v>2024</v>
      </c>
      <c r="F657" s="9"/>
      <c r="G657" s="9"/>
      <c r="H657" s="31"/>
      <c r="I657" s="9">
        <v>78.635916000000009</v>
      </c>
      <c r="J657" s="24">
        <v>78.635915999999995</v>
      </c>
      <c r="K657" s="9">
        <f t="shared" si="64"/>
        <v>0</v>
      </c>
      <c r="L657" s="9">
        <v>0</v>
      </c>
      <c r="M657" s="9">
        <v>0</v>
      </c>
      <c r="N657" s="9">
        <v>0</v>
      </c>
      <c r="O657" s="9">
        <v>0</v>
      </c>
      <c r="P657" s="9">
        <f t="shared" si="65"/>
        <v>0</v>
      </c>
      <c r="Q657" s="9">
        <v>0</v>
      </c>
      <c r="R657" s="9">
        <v>0</v>
      </c>
      <c r="S657" s="9">
        <v>0</v>
      </c>
      <c r="T657" s="9">
        <v>0</v>
      </c>
      <c r="U657" s="9">
        <f t="shared" si="66"/>
        <v>0</v>
      </c>
      <c r="V657" s="9">
        <v>0</v>
      </c>
      <c r="W657" s="9">
        <v>0</v>
      </c>
      <c r="X657" s="49">
        <v>0</v>
      </c>
      <c r="Y657" s="9">
        <v>0</v>
      </c>
      <c r="Z657" s="9">
        <f t="shared" si="67"/>
        <v>0.63591599999999981</v>
      </c>
      <c r="AA657" s="9">
        <v>0</v>
      </c>
      <c r="AB657" s="9">
        <v>0</v>
      </c>
      <c r="AC657" s="49">
        <v>0.63591599999999981</v>
      </c>
      <c r="AD657" s="9">
        <v>0</v>
      </c>
      <c r="AE657" s="9">
        <f t="shared" si="68"/>
        <v>2.3999999999999999</v>
      </c>
      <c r="AF657" s="9">
        <v>0</v>
      </c>
      <c r="AG657" s="9">
        <v>0</v>
      </c>
      <c r="AH657" s="49">
        <v>2.40</v>
      </c>
      <c r="AI657" s="9">
        <v>0</v>
      </c>
      <c r="AJ657" s="42">
        <f t="shared" si="63"/>
        <v>3.0359159999999998</v>
      </c>
      <c r="AK657" s="42">
        <f t="shared" si="63"/>
        <v>0</v>
      </c>
      <c r="AL657" s="42">
        <f t="shared" si="63"/>
        <v>0</v>
      </c>
      <c r="AM657" s="42">
        <f t="shared" si="63"/>
        <v>3.0359159999999998</v>
      </c>
      <c r="AN657" s="42">
        <f t="shared" si="63"/>
        <v>0</v>
      </c>
    </row>
    <row r="658" spans="1:40" ht="63">
      <c r="A658" s="8" t="s">
        <v>806</v>
      </c>
      <c r="B658" s="73" t="s">
        <v>1452</v>
      </c>
      <c r="C658" s="15" t="s">
        <v>2511</v>
      </c>
      <c r="D658" s="18">
        <v>2019</v>
      </c>
      <c r="E658" s="18">
        <v>2020</v>
      </c>
      <c r="F658" s="9"/>
      <c r="G658" s="9"/>
      <c r="H658" s="31"/>
      <c r="I658" s="9">
        <v>7.6654319999999991</v>
      </c>
      <c r="J658" s="24">
        <v>7.6654319999999991</v>
      </c>
      <c r="K658" s="9">
        <f t="shared" si="64"/>
        <v>6.5677799999999991</v>
      </c>
      <c r="L658" s="9">
        <v>0</v>
      </c>
      <c r="M658" s="9">
        <v>0</v>
      </c>
      <c r="N658" s="9">
        <v>6.5677799999999991</v>
      </c>
      <c r="O658" s="9">
        <v>0</v>
      </c>
      <c r="P658" s="9">
        <f t="shared" si="65"/>
        <v>0</v>
      </c>
      <c r="Q658" s="9">
        <v>0</v>
      </c>
      <c r="R658" s="9">
        <v>0</v>
      </c>
      <c r="S658" s="9">
        <v>0</v>
      </c>
      <c r="T658" s="9">
        <v>0</v>
      </c>
      <c r="U658" s="9">
        <f t="shared" si="66"/>
        <v>0</v>
      </c>
      <c r="V658" s="9">
        <v>0</v>
      </c>
      <c r="W658" s="9">
        <v>0</v>
      </c>
      <c r="X658" s="49">
        <v>0</v>
      </c>
      <c r="Y658" s="9">
        <v>0</v>
      </c>
      <c r="Z658" s="9">
        <f t="shared" si="67"/>
        <v>0</v>
      </c>
      <c r="AA658" s="9">
        <v>0</v>
      </c>
      <c r="AB658" s="9">
        <v>0</v>
      </c>
      <c r="AC658" s="49">
        <v>0</v>
      </c>
      <c r="AD658" s="9">
        <v>0</v>
      </c>
      <c r="AE658" s="9">
        <f t="shared" si="68"/>
        <v>0</v>
      </c>
      <c r="AF658" s="9">
        <v>0</v>
      </c>
      <c r="AG658" s="9">
        <v>0</v>
      </c>
      <c r="AH658" s="49">
        <v>0</v>
      </c>
      <c r="AI658" s="9">
        <v>0</v>
      </c>
      <c r="AJ658" s="42">
        <f t="shared" si="63"/>
        <v>6.5677799999999991</v>
      </c>
      <c r="AK658" s="42">
        <f t="shared" si="63"/>
        <v>0</v>
      </c>
      <c r="AL658" s="42">
        <f t="shared" si="63"/>
        <v>0</v>
      </c>
      <c r="AM658" s="42">
        <f t="shared" si="63"/>
        <v>6.5677799999999991</v>
      </c>
      <c r="AN658" s="42">
        <f t="shared" si="63"/>
        <v>0</v>
      </c>
    </row>
    <row r="659" spans="1:40" ht="78.75">
      <c r="A659" s="8" t="s">
        <v>806</v>
      </c>
      <c r="B659" s="73" t="s">
        <v>1453</v>
      </c>
      <c r="C659" s="15" t="s">
        <v>2512</v>
      </c>
      <c r="D659" s="18">
        <v>2019</v>
      </c>
      <c r="E659" s="18">
        <v>2020</v>
      </c>
      <c r="F659" s="9"/>
      <c r="G659" s="9"/>
      <c r="H659" s="31"/>
      <c r="I659" s="9">
        <v>2.7821159999999998</v>
      </c>
      <c r="J659" s="24">
        <v>2.7821159999999994</v>
      </c>
      <c r="K659" s="9">
        <f t="shared" si="64"/>
        <v>2.7821159999999998</v>
      </c>
      <c r="L659" s="9">
        <v>0</v>
      </c>
      <c r="M659" s="9">
        <v>0</v>
      </c>
      <c r="N659" s="9">
        <v>2.7821159999999998</v>
      </c>
      <c r="O659" s="9">
        <v>0</v>
      </c>
      <c r="P659" s="9">
        <f t="shared" si="65"/>
        <v>0</v>
      </c>
      <c r="Q659" s="9">
        <v>0</v>
      </c>
      <c r="R659" s="9">
        <v>0</v>
      </c>
      <c r="S659" s="9">
        <v>0</v>
      </c>
      <c r="T659" s="9">
        <v>0</v>
      </c>
      <c r="U659" s="9">
        <f t="shared" si="66"/>
        <v>0</v>
      </c>
      <c r="V659" s="9">
        <v>0</v>
      </c>
      <c r="W659" s="9">
        <v>0</v>
      </c>
      <c r="X659" s="49">
        <v>0</v>
      </c>
      <c r="Y659" s="9">
        <v>0</v>
      </c>
      <c r="Z659" s="9">
        <f t="shared" si="67"/>
        <v>0</v>
      </c>
      <c r="AA659" s="9">
        <v>0</v>
      </c>
      <c r="AB659" s="9">
        <v>0</v>
      </c>
      <c r="AC659" s="49">
        <v>0</v>
      </c>
      <c r="AD659" s="9">
        <v>0</v>
      </c>
      <c r="AE659" s="9">
        <f t="shared" si="68"/>
        <v>0</v>
      </c>
      <c r="AF659" s="9">
        <v>0</v>
      </c>
      <c r="AG659" s="9">
        <v>0</v>
      </c>
      <c r="AH659" s="49">
        <v>0</v>
      </c>
      <c r="AI659" s="9">
        <v>0</v>
      </c>
      <c r="AJ659" s="42">
        <f t="shared" si="63"/>
        <v>2.7821159999999998</v>
      </c>
      <c r="AK659" s="42">
        <f t="shared" si="63"/>
        <v>0</v>
      </c>
      <c r="AL659" s="42">
        <f t="shared" si="63"/>
        <v>0</v>
      </c>
      <c r="AM659" s="42">
        <f t="shared" si="63"/>
        <v>2.7821159999999998</v>
      </c>
      <c r="AN659" s="42">
        <f t="shared" si="63"/>
        <v>0</v>
      </c>
    </row>
    <row r="660" spans="1:40" ht="31.5">
      <c r="A660" s="8" t="s">
        <v>806</v>
      </c>
      <c r="B660" s="73" t="s">
        <v>1454</v>
      </c>
      <c r="C660" s="15" t="s">
        <v>1455</v>
      </c>
      <c r="D660" s="18">
        <v>2016</v>
      </c>
      <c r="E660" s="18">
        <v>2020</v>
      </c>
      <c r="F660" s="9">
        <v>0.78</v>
      </c>
      <c r="G660" s="9">
        <v>4.16</v>
      </c>
      <c r="H660" s="31">
        <v>43374</v>
      </c>
      <c r="I660" s="9">
        <v>2.3877359999999999</v>
      </c>
      <c r="J660" s="24">
        <v>2.3877359999999999</v>
      </c>
      <c r="K660" s="9">
        <f t="shared" si="64"/>
        <v>2.1199479999999959</v>
      </c>
      <c r="L660" s="9">
        <v>0</v>
      </c>
      <c r="M660" s="9">
        <v>0</v>
      </c>
      <c r="N660" s="9">
        <v>2.1199479999999959</v>
      </c>
      <c r="O660" s="9">
        <v>0</v>
      </c>
      <c r="P660" s="9">
        <f t="shared" si="65"/>
        <v>0</v>
      </c>
      <c r="Q660" s="9">
        <v>0</v>
      </c>
      <c r="R660" s="9">
        <v>0</v>
      </c>
      <c r="S660" s="9">
        <v>0</v>
      </c>
      <c r="T660" s="9">
        <v>0</v>
      </c>
      <c r="U660" s="9">
        <f t="shared" si="66"/>
        <v>0</v>
      </c>
      <c r="V660" s="9">
        <v>0</v>
      </c>
      <c r="W660" s="9">
        <v>0</v>
      </c>
      <c r="X660" s="49">
        <v>0</v>
      </c>
      <c r="Y660" s="9">
        <v>0</v>
      </c>
      <c r="Z660" s="9">
        <f t="shared" si="67"/>
        <v>0</v>
      </c>
      <c r="AA660" s="9">
        <v>0</v>
      </c>
      <c r="AB660" s="9">
        <v>0</v>
      </c>
      <c r="AC660" s="49">
        <v>0</v>
      </c>
      <c r="AD660" s="9">
        <v>0</v>
      </c>
      <c r="AE660" s="9">
        <f t="shared" si="68"/>
        <v>0</v>
      </c>
      <c r="AF660" s="9">
        <v>0</v>
      </c>
      <c r="AG660" s="9">
        <v>0</v>
      </c>
      <c r="AH660" s="49">
        <v>0</v>
      </c>
      <c r="AI660" s="9">
        <v>0</v>
      </c>
      <c r="AJ660" s="42">
        <f t="shared" si="63"/>
        <v>2.1199479999999959</v>
      </c>
      <c r="AK660" s="42">
        <f t="shared" si="63"/>
        <v>0</v>
      </c>
      <c r="AL660" s="42">
        <f t="shared" si="63"/>
        <v>0</v>
      </c>
      <c r="AM660" s="42">
        <f t="shared" si="63"/>
        <v>2.1199479999999959</v>
      </c>
      <c r="AN660" s="42">
        <f t="shared" si="63"/>
        <v>0</v>
      </c>
    </row>
    <row r="661" spans="1:40" ht="31.5">
      <c r="A661" s="8" t="s">
        <v>806</v>
      </c>
      <c r="B661" s="73" t="s">
        <v>1456</v>
      </c>
      <c r="C661" s="15" t="s">
        <v>1457</v>
      </c>
      <c r="D661" s="18">
        <v>2019</v>
      </c>
      <c r="E661" s="18">
        <v>2022</v>
      </c>
      <c r="F661" s="9"/>
      <c r="G661" s="9"/>
      <c r="H661" s="31"/>
      <c r="I661" s="9">
        <v>5.3174640000000002</v>
      </c>
      <c r="J661" s="24">
        <v>5.3174640000000002</v>
      </c>
      <c r="K661" s="9">
        <f t="shared" si="64"/>
        <v>0</v>
      </c>
      <c r="L661" s="9">
        <v>0</v>
      </c>
      <c r="M661" s="9">
        <v>0</v>
      </c>
      <c r="N661" s="9">
        <v>0</v>
      </c>
      <c r="O661" s="9">
        <v>0</v>
      </c>
      <c r="P661" s="9">
        <f t="shared" si="65"/>
        <v>0</v>
      </c>
      <c r="Q661" s="9">
        <v>0</v>
      </c>
      <c r="R661" s="9">
        <v>0</v>
      </c>
      <c r="S661" s="9">
        <v>0</v>
      </c>
      <c r="T661" s="9">
        <v>0</v>
      </c>
      <c r="U661" s="9">
        <f t="shared" si="66"/>
        <v>0.51746400000000004</v>
      </c>
      <c r="V661" s="9">
        <v>0</v>
      </c>
      <c r="W661" s="9">
        <v>0</v>
      </c>
      <c r="X661" s="49">
        <v>0.51746400000000004</v>
      </c>
      <c r="Y661" s="9">
        <v>0</v>
      </c>
      <c r="Z661" s="9">
        <f t="shared" si="67"/>
        <v>4.7999999999999998</v>
      </c>
      <c r="AA661" s="9">
        <v>0</v>
      </c>
      <c r="AB661" s="9">
        <v>0</v>
      </c>
      <c r="AC661" s="49">
        <v>4.80</v>
      </c>
      <c r="AD661" s="9">
        <v>0</v>
      </c>
      <c r="AE661" s="9">
        <f t="shared" si="68"/>
        <v>0</v>
      </c>
      <c r="AF661" s="9">
        <v>0</v>
      </c>
      <c r="AG661" s="9">
        <v>0</v>
      </c>
      <c r="AH661" s="49">
        <v>0</v>
      </c>
      <c r="AI661" s="9">
        <v>0</v>
      </c>
      <c r="AJ661" s="42">
        <f t="shared" si="63"/>
        <v>5.3174640000000002</v>
      </c>
      <c r="AK661" s="42">
        <f t="shared" si="63"/>
        <v>0</v>
      </c>
      <c r="AL661" s="42">
        <f t="shared" si="63"/>
        <v>0</v>
      </c>
      <c r="AM661" s="42">
        <f t="shared" si="63"/>
        <v>5.3174640000000002</v>
      </c>
      <c r="AN661" s="42">
        <f t="shared" si="63"/>
        <v>0</v>
      </c>
    </row>
    <row r="662" spans="1:40" ht="47.25">
      <c r="A662" s="8" t="s">
        <v>806</v>
      </c>
      <c r="B662" s="73" t="s">
        <v>1458</v>
      </c>
      <c r="C662" s="15" t="s">
        <v>1459</v>
      </c>
      <c r="D662" s="18">
        <v>2015</v>
      </c>
      <c r="E662" s="18">
        <v>2025</v>
      </c>
      <c r="F662" s="9"/>
      <c r="G662" s="9"/>
      <c r="H662" s="31"/>
      <c r="I662" s="9">
        <v>0.70038</v>
      </c>
      <c r="J662" s="24">
        <v>0.69528339120000004</v>
      </c>
      <c r="K662" s="9">
        <f t="shared" si="64"/>
        <v>0</v>
      </c>
      <c r="L662" s="9">
        <v>0</v>
      </c>
      <c r="M662" s="9">
        <v>0</v>
      </c>
      <c r="N662" s="9">
        <v>0</v>
      </c>
      <c r="O662" s="9">
        <v>0</v>
      </c>
      <c r="P662" s="9">
        <f t="shared" si="65"/>
        <v>0</v>
      </c>
      <c r="Q662" s="9">
        <v>0</v>
      </c>
      <c r="R662" s="9">
        <v>0</v>
      </c>
      <c r="S662" s="9">
        <v>0</v>
      </c>
      <c r="T662" s="9">
        <v>0</v>
      </c>
      <c r="U662" s="9">
        <f t="shared" si="66"/>
        <v>0</v>
      </c>
      <c r="V662" s="9">
        <v>0</v>
      </c>
      <c r="W662" s="9">
        <v>0</v>
      </c>
      <c r="X662" s="49">
        <v>0</v>
      </c>
      <c r="Y662" s="9">
        <v>0</v>
      </c>
      <c r="Z662" s="9">
        <f t="shared" si="67"/>
        <v>0</v>
      </c>
      <c r="AA662" s="9">
        <v>0</v>
      </c>
      <c r="AB662" s="9">
        <v>0</v>
      </c>
      <c r="AC662" s="49">
        <v>0</v>
      </c>
      <c r="AD662" s="9">
        <v>0</v>
      </c>
      <c r="AE662" s="9">
        <f t="shared" si="68"/>
        <v>0.012</v>
      </c>
      <c r="AF662" s="9">
        <v>0</v>
      </c>
      <c r="AG662" s="9">
        <v>0</v>
      </c>
      <c r="AH662" s="49">
        <v>0.012</v>
      </c>
      <c r="AI662" s="9">
        <v>0</v>
      </c>
      <c r="AJ662" s="42">
        <f t="shared" si="63"/>
        <v>0.012</v>
      </c>
      <c r="AK662" s="42">
        <f t="shared" si="63"/>
        <v>0</v>
      </c>
      <c r="AL662" s="42">
        <f t="shared" si="63"/>
        <v>0</v>
      </c>
      <c r="AM662" s="42">
        <f t="shared" si="63"/>
        <v>0.012</v>
      </c>
      <c r="AN662" s="42">
        <f t="shared" si="63"/>
        <v>0</v>
      </c>
    </row>
    <row r="663" spans="1:40" ht="47.25">
      <c r="A663" s="8" t="s">
        <v>806</v>
      </c>
      <c r="B663" s="73" t="s">
        <v>1460</v>
      </c>
      <c r="C663" s="15" t="s">
        <v>1461</v>
      </c>
      <c r="D663" s="18">
        <v>2015</v>
      </c>
      <c r="E663" s="18">
        <v>2025</v>
      </c>
      <c r="F663" s="9"/>
      <c r="G663" s="9"/>
      <c r="H663" s="31"/>
      <c r="I663" s="9">
        <v>0.26121599999999995</v>
      </c>
      <c r="J663" s="24">
        <v>0.26121599999999995</v>
      </c>
      <c r="K663" s="9">
        <f t="shared" si="64"/>
        <v>0</v>
      </c>
      <c r="L663" s="9">
        <v>0</v>
      </c>
      <c r="M663" s="9">
        <v>0</v>
      </c>
      <c r="N663" s="9">
        <v>0</v>
      </c>
      <c r="O663" s="9">
        <v>0</v>
      </c>
      <c r="P663" s="9">
        <f t="shared" si="65"/>
        <v>0</v>
      </c>
      <c r="Q663" s="9">
        <v>0</v>
      </c>
      <c r="R663" s="9">
        <v>0</v>
      </c>
      <c r="S663" s="9">
        <v>0</v>
      </c>
      <c r="T663" s="9">
        <v>0</v>
      </c>
      <c r="U663" s="9">
        <f t="shared" si="66"/>
        <v>0</v>
      </c>
      <c r="V663" s="9">
        <v>0</v>
      </c>
      <c r="W663" s="9">
        <v>0</v>
      </c>
      <c r="X663" s="49">
        <v>0</v>
      </c>
      <c r="Y663" s="9">
        <v>0</v>
      </c>
      <c r="Z663" s="9">
        <f t="shared" si="67"/>
        <v>0</v>
      </c>
      <c r="AA663" s="9">
        <v>0</v>
      </c>
      <c r="AB663" s="9">
        <v>0</v>
      </c>
      <c r="AC663" s="49">
        <v>0</v>
      </c>
      <c r="AD663" s="9">
        <v>0</v>
      </c>
      <c r="AE663" s="9">
        <f t="shared" si="68"/>
        <v>0.012</v>
      </c>
      <c r="AF663" s="9">
        <v>0</v>
      </c>
      <c r="AG663" s="9">
        <v>0</v>
      </c>
      <c r="AH663" s="49">
        <v>0.012</v>
      </c>
      <c r="AI663" s="9">
        <v>0</v>
      </c>
      <c r="AJ663" s="42">
        <f t="shared" si="63"/>
        <v>0.012</v>
      </c>
      <c r="AK663" s="42">
        <f t="shared" si="63"/>
        <v>0</v>
      </c>
      <c r="AL663" s="42">
        <f t="shared" si="63"/>
        <v>0</v>
      </c>
      <c r="AM663" s="42">
        <f t="shared" si="63"/>
        <v>0.012</v>
      </c>
      <c r="AN663" s="42">
        <f t="shared" si="63"/>
        <v>0</v>
      </c>
    </row>
    <row r="664" spans="1:40" ht="47.25">
      <c r="A664" s="8" t="s">
        <v>806</v>
      </c>
      <c r="B664" s="73" t="s">
        <v>1462</v>
      </c>
      <c r="C664" s="15" t="s">
        <v>1463</v>
      </c>
      <c r="D664" s="18">
        <v>2015</v>
      </c>
      <c r="E664" s="18">
        <v>2025</v>
      </c>
      <c r="F664" s="9"/>
      <c r="G664" s="9"/>
      <c r="H664" s="31"/>
      <c r="I664" s="9">
        <v>1.336392</v>
      </c>
      <c r="J664" s="24">
        <v>1.3279887126000001</v>
      </c>
      <c r="K664" s="9">
        <f t="shared" si="64"/>
        <v>0</v>
      </c>
      <c r="L664" s="9">
        <v>0</v>
      </c>
      <c r="M664" s="9">
        <v>0</v>
      </c>
      <c r="N664" s="9">
        <v>0</v>
      </c>
      <c r="O664" s="9">
        <v>0</v>
      </c>
      <c r="P664" s="9">
        <f t="shared" si="65"/>
        <v>0</v>
      </c>
      <c r="Q664" s="9">
        <v>0</v>
      </c>
      <c r="R664" s="9">
        <v>0</v>
      </c>
      <c r="S664" s="9">
        <v>0</v>
      </c>
      <c r="T664" s="9">
        <v>0</v>
      </c>
      <c r="U664" s="9">
        <f t="shared" si="66"/>
        <v>0</v>
      </c>
      <c r="V664" s="9">
        <v>0</v>
      </c>
      <c r="W664" s="9">
        <v>0</v>
      </c>
      <c r="X664" s="49">
        <v>0</v>
      </c>
      <c r="Y664" s="9">
        <v>0</v>
      </c>
      <c r="Z664" s="9">
        <f t="shared" si="67"/>
        <v>0</v>
      </c>
      <c r="AA664" s="9">
        <v>0</v>
      </c>
      <c r="AB664" s="9">
        <v>0</v>
      </c>
      <c r="AC664" s="49">
        <v>0</v>
      </c>
      <c r="AD664" s="9">
        <v>0</v>
      </c>
      <c r="AE664" s="9">
        <f t="shared" si="68"/>
        <v>0.012</v>
      </c>
      <c r="AF664" s="9">
        <v>0</v>
      </c>
      <c r="AG664" s="9">
        <v>0</v>
      </c>
      <c r="AH664" s="49">
        <v>0.012</v>
      </c>
      <c r="AI664" s="9">
        <v>0</v>
      </c>
      <c r="AJ664" s="42">
        <f t="shared" si="63"/>
        <v>0.012</v>
      </c>
      <c r="AK664" s="42">
        <f t="shared" si="63"/>
        <v>0</v>
      </c>
      <c r="AL664" s="42">
        <f t="shared" si="63"/>
        <v>0</v>
      </c>
      <c r="AM664" s="42">
        <f t="shared" si="63"/>
        <v>0.012</v>
      </c>
      <c r="AN664" s="42">
        <f t="shared" si="63"/>
        <v>0</v>
      </c>
    </row>
    <row r="665" spans="1:40" ht="47.25">
      <c r="A665" s="8" t="s">
        <v>806</v>
      </c>
      <c r="B665" s="73" t="s">
        <v>1464</v>
      </c>
      <c r="C665" s="15" t="s">
        <v>1465</v>
      </c>
      <c r="D665" s="18">
        <v>2015</v>
      </c>
      <c r="E665" s="18">
        <v>2025</v>
      </c>
      <c r="F665" s="9"/>
      <c r="G665" s="9"/>
      <c r="H665" s="31"/>
      <c r="I665" s="9">
        <v>0.99718799999999996</v>
      </c>
      <c r="J665" s="24">
        <v>0.9902748992</v>
      </c>
      <c r="K665" s="9">
        <f t="shared" si="64"/>
        <v>0</v>
      </c>
      <c r="L665" s="9">
        <v>0</v>
      </c>
      <c r="M665" s="9">
        <v>0</v>
      </c>
      <c r="N665" s="9">
        <v>0</v>
      </c>
      <c r="O665" s="9">
        <v>0</v>
      </c>
      <c r="P665" s="9">
        <f t="shared" si="65"/>
        <v>0</v>
      </c>
      <c r="Q665" s="9">
        <v>0</v>
      </c>
      <c r="R665" s="9">
        <v>0</v>
      </c>
      <c r="S665" s="9">
        <v>0</v>
      </c>
      <c r="T665" s="9">
        <v>0</v>
      </c>
      <c r="U665" s="9">
        <f t="shared" si="66"/>
        <v>0</v>
      </c>
      <c r="V665" s="9">
        <v>0</v>
      </c>
      <c r="W665" s="9">
        <v>0</v>
      </c>
      <c r="X665" s="49">
        <v>0</v>
      </c>
      <c r="Y665" s="9">
        <v>0</v>
      </c>
      <c r="Z665" s="9">
        <f t="shared" si="67"/>
        <v>0</v>
      </c>
      <c r="AA665" s="9">
        <v>0</v>
      </c>
      <c r="AB665" s="9">
        <v>0</v>
      </c>
      <c r="AC665" s="49">
        <v>0</v>
      </c>
      <c r="AD665" s="9">
        <v>0</v>
      </c>
      <c r="AE665" s="9">
        <f t="shared" si="68"/>
        <v>0.012</v>
      </c>
      <c r="AF665" s="9">
        <v>0</v>
      </c>
      <c r="AG665" s="9">
        <v>0</v>
      </c>
      <c r="AH665" s="49">
        <v>0.012</v>
      </c>
      <c r="AI665" s="9">
        <v>0</v>
      </c>
      <c r="AJ665" s="42">
        <f t="shared" si="63"/>
        <v>0.012</v>
      </c>
      <c r="AK665" s="42">
        <f t="shared" si="63"/>
        <v>0</v>
      </c>
      <c r="AL665" s="42">
        <f t="shared" si="63"/>
        <v>0</v>
      </c>
      <c r="AM665" s="42">
        <f t="shared" si="63"/>
        <v>0.012</v>
      </c>
      <c r="AN665" s="42">
        <f t="shared" si="63"/>
        <v>0</v>
      </c>
    </row>
    <row r="666" spans="1:40" ht="47.25">
      <c r="A666" s="8" t="s">
        <v>806</v>
      </c>
      <c r="B666" s="73" t="s">
        <v>1466</v>
      </c>
      <c r="C666" s="15" t="s">
        <v>2513</v>
      </c>
      <c r="D666" s="18">
        <v>2017</v>
      </c>
      <c r="E666" s="18">
        <v>2020</v>
      </c>
      <c r="F666" s="9"/>
      <c r="G666" s="9"/>
      <c r="H666" s="31"/>
      <c r="I666" s="9">
        <v>8.1227999999999998</v>
      </c>
      <c r="J666" s="24">
        <v>7.6540232733559321</v>
      </c>
      <c r="K666" s="9">
        <f t="shared" si="64"/>
        <v>3.9128159999999994</v>
      </c>
      <c r="L666" s="9">
        <v>0</v>
      </c>
      <c r="M666" s="9">
        <v>0</v>
      </c>
      <c r="N666" s="9">
        <v>3.9128159999999994</v>
      </c>
      <c r="O666" s="9">
        <v>0</v>
      </c>
      <c r="P666" s="9">
        <f t="shared" si="65"/>
        <v>0</v>
      </c>
      <c r="Q666" s="9">
        <v>0</v>
      </c>
      <c r="R666" s="9">
        <v>0</v>
      </c>
      <c r="S666" s="9">
        <v>0</v>
      </c>
      <c r="T666" s="9">
        <v>0</v>
      </c>
      <c r="U666" s="9">
        <f t="shared" si="66"/>
        <v>0</v>
      </c>
      <c r="V666" s="9">
        <v>0</v>
      </c>
      <c r="W666" s="9">
        <v>0</v>
      </c>
      <c r="X666" s="49">
        <v>0</v>
      </c>
      <c r="Y666" s="9">
        <v>0</v>
      </c>
      <c r="Z666" s="9">
        <f t="shared" si="67"/>
        <v>0</v>
      </c>
      <c r="AA666" s="9">
        <v>0</v>
      </c>
      <c r="AB666" s="9">
        <v>0</v>
      </c>
      <c r="AC666" s="49">
        <v>0</v>
      </c>
      <c r="AD666" s="9">
        <v>0</v>
      </c>
      <c r="AE666" s="9">
        <f t="shared" si="68"/>
        <v>0</v>
      </c>
      <c r="AF666" s="9">
        <v>0</v>
      </c>
      <c r="AG666" s="9">
        <v>0</v>
      </c>
      <c r="AH666" s="49">
        <v>0</v>
      </c>
      <c r="AI666" s="9">
        <v>0</v>
      </c>
      <c r="AJ666" s="42">
        <f t="shared" si="63"/>
        <v>3.9128159999999994</v>
      </c>
      <c r="AK666" s="42">
        <f t="shared" si="63"/>
        <v>0</v>
      </c>
      <c r="AL666" s="42">
        <f t="shared" si="63"/>
        <v>0</v>
      </c>
      <c r="AM666" s="42">
        <f t="shared" si="63"/>
        <v>3.9128159999999994</v>
      </c>
      <c r="AN666" s="42">
        <f t="shared" si="63"/>
        <v>0</v>
      </c>
    </row>
    <row r="667" spans="1:40" ht="47.25">
      <c r="A667" s="8" t="s">
        <v>806</v>
      </c>
      <c r="B667" s="73" t="s">
        <v>656</v>
      </c>
      <c r="C667" s="15" t="s">
        <v>754</v>
      </c>
      <c r="D667" s="18">
        <v>2018</v>
      </c>
      <c r="E667" s="18">
        <v>2023</v>
      </c>
      <c r="F667" s="9"/>
      <c r="G667" s="9"/>
      <c r="H667" s="31"/>
      <c r="I667" s="9">
        <v>6.6919919999999991</v>
      </c>
      <c r="J667" s="24">
        <v>6.6919919999999991</v>
      </c>
      <c r="K667" s="9">
        <f t="shared" si="64"/>
        <v>0</v>
      </c>
      <c r="L667" s="9">
        <v>0</v>
      </c>
      <c r="M667" s="9">
        <v>0</v>
      </c>
      <c r="N667" s="9">
        <v>0</v>
      </c>
      <c r="O667" s="9">
        <v>0</v>
      </c>
      <c r="P667" s="9">
        <f t="shared" si="65"/>
        <v>0</v>
      </c>
      <c r="Q667" s="9">
        <v>0</v>
      </c>
      <c r="R667" s="9">
        <v>0</v>
      </c>
      <c r="S667" s="9">
        <v>0</v>
      </c>
      <c r="T667" s="9">
        <v>0</v>
      </c>
      <c r="U667" s="9">
        <f t="shared" si="66"/>
        <v>0</v>
      </c>
      <c r="V667" s="9">
        <v>0</v>
      </c>
      <c r="W667" s="9">
        <v>0</v>
      </c>
      <c r="X667" s="49">
        <v>0</v>
      </c>
      <c r="Y667" s="9">
        <v>0</v>
      </c>
      <c r="Z667" s="9">
        <f t="shared" si="67"/>
        <v>0.69199199999999994</v>
      </c>
      <c r="AA667" s="9">
        <v>0</v>
      </c>
      <c r="AB667" s="9">
        <v>0</v>
      </c>
      <c r="AC667" s="49">
        <v>0.69199199999999994</v>
      </c>
      <c r="AD667" s="9">
        <v>0</v>
      </c>
      <c r="AE667" s="9">
        <f t="shared" si="68"/>
        <v>6</v>
      </c>
      <c r="AF667" s="9">
        <v>0</v>
      </c>
      <c r="AG667" s="9">
        <v>0</v>
      </c>
      <c r="AH667" s="49">
        <v>6</v>
      </c>
      <c r="AI667" s="9">
        <v>0</v>
      </c>
      <c r="AJ667" s="42">
        <f t="shared" si="63"/>
        <v>6.6919919999999999</v>
      </c>
      <c r="AK667" s="42">
        <f t="shared" si="63"/>
        <v>0</v>
      </c>
      <c r="AL667" s="42">
        <f t="shared" si="63"/>
        <v>0</v>
      </c>
      <c r="AM667" s="42">
        <f t="shared" si="63"/>
        <v>6.6919919999999999</v>
      </c>
      <c r="AN667" s="42">
        <f t="shared" si="63"/>
        <v>0</v>
      </c>
    </row>
    <row r="668" spans="1:40" ht="47.25">
      <c r="A668" s="8" t="s">
        <v>806</v>
      </c>
      <c r="B668" s="73" t="s">
        <v>657</v>
      </c>
      <c r="C668" s="15" t="s">
        <v>755</v>
      </c>
      <c r="D668" s="18">
        <v>2018</v>
      </c>
      <c r="E668" s="18">
        <v>2023</v>
      </c>
      <c r="F668" s="9"/>
      <c r="G668" s="9"/>
      <c r="H668" s="31"/>
      <c r="I668" s="9">
        <v>3.8820120000000005</v>
      </c>
      <c r="J668" s="24">
        <v>3.882012</v>
      </c>
      <c r="K668" s="9">
        <f t="shared" si="64"/>
        <v>0</v>
      </c>
      <c r="L668" s="9">
        <v>0</v>
      </c>
      <c r="M668" s="9">
        <v>0</v>
      </c>
      <c r="N668" s="9">
        <v>0</v>
      </c>
      <c r="O668" s="9">
        <v>0</v>
      </c>
      <c r="P668" s="9">
        <f t="shared" si="65"/>
        <v>0</v>
      </c>
      <c r="Q668" s="9">
        <v>0</v>
      </c>
      <c r="R668" s="9">
        <v>0</v>
      </c>
      <c r="S668" s="9">
        <v>0</v>
      </c>
      <c r="T668" s="9">
        <v>0</v>
      </c>
      <c r="U668" s="9">
        <f t="shared" si="66"/>
        <v>0</v>
      </c>
      <c r="V668" s="9">
        <v>0</v>
      </c>
      <c r="W668" s="9">
        <v>0</v>
      </c>
      <c r="X668" s="49">
        <v>0</v>
      </c>
      <c r="Y668" s="9">
        <v>0</v>
      </c>
      <c r="Z668" s="9">
        <f t="shared" si="67"/>
        <v>0.28201199999999998</v>
      </c>
      <c r="AA668" s="9">
        <v>0</v>
      </c>
      <c r="AB668" s="9">
        <v>0</v>
      </c>
      <c r="AC668" s="49">
        <v>0.28201199999999998</v>
      </c>
      <c r="AD668" s="9">
        <v>0</v>
      </c>
      <c r="AE668" s="9">
        <f t="shared" si="68"/>
        <v>3.5999999999999996</v>
      </c>
      <c r="AF668" s="9">
        <v>0</v>
      </c>
      <c r="AG668" s="9">
        <v>0</v>
      </c>
      <c r="AH668" s="49">
        <v>3.5999999999999996</v>
      </c>
      <c r="AI668" s="9">
        <v>0</v>
      </c>
      <c r="AJ668" s="42">
        <f t="shared" si="63"/>
        <v>3.8820119999999996</v>
      </c>
      <c r="AK668" s="42">
        <f t="shared" si="63"/>
        <v>0</v>
      </c>
      <c r="AL668" s="42">
        <f t="shared" si="63"/>
        <v>0</v>
      </c>
      <c r="AM668" s="42">
        <f t="shared" si="63"/>
        <v>3.8820119999999996</v>
      </c>
      <c r="AN668" s="42">
        <f t="shared" si="63"/>
        <v>0</v>
      </c>
    </row>
    <row r="669" spans="1:40" ht="47.25">
      <c r="A669" s="8" t="s">
        <v>806</v>
      </c>
      <c r="B669" s="73" t="s">
        <v>658</v>
      </c>
      <c r="C669" s="15" t="s">
        <v>756</v>
      </c>
      <c r="D669" s="18">
        <v>2018</v>
      </c>
      <c r="E669" s="18">
        <v>2023</v>
      </c>
      <c r="F669" s="9"/>
      <c r="G669" s="9"/>
      <c r="H669" s="31"/>
      <c r="I669" s="9">
        <v>3.8820120000000005</v>
      </c>
      <c r="J669" s="24">
        <v>3.882012</v>
      </c>
      <c r="K669" s="9">
        <f t="shared" si="64"/>
        <v>0</v>
      </c>
      <c r="L669" s="9">
        <v>0</v>
      </c>
      <c r="M669" s="9">
        <v>0</v>
      </c>
      <c r="N669" s="9">
        <v>0</v>
      </c>
      <c r="O669" s="9">
        <v>0</v>
      </c>
      <c r="P669" s="9">
        <f t="shared" si="65"/>
        <v>0</v>
      </c>
      <c r="Q669" s="9">
        <v>0</v>
      </c>
      <c r="R669" s="9">
        <v>0</v>
      </c>
      <c r="S669" s="9">
        <v>0</v>
      </c>
      <c r="T669" s="9">
        <v>0</v>
      </c>
      <c r="U669" s="9">
        <f t="shared" si="66"/>
        <v>0</v>
      </c>
      <c r="V669" s="9">
        <v>0</v>
      </c>
      <c r="W669" s="9">
        <v>0</v>
      </c>
      <c r="X669" s="49">
        <v>0</v>
      </c>
      <c r="Y669" s="9">
        <v>0</v>
      </c>
      <c r="Z669" s="9">
        <f t="shared" si="67"/>
        <v>0.28201199999999998</v>
      </c>
      <c r="AA669" s="9">
        <v>0</v>
      </c>
      <c r="AB669" s="9">
        <v>0</v>
      </c>
      <c r="AC669" s="49">
        <v>0.28201199999999998</v>
      </c>
      <c r="AD669" s="9">
        <v>0</v>
      </c>
      <c r="AE669" s="9">
        <f t="shared" si="68"/>
        <v>3.5999999999999996</v>
      </c>
      <c r="AF669" s="9">
        <v>0</v>
      </c>
      <c r="AG669" s="9">
        <v>0</v>
      </c>
      <c r="AH669" s="49">
        <v>3.5999999999999996</v>
      </c>
      <c r="AI669" s="9">
        <v>0</v>
      </c>
      <c r="AJ669" s="42">
        <f t="shared" si="63"/>
        <v>3.8820119999999996</v>
      </c>
      <c r="AK669" s="42">
        <f t="shared" si="63"/>
        <v>0</v>
      </c>
      <c r="AL669" s="42">
        <f t="shared" si="63"/>
        <v>0</v>
      </c>
      <c r="AM669" s="42">
        <f t="shared" si="63"/>
        <v>3.8820119999999996</v>
      </c>
      <c r="AN669" s="42">
        <f t="shared" si="63"/>
        <v>0</v>
      </c>
    </row>
    <row r="670" spans="1:40" ht="47.25">
      <c r="A670" s="8" t="s">
        <v>806</v>
      </c>
      <c r="B670" s="73" t="s">
        <v>659</v>
      </c>
      <c r="C670" s="15" t="s">
        <v>757</v>
      </c>
      <c r="D670" s="18">
        <v>2018</v>
      </c>
      <c r="E670" s="18">
        <v>2023</v>
      </c>
      <c r="F670" s="9"/>
      <c r="G670" s="9"/>
      <c r="H670" s="31"/>
      <c r="I670" s="9">
        <v>3.8820120000000005</v>
      </c>
      <c r="J670" s="24">
        <v>3.882012</v>
      </c>
      <c r="K670" s="9">
        <f t="shared" si="64"/>
        <v>0</v>
      </c>
      <c r="L670" s="9">
        <v>0</v>
      </c>
      <c r="M670" s="9">
        <v>0</v>
      </c>
      <c r="N670" s="9">
        <v>0</v>
      </c>
      <c r="O670" s="9">
        <v>0</v>
      </c>
      <c r="P670" s="9">
        <f t="shared" si="65"/>
        <v>0</v>
      </c>
      <c r="Q670" s="9">
        <v>0</v>
      </c>
      <c r="R670" s="9">
        <v>0</v>
      </c>
      <c r="S670" s="9">
        <v>0</v>
      </c>
      <c r="T670" s="9">
        <v>0</v>
      </c>
      <c r="U670" s="9">
        <f t="shared" si="66"/>
        <v>0</v>
      </c>
      <c r="V670" s="9">
        <v>0</v>
      </c>
      <c r="W670" s="9">
        <v>0</v>
      </c>
      <c r="X670" s="49">
        <v>0</v>
      </c>
      <c r="Y670" s="9">
        <v>0</v>
      </c>
      <c r="Z670" s="9">
        <f t="shared" si="67"/>
        <v>0.28201199999999998</v>
      </c>
      <c r="AA670" s="9">
        <v>0</v>
      </c>
      <c r="AB670" s="9">
        <v>0</v>
      </c>
      <c r="AC670" s="49">
        <v>0.28201199999999998</v>
      </c>
      <c r="AD670" s="9">
        <v>0</v>
      </c>
      <c r="AE670" s="9">
        <f t="shared" si="68"/>
        <v>3.5999999999999996</v>
      </c>
      <c r="AF670" s="9">
        <v>0</v>
      </c>
      <c r="AG670" s="9">
        <v>0</v>
      </c>
      <c r="AH670" s="49">
        <v>3.5999999999999996</v>
      </c>
      <c r="AI670" s="9">
        <v>0</v>
      </c>
      <c r="AJ670" s="42">
        <f t="shared" si="63"/>
        <v>3.8820119999999996</v>
      </c>
      <c r="AK670" s="42">
        <f t="shared" si="63"/>
        <v>0</v>
      </c>
      <c r="AL670" s="42">
        <f t="shared" si="63"/>
        <v>0</v>
      </c>
      <c r="AM670" s="42">
        <f t="shared" si="63"/>
        <v>3.8820119999999996</v>
      </c>
      <c r="AN670" s="42">
        <f t="shared" si="63"/>
        <v>0</v>
      </c>
    </row>
    <row r="671" spans="1:40" ht="31.5">
      <c r="A671" s="8" t="s">
        <v>806</v>
      </c>
      <c r="B671" s="73" t="s">
        <v>1467</v>
      </c>
      <c r="C671" s="15" t="s">
        <v>758</v>
      </c>
      <c r="D671" s="18">
        <v>2018</v>
      </c>
      <c r="E671" s="18">
        <v>2023</v>
      </c>
      <c r="F671" s="9"/>
      <c r="G671" s="9"/>
      <c r="H671" s="31"/>
      <c r="I671" s="9">
        <v>3.8820120000000005</v>
      </c>
      <c r="J671" s="24">
        <v>3.882012</v>
      </c>
      <c r="K671" s="9">
        <f t="shared" si="64"/>
        <v>0</v>
      </c>
      <c r="L671" s="9">
        <v>0</v>
      </c>
      <c r="M671" s="9">
        <v>0</v>
      </c>
      <c r="N671" s="9">
        <v>0</v>
      </c>
      <c r="O671" s="9">
        <v>0</v>
      </c>
      <c r="P671" s="9">
        <f t="shared" si="65"/>
        <v>0</v>
      </c>
      <c r="Q671" s="9">
        <v>0</v>
      </c>
      <c r="R671" s="9">
        <v>0</v>
      </c>
      <c r="S671" s="9">
        <v>0</v>
      </c>
      <c r="T671" s="9">
        <v>0</v>
      </c>
      <c r="U671" s="9">
        <f t="shared" si="66"/>
        <v>0</v>
      </c>
      <c r="V671" s="9">
        <v>0</v>
      </c>
      <c r="W671" s="9">
        <v>0</v>
      </c>
      <c r="X671" s="49">
        <v>0</v>
      </c>
      <c r="Y671" s="9">
        <v>0</v>
      </c>
      <c r="Z671" s="9">
        <f t="shared" si="67"/>
        <v>0.28201199999999998</v>
      </c>
      <c r="AA671" s="9">
        <v>0</v>
      </c>
      <c r="AB671" s="9">
        <v>0</v>
      </c>
      <c r="AC671" s="49">
        <v>0.28201199999999998</v>
      </c>
      <c r="AD671" s="9">
        <v>0</v>
      </c>
      <c r="AE671" s="9">
        <f t="shared" si="68"/>
        <v>3.5999999999999996</v>
      </c>
      <c r="AF671" s="9">
        <v>0</v>
      </c>
      <c r="AG671" s="9">
        <v>0</v>
      </c>
      <c r="AH671" s="49">
        <v>3.5999999999999996</v>
      </c>
      <c r="AI671" s="9">
        <v>0</v>
      </c>
      <c r="AJ671" s="42">
        <f t="shared" si="63"/>
        <v>3.8820119999999996</v>
      </c>
      <c r="AK671" s="42">
        <f t="shared" si="63"/>
        <v>0</v>
      </c>
      <c r="AL671" s="42">
        <f t="shared" si="63"/>
        <v>0</v>
      </c>
      <c r="AM671" s="42">
        <f t="shared" si="63"/>
        <v>3.8820119999999996</v>
      </c>
      <c r="AN671" s="42">
        <f t="shared" si="63"/>
        <v>0</v>
      </c>
    </row>
    <row r="672" spans="1:40" ht="63">
      <c r="A672" s="8" t="s">
        <v>806</v>
      </c>
      <c r="B672" s="73" t="s">
        <v>661</v>
      </c>
      <c r="C672" s="15" t="s">
        <v>759</v>
      </c>
      <c r="D672" s="18">
        <v>2018</v>
      </c>
      <c r="E672" s="18">
        <v>2023</v>
      </c>
      <c r="F672" s="9"/>
      <c r="G672" s="9"/>
      <c r="H672" s="31"/>
      <c r="I672" s="9">
        <v>9.4592399999999994</v>
      </c>
      <c r="J672" s="24">
        <v>9.4592399999999994</v>
      </c>
      <c r="K672" s="9">
        <f t="shared" si="64"/>
        <v>0</v>
      </c>
      <c r="L672" s="9">
        <v>0</v>
      </c>
      <c r="M672" s="9">
        <v>0</v>
      </c>
      <c r="N672" s="9">
        <v>0</v>
      </c>
      <c r="O672" s="9">
        <v>0</v>
      </c>
      <c r="P672" s="9">
        <f t="shared" si="65"/>
        <v>0</v>
      </c>
      <c r="Q672" s="9">
        <v>0</v>
      </c>
      <c r="R672" s="9">
        <v>0</v>
      </c>
      <c r="S672" s="9">
        <v>0</v>
      </c>
      <c r="T672" s="9">
        <v>0</v>
      </c>
      <c r="U672" s="9">
        <f t="shared" si="66"/>
        <v>0</v>
      </c>
      <c r="V672" s="9">
        <v>0</v>
      </c>
      <c r="W672" s="9">
        <v>0</v>
      </c>
      <c r="X672" s="49">
        <v>0</v>
      </c>
      <c r="Y672" s="9">
        <v>0</v>
      </c>
      <c r="Z672" s="9">
        <f t="shared" si="67"/>
        <v>1.05924</v>
      </c>
      <c r="AA672" s="9">
        <v>0</v>
      </c>
      <c r="AB672" s="9">
        <v>0</v>
      </c>
      <c r="AC672" s="49">
        <v>1.05924</v>
      </c>
      <c r="AD672" s="9">
        <v>0</v>
      </c>
      <c r="AE672" s="9">
        <f t="shared" si="68"/>
        <v>8.4000000000000004</v>
      </c>
      <c r="AF672" s="9">
        <v>0</v>
      </c>
      <c r="AG672" s="9">
        <v>0</v>
      </c>
      <c r="AH672" s="49">
        <v>8.40</v>
      </c>
      <c r="AI672" s="9">
        <v>0</v>
      </c>
      <c r="AJ672" s="42">
        <f t="shared" si="63"/>
        <v>9.4592400000000012</v>
      </c>
      <c r="AK672" s="42">
        <f t="shared" si="63"/>
        <v>0</v>
      </c>
      <c r="AL672" s="42">
        <f t="shared" si="63"/>
        <v>0</v>
      </c>
      <c r="AM672" s="42">
        <f t="shared" si="63"/>
        <v>9.4592400000000012</v>
      </c>
      <c r="AN672" s="42">
        <f t="shared" si="63"/>
        <v>0</v>
      </c>
    </row>
    <row r="673" spans="1:40" ht="47.25">
      <c r="A673" s="8" t="s">
        <v>806</v>
      </c>
      <c r="B673" s="73" t="s">
        <v>662</v>
      </c>
      <c r="C673" s="15" t="s">
        <v>760</v>
      </c>
      <c r="D673" s="18">
        <v>2018</v>
      </c>
      <c r="E673" s="18">
        <v>2023</v>
      </c>
      <c r="F673" s="9"/>
      <c r="G673" s="9"/>
      <c r="H673" s="31"/>
      <c r="I673" s="9">
        <v>3.8820120000000005</v>
      </c>
      <c r="J673" s="24">
        <v>3.882012</v>
      </c>
      <c r="K673" s="9">
        <f t="shared" si="64"/>
        <v>0</v>
      </c>
      <c r="L673" s="9">
        <v>0</v>
      </c>
      <c r="M673" s="9">
        <v>0</v>
      </c>
      <c r="N673" s="9">
        <v>0</v>
      </c>
      <c r="O673" s="9">
        <v>0</v>
      </c>
      <c r="P673" s="9">
        <f t="shared" si="65"/>
        <v>0</v>
      </c>
      <c r="Q673" s="9">
        <v>0</v>
      </c>
      <c r="R673" s="9">
        <v>0</v>
      </c>
      <c r="S673" s="9">
        <v>0</v>
      </c>
      <c r="T673" s="9">
        <v>0</v>
      </c>
      <c r="U673" s="9">
        <f t="shared" si="66"/>
        <v>0</v>
      </c>
      <c r="V673" s="9">
        <v>0</v>
      </c>
      <c r="W673" s="9">
        <v>0</v>
      </c>
      <c r="X673" s="49">
        <v>0</v>
      </c>
      <c r="Y673" s="9">
        <v>0</v>
      </c>
      <c r="Z673" s="9">
        <f t="shared" si="67"/>
        <v>0.28201199999999998</v>
      </c>
      <c r="AA673" s="9">
        <v>0</v>
      </c>
      <c r="AB673" s="9">
        <v>0</v>
      </c>
      <c r="AC673" s="49">
        <v>0.28201199999999998</v>
      </c>
      <c r="AD673" s="9">
        <v>0</v>
      </c>
      <c r="AE673" s="9">
        <f t="shared" si="68"/>
        <v>3.5999999999999996</v>
      </c>
      <c r="AF673" s="9">
        <v>0</v>
      </c>
      <c r="AG673" s="9">
        <v>0</v>
      </c>
      <c r="AH673" s="49">
        <v>3.5999999999999996</v>
      </c>
      <c r="AI673" s="9">
        <v>0</v>
      </c>
      <c r="AJ673" s="42">
        <f t="shared" si="63"/>
        <v>3.8820119999999996</v>
      </c>
      <c r="AK673" s="42">
        <f t="shared" si="63"/>
        <v>0</v>
      </c>
      <c r="AL673" s="42">
        <f t="shared" si="63"/>
        <v>0</v>
      </c>
      <c r="AM673" s="42">
        <f t="shared" si="63"/>
        <v>3.8820119999999996</v>
      </c>
      <c r="AN673" s="42">
        <f t="shared" si="63"/>
        <v>0</v>
      </c>
    </row>
    <row r="674" spans="1:40" ht="47.25">
      <c r="A674" s="8" t="s">
        <v>806</v>
      </c>
      <c r="B674" s="73" t="s">
        <v>663</v>
      </c>
      <c r="C674" s="15" t="s">
        <v>761</v>
      </c>
      <c r="D674" s="18">
        <v>2018</v>
      </c>
      <c r="E674" s="18">
        <v>2023</v>
      </c>
      <c r="F674" s="9"/>
      <c r="G674" s="9"/>
      <c r="H674" s="31"/>
      <c r="I674" s="9">
        <v>3.8820120000000005</v>
      </c>
      <c r="J674" s="24">
        <v>3.882012</v>
      </c>
      <c r="K674" s="9">
        <f t="shared" si="64"/>
        <v>0</v>
      </c>
      <c r="L674" s="9">
        <v>0</v>
      </c>
      <c r="M674" s="9">
        <v>0</v>
      </c>
      <c r="N674" s="9">
        <v>0</v>
      </c>
      <c r="O674" s="9">
        <v>0</v>
      </c>
      <c r="P674" s="9">
        <f t="shared" si="65"/>
        <v>0</v>
      </c>
      <c r="Q674" s="9">
        <v>0</v>
      </c>
      <c r="R674" s="9">
        <v>0</v>
      </c>
      <c r="S674" s="9">
        <v>0</v>
      </c>
      <c r="T674" s="9">
        <v>0</v>
      </c>
      <c r="U674" s="9">
        <f t="shared" si="66"/>
        <v>0</v>
      </c>
      <c r="V674" s="9">
        <v>0</v>
      </c>
      <c r="W674" s="9">
        <v>0</v>
      </c>
      <c r="X674" s="49">
        <v>0</v>
      </c>
      <c r="Y674" s="9">
        <v>0</v>
      </c>
      <c r="Z674" s="9">
        <f t="shared" si="67"/>
        <v>0.28201199999999998</v>
      </c>
      <c r="AA674" s="9">
        <v>0</v>
      </c>
      <c r="AB674" s="9">
        <v>0</v>
      </c>
      <c r="AC674" s="49">
        <v>0.28201199999999998</v>
      </c>
      <c r="AD674" s="9">
        <v>0</v>
      </c>
      <c r="AE674" s="9">
        <f t="shared" si="68"/>
        <v>3.5999999999999996</v>
      </c>
      <c r="AF674" s="9">
        <v>0</v>
      </c>
      <c r="AG674" s="9">
        <v>0</v>
      </c>
      <c r="AH674" s="49">
        <v>3.5999999999999996</v>
      </c>
      <c r="AI674" s="9">
        <v>0</v>
      </c>
      <c r="AJ674" s="42">
        <f t="shared" si="63"/>
        <v>3.8820119999999996</v>
      </c>
      <c r="AK674" s="42">
        <f t="shared" si="63"/>
        <v>0</v>
      </c>
      <c r="AL674" s="42">
        <f t="shared" si="63"/>
        <v>0</v>
      </c>
      <c r="AM674" s="42">
        <f t="shared" si="63"/>
        <v>3.8820119999999996</v>
      </c>
      <c r="AN674" s="42">
        <f t="shared" si="63"/>
        <v>0</v>
      </c>
    </row>
    <row r="675" spans="1:40" ht="47.25">
      <c r="A675" s="8" t="s">
        <v>806</v>
      </c>
      <c r="B675" s="73" t="s">
        <v>664</v>
      </c>
      <c r="C675" s="15" t="s">
        <v>762</v>
      </c>
      <c r="D675" s="18">
        <v>2018</v>
      </c>
      <c r="E675" s="18">
        <v>2023</v>
      </c>
      <c r="F675" s="9"/>
      <c r="G675" s="9"/>
      <c r="H675" s="31"/>
      <c r="I675" s="9">
        <v>3.8820120000000005</v>
      </c>
      <c r="J675" s="24">
        <v>3.882012</v>
      </c>
      <c r="K675" s="9">
        <f t="shared" si="64"/>
        <v>0</v>
      </c>
      <c r="L675" s="9">
        <v>0</v>
      </c>
      <c r="M675" s="9">
        <v>0</v>
      </c>
      <c r="N675" s="9">
        <v>0</v>
      </c>
      <c r="O675" s="9">
        <v>0</v>
      </c>
      <c r="P675" s="9">
        <f t="shared" si="65"/>
        <v>0</v>
      </c>
      <c r="Q675" s="9">
        <v>0</v>
      </c>
      <c r="R675" s="9">
        <v>0</v>
      </c>
      <c r="S675" s="9">
        <v>0</v>
      </c>
      <c r="T675" s="9">
        <v>0</v>
      </c>
      <c r="U675" s="9">
        <f t="shared" si="66"/>
        <v>0</v>
      </c>
      <c r="V675" s="9">
        <v>0</v>
      </c>
      <c r="W675" s="9">
        <v>0</v>
      </c>
      <c r="X675" s="49">
        <v>0</v>
      </c>
      <c r="Y675" s="9">
        <v>0</v>
      </c>
      <c r="Z675" s="9">
        <f t="shared" si="67"/>
        <v>0.28201199999999998</v>
      </c>
      <c r="AA675" s="9">
        <v>0</v>
      </c>
      <c r="AB675" s="9">
        <v>0</v>
      </c>
      <c r="AC675" s="49">
        <v>0.28201199999999998</v>
      </c>
      <c r="AD675" s="9">
        <v>0</v>
      </c>
      <c r="AE675" s="9">
        <f t="shared" si="68"/>
        <v>3.5999999999999996</v>
      </c>
      <c r="AF675" s="9">
        <v>0</v>
      </c>
      <c r="AG675" s="9">
        <v>0</v>
      </c>
      <c r="AH675" s="49">
        <v>3.5999999999999996</v>
      </c>
      <c r="AI675" s="9">
        <v>0</v>
      </c>
      <c r="AJ675" s="42">
        <f t="shared" si="63"/>
        <v>3.8820119999999996</v>
      </c>
      <c r="AK675" s="42">
        <f t="shared" si="63"/>
        <v>0</v>
      </c>
      <c r="AL675" s="42">
        <f t="shared" si="63"/>
        <v>0</v>
      </c>
      <c r="AM675" s="42">
        <f t="shared" si="63"/>
        <v>3.8820119999999996</v>
      </c>
      <c r="AN675" s="42">
        <f t="shared" si="63"/>
        <v>0</v>
      </c>
    </row>
    <row r="676" spans="1:40" ht="78.75">
      <c r="A676" s="8" t="s">
        <v>806</v>
      </c>
      <c r="B676" s="73" t="s">
        <v>1468</v>
      </c>
      <c r="C676" s="15" t="s">
        <v>1469</v>
      </c>
      <c r="D676" s="18">
        <v>2019</v>
      </c>
      <c r="E676" s="18">
        <v>2020</v>
      </c>
      <c r="F676" s="9"/>
      <c r="G676" s="9"/>
      <c r="H676" s="31"/>
      <c r="I676" s="9">
        <v>10.753103999999999</v>
      </c>
      <c r="J676" s="24">
        <v>10.753103999999999</v>
      </c>
      <c r="K676" s="9">
        <f t="shared" si="64"/>
        <v>10.036788</v>
      </c>
      <c r="L676" s="9">
        <v>0</v>
      </c>
      <c r="M676" s="9">
        <v>0</v>
      </c>
      <c r="N676" s="9">
        <v>10.036788</v>
      </c>
      <c r="O676" s="9">
        <v>0</v>
      </c>
      <c r="P676" s="9">
        <f t="shared" si="65"/>
        <v>0</v>
      </c>
      <c r="Q676" s="9">
        <v>0</v>
      </c>
      <c r="R676" s="9">
        <v>0</v>
      </c>
      <c r="S676" s="9">
        <v>0</v>
      </c>
      <c r="T676" s="9">
        <v>0</v>
      </c>
      <c r="U676" s="9">
        <f t="shared" si="66"/>
        <v>0</v>
      </c>
      <c r="V676" s="9">
        <v>0</v>
      </c>
      <c r="W676" s="9">
        <v>0</v>
      </c>
      <c r="X676" s="49">
        <v>0</v>
      </c>
      <c r="Y676" s="9">
        <v>0</v>
      </c>
      <c r="Z676" s="9">
        <f t="shared" si="67"/>
        <v>0</v>
      </c>
      <c r="AA676" s="9">
        <v>0</v>
      </c>
      <c r="AB676" s="9">
        <v>0</v>
      </c>
      <c r="AC676" s="49">
        <v>0</v>
      </c>
      <c r="AD676" s="9">
        <v>0</v>
      </c>
      <c r="AE676" s="9">
        <f t="shared" si="68"/>
        <v>0</v>
      </c>
      <c r="AF676" s="9">
        <v>0</v>
      </c>
      <c r="AG676" s="9">
        <v>0</v>
      </c>
      <c r="AH676" s="49">
        <v>0</v>
      </c>
      <c r="AI676" s="9">
        <v>0</v>
      </c>
      <c r="AJ676" s="42">
        <f t="shared" si="69" ref="AJ676:AN726">=K676+P676+U676+Z676+AE676</f>
        <v>10.036788</v>
      </c>
      <c r="AK676" s="42">
        <f t="shared" si="69"/>
        <v>0</v>
      </c>
      <c r="AL676" s="42">
        <f t="shared" si="69"/>
        <v>0</v>
      </c>
      <c r="AM676" s="42">
        <f t="shared" si="69"/>
        <v>10.036788</v>
      </c>
      <c r="AN676" s="42">
        <f t="shared" si="69"/>
        <v>0</v>
      </c>
    </row>
    <row r="677" spans="1:40" ht="47.25">
      <c r="A677" s="8" t="s">
        <v>806</v>
      </c>
      <c r="B677" s="73" t="s">
        <v>660</v>
      </c>
      <c r="C677" s="15" t="s">
        <v>763</v>
      </c>
      <c r="D677" s="18">
        <v>2018</v>
      </c>
      <c r="E677" s="18">
        <v>2023</v>
      </c>
      <c r="F677" s="9"/>
      <c r="G677" s="9"/>
      <c r="H677" s="31"/>
      <c r="I677" s="9">
        <v>3.8820120000000005</v>
      </c>
      <c r="J677" s="24">
        <v>3.882012</v>
      </c>
      <c r="K677" s="9">
        <f t="shared" si="64"/>
        <v>0</v>
      </c>
      <c r="L677" s="9">
        <v>0</v>
      </c>
      <c r="M677" s="9">
        <v>0</v>
      </c>
      <c r="N677" s="9">
        <v>0</v>
      </c>
      <c r="O677" s="9">
        <v>0</v>
      </c>
      <c r="P677" s="9">
        <f t="shared" si="65"/>
        <v>0</v>
      </c>
      <c r="Q677" s="9">
        <v>0</v>
      </c>
      <c r="R677" s="9">
        <v>0</v>
      </c>
      <c r="S677" s="9">
        <v>0</v>
      </c>
      <c r="T677" s="9">
        <v>0</v>
      </c>
      <c r="U677" s="9">
        <f t="shared" si="66"/>
        <v>0</v>
      </c>
      <c r="V677" s="9">
        <v>0</v>
      </c>
      <c r="W677" s="9">
        <v>0</v>
      </c>
      <c r="X677" s="49">
        <v>0</v>
      </c>
      <c r="Y677" s="9">
        <v>0</v>
      </c>
      <c r="Z677" s="9">
        <f t="shared" si="67"/>
        <v>0.28201199999999998</v>
      </c>
      <c r="AA677" s="9">
        <v>0</v>
      </c>
      <c r="AB677" s="9">
        <v>0</v>
      </c>
      <c r="AC677" s="49">
        <v>0.28201199999999998</v>
      </c>
      <c r="AD677" s="9">
        <v>0</v>
      </c>
      <c r="AE677" s="9">
        <f t="shared" si="68"/>
        <v>3.5999999999999996</v>
      </c>
      <c r="AF677" s="9">
        <v>0</v>
      </c>
      <c r="AG677" s="9">
        <v>0</v>
      </c>
      <c r="AH677" s="49">
        <v>3.5999999999999996</v>
      </c>
      <c r="AI677" s="9">
        <v>0</v>
      </c>
      <c r="AJ677" s="42">
        <f t="shared" si="69"/>
        <v>3.8820119999999996</v>
      </c>
      <c r="AK677" s="42">
        <f t="shared" si="69"/>
        <v>0</v>
      </c>
      <c r="AL677" s="42">
        <f t="shared" si="69"/>
        <v>0</v>
      </c>
      <c r="AM677" s="42">
        <f t="shared" si="69"/>
        <v>3.8820119999999996</v>
      </c>
      <c r="AN677" s="42">
        <f t="shared" si="69"/>
        <v>0</v>
      </c>
    </row>
    <row r="678" spans="1:40" ht="47.25">
      <c r="A678" s="8" t="s">
        <v>806</v>
      </c>
      <c r="B678" s="73" t="s">
        <v>1470</v>
      </c>
      <c r="C678" s="15" t="s">
        <v>2514</v>
      </c>
      <c r="D678" s="18">
        <v>2016</v>
      </c>
      <c r="E678" s="18">
        <v>2021</v>
      </c>
      <c r="F678" s="9"/>
      <c r="G678" s="9"/>
      <c r="H678" s="31"/>
      <c r="I678" s="9">
        <v>2.6416439999999999</v>
      </c>
      <c r="J678" s="24">
        <v>2.6416439999999999</v>
      </c>
      <c r="K678" s="9">
        <f t="shared" si="64"/>
        <v>1.9933151999999998</v>
      </c>
      <c r="L678" s="9">
        <v>0</v>
      </c>
      <c r="M678" s="9">
        <v>0</v>
      </c>
      <c r="N678" s="9">
        <v>1.9933151999999998</v>
      </c>
      <c r="O678" s="9">
        <v>0</v>
      </c>
      <c r="P678" s="9">
        <f t="shared" si="65"/>
        <v>0.52832879999999993</v>
      </c>
      <c r="Q678" s="9">
        <v>0</v>
      </c>
      <c r="R678" s="9">
        <v>0</v>
      </c>
      <c r="S678" s="9">
        <v>0.52832879999999993</v>
      </c>
      <c r="T678" s="9">
        <v>0</v>
      </c>
      <c r="U678" s="9">
        <f t="shared" si="66"/>
        <v>0</v>
      </c>
      <c r="V678" s="9">
        <v>0</v>
      </c>
      <c r="W678" s="9">
        <v>0</v>
      </c>
      <c r="X678" s="49">
        <v>0</v>
      </c>
      <c r="Y678" s="9">
        <v>0</v>
      </c>
      <c r="Z678" s="9">
        <f t="shared" si="67"/>
        <v>0</v>
      </c>
      <c r="AA678" s="9">
        <v>0</v>
      </c>
      <c r="AB678" s="9">
        <v>0</v>
      </c>
      <c r="AC678" s="49">
        <v>0</v>
      </c>
      <c r="AD678" s="9">
        <v>0</v>
      </c>
      <c r="AE678" s="9">
        <f t="shared" si="68"/>
        <v>0</v>
      </c>
      <c r="AF678" s="9">
        <v>0</v>
      </c>
      <c r="AG678" s="9">
        <v>0</v>
      </c>
      <c r="AH678" s="49">
        <v>0</v>
      </c>
      <c r="AI678" s="9">
        <v>0</v>
      </c>
      <c r="AJ678" s="42">
        <f t="shared" si="69"/>
        <v>2.5216439999999998</v>
      </c>
      <c r="AK678" s="42">
        <f t="shared" si="69"/>
        <v>0</v>
      </c>
      <c r="AL678" s="42">
        <f t="shared" si="69"/>
        <v>0</v>
      </c>
      <c r="AM678" s="42">
        <f t="shared" si="69"/>
        <v>2.5216439999999998</v>
      </c>
      <c r="AN678" s="42">
        <f t="shared" si="69"/>
        <v>0</v>
      </c>
    </row>
    <row r="679" spans="1:40" ht="47.25">
      <c r="A679" s="8" t="s">
        <v>806</v>
      </c>
      <c r="B679" s="73" t="s">
        <v>1471</v>
      </c>
      <c r="C679" s="15" t="s">
        <v>2515</v>
      </c>
      <c r="D679" s="18">
        <v>2016</v>
      </c>
      <c r="E679" s="18">
        <v>2021</v>
      </c>
      <c r="F679" s="9"/>
      <c r="G679" s="9"/>
      <c r="H679" s="31"/>
      <c r="I679" s="9">
        <v>3.3824639999999997</v>
      </c>
      <c r="J679" s="24">
        <v>3.3824639999999997</v>
      </c>
      <c r="K679" s="9">
        <f t="shared" si="64"/>
        <v>2.2690175999999997</v>
      </c>
      <c r="L679" s="9">
        <v>0</v>
      </c>
      <c r="M679" s="9">
        <v>0</v>
      </c>
      <c r="N679" s="9">
        <v>2.2690175999999997</v>
      </c>
      <c r="O679" s="9">
        <v>0</v>
      </c>
      <c r="P679" s="9">
        <f t="shared" si="65"/>
        <v>0.56725439999999994</v>
      </c>
      <c r="Q679" s="9">
        <v>0</v>
      </c>
      <c r="R679" s="9">
        <v>0</v>
      </c>
      <c r="S679" s="9">
        <v>0.56725439999999994</v>
      </c>
      <c r="T679" s="9">
        <v>0</v>
      </c>
      <c r="U679" s="9">
        <f t="shared" si="66"/>
        <v>0</v>
      </c>
      <c r="V679" s="9">
        <v>0</v>
      </c>
      <c r="W679" s="9">
        <v>0</v>
      </c>
      <c r="X679" s="49">
        <v>0</v>
      </c>
      <c r="Y679" s="9">
        <v>0</v>
      </c>
      <c r="Z679" s="9">
        <f t="shared" si="67"/>
        <v>0</v>
      </c>
      <c r="AA679" s="9">
        <v>0</v>
      </c>
      <c r="AB679" s="9">
        <v>0</v>
      </c>
      <c r="AC679" s="49">
        <v>0</v>
      </c>
      <c r="AD679" s="9">
        <v>0</v>
      </c>
      <c r="AE679" s="9">
        <f t="shared" si="68"/>
        <v>0</v>
      </c>
      <c r="AF679" s="9">
        <v>0</v>
      </c>
      <c r="AG679" s="9">
        <v>0</v>
      </c>
      <c r="AH679" s="49">
        <v>0</v>
      </c>
      <c r="AI679" s="9">
        <v>0</v>
      </c>
      <c r="AJ679" s="42">
        <f t="shared" si="69"/>
        <v>2.8362719999999997</v>
      </c>
      <c r="AK679" s="42">
        <f t="shared" si="69"/>
        <v>0</v>
      </c>
      <c r="AL679" s="42">
        <f t="shared" si="69"/>
        <v>0</v>
      </c>
      <c r="AM679" s="42">
        <f t="shared" si="69"/>
        <v>2.8362719999999997</v>
      </c>
      <c r="AN679" s="42">
        <f t="shared" si="69"/>
        <v>0</v>
      </c>
    </row>
    <row r="680" spans="1:40" ht="47.25">
      <c r="A680" s="8" t="s">
        <v>806</v>
      </c>
      <c r="B680" s="73" t="s">
        <v>1472</v>
      </c>
      <c r="C680" s="15" t="s">
        <v>2516</v>
      </c>
      <c r="D680" s="18">
        <v>2018</v>
      </c>
      <c r="E680" s="18">
        <v>2021</v>
      </c>
      <c r="F680" s="9"/>
      <c r="G680" s="9"/>
      <c r="H680" s="31"/>
      <c r="I680" s="9">
        <v>4.9800000000000004</v>
      </c>
      <c r="J680" s="24">
        <v>4.9800000000000004</v>
      </c>
      <c r="K680" s="9">
        <f t="shared" si="64"/>
        <v>3.3701159999999999</v>
      </c>
      <c r="L680" s="9">
        <v>0</v>
      </c>
      <c r="M680" s="9">
        <v>0</v>
      </c>
      <c r="N680" s="9">
        <v>3.3701159999999999</v>
      </c>
      <c r="O680" s="9">
        <v>0</v>
      </c>
      <c r="P680" s="9">
        <f t="shared" si="65"/>
        <v>0.97934399999999988</v>
      </c>
      <c r="Q680" s="9">
        <v>0</v>
      </c>
      <c r="R680" s="9">
        <v>0</v>
      </c>
      <c r="S680" s="9">
        <v>0.97934399999999988</v>
      </c>
      <c r="T680" s="9">
        <v>0</v>
      </c>
      <c r="U680" s="9">
        <f t="shared" si="66"/>
        <v>0</v>
      </c>
      <c r="V680" s="9">
        <v>0</v>
      </c>
      <c r="W680" s="9">
        <v>0</v>
      </c>
      <c r="X680" s="49">
        <v>0</v>
      </c>
      <c r="Y680" s="9">
        <v>0</v>
      </c>
      <c r="Z680" s="9">
        <f t="shared" si="67"/>
        <v>0</v>
      </c>
      <c r="AA680" s="9">
        <v>0</v>
      </c>
      <c r="AB680" s="9">
        <v>0</v>
      </c>
      <c r="AC680" s="49">
        <v>0</v>
      </c>
      <c r="AD680" s="9">
        <v>0</v>
      </c>
      <c r="AE680" s="9">
        <f t="shared" si="68"/>
        <v>0</v>
      </c>
      <c r="AF680" s="9">
        <v>0</v>
      </c>
      <c r="AG680" s="9">
        <v>0</v>
      </c>
      <c r="AH680" s="49">
        <v>0</v>
      </c>
      <c r="AI680" s="9">
        <v>0</v>
      </c>
      <c r="AJ680" s="42">
        <f t="shared" si="69"/>
        <v>4.3494599999999997</v>
      </c>
      <c r="AK680" s="42">
        <f t="shared" si="69"/>
        <v>0</v>
      </c>
      <c r="AL680" s="42">
        <f t="shared" si="69"/>
        <v>0</v>
      </c>
      <c r="AM680" s="42">
        <f t="shared" si="69"/>
        <v>4.3494599999999997</v>
      </c>
      <c r="AN680" s="42">
        <f t="shared" si="69"/>
        <v>0</v>
      </c>
    </row>
    <row r="681" spans="1:40" ht="63">
      <c r="A681" s="8" t="s">
        <v>806</v>
      </c>
      <c r="B681" s="73" t="s">
        <v>145</v>
      </c>
      <c r="C681" s="15" t="s">
        <v>348</v>
      </c>
      <c r="D681" s="18">
        <v>2013</v>
      </c>
      <c r="E681" s="18">
        <v>2025</v>
      </c>
      <c r="F681" s="9"/>
      <c r="G681" s="9"/>
      <c r="H681" s="31"/>
      <c r="I681" s="9">
        <v>26.821535999999998</v>
      </c>
      <c r="J681" s="24">
        <v>23.542517759999996</v>
      </c>
      <c r="K681" s="9">
        <f t="shared" si="64"/>
        <v>0.46744799999999997</v>
      </c>
      <c r="L681" s="9">
        <v>0</v>
      </c>
      <c r="M681" s="9">
        <v>0</v>
      </c>
      <c r="N681" s="9">
        <v>0.46744799999999997</v>
      </c>
      <c r="O681" s="9">
        <v>0</v>
      </c>
      <c r="P681" s="9">
        <f t="shared" si="65"/>
        <v>0</v>
      </c>
      <c r="Q681" s="9">
        <v>0</v>
      </c>
      <c r="R681" s="9">
        <v>0</v>
      </c>
      <c r="S681" s="9">
        <v>0</v>
      </c>
      <c r="T681" s="9">
        <v>0</v>
      </c>
      <c r="U681" s="9">
        <f t="shared" si="66"/>
        <v>0.50344800000000001</v>
      </c>
      <c r="V681" s="9">
        <v>0</v>
      </c>
      <c r="W681" s="9">
        <v>0</v>
      </c>
      <c r="X681" s="49">
        <v>0.50344800000000001</v>
      </c>
      <c r="Y681" s="9">
        <v>0</v>
      </c>
      <c r="Z681" s="9">
        <f t="shared" si="67"/>
        <v>0.50344800000000001</v>
      </c>
      <c r="AA681" s="9">
        <v>0</v>
      </c>
      <c r="AB681" s="9">
        <v>0</v>
      </c>
      <c r="AC681" s="49">
        <v>0.50344800000000001</v>
      </c>
      <c r="AD681" s="9">
        <v>0</v>
      </c>
      <c r="AE681" s="9">
        <f t="shared" si="68"/>
        <v>0.50344800000000001</v>
      </c>
      <c r="AF681" s="9">
        <v>0</v>
      </c>
      <c r="AG681" s="9">
        <v>0</v>
      </c>
      <c r="AH681" s="49">
        <v>0.50344800000000001</v>
      </c>
      <c r="AI681" s="9">
        <v>0</v>
      </c>
      <c r="AJ681" s="42">
        <f t="shared" si="69"/>
        <v>1.977792</v>
      </c>
      <c r="AK681" s="42">
        <f t="shared" si="69"/>
        <v>0</v>
      </c>
      <c r="AL681" s="42">
        <f t="shared" si="69"/>
        <v>0</v>
      </c>
      <c r="AM681" s="42">
        <f t="shared" si="69"/>
        <v>1.977792</v>
      </c>
      <c r="AN681" s="42">
        <f t="shared" si="69"/>
        <v>0</v>
      </c>
    </row>
    <row r="682" spans="1:40" ht="31.5">
      <c r="A682" s="8" t="s">
        <v>806</v>
      </c>
      <c r="B682" s="73" t="s">
        <v>665</v>
      </c>
      <c r="C682" s="15" t="s">
        <v>764</v>
      </c>
      <c r="D682" s="18">
        <v>2018</v>
      </c>
      <c r="E682" s="18">
        <v>2024</v>
      </c>
      <c r="F682" s="9"/>
      <c r="G682" s="9"/>
      <c r="H682" s="31"/>
      <c r="I682" s="9">
        <v>18.959388000000001</v>
      </c>
      <c r="J682" s="24">
        <v>18.959388000000001</v>
      </c>
      <c r="K682" s="9">
        <f t="shared" si="64"/>
        <v>0</v>
      </c>
      <c r="L682" s="9">
        <v>0</v>
      </c>
      <c r="M682" s="9">
        <v>0</v>
      </c>
      <c r="N682" s="9">
        <v>0</v>
      </c>
      <c r="O682" s="9">
        <v>0</v>
      </c>
      <c r="P682" s="9">
        <f t="shared" si="65"/>
        <v>0</v>
      </c>
      <c r="Q682" s="9">
        <v>0</v>
      </c>
      <c r="R682" s="9">
        <v>0</v>
      </c>
      <c r="S682" s="9">
        <v>0</v>
      </c>
      <c r="T682" s="9">
        <v>0</v>
      </c>
      <c r="U682" s="9">
        <f t="shared" si="66"/>
        <v>0</v>
      </c>
      <c r="V682" s="9">
        <v>0</v>
      </c>
      <c r="W682" s="9">
        <v>0</v>
      </c>
      <c r="X682" s="49">
        <v>0</v>
      </c>
      <c r="Y682" s="9">
        <v>0</v>
      </c>
      <c r="Z682" s="9">
        <f t="shared" si="67"/>
        <v>0.95938800000000002</v>
      </c>
      <c r="AA682" s="9">
        <v>0</v>
      </c>
      <c r="AB682" s="9">
        <v>0</v>
      </c>
      <c r="AC682" s="49">
        <v>0.95938800000000002</v>
      </c>
      <c r="AD682" s="9">
        <v>0</v>
      </c>
      <c r="AE682" s="9">
        <f t="shared" si="68"/>
        <v>17.998823999999999</v>
      </c>
      <c r="AF682" s="9">
        <v>0</v>
      </c>
      <c r="AG682" s="9">
        <v>0</v>
      </c>
      <c r="AH682" s="49">
        <v>17.998823999999999</v>
      </c>
      <c r="AI682" s="9">
        <v>0</v>
      </c>
      <c r="AJ682" s="42">
        <f t="shared" si="69"/>
        <v>18.958212</v>
      </c>
      <c r="AK682" s="42">
        <f t="shared" si="69"/>
        <v>0</v>
      </c>
      <c r="AL682" s="42">
        <f t="shared" si="69"/>
        <v>0</v>
      </c>
      <c r="AM682" s="42">
        <f t="shared" si="69"/>
        <v>18.958212</v>
      </c>
      <c r="AN682" s="42">
        <f t="shared" si="69"/>
        <v>0</v>
      </c>
    </row>
    <row r="683" spans="1:40" ht="47.25">
      <c r="A683" s="8" t="s">
        <v>806</v>
      </c>
      <c r="B683" s="73" t="s">
        <v>1473</v>
      </c>
      <c r="C683" s="15" t="s">
        <v>1474</v>
      </c>
      <c r="D683" s="18">
        <v>2015</v>
      </c>
      <c r="E683" s="18">
        <v>2025</v>
      </c>
      <c r="F683" s="9"/>
      <c r="G683" s="9"/>
      <c r="H683" s="31"/>
      <c r="I683" s="9">
        <v>1.6095839999999997</v>
      </c>
      <c r="J683" s="24">
        <v>1.5906148746</v>
      </c>
      <c r="K683" s="9">
        <f t="shared" si="64"/>
        <v>0</v>
      </c>
      <c r="L683" s="9">
        <v>0</v>
      </c>
      <c r="M683" s="9">
        <v>0</v>
      </c>
      <c r="N683" s="9">
        <v>0</v>
      </c>
      <c r="O683" s="9">
        <v>0</v>
      </c>
      <c r="P683" s="9">
        <f t="shared" si="65"/>
        <v>0</v>
      </c>
      <c r="Q683" s="9">
        <v>0</v>
      </c>
      <c r="R683" s="9">
        <v>0</v>
      </c>
      <c r="S683" s="9">
        <v>0</v>
      </c>
      <c r="T683" s="9">
        <v>0</v>
      </c>
      <c r="U683" s="9">
        <f t="shared" si="66"/>
        <v>0</v>
      </c>
      <c r="V683" s="9">
        <v>0</v>
      </c>
      <c r="W683" s="9">
        <v>0</v>
      </c>
      <c r="X683" s="49">
        <v>0</v>
      </c>
      <c r="Y683" s="9">
        <v>0</v>
      </c>
      <c r="Z683" s="9">
        <f t="shared" si="67"/>
        <v>0</v>
      </c>
      <c r="AA683" s="9">
        <v>0</v>
      </c>
      <c r="AB683" s="9">
        <v>0</v>
      </c>
      <c r="AC683" s="49">
        <v>0</v>
      </c>
      <c r="AD683" s="9">
        <v>0</v>
      </c>
      <c r="AE683" s="9">
        <f t="shared" si="68"/>
        <v>0.012</v>
      </c>
      <c r="AF683" s="9">
        <v>0</v>
      </c>
      <c r="AG683" s="9">
        <v>0</v>
      </c>
      <c r="AH683" s="49">
        <v>0.012</v>
      </c>
      <c r="AI683" s="9">
        <v>0</v>
      </c>
      <c r="AJ683" s="42">
        <f t="shared" si="69"/>
        <v>0.012</v>
      </c>
      <c r="AK683" s="42">
        <f t="shared" si="69"/>
        <v>0</v>
      </c>
      <c r="AL683" s="42">
        <f t="shared" si="69"/>
        <v>0</v>
      </c>
      <c r="AM683" s="42">
        <f t="shared" si="69"/>
        <v>0.012</v>
      </c>
      <c r="AN683" s="42">
        <f t="shared" si="69"/>
        <v>0</v>
      </c>
    </row>
    <row r="684" spans="1:40" ht="47.25">
      <c r="A684" s="8" t="s">
        <v>806</v>
      </c>
      <c r="B684" s="73" t="s">
        <v>1475</v>
      </c>
      <c r="C684" s="15" t="s">
        <v>2517</v>
      </c>
      <c r="D684" s="18">
        <v>2016</v>
      </c>
      <c r="E684" s="18">
        <v>2020</v>
      </c>
      <c r="F684" s="9"/>
      <c r="G684" s="9"/>
      <c r="H684" s="31"/>
      <c r="I684" s="9">
        <v>2.3467439999999997</v>
      </c>
      <c r="J684" s="24">
        <v>2.3467439999999997</v>
      </c>
      <c r="K684" s="9">
        <f t="shared" si="64"/>
        <v>2.0849039999999994</v>
      </c>
      <c r="L684" s="9">
        <v>0</v>
      </c>
      <c r="M684" s="9">
        <v>0</v>
      </c>
      <c r="N684" s="9">
        <v>2.0849039999999994</v>
      </c>
      <c r="O684" s="9">
        <v>0</v>
      </c>
      <c r="P684" s="9">
        <f t="shared" si="65"/>
        <v>0</v>
      </c>
      <c r="Q684" s="9">
        <v>0</v>
      </c>
      <c r="R684" s="9">
        <v>0</v>
      </c>
      <c r="S684" s="9">
        <v>0</v>
      </c>
      <c r="T684" s="9">
        <v>0</v>
      </c>
      <c r="U684" s="9">
        <f t="shared" si="66"/>
        <v>0</v>
      </c>
      <c r="V684" s="9">
        <v>0</v>
      </c>
      <c r="W684" s="9">
        <v>0</v>
      </c>
      <c r="X684" s="49">
        <v>0</v>
      </c>
      <c r="Y684" s="9">
        <v>0</v>
      </c>
      <c r="Z684" s="9">
        <f t="shared" si="67"/>
        <v>0</v>
      </c>
      <c r="AA684" s="9">
        <v>0</v>
      </c>
      <c r="AB684" s="9">
        <v>0</v>
      </c>
      <c r="AC684" s="49">
        <v>0</v>
      </c>
      <c r="AD684" s="9">
        <v>0</v>
      </c>
      <c r="AE684" s="9">
        <f t="shared" si="68"/>
        <v>0</v>
      </c>
      <c r="AF684" s="9">
        <v>0</v>
      </c>
      <c r="AG684" s="9">
        <v>0</v>
      </c>
      <c r="AH684" s="49">
        <v>0</v>
      </c>
      <c r="AI684" s="9">
        <v>0</v>
      </c>
      <c r="AJ684" s="42">
        <f t="shared" si="69"/>
        <v>2.0849039999999994</v>
      </c>
      <c r="AK684" s="42">
        <f t="shared" si="69"/>
        <v>0</v>
      </c>
      <c r="AL684" s="42">
        <f t="shared" si="69"/>
        <v>0</v>
      </c>
      <c r="AM684" s="42">
        <f t="shared" si="69"/>
        <v>2.0849039999999994</v>
      </c>
      <c r="AN684" s="42">
        <f t="shared" si="69"/>
        <v>0</v>
      </c>
    </row>
    <row r="685" spans="1:40" ht="63">
      <c r="A685" s="8" t="s">
        <v>806</v>
      </c>
      <c r="B685" s="73" t="s">
        <v>1476</v>
      </c>
      <c r="C685" s="15" t="s">
        <v>2518</v>
      </c>
      <c r="D685" s="18">
        <v>2018</v>
      </c>
      <c r="E685" s="18">
        <v>2020</v>
      </c>
      <c r="F685" s="9"/>
      <c r="G685" s="9"/>
      <c r="H685" s="31"/>
      <c r="I685" s="9">
        <v>2.85216</v>
      </c>
      <c r="J685" s="24">
        <v>2.8521600000000005</v>
      </c>
      <c r="K685" s="9">
        <f t="shared" si="64"/>
        <v>2.1433200000000001</v>
      </c>
      <c r="L685" s="9">
        <v>0</v>
      </c>
      <c r="M685" s="9">
        <v>0</v>
      </c>
      <c r="N685" s="9">
        <v>2.1433200000000001</v>
      </c>
      <c r="O685" s="9">
        <v>0</v>
      </c>
      <c r="P685" s="9">
        <f t="shared" si="65"/>
        <v>0</v>
      </c>
      <c r="Q685" s="9">
        <v>0</v>
      </c>
      <c r="R685" s="9">
        <v>0</v>
      </c>
      <c r="S685" s="9">
        <v>0</v>
      </c>
      <c r="T685" s="9">
        <v>0</v>
      </c>
      <c r="U685" s="9">
        <f t="shared" si="66"/>
        <v>0</v>
      </c>
      <c r="V685" s="9">
        <v>0</v>
      </c>
      <c r="W685" s="9">
        <v>0</v>
      </c>
      <c r="X685" s="49">
        <v>0</v>
      </c>
      <c r="Y685" s="9">
        <v>0</v>
      </c>
      <c r="Z685" s="9">
        <f t="shared" si="67"/>
        <v>0</v>
      </c>
      <c r="AA685" s="9">
        <v>0</v>
      </c>
      <c r="AB685" s="9">
        <v>0</v>
      </c>
      <c r="AC685" s="49">
        <v>0</v>
      </c>
      <c r="AD685" s="9">
        <v>0</v>
      </c>
      <c r="AE685" s="9">
        <f t="shared" si="68"/>
        <v>0</v>
      </c>
      <c r="AF685" s="9">
        <v>0</v>
      </c>
      <c r="AG685" s="9">
        <v>0</v>
      </c>
      <c r="AH685" s="49">
        <v>0</v>
      </c>
      <c r="AI685" s="9">
        <v>0</v>
      </c>
      <c r="AJ685" s="42">
        <f t="shared" si="69"/>
        <v>2.1433200000000001</v>
      </c>
      <c r="AK685" s="42">
        <f t="shared" si="69"/>
        <v>0</v>
      </c>
      <c r="AL685" s="42">
        <f t="shared" si="69"/>
        <v>0</v>
      </c>
      <c r="AM685" s="42">
        <f t="shared" si="69"/>
        <v>2.1433200000000001</v>
      </c>
      <c r="AN685" s="42">
        <f t="shared" si="69"/>
        <v>0</v>
      </c>
    </row>
    <row r="686" spans="1:40" ht="63">
      <c r="A686" s="8" t="s">
        <v>806</v>
      </c>
      <c r="B686" s="73" t="s">
        <v>146</v>
      </c>
      <c r="C686" s="15" t="s">
        <v>2519</v>
      </c>
      <c r="D686" s="18">
        <v>2019</v>
      </c>
      <c r="E686" s="18">
        <v>2023</v>
      </c>
      <c r="F686" s="9"/>
      <c r="G686" s="9"/>
      <c r="H686" s="31"/>
      <c r="I686" s="9">
        <v>2.7488520000000003</v>
      </c>
      <c r="J686" s="24">
        <v>2.7488519999999999</v>
      </c>
      <c r="K686" s="9">
        <f t="shared" si="64"/>
        <v>0</v>
      </c>
      <c r="L686" s="9">
        <v>0</v>
      </c>
      <c r="M686" s="9">
        <v>0</v>
      </c>
      <c r="N686" s="9">
        <v>0</v>
      </c>
      <c r="O686" s="9">
        <v>0</v>
      </c>
      <c r="P686" s="9">
        <f t="shared" si="65"/>
        <v>0</v>
      </c>
      <c r="Q686" s="9">
        <v>0</v>
      </c>
      <c r="R686" s="9">
        <v>0</v>
      </c>
      <c r="S686" s="9">
        <v>0</v>
      </c>
      <c r="T686" s="9">
        <v>0</v>
      </c>
      <c r="U686" s="9">
        <f t="shared" si="66"/>
        <v>0</v>
      </c>
      <c r="V686" s="9">
        <v>0</v>
      </c>
      <c r="W686" s="9">
        <v>0</v>
      </c>
      <c r="X686" s="49">
        <v>0</v>
      </c>
      <c r="Y686" s="9">
        <v>0</v>
      </c>
      <c r="Z686" s="9">
        <f t="shared" si="67"/>
        <v>0.34885199999999994</v>
      </c>
      <c r="AA686" s="9">
        <v>0</v>
      </c>
      <c r="AB686" s="9">
        <v>0</v>
      </c>
      <c r="AC686" s="49">
        <v>0.34885199999999994</v>
      </c>
      <c r="AD686" s="9">
        <v>0</v>
      </c>
      <c r="AE686" s="9">
        <f t="shared" si="68"/>
        <v>2.3999999999999999</v>
      </c>
      <c r="AF686" s="9">
        <v>0</v>
      </c>
      <c r="AG686" s="9">
        <v>0</v>
      </c>
      <c r="AH686" s="49">
        <v>2.40</v>
      </c>
      <c r="AI686" s="9">
        <v>0</v>
      </c>
      <c r="AJ686" s="42">
        <f t="shared" si="69"/>
        <v>2.7488519999999999</v>
      </c>
      <c r="AK686" s="42">
        <f t="shared" si="69"/>
        <v>0</v>
      </c>
      <c r="AL686" s="42">
        <f t="shared" si="69"/>
        <v>0</v>
      </c>
      <c r="AM686" s="42">
        <f t="shared" si="69"/>
        <v>2.7488519999999999</v>
      </c>
      <c r="AN686" s="42">
        <f t="shared" si="69"/>
        <v>0</v>
      </c>
    </row>
    <row r="687" spans="1:40" ht="31.5">
      <c r="A687" s="8" t="s">
        <v>806</v>
      </c>
      <c r="B687" s="73" t="s">
        <v>666</v>
      </c>
      <c r="C687" s="15" t="s">
        <v>765</v>
      </c>
      <c r="D687" s="18">
        <v>2018</v>
      </c>
      <c r="E687" s="18">
        <v>2024</v>
      </c>
      <c r="F687" s="9"/>
      <c r="G687" s="9"/>
      <c r="H687" s="31"/>
      <c r="I687" s="9">
        <v>6.6919919999999991</v>
      </c>
      <c r="J687" s="24">
        <v>6.6919919999999991</v>
      </c>
      <c r="K687" s="9">
        <f t="shared" si="64"/>
        <v>0</v>
      </c>
      <c r="L687" s="9">
        <v>0</v>
      </c>
      <c r="M687" s="9">
        <v>0</v>
      </c>
      <c r="N687" s="9">
        <v>0</v>
      </c>
      <c r="O687" s="9">
        <v>0</v>
      </c>
      <c r="P687" s="9">
        <f t="shared" si="65"/>
        <v>0</v>
      </c>
      <c r="Q687" s="9">
        <v>0</v>
      </c>
      <c r="R687" s="9">
        <v>0</v>
      </c>
      <c r="S687" s="9">
        <v>0</v>
      </c>
      <c r="T687" s="9">
        <v>0</v>
      </c>
      <c r="U687" s="9">
        <f t="shared" si="66"/>
        <v>0</v>
      </c>
      <c r="V687" s="9">
        <v>0</v>
      </c>
      <c r="W687" s="9">
        <v>0</v>
      </c>
      <c r="X687" s="49">
        <v>0</v>
      </c>
      <c r="Y687" s="9">
        <v>0</v>
      </c>
      <c r="Z687" s="9">
        <f t="shared" si="67"/>
        <v>0.69199199999999994</v>
      </c>
      <c r="AA687" s="9">
        <v>0</v>
      </c>
      <c r="AB687" s="9">
        <v>0</v>
      </c>
      <c r="AC687" s="49">
        <v>0.69199199999999994</v>
      </c>
      <c r="AD687" s="9">
        <v>0</v>
      </c>
      <c r="AE687" s="9">
        <f t="shared" si="68"/>
        <v>6</v>
      </c>
      <c r="AF687" s="9">
        <v>0</v>
      </c>
      <c r="AG687" s="9">
        <v>0</v>
      </c>
      <c r="AH687" s="49">
        <v>6</v>
      </c>
      <c r="AI687" s="9">
        <v>0</v>
      </c>
      <c r="AJ687" s="42">
        <f t="shared" si="69"/>
        <v>6.6919919999999999</v>
      </c>
      <c r="AK687" s="42">
        <f t="shared" si="69"/>
        <v>0</v>
      </c>
      <c r="AL687" s="42">
        <f t="shared" si="69"/>
        <v>0</v>
      </c>
      <c r="AM687" s="42">
        <f t="shared" si="69"/>
        <v>6.6919919999999999</v>
      </c>
      <c r="AN687" s="42">
        <f t="shared" si="69"/>
        <v>0</v>
      </c>
    </row>
    <row r="688" spans="1:40" ht="78.75">
      <c r="A688" s="8" t="s">
        <v>806</v>
      </c>
      <c r="B688" s="73" t="s">
        <v>1477</v>
      </c>
      <c r="C688" s="15" t="s">
        <v>1478</v>
      </c>
      <c r="D688" s="18">
        <v>2015</v>
      </c>
      <c r="E688" s="18">
        <v>2025</v>
      </c>
      <c r="F688" s="9"/>
      <c r="G688" s="9"/>
      <c r="H688" s="31"/>
      <c r="I688" s="9">
        <v>0.76207200000000008</v>
      </c>
      <c r="J688" s="24">
        <v>0.75607476799999995</v>
      </c>
      <c r="K688" s="9">
        <f t="shared" si="64"/>
        <v>0</v>
      </c>
      <c r="L688" s="9">
        <v>0</v>
      </c>
      <c r="M688" s="9">
        <v>0</v>
      </c>
      <c r="N688" s="9">
        <v>0</v>
      </c>
      <c r="O688" s="9">
        <v>0</v>
      </c>
      <c r="P688" s="9">
        <f t="shared" si="65"/>
        <v>0</v>
      </c>
      <c r="Q688" s="9">
        <v>0</v>
      </c>
      <c r="R688" s="9">
        <v>0</v>
      </c>
      <c r="S688" s="9">
        <v>0</v>
      </c>
      <c r="T688" s="9">
        <v>0</v>
      </c>
      <c r="U688" s="9">
        <f t="shared" si="66"/>
        <v>0</v>
      </c>
      <c r="V688" s="9">
        <v>0</v>
      </c>
      <c r="W688" s="9">
        <v>0</v>
      </c>
      <c r="X688" s="49">
        <v>0</v>
      </c>
      <c r="Y688" s="9">
        <v>0</v>
      </c>
      <c r="Z688" s="9">
        <f t="shared" si="67"/>
        <v>0</v>
      </c>
      <c r="AA688" s="9">
        <v>0</v>
      </c>
      <c r="AB688" s="9">
        <v>0</v>
      </c>
      <c r="AC688" s="49">
        <v>0</v>
      </c>
      <c r="AD688" s="9">
        <v>0</v>
      </c>
      <c r="AE688" s="9">
        <f t="shared" si="68"/>
        <v>0.012</v>
      </c>
      <c r="AF688" s="9">
        <v>0</v>
      </c>
      <c r="AG688" s="9">
        <v>0</v>
      </c>
      <c r="AH688" s="49">
        <v>0.012</v>
      </c>
      <c r="AI688" s="9">
        <v>0</v>
      </c>
      <c r="AJ688" s="42">
        <f t="shared" si="69"/>
        <v>0.012</v>
      </c>
      <c r="AK688" s="42">
        <f t="shared" si="69"/>
        <v>0</v>
      </c>
      <c r="AL688" s="42">
        <f t="shared" si="69"/>
        <v>0</v>
      </c>
      <c r="AM688" s="42">
        <f t="shared" si="69"/>
        <v>0.012</v>
      </c>
      <c r="AN688" s="42">
        <f t="shared" si="69"/>
        <v>0</v>
      </c>
    </row>
    <row r="689" spans="1:40" ht="78.75">
      <c r="A689" s="8" t="s">
        <v>806</v>
      </c>
      <c r="B689" s="73" t="s">
        <v>1477</v>
      </c>
      <c r="C689" s="15" t="s">
        <v>1479</v>
      </c>
      <c r="D689" s="18">
        <v>2015</v>
      </c>
      <c r="E689" s="18">
        <v>2025</v>
      </c>
      <c r="F689" s="9"/>
      <c r="G689" s="9"/>
      <c r="H689" s="31"/>
      <c r="I689" s="9">
        <v>0.91238399999999986</v>
      </c>
      <c r="J689" s="24">
        <v>0.90584310659999989</v>
      </c>
      <c r="K689" s="9">
        <f t="shared" si="64"/>
        <v>0</v>
      </c>
      <c r="L689" s="9">
        <v>0</v>
      </c>
      <c r="M689" s="9">
        <v>0</v>
      </c>
      <c r="N689" s="9">
        <v>0</v>
      </c>
      <c r="O689" s="9">
        <v>0</v>
      </c>
      <c r="P689" s="9">
        <f t="shared" si="65"/>
        <v>0</v>
      </c>
      <c r="Q689" s="9">
        <v>0</v>
      </c>
      <c r="R689" s="9">
        <v>0</v>
      </c>
      <c r="S689" s="9">
        <v>0</v>
      </c>
      <c r="T689" s="9">
        <v>0</v>
      </c>
      <c r="U689" s="9">
        <f t="shared" si="66"/>
        <v>0</v>
      </c>
      <c r="V689" s="9">
        <v>0</v>
      </c>
      <c r="W689" s="9">
        <v>0</v>
      </c>
      <c r="X689" s="49">
        <v>0</v>
      </c>
      <c r="Y689" s="9">
        <v>0</v>
      </c>
      <c r="Z689" s="9">
        <f t="shared" si="67"/>
        <v>0</v>
      </c>
      <c r="AA689" s="9">
        <v>0</v>
      </c>
      <c r="AB689" s="9">
        <v>0</v>
      </c>
      <c r="AC689" s="49">
        <v>0</v>
      </c>
      <c r="AD689" s="9">
        <v>0</v>
      </c>
      <c r="AE689" s="9">
        <f t="shared" si="68"/>
        <v>0.012</v>
      </c>
      <c r="AF689" s="9">
        <v>0</v>
      </c>
      <c r="AG689" s="9">
        <v>0</v>
      </c>
      <c r="AH689" s="49">
        <v>0.012</v>
      </c>
      <c r="AI689" s="9">
        <v>0</v>
      </c>
      <c r="AJ689" s="42">
        <f t="shared" si="69"/>
        <v>0.012</v>
      </c>
      <c r="AK689" s="42">
        <f t="shared" si="69"/>
        <v>0</v>
      </c>
      <c r="AL689" s="42">
        <f t="shared" si="69"/>
        <v>0</v>
      </c>
      <c r="AM689" s="42">
        <f t="shared" si="69"/>
        <v>0.012</v>
      </c>
      <c r="AN689" s="42">
        <f t="shared" si="69"/>
        <v>0</v>
      </c>
    </row>
    <row r="690" spans="1:40" ht="47.25">
      <c r="A690" s="8" t="s">
        <v>806</v>
      </c>
      <c r="B690" s="73" t="s">
        <v>1480</v>
      </c>
      <c r="C690" s="15" t="s">
        <v>1481</v>
      </c>
      <c r="D690" s="18">
        <v>2015</v>
      </c>
      <c r="E690" s="18">
        <v>2025</v>
      </c>
      <c r="F690" s="9"/>
      <c r="G690" s="9"/>
      <c r="H690" s="31"/>
      <c r="I690" s="9">
        <v>1.7604120000000001</v>
      </c>
      <c r="J690" s="24">
        <v>1.7501458584000003</v>
      </c>
      <c r="K690" s="9">
        <f t="shared" si="64"/>
        <v>0</v>
      </c>
      <c r="L690" s="9">
        <v>0</v>
      </c>
      <c r="M690" s="9">
        <v>0</v>
      </c>
      <c r="N690" s="9">
        <v>0</v>
      </c>
      <c r="O690" s="9">
        <v>0</v>
      </c>
      <c r="P690" s="9">
        <f t="shared" si="65"/>
        <v>0</v>
      </c>
      <c r="Q690" s="9">
        <v>0</v>
      </c>
      <c r="R690" s="9">
        <v>0</v>
      </c>
      <c r="S690" s="9">
        <v>0</v>
      </c>
      <c r="T690" s="9">
        <v>0</v>
      </c>
      <c r="U690" s="9">
        <f t="shared" si="66"/>
        <v>0</v>
      </c>
      <c r="V690" s="9">
        <v>0</v>
      </c>
      <c r="W690" s="9">
        <v>0</v>
      </c>
      <c r="X690" s="49">
        <v>0</v>
      </c>
      <c r="Y690" s="9">
        <v>0</v>
      </c>
      <c r="Z690" s="9">
        <f t="shared" si="67"/>
        <v>0</v>
      </c>
      <c r="AA690" s="9">
        <v>0</v>
      </c>
      <c r="AB690" s="9">
        <v>0</v>
      </c>
      <c r="AC690" s="49">
        <v>0</v>
      </c>
      <c r="AD690" s="9">
        <v>0</v>
      </c>
      <c r="AE690" s="9">
        <f t="shared" si="68"/>
        <v>0.012</v>
      </c>
      <c r="AF690" s="9">
        <v>0</v>
      </c>
      <c r="AG690" s="9">
        <v>0</v>
      </c>
      <c r="AH690" s="49">
        <v>0.012</v>
      </c>
      <c r="AI690" s="9">
        <v>0</v>
      </c>
      <c r="AJ690" s="42">
        <f t="shared" si="69"/>
        <v>0.012</v>
      </c>
      <c r="AK690" s="42">
        <f t="shared" si="69"/>
        <v>0</v>
      </c>
      <c r="AL690" s="42">
        <f t="shared" si="69"/>
        <v>0</v>
      </c>
      <c r="AM690" s="42">
        <f t="shared" si="69"/>
        <v>0.012</v>
      </c>
      <c r="AN690" s="42">
        <f t="shared" si="69"/>
        <v>0</v>
      </c>
    </row>
    <row r="691" spans="1:40" ht="47.25">
      <c r="A691" s="8" t="s">
        <v>806</v>
      </c>
      <c r="B691" s="73" t="s">
        <v>667</v>
      </c>
      <c r="C691" s="15" t="s">
        <v>766</v>
      </c>
      <c r="D691" s="18">
        <v>2018</v>
      </c>
      <c r="E691" s="18">
        <v>2024</v>
      </c>
      <c r="F691" s="9"/>
      <c r="G691" s="9"/>
      <c r="H691" s="31"/>
      <c r="I691" s="9">
        <v>3.8820120000000005</v>
      </c>
      <c r="J691" s="24">
        <v>3.882012</v>
      </c>
      <c r="K691" s="9">
        <f t="shared" si="64"/>
        <v>0</v>
      </c>
      <c r="L691" s="9">
        <v>0</v>
      </c>
      <c r="M691" s="9">
        <v>0</v>
      </c>
      <c r="N691" s="9">
        <v>0</v>
      </c>
      <c r="O691" s="9">
        <v>0</v>
      </c>
      <c r="P691" s="9">
        <f t="shared" si="65"/>
        <v>0</v>
      </c>
      <c r="Q691" s="9">
        <v>0</v>
      </c>
      <c r="R691" s="9">
        <v>0</v>
      </c>
      <c r="S691" s="9">
        <v>0</v>
      </c>
      <c r="T691" s="9">
        <v>0</v>
      </c>
      <c r="U691" s="9">
        <f t="shared" si="66"/>
        <v>0</v>
      </c>
      <c r="V691" s="9">
        <v>0</v>
      </c>
      <c r="W691" s="9">
        <v>0</v>
      </c>
      <c r="X691" s="49">
        <v>0</v>
      </c>
      <c r="Y691" s="9">
        <v>0</v>
      </c>
      <c r="Z691" s="9">
        <f t="shared" si="67"/>
        <v>0.28201199999999998</v>
      </c>
      <c r="AA691" s="9">
        <v>0</v>
      </c>
      <c r="AB691" s="9">
        <v>0</v>
      </c>
      <c r="AC691" s="49">
        <v>0.28201199999999998</v>
      </c>
      <c r="AD691" s="9">
        <v>0</v>
      </c>
      <c r="AE691" s="9">
        <f t="shared" si="68"/>
        <v>3.5999999999999996</v>
      </c>
      <c r="AF691" s="9">
        <v>0</v>
      </c>
      <c r="AG691" s="9">
        <v>0</v>
      </c>
      <c r="AH691" s="49">
        <v>3.5999999999999996</v>
      </c>
      <c r="AI691" s="9">
        <v>0</v>
      </c>
      <c r="AJ691" s="42">
        <f t="shared" si="69"/>
        <v>3.8820119999999996</v>
      </c>
      <c r="AK691" s="42">
        <f t="shared" si="69"/>
        <v>0</v>
      </c>
      <c r="AL691" s="42">
        <f t="shared" si="69"/>
        <v>0</v>
      </c>
      <c r="AM691" s="42">
        <f t="shared" si="69"/>
        <v>3.8820119999999996</v>
      </c>
      <c r="AN691" s="42">
        <f t="shared" si="69"/>
        <v>0</v>
      </c>
    </row>
    <row r="692" spans="1:40" ht="47.25">
      <c r="A692" s="8" t="s">
        <v>806</v>
      </c>
      <c r="B692" s="73" t="s">
        <v>201</v>
      </c>
      <c r="C692" s="15" t="s">
        <v>349</v>
      </c>
      <c r="D692" s="18">
        <v>2019</v>
      </c>
      <c r="E692" s="18">
        <v>2023</v>
      </c>
      <c r="F692" s="9"/>
      <c r="G692" s="9"/>
      <c r="H692" s="31"/>
      <c r="I692" s="9">
        <v>13.884948</v>
      </c>
      <c r="J692" s="24">
        <v>13.884948</v>
      </c>
      <c r="K692" s="9">
        <f t="shared" si="64"/>
        <v>0</v>
      </c>
      <c r="L692" s="9">
        <v>0</v>
      </c>
      <c r="M692" s="9">
        <v>0</v>
      </c>
      <c r="N692" s="9">
        <v>0</v>
      </c>
      <c r="O692" s="9">
        <v>0</v>
      </c>
      <c r="P692" s="9">
        <f t="shared" si="65"/>
        <v>0</v>
      </c>
      <c r="Q692" s="9">
        <v>0</v>
      </c>
      <c r="R692" s="9">
        <v>0</v>
      </c>
      <c r="S692" s="9">
        <v>0</v>
      </c>
      <c r="T692" s="9">
        <v>0</v>
      </c>
      <c r="U692" s="9">
        <f t="shared" si="66"/>
        <v>0</v>
      </c>
      <c r="V692" s="9">
        <v>0</v>
      </c>
      <c r="W692" s="9">
        <v>0</v>
      </c>
      <c r="X692" s="49">
        <v>0</v>
      </c>
      <c r="Y692" s="9">
        <v>0</v>
      </c>
      <c r="Z692" s="9">
        <f t="shared" si="67"/>
        <v>0.68494799999999989</v>
      </c>
      <c r="AA692" s="9">
        <v>0</v>
      </c>
      <c r="AB692" s="9">
        <v>0</v>
      </c>
      <c r="AC692" s="49">
        <v>0.68494799999999989</v>
      </c>
      <c r="AD692" s="9">
        <v>0</v>
      </c>
      <c r="AE692" s="9">
        <f t="shared" si="68"/>
        <v>13.199999999999999</v>
      </c>
      <c r="AF692" s="9">
        <v>0</v>
      </c>
      <c r="AG692" s="9">
        <v>0</v>
      </c>
      <c r="AH692" s="49">
        <v>13.20</v>
      </c>
      <c r="AI692" s="9">
        <v>0</v>
      </c>
      <c r="AJ692" s="42">
        <f t="shared" si="69"/>
        <v>13.884948</v>
      </c>
      <c r="AK692" s="42">
        <f t="shared" si="69"/>
        <v>0</v>
      </c>
      <c r="AL692" s="42">
        <f t="shared" si="69"/>
        <v>0</v>
      </c>
      <c r="AM692" s="42">
        <f t="shared" si="69"/>
        <v>13.884948</v>
      </c>
      <c r="AN692" s="42">
        <f t="shared" si="69"/>
        <v>0</v>
      </c>
    </row>
    <row r="693" spans="1:40" ht="63">
      <c r="A693" s="8" t="s">
        <v>806</v>
      </c>
      <c r="B693" s="73" t="s">
        <v>668</v>
      </c>
      <c r="C693" s="15" t="s">
        <v>350</v>
      </c>
      <c r="D693" s="18">
        <v>2019</v>
      </c>
      <c r="E693" s="18">
        <v>2023</v>
      </c>
      <c r="F693" s="9"/>
      <c r="G693" s="9"/>
      <c r="H693" s="31"/>
      <c r="I693" s="9">
        <v>10.393511999999999</v>
      </c>
      <c r="J693" s="24">
        <v>10.393512000000001</v>
      </c>
      <c r="K693" s="9">
        <f t="shared" si="64"/>
        <v>0</v>
      </c>
      <c r="L693" s="9">
        <v>0</v>
      </c>
      <c r="M693" s="9">
        <v>0</v>
      </c>
      <c r="N693" s="9">
        <v>0</v>
      </c>
      <c r="O693" s="9">
        <v>0</v>
      </c>
      <c r="P693" s="9">
        <f t="shared" si="65"/>
        <v>0</v>
      </c>
      <c r="Q693" s="9">
        <v>0</v>
      </c>
      <c r="R693" s="9">
        <v>0</v>
      </c>
      <c r="S693" s="9">
        <v>0</v>
      </c>
      <c r="T693" s="9">
        <v>0</v>
      </c>
      <c r="U693" s="9">
        <f t="shared" si="66"/>
        <v>0</v>
      </c>
      <c r="V693" s="9">
        <v>0</v>
      </c>
      <c r="W693" s="9">
        <v>0</v>
      </c>
      <c r="X693" s="49">
        <v>0</v>
      </c>
      <c r="Y693" s="9">
        <v>0</v>
      </c>
      <c r="Z693" s="9">
        <f t="shared" si="67"/>
        <v>0.79351199999999988</v>
      </c>
      <c r="AA693" s="9">
        <v>0</v>
      </c>
      <c r="AB693" s="9">
        <v>0</v>
      </c>
      <c r="AC693" s="49">
        <v>0.79351199999999988</v>
      </c>
      <c r="AD693" s="9">
        <v>0</v>
      </c>
      <c r="AE693" s="9">
        <f t="shared" si="68"/>
        <v>9.5999999999999996</v>
      </c>
      <c r="AF693" s="9">
        <v>0</v>
      </c>
      <c r="AG693" s="9">
        <v>0</v>
      </c>
      <c r="AH693" s="49">
        <v>9.60</v>
      </c>
      <c r="AI693" s="9">
        <v>0</v>
      </c>
      <c r="AJ693" s="42">
        <f t="shared" si="69"/>
        <v>10.393511999999999</v>
      </c>
      <c r="AK693" s="42">
        <f t="shared" si="69"/>
        <v>0</v>
      </c>
      <c r="AL693" s="42">
        <f t="shared" si="69"/>
        <v>0</v>
      </c>
      <c r="AM693" s="42">
        <f t="shared" si="69"/>
        <v>10.393511999999999</v>
      </c>
      <c r="AN693" s="42">
        <f t="shared" si="69"/>
        <v>0</v>
      </c>
    </row>
    <row r="694" spans="1:40" ht="47.25">
      <c r="A694" s="8" t="s">
        <v>806</v>
      </c>
      <c r="B694" s="73" t="s">
        <v>202</v>
      </c>
      <c r="C694" s="15" t="s">
        <v>351</v>
      </c>
      <c r="D694" s="18">
        <v>2019</v>
      </c>
      <c r="E694" s="18">
        <v>2023</v>
      </c>
      <c r="F694" s="9"/>
      <c r="G694" s="9"/>
      <c r="H694" s="31"/>
      <c r="I694" s="9">
        <v>7.1499959999999998</v>
      </c>
      <c r="J694" s="24">
        <v>7.1499959999999998</v>
      </c>
      <c r="K694" s="9">
        <f t="shared" si="64"/>
        <v>0</v>
      </c>
      <c r="L694" s="9">
        <v>0</v>
      </c>
      <c r="M694" s="9">
        <v>0</v>
      </c>
      <c r="N694" s="9">
        <v>0</v>
      </c>
      <c r="O694" s="9">
        <v>0</v>
      </c>
      <c r="P694" s="9">
        <f t="shared" si="65"/>
        <v>0</v>
      </c>
      <c r="Q694" s="9">
        <v>0</v>
      </c>
      <c r="R694" s="9">
        <v>0</v>
      </c>
      <c r="S694" s="9">
        <v>0</v>
      </c>
      <c r="T694" s="9">
        <v>0</v>
      </c>
      <c r="U694" s="9">
        <f t="shared" si="66"/>
        <v>0</v>
      </c>
      <c r="V694" s="9">
        <v>0</v>
      </c>
      <c r="W694" s="9">
        <v>0</v>
      </c>
      <c r="X694" s="49">
        <v>0</v>
      </c>
      <c r="Y694" s="9">
        <v>0</v>
      </c>
      <c r="Z694" s="9">
        <f t="shared" si="67"/>
        <v>1.149996</v>
      </c>
      <c r="AA694" s="9">
        <v>0</v>
      </c>
      <c r="AB694" s="9">
        <v>0</v>
      </c>
      <c r="AC694" s="49">
        <v>1.149996</v>
      </c>
      <c r="AD694" s="9">
        <v>0</v>
      </c>
      <c r="AE694" s="9">
        <f t="shared" si="68"/>
        <v>6</v>
      </c>
      <c r="AF694" s="9">
        <v>0</v>
      </c>
      <c r="AG694" s="9">
        <v>0</v>
      </c>
      <c r="AH694" s="49">
        <v>6</v>
      </c>
      <c r="AI694" s="9">
        <v>0</v>
      </c>
      <c r="AJ694" s="42">
        <f t="shared" si="69"/>
        <v>7.1499959999999998</v>
      </c>
      <c r="AK694" s="42">
        <f t="shared" si="69"/>
        <v>0</v>
      </c>
      <c r="AL694" s="42">
        <f t="shared" si="69"/>
        <v>0</v>
      </c>
      <c r="AM694" s="42">
        <f t="shared" si="69"/>
        <v>7.1499959999999998</v>
      </c>
      <c r="AN694" s="42">
        <f t="shared" si="69"/>
        <v>0</v>
      </c>
    </row>
    <row r="695" spans="1:40" ht="47.25">
      <c r="A695" s="8" t="s">
        <v>806</v>
      </c>
      <c r="B695" s="73" t="s">
        <v>669</v>
      </c>
      <c r="C695" s="15" t="s">
        <v>767</v>
      </c>
      <c r="D695" s="18">
        <v>2018</v>
      </c>
      <c r="E695" s="18">
        <v>2023</v>
      </c>
      <c r="F695" s="9"/>
      <c r="G695" s="9"/>
      <c r="H695" s="31"/>
      <c r="I695" s="9">
        <v>3.8820120000000005</v>
      </c>
      <c r="J695" s="24">
        <v>3.882012</v>
      </c>
      <c r="K695" s="9">
        <f t="shared" si="64"/>
        <v>0</v>
      </c>
      <c r="L695" s="9">
        <v>0</v>
      </c>
      <c r="M695" s="9">
        <v>0</v>
      </c>
      <c r="N695" s="9">
        <v>0</v>
      </c>
      <c r="O695" s="9">
        <v>0</v>
      </c>
      <c r="P695" s="9">
        <f t="shared" si="65"/>
        <v>0</v>
      </c>
      <c r="Q695" s="9">
        <v>0</v>
      </c>
      <c r="R695" s="9">
        <v>0</v>
      </c>
      <c r="S695" s="9">
        <v>0</v>
      </c>
      <c r="T695" s="9">
        <v>0</v>
      </c>
      <c r="U695" s="9">
        <f t="shared" si="66"/>
        <v>0</v>
      </c>
      <c r="V695" s="9">
        <v>0</v>
      </c>
      <c r="W695" s="9">
        <v>0</v>
      </c>
      <c r="X695" s="49">
        <v>0</v>
      </c>
      <c r="Y695" s="9">
        <v>0</v>
      </c>
      <c r="Z695" s="9">
        <f t="shared" si="67"/>
        <v>0.28201199999999998</v>
      </c>
      <c r="AA695" s="9">
        <v>0</v>
      </c>
      <c r="AB695" s="9">
        <v>0</v>
      </c>
      <c r="AC695" s="49">
        <v>0.28201199999999998</v>
      </c>
      <c r="AD695" s="9">
        <v>0</v>
      </c>
      <c r="AE695" s="9">
        <f t="shared" si="68"/>
        <v>3.5999999999999996</v>
      </c>
      <c r="AF695" s="9">
        <v>0</v>
      </c>
      <c r="AG695" s="9">
        <v>0</v>
      </c>
      <c r="AH695" s="49">
        <v>3.5999999999999996</v>
      </c>
      <c r="AI695" s="9">
        <v>0</v>
      </c>
      <c r="AJ695" s="42">
        <f t="shared" si="69"/>
        <v>3.8820119999999996</v>
      </c>
      <c r="AK695" s="42">
        <f t="shared" si="69"/>
        <v>0</v>
      </c>
      <c r="AL695" s="42">
        <f t="shared" si="69"/>
        <v>0</v>
      </c>
      <c r="AM695" s="42">
        <f t="shared" si="69"/>
        <v>3.8820119999999996</v>
      </c>
      <c r="AN695" s="42">
        <f t="shared" si="69"/>
        <v>0</v>
      </c>
    </row>
    <row r="696" spans="1:40" ht="47.25">
      <c r="A696" s="8" t="s">
        <v>806</v>
      </c>
      <c r="B696" s="73" t="s">
        <v>1482</v>
      </c>
      <c r="C696" s="15" t="s">
        <v>1483</v>
      </c>
      <c r="D696" s="18">
        <v>2019</v>
      </c>
      <c r="E696" s="18">
        <v>2021</v>
      </c>
      <c r="F696" s="9"/>
      <c r="G696" s="9"/>
      <c r="H696" s="31"/>
      <c r="I696" s="9">
        <v>9.7997399999999981</v>
      </c>
      <c r="J696" s="24">
        <v>9.7997399999999999</v>
      </c>
      <c r="K696" s="9">
        <f t="shared" si="64"/>
        <v>6.7771679999999996</v>
      </c>
      <c r="L696" s="9">
        <v>0</v>
      </c>
      <c r="M696" s="9">
        <v>0</v>
      </c>
      <c r="N696" s="9">
        <v>6.7771679999999996</v>
      </c>
      <c r="O696" s="9">
        <v>0</v>
      </c>
      <c r="P696" s="9">
        <f t="shared" si="65"/>
        <v>1.6942919999999999</v>
      </c>
      <c r="Q696" s="9">
        <v>0</v>
      </c>
      <c r="R696" s="9">
        <v>0</v>
      </c>
      <c r="S696" s="9">
        <v>1.6942919999999999</v>
      </c>
      <c r="T696" s="9">
        <v>0</v>
      </c>
      <c r="U696" s="9">
        <f t="shared" si="66"/>
        <v>0</v>
      </c>
      <c r="V696" s="9">
        <v>0</v>
      </c>
      <c r="W696" s="9">
        <v>0</v>
      </c>
      <c r="X696" s="49">
        <v>0</v>
      </c>
      <c r="Y696" s="9">
        <v>0</v>
      </c>
      <c r="Z696" s="9">
        <f t="shared" si="67"/>
        <v>0</v>
      </c>
      <c r="AA696" s="9">
        <v>0</v>
      </c>
      <c r="AB696" s="9">
        <v>0</v>
      </c>
      <c r="AC696" s="49">
        <v>0</v>
      </c>
      <c r="AD696" s="9">
        <v>0</v>
      </c>
      <c r="AE696" s="9">
        <f t="shared" si="68"/>
        <v>0</v>
      </c>
      <c r="AF696" s="9">
        <v>0</v>
      </c>
      <c r="AG696" s="9">
        <v>0</v>
      </c>
      <c r="AH696" s="49">
        <v>0</v>
      </c>
      <c r="AI696" s="9">
        <v>0</v>
      </c>
      <c r="AJ696" s="42">
        <f t="shared" si="69"/>
        <v>8.4714600000000004</v>
      </c>
      <c r="AK696" s="42">
        <f t="shared" si="69"/>
        <v>0</v>
      </c>
      <c r="AL696" s="42">
        <f t="shared" si="69"/>
        <v>0</v>
      </c>
      <c r="AM696" s="42">
        <f t="shared" si="69"/>
        <v>8.4714600000000004</v>
      </c>
      <c r="AN696" s="42">
        <f t="shared" si="69"/>
        <v>0</v>
      </c>
    </row>
    <row r="697" spans="1:40" ht="47.25">
      <c r="A697" s="8" t="s">
        <v>806</v>
      </c>
      <c r="B697" s="73" t="s">
        <v>1484</v>
      </c>
      <c r="C697" s="15" t="s">
        <v>2520</v>
      </c>
      <c r="D697" s="18">
        <v>2019</v>
      </c>
      <c r="E697" s="18">
        <v>2021</v>
      </c>
      <c r="F697" s="9"/>
      <c r="G697" s="9"/>
      <c r="H697" s="31"/>
      <c r="I697" s="9">
        <v>7.4712839999999998</v>
      </c>
      <c r="J697" s="24">
        <v>7.4712839999999998</v>
      </c>
      <c r="K697" s="9">
        <f t="shared" si="64"/>
        <v>5.0407919999999997</v>
      </c>
      <c r="L697" s="9">
        <v>0</v>
      </c>
      <c r="M697" s="9">
        <v>0</v>
      </c>
      <c r="N697" s="9">
        <v>5.0407919999999997</v>
      </c>
      <c r="O697" s="9">
        <v>0</v>
      </c>
      <c r="P697" s="9">
        <f t="shared" si="65"/>
        <v>1.3967999999999998</v>
      </c>
      <c r="Q697" s="9">
        <v>0</v>
      </c>
      <c r="R697" s="9">
        <v>0</v>
      </c>
      <c r="S697" s="9">
        <v>1.3967999999999998</v>
      </c>
      <c r="T697" s="9">
        <v>0</v>
      </c>
      <c r="U697" s="9">
        <f t="shared" si="66"/>
        <v>0</v>
      </c>
      <c r="V697" s="9">
        <v>0</v>
      </c>
      <c r="W697" s="9">
        <v>0</v>
      </c>
      <c r="X697" s="49">
        <v>0</v>
      </c>
      <c r="Y697" s="9">
        <v>0</v>
      </c>
      <c r="Z697" s="9">
        <f t="shared" si="67"/>
        <v>0</v>
      </c>
      <c r="AA697" s="9">
        <v>0</v>
      </c>
      <c r="AB697" s="9">
        <v>0</v>
      </c>
      <c r="AC697" s="49">
        <v>0</v>
      </c>
      <c r="AD697" s="9">
        <v>0</v>
      </c>
      <c r="AE697" s="9">
        <f t="shared" si="68"/>
        <v>0</v>
      </c>
      <c r="AF697" s="9">
        <v>0</v>
      </c>
      <c r="AG697" s="9">
        <v>0</v>
      </c>
      <c r="AH697" s="49">
        <v>0</v>
      </c>
      <c r="AI697" s="9">
        <v>0</v>
      </c>
      <c r="AJ697" s="42">
        <f t="shared" si="69"/>
        <v>6.4375919999999995</v>
      </c>
      <c r="AK697" s="42">
        <f t="shared" si="69"/>
        <v>0</v>
      </c>
      <c r="AL697" s="42">
        <f t="shared" si="69"/>
        <v>0</v>
      </c>
      <c r="AM697" s="42">
        <f t="shared" si="69"/>
        <v>6.4375919999999995</v>
      </c>
      <c r="AN697" s="42">
        <f t="shared" si="69"/>
        <v>0</v>
      </c>
    </row>
    <row r="698" spans="1:40" ht="47.25">
      <c r="A698" s="8" t="s">
        <v>806</v>
      </c>
      <c r="B698" s="73" t="s">
        <v>1485</v>
      </c>
      <c r="C698" s="15" t="s">
        <v>1486</v>
      </c>
      <c r="D698" s="18">
        <v>2016</v>
      </c>
      <c r="E698" s="18">
        <v>2020</v>
      </c>
      <c r="F698" s="9"/>
      <c r="G698" s="9"/>
      <c r="H698" s="31"/>
      <c r="I698" s="9">
        <v>0.769764</v>
      </c>
      <c r="J698" s="24">
        <v>0.769764</v>
      </c>
      <c r="K698" s="9">
        <f t="shared" si="64"/>
        <v>0.75776399999999999</v>
      </c>
      <c r="L698" s="9">
        <v>0</v>
      </c>
      <c r="M698" s="9">
        <v>0</v>
      </c>
      <c r="N698" s="9">
        <v>0.75776399999999999</v>
      </c>
      <c r="O698" s="9">
        <v>0</v>
      </c>
      <c r="P698" s="9">
        <f t="shared" si="65"/>
        <v>0</v>
      </c>
      <c r="Q698" s="9">
        <v>0</v>
      </c>
      <c r="R698" s="9">
        <v>0</v>
      </c>
      <c r="S698" s="9">
        <v>0</v>
      </c>
      <c r="T698" s="9">
        <v>0</v>
      </c>
      <c r="U698" s="9">
        <f t="shared" si="66"/>
        <v>0</v>
      </c>
      <c r="V698" s="9">
        <v>0</v>
      </c>
      <c r="W698" s="9">
        <v>0</v>
      </c>
      <c r="X698" s="49">
        <v>0</v>
      </c>
      <c r="Y698" s="9">
        <v>0</v>
      </c>
      <c r="Z698" s="9">
        <f t="shared" si="67"/>
        <v>0</v>
      </c>
      <c r="AA698" s="9">
        <v>0</v>
      </c>
      <c r="AB698" s="9">
        <v>0</v>
      </c>
      <c r="AC698" s="49">
        <v>0</v>
      </c>
      <c r="AD698" s="9">
        <v>0</v>
      </c>
      <c r="AE698" s="9">
        <f t="shared" si="68"/>
        <v>0</v>
      </c>
      <c r="AF698" s="9">
        <v>0</v>
      </c>
      <c r="AG698" s="9">
        <v>0</v>
      </c>
      <c r="AH698" s="49">
        <v>0</v>
      </c>
      <c r="AI698" s="9">
        <v>0</v>
      </c>
      <c r="AJ698" s="42">
        <f t="shared" si="69"/>
        <v>0.75776399999999999</v>
      </c>
      <c r="AK698" s="42">
        <f t="shared" si="69"/>
        <v>0</v>
      </c>
      <c r="AL698" s="42">
        <f t="shared" si="69"/>
        <v>0</v>
      </c>
      <c r="AM698" s="42">
        <f t="shared" si="69"/>
        <v>0.75776399999999999</v>
      </c>
      <c r="AN698" s="42">
        <f t="shared" si="69"/>
        <v>0</v>
      </c>
    </row>
    <row r="699" spans="1:40" ht="47.25">
      <c r="A699" s="8" t="s">
        <v>806</v>
      </c>
      <c r="B699" s="73" t="s">
        <v>1487</v>
      </c>
      <c r="C699" s="15" t="s">
        <v>1488</v>
      </c>
      <c r="D699" s="18">
        <v>2016</v>
      </c>
      <c r="E699" s="18">
        <v>2020</v>
      </c>
      <c r="F699" s="9"/>
      <c r="G699" s="9"/>
      <c r="H699" s="31"/>
      <c r="I699" s="9">
        <v>0.44620799999999994</v>
      </c>
      <c r="J699" s="24">
        <v>0.44620799999999999</v>
      </c>
      <c r="K699" s="9">
        <f t="shared" si="64"/>
        <v>0.43420799999999998</v>
      </c>
      <c r="L699" s="9">
        <v>0</v>
      </c>
      <c r="M699" s="9">
        <v>0</v>
      </c>
      <c r="N699" s="9">
        <v>0.43420799999999998</v>
      </c>
      <c r="O699" s="9">
        <v>0</v>
      </c>
      <c r="P699" s="9">
        <f t="shared" si="65"/>
        <v>0</v>
      </c>
      <c r="Q699" s="9">
        <v>0</v>
      </c>
      <c r="R699" s="9">
        <v>0</v>
      </c>
      <c r="S699" s="9">
        <v>0</v>
      </c>
      <c r="T699" s="9">
        <v>0</v>
      </c>
      <c r="U699" s="9">
        <f t="shared" si="66"/>
        <v>0</v>
      </c>
      <c r="V699" s="9">
        <v>0</v>
      </c>
      <c r="W699" s="9">
        <v>0</v>
      </c>
      <c r="X699" s="49">
        <v>0</v>
      </c>
      <c r="Y699" s="9">
        <v>0</v>
      </c>
      <c r="Z699" s="9">
        <f t="shared" si="67"/>
        <v>0</v>
      </c>
      <c r="AA699" s="9">
        <v>0</v>
      </c>
      <c r="AB699" s="9">
        <v>0</v>
      </c>
      <c r="AC699" s="49">
        <v>0</v>
      </c>
      <c r="AD699" s="9">
        <v>0</v>
      </c>
      <c r="AE699" s="9">
        <f t="shared" si="68"/>
        <v>0</v>
      </c>
      <c r="AF699" s="9">
        <v>0</v>
      </c>
      <c r="AG699" s="9">
        <v>0</v>
      </c>
      <c r="AH699" s="49">
        <v>0</v>
      </c>
      <c r="AI699" s="9">
        <v>0</v>
      </c>
      <c r="AJ699" s="42">
        <f t="shared" si="69"/>
        <v>0.43420799999999998</v>
      </c>
      <c r="AK699" s="42">
        <f t="shared" si="69"/>
        <v>0</v>
      </c>
      <c r="AL699" s="42">
        <f t="shared" si="69"/>
        <v>0</v>
      </c>
      <c r="AM699" s="42">
        <f t="shared" si="69"/>
        <v>0.43420799999999998</v>
      </c>
      <c r="AN699" s="42">
        <f t="shared" si="69"/>
        <v>0</v>
      </c>
    </row>
    <row r="700" spans="1:40" ht="47.25">
      <c r="A700" s="8" t="s">
        <v>806</v>
      </c>
      <c r="B700" s="73" t="s">
        <v>1489</v>
      </c>
      <c r="C700" s="15" t="s">
        <v>1490</v>
      </c>
      <c r="D700" s="18">
        <v>2016</v>
      </c>
      <c r="E700" s="18">
        <v>2020</v>
      </c>
      <c r="F700" s="9"/>
      <c r="G700" s="9"/>
      <c r="H700" s="31"/>
      <c r="I700" s="9">
        <v>0.44620799999999994</v>
      </c>
      <c r="J700" s="24">
        <v>0.44620799999999999</v>
      </c>
      <c r="K700" s="9">
        <f t="shared" si="64"/>
        <v>0.43420799999999998</v>
      </c>
      <c r="L700" s="9">
        <v>0</v>
      </c>
      <c r="M700" s="9">
        <v>0</v>
      </c>
      <c r="N700" s="9">
        <v>0.43420799999999998</v>
      </c>
      <c r="O700" s="9">
        <v>0</v>
      </c>
      <c r="P700" s="9">
        <f t="shared" si="65"/>
        <v>0</v>
      </c>
      <c r="Q700" s="9">
        <v>0</v>
      </c>
      <c r="R700" s="9">
        <v>0</v>
      </c>
      <c r="S700" s="9">
        <v>0</v>
      </c>
      <c r="T700" s="9">
        <v>0</v>
      </c>
      <c r="U700" s="9">
        <f t="shared" si="66"/>
        <v>0</v>
      </c>
      <c r="V700" s="9">
        <v>0</v>
      </c>
      <c r="W700" s="9">
        <v>0</v>
      </c>
      <c r="X700" s="49">
        <v>0</v>
      </c>
      <c r="Y700" s="9">
        <v>0</v>
      </c>
      <c r="Z700" s="9">
        <f t="shared" si="67"/>
        <v>0</v>
      </c>
      <c r="AA700" s="9">
        <v>0</v>
      </c>
      <c r="AB700" s="9">
        <v>0</v>
      </c>
      <c r="AC700" s="49">
        <v>0</v>
      </c>
      <c r="AD700" s="9">
        <v>0</v>
      </c>
      <c r="AE700" s="9">
        <f t="shared" si="68"/>
        <v>0</v>
      </c>
      <c r="AF700" s="9">
        <v>0</v>
      </c>
      <c r="AG700" s="9">
        <v>0</v>
      </c>
      <c r="AH700" s="49">
        <v>0</v>
      </c>
      <c r="AI700" s="9">
        <v>0</v>
      </c>
      <c r="AJ700" s="42">
        <f t="shared" si="69"/>
        <v>0.43420799999999998</v>
      </c>
      <c r="AK700" s="42">
        <f t="shared" si="69"/>
        <v>0</v>
      </c>
      <c r="AL700" s="42">
        <f t="shared" si="69"/>
        <v>0</v>
      </c>
      <c r="AM700" s="42">
        <f t="shared" si="69"/>
        <v>0.43420799999999998</v>
      </c>
      <c r="AN700" s="42">
        <f t="shared" si="69"/>
        <v>0</v>
      </c>
    </row>
    <row r="701" spans="1:40" ht="47.25">
      <c r="A701" s="8" t="s">
        <v>806</v>
      </c>
      <c r="B701" s="73" t="s">
        <v>1491</v>
      </c>
      <c r="C701" s="15" t="s">
        <v>1492</v>
      </c>
      <c r="D701" s="18">
        <v>2016</v>
      </c>
      <c r="E701" s="18">
        <v>2020</v>
      </c>
      <c r="F701" s="9"/>
      <c r="G701" s="9"/>
      <c r="H701" s="31"/>
      <c r="I701" s="9">
        <v>0.81840000000000002</v>
      </c>
      <c r="J701" s="24">
        <v>0.81840000000000002</v>
      </c>
      <c r="K701" s="9">
        <f t="shared" si="64"/>
        <v>0.80640000000000001</v>
      </c>
      <c r="L701" s="9">
        <v>0</v>
      </c>
      <c r="M701" s="9">
        <v>0</v>
      </c>
      <c r="N701" s="9">
        <v>0.80640000000000001</v>
      </c>
      <c r="O701" s="9">
        <v>0</v>
      </c>
      <c r="P701" s="9">
        <f t="shared" si="65"/>
        <v>0</v>
      </c>
      <c r="Q701" s="9">
        <v>0</v>
      </c>
      <c r="R701" s="9">
        <v>0</v>
      </c>
      <c r="S701" s="9">
        <v>0</v>
      </c>
      <c r="T701" s="9">
        <v>0</v>
      </c>
      <c r="U701" s="9">
        <f t="shared" si="66"/>
        <v>0</v>
      </c>
      <c r="V701" s="9">
        <v>0</v>
      </c>
      <c r="W701" s="9">
        <v>0</v>
      </c>
      <c r="X701" s="49">
        <v>0</v>
      </c>
      <c r="Y701" s="9">
        <v>0</v>
      </c>
      <c r="Z701" s="9">
        <f t="shared" si="67"/>
        <v>0</v>
      </c>
      <c r="AA701" s="9">
        <v>0</v>
      </c>
      <c r="AB701" s="9">
        <v>0</v>
      </c>
      <c r="AC701" s="49">
        <v>0</v>
      </c>
      <c r="AD701" s="9">
        <v>0</v>
      </c>
      <c r="AE701" s="9">
        <f t="shared" si="68"/>
        <v>0</v>
      </c>
      <c r="AF701" s="9">
        <v>0</v>
      </c>
      <c r="AG701" s="9">
        <v>0</v>
      </c>
      <c r="AH701" s="49">
        <v>0</v>
      </c>
      <c r="AI701" s="9">
        <v>0</v>
      </c>
      <c r="AJ701" s="42">
        <f t="shared" si="69"/>
        <v>0.80640000000000001</v>
      </c>
      <c r="AK701" s="42">
        <f t="shared" si="69"/>
        <v>0</v>
      </c>
      <c r="AL701" s="42">
        <f t="shared" si="69"/>
        <v>0</v>
      </c>
      <c r="AM701" s="42">
        <f t="shared" si="69"/>
        <v>0.80640000000000001</v>
      </c>
      <c r="AN701" s="42">
        <f t="shared" si="69"/>
        <v>0</v>
      </c>
    </row>
    <row r="702" spans="1:40" ht="47.25">
      <c r="A702" s="8" t="s">
        <v>806</v>
      </c>
      <c r="B702" s="73" t="s">
        <v>1493</v>
      </c>
      <c r="C702" s="15" t="s">
        <v>1494</v>
      </c>
      <c r="D702" s="18">
        <v>2016</v>
      </c>
      <c r="E702" s="18">
        <v>2020</v>
      </c>
      <c r="F702" s="9"/>
      <c r="G702" s="9"/>
      <c r="H702" s="31"/>
      <c r="I702" s="9">
        <v>0.91565999999999992</v>
      </c>
      <c r="J702" s="24">
        <v>0.91565999999999992</v>
      </c>
      <c r="K702" s="9">
        <f t="shared" si="64"/>
        <v>0.8238621599999999</v>
      </c>
      <c r="L702" s="9">
        <v>0</v>
      </c>
      <c r="M702" s="9">
        <v>0</v>
      </c>
      <c r="N702" s="9">
        <v>0.8238621599999999</v>
      </c>
      <c r="O702" s="9">
        <v>0</v>
      </c>
      <c r="P702" s="9">
        <f t="shared" si="65"/>
        <v>0</v>
      </c>
      <c r="Q702" s="9">
        <v>0</v>
      </c>
      <c r="R702" s="9">
        <v>0</v>
      </c>
      <c r="S702" s="9">
        <v>0</v>
      </c>
      <c r="T702" s="9">
        <v>0</v>
      </c>
      <c r="U702" s="9">
        <f t="shared" si="66"/>
        <v>0</v>
      </c>
      <c r="V702" s="9">
        <v>0</v>
      </c>
      <c r="W702" s="9">
        <v>0</v>
      </c>
      <c r="X702" s="49">
        <v>0</v>
      </c>
      <c r="Y702" s="9">
        <v>0</v>
      </c>
      <c r="Z702" s="9">
        <f t="shared" si="67"/>
        <v>0</v>
      </c>
      <c r="AA702" s="9">
        <v>0</v>
      </c>
      <c r="AB702" s="9">
        <v>0</v>
      </c>
      <c r="AC702" s="49">
        <v>0</v>
      </c>
      <c r="AD702" s="9">
        <v>0</v>
      </c>
      <c r="AE702" s="9">
        <f t="shared" si="68"/>
        <v>0</v>
      </c>
      <c r="AF702" s="9">
        <v>0</v>
      </c>
      <c r="AG702" s="9">
        <v>0</v>
      </c>
      <c r="AH702" s="49">
        <v>0</v>
      </c>
      <c r="AI702" s="9">
        <v>0</v>
      </c>
      <c r="AJ702" s="42">
        <f t="shared" si="69"/>
        <v>0.8238621599999999</v>
      </c>
      <c r="AK702" s="42">
        <f t="shared" si="69"/>
        <v>0</v>
      </c>
      <c r="AL702" s="42">
        <f t="shared" si="69"/>
        <v>0</v>
      </c>
      <c r="AM702" s="42">
        <f t="shared" si="69"/>
        <v>0.8238621599999999</v>
      </c>
      <c r="AN702" s="42">
        <f t="shared" si="69"/>
        <v>0</v>
      </c>
    </row>
    <row r="703" spans="1:40" ht="47.25">
      <c r="A703" s="8" t="s">
        <v>806</v>
      </c>
      <c r="B703" s="73" t="s">
        <v>1495</v>
      </c>
      <c r="C703" s="15" t="s">
        <v>1496</v>
      </c>
      <c r="D703" s="18">
        <v>2016</v>
      </c>
      <c r="E703" s="18">
        <v>2020</v>
      </c>
      <c r="F703" s="9"/>
      <c r="G703" s="9"/>
      <c r="H703" s="31"/>
      <c r="I703" s="9">
        <v>0.49201199999999995</v>
      </c>
      <c r="J703" s="24">
        <v>0.49201199999999995</v>
      </c>
      <c r="K703" s="9">
        <f t="shared" si="64"/>
        <v>0.42332040000000004</v>
      </c>
      <c r="L703" s="9">
        <v>0</v>
      </c>
      <c r="M703" s="9">
        <v>0</v>
      </c>
      <c r="N703" s="9">
        <v>0.42332040000000004</v>
      </c>
      <c r="O703" s="9">
        <v>0</v>
      </c>
      <c r="P703" s="9">
        <f t="shared" si="65"/>
        <v>0</v>
      </c>
      <c r="Q703" s="9">
        <v>0</v>
      </c>
      <c r="R703" s="9">
        <v>0</v>
      </c>
      <c r="S703" s="9">
        <v>0</v>
      </c>
      <c r="T703" s="9">
        <v>0</v>
      </c>
      <c r="U703" s="9">
        <f t="shared" si="66"/>
        <v>0</v>
      </c>
      <c r="V703" s="9">
        <v>0</v>
      </c>
      <c r="W703" s="9">
        <v>0</v>
      </c>
      <c r="X703" s="49">
        <v>0</v>
      </c>
      <c r="Y703" s="9">
        <v>0</v>
      </c>
      <c r="Z703" s="9">
        <f t="shared" si="67"/>
        <v>0</v>
      </c>
      <c r="AA703" s="9">
        <v>0</v>
      </c>
      <c r="AB703" s="9">
        <v>0</v>
      </c>
      <c r="AC703" s="49">
        <v>0</v>
      </c>
      <c r="AD703" s="9">
        <v>0</v>
      </c>
      <c r="AE703" s="9">
        <f t="shared" si="68"/>
        <v>0</v>
      </c>
      <c r="AF703" s="9">
        <v>0</v>
      </c>
      <c r="AG703" s="9">
        <v>0</v>
      </c>
      <c r="AH703" s="49">
        <v>0</v>
      </c>
      <c r="AI703" s="9">
        <v>0</v>
      </c>
      <c r="AJ703" s="42">
        <f t="shared" si="69"/>
        <v>0.42332040000000004</v>
      </c>
      <c r="AK703" s="42">
        <f t="shared" si="69"/>
        <v>0</v>
      </c>
      <c r="AL703" s="42">
        <f t="shared" si="69"/>
        <v>0</v>
      </c>
      <c r="AM703" s="42">
        <f t="shared" si="69"/>
        <v>0.42332040000000004</v>
      </c>
      <c r="AN703" s="42">
        <f t="shared" si="69"/>
        <v>0</v>
      </c>
    </row>
    <row r="704" spans="1:40" ht="47.25">
      <c r="A704" s="8" t="s">
        <v>806</v>
      </c>
      <c r="B704" s="73" t="s">
        <v>1497</v>
      </c>
      <c r="C704" s="15" t="s">
        <v>1498</v>
      </c>
      <c r="D704" s="18">
        <v>2016</v>
      </c>
      <c r="E704" s="18">
        <v>2020</v>
      </c>
      <c r="F704" s="9"/>
      <c r="G704" s="9"/>
      <c r="H704" s="31"/>
      <c r="I704" s="9">
        <v>0.81840000000000002</v>
      </c>
      <c r="J704" s="24">
        <v>0.81840000000000002</v>
      </c>
      <c r="K704" s="9">
        <f t="shared" si="64"/>
        <v>0.73251504000000001</v>
      </c>
      <c r="L704" s="9">
        <v>0</v>
      </c>
      <c r="M704" s="9">
        <v>0</v>
      </c>
      <c r="N704" s="9">
        <v>0.73251504000000001</v>
      </c>
      <c r="O704" s="9">
        <v>0</v>
      </c>
      <c r="P704" s="9">
        <f t="shared" si="65"/>
        <v>0</v>
      </c>
      <c r="Q704" s="9">
        <v>0</v>
      </c>
      <c r="R704" s="9">
        <v>0</v>
      </c>
      <c r="S704" s="9">
        <v>0</v>
      </c>
      <c r="T704" s="9">
        <v>0</v>
      </c>
      <c r="U704" s="9">
        <f t="shared" si="66"/>
        <v>0</v>
      </c>
      <c r="V704" s="9">
        <v>0</v>
      </c>
      <c r="W704" s="9">
        <v>0</v>
      </c>
      <c r="X704" s="49">
        <v>0</v>
      </c>
      <c r="Y704" s="9">
        <v>0</v>
      </c>
      <c r="Z704" s="9">
        <f t="shared" si="67"/>
        <v>0</v>
      </c>
      <c r="AA704" s="9">
        <v>0</v>
      </c>
      <c r="AB704" s="9">
        <v>0</v>
      </c>
      <c r="AC704" s="49">
        <v>0</v>
      </c>
      <c r="AD704" s="9">
        <v>0</v>
      </c>
      <c r="AE704" s="9">
        <f t="shared" si="68"/>
        <v>0</v>
      </c>
      <c r="AF704" s="9">
        <v>0</v>
      </c>
      <c r="AG704" s="9">
        <v>0</v>
      </c>
      <c r="AH704" s="49">
        <v>0</v>
      </c>
      <c r="AI704" s="9">
        <v>0</v>
      </c>
      <c r="AJ704" s="42">
        <f t="shared" si="69"/>
        <v>0.73251504000000001</v>
      </c>
      <c r="AK704" s="42">
        <f t="shared" si="69"/>
        <v>0</v>
      </c>
      <c r="AL704" s="42">
        <f t="shared" si="69"/>
        <v>0</v>
      </c>
      <c r="AM704" s="42">
        <f t="shared" si="69"/>
        <v>0.73251504000000001</v>
      </c>
      <c r="AN704" s="42">
        <f t="shared" si="69"/>
        <v>0</v>
      </c>
    </row>
    <row r="705" spans="1:40" ht="47.25">
      <c r="A705" s="8" t="s">
        <v>806</v>
      </c>
      <c r="B705" s="73" t="s">
        <v>1499</v>
      </c>
      <c r="C705" s="15" t="s">
        <v>1500</v>
      </c>
      <c r="D705" s="18">
        <v>2016</v>
      </c>
      <c r="E705" s="18">
        <v>2020</v>
      </c>
      <c r="F705" s="9"/>
      <c r="G705" s="9"/>
      <c r="H705" s="31"/>
      <c r="I705" s="9">
        <v>1.2561720000000001</v>
      </c>
      <c r="J705" s="24">
        <v>1.2561719999999998</v>
      </c>
      <c r="K705" s="9">
        <f t="shared" si="64"/>
        <v>1.13766072</v>
      </c>
      <c r="L705" s="9">
        <v>0</v>
      </c>
      <c r="M705" s="9">
        <v>0</v>
      </c>
      <c r="N705" s="9">
        <v>1.13766072</v>
      </c>
      <c r="O705" s="9">
        <v>0</v>
      </c>
      <c r="P705" s="9">
        <f t="shared" si="65"/>
        <v>0</v>
      </c>
      <c r="Q705" s="9">
        <v>0</v>
      </c>
      <c r="R705" s="9">
        <v>0</v>
      </c>
      <c r="S705" s="9">
        <v>0</v>
      </c>
      <c r="T705" s="9">
        <v>0</v>
      </c>
      <c r="U705" s="9">
        <f t="shared" si="66"/>
        <v>0</v>
      </c>
      <c r="V705" s="9">
        <v>0</v>
      </c>
      <c r="W705" s="9">
        <v>0</v>
      </c>
      <c r="X705" s="49">
        <v>0</v>
      </c>
      <c r="Y705" s="9">
        <v>0</v>
      </c>
      <c r="Z705" s="9">
        <f t="shared" si="67"/>
        <v>0</v>
      </c>
      <c r="AA705" s="9">
        <v>0</v>
      </c>
      <c r="AB705" s="9">
        <v>0</v>
      </c>
      <c r="AC705" s="49">
        <v>0</v>
      </c>
      <c r="AD705" s="9">
        <v>0</v>
      </c>
      <c r="AE705" s="9">
        <f t="shared" si="68"/>
        <v>0</v>
      </c>
      <c r="AF705" s="9">
        <v>0</v>
      </c>
      <c r="AG705" s="9">
        <v>0</v>
      </c>
      <c r="AH705" s="49">
        <v>0</v>
      </c>
      <c r="AI705" s="9">
        <v>0</v>
      </c>
      <c r="AJ705" s="42">
        <f t="shared" si="69"/>
        <v>1.13766072</v>
      </c>
      <c r="AK705" s="42">
        <f t="shared" si="69"/>
        <v>0</v>
      </c>
      <c r="AL705" s="42">
        <f t="shared" si="69"/>
        <v>0</v>
      </c>
      <c r="AM705" s="42">
        <f t="shared" si="69"/>
        <v>1.13766072</v>
      </c>
      <c r="AN705" s="42">
        <f t="shared" si="69"/>
        <v>0</v>
      </c>
    </row>
    <row r="706" spans="1:40" ht="63">
      <c r="A706" s="8" t="s">
        <v>806</v>
      </c>
      <c r="B706" s="73" t="s">
        <v>1501</v>
      </c>
      <c r="C706" s="15" t="s">
        <v>1502</v>
      </c>
      <c r="D706" s="18">
        <v>2017</v>
      </c>
      <c r="E706" s="18">
        <v>2020</v>
      </c>
      <c r="F706" s="9"/>
      <c r="G706" s="9"/>
      <c r="H706" s="31"/>
      <c r="I706" s="9">
        <v>0.96433199999999997</v>
      </c>
      <c r="J706" s="24">
        <v>0.96433199999999997</v>
      </c>
      <c r="K706" s="9">
        <f t="shared" si="64"/>
        <v>0.86955408000000001</v>
      </c>
      <c r="L706" s="9">
        <v>0</v>
      </c>
      <c r="M706" s="9">
        <v>0</v>
      </c>
      <c r="N706" s="9">
        <v>0.86955408000000001</v>
      </c>
      <c r="O706" s="9">
        <v>0</v>
      </c>
      <c r="P706" s="9">
        <f t="shared" si="65"/>
        <v>0</v>
      </c>
      <c r="Q706" s="9">
        <v>0</v>
      </c>
      <c r="R706" s="9">
        <v>0</v>
      </c>
      <c r="S706" s="9">
        <v>0</v>
      </c>
      <c r="T706" s="9">
        <v>0</v>
      </c>
      <c r="U706" s="9">
        <f t="shared" si="66"/>
        <v>0</v>
      </c>
      <c r="V706" s="9">
        <v>0</v>
      </c>
      <c r="W706" s="9">
        <v>0</v>
      </c>
      <c r="X706" s="49">
        <v>0</v>
      </c>
      <c r="Y706" s="9">
        <v>0</v>
      </c>
      <c r="Z706" s="9">
        <f t="shared" si="67"/>
        <v>0</v>
      </c>
      <c r="AA706" s="9">
        <v>0</v>
      </c>
      <c r="AB706" s="9">
        <v>0</v>
      </c>
      <c r="AC706" s="49">
        <v>0</v>
      </c>
      <c r="AD706" s="9">
        <v>0</v>
      </c>
      <c r="AE706" s="9">
        <f t="shared" si="68"/>
        <v>0</v>
      </c>
      <c r="AF706" s="9">
        <v>0</v>
      </c>
      <c r="AG706" s="9">
        <v>0</v>
      </c>
      <c r="AH706" s="49">
        <v>0</v>
      </c>
      <c r="AI706" s="9">
        <v>0</v>
      </c>
      <c r="AJ706" s="42">
        <f t="shared" si="69"/>
        <v>0.86955408000000001</v>
      </c>
      <c r="AK706" s="42">
        <f t="shared" si="69"/>
        <v>0</v>
      </c>
      <c r="AL706" s="42">
        <f t="shared" si="69"/>
        <v>0</v>
      </c>
      <c r="AM706" s="42">
        <f t="shared" si="69"/>
        <v>0.86955408000000001</v>
      </c>
      <c r="AN706" s="42">
        <f t="shared" si="69"/>
        <v>0</v>
      </c>
    </row>
    <row r="707" spans="1:40" ht="63">
      <c r="A707" s="8" t="s">
        <v>806</v>
      </c>
      <c r="B707" s="73" t="s">
        <v>1503</v>
      </c>
      <c r="C707" s="15" t="s">
        <v>1504</v>
      </c>
      <c r="D707" s="18">
        <v>2017</v>
      </c>
      <c r="E707" s="18">
        <v>2020</v>
      </c>
      <c r="F707" s="9"/>
      <c r="G707" s="9"/>
      <c r="H707" s="31"/>
      <c r="I707" s="9">
        <v>0.769764</v>
      </c>
      <c r="J707" s="24">
        <v>0.769764</v>
      </c>
      <c r="K707" s="9">
        <f t="shared" si="64"/>
        <v>0.6868476</v>
      </c>
      <c r="L707" s="9">
        <v>0</v>
      </c>
      <c r="M707" s="9">
        <v>0</v>
      </c>
      <c r="N707" s="9">
        <v>0.6868476</v>
      </c>
      <c r="O707" s="9">
        <v>0</v>
      </c>
      <c r="P707" s="9">
        <f t="shared" si="65"/>
        <v>0</v>
      </c>
      <c r="Q707" s="9">
        <v>0</v>
      </c>
      <c r="R707" s="9">
        <v>0</v>
      </c>
      <c r="S707" s="9">
        <v>0</v>
      </c>
      <c r="T707" s="9">
        <v>0</v>
      </c>
      <c r="U707" s="9">
        <f t="shared" si="66"/>
        <v>0</v>
      </c>
      <c r="V707" s="9">
        <v>0</v>
      </c>
      <c r="W707" s="9">
        <v>0</v>
      </c>
      <c r="X707" s="49">
        <v>0</v>
      </c>
      <c r="Y707" s="9">
        <v>0</v>
      </c>
      <c r="Z707" s="9">
        <f t="shared" si="67"/>
        <v>0</v>
      </c>
      <c r="AA707" s="9">
        <v>0</v>
      </c>
      <c r="AB707" s="9">
        <v>0</v>
      </c>
      <c r="AC707" s="49">
        <v>0</v>
      </c>
      <c r="AD707" s="9">
        <v>0</v>
      </c>
      <c r="AE707" s="9">
        <f t="shared" si="68"/>
        <v>0</v>
      </c>
      <c r="AF707" s="9">
        <v>0</v>
      </c>
      <c r="AG707" s="9">
        <v>0</v>
      </c>
      <c r="AH707" s="49">
        <v>0</v>
      </c>
      <c r="AI707" s="9">
        <v>0</v>
      </c>
      <c r="AJ707" s="42">
        <f t="shared" si="69"/>
        <v>0.6868476</v>
      </c>
      <c r="AK707" s="42">
        <f t="shared" si="69"/>
        <v>0</v>
      </c>
      <c r="AL707" s="42">
        <f t="shared" si="69"/>
        <v>0</v>
      </c>
      <c r="AM707" s="42">
        <f t="shared" si="69"/>
        <v>0.6868476</v>
      </c>
      <c r="AN707" s="42">
        <f t="shared" si="69"/>
        <v>0</v>
      </c>
    </row>
    <row r="708" spans="1:40" ht="63">
      <c r="A708" s="8" t="s">
        <v>806</v>
      </c>
      <c r="B708" s="73" t="s">
        <v>1505</v>
      </c>
      <c r="C708" s="15" t="s">
        <v>1506</v>
      </c>
      <c r="D708" s="18">
        <v>2017</v>
      </c>
      <c r="E708" s="18">
        <v>2020</v>
      </c>
      <c r="F708" s="9"/>
      <c r="G708" s="9"/>
      <c r="H708" s="31"/>
      <c r="I708" s="9">
        <v>0.58364400000000005</v>
      </c>
      <c r="J708" s="24">
        <v>0.58364400000000005</v>
      </c>
      <c r="K708" s="9">
        <f t="shared" si="64"/>
        <v>0.51045695999999996</v>
      </c>
      <c r="L708" s="9">
        <v>0</v>
      </c>
      <c r="M708" s="9">
        <v>0</v>
      </c>
      <c r="N708" s="9">
        <v>0.51045695999999996</v>
      </c>
      <c r="O708" s="9">
        <v>0</v>
      </c>
      <c r="P708" s="9">
        <f t="shared" si="65"/>
        <v>0</v>
      </c>
      <c r="Q708" s="9">
        <v>0</v>
      </c>
      <c r="R708" s="9">
        <v>0</v>
      </c>
      <c r="S708" s="9">
        <v>0</v>
      </c>
      <c r="T708" s="9">
        <v>0</v>
      </c>
      <c r="U708" s="9">
        <f t="shared" si="66"/>
        <v>0</v>
      </c>
      <c r="V708" s="9">
        <v>0</v>
      </c>
      <c r="W708" s="9">
        <v>0</v>
      </c>
      <c r="X708" s="49">
        <v>0</v>
      </c>
      <c r="Y708" s="9">
        <v>0</v>
      </c>
      <c r="Z708" s="9">
        <f t="shared" si="67"/>
        <v>0</v>
      </c>
      <c r="AA708" s="9">
        <v>0</v>
      </c>
      <c r="AB708" s="9">
        <v>0</v>
      </c>
      <c r="AC708" s="49">
        <v>0</v>
      </c>
      <c r="AD708" s="9">
        <v>0</v>
      </c>
      <c r="AE708" s="9">
        <f t="shared" si="68"/>
        <v>0</v>
      </c>
      <c r="AF708" s="9">
        <v>0</v>
      </c>
      <c r="AG708" s="9">
        <v>0</v>
      </c>
      <c r="AH708" s="49">
        <v>0</v>
      </c>
      <c r="AI708" s="9">
        <v>0</v>
      </c>
      <c r="AJ708" s="42">
        <f t="shared" si="69"/>
        <v>0.51045695999999996</v>
      </c>
      <c r="AK708" s="42">
        <f t="shared" si="69"/>
        <v>0</v>
      </c>
      <c r="AL708" s="42">
        <f t="shared" si="69"/>
        <v>0</v>
      </c>
      <c r="AM708" s="42">
        <f t="shared" si="69"/>
        <v>0.51045695999999996</v>
      </c>
      <c r="AN708" s="42">
        <f t="shared" si="69"/>
        <v>0</v>
      </c>
    </row>
    <row r="709" spans="1:40" ht="63">
      <c r="A709" s="8" t="s">
        <v>806</v>
      </c>
      <c r="B709" s="73" t="s">
        <v>1507</v>
      </c>
      <c r="C709" s="15" t="s">
        <v>1508</v>
      </c>
      <c r="D709" s="18">
        <v>2017</v>
      </c>
      <c r="E709" s="18">
        <v>2020</v>
      </c>
      <c r="F709" s="9"/>
      <c r="G709" s="9"/>
      <c r="H709" s="31"/>
      <c r="I709" s="9">
        <v>0.72109199999999996</v>
      </c>
      <c r="J709" s="24">
        <v>0.72109199999999996</v>
      </c>
      <c r="K709" s="9">
        <f t="shared" si="64"/>
        <v>0.64115568000000012</v>
      </c>
      <c r="L709" s="9">
        <v>0</v>
      </c>
      <c r="M709" s="9">
        <v>0</v>
      </c>
      <c r="N709" s="9">
        <v>0.64115568000000012</v>
      </c>
      <c r="O709" s="9">
        <v>0</v>
      </c>
      <c r="P709" s="9">
        <f t="shared" si="65"/>
        <v>0</v>
      </c>
      <c r="Q709" s="9">
        <v>0</v>
      </c>
      <c r="R709" s="9">
        <v>0</v>
      </c>
      <c r="S709" s="9">
        <v>0</v>
      </c>
      <c r="T709" s="9">
        <v>0</v>
      </c>
      <c r="U709" s="9">
        <f t="shared" si="66"/>
        <v>0</v>
      </c>
      <c r="V709" s="9">
        <v>0</v>
      </c>
      <c r="W709" s="9">
        <v>0</v>
      </c>
      <c r="X709" s="49">
        <v>0</v>
      </c>
      <c r="Y709" s="9">
        <v>0</v>
      </c>
      <c r="Z709" s="9">
        <f t="shared" si="67"/>
        <v>0</v>
      </c>
      <c r="AA709" s="9">
        <v>0</v>
      </c>
      <c r="AB709" s="9">
        <v>0</v>
      </c>
      <c r="AC709" s="49">
        <v>0</v>
      </c>
      <c r="AD709" s="9">
        <v>0</v>
      </c>
      <c r="AE709" s="9">
        <f t="shared" si="68"/>
        <v>0</v>
      </c>
      <c r="AF709" s="9">
        <v>0</v>
      </c>
      <c r="AG709" s="9">
        <v>0</v>
      </c>
      <c r="AH709" s="49">
        <v>0</v>
      </c>
      <c r="AI709" s="9">
        <v>0</v>
      </c>
      <c r="AJ709" s="42">
        <f t="shared" si="69"/>
        <v>0.64115568000000012</v>
      </c>
      <c r="AK709" s="42">
        <f t="shared" si="69"/>
        <v>0</v>
      </c>
      <c r="AL709" s="42">
        <f t="shared" si="69"/>
        <v>0</v>
      </c>
      <c r="AM709" s="42">
        <f t="shared" si="69"/>
        <v>0.64115568000000012</v>
      </c>
      <c r="AN709" s="42">
        <f t="shared" si="69"/>
        <v>0</v>
      </c>
    </row>
    <row r="710" spans="1:40" ht="63">
      <c r="A710" s="8" t="s">
        <v>806</v>
      </c>
      <c r="B710" s="73" t="s">
        <v>1509</v>
      </c>
      <c r="C710" s="15" t="s">
        <v>1510</v>
      </c>
      <c r="D710" s="18">
        <v>2017</v>
      </c>
      <c r="E710" s="18">
        <v>2020</v>
      </c>
      <c r="F710" s="9"/>
      <c r="G710" s="9"/>
      <c r="H710" s="31"/>
      <c r="I710" s="9">
        <v>0.40038000000000001</v>
      </c>
      <c r="J710" s="24">
        <v>0.40037999999999996</v>
      </c>
      <c r="K710" s="9">
        <f t="shared" si="64"/>
        <v>0.33619607999999995</v>
      </c>
      <c r="L710" s="9">
        <v>0</v>
      </c>
      <c r="M710" s="9">
        <v>0</v>
      </c>
      <c r="N710" s="9">
        <v>0.33619607999999995</v>
      </c>
      <c r="O710" s="9">
        <v>0</v>
      </c>
      <c r="P710" s="9">
        <f t="shared" si="65"/>
        <v>0</v>
      </c>
      <c r="Q710" s="9">
        <v>0</v>
      </c>
      <c r="R710" s="9">
        <v>0</v>
      </c>
      <c r="S710" s="9">
        <v>0</v>
      </c>
      <c r="T710" s="9">
        <v>0</v>
      </c>
      <c r="U710" s="9">
        <f t="shared" si="66"/>
        <v>0</v>
      </c>
      <c r="V710" s="9">
        <v>0</v>
      </c>
      <c r="W710" s="9">
        <v>0</v>
      </c>
      <c r="X710" s="49">
        <v>0</v>
      </c>
      <c r="Y710" s="9">
        <v>0</v>
      </c>
      <c r="Z710" s="9">
        <f t="shared" si="67"/>
        <v>0</v>
      </c>
      <c r="AA710" s="9">
        <v>0</v>
      </c>
      <c r="AB710" s="9">
        <v>0</v>
      </c>
      <c r="AC710" s="49">
        <v>0</v>
      </c>
      <c r="AD710" s="9">
        <v>0</v>
      </c>
      <c r="AE710" s="9">
        <f t="shared" si="68"/>
        <v>0</v>
      </c>
      <c r="AF710" s="9">
        <v>0</v>
      </c>
      <c r="AG710" s="9">
        <v>0</v>
      </c>
      <c r="AH710" s="49">
        <v>0</v>
      </c>
      <c r="AI710" s="9">
        <v>0</v>
      </c>
      <c r="AJ710" s="42">
        <f t="shared" si="69"/>
        <v>0.33619607999999995</v>
      </c>
      <c r="AK710" s="42">
        <f t="shared" si="69"/>
        <v>0</v>
      </c>
      <c r="AL710" s="42">
        <f t="shared" si="69"/>
        <v>0</v>
      </c>
      <c r="AM710" s="42">
        <f t="shared" si="69"/>
        <v>0.33619607999999995</v>
      </c>
      <c r="AN710" s="42">
        <f t="shared" si="69"/>
        <v>0</v>
      </c>
    </row>
    <row r="711" spans="1:40" ht="63">
      <c r="A711" s="8" t="s">
        <v>806</v>
      </c>
      <c r="B711" s="73" t="s">
        <v>1511</v>
      </c>
      <c r="C711" s="15" t="s">
        <v>1512</v>
      </c>
      <c r="D711" s="18">
        <v>2017</v>
      </c>
      <c r="E711" s="18">
        <v>2020</v>
      </c>
      <c r="F711" s="9"/>
      <c r="G711" s="9"/>
      <c r="H711" s="31"/>
      <c r="I711" s="9">
        <v>0.71838000000000002</v>
      </c>
      <c r="J711" s="24">
        <v>0.71838000000000002</v>
      </c>
      <c r="K711" s="9">
        <f t="shared" si="64"/>
        <v>0.64848744000000003</v>
      </c>
      <c r="L711" s="9">
        <v>0</v>
      </c>
      <c r="M711" s="9">
        <v>0</v>
      </c>
      <c r="N711" s="9">
        <v>0.64848744000000003</v>
      </c>
      <c r="O711" s="9">
        <v>0</v>
      </c>
      <c r="P711" s="9">
        <f t="shared" si="65"/>
        <v>0</v>
      </c>
      <c r="Q711" s="9">
        <v>0</v>
      </c>
      <c r="R711" s="9">
        <v>0</v>
      </c>
      <c r="S711" s="9">
        <v>0</v>
      </c>
      <c r="T711" s="9">
        <v>0</v>
      </c>
      <c r="U711" s="9">
        <f t="shared" si="66"/>
        <v>0</v>
      </c>
      <c r="V711" s="9">
        <v>0</v>
      </c>
      <c r="W711" s="9">
        <v>0</v>
      </c>
      <c r="X711" s="49">
        <v>0</v>
      </c>
      <c r="Y711" s="9">
        <v>0</v>
      </c>
      <c r="Z711" s="9">
        <f t="shared" si="67"/>
        <v>0</v>
      </c>
      <c r="AA711" s="9">
        <v>0</v>
      </c>
      <c r="AB711" s="9">
        <v>0</v>
      </c>
      <c r="AC711" s="49">
        <v>0</v>
      </c>
      <c r="AD711" s="9">
        <v>0</v>
      </c>
      <c r="AE711" s="9">
        <f t="shared" si="68"/>
        <v>0</v>
      </c>
      <c r="AF711" s="9">
        <v>0</v>
      </c>
      <c r="AG711" s="9">
        <v>0</v>
      </c>
      <c r="AH711" s="49">
        <v>0</v>
      </c>
      <c r="AI711" s="9">
        <v>0</v>
      </c>
      <c r="AJ711" s="42">
        <f t="shared" si="69"/>
        <v>0.64848744000000003</v>
      </c>
      <c r="AK711" s="42">
        <f t="shared" si="69"/>
        <v>0</v>
      </c>
      <c r="AL711" s="42">
        <f t="shared" si="69"/>
        <v>0</v>
      </c>
      <c r="AM711" s="42">
        <f t="shared" si="69"/>
        <v>0.64848744000000003</v>
      </c>
      <c r="AN711" s="42">
        <f t="shared" si="69"/>
        <v>0</v>
      </c>
    </row>
    <row r="712" spans="1:40" ht="47.25">
      <c r="A712" s="8" t="s">
        <v>806</v>
      </c>
      <c r="B712" s="73" t="s">
        <v>1513</v>
      </c>
      <c r="C712" s="15" t="s">
        <v>1514</v>
      </c>
      <c r="D712" s="18">
        <v>2018</v>
      </c>
      <c r="E712" s="18">
        <v>2020</v>
      </c>
      <c r="F712" s="9"/>
      <c r="G712" s="9"/>
      <c r="H712" s="31"/>
      <c r="I712" s="9">
        <v>0.55094399999999999</v>
      </c>
      <c r="J712" s="24">
        <v>0.55094399999999999</v>
      </c>
      <c r="K712" s="9">
        <f t="shared" si="64"/>
        <v>0.55094399999999999</v>
      </c>
      <c r="L712" s="9">
        <v>0</v>
      </c>
      <c r="M712" s="9">
        <v>0</v>
      </c>
      <c r="N712" s="9">
        <v>0.55094399999999999</v>
      </c>
      <c r="O712" s="9">
        <v>0</v>
      </c>
      <c r="P712" s="9">
        <f t="shared" si="65"/>
        <v>0</v>
      </c>
      <c r="Q712" s="9">
        <v>0</v>
      </c>
      <c r="R712" s="9">
        <v>0</v>
      </c>
      <c r="S712" s="9">
        <v>0</v>
      </c>
      <c r="T712" s="9">
        <v>0</v>
      </c>
      <c r="U712" s="9">
        <f t="shared" si="66"/>
        <v>0</v>
      </c>
      <c r="V712" s="9">
        <v>0</v>
      </c>
      <c r="W712" s="9">
        <v>0</v>
      </c>
      <c r="X712" s="49">
        <v>0</v>
      </c>
      <c r="Y712" s="9">
        <v>0</v>
      </c>
      <c r="Z712" s="9">
        <f t="shared" si="67"/>
        <v>0</v>
      </c>
      <c r="AA712" s="9">
        <v>0</v>
      </c>
      <c r="AB712" s="9">
        <v>0</v>
      </c>
      <c r="AC712" s="49">
        <v>0</v>
      </c>
      <c r="AD712" s="9">
        <v>0</v>
      </c>
      <c r="AE712" s="9">
        <f t="shared" si="68"/>
        <v>0</v>
      </c>
      <c r="AF712" s="9">
        <v>0</v>
      </c>
      <c r="AG712" s="9">
        <v>0</v>
      </c>
      <c r="AH712" s="49">
        <v>0</v>
      </c>
      <c r="AI712" s="9">
        <v>0</v>
      </c>
      <c r="AJ712" s="42">
        <f t="shared" si="69"/>
        <v>0.55094399999999999</v>
      </c>
      <c r="AK712" s="42">
        <f t="shared" si="69"/>
        <v>0</v>
      </c>
      <c r="AL712" s="42">
        <f t="shared" si="69"/>
        <v>0</v>
      </c>
      <c r="AM712" s="42">
        <f t="shared" si="69"/>
        <v>0.55094399999999999</v>
      </c>
      <c r="AN712" s="42">
        <f t="shared" si="69"/>
        <v>0</v>
      </c>
    </row>
    <row r="713" spans="1:40" ht="47.25">
      <c r="A713" s="8" t="s">
        <v>806</v>
      </c>
      <c r="B713" s="73" t="s">
        <v>1515</v>
      </c>
      <c r="C713" s="15" t="s">
        <v>1516</v>
      </c>
      <c r="D713" s="18">
        <v>2018</v>
      </c>
      <c r="E713" s="18">
        <v>2020</v>
      </c>
      <c r="F713" s="9"/>
      <c r="G713" s="9"/>
      <c r="H713" s="31"/>
      <c r="I713" s="9">
        <v>0.55094399999999999</v>
      </c>
      <c r="J713" s="24">
        <v>0.55094399999999999</v>
      </c>
      <c r="K713" s="9">
        <f t="shared" si="64"/>
        <v>0.55094399999999999</v>
      </c>
      <c r="L713" s="9">
        <v>0</v>
      </c>
      <c r="M713" s="9">
        <v>0</v>
      </c>
      <c r="N713" s="9">
        <v>0.55094399999999999</v>
      </c>
      <c r="O713" s="9">
        <v>0</v>
      </c>
      <c r="P713" s="9">
        <f t="shared" si="65"/>
        <v>0</v>
      </c>
      <c r="Q713" s="9">
        <v>0</v>
      </c>
      <c r="R713" s="9">
        <v>0</v>
      </c>
      <c r="S713" s="9">
        <v>0</v>
      </c>
      <c r="T713" s="9">
        <v>0</v>
      </c>
      <c r="U713" s="9">
        <f t="shared" si="66"/>
        <v>0</v>
      </c>
      <c r="V713" s="9">
        <v>0</v>
      </c>
      <c r="W713" s="9">
        <v>0</v>
      </c>
      <c r="X713" s="49">
        <v>0</v>
      </c>
      <c r="Y713" s="9">
        <v>0</v>
      </c>
      <c r="Z713" s="9">
        <f t="shared" si="67"/>
        <v>0</v>
      </c>
      <c r="AA713" s="9">
        <v>0</v>
      </c>
      <c r="AB713" s="9">
        <v>0</v>
      </c>
      <c r="AC713" s="49">
        <v>0</v>
      </c>
      <c r="AD713" s="9">
        <v>0</v>
      </c>
      <c r="AE713" s="9">
        <f t="shared" si="68"/>
        <v>0</v>
      </c>
      <c r="AF713" s="9">
        <v>0</v>
      </c>
      <c r="AG713" s="9">
        <v>0</v>
      </c>
      <c r="AH713" s="49">
        <v>0</v>
      </c>
      <c r="AI713" s="9">
        <v>0</v>
      </c>
      <c r="AJ713" s="42">
        <f t="shared" si="69"/>
        <v>0.55094399999999999</v>
      </c>
      <c r="AK713" s="42">
        <f t="shared" si="69"/>
        <v>0</v>
      </c>
      <c r="AL713" s="42">
        <f t="shared" si="69"/>
        <v>0</v>
      </c>
      <c r="AM713" s="42">
        <f t="shared" si="69"/>
        <v>0.55094399999999999</v>
      </c>
      <c r="AN713" s="42">
        <f t="shared" si="69"/>
        <v>0</v>
      </c>
    </row>
    <row r="714" spans="1:40" ht="47.25">
      <c r="A714" s="8" t="s">
        <v>806</v>
      </c>
      <c r="B714" s="73" t="s">
        <v>1517</v>
      </c>
      <c r="C714" s="15" t="s">
        <v>1518</v>
      </c>
      <c r="D714" s="18">
        <v>2018</v>
      </c>
      <c r="E714" s="18">
        <v>2020</v>
      </c>
      <c r="F714" s="9"/>
      <c r="G714" s="9"/>
      <c r="H714" s="31"/>
      <c r="I714" s="9">
        <v>0.38637600000000005</v>
      </c>
      <c r="J714" s="24">
        <v>0.38637600000000005</v>
      </c>
      <c r="K714" s="9">
        <f t="shared" si="64"/>
        <v>0.38637600000000005</v>
      </c>
      <c r="L714" s="9">
        <v>0</v>
      </c>
      <c r="M714" s="9">
        <v>0</v>
      </c>
      <c r="N714" s="9">
        <v>0.38637600000000005</v>
      </c>
      <c r="O714" s="9">
        <v>0</v>
      </c>
      <c r="P714" s="9">
        <f t="shared" si="65"/>
        <v>0</v>
      </c>
      <c r="Q714" s="9">
        <v>0</v>
      </c>
      <c r="R714" s="9">
        <v>0</v>
      </c>
      <c r="S714" s="9">
        <v>0</v>
      </c>
      <c r="T714" s="9">
        <v>0</v>
      </c>
      <c r="U714" s="9">
        <f t="shared" si="66"/>
        <v>0</v>
      </c>
      <c r="V714" s="9">
        <v>0</v>
      </c>
      <c r="W714" s="9">
        <v>0</v>
      </c>
      <c r="X714" s="49">
        <v>0</v>
      </c>
      <c r="Y714" s="9">
        <v>0</v>
      </c>
      <c r="Z714" s="9">
        <f t="shared" si="67"/>
        <v>0</v>
      </c>
      <c r="AA714" s="9">
        <v>0</v>
      </c>
      <c r="AB714" s="9">
        <v>0</v>
      </c>
      <c r="AC714" s="49">
        <v>0</v>
      </c>
      <c r="AD714" s="9">
        <v>0</v>
      </c>
      <c r="AE714" s="9">
        <f t="shared" si="68"/>
        <v>0</v>
      </c>
      <c r="AF714" s="9">
        <v>0</v>
      </c>
      <c r="AG714" s="9">
        <v>0</v>
      </c>
      <c r="AH714" s="49">
        <v>0</v>
      </c>
      <c r="AI714" s="9">
        <v>0</v>
      </c>
      <c r="AJ714" s="42">
        <f t="shared" si="69"/>
        <v>0.38637600000000005</v>
      </c>
      <c r="AK714" s="42">
        <f t="shared" si="69"/>
        <v>0</v>
      </c>
      <c r="AL714" s="42">
        <f t="shared" si="69"/>
        <v>0</v>
      </c>
      <c r="AM714" s="42">
        <f t="shared" si="69"/>
        <v>0.38637600000000005</v>
      </c>
      <c r="AN714" s="42">
        <f t="shared" si="69"/>
        <v>0</v>
      </c>
    </row>
    <row r="715" spans="1:40" ht="47.25">
      <c r="A715" s="8" t="s">
        <v>806</v>
      </c>
      <c r="B715" s="73" t="s">
        <v>1519</v>
      </c>
      <c r="C715" s="15" t="s">
        <v>1520</v>
      </c>
      <c r="D715" s="18">
        <v>2018</v>
      </c>
      <c r="E715" s="18">
        <v>2020</v>
      </c>
      <c r="F715" s="9"/>
      <c r="G715" s="9"/>
      <c r="H715" s="31"/>
      <c r="I715" s="9">
        <v>0.63322800000000012</v>
      </c>
      <c r="J715" s="24">
        <v>0.63322800000000001</v>
      </c>
      <c r="K715" s="9">
        <f t="shared" si="64"/>
        <v>0.63322800000000012</v>
      </c>
      <c r="L715" s="9">
        <v>0</v>
      </c>
      <c r="M715" s="9">
        <v>0</v>
      </c>
      <c r="N715" s="9">
        <v>0.63322800000000012</v>
      </c>
      <c r="O715" s="9">
        <v>0</v>
      </c>
      <c r="P715" s="9">
        <f t="shared" si="65"/>
        <v>0</v>
      </c>
      <c r="Q715" s="9">
        <v>0</v>
      </c>
      <c r="R715" s="9">
        <v>0</v>
      </c>
      <c r="S715" s="9">
        <v>0</v>
      </c>
      <c r="T715" s="9">
        <v>0</v>
      </c>
      <c r="U715" s="9">
        <f t="shared" si="66"/>
        <v>0</v>
      </c>
      <c r="V715" s="9">
        <v>0</v>
      </c>
      <c r="W715" s="9">
        <v>0</v>
      </c>
      <c r="X715" s="49">
        <v>0</v>
      </c>
      <c r="Y715" s="9">
        <v>0</v>
      </c>
      <c r="Z715" s="9">
        <f t="shared" si="67"/>
        <v>0</v>
      </c>
      <c r="AA715" s="9">
        <v>0</v>
      </c>
      <c r="AB715" s="9">
        <v>0</v>
      </c>
      <c r="AC715" s="49">
        <v>0</v>
      </c>
      <c r="AD715" s="9">
        <v>0</v>
      </c>
      <c r="AE715" s="9">
        <f t="shared" si="68"/>
        <v>0</v>
      </c>
      <c r="AF715" s="9">
        <v>0</v>
      </c>
      <c r="AG715" s="9">
        <v>0</v>
      </c>
      <c r="AH715" s="49">
        <v>0</v>
      </c>
      <c r="AI715" s="9">
        <v>0</v>
      </c>
      <c r="AJ715" s="42">
        <f t="shared" si="69"/>
        <v>0.63322800000000012</v>
      </c>
      <c r="AK715" s="42">
        <f t="shared" si="69"/>
        <v>0</v>
      </c>
      <c r="AL715" s="42">
        <f t="shared" si="69"/>
        <v>0</v>
      </c>
      <c r="AM715" s="42">
        <f t="shared" si="69"/>
        <v>0.63322800000000012</v>
      </c>
      <c r="AN715" s="42">
        <f t="shared" si="69"/>
        <v>0</v>
      </c>
    </row>
    <row r="716" spans="1:40" ht="47.25">
      <c r="A716" s="8" t="s">
        <v>806</v>
      </c>
      <c r="B716" s="73" t="s">
        <v>1521</v>
      </c>
      <c r="C716" s="15" t="s">
        <v>1522</v>
      </c>
      <c r="D716" s="18">
        <v>2018</v>
      </c>
      <c r="E716" s="18">
        <v>2020</v>
      </c>
      <c r="F716" s="9"/>
      <c r="G716" s="9"/>
      <c r="H716" s="31"/>
      <c r="I716" s="9">
        <v>0.55094399999999999</v>
      </c>
      <c r="J716" s="24">
        <v>0.55094399999999999</v>
      </c>
      <c r="K716" s="9">
        <f t="shared" si="64"/>
        <v>0.55094399999999999</v>
      </c>
      <c r="L716" s="9">
        <v>0</v>
      </c>
      <c r="M716" s="9">
        <v>0</v>
      </c>
      <c r="N716" s="9">
        <v>0.55094399999999999</v>
      </c>
      <c r="O716" s="9">
        <v>0</v>
      </c>
      <c r="P716" s="9">
        <f t="shared" si="65"/>
        <v>0</v>
      </c>
      <c r="Q716" s="9">
        <v>0</v>
      </c>
      <c r="R716" s="9">
        <v>0</v>
      </c>
      <c r="S716" s="9">
        <v>0</v>
      </c>
      <c r="T716" s="9">
        <v>0</v>
      </c>
      <c r="U716" s="9">
        <f t="shared" si="66"/>
        <v>0</v>
      </c>
      <c r="V716" s="9">
        <v>0</v>
      </c>
      <c r="W716" s="9">
        <v>0</v>
      </c>
      <c r="X716" s="49">
        <v>0</v>
      </c>
      <c r="Y716" s="9">
        <v>0</v>
      </c>
      <c r="Z716" s="9">
        <f t="shared" si="67"/>
        <v>0</v>
      </c>
      <c r="AA716" s="9">
        <v>0</v>
      </c>
      <c r="AB716" s="9">
        <v>0</v>
      </c>
      <c r="AC716" s="49">
        <v>0</v>
      </c>
      <c r="AD716" s="9">
        <v>0</v>
      </c>
      <c r="AE716" s="9">
        <f t="shared" si="68"/>
        <v>0</v>
      </c>
      <c r="AF716" s="9">
        <v>0</v>
      </c>
      <c r="AG716" s="9">
        <v>0</v>
      </c>
      <c r="AH716" s="49">
        <v>0</v>
      </c>
      <c r="AI716" s="9">
        <v>0</v>
      </c>
      <c r="AJ716" s="42">
        <f t="shared" si="69"/>
        <v>0.55094399999999999</v>
      </c>
      <c r="AK716" s="42">
        <f t="shared" si="69"/>
        <v>0</v>
      </c>
      <c r="AL716" s="42">
        <f t="shared" si="69"/>
        <v>0</v>
      </c>
      <c r="AM716" s="42">
        <f t="shared" si="69"/>
        <v>0.55094399999999999</v>
      </c>
      <c r="AN716" s="42">
        <f t="shared" si="69"/>
        <v>0</v>
      </c>
    </row>
    <row r="717" spans="1:40" ht="47.25">
      <c r="A717" s="8" t="s">
        <v>806</v>
      </c>
      <c r="B717" s="73" t="s">
        <v>1523</v>
      </c>
      <c r="C717" s="15" t="s">
        <v>1524</v>
      </c>
      <c r="D717" s="18">
        <v>2018</v>
      </c>
      <c r="E717" s="18">
        <v>2020</v>
      </c>
      <c r="F717" s="9"/>
      <c r="G717" s="9"/>
      <c r="H717" s="31"/>
      <c r="I717" s="9">
        <v>0.67437599999999998</v>
      </c>
      <c r="J717" s="24">
        <v>0.67437599999999998</v>
      </c>
      <c r="K717" s="9">
        <f t="shared" si="70" ref="K717:K780">=L717+M717+N717+O717</f>
        <v>0.67437599999999998</v>
      </c>
      <c r="L717" s="9">
        <v>0</v>
      </c>
      <c r="M717" s="9">
        <v>0</v>
      </c>
      <c r="N717" s="9">
        <v>0.67437599999999998</v>
      </c>
      <c r="O717" s="9">
        <v>0</v>
      </c>
      <c r="P717" s="9">
        <f t="shared" si="71" ref="P717:P780">=Q717+R717+S717+T717</f>
        <v>0</v>
      </c>
      <c r="Q717" s="9">
        <v>0</v>
      </c>
      <c r="R717" s="9">
        <v>0</v>
      </c>
      <c r="S717" s="9">
        <v>0</v>
      </c>
      <c r="T717" s="9">
        <v>0</v>
      </c>
      <c r="U717" s="9">
        <f t="shared" si="72" ref="U717:U780">=V717+W717+X717+Y717</f>
        <v>0</v>
      </c>
      <c r="V717" s="9">
        <v>0</v>
      </c>
      <c r="W717" s="9">
        <v>0</v>
      </c>
      <c r="X717" s="49">
        <v>0</v>
      </c>
      <c r="Y717" s="9">
        <v>0</v>
      </c>
      <c r="Z717" s="9">
        <f t="shared" si="73" ref="Z717:Z780">=AA717+AB717+AC717+AD717</f>
        <v>0</v>
      </c>
      <c r="AA717" s="9">
        <v>0</v>
      </c>
      <c r="AB717" s="9">
        <v>0</v>
      </c>
      <c r="AC717" s="49">
        <v>0</v>
      </c>
      <c r="AD717" s="9">
        <v>0</v>
      </c>
      <c r="AE717" s="9">
        <f t="shared" si="74" ref="AE717:AE780">=AF717+AG717+AH717+AI717</f>
        <v>0</v>
      </c>
      <c r="AF717" s="9">
        <v>0</v>
      </c>
      <c r="AG717" s="9">
        <v>0</v>
      </c>
      <c r="AH717" s="49">
        <v>0</v>
      </c>
      <c r="AI717" s="9">
        <v>0</v>
      </c>
      <c r="AJ717" s="42">
        <f t="shared" si="69"/>
        <v>0.67437599999999998</v>
      </c>
      <c r="AK717" s="42">
        <f t="shared" si="69"/>
        <v>0</v>
      </c>
      <c r="AL717" s="42">
        <f t="shared" si="69"/>
        <v>0</v>
      </c>
      <c r="AM717" s="42">
        <f t="shared" si="69"/>
        <v>0.67437599999999998</v>
      </c>
      <c r="AN717" s="42">
        <f t="shared" si="69"/>
        <v>0</v>
      </c>
    </row>
    <row r="718" spans="1:40" ht="47.25">
      <c r="A718" s="8" t="s">
        <v>806</v>
      </c>
      <c r="B718" s="73" t="s">
        <v>1525</v>
      </c>
      <c r="C718" s="15" t="s">
        <v>1526</v>
      </c>
      <c r="D718" s="18">
        <v>2018</v>
      </c>
      <c r="E718" s="18">
        <v>2020</v>
      </c>
      <c r="F718" s="9"/>
      <c r="G718" s="9"/>
      <c r="H718" s="31"/>
      <c r="I718" s="9">
        <v>0.93822000000000005</v>
      </c>
      <c r="J718" s="24">
        <v>0.93822000000000005</v>
      </c>
      <c r="K718" s="9">
        <f t="shared" si="70"/>
        <v>0.93821999999999983</v>
      </c>
      <c r="L718" s="9">
        <v>0</v>
      </c>
      <c r="M718" s="9">
        <v>0</v>
      </c>
      <c r="N718" s="9">
        <v>0.93821999999999983</v>
      </c>
      <c r="O718" s="9">
        <v>0</v>
      </c>
      <c r="P718" s="9">
        <f t="shared" si="71"/>
        <v>0</v>
      </c>
      <c r="Q718" s="9">
        <v>0</v>
      </c>
      <c r="R718" s="9">
        <v>0</v>
      </c>
      <c r="S718" s="9">
        <v>0</v>
      </c>
      <c r="T718" s="9">
        <v>0</v>
      </c>
      <c r="U718" s="9">
        <f t="shared" si="72"/>
        <v>0</v>
      </c>
      <c r="V718" s="9">
        <v>0</v>
      </c>
      <c r="W718" s="9">
        <v>0</v>
      </c>
      <c r="X718" s="49">
        <v>0</v>
      </c>
      <c r="Y718" s="9">
        <v>0</v>
      </c>
      <c r="Z718" s="9">
        <f t="shared" si="73"/>
        <v>0</v>
      </c>
      <c r="AA718" s="9">
        <v>0</v>
      </c>
      <c r="AB718" s="9">
        <v>0</v>
      </c>
      <c r="AC718" s="49">
        <v>0</v>
      </c>
      <c r="AD718" s="9">
        <v>0</v>
      </c>
      <c r="AE718" s="9">
        <f t="shared" si="74"/>
        <v>0</v>
      </c>
      <c r="AF718" s="9">
        <v>0</v>
      </c>
      <c r="AG718" s="9">
        <v>0</v>
      </c>
      <c r="AH718" s="49">
        <v>0</v>
      </c>
      <c r="AI718" s="9">
        <v>0</v>
      </c>
      <c r="AJ718" s="42">
        <f t="shared" si="69"/>
        <v>0.93821999999999983</v>
      </c>
      <c r="AK718" s="42">
        <f t="shared" si="69"/>
        <v>0</v>
      </c>
      <c r="AL718" s="42">
        <f t="shared" si="69"/>
        <v>0</v>
      </c>
      <c r="AM718" s="42">
        <f t="shared" si="69"/>
        <v>0.93821999999999983</v>
      </c>
      <c r="AN718" s="42">
        <f t="shared" si="69"/>
        <v>0</v>
      </c>
    </row>
    <row r="719" spans="1:40" ht="47.25">
      <c r="A719" s="8" t="s">
        <v>806</v>
      </c>
      <c r="B719" s="73" t="s">
        <v>1527</v>
      </c>
      <c r="C719" s="15" t="s">
        <v>1528</v>
      </c>
      <c r="D719" s="18">
        <v>2018</v>
      </c>
      <c r="E719" s="18">
        <v>2020</v>
      </c>
      <c r="F719" s="9"/>
      <c r="G719" s="9"/>
      <c r="H719" s="31"/>
      <c r="I719" s="9">
        <v>0.76234799999999991</v>
      </c>
      <c r="J719" s="24">
        <v>0.76234799999999991</v>
      </c>
      <c r="K719" s="9">
        <f t="shared" si="70"/>
        <v>0.76234342367979846</v>
      </c>
      <c r="L719" s="9">
        <v>0</v>
      </c>
      <c r="M719" s="9">
        <v>0</v>
      </c>
      <c r="N719" s="9">
        <v>0.76234342367979846</v>
      </c>
      <c r="O719" s="9">
        <v>0</v>
      </c>
      <c r="P719" s="9">
        <f t="shared" si="71"/>
        <v>0</v>
      </c>
      <c r="Q719" s="9">
        <v>0</v>
      </c>
      <c r="R719" s="9">
        <v>0</v>
      </c>
      <c r="S719" s="9">
        <v>0</v>
      </c>
      <c r="T719" s="9">
        <v>0</v>
      </c>
      <c r="U719" s="9">
        <f t="shared" si="72"/>
        <v>0</v>
      </c>
      <c r="V719" s="9">
        <v>0</v>
      </c>
      <c r="W719" s="9">
        <v>0</v>
      </c>
      <c r="X719" s="49">
        <v>0</v>
      </c>
      <c r="Y719" s="9">
        <v>0</v>
      </c>
      <c r="Z719" s="9">
        <f t="shared" si="73"/>
        <v>0</v>
      </c>
      <c r="AA719" s="9">
        <v>0</v>
      </c>
      <c r="AB719" s="9">
        <v>0</v>
      </c>
      <c r="AC719" s="49">
        <v>0</v>
      </c>
      <c r="AD719" s="9">
        <v>0</v>
      </c>
      <c r="AE719" s="9">
        <f t="shared" si="74"/>
        <v>0</v>
      </c>
      <c r="AF719" s="9">
        <v>0</v>
      </c>
      <c r="AG719" s="9">
        <v>0</v>
      </c>
      <c r="AH719" s="49">
        <v>0</v>
      </c>
      <c r="AI719" s="9">
        <v>0</v>
      </c>
      <c r="AJ719" s="42">
        <f t="shared" si="69"/>
        <v>0.76234342367979846</v>
      </c>
      <c r="AK719" s="42">
        <f t="shared" si="69"/>
        <v>0</v>
      </c>
      <c r="AL719" s="42">
        <f t="shared" si="69"/>
        <v>0</v>
      </c>
      <c r="AM719" s="42">
        <f t="shared" si="69"/>
        <v>0.76234342367979846</v>
      </c>
      <c r="AN719" s="42">
        <f t="shared" si="69"/>
        <v>0</v>
      </c>
    </row>
    <row r="720" spans="1:40" ht="47.25">
      <c r="A720" s="8" t="s">
        <v>806</v>
      </c>
      <c r="B720" s="73" t="s">
        <v>203</v>
      </c>
      <c r="C720" s="15" t="s">
        <v>352</v>
      </c>
      <c r="D720" s="18">
        <v>2019</v>
      </c>
      <c r="E720" s="18">
        <v>2023</v>
      </c>
      <c r="F720" s="9"/>
      <c r="G720" s="9"/>
      <c r="H720" s="31"/>
      <c r="I720" s="9">
        <v>0.93822000000000005</v>
      </c>
      <c r="J720" s="24">
        <v>0.93822000000000005</v>
      </c>
      <c r="K720" s="9">
        <f t="shared" si="70"/>
        <v>0</v>
      </c>
      <c r="L720" s="9">
        <v>0</v>
      </c>
      <c r="M720" s="9">
        <v>0</v>
      </c>
      <c r="N720" s="9">
        <v>0</v>
      </c>
      <c r="O720" s="9">
        <v>0</v>
      </c>
      <c r="P720" s="9">
        <f t="shared" si="71"/>
        <v>0</v>
      </c>
      <c r="Q720" s="9">
        <v>0</v>
      </c>
      <c r="R720" s="9">
        <v>0</v>
      </c>
      <c r="S720" s="9">
        <v>0</v>
      </c>
      <c r="T720" s="9">
        <v>0</v>
      </c>
      <c r="U720" s="9">
        <f t="shared" si="72"/>
        <v>0</v>
      </c>
      <c r="V720" s="9">
        <v>0</v>
      </c>
      <c r="W720" s="9">
        <v>0</v>
      </c>
      <c r="X720" s="49">
        <v>0</v>
      </c>
      <c r="Y720" s="9">
        <v>0</v>
      </c>
      <c r="Z720" s="9">
        <f t="shared" si="73"/>
        <v>0.93821999999999983</v>
      </c>
      <c r="AA720" s="9">
        <v>0</v>
      </c>
      <c r="AB720" s="9">
        <v>0</v>
      </c>
      <c r="AC720" s="49">
        <v>0.93821999999999983</v>
      </c>
      <c r="AD720" s="9">
        <v>0</v>
      </c>
      <c r="AE720" s="9">
        <f t="shared" si="74"/>
        <v>0</v>
      </c>
      <c r="AF720" s="9">
        <v>0</v>
      </c>
      <c r="AG720" s="9">
        <v>0</v>
      </c>
      <c r="AH720" s="49">
        <v>0</v>
      </c>
      <c r="AI720" s="9">
        <v>0</v>
      </c>
      <c r="AJ720" s="42">
        <f t="shared" si="69"/>
        <v>0.93821999999999983</v>
      </c>
      <c r="AK720" s="42">
        <f t="shared" si="69"/>
        <v>0</v>
      </c>
      <c r="AL720" s="42">
        <f t="shared" si="69"/>
        <v>0</v>
      </c>
      <c r="AM720" s="42">
        <f t="shared" si="69"/>
        <v>0.93821999999999983</v>
      </c>
      <c r="AN720" s="42">
        <f t="shared" si="69"/>
        <v>0</v>
      </c>
    </row>
    <row r="721" spans="1:40" ht="47.25">
      <c r="A721" s="8" t="s">
        <v>806</v>
      </c>
      <c r="B721" s="73" t="s">
        <v>204</v>
      </c>
      <c r="C721" s="15" t="s">
        <v>353</v>
      </c>
      <c r="D721" s="18">
        <v>2019</v>
      </c>
      <c r="E721" s="18">
        <v>2023</v>
      </c>
      <c r="F721" s="9"/>
      <c r="G721" s="9"/>
      <c r="H721" s="31"/>
      <c r="I721" s="9">
        <v>0.71838000000000002</v>
      </c>
      <c r="J721" s="24">
        <v>0.71838000000000002</v>
      </c>
      <c r="K721" s="9">
        <f t="shared" si="70"/>
        <v>0</v>
      </c>
      <c r="L721" s="9">
        <v>0</v>
      </c>
      <c r="M721" s="9">
        <v>0</v>
      </c>
      <c r="N721" s="9">
        <v>0</v>
      </c>
      <c r="O721" s="9">
        <v>0</v>
      </c>
      <c r="P721" s="9">
        <f t="shared" si="71"/>
        <v>0</v>
      </c>
      <c r="Q721" s="9">
        <v>0</v>
      </c>
      <c r="R721" s="9">
        <v>0</v>
      </c>
      <c r="S721" s="9">
        <v>0</v>
      </c>
      <c r="T721" s="9">
        <v>0</v>
      </c>
      <c r="U721" s="9">
        <f t="shared" si="72"/>
        <v>0</v>
      </c>
      <c r="V721" s="9">
        <v>0</v>
      </c>
      <c r="W721" s="9">
        <v>0</v>
      </c>
      <c r="X721" s="49">
        <v>0</v>
      </c>
      <c r="Y721" s="9">
        <v>0</v>
      </c>
      <c r="Z721" s="9">
        <f t="shared" si="73"/>
        <v>0.71838000000000002</v>
      </c>
      <c r="AA721" s="9">
        <v>0</v>
      </c>
      <c r="AB721" s="9">
        <v>0</v>
      </c>
      <c r="AC721" s="49">
        <v>0.71838000000000002</v>
      </c>
      <c r="AD721" s="9">
        <v>0</v>
      </c>
      <c r="AE721" s="9">
        <f t="shared" si="74"/>
        <v>0</v>
      </c>
      <c r="AF721" s="9">
        <v>0</v>
      </c>
      <c r="AG721" s="9">
        <v>0</v>
      </c>
      <c r="AH721" s="49">
        <v>0</v>
      </c>
      <c r="AI721" s="9">
        <v>0</v>
      </c>
      <c r="AJ721" s="42">
        <f t="shared" si="69"/>
        <v>0.71838000000000002</v>
      </c>
      <c r="AK721" s="42">
        <f t="shared" si="69"/>
        <v>0</v>
      </c>
      <c r="AL721" s="42">
        <f t="shared" si="69"/>
        <v>0</v>
      </c>
      <c r="AM721" s="42">
        <f t="shared" si="69"/>
        <v>0.71838000000000002</v>
      </c>
      <c r="AN721" s="42">
        <f t="shared" si="69"/>
        <v>0</v>
      </c>
    </row>
    <row r="722" spans="1:40" ht="47.25">
      <c r="A722" s="8" t="s">
        <v>806</v>
      </c>
      <c r="B722" s="73" t="s">
        <v>205</v>
      </c>
      <c r="C722" s="15" t="s">
        <v>354</v>
      </c>
      <c r="D722" s="18">
        <v>2019</v>
      </c>
      <c r="E722" s="18">
        <v>2023</v>
      </c>
      <c r="F722" s="9"/>
      <c r="G722" s="9"/>
      <c r="H722" s="31"/>
      <c r="I722" s="9">
        <v>0.59209199999999995</v>
      </c>
      <c r="J722" s="24">
        <v>0.59209199999999995</v>
      </c>
      <c r="K722" s="9">
        <f t="shared" si="70"/>
        <v>0</v>
      </c>
      <c r="L722" s="9">
        <v>0</v>
      </c>
      <c r="M722" s="9">
        <v>0</v>
      </c>
      <c r="N722" s="9">
        <v>0</v>
      </c>
      <c r="O722" s="9">
        <v>0</v>
      </c>
      <c r="P722" s="9">
        <f t="shared" si="71"/>
        <v>0</v>
      </c>
      <c r="Q722" s="9">
        <v>0</v>
      </c>
      <c r="R722" s="9">
        <v>0</v>
      </c>
      <c r="S722" s="9">
        <v>0</v>
      </c>
      <c r="T722" s="9">
        <v>0</v>
      </c>
      <c r="U722" s="9">
        <f t="shared" si="72"/>
        <v>0</v>
      </c>
      <c r="V722" s="9">
        <v>0</v>
      </c>
      <c r="W722" s="9">
        <v>0</v>
      </c>
      <c r="X722" s="49">
        <v>0</v>
      </c>
      <c r="Y722" s="9">
        <v>0</v>
      </c>
      <c r="Z722" s="9">
        <f t="shared" si="73"/>
        <v>0.59209199999999995</v>
      </c>
      <c r="AA722" s="9">
        <v>0</v>
      </c>
      <c r="AB722" s="9">
        <v>0</v>
      </c>
      <c r="AC722" s="49">
        <v>0.59209199999999995</v>
      </c>
      <c r="AD722" s="9">
        <v>0</v>
      </c>
      <c r="AE722" s="9">
        <f t="shared" si="74"/>
        <v>0</v>
      </c>
      <c r="AF722" s="9">
        <v>0</v>
      </c>
      <c r="AG722" s="9">
        <v>0</v>
      </c>
      <c r="AH722" s="49">
        <v>0</v>
      </c>
      <c r="AI722" s="9">
        <v>0</v>
      </c>
      <c r="AJ722" s="42">
        <f t="shared" si="69"/>
        <v>0.59209199999999995</v>
      </c>
      <c r="AK722" s="42">
        <f t="shared" si="69"/>
        <v>0</v>
      </c>
      <c r="AL722" s="42">
        <f t="shared" si="69"/>
        <v>0</v>
      </c>
      <c r="AM722" s="42">
        <f t="shared" si="69"/>
        <v>0.59209199999999995</v>
      </c>
      <c r="AN722" s="42">
        <f t="shared" si="69"/>
        <v>0</v>
      </c>
    </row>
    <row r="723" spans="1:40" ht="47.25">
      <c r="A723" s="8" t="s">
        <v>806</v>
      </c>
      <c r="B723" s="73" t="s">
        <v>1529</v>
      </c>
      <c r="C723" s="15" t="s">
        <v>1530</v>
      </c>
      <c r="D723" s="18">
        <v>2013</v>
      </c>
      <c r="E723" s="18">
        <v>2021</v>
      </c>
      <c r="F723" s="9"/>
      <c r="G723" s="9"/>
      <c r="H723" s="31"/>
      <c r="I723" s="9">
        <v>3.9204600000000003</v>
      </c>
      <c r="J723" s="24">
        <v>3.9204599999999998</v>
      </c>
      <c r="K723" s="9">
        <f t="shared" si="70"/>
        <v>0</v>
      </c>
      <c r="L723" s="9">
        <v>0</v>
      </c>
      <c r="M723" s="9">
        <v>0</v>
      </c>
      <c r="N723" s="9">
        <v>0</v>
      </c>
      <c r="O723" s="9">
        <v>0</v>
      </c>
      <c r="P723" s="9">
        <f t="shared" si="71"/>
        <v>3.507080604</v>
      </c>
      <c r="Q723" s="9">
        <v>0</v>
      </c>
      <c r="R723" s="9">
        <v>0</v>
      </c>
      <c r="S723" s="9">
        <v>3.507080604</v>
      </c>
      <c r="T723" s="9">
        <v>0</v>
      </c>
      <c r="U723" s="9">
        <f t="shared" si="72"/>
        <v>0</v>
      </c>
      <c r="V723" s="9">
        <v>0</v>
      </c>
      <c r="W723" s="9">
        <v>0</v>
      </c>
      <c r="X723" s="49">
        <v>0</v>
      </c>
      <c r="Y723" s="9">
        <v>0</v>
      </c>
      <c r="Z723" s="9">
        <f t="shared" si="73"/>
        <v>0</v>
      </c>
      <c r="AA723" s="9">
        <v>0</v>
      </c>
      <c r="AB723" s="9">
        <v>0</v>
      </c>
      <c r="AC723" s="49">
        <v>0</v>
      </c>
      <c r="AD723" s="9">
        <v>0</v>
      </c>
      <c r="AE723" s="9">
        <f t="shared" si="74"/>
        <v>0</v>
      </c>
      <c r="AF723" s="9">
        <v>0</v>
      </c>
      <c r="AG723" s="9">
        <v>0</v>
      </c>
      <c r="AH723" s="49">
        <v>0</v>
      </c>
      <c r="AI723" s="9">
        <v>0</v>
      </c>
      <c r="AJ723" s="42">
        <f t="shared" si="69"/>
        <v>3.507080604</v>
      </c>
      <c r="AK723" s="42">
        <f t="shared" si="69"/>
        <v>0</v>
      </c>
      <c r="AL723" s="42">
        <f t="shared" si="69"/>
        <v>0</v>
      </c>
      <c r="AM723" s="42">
        <f t="shared" si="69"/>
        <v>3.507080604</v>
      </c>
      <c r="AN723" s="42">
        <f t="shared" si="69"/>
        <v>0</v>
      </c>
    </row>
    <row r="724" spans="1:40" ht="63">
      <c r="A724" s="8" t="s">
        <v>806</v>
      </c>
      <c r="B724" s="73" t="s">
        <v>147</v>
      </c>
      <c r="C724" s="15" t="s">
        <v>2521</v>
      </c>
      <c r="D724" s="18">
        <v>2017</v>
      </c>
      <c r="E724" s="18">
        <v>2023</v>
      </c>
      <c r="F724" s="9"/>
      <c r="G724" s="9"/>
      <c r="H724" s="31"/>
      <c r="I724" s="9">
        <v>10.481628000000001</v>
      </c>
      <c r="J724" s="24">
        <v>10.481628000000001</v>
      </c>
      <c r="K724" s="9">
        <f t="shared" si="70"/>
        <v>0</v>
      </c>
      <c r="L724" s="9">
        <v>0</v>
      </c>
      <c r="M724" s="9">
        <v>0</v>
      </c>
      <c r="N724" s="9">
        <v>0</v>
      </c>
      <c r="O724" s="9">
        <v>0</v>
      </c>
      <c r="P724" s="9">
        <f t="shared" si="71"/>
        <v>0</v>
      </c>
      <c r="Q724" s="9">
        <v>0</v>
      </c>
      <c r="R724" s="9">
        <v>0</v>
      </c>
      <c r="S724" s="9">
        <v>0</v>
      </c>
      <c r="T724" s="9">
        <v>0</v>
      </c>
      <c r="U724" s="9">
        <f t="shared" si="72"/>
        <v>0.28162799999999999</v>
      </c>
      <c r="V724" s="9">
        <v>0</v>
      </c>
      <c r="W724" s="9">
        <v>0</v>
      </c>
      <c r="X724" s="49">
        <v>0.28162799999999999</v>
      </c>
      <c r="Y724" s="9">
        <v>0</v>
      </c>
      <c r="Z724" s="9">
        <f t="shared" si="73"/>
        <v>0.59999999999999998</v>
      </c>
      <c r="AA724" s="9">
        <v>0</v>
      </c>
      <c r="AB724" s="9">
        <v>0</v>
      </c>
      <c r="AC724" s="49">
        <v>0.60</v>
      </c>
      <c r="AD724" s="9">
        <v>0</v>
      </c>
      <c r="AE724" s="9">
        <f t="shared" si="74"/>
        <v>9.5999999999999996</v>
      </c>
      <c r="AF724" s="9">
        <v>0</v>
      </c>
      <c r="AG724" s="9">
        <v>0</v>
      </c>
      <c r="AH724" s="49">
        <v>9.60</v>
      </c>
      <c r="AI724" s="9">
        <v>0</v>
      </c>
      <c r="AJ724" s="42">
        <f t="shared" si="69"/>
        <v>10.481627999999999</v>
      </c>
      <c r="AK724" s="42">
        <f t="shared" si="69"/>
        <v>0</v>
      </c>
      <c r="AL724" s="42">
        <f t="shared" si="69"/>
        <v>0</v>
      </c>
      <c r="AM724" s="42">
        <f t="shared" si="69"/>
        <v>10.481627999999999</v>
      </c>
      <c r="AN724" s="42">
        <f t="shared" si="69"/>
        <v>0</v>
      </c>
    </row>
    <row r="725" spans="1:40" ht="47.25">
      <c r="A725" s="8" t="s">
        <v>806</v>
      </c>
      <c r="B725" s="73" t="s">
        <v>1531</v>
      </c>
      <c r="C725" s="15" t="s">
        <v>1532</v>
      </c>
      <c r="D725" s="18">
        <v>2018</v>
      </c>
      <c r="E725" s="18">
        <v>2020</v>
      </c>
      <c r="F725" s="9"/>
      <c r="G725" s="9"/>
      <c r="H725" s="31"/>
      <c r="I725" s="9">
        <v>3.7882800000000003</v>
      </c>
      <c r="J725" s="24">
        <v>3.7882799999999999</v>
      </c>
      <c r="K725" s="9">
        <f t="shared" si="70"/>
        <v>3.0000960000000001</v>
      </c>
      <c r="L725" s="9">
        <v>0</v>
      </c>
      <c r="M725" s="9">
        <v>0</v>
      </c>
      <c r="N725" s="9">
        <v>3.0000960000000001</v>
      </c>
      <c r="O725" s="9">
        <v>0</v>
      </c>
      <c r="P725" s="9">
        <f t="shared" si="71"/>
        <v>0</v>
      </c>
      <c r="Q725" s="9">
        <v>0</v>
      </c>
      <c r="R725" s="9">
        <v>0</v>
      </c>
      <c r="S725" s="9">
        <v>0</v>
      </c>
      <c r="T725" s="9">
        <v>0</v>
      </c>
      <c r="U725" s="9">
        <f t="shared" si="72"/>
        <v>0</v>
      </c>
      <c r="V725" s="9">
        <v>0</v>
      </c>
      <c r="W725" s="9">
        <v>0</v>
      </c>
      <c r="X725" s="49">
        <v>0</v>
      </c>
      <c r="Y725" s="9">
        <v>0</v>
      </c>
      <c r="Z725" s="9">
        <f t="shared" si="73"/>
        <v>0</v>
      </c>
      <c r="AA725" s="9">
        <v>0</v>
      </c>
      <c r="AB725" s="9">
        <v>0</v>
      </c>
      <c r="AC725" s="49">
        <v>0</v>
      </c>
      <c r="AD725" s="9">
        <v>0</v>
      </c>
      <c r="AE725" s="9">
        <f t="shared" si="74"/>
        <v>0</v>
      </c>
      <c r="AF725" s="9">
        <v>0</v>
      </c>
      <c r="AG725" s="9">
        <v>0</v>
      </c>
      <c r="AH725" s="49">
        <v>0</v>
      </c>
      <c r="AI725" s="9">
        <v>0</v>
      </c>
      <c r="AJ725" s="42">
        <f t="shared" si="69"/>
        <v>3.0000960000000001</v>
      </c>
      <c r="AK725" s="42">
        <f t="shared" si="69"/>
        <v>0</v>
      </c>
      <c r="AL725" s="42">
        <f t="shared" si="69"/>
        <v>0</v>
      </c>
      <c r="AM725" s="42">
        <f t="shared" si="69"/>
        <v>3.0000960000000001</v>
      </c>
      <c r="AN725" s="42">
        <f t="shared" si="69"/>
        <v>0</v>
      </c>
    </row>
    <row r="726" spans="1:40" ht="47.25">
      <c r="A726" s="8" t="s">
        <v>806</v>
      </c>
      <c r="B726" s="73" t="s">
        <v>1533</v>
      </c>
      <c r="C726" s="15" t="s">
        <v>1534</v>
      </c>
      <c r="D726" s="18">
        <v>2019</v>
      </c>
      <c r="E726" s="18">
        <v>2020</v>
      </c>
      <c r="F726" s="9"/>
      <c r="G726" s="9"/>
      <c r="H726" s="31"/>
      <c r="I726" s="9">
        <v>5.3736240000000004</v>
      </c>
      <c r="J726" s="24">
        <v>5.3736240000000004</v>
      </c>
      <c r="K726" s="9">
        <f t="shared" si="70"/>
        <v>4.6573320000000002</v>
      </c>
      <c r="L726" s="9">
        <v>0</v>
      </c>
      <c r="M726" s="9">
        <v>0</v>
      </c>
      <c r="N726" s="9">
        <v>4.6573320000000002</v>
      </c>
      <c r="O726" s="9">
        <v>0</v>
      </c>
      <c r="P726" s="9">
        <f t="shared" si="71"/>
        <v>0</v>
      </c>
      <c r="Q726" s="9">
        <v>0</v>
      </c>
      <c r="R726" s="9">
        <v>0</v>
      </c>
      <c r="S726" s="9">
        <v>0</v>
      </c>
      <c r="T726" s="9">
        <v>0</v>
      </c>
      <c r="U726" s="9">
        <f t="shared" si="72"/>
        <v>0</v>
      </c>
      <c r="V726" s="9">
        <v>0</v>
      </c>
      <c r="W726" s="9">
        <v>0</v>
      </c>
      <c r="X726" s="49">
        <v>0</v>
      </c>
      <c r="Y726" s="9">
        <v>0</v>
      </c>
      <c r="Z726" s="9">
        <f t="shared" si="73"/>
        <v>0</v>
      </c>
      <c r="AA726" s="9">
        <v>0</v>
      </c>
      <c r="AB726" s="9">
        <v>0</v>
      </c>
      <c r="AC726" s="49">
        <v>0</v>
      </c>
      <c r="AD726" s="9">
        <v>0</v>
      </c>
      <c r="AE726" s="9">
        <f t="shared" si="74"/>
        <v>0</v>
      </c>
      <c r="AF726" s="9">
        <v>0</v>
      </c>
      <c r="AG726" s="9">
        <v>0</v>
      </c>
      <c r="AH726" s="49">
        <v>0</v>
      </c>
      <c r="AI726" s="9">
        <v>0</v>
      </c>
      <c r="AJ726" s="42">
        <f t="shared" si="69"/>
        <v>4.6573320000000002</v>
      </c>
      <c r="AK726" s="42">
        <f t="shared" si="69"/>
        <v>0</v>
      </c>
      <c r="AL726" s="42">
        <f t="shared" si="69"/>
        <v>0</v>
      </c>
      <c r="AM726" s="42">
        <f t="shared" si="69"/>
        <v>4.6573320000000002</v>
      </c>
      <c r="AN726" s="42">
        <f t="shared" si="69"/>
        <v>0</v>
      </c>
    </row>
    <row r="727" spans="1:40" ht="31.5">
      <c r="A727" s="8" t="s">
        <v>806</v>
      </c>
      <c r="B727" s="73" t="s">
        <v>1535</v>
      </c>
      <c r="C727" s="15" t="s">
        <v>2522</v>
      </c>
      <c r="D727" s="18">
        <v>2019</v>
      </c>
      <c r="E727" s="18">
        <v>2020</v>
      </c>
      <c r="F727" s="9"/>
      <c r="G727" s="9"/>
      <c r="H727" s="31"/>
      <c r="I727" s="9">
        <v>9.3040559999999992</v>
      </c>
      <c r="J727" s="24">
        <v>9.304056000000001</v>
      </c>
      <c r="K727" s="9">
        <f t="shared" si="70"/>
        <v>6.9339839999999997</v>
      </c>
      <c r="L727" s="9">
        <v>0</v>
      </c>
      <c r="M727" s="9">
        <v>0</v>
      </c>
      <c r="N727" s="9">
        <v>6.9339839999999997</v>
      </c>
      <c r="O727" s="9">
        <v>0</v>
      </c>
      <c r="P727" s="9">
        <f t="shared" si="71"/>
        <v>0</v>
      </c>
      <c r="Q727" s="9">
        <v>0</v>
      </c>
      <c r="R727" s="9">
        <v>0</v>
      </c>
      <c r="S727" s="9">
        <v>0</v>
      </c>
      <c r="T727" s="9">
        <v>0</v>
      </c>
      <c r="U727" s="9">
        <f t="shared" si="72"/>
        <v>0</v>
      </c>
      <c r="V727" s="9">
        <v>0</v>
      </c>
      <c r="W727" s="9">
        <v>0</v>
      </c>
      <c r="X727" s="49">
        <v>0</v>
      </c>
      <c r="Y727" s="9">
        <v>0</v>
      </c>
      <c r="Z727" s="9">
        <f t="shared" si="73"/>
        <v>0</v>
      </c>
      <c r="AA727" s="9">
        <v>0</v>
      </c>
      <c r="AB727" s="9">
        <v>0</v>
      </c>
      <c r="AC727" s="49">
        <v>0</v>
      </c>
      <c r="AD727" s="9">
        <v>0</v>
      </c>
      <c r="AE727" s="9">
        <f t="shared" si="74"/>
        <v>0</v>
      </c>
      <c r="AF727" s="9">
        <v>0</v>
      </c>
      <c r="AG727" s="9">
        <v>0</v>
      </c>
      <c r="AH727" s="49">
        <v>0</v>
      </c>
      <c r="AI727" s="9">
        <v>0</v>
      </c>
      <c r="AJ727" s="42">
        <f t="shared" si="75" ref="AJ727:AN777">=K727+P727+U727+Z727+AE727</f>
        <v>6.9339839999999997</v>
      </c>
      <c r="AK727" s="42">
        <f t="shared" si="75"/>
        <v>0</v>
      </c>
      <c r="AL727" s="42">
        <f t="shared" si="75"/>
        <v>0</v>
      </c>
      <c r="AM727" s="42">
        <f t="shared" si="75"/>
        <v>6.9339839999999997</v>
      </c>
      <c r="AN727" s="42">
        <f t="shared" si="75"/>
        <v>0</v>
      </c>
    </row>
    <row r="728" spans="1:40" ht="47.25">
      <c r="A728" s="8" t="s">
        <v>806</v>
      </c>
      <c r="B728" s="73" t="s">
        <v>1536</v>
      </c>
      <c r="C728" s="15" t="s">
        <v>1537</v>
      </c>
      <c r="D728" s="18">
        <v>2016</v>
      </c>
      <c r="E728" s="18">
        <v>2022</v>
      </c>
      <c r="F728" s="9"/>
      <c r="G728" s="9"/>
      <c r="H728" s="31"/>
      <c r="I728" s="9">
        <v>5.3654520000000003</v>
      </c>
      <c r="J728" s="24">
        <v>5.3654520000000003</v>
      </c>
      <c r="K728" s="9">
        <f t="shared" si="70"/>
        <v>0</v>
      </c>
      <c r="L728" s="9">
        <v>0</v>
      </c>
      <c r="M728" s="9">
        <v>0</v>
      </c>
      <c r="N728" s="9">
        <v>0</v>
      </c>
      <c r="O728" s="9">
        <v>0</v>
      </c>
      <c r="P728" s="9">
        <f t="shared" si="71"/>
        <v>0</v>
      </c>
      <c r="Q728" s="9">
        <v>0</v>
      </c>
      <c r="R728" s="9">
        <v>0</v>
      </c>
      <c r="S728" s="9">
        <v>0</v>
      </c>
      <c r="T728" s="9">
        <v>0</v>
      </c>
      <c r="U728" s="9">
        <f t="shared" si="72"/>
        <v>0.54145199999999993</v>
      </c>
      <c r="V728" s="9">
        <v>0</v>
      </c>
      <c r="W728" s="9">
        <v>0</v>
      </c>
      <c r="X728" s="49">
        <v>0.54145199999999993</v>
      </c>
      <c r="Y728" s="9">
        <v>0</v>
      </c>
      <c r="Z728" s="9">
        <f t="shared" si="73"/>
        <v>4.7999999999999998</v>
      </c>
      <c r="AA728" s="9">
        <v>0</v>
      </c>
      <c r="AB728" s="9">
        <v>0</v>
      </c>
      <c r="AC728" s="49">
        <v>4.80</v>
      </c>
      <c r="AD728" s="9">
        <v>0</v>
      </c>
      <c r="AE728" s="9">
        <f t="shared" si="74"/>
        <v>0</v>
      </c>
      <c r="AF728" s="9">
        <v>0</v>
      </c>
      <c r="AG728" s="9">
        <v>0</v>
      </c>
      <c r="AH728" s="49">
        <v>0</v>
      </c>
      <c r="AI728" s="9">
        <v>0</v>
      </c>
      <c r="AJ728" s="42">
        <f t="shared" si="75"/>
        <v>5.3414519999999994</v>
      </c>
      <c r="AK728" s="42">
        <f t="shared" si="75"/>
        <v>0</v>
      </c>
      <c r="AL728" s="42">
        <f t="shared" si="75"/>
        <v>0</v>
      </c>
      <c r="AM728" s="42">
        <f t="shared" si="75"/>
        <v>5.3414519999999994</v>
      </c>
      <c r="AN728" s="42">
        <f t="shared" si="75"/>
        <v>0</v>
      </c>
    </row>
    <row r="729" spans="1:40" ht="47.25">
      <c r="A729" s="8" t="s">
        <v>806</v>
      </c>
      <c r="B729" s="73" t="s">
        <v>1538</v>
      </c>
      <c r="C729" s="15" t="s">
        <v>2523</v>
      </c>
      <c r="D729" s="18">
        <v>2016</v>
      </c>
      <c r="E729" s="18">
        <v>2022</v>
      </c>
      <c r="F729" s="9"/>
      <c r="G729" s="9"/>
      <c r="H729" s="31"/>
      <c r="I729" s="9">
        <v>13.650528000000001</v>
      </c>
      <c r="J729" s="24">
        <v>13.650528</v>
      </c>
      <c r="K729" s="9">
        <f t="shared" si="70"/>
        <v>0</v>
      </c>
      <c r="L729" s="9">
        <v>0</v>
      </c>
      <c r="M729" s="9">
        <v>0</v>
      </c>
      <c r="N729" s="9">
        <v>0</v>
      </c>
      <c r="O729" s="9">
        <v>0</v>
      </c>
      <c r="P729" s="9">
        <f t="shared" si="71"/>
        <v>0</v>
      </c>
      <c r="Q729" s="9">
        <v>0</v>
      </c>
      <c r="R729" s="9">
        <v>0</v>
      </c>
      <c r="S729" s="9">
        <v>0</v>
      </c>
      <c r="T729" s="9">
        <v>0</v>
      </c>
      <c r="U729" s="9">
        <f t="shared" si="72"/>
        <v>0.45052799999999998</v>
      </c>
      <c r="V729" s="9">
        <v>0</v>
      </c>
      <c r="W729" s="9">
        <v>0</v>
      </c>
      <c r="X729" s="49">
        <v>0.45052799999999998</v>
      </c>
      <c r="Y729" s="9">
        <v>0</v>
      </c>
      <c r="Z729" s="9">
        <f t="shared" si="73"/>
        <v>13.199999999999999</v>
      </c>
      <c r="AA729" s="9">
        <v>0</v>
      </c>
      <c r="AB729" s="9">
        <v>0</v>
      </c>
      <c r="AC729" s="49">
        <v>13.20</v>
      </c>
      <c r="AD729" s="9">
        <v>0</v>
      </c>
      <c r="AE729" s="9">
        <f t="shared" si="74"/>
        <v>0</v>
      </c>
      <c r="AF729" s="9">
        <v>0</v>
      </c>
      <c r="AG729" s="9">
        <v>0</v>
      </c>
      <c r="AH729" s="49">
        <v>0</v>
      </c>
      <c r="AI729" s="9">
        <v>0</v>
      </c>
      <c r="AJ729" s="42">
        <f t="shared" si="75"/>
        <v>13.650528</v>
      </c>
      <c r="AK729" s="42">
        <f t="shared" si="75"/>
        <v>0</v>
      </c>
      <c r="AL729" s="42">
        <f t="shared" si="75"/>
        <v>0</v>
      </c>
      <c r="AM729" s="42">
        <f t="shared" si="75"/>
        <v>13.650528</v>
      </c>
      <c r="AN729" s="42">
        <f t="shared" si="75"/>
        <v>0</v>
      </c>
    </row>
    <row r="730" spans="1:40" ht="47.25">
      <c r="A730" s="8" t="s">
        <v>806</v>
      </c>
      <c r="B730" s="73" t="s">
        <v>670</v>
      </c>
      <c r="C730" s="15" t="s">
        <v>768</v>
      </c>
      <c r="D730" s="18">
        <v>2018</v>
      </c>
      <c r="E730" s="18">
        <v>2024</v>
      </c>
      <c r="F730" s="9"/>
      <c r="G730" s="9"/>
      <c r="H730" s="31"/>
      <c r="I730" s="9">
        <v>3.8820120000000005</v>
      </c>
      <c r="J730" s="24">
        <v>3.882012</v>
      </c>
      <c r="K730" s="9">
        <f t="shared" si="70"/>
        <v>0</v>
      </c>
      <c r="L730" s="9">
        <v>0</v>
      </c>
      <c r="M730" s="9">
        <v>0</v>
      </c>
      <c r="N730" s="9">
        <v>0</v>
      </c>
      <c r="O730" s="9">
        <v>0</v>
      </c>
      <c r="P730" s="9">
        <f t="shared" si="71"/>
        <v>0</v>
      </c>
      <c r="Q730" s="9">
        <v>0</v>
      </c>
      <c r="R730" s="9">
        <v>0</v>
      </c>
      <c r="S730" s="9">
        <v>0</v>
      </c>
      <c r="T730" s="9">
        <v>0</v>
      </c>
      <c r="U730" s="9">
        <f t="shared" si="72"/>
        <v>0</v>
      </c>
      <c r="V730" s="9">
        <v>0</v>
      </c>
      <c r="W730" s="9">
        <v>0</v>
      </c>
      <c r="X730" s="49">
        <v>0</v>
      </c>
      <c r="Y730" s="9">
        <v>0</v>
      </c>
      <c r="Z730" s="9">
        <f t="shared" si="73"/>
        <v>0.28201199999999998</v>
      </c>
      <c r="AA730" s="9">
        <v>0</v>
      </c>
      <c r="AB730" s="9">
        <v>0</v>
      </c>
      <c r="AC730" s="49">
        <v>0.28201199999999998</v>
      </c>
      <c r="AD730" s="9">
        <v>0</v>
      </c>
      <c r="AE730" s="9">
        <f t="shared" si="74"/>
        <v>3.5999999999999996</v>
      </c>
      <c r="AF730" s="9">
        <v>0</v>
      </c>
      <c r="AG730" s="9">
        <v>0</v>
      </c>
      <c r="AH730" s="49">
        <v>3.5999999999999996</v>
      </c>
      <c r="AI730" s="9">
        <v>0</v>
      </c>
      <c r="AJ730" s="42">
        <f t="shared" si="75"/>
        <v>3.8820119999999996</v>
      </c>
      <c r="AK730" s="42">
        <f t="shared" si="75"/>
        <v>0</v>
      </c>
      <c r="AL730" s="42">
        <f t="shared" si="75"/>
        <v>0</v>
      </c>
      <c r="AM730" s="42">
        <f t="shared" si="75"/>
        <v>3.8820119999999996</v>
      </c>
      <c r="AN730" s="42">
        <f t="shared" si="75"/>
        <v>0</v>
      </c>
    </row>
    <row r="731" spans="1:40" ht="47.25">
      <c r="A731" s="8" t="s">
        <v>806</v>
      </c>
      <c r="B731" s="73" t="s">
        <v>1539</v>
      </c>
      <c r="C731" s="15" t="s">
        <v>1540</v>
      </c>
      <c r="D731" s="18">
        <v>2018</v>
      </c>
      <c r="E731" s="18">
        <v>2020</v>
      </c>
      <c r="F731" s="9">
        <v>1.35</v>
      </c>
      <c r="G731" s="9">
        <v>7.61</v>
      </c>
      <c r="H731" s="31">
        <v>43497</v>
      </c>
      <c r="I731" s="9">
        <v>7.2681839999999998</v>
      </c>
      <c r="J731" s="24">
        <v>6.9658593423050839</v>
      </c>
      <c r="K731" s="9">
        <f t="shared" si="70"/>
        <v>6.3037319999999992</v>
      </c>
      <c r="L731" s="9">
        <v>0</v>
      </c>
      <c r="M731" s="9">
        <v>0</v>
      </c>
      <c r="N731" s="9">
        <v>6.3037319999999992</v>
      </c>
      <c r="O731" s="9">
        <v>0</v>
      </c>
      <c r="P731" s="9">
        <f t="shared" si="71"/>
        <v>0</v>
      </c>
      <c r="Q731" s="9">
        <v>0</v>
      </c>
      <c r="R731" s="9">
        <v>0</v>
      </c>
      <c r="S731" s="9">
        <v>0</v>
      </c>
      <c r="T731" s="9">
        <v>0</v>
      </c>
      <c r="U731" s="9">
        <f t="shared" si="72"/>
        <v>0</v>
      </c>
      <c r="V731" s="9">
        <v>0</v>
      </c>
      <c r="W731" s="9">
        <v>0</v>
      </c>
      <c r="X731" s="49">
        <v>0</v>
      </c>
      <c r="Y731" s="9">
        <v>0</v>
      </c>
      <c r="Z731" s="9">
        <f t="shared" si="73"/>
        <v>0</v>
      </c>
      <c r="AA731" s="9">
        <v>0</v>
      </c>
      <c r="AB731" s="9">
        <v>0</v>
      </c>
      <c r="AC731" s="49">
        <v>0</v>
      </c>
      <c r="AD731" s="9">
        <v>0</v>
      </c>
      <c r="AE731" s="9">
        <f t="shared" si="74"/>
        <v>0</v>
      </c>
      <c r="AF731" s="9">
        <v>0</v>
      </c>
      <c r="AG731" s="9">
        <v>0</v>
      </c>
      <c r="AH731" s="49">
        <v>0</v>
      </c>
      <c r="AI731" s="9">
        <v>0</v>
      </c>
      <c r="AJ731" s="42">
        <f t="shared" si="75"/>
        <v>6.3037319999999992</v>
      </c>
      <c r="AK731" s="42">
        <f t="shared" si="75"/>
        <v>0</v>
      </c>
      <c r="AL731" s="42">
        <f t="shared" si="75"/>
        <v>0</v>
      </c>
      <c r="AM731" s="42">
        <f t="shared" si="75"/>
        <v>6.3037319999999992</v>
      </c>
      <c r="AN731" s="42">
        <f t="shared" si="75"/>
        <v>0</v>
      </c>
    </row>
    <row r="732" spans="1:40" ht="47.25">
      <c r="A732" s="8" t="s">
        <v>806</v>
      </c>
      <c r="B732" s="73" t="s">
        <v>1541</v>
      </c>
      <c r="C732" s="15" t="s">
        <v>1542</v>
      </c>
      <c r="D732" s="18">
        <v>2018</v>
      </c>
      <c r="E732" s="18">
        <v>2020</v>
      </c>
      <c r="F732" s="9">
        <v>1.1499999999999999</v>
      </c>
      <c r="G732" s="9">
        <v>7.79</v>
      </c>
      <c r="H732" s="31">
        <v>43466</v>
      </c>
      <c r="I732" s="9">
        <v>4.1668919999999998</v>
      </c>
      <c r="J732" s="24">
        <v>4.1668919999999998</v>
      </c>
      <c r="K732" s="9">
        <f t="shared" si="70"/>
        <v>3.0159885419999997</v>
      </c>
      <c r="L732" s="9">
        <v>0</v>
      </c>
      <c r="M732" s="9">
        <v>0</v>
      </c>
      <c r="N732" s="9">
        <v>3.0159885419999997</v>
      </c>
      <c r="O732" s="9">
        <v>0</v>
      </c>
      <c r="P732" s="9">
        <f t="shared" si="71"/>
        <v>0</v>
      </c>
      <c r="Q732" s="9">
        <v>0</v>
      </c>
      <c r="R732" s="9">
        <v>0</v>
      </c>
      <c r="S732" s="9">
        <v>0</v>
      </c>
      <c r="T732" s="9">
        <v>0</v>
      </c>
      <c r="U732" s="9">
        <f t="shared" si="72"/>
        <v>0</v>
      </c>
      <c r="V732" s="9">
        <v>0</v>
      </c>
      <c r="W732" s="9">
        <v>0</v>
      </c>
      <c r="X732" s="49">
        <v>0</v>
      </c>
      <c r="Y732" s="9">
        <v>0</v>
      </c>
      <c r="Z732" s="9">
        <f t="shared" si="73"/>
        <v>0</v>
      </c>
      <c r="AA732" s="9">
        <v>0</v>
      </c>
      <c r="AB732" s="9">
        <v>0</v>
      </c>
      <c r="AC732" s="49">
        <v>0</v>
      </c>
      <c r="AD732" s="9">
        <v>0</v>
      </c>
      <c r="AE732" s="9">
        <f t="shared" si="74"/>
        <v>0</v>
      </c>
      <c r="AF732" s="9">
        <v>0</v>
      </c>
      <c r="AG732" s="9">
        <v>0</v>
      </c>
      <c r="AH732" s="49">
        <v>0</v>
      </c>
      <c r="AI732" s="9">
        <v>0</v>
      </c>
      <c r="AJ732" s="42">
        <f t="shared" si="75"/>
        <v>3.0159885419999997</v>
      </c>
      <c r="AK732" s="42">
        <f t="shared" si="75"/>
        <v>0</v>
      </c>
      <c r="AL732" s="42">
        <f t="shared" si="75"/>
        <v>0</v>
      </c>
      <c r="AM732" s="42">
        <f t="shared" si="75"/>
        <v>3.0159885419999997</v>
      </c>
      <c r="AN732" s="42">
        <f t="shared" si="75"/>
        <v>0</v>
      </c>
    </row>
    <row r="733" spans="1:40" ht="63">
      <c r="A733" s="8" t="s">
        <v>806</v>
      </c>
      <c r="B733" s="73" t="s">
        <v>1543</v>
      </c>
      <c r="C733" s="15" t="s">
        <v>2524</v>
      </c>
      <c r="D733" s="18">
        <v>2020</v>
      </c>
      <c r="E733" s="18">
        <v>2020</v>
      </c>
      <c r="F733" s="9"/>
      <c r="G733" s="9"/>
      <c r="H733" s="31"/>
      <c r="I733" s="9">
        <v>3.7358999999999996</v>
      </c>
      <c r="J733" s="24">
        <v>3.7358999999999996</v>
      </c>
      <c r="K733" s="9">
        <f t="shared" si="70"/>
        <v>3.7298999999999998</v>
      </c>
      <c r="L733" s="9">
        <v>0</v>
      </c>
      <c r="M733" s="9">
        <v>0</v>
      </c>
      <c r="N733" s="9">
        <v>3.7298999999999998</v>
      </c>
      <c r="O733" s="9">
        <v>0</v>
      </c>
      <c r="P733" s="9">
        <f t="shared" si="71"/>
        <v>0</v>
      </c>
      <c r="Q733" s="9">
        <v>0</v>
      </c>
      <c r="R733" s="9">
        <v>0</v>
      </c>
      <c r="S733" s="9">
        <v>0</v>
      </c>
      <c r="T733" s="9">
        <v>0</v>
      </c>
      <c r="U733" s="9">
        <f t="shared" si="72"/>
        <v>0</v>
      </c>
      <c r="V733" s="9">
        <v>0</v>
      </c>
      <c r="W733" s="9">
        <v>0</v>
      </c>
      <c r="X733" s="49">
        <v>0</v>
      </c>
      <c r="Y733" s="9">
        <v>0</v>
      </c>
      <c r="Z733" s="9">
        <f t="shared" si="73"/>
        <v>0</v>
      </c>
      <c r="AA733" s="9">
        <v>0</v>
      </c>
      <c r="AB733" s="9">
        <v>0</v>
      </c>
      <c r="AC733" s="49">
        <v>0</v>
      </c>
      <c r="AD733" s="9">
        <v>0</v>
      </c>
      <c r="AE733" s="9">
        <f t="shared" si="74"/>
        <v>0</v>
      </c>
      <c r="AF733" s="9">
        <v>0</v>
      </c>
      <c r="AG733" s="9">
        <v>0</v>
      </c>
      <c r="AH733" s="49">
        <v>0</v>
      </c>
      <c r="AI733" s="9">
        <v>0</v>
      </c>
      <c r="AJ733" s="42">
        <f t="shared" si="75"/>
        <v>3.7298999999999998</v>
      </c>
      <c r="AK733" s="42">
        <f t="shared" si="75"/>
        <v>0</v>
      </c>
      <c r="AL733" s="42">
        <f t="shared" si="75"/>
        <v>0</v>
      </c>
      <c r="AM733" s="42">
        <f t="shared" si="75"/>
        <v>3.7298999999999998</v>
      </c>
      <c r="AN733" s="42">
        <f t="shared" si="75"/>
        <v>0</v>
      </c>
    </row>
    <row r="734" spans="1:40" ht="78.75">
      <c r="A734" s="8" t="s">
        <v>806</v>
      </c>
      <c r="B734" s="73" t="s">
        <v>1544</v>
      </c>
      <c r="C734" s="15" t="s">
        <v>2525</v>
      </c>
      <c r="D734" s="18">
        <v>2024</v>
      </c>
      <c r="E734" s="18">
        <v>2025</v>
      </c>
      <c r="F734" s="9"/>
      <c r="G734" s="9"/>
      <c r="H734" s="31"/>
      <c r="I734" s="9">
        <v>27.455448000000001</v>
      </c>
      <c r="J734" s="24">
        <v>27.455448000000001</v>
      </c>
      <c r="K734" s="9">
        <f t="shared" si="70"/>
        <v>0</v>
      </c>
      <c r="L734" s="9">
        <v>0</v>
      </c>
      <c r="M734" s="9">
        <v>0</v>
      </c>
      <c r="N734" s="9">
        <v>0</v>
      </c>
      <c r="O734" s="9">
        <v>0</v>
      </c>
      <c r="P734" s="9">
        <f t="shared" si="71"/>
        <v>0</v>
      </c>
      <c r="Q734" s="9">
        <v>0</v>
      </c>
      <c r="R734" s="9">
        <v>0</v>
      </c>
      <c r="S734" s="9">
        <v>0</v>
      </c>
      <c r="T734" s="9">
        <v>0</v>
      </c>
      <c r="U734" s="9">
        <f t="shared" si="72"/>
        <v>0</v>
      </c>
      <c r="V734" s="9">
        <v>0</v>
      </c>
      <c r="W734" s="9">
        <v>0</v>
      </c>
      <c r="X734" s="49">
        <v>0</v>
      </c>
      <c r="Y734" s="9">
        <v>0</v>
      </c>
      <c r="Z734" s="9">
        <f t="shared" si="73"/>
        <v>0</v>
      </c>
      <c r="AA734" s="9">
        <v>0</v>
      </c>
      <c r="AB734" s="9">
        <v>0</v>
      </c>
      <c r="AC734" s="49">
        <v>0</v>
      </c>
      <c r="AD734" s="9">
        <v>0</v>
      </c>
      <c r="AE734" s="9">
        <f t="shared" si="74"/>
        <v>0.12</v>
      </c>
      <c r="AF734" s="9">
        <v>0</v>
      </c>
      <c r="AG734" s="9">
        <v>0</v>
      </c>
      <c r="AH734" s="49">
        <v>0.12</v>
      </c>
      <c r="AI734" s="9">
        <v>0</v>
      </c>
      <c r="AJ734" s="42">
        <f t="shared" si="75"/>
        <v>0.12</v>
      </c>
      <c r="AK734" s="42">
        <f t="shared" si="75"/>
        <v>0</v>
      </c>
      <c r="AL734" s="42">
        <f t="shared" si="75"/>
        <v>0</v>
      </c>
      <c r="AM734" s="42">
        <f t="shared" si="75"/>
        <v>0.12</v>
      </c>
      <c r="AN734" s="42">
        <f t="shared" si="75"/>
        <v>0</v>
      </c>
    </row>
    <row r="735" spans="1:40" ht="47.25">
      <c r="A735" s="8" t="s">
        <v>806</v>
      </c>
      <c r="B735" s="73" t="s">
        <v>1545</v>
      </c>
      <c r="C735" s="15" t="s">
        <v>1546</v>
      </c>
      <c r="D735" s="18">
        <v>2018</v>
      </c>
      <c r="E735" s="18">
        <v>2022</v>
      </c>
      <c r="F735" s="9"/>
      <c r="G735" s="9"/>
      <c r="H735" s="31"/>
      <c r="I735" s="9">
        <v>2.9696039999999999</v>
      </c>
      <c r="J735" s="24">
        <v>2.9696039999999999</v>
      </c>
      <c r="K735" s="9">
        <f t="shared" si="70"/>
        <v>0</v>
      </c>
      <c r="L735" s="9">
        <v>0</v>
      </c>
      <c r="M735" s="9">
        <v>0</v>
      </c>
      <c r="N735" s="9">
        <v>0</v>
      </c>
      <c r="O735" s="9">
        <v>0</v>
      </c>
      <c r="P735" s="9">
        <f t="shared" si="71"/>
        <v>0</v>
      </c>
      <c r="Q735" s="9">
        <v>0</v>
      </c>
      <c r="R735" s="9">
        <v>0</v>
      </c>
      <c r="S735" s="9">
        <v>0</v>
      </c>
      <c r="T735" s="9">
        <v>0</v>
      </c>
      <c r="U735" s="9">
        <f t="shared" si="72"/>
        <v>0.53360399999999997</v>
      </c>
      <c r="V735" s="9">
        <v>0</v>
      </c>
      <c r="W735" s="9">
        <v>0</v>
      </c>
      <c r="X735" s="49">
        <v>0.53360399999999997</v>
      </c>
      <c r="Y735" s="9">
        <v>0</v>
      </c>
      <c r="Z735" s="9">
        <f t="shared" si="73"/>
        <v>2.3999999999999999</v>
      </c>
      <c r="AA735" s="9">
        <v>0</v>
      </c>
      <c r="AB735" s="9">
        <v>0</v>
      </c>
      <c r="AC735" s="49">
        <v>2.40</v>
      </c>
      <c r="AD735" s="9">
        <v>0</v>
      </c>
      <c r="AE735" s="9">
        <f t="shared" si="74"/>
        <v>0</v>
      </c>
      <c r="AF735" s="9">
        <v>0</v>
      </c>
      <c r="AG735" s="9">
        <v>0</v>
      </c>
      <c r="AH735" s="49">
        <v>0</v>
      </c>
      <c r="AI735" s="9">
        <v>0</v>
      </c>
      <c r="AJ735" s="42">
        <f t="shared" si="75"/>
        <v>2.9336039999999999</v>
      </c>
      <c r="AK735" s="42">
        <f t="shared" si="75"/>
        <v>0</v>
      </c>
      <c r="AL735" s="42">
        <f t="shared" si="75"/>
        <v>0</v>
      </c>
      <c r="AM735" s="42">
        <f t="shared" si="75"/>
        <v>2.9336039999999999</v>
      </c>
      <c r="AN735" s="42">
        <f t="shared" si="75"/>
        <v>0</v>
      </c>
    </row>
    <row r="736" spans="1:40" ht="78.75">
      <c r="A736" s="8" t="s">
        <v>806</v>
      </c>
      <c r="B736" s="73" t="s">
        <v>1547</v>
      </c>
      <c r="C736" s="15" t="s">
        <v>2526</v>
      </c>
      <c r="D736" s="18">
        <v>2018</v>
      </c>
      <c r="E736" s="18">
        <v>2020</v>
      </c>
      <c r="F736" s="9"/>
      <c r="G736" s="9"/>
      <c r="H736" s="31"/>
      <c r="I736" s="9">
        <v>1.3895999999999999</v>
      </c>
      <c r="J736" s="24">
        <v>1.3895999999999999</v>
      </c>
      <c r="K736" s="9">
        <f t="shared" si="70"/>
        <v>1.1443679999999998</v>
      </c>
      <c r="L736" s="9">
        <v>0</v>
      </c>
      <c r="M736" s="9">
        <v>0</v>
      </c>
      <c r="N736" s="9">
        <v>1.1443679999999998</v>
      </c>
      <c r="O736" s="9">
        <v>0</v>
      </c>
      <c r="P736" s="9">
        <f t="shared" si="71"/>
        <v>0</v>
      </c>
      <c r="Q736" s="9">
        <v>0</v>
      </c>
      <c r="R736" s="9">
        <v>0</v>
      </c>
      <c r="S736" s="9">
        <v>0</v>
      </c>
      <c r="T736" s="9">
        <v>0</v>
      </c>
      <c r="U736" s="9">
        <f t="shared" si="72"/>
        <v>0</v>
      </c>
      <c r="V736" s="9">
        <v>0</v>
      </c>
      <c r="W736" s="9">
        <v>0</v>
      </c>
      <c r="X736" s="49">
        <v>0</v>
      </c>
      <c r="Y736" s="9">
        <v>0</v>
      </c>
      <c r="Z736" s="9">
        <f t="shared" si="73"/>
        <v>0</v>
      </c>
      <c r="AA736" s="9">
        <v>0</v>
      </c>
      <c r="AB736" s="9">
        <v>0</v>
      </c>
      <c r="AC736" s="49">
        <v>0</v>
      </c>
      <c r="AD736" s="9">
        <v>0</v>
      </c>
      <c r="AE736" s="9">
        <f t="shared" si="74"/>
        <v>0</v>
      </c>
      <c r="AF736" s="9">
        <v>0</v>
      </c>
      <c r="AG736" s="9">
        <v>0</v>
      </c>
      <c r="AH736" s="49">
        <v>0</v>
      </c>
      <c r="AI736" s="9">
        <v>0</v>
      </c>
      <c r="AJ736" s="42">
        <f t="shared" si="75"/>
        <v>1.1443679999999998</v>
      </c>
      <c r="AK736" s="42">
        <f t="shared" si="75"/>
        <v>0</v>
      </c>
      <c r="AL736" s="42">
        <f t="shared" si="75"/>
        <v>0</v>
      </c>
      <c r="AM736" s="42">
        <f t="shared" si="75"/>
        <v>1.1443679999999998</v>
      </c>
      <c r="AN736" s="42">
        <f t="shared" si="75"/>
        <v>0</v>
      </c>
    </row>
    <row r="737" spans="1:40" ht="78.75">
      <c r="A737" s="8" t="s">
        <v>806</v>
      </c>
      <c r="B737" s="73" t="s">
        <v>671</v>
      </c>
      <c r="C737" s="15" t="s">
        <v>2527</v>
      </c>
      <c r="D737" s="18">
        <v>2018</v>
      </c>
      <c r="E737" s="18">
        <v>2024</v>
      </c>
      <c r="F737" s="9"/>
      <c r="G737" s="9"/>
      <c r="H737" s="31"/>
      <c r="I737" s="9">
        <v>1.7536439999999998</v>
      </c>
      <c r="J737" s="24">
        <v>1.7536439999999998</v>
      </c>
      <c r="K737" s="9">
        <f t="shared" si="70"/>
        <v>0</v>
      </c>
      <c r="L737" s="9">
        <v>0</v>
      </c>
      <c r="M737" s="9">
        <v>0</v>
      </c>
      <c r="N737" s="9">
        <v>0</v>
      </c>
      <c r="O737" s="9">
        <v>0</v>
      </c>
      <c r="P737" s="9">
        <f t="shared" si="71"/>
        <v>0</v>
      </c>
      <c r="Q737" s="9">
        <v>0</v>
      </c>
      <c r="R737" s="9">
        <v>0</v>
      </c>
      <c r="S737" s="9">
        <v>0</v>
      </c>
      <c r="T737" s="9">
        <v>0</v>
      </c>
      <c r="U737" s="9">
        <f t="shared" si="72"/>
        <v>0</v>
      </c>
      <c r="V737" s="9">
        <v>0</v>
      </c>
      <c r="W737" s="9">
        <v>0</v>
      </c>
      <c r="X737" s="49">
        <v>0</v>
      </c>
      <c r="Y737" s="9">
        <v>0</v>
      </c>
      <c r="Z737" s="9">
        <f t="shared" si="73"/>
        <v>0.55364400000000002</v>
      </c>
      <c r="AA737" s="9">
        <v>0</v>
      </c>
      <c r="AB737" s="9">
        <v>0</v>
      </c>
      <c r="AC737" s="49">
        <v>0.55364400000000002</v>
      </c>
      <c r="AD737" s="9">
        <v>0</v>
      </c>
      <c r="AE737" s="9">
        <f t="shared" si="74"/>
        <v>1.1999999999999997</v>
      </c>
      <c r="AF737" s="9">
        <v>0</v>
      </c>
      <c r="AG737" s="9">
        <v>0</v>
      </c>
      <c r="AH737" s="49">
        <v>1.1999999999999997</v>
      </c>
      <c r="AI737" s="9">
        <v>0</v>
      </c>
      <c r="AJ737" s="42">
        <f t="shared" si="75"/>
        <v>1.7536439999999998</v>
      </c>
      <c r="AK737" s="42">
        <f t="shared" si="75"/>
        <v>0</v>
      </c>
      <c r="AL737" s="42">
        <f t="shared" si="75"/>
        <v>0</v>
      </c>
      <c r="AM737" s="42">
        <f t="shared" si="75"/>
        <v>1.7536439999999998</v>
      </c>
      <c r="AN737" s="42">
        <f t="shared" si="75"/>
        <v>0</v>
      </c>
    </row>
    <row r="738" spans="1:40" ht="63">
      <c r="A738" s="8" t="s">
        <v>806</v>
      </c>
      <c r="B738" s="73" t="s">
        <v>1548</v>
      </c>
      <c r="C738" s="15" t="s">
        <v>1549</v>
      </c>
      <c r="D738" s="18">
        <v>2018</v>
      </c>
      <c r="E738" s="18">
        <v>2022</v>
      </c>
      <c r="F738" s="9"/>
      <c r="G738" s="9"/>
      <c r="H738" s="31"/>
      <c r="I738" s="9">
        <v>3.1814040000000001</v>
      </c>
      <c r="J738" s="24">
        <v>3.1814040000000001</v>
      </c>
      <c r="K738" s="9">
        <f t="shared" si="70"/>
        <v>0</v>
      </c>
      <c r="L738" s="9">
        <v>0</v>
      </c>
      <c r="M738" s="9">
        <v>0</v>
      </c>
      <c r="N738" s="9">
        <v>0</v>
      </c>
      <c r="O738" s="9">
        <v>0</v>
      </c>
      <c r="P738" s="9">
        <f t="shared" si="71"/>
        <v>0</v>
      </c>
      <c r="Q738" s="9">
        <v>0</v>
      </c>
      <c r="R738" s="9">
        <v>0</v>
      </c>
      <c r="S738" s="9">
        <v>0</v>
      </c>
      <c r="T738" s="9">
        <v>0</v>
      </c>
      <c r="U738" s="9">
        <f t="shared" si="72"/>
        <v>0.14540400000000001</v>
      </c>
      <c r="V738" s="9">
        <v>0</v>
      </c>
      <c r="W738" s="9">
        <v>0</v>
      </c>
      <c r="X738" s="49">
        <v>0.14540400000000001</v>
      </c>
      <c r="Y738" s="9">
        <v>0</v>
      </c>
      <c r="Z738" s="9">
        <f t="shared" si="73"/>
        <v>3</v>
      </c>
      <c r="AA738" s="9">
        <v>0</v>
      </c>
      <c r="AB738" s="9">
        <v>0</v>
      </c>
      <c r="AC738" s="49">
        <v>3</v>
      </c>
      <c r="AD738" s="9">
        <v>0</v>
      </c>
      <c r="AE738" s="9">
        <f t="shared" si="74"/>
        <v>0</v>
      </c>
      <c r="AF738" s="9">
        <v>0</v>
      </c>
      <c r="AG738" s="9">
        <v>0</v>
      </c>
      <c r="AH738" s="49">
        <v>0</v>
      </c>
      <c r="AI738" s="9">
        <v>0</v>
      </c>
      <c r="AJ738" s="42">
        <f t="shared" si="75"/>
        <v>3.1454040000000001</v>
      </c>
      <c r="AK738" s="42">
        <f t="shared" si="75"/>
        <v>0</v>
      </c>
      <c r="AL738" s="42">
        <f t="shared" si="75"/>
        <v>0</v>
      </c>
      <c r="AM738" s="42">
        <f t="shared" si="75"/>
        <v>3.1454040000000001</v>
      </c>
      <c r="AN738" s="42">
        <f t="shared" si="75"/>
        <v>0</v>
      </c>
    </row>
    <row r="739" spans="1:40" ht="47.25">
      <c r="A739" s="8" t="s">
        <v>806</v>
      </c>
      <c r="B739" s="73" t="s">
        <v>672</v>
      </c>
      <c r="C739" s="15" t="s">
        <v>769</v>
      </c>
      <c r="D739" s="18">
        <v>2018</v>
      </c>
      <c r="E739" s="18">
        <v>2023</v>
      </c>
      <c r="F739" s="9"/>
      <c r="G739" s="9"/>
      <c r="H739" s="31"/>
      <c r="I739" s="9">
        <v>3.8478719999999997</v>
      </c>
      <c r="J739" s="24">
        <v>3.8478719999999997</v>
      </c>
      <c r="K739" s="9">
        <f t="shared" si="70"/>
        <v>0</v>
      </c>
      <c r="L739" s="9">
        <v>0</v>
      </c>
      <c r="M739" s="9">
        <v>0</v>
      </c>
      <c r="N739" s="9">
        <v>0</v>
      </c>
      <c r="O739" s="9">
        <v>0</v>
      </c>
      <c r="P739" s="9">
        <f t="shared" si="71"/>
        <v>0</v>
      </c>
      <c r="Q739" s="9">
        <v>0</v>
      </c>
      <c r="R739" s="9">
        <v>0</v>
      </c>
      <c r="S739" s="9">
        <v>0</v>
      </c>
      <c r="T739" s="9">
        <v>0</v>
      </c>
      <c r="U739" s="9">
        <f t="shared" si="72"/>
        <v>0</v>
      </c>
      <c r="V739" s="9">
        <v>0</v>
      </c>
      <c r="W739" s="9">
        <v>0</v>
      </c>
      <c r="X739" s="49">
        <v>0</v>
      </c>
      <c r="Y739" s="9">
        <v>0</v>
      </c>
      <c r="Z739" s="9">
        <f t="shared" si="73"/>
        <v>0.19987200000000002</v>
      </c>
      <c r="AA739" s="9">
        <v>0</v>
      </c>
      <c r="AB739" s="9">
        <v>0</v>
      </c>
      <c r="AC739" s="49">
        <v>0.19987200000000002</v>
      </c>
      <c r="AD739" s="9">
        <v>0</v>
      </c>
      <c r="AE739" s="9">
        <f t="shared" si="74"/>
        <v>3.5999999999999996</v>
      </c>
      <c r="AF739" s="9">
        <v>0</v>
      </c>
      <c r="AG739" s="9">
        <v>0</v>
      </c>
      <c r="AH739" s="49">
        <v>3.5999999999999996</v>
      </c>
      <c r="AI739" s="9">
        <v>0</v>
      </c>
      <c r="AJ739" s="42">
        <f t="shared" si="75"/>
        <v>3.7998719999999997</v>
      </c>
      <c r="AK739" s="42">
        <f t="shared" si="75"/>
        <v>0</v>
      </c>
      <c r="AL739" s="42">
        <f t="shared" si="75"/>
        <v>0</v>
      </c>
      <c r="AM739" s="42">
        <f t="shared" si="75"/>
        <v>3.7998719999999997</v>
      </c>
      <c r="AN739" s="42">
        <f t="shared" si="75"/>
        <v>0</v>
      </c>
    </row>
    <row r="740" spans="1:40" ht="63">
      <c r="A740" s="8" t="s">
        <v>806</v>
      </c>
      <c r="B740" s="73" t="s">
        <v>1550</v>
      </c>
      <c r="C740" s="15" t="s">
        <v>2528</v>
      </c>
      <c r="D740" s="18">
        <v>2016</v>
      </c>
      <c r="E740" s="18">
        <v>2022</v>
      </c>
      <c r="F740" s="9"/>
      <c r="G740" s="9"/>
      <c r="H740" s="31"/>
      <c r="I740" s="9">
        <v>7.4054039999999999</v>
      </c>
      <c r="J740" s="24">
        <v>7.4054039999999999</v>
      </c>
      <c r="K740" s="9">
        <f t="shared" si="70"/>
        <v>0</v>
      </c>
      <c r="L740" s="9">
        <v>0</v>
      </c>
      <c r="M740" s="9">
        <v>0</v>
      </c>
      <c r="N740" s="9">
        <v>0</v>
      </c>
      <c r="O740" s="9">
        <v>0</v>
      </c>
      <c r="P740" s="9">
        <f t="shared" si="71"/>
        <v>0</v>
      </c>
      <c r="Q740" s="9">
        <v>0</v>
      </c>
      <c r="R740" s="9">
        <v>0</v>
      </c>
      <c r="S740" s="9">
        <v>0</v>
      </c>
      <c r="T740" s="9">
        <v>0</v>
      </c>
      <c r="U740" s="9">
        <f t="shared" si="72"/>
        <v>0.20540399999999998</v>
      </c>
      <c r="V740" s="9">
        <v>0</v>
      </c>
      <c r="W740" s="9">
        <v>0</v>
      </c>
      <c r="X740" s="49">
        <v>0.20540399999999998</v>
      </c>
      <c r="Y740" s="9">
        <v>0</v>
      </c>
      <c r="Z740" s="9">
        <f t="shared" si="73"/>
        <v>6</v>
      </c>
      <c r="AA740" s="9">
        <v>0</v>
      </c>
      <c r="AB740" s="9">
        <v>0</v>
      </c>
      <c r="AC740" s="49">
        <v>6</v>
      </c>
      <c r="AD740" s="9">
        <v>0</v>
      </c>
      <c r="AE740" s="9">
        <f t="shared" si="74"/>
        <v>0</v>
      </c>
      <c r="AF740" s="9">
        <v>0</v>
      </c>
      <c r="AG740" s="9">
        <v>0</v>
      </c>
      <c r="AH740" s="49">
        <v>0</v>
      </c>
      <c r="AI740" s="9">
        <v>0</v>
      </c>
      <c r="AJ740" s="42">
        <f t="shared" si="75"/>
        <v>6.2054039999999997</v>
      </c>
      <c r="AK740" s="42">
        <f t="shared" si="75"/>
        <v>0</v>
      </c>
      <c r="AL740" s="42">
        <f t="shared" si="75"/>
        <v>0</v>
      </c>
      <c r="AM740" s="42">
        <f t="shared" si="75"/>
        <v>6.2054039999999997</v>
      </c>
      <c r="AN740" s="42">
        <f t="shared" si="75"/>
        <v>0</v>
      </c>
    </row>
    <row r="741" spans="1:40" ht="47.25">
      <c r="A741" s="8" t="s">
        <v>806</v>
      </c>
      <c r="B741" s="73" t="s">
        <v>1551</v>
      </c>
      <c r="C741" s="15" t="s">
        <v>1552</v>
      </c>
      <c r="D741" s="18">
        <v>2016</v>
      </c>
      <c r="E741" s="18">
        <v>2022</v>
      </c>
      <c r="F741" s="9"/>
      <c r="G741" s="9"/>
      <c r="H741" s="31"/>
      <c r="I741" s="9">
        <v>3.4634759999999996</v>
      </c>
      <c r="J741" s="24">
        <v>3.463476</v>
      </c>
      <c r="K741" s="9">
        <f t="shared" si="70"/>
        <v>0.012</v>
      </c>
      <c r="L741" s="9">
        <v>0</v>
      </c>
      <c r="M741" s="9">
        <v>0</v>
      </c>
      <c r="N741" s="9">
        <v>0.012</v>
      </c>
      <c r="O741" s="9">
        <v>0</v>
      </c>
      <c r="P741" s="9">
        <f t="shared" si="71"/>
        <v>0.012</v>
      </c>
      <c r="Q741" s="9">
        <v>0</v>
      </c>
      <c r="R741" s="9">
        <v>0</v>
      </c>
      <c r="S741" s="9">
        <v>0.012</v>
      </c>
      <c r="T741" s="9">
        <v>0</v>
      </c>
      <c r="U741" s="9">
        <f t="shared" si="72"/>
        <v>0.32492399999999994</v>
      </c>
      <c r="V741" s="9">
        <v>0</v>
      </c>
      <c r="W741" s="9">
        <v>0</v>
      </c>
      <c r="X741" s="49">
        <v>0.32492399999999994</v>
      </c>
      <c r="Y741" s="9">
        <v>0</v>
      </c>
      <c r="Z741" s="9">
        <f t="shared" si="73"/>
        <v>2.6400000000000001</v>
      </c>
      <c r="AA741" s="9">
        <v>0</v>
      </c>
      <c r="AB741" s="9">
        <v>0</v>
      </c>
      <c r="AC741" s="49">
        <v>2.64</v>
      </c>
      <c r="AD741" s="9">
        <v>0</v>
      </c>
      <c r="AE741" s="9">
        <f t="shared" si="74"/>
        <v>0</v>
      </c>
      <c r="AF741" s="9">
        <v>0</v>
      </c>
      <c r="AG741" s="9">
        <v>0</v>
      </c>
      <c r="AH741" s="49">
        <v>0</v>
      </c>
      <c r="AI741" s="9">
        <v>0</v>
      </c>
      <c r="AJ741" s="42">
        <f t="shared" si="75"/>
        <v>2.9889239999999999</v>
      </c>
      <c r="AK741" s="42">
        <f t="shared" si="75"/>
        <v>0</v>
      </c>
      <c r="AL741" s="42">
        <f t="shared" si="75"/>
        <v>0</v>
      </c>
      <c r="AM741" s="42">
        <f t="shared" si="75"/>
        <v>2.9889239999999999</v>
      </c>
      <c r="AN741" s="42">
        <f t="shared" si="75"/>
        <v>0</v>
      </c>
    </row>
    <row r="742" spans="1:40" ht="47.25">
      <c r="A742" s="8" t="s">
        <v>806</v>
      </c>
      <c r="B742" s="73" t="s">
        <v>673</v>
      </c>
      <c r="C742" s="15" t="s">
        <v>2529</v>
      </c>
      <c r="D742" s="18">
        <v>2016</v>
      </c>
      <c r="E742" s="18">
        <v>2023</v>
      </c>
      <c r="F742" s="9"/>
      <c r="G742" s="9"/>
      <c r="H742" s="31"/>
      <c r="I742" s="9">
        <v>25.936991999999996</v>
      </c>
      <c r="J742" s="24">
        <v>25.936992</v>
      </c>
      <c r="K742" s="9">
        <f t="shared" si="70"/>
        <v>0</v>
      </c>
      <c r="L742" s="9">
        <v>0</v>
      </c>
      <c r="M742" s="9">
        <v>0</v>
      </c>
      <c r="N742" s="9">
        <v>0</v>
      </c>
      <c r="O742" s="9">
        <v>0</v>
      </c>
      <c r="P742" s="9">
        <f t="shared" si="71"/>
        <v>0</v>
      </c>
      <c r="Q742" s="9">
        <v>0</v>
      </c>
      <c r="R742" s="9">
        <v>0</v>
      </c>
      <c r="S742" s="9">
        <v>0</v>
      </c>
      <c r="T742" s="9">
        <v>0</v>
      </c>
      <c r="U742" s="9">
        <f t="shared" si="72"/>
        <v>0.44553599999999999</v>
      </c>
      <c r="V742" s="9">
        <v>0</v>
      </c>
      <c r="W742" s="9">
        <v>0</v>
      </c>
      <c r="X742" s="49">
        <v>0.44553599999999999</v>
      </c>
      <c r="Y742" s="9">
        <v>0</v>
      </c>
      <c r="Z742" s="9">
        <f t="shared" si="73"/>
        <v>0.29145599999999999</v>
      </c>
      <c r="AA742" s="9">
        <v>0</v>
      </c>
      <c r="AB742" s="9">
        <v>0</v>
      </c>
      <c r="AC742" s="49">
        <v>0.29145599999999999</v>
      </c>
      <c r="AD742" s="9">
        <v>0</v>
      </c>
      <c r="AE742" s="9">
        <f t="shared" si="74"/>
        <v>25.199999999999999</v>
      </c>
      <c r="AF742" s="9">
        <v>0</v>
      </c>
      <c r="AG742" s="9">
        <v>0</v>
      </c>
      <c r="AH742" s="49">
        <v>25.20</v>
      </c>
      <c r="AI742" s="9">
        <v>0</v>
      </c>
      <c r="AJ742" s="42">
        <f t="shared" si="75"/>
        <v>25.936992</v>
      </c>
      <c r="AK742" s="42">
        <f t="shared" si="75"/>
        <v>0</v>
      </c>
      <c r="AL742" s="42">
        <f t="shared" si="75"/>
        <v>0</v>
      </c>
      <c r="AM742" s="42">
        <f t="shared" si="75"/>
        <v>25.936992</v>
      </c>
      <c r="AN742" s="42">
        <f t="shared" si="75"/>
        <v>0</v>
      </c>
    </row>
    <row r="743" spans="1:40" ht="47.25">
      <c r="A743" s="8" t="s">
        <v>806</v>
      </c>
      <c r="B743" s="73" t="s">
        <v>674</v>
      </c>
      <c r="C743" s="15" t="s">
        <v>355</v>
      </c>
      <c r="D743" s="18">
        <v>2019</v>
      </c>
      <c r="E743" s="18">
        <v>2023</v>
      </c>
      <c r="F743" s="9"/>
      <c r="G743" s="9"/>
      <c r="H743" s="31"/>
      <c r="I743" s="9">
        <v>10.539167999999998</v>
      </c>
      <c r="J743" s="24">
        <v>10.539168</v>
      </c>
      <c r="K743" s="9">
        <f t="shared" si="70"/>
        <v>0</v>
      </c>
      <c r="L743" s="9">
        <v>0</v>
      </c>
      <c r="M743" s="9">
        <v>0</v>
      </c>
      <c r="N743" s="9">
        <v>0</v>
      </c>
      <c r="O743" s="9">
        <v>0</v>
      </c>
      <c r="P743" s="9">
        <f t="shared" si="71"/>
        <v>0</v>
      </c>
      <c r="Q743" s="9">
        <v>0</v>
      </c>
      <c r="R743" s="9">
        <v>0</v>
      </c>
      <c r="S743" s="9">
        <v>0</v>
      </c>
      <c r="T743" s="9">
        <v>0</v>
      </c>
      <c r="U743" s="9">
        <f t="shared" si="72"/>
        <v>0</v>
      </c>
      <c r="V743" s="9">
        <v>0</v>
      </c>
      <c r="W743" s="9">
        <v>0</v>
      </c>
      <c r="X743" s="49">
        <v>0</v>
      </c>
      <c r="Y743" s="9">
        <v>0</v>
      </c>
      <c r="Z743" s="9">
        <f t="shared" si="73"/>
        <v>0.939168</v>
      </c>
      <c r="AA743" s="9">
        <v>0</v>
      </c>
      <c r="AB743" s="9">
        <v>0</v>
      </c>
      <c r="AC743" s="49">
        <v>0.939168</v>
      </c>
      <c r="AD743" s="9">
        <v>0</v>
      </c>
      <c r="AE743" s="9">
        <f t="shared" si="74"/>
        <v>9.5999999999999996</v>
      </c>
      <c r="AF743" s="9">
        <v>0</v>
      </c>
      <c r="AG743" s="9">
        <v>0</v>
      </c>
      <c r="AH743" s="49">
        <v>9.60</v>
      </c>
      <c r="AI743" s="9">
        <v>0</v>
      </c>
      <c r="AJ743" s="42">
        <f t="shared" si="75"/>
        <v>10.539168</v>
      </c>
      <c r="AK743" s="42">
        <f t="shared" si="75"/>
        <v>0</v>
      </c>
      <c r="AL743" s="42">
        <f t="shared" si="75"/>
        <v>0</v>
      </c>
      <c r="AM743" s="42">
        <f t="shared" si="75"/>
        <v>10.539168</v>
      </c>
      <c r="AN743" s="42">
        <f t="shared" si="75"/>
        <v>0</v>
      </c>
    </row>
    <row r="744" spans="1:40" ht="63">
      <c r="A744" s="8" t="s">
        <v>806</v>
      </c>
      <c r="B744" s="73" t="s">
        <v>148</v>
      </c>
      <c r="C744" s="15" t="s">
        <v>356</v>
      </c>
      <c r="D744" s="18">
        <v>2010</v>
      </c>
      <c r="E744" s="18">
        <v>2025</v>
      </c>
      <c r="F744" s="9"/>
      <c r="G744" s="9"/>
      <c r="H744" s="31"/>
      <c r="I744" s="9">
        <v>32.217195672553217</v>
      </c>
      <c r="J744" s="24">
        <v>13.174423442518588</v>
      </c>
      <c r="K744" s="9">
        <f t="shared" si="70"/>
        <v>0</v>
      </c>
      <c r="L744" s="9">
        <v>0</v>
      </c>
      <c r="M744" s="9">
        <v>0</v>
      </c>
      <c r="N744" s="9">
        <v>0</v>
      </c>
      <c r="O744" s="9">
        <v>0</v>
      </c>
      <c r="P744" s="9">
        <f t="shared" si="71"/>
        <v>0</v>
      </c>
      <c r="Q744" s="9">
        <v>0</v>
      </c>
      <c r="R744" s="9">
        <v>0</v>
      </c>
      <c r="S744" s="9">
        <v>0</v>
      </c>
      <c r="T744" s="9">
        <v>0</v>
      </c>
      <c r="U744" s="9">
        <f t="shared" si="72"/>
        <v>0</v>
      </c>
      <c r="V744" s="9">
        <v>0</v>
      </c>
      <c r="W744" s="9">
        <v>0</v>
      </c>
      <c r="X744" s="49">
        <v>0</v>
      </c>
      <c r="Y744" s="9">
        <v>0</v>
      </c>
      <c r="Z744" s="9">
        <f t="shared" si="73"/>
        <v>0</v>
      </c>
      <c r="AA744" s="9">
        <v>0</v>
      </c>
      <c r="AB744" s="9">
        <v>0</v>
      </c>
      <c r="AC744" s="49">
        <v>0</v>
      </c>
      <c r="AD744" s="9">
        <v>0</v>
      </c>
      <c r="AE744" s="9">
        <f t="shared" si="74"/>
        <v>0.012</v>
      </c>
      <c r="AF744" s="9">
        <v>0</v>
      </c>
      <c r="AG744" s="9">
        <v>0</v>
      </c>
      <c r="AH744" s="49">
        <v>0.012</v>
      </c>
      <c r="AI744" s="9">
        <v>0</v>
      </c>
      <c r="AJ744" s="42">
        <f t="shared" si="75"/>
        <v>0.012</v>
      </c>
      <c r="AK744" s="42">
        <f t="shared" si="75"/>
        <v>0</v>
      </c>
      <c r="AL744" s="42">
        <f t="shared" si="75"/>
        <v>0</v>
      </c>
      <c r="AM744" s="42">
        <f t="shared" si="75"/>
        <v>0.012</v>
      </c>
      <c r="AN744" s="42">
        <f t="shared" si="75"/>
        <v>0</v>
      </c>
    </row>
    <row r="745" spans="1:40" ht="47.25">
      <c r="A745" s="8" t="s">
        <v>806</v>
      </c>
      <c r="B745" s="73" t="s">
        <v>227</v>
      </c>
      <c r="C745" s="15" t="s">
        <v>357</v>
      </c>
      <c r="D745" s="18">
        <v>2016</v>
      </c>
      <c r="E745" s="18">
        <v>2025</v>
      </c>
      <c r="F745" s="9"/>
      <c r="G745" s="9"/>
      <c r="H745" s="31"/>
      <c r="I745" s="9">
        <v>73.333691999999999</v>
      </c>
      <c r="J745" s="24">
        <v>71.146390499389824</v>
      </c>
      <c r="K745" s="9">
        <f t="shared" si="70"/>
        <v>0.012</v>
      </c>
      <c r="L745" s="9">
        <v>0</v>
      </c>
      <c r="M745" s="9">
        <v>0</v>
      </c>
      <c r="N745" s="9">
        <v>0.012</v>
      </c>
      <c r="O745" s="9">
        <v>0</v>
      </c>
      <c r="P745" s="9">
        <f t="shared" si="71"/>
        <v>0.012</v>
      </c>
      <c r="Q745" s="9">
        <v>0</v>
      </c>
      <c r="R745" s="9">
        <v>0</v>
      </c>
      <c r="S745" s="9">
        <v>0.012</v>
      </c>
      <c r="T745" s="9">
        <v>0</v>
      </c>
      <c r="U745" s="9">
        <f t="shared" si="72"/>
        <v>0.012</v>
      </c>
      <c r="V745" s="9">
        <v>0</v>
      </c>
      <c r="W745" s="9">
        <v>0</v>
      </c>
      <c r="X745" s="49">
        <v>0.012</v>
      </c>
      <c r="Y745" s="9">
        <v>0</v>
      </c>
      <c r="Z745" s="9">
        <f t="shared" si="73"/>
        <v>0.012</v>
      </c>
      <c r="AA745" s="9">
        <v>0</v>
      </c>
      <c r="AB745" s="9">
        <v>0</v>
      </c>
      <c r="AC745" s="49">
        <v>0.012</v>
      </c>
      <c r="AD745" s="9">
        <v>0</v>
      </c>
      <c r="AE745" s="9">
        <f t="shared" si="74"/>
        <v>0.012</v>
      </c>
      <c r="AF745" s="9">
        <v>0</v>
      </c>
      <c r="AG745" s="9">
        <v>0</v>
      </c>
      <c r="AH745" s="49">
        <v>0.012</v>
      </c>
      <c r="AI745" s="9">
        <v>0</v>
      </c>
      <c r="AJ745" s="42">
        <f t="shared" si="75"/>
        <v>0.059999999999999998</v>
      </c>
      <c r="AK745" s="42">
        <f t="shared" si="75"/>
        <v>0</v>
      </c>
      <c r="AL745" s="42">
        <f t="shared" si="75"/>
        <v>0</v>
      </c>
      <c r="AM745" s="42">
        <f t="shared" si="75"/>
        <v>0.059999999999999998</v>
      </c>
      <c r="AN745" s="42">
        <f t="shared" si="75"/>
        <v>0</v>
      </c>
    </row>
    <row r="746" spans="1:40" ht="47.25">
      <c r="A746" s="8" t="s">
        <v>806</v>
      </c>
      <c r="B746" s="73" t="s">
        <v>1553</v>
      </c>
      <c r="C746" s="15" t="s">
        <v>1554</v>
      </c>
      <c r="D746" s="18">
        <v>2015</v>
      </c>
      <c r="E746" s="18">
        <v>2025</v>
      </c>
      <c r="F746" s="9"/>
      <c r="G746" s="9"/>
      <c r="H746" s="31"/>
      <c r="I746" s="9">
        <v>0.62113200000000002</v>
      </c>
      <c r="J746" s="24">
        <v>0.62113199999999991</v>
      </c>
      <c r="K746" s="9">
        <f t="shared" si="70"/>
        <v>0</v>
      </c>
      <c r="L746" s="9">
        <v>0</v>
      </c>
      <c r="M746" s="9">
        <v>0</v>
      </c>
      <c r="N746" s="9">
        <v>0</v>
      </c>
      <c r="O746" s="9">
        <v>0</v>
      </c>
      <c r="P746" s="9">
        <f t="shared" si="71"/>
        <v>0</v>
      </c>
      <c r="Q746" s="9">
        <v>0</v>
      </c>
      <c r="R746" s="9">
        <v>0</v>
      </c>
      <c r="S746" s="9">
        <v>0</v>
      </c>
      <c r="T746" s="9">
        <v>0</v>
      </c>
      <c r="U746" s="9">
        <f t="shared" si="72"/>
        <v>0</v>
      </c>
      <c r="V746" s="9">
        <v>0</v>
      </c>
      <c r="W746" s="9">
        <v>0</v>
      </c>
      <c r="X746" s="49">
        <v>0</v>
      </c>
      <c r="Y746" s="9">
        <v>0</v>
      </c>
      <c r="Z746" s="9">
        <f t="shared" si="73"/>
        <v>0</v>
      </c>
      <c r="AA746" s="9">
        <v>0</v>
      </c>
      <c r="AB746" s="9">
        <v>0</v>
      </c>
      <c r="AC746" s="49">
        <v>0</v>
      </c>
      <c r="AD746" s="9">
        <v>0</v>
      </c>
      <c r="AE746" s="9">
        <f t="shared" si="74"/>
        <v>0.012</v>
      </c>
      <c r="AF746" s="9">
        <v>0</v>
      </c>
      <c r="AG746" s="9">
        <v>0</v>
      </c>
      <c r="AH746" s="49">
        <v>0.012</v>
      </c>
      <c r="AI746" s="9">
        <v>0</v>
      </c>
      <c r="AJ746" s="42">
        <f t="shared" si="75"/>
        <v>0.012</v>
      </c>
      <c r="AK746" s="42">
        <f t="shared" si="75"/>
        <v>0</v>
      </c>
      <c r="AL746" s="42">
        <f t="shared" si="75"/>
        <v>0</v>
      </c>
      <c r="AM746" s="42">
        <f t="shared" si="75"/>
        <v>0.012</v>
      </c>
      <c r="AN746" s="42">
        <f t="shared" si="75"/>
        <v>0</v>
      </c>
    </row>
    <row r="747" spans="1:40" ht="47.25">
      <c r="A747" s="8" t="s">
        <v>806</v>
      </c>
      <c r="B747" s="73" t="s">
        <v>1555</v>
      </c>
      <c r="C747" s="15" t="s">
        <v>1556</v>
      </c>
      <c r="D747" s="18">
        <v>2015</v>
      </c>
      <c r="E747" s="18">
        <v>2025</v>
      </c>
      <c r="F747" s="9"/>
      <c r="G747" s="9"/>
      <c r="H747" s="31"/>
      <c r="I747" s="9">
        <v>0.72012000000000009</v>
      </c>
      <c r="J747" s="24">
        <v>0.72011999999999998</v>
      </c>
      <c r="K747" s="9">
        <f t="shared" si="70"/>
        <v>0</v>
      </c>
      <c r="L747" s="9">
        <v>0</v>
      </c>
      <c r="M747" s="9">
        <v>0</v>
      </c>
      <c r="N747" s="9">
        <v>0</v>
      </c>
      <c r="O747" s="9">
        <v>0</v>
      </c>
      <c r="P747" s="9">
        <f t="shared" si="71"/>
        <v>0</v>
      </c>
      <c r="Q747" s="9">
        <v>0</v>
      </c>
      <c r="R747" s="9">
        <v>0</v>
      </c>
      <c r="S747" s="9">
        <v>0</v>
      </c>
      <c r="T747" s="9">
        <v>0</v>
      </c>
      <c r="U747" s="9">
        <f t="shared" si="72"/>
        <v>0</v>
      </c>
      <c r="V747" s="9">
        <v>0</v>
      </c>
      <c r="W747" s="9">
        <v>0</v>
      </c>
      <c r="X747" s="49">
        <v>0</v>
      </c>
      <c r="Y747" s="9">
        <v>0</v>
      </c>
      <c r="Z747" s="9">
        <f t="shared" si="73"/>
        <v>0</v>
      </c>
      <c r="AA747" s="9">
        <v>0</v>
      </c>
      <c r="AB747" s="9">
        <v>0</v>
      </c>
      <c r="AC747" s="49">
        <v>0</v>
      </c>
      <c r="AD747" s="9">
        <v>0</v>
      </c>
      <c r="AE747" s="9">
        <f t="shared" si="74"/>
        <v>0.012</v>
      </c>
      <c r="AF747" s="9">
        <v>0</v>
      </c>
      <c r="AG747" s="9">
        <v>0</v>
      </c>
      <c r="AH747" s="49">
        <v>0.012</v>
      </c>
      <c r="AI747" s="9">
        <v>0</v>
      </c>
      <c r="AJ747" s="42">
        <f t="shared" si="75"/>
        <v>0.012</v>
      </c>
      <c r="AK747" s="42">
        <f t="shared" si="75"/>
        <v>0</v>
      </c>
      <c r="AL747" s="42">
        <f t="shared" si="75"/>
        <v>0</v>
      </c>
      <c r="AM747" s="42">
        <f t="shared" si="75"/>
        <v>0.012</v>
      </c>
      <c r="AN747" s="42">
        <f t="shared" si="75"/>
        <v>0</v>
      </c>
    </row>
    <row r="748" spans="1:40" ht="47.25">
      <c r="A748" s="8" t="s">
        <v>806</v>
      </c>
      <c r="B748" s="73" t="s">
        <v>1557</v>
      </c>
      <c r="C748" s="15" t="s">
        <v>1558</v>
      </c>
      <c r="D748" s="18">
        <v>2018</v>
      </c>
      <c r="E748" s="18">
        <v>2021</v>
      </c>
      <c r="F748" s="9"/>
      <c r="G748" s="9"/>
      <c r="H748" s="31"/>
      <c r="I748" s="9">
        <v>3.8820120000000005</v>
      </c>
      <c r="J748" s="24">
        <v>3.882012</v>
      </c>
      <c r="K748" s="9">
        <f t="shared" si="70"/>
        <v>0</v>
      </c>
      <c r="L748" s="9">
        <v>0</v>
      </c>
      <c r="M748" s="9">
        <v>0</v>
      </c>
      <c r="N748" s="9">
        <v>0</v>
      </c>
      <c r="O748" s="9">
        <v>0</v>
      </c>
      <c r="P748" s="9">
        <f t="shared" si="71"/>
        <v>3.8820120000000005</v>
      </c>
      <c r="Q748" s="9">
        <v>0</v>
      </c>
      <c r="R748" s="9">
        <v>0</v>
      </c>
      <c r="S748" s="9">
        <v>3.8820120000000005</v>
      </c>
      <c r="T748" s="9">
        <v>0</v>
      </c>
      <c r="U748" s="9">
        <f t="shared" si="72"/>
        <v>0</v>
      </c>
      <c r="V748" s="9">
        <v>0</v>
      </c>
      <c r="W748" s="9">
        <v>0</v>
      </c>
      <c r="X748" s="49">
        <v>0</v>
      </c>
      <c r="Y748" s="9">
        <v>0</v>
      </c>
      <c r="Z748" s="9">
        <f t="shared" si="73"/>
        <v>0</v>
      </c>
      <c r="AA748" s="9">
        <v>0</v>
      </c>
      <c r="AB748" s="9">
        <v>0</v>
      </c>
      <c r="AC748" s="49">
        <v>0</v>
      </c>
      <c r="AD748" s="9">
        <v>0</v>
      </c>
      <c r="AE748" s="9">
        <f t="shared" si="74"/>
        <v>0</v>
      </c>
      <c r="AF748" s="9">
        <v>0</v>
      </c>
      <c r="AG748" s="9">
        <v>0</v>
      </c>
      <c r="AH748" s="49">
        <v>0</v>
      </c>
      <c r="AI748" s="9">
        <v>0</v>
      </c>
      <c r="AJ748" s="42">
        <f t="shared" si="75"/>
        <v>3.8820120000000005</v>
      </c>
      <c r="AK748" s="42">
        <f t="shared" si="75"/>
        <v>0</v>
      </c>
      <c r="AL748" s="42">
        <f t="shared" si="75"/>
        <v>0</v>
      </c>
      <c r="AM748" s="42">
        <f t="shared" si="75"/>
        <v>3.8820120000000005</v>
      </c>
      <c r="AN748" s="42">
        <f t="shared" si="75"/>
        <v>0</v>
      </c>
    </row>
    <row r="749" spans="1:40" ht="47.25">
      <c r="A749" s="8" t="s">
        <v>806</v>
      </c>
      <c r="B749" s="73" t="s">
        <v>1559</v>
      </c>
      <c r="C749" s="15" t="s">
        <v>1560</v>
      </c>
      <c r="D749" s="18">
        <v>2018</v>
      </c>
      <c r="E749" s="18">
        <v>2021</v>
      </c>
      <c r="F749" s="9"/>
      <c r="G749" s="9"/>
      <c r="H749" s="31"/>
      <c r="I749" s="9">
        <v>3.8820120000000005</v>
      </c>
      <c r="J749" s="24">
        <v>3.882012</v>
      </c>
      <c r="K749" s="9">
        <f t="shared" si="70"/>
        <v>0</v>
      </c>
      <c r="L749" s="9">
        <v>0</v>
      </c>
      <c r="M749" s="9">
        <v>0</v>
      </c>
      <c r="N749" s="9">
        <v>0</v>
      </c>
      <c r="O749" s="9">
        <v>0</v>
      </c>
      <c r="P749" s="9">
        <f t="shared" si="71"/>
        <v>3.8820120000000005</v>
      </c>
      <c r="Q749" s="9">
        <v>0</v>
      </c>
      <c r="R749" s="9">
        <v>0</v>
      </c>
      <c r="S749" s="9">
        <v>3.8820120000000005</v>
      </c>
      <c r="T749" s="9">
        <v>0</v>
      </c>
      <c r="U749" s="9">
        <f t="shared" si="72"/>
        <v>0</v>
      </c>
      <c r="V749" s="9">
        <v>0</v>
      </c>
      <c r="W749" s="9">
        <v>0</v>
      </c>
      <c r="X749" s="49">
        <v>0</v>
      </c>
      <c r="Y749" s="9">
        <v>0</v>
      </c>
      <c r="Z749" s="9">
        <f t="shared" si="73"/>
        <v>0</v>
      </c>
      <c r="AA749" s="9">
        <v>0</v>
      </c>
      <c r="AB749" s="9">
        <v>0</v>
      </c>
      <c r="AC749" s="49">
        <v>0</v>
      </c>
      <c r="AD749" s="9">
        <v>0</v>
      </c>
      <c r="AE749" s="9">
        <f t="shared" si="74"/>
        <v>0</v>
      </c>
      <c r="AF749" s="9">
        <v>0</v>
      </c>
      <c r="AG749" s="9">
        <v>0</v>
      </c>
      <c r="AH749" s="49">
        <v>0</v>
      </c>
      <c r="AI749" s="9">
        <v>0</v>
      </c>
      <c r="AJ749" s="42">
        <f t="shared" si="75"/>
        <v>3.8820120000000005</v>
      </c>
      <c r="AK749" s="42">
        <f t="shared" si="75"/>
        <v>0</v>
      </c>
      <c r="AL749" s="42">
        <f t="shared" si="75"/>
        <v>0</v>
      </c>
      <c r="AM749" s="42">
        <f t="shared" si="75"/>
        <v>3.8820120000000005</v>
      </c>
      <c r="AN749" s="42">
        <f t="shared" si="75"/>
        <v>0</v>
      </c>
    </row>
    <row r="750" spans="1:40" ht="47.25">
      <c r="A750" s="8" t="s">
        <v>806</v>
      </c>
      <c r="B750" s="73" t="s">
        <v>1561</v>
      </c>
      <c r="C750" s="15" t="s">
        <v>1562</v>
      </c>
      <c r="D750" s="18">
        <v>2018</v>
      </c>
      <c r="E750" s="18">
        <v>2021</v>
      </c>
      <c r="F750" s="9"/>
      <c r="G750" s="9"/>
      <c r="H750" s="31"/>
      <c r="I750" s="9">
        <v>3.8820120000000005</v>
      </c>
      <c r="J750" s="24">
        <v>3.882012</v>
      </c>
      <c r="K750" s="9">
        <f t="shared" si="70"/>
        <v>0</v>
      </c>
      <c r="L750" s="9">
        <v>0</v>
      </c>
      <c r="M750" s="9">
        <v>0</v>
      </c>
      <c r="N750" s="9">
        <v>0</v>
      </c>
      <c r="O750" s="9">
        <v>0</v>
      </c>
      <c r="P750" s="9">
        <f t="shared" si="71"/>
        <v>3.8820120000000005</v>
      </c>
      <c r="Q750" s="9">
        <v>0</v>
      </c>
      <c r="R750" s="9">
        <v>0</v>
      </c>
      <c r="S750" s="9">
        <v>3.8820120000000005</v>
      </c>
      <c r="T750" s="9">
        <v>0</v>
      </c>
      <c r="U750" s="9">
        <f t="shared" si="72"/>
        <v>0</v>
      </c>
      <c r="V750" s="9">
        <v>0</v>
      </c>
      <c r="W750" s="9">
        <v>0</v>
      </c>
      <c r="X750" s="49">
        <v>0</v>
      </c>
      <c r="Y750" s="9">
        <v>0</v>
      </c>
      <c r="Z750" s="9">
        <f t="shared" si="73"/>
        <v>0</v>
      </c>
      <c r="AA750" s="9">
        <v>0</v>
      </c>
      <c r="AB750" s="9">
        <v>0</v>
      </c>
      <c r="AC750" s="49">
        <v>0</v>
      </c>
      <c r="AD750" s="9">
        <v>0</v>
      </c>
      <c r="AE750" s="9">
        <f t="shared" si="74"/>
        <v>0</v>
      </c>
      <c r="AF750" s="9">
        <v>0</v>
      </c>
      <c r="AG750" s="9">
        <v>0</v>
      </c>
      <c r="AH750" s="49">
        <v>0</v>
      </c>
      <c r="AI750" s="9">
        <v>0</v>
      </c>
      <c r="AJ750" s="42">
        <f t="shared" si="75"/>
        <v>3.8820120000000005</v>
      </c>
      <c r="AK750" s="42">
        <f t="shared" si="75"/>
        <v>0</v>
      </c>
      <c r="AL750" s="42">
        <f t="shared" si="75"/>
        <v>0</v>
      </c>
      <c r="AM750" s="42">
        <f t="shared" si="75"/>
        <v>3.8820120000000005</v>
      </c>
      <c r="AN750" s="42">
        <f t="shared" si="75"/>
        <v>0</v>
      </c>
    </row>
    <row r="751" spans="1:40" ht="63">
      <c r="A751" s="8" t="s">
        <v>806</v>
      </c>
      <c r="B751" s="73" t="s">
        <v>1563</v>
      </c>
      <c r="C751" s="15" t="s">
        <v>1564</v>
      </c>
      <c r="D751" s="18">
        <v>2019</v>
      </c>
      <c r="E751" s="18">
        <v>2020</v>
      </c>
      <c r="F751" s="9"/>
      <c r="G751" s="9"/>
      <c r="H751" s="31"/>
      <c r="I751" s="9">
        <v>1.8631920000000002</v>
      </c>
      <c r="J751" s="24">
        <v>1.863192</v>
      </c>
      <c r="K751" s="9">
        <f t="shared" si="70"/>
        <v>1.5696119999999998</v>
      </c>
      <c r="L751" s="9">
        <v>0</v>
      </c>
      <c r="M751" s="9">
        <v>0</v>
      </c>
      <c r="N751" s="9">
        <v>1.5696119999999998</v>
      </c>
      <c r="O751" s="9">
        <v>0</v>
      </c>
      <c r="P751" s="9">
        <f t="shared" si="71"/>
        <v>0</v>
      </c>
      <c r="Q751" s="9">
        <v>0</v>
      </c>
      <c r="R751" s="9">
        <v>0</v>
      </c>
      <c r="S751" s="9">
        <v>0</v>
      </c>
      <c r="T751" s="9">
        <v>0</v>
      </c>
      <c r="U751" s="9">
        <f t="shared" si="72"/>
        <v>0</v>
      </c>
      <c r="V751" s="9">
        <v>0</v>
      </c>
      <c r="W751" s="9">
        <v>0</v>
      </c>
      <c r="X751" s="49">
        <v>0</v>
      </c>
      <c r="Y751" s="9">
        <v>0</v>
      </c>
      <c r="Z751" s="9">
        <f t="shared" si="73"/>
        <v>0</v>
      </c>
      <c r="AA751" s="9">
        <v>0</v>
      </c>
      <c r="AB751" s="9">
        <v>0</v>
      </c>
      <c r="AC751" s="49">
        <v>0</v>
      </c>
      <c r="AD751" s="9">
        <v>0</v>
      </c>
      <c r="AE751" s="9">
        <f t="shared" si="74"/>
        <v>0</v>
      </c>
      <c r="AF751" s="9">
        <v>0</v>
      </c>
      <c r="AG751" s="9">
        <v>0</v>
      </c>
      <c r="AH751" s="49">
        <v>0</v>
      </c>
      <c r="AI751" s="9">
        <v>0</v>
      </c>
      <c r="AJ751" s="42">
        <f t="shared" si="75"/>
        <v>1.5696119999999998</v>
      </c>
      <c r="AK751" s="42">
        <f t="shared" si="75"/>
        <v>0</v>
      </c>
      <c r="AL751" s="42">
        <f t="shared" si="75"/>
        <v>0</v>
      </c>
      <c r="AM751" s="42">
        <f t="shared" si="75"/>
        <v>1.5696119999999998</v>
      </c>
      <c r="AN751" s="42">
        <f t="shared" si="75"/>
        <v>0</v>
      </c>
    </row>
    <row r="752" spans="1:40" ht="63">
      <c r="A752" s="8" t="s">
        <v>806</v>
      </c>
      <c r="B752" s="73" t="s">
        <v>1565</v>
      </c>
      <c r="C752" s="15" t="s">
        <v>2530</v>
      </c>
      <c r="D752" s="18">
        <v>2019</v>
      </c>
      <c r="E752" s="18">
        <v>2020</v>
      </c>
      <c r="F752" s="9"/>
      <c r="G752" s="9"/>
      <c r="H752" s="31"/>
      <c r="I752" s="9">
        <v>1.7853359999999998</v>
      </c>
      <c r="J752" s="24">
        <v>1.785336</v>
      </c>
      <c r="K752" s="9">
        <f t="shared" si="70"/>
        <v>1.7733359999999998</v>
      </c>
      <c r="L752" s="9">
        <v>0</v>
      </c>
      <c r="M752" s="9">
        <v>0</v>
      </c>
      <c r="N752" s="9">
        <v>1.7733359999999998</v>
      </c>
      <c r="O752" s="9">
        <v>0</v>
      </c>
      <c r="P752" s="9">
        <f t="shared" si="71"/>
        <v>0</v>
      </c>
      <c r="Q752" s="9">
        <v>0</v>
      </c>
      <c r="R752" s="9">
        <v>0</v>
      </c>
      <c r="S752" s="9">
        <v>0</v>
      </c>
      <c r="T752" s="9">
        <v>0</v>
      </c>
      <c r="U752" s="9">
        <f t="shared" si="72"/>
        <v>0</v>
      </c>
      <c r="V752" s="9">
        <v>0</v>
      </c>
      <c r="W752" s="9">
        <v>0</v>
      </c>
      <c r="X752" s="49">
        <v>0</v>
      </c>
      <c r="Y752" s="9">
        <v>0</v>
      </c>
      <c r="Z752" s="9">
        <f t="shared" si="73"/>
        <v>0</v>
      </c>
      <c r="AA752" s="9">
        <v>0</v>
      </c>
      <c r="AB752" s="9">
        <v>0</v>
      </c>
      <c r="AC752" s="49">
        <v>0</v>
      </c>
      <c r="AD752" s="9">
        <v>0</v>
      </c>
      <c r="AE752" s="9">
        <f t="shared" si="74"/>
        <v>0</v>
      </c>
      <c r="AF752" s="9">
        <v>0</v>
      </c>
      <c r="AG752" s="9">
        <v>0</v>
      </c>
      <c r="AH752" s="49">
        <v>0</v>
      </c>
      <c r="AI752" s="9">
        <v>0</v>
      </c>
      <c r="AJ752" s="42">
        <f t="shared" si="75"/>
        <v>1.7733359999999998</v>
      </c>
      <c r="AK752" s="42">
        <f t="shared" si="75"/>
        <v>0</v>
      </c>
      <c r="AL752" s="42">
        <f t="shared" si="75"/>
        <v>0</v>
      </c>
      <c r="AM752" s="42">
        <f t="shared" si="75"/>
        <v>1.7733359999999998</v>
      </c>
      <c r="AN752" s="42">
        <f t="shared" si="75"/>
        <v>0</v>
      </c>
    </row>
    <row r="753" spans="1:40" ht="47.25">
      <c r="A753" s="8" t="s">
        <v>806</v>
      </c>
      <c r="B753" s="73" t="s">
        <v>675</v>
      </c>
      <c r="C753" s="15" t="s">
        <v>2531</v>
      </c>
      <c r="D753" s="18">
        <v>2019</v>
      </c>
      <c r="E753" s="18">
        <v>2023</v>
      </c>
      <c r="F753" s="9"/>
      <c r="G753" s="9"/>
      <c r="H753" s="31"/>
      <c r="I753" s="9">
        <v>14.305019999999999</v>
      </c>
      <c r="J753" s="24">
        <v>14.305020000000001</v>
      </c>
      <c r="K753" s="9">
        <f t="shared" si="70"/>
        <v>0</v>
      </c>
      <c r="L753" s="9">
        <v>0</v>
      </c>
      <c r="M753" s="9">
        <v>0</v>
      </c>
      <c r="N753" s="9">
        <v>0</v>
      </c>
      <c r="O753" s="9">
        <v>0</v>
      </c>
      <c r="P753" s="9">
        <f t="shared" si="71"/>
        <v>0</v>
      </c>
      <c r="Q753" s="9">
        <v>0</v>
      </c>
      <c r="R753" s="9">
        <v>0</v>
      </c>
      <c r="S753" s="9">
        <v>0</v>
      </c>
      <c r="T753" s="9">
        <v>0</v>
      </c>
      <c r="U753" s="9">
        <f t="shared" si="72"/>
        <v>0</v>
      </c>
      <c r="V753" s="9">
        <v>0</v>
      </c>
      <c r="W753" s="9">
        <v>0</v>
      </c>
      <c r="X753" s="49">
        <v>0</v>
      </c>
      <c r="Y753" s="9">
        <v>0</v>
      </c>
      <c r="Z753" s="9">
        <f t="shared" si="73"/>
        <v>2.3050199999999998</v>
      </c>
      <c r="AA753" s="9">
        <v>0</v>
      </c>
      <c r="AB753" s="9">
        <v>0</v>
      </c>
      <c r="AC753" s="49">
        <v>2.3050199999999998</v>
      </c>
      <c r="AD753" s="9">
        <v>0</v>
      </c>
      <c r="AE753" s="9">
        <f t="shared" si="74"/>
        <v>12</v>
      </c>
      <c r="AF753" s="9">
        <v>0</v>
      </c>
      <c r="AG753" s="9">
        <v>0</v>
      </c>
      <c r="AH753" s="49">
        <v>12</v>
      </c>
      <c r="AI753" s="9">
        <v>0</v>
      </c>
      <c r="AJ753" s="42">
        <f t="shared" si="75"/>
        <v>14.305019999999999</v>
      </c>
      <c r="AK753" s="42">
        <f t="shared" si="75"/>
        <v>0</v>
      </c>
      <c r="AL753" s="42">
        <f t="shared" si="75"/>
        <v>0</v>
      </c>
      <c r="AM753" s="42">
        <f t="shared" si="75"/>
        <v>14.305019999999999</v>
      </c>
      <c r="AN753" s="42">
        <f t="shared" si="75"/>
        <v>0</v>
      </c>
    </row>
    <row r="754" spans="1:40" ht="47.25">
      <c r="A754" s="8" t="s">
        <v>806</v>
      </c>
      <c r="B754" s="73" t="s">
        <v>676</v>
      </c>
      <c r="C754" s="15" t="s">
        <v>2532</v>
      </c>
      <c r="D754" s="18">
        <v>2020</v>
      </c>
      <c r="E754" s="18">
        <v>2023</v>
      </c>
      <c r="F754" s="9"/>
      <c r="G754" s="9"/>
      <c r="H754" s="31"/>
      <c r="I754" s="9">
        <v>0.77164799999999989</v>
      </c>
      <c r="J754" s="24">
        <v>0.77164799999999989</v>
      </c>
      <c r="K754" s="9">
        <f t="shared" si="70"/>
        <v>0</v>
      </c>
      <c r="L754" s="9">
        <v>0</v>
      </c>
      <c r="M754" s="9">
        <v>0</v>
      </c>
      <c r="N754" s="9">
        <v>0</v>
      </c>
      <c r="O754" s="9">
        <v>0</v>
      </c>
      <c r="P754" s="9">
        <f t="shared" si="71"/>
        <v>0</v>
      </c>
      <c r="Q754" s="9">
        <v>0</v>
      </c>
      <c r="R754" s="9">
        <v>0</v>
      </c>
      <c r="S754" s="9">
        <v>0</v>
      </c>
      <c r="T754" s="9">
        <v>0</v>
      </c>
      <c r="U754" s="9">
        <f t="shared" si="72"/>
        <v>0</v>
      </c>
      <c r="V754" s="9">
        <v>0</v>
      </c>
      <c r="W754" s="9">
        <v>0</v>
      </c>
      <c r="X754" s="49">
        <v>0</v>
      </c>
      <c r="Y754" s="9">
        <v>0</v>
      </c>
      <c r="Z754" s="9">
        <f t="shared" si="73"/>
        <v>0.77164799999999989</v>
      </c>
      <c r="AA754" s="9">
        <v>0</v>
      </c>
      <c r="AB754" s="9">
        <v>0</v>
      </c>
      <c r="AC754" s="49">
        <v>0.77164799999999989</v>
      </c>
      <c r="AD754" s="9">
        <v>0</v>
      </c>
      <c r="AE754" s="9">
        <f t="shared" si="74"/>
        <v>0</v>
      </c>
      <c r="AF754" s="9">
        <v>0</v>
      </c>
      <c r="AG754" s="9">
        <v>0</v>
      </c>
      <c r="AH754" s="49">
        <v>0</v>
      </c>
      <c r="AI754" s="9">
        <v>0</v>
      </c>
      <c r="AJ754" s="42">
        <f t="shared" si="75"/>
        <v>0.77164799999999989</v>
      </c>
      <c r="AK754" s="42">
        <f t="shared" si="75"/>
        <v>0</v>
      </c>
      <c r="AL754" s="42">
        <f t="shared" si="75"/>
        <v>0</v>
      </c>
      <c r="AM754" s="42">
        <f t="shared" si="75"/>
        <v>0.77164799999999989</v>
      </c>
      <c r="AN754" s="42">
        <f t="shared" si="75"/>
        <v>0</v>
      </c>
    </row>
    <row r="755" spans="1:40" ht="63">
      <c r="A755" s="8" t="s">
        <v>806</v>
      </c>
      <c r="B755" s="73" t="s">
        <v>1566</v>
      </c>
      <c r="C755" s="15" t="s">
        <v>2533</v>
      </c>
      <c r="D755" s="18">
        <v>2016</v>
      </c>
      <c r="E755" s="18">
        <v>2020</v>
      </c>
      <c r="F755" s="9"/>
      <c r="G755" s="9"/>
      <c r="H755" s="31"/>
      <c r="I755" s="9">
        <v>6.0429599999999999</v>
      </c>
      <c r="J755" s="24">
        <v>6.0429599999999999</v>
      </c>
      <c r="K755" s="9">
        <f t="shared" si="70"/>
        <v>5.6748839999999996</v>
      </c>
      <c r="L755" s="9">
        <v>0</v>
      </c>
      <c r="M755" s="9">
        <v>0</v>
      </c>
      <c r="N755" s="9">
        <v>5.6748839999999996</v>
      </c>
      <c r="O755" s="9">
        <v>0</v>
      </c>
      <c r="P755" s="9">
        <f t="shared" si="71"/>
        <v>0</v>
      </c>
      <c r="Q755" s="9">
        <v>0</v>
      </c>
      <c r="R755" s="9">
        <v>0</v>
      </c>
      <c r="S755" s="9">
        <v>0</v>
      </c>
      <c r="T755" s="9">
        <v>0</v>
      </c>
      <c r="U755" s="9">
        <f t="shared" si="72"/>
        <v>0</v>
      </c>
      <c r="V755" s="9">
        <v>0</v>
      </c>
      <c r="W755" s="9">
        <v>0</v>
      </c>
      <c r="X755" s="49">
        <v>0</v>
      </c>
      <c r="Y755" s="9">
        <v>0</v>
      </c>
      <c r="Z755" s="9">
        <f t="shared" si="73"/>
        <v>0</v>
      </c>
      <c r="AA755" s="9">
        <v>0</v>
      </c>
      <c r="AB755" s="9">
        <v>0</v>
      </c>
      <c r="AC755" s="49">
        <v>0</v>
      </c>
      <c r="AD755" s="9">
        <v>0</v>
      </c>
      <c r="AE755" s="9">
        <f t="shared" si="74"/>
        <v>0</v>
      </c>
      <c r="AF755" s="9">
        <v>0</v>
      </c>
      <c r="AG755" s="9">
        <v>0</v>
      </c>
      <c r="AH755" s="49">
        <v>0</v>
      </c>
      <c r="AI755" s="9">
        <v>0</v>
      </c>
      <c r="AJ755" s="42">
        <f t="shared" si="75"/>
        <v>5.6748839999999996</v>
      </c>
      <c r="AK755" s="42">
        <f t="shared" si="75"/>
        <v>0</v>
      </c>
      <c r="AL755" s="42">
        <f t="shared" si="75"/>
        <v>0</v>
      </c>
      <c r="AM755" s="42">
        <f t="shared" si="75"/>
        <v>5.6748839999999996</v>
      </c>
      <c r="AN755" s="42">
        <f t="shared" si="75"/>
        <v>0</v>
      </c>
    </row>
    <row r="756" spans="1:40" ht="63">
      <c r="A756" s="8" t="s">
        <v>806</v>
      </c>
      <c r="B756" s="73" t="s">
        <v>677</v>
      </c>
      <c r="C756" s="15" t="s">
        <v>2534</v>
      </c>
      <c r="D756" s="18">
        <v>2017</v>
      </c>
      <c r="E756" s="18">
        <v>2022</v>
      </c>
      <c r="F756" s="9"/>
      <c r="G756" s="9"/>
      <c r="H756" s="31"/>
      <c r="I756" s="9">
        <v>12.032819999999999</v>
      </c>
      <c r="J756" s="24">
        <v>12.032819999999999</v>
      </c>
      <c r="K756" s="9">
        <f t="shared" si="70"/>
        <v>0</v>
      </c>
      <c r="L756" s="9">
        <v>0</v>
      </c>
      <c r="M756" s="9">
        <v>0</v>
      </c>
      <c r="N756" s="9">
        <v>0</v>
      </c>
      <c r="O756" s="9">
        <v>0</v>
      </c>
      <c r="P756" s="9">
        <f t="shared" si="71"/>
        <v>0</v>
      </c>
      <c r="Q756" s="9">
        <v>0</v>
      </c>
      <c r="R756" s="9">
        <v>0</v>
      </c>
      <c r="S756" s="9">
        <v>0</v>
      </c>
      <c r="T756" s="9">
        <v>0</v>
      </c>
      <c r="U756" s="9">
        <f t="shared" si="72"/>
        <v>0.27282000000000001</v>
      </c>
      <c r="V756" s="9">
        <v>0</v>
      </c>
      <c r="W756" s="9">
        <v>0</v>
      </c>
      <c r="X756" s="49">
        <v>0.27282000000000001</v>
      </c>
      <c r="Y756" s="9">
        <v>0</v>
      </c>
      <c r="Z756" s="9">
        <f t="shared" si="73"/>
        <v>11.76</v>
      </c>
      <c r="AA756" s="9">
        <v>0</v>
      </c>
      <c r="AB756" s="9">
        <v>0</v>
      </c>
      <c r="AC756" s="49">
        <v>11.76</v>
      </c>
      <c r="AD756" s="9">
        <v>0</v>
      </c>
      <c r="AE756" s="9">
        <f t="shared" si="74"/>
        <v>0</v>
      </c>
      <c r="AF756" s="9">
        <v>0</v>
      </c>
      <c r="AG756" s="9">
        <v>0</v>
      </c>
      <c r="AH756" s="49">
        <v>0</v>
      </c>
      <c r="AI756" s="9">
        <v>0</v>
      </c>
      <c r="AJ756" s="42">
        <f t="shared" si="75"/>
        <v>12.032819999999999</v>
      </c>
      <c r="AK756" s="42">
        <f t="shared" si="75"/>
        <v>0</v>
      </c>
      <c r="AL756" s="42">
        <f t="shared" si="75"/>
        <v>0</v>
      </c>
      <c r="AM756" s="42">
        <f t="shared" si="75"/>
        <v>12.032819999999999</v>
      </c>
      <c r="AN756" s="42">
        <f t="shared" si="75"/>
        <v>0</v>
      </c>
    </row>
    <row r="757" spans="1:40" ht="47.25">
      <c r="A757" s="8" t="s">
        <v>806</v>
      </c>
      <c r="B757" s="73" t="s">
        <v>1567</v>
      </c>
      <c r="C757" s="15" t="s">
        <v>1568</v>
      </c>
      <c r="D757" s="18">
        <v>2019</v>
      </c>
      <c r="E757" s="18">
        <v>2020</v>
      </c>
      <c r="F757" s="9"/>
      <c r="G757" s="9"/>
      <c r="H757" s="31"/>
      <c r="I757" s="9">
        <v>1.0583279999999999</v>
      </c>
      <c r="J757" s="24">
        <v>1.0583279999999999</v>
      </c>
      <c r="K757" s="9">
        <f t="shared" si="70"/>
        <v>1.0583279999999999</v>
      </c>
      <c r="L757" s="9">
        <v>0</v>
      </c>
      <c r="M757" s="9">
        <v>0</v>
      </c>
      <c r="N757" s="9">
        <v>1.0583279999999999</v>
      </c>
      <c r="O757" s="9">
        <v>0</v>
      </c>
      <c r="P757" s="9">
        <f t="shared" si="71"/>
        <v>0</v>
      </c>
      <c r="Q757" s="9">
        <v>0</v>
      </c>
      <c r="R757" s="9">
        <v>0</v>
      </c>
      <c r="S757" s="9">
        <v>0</v>
      </c>
      <c r="T757" s="9">
        <v>0</v>
      </c>
      <c r="U757" s="9">
        <f t="shared" si="72"/>
        <v>0</v>
      </c>
      <c r="V757" s="9">
        <v>0</v>
      </c>
      <c r="W757" s="9">
        <v>0</v>
      </c>
      <c r="X757" s="49">
        <v>0</v>
      </c>
      <c r="Y757" s="9">
        <v>0</v>
      </c>
      <c r="Z757" s="9">
        <f t="shared" si="73"/>
        <v>0</v>
      </c>
      <c r="AA757" s="9">
        <v>0</v>
      </c>
      <c r="AB757" s="9">
        <v>0</v>
      </c>
      <c r="AC757" s="49">
        <v>0</v>
      </c>
      <c r="AD757" s="9">
        <v>0</v>
      </c>
      <c r="AE757" s="9">
        <f t="shared" si="74"/>
        <v>0</v>
      </c>
      <c r="AF757" s="9">
        <v>0</v>
      </c>
      <c r="AG757" s="9">
        <v>0</v>
      </c>
      <c r="AH757" s="49">
        <v>0</v>
      </c>
      <c r="AI757" s="9">
        <v>0</v>
      </c>
      <c r="AJ757" s="42">
        <f t="shared" si="75"/>
        <v>1.0583279999999999</v>
      </c>
      <c r="AK757" s="42">
        <f t="shared" si="75"/>
        <v>0</v>
      </c>
      <c r="AL757" s="42">
        <f t="shared" si="75"/>
        <v>0</v>
      </c>
      <c r="AM757" s="42">
        <f t="shared" si="75"/>
        <v>1.0583279999999999</v>
      </c>
      <c r="AN757" s="42">
        <f t="shared" si="75"/>
        <v>0</v>
      </c>
    </row>
    <row r="758" spans="1:40" ht="63">
      <c r="A758" s="8" t="s">
        <v>806</v>
      </c>
      <c r="B758" s="73" t="s">
        <v>1569</v>
      </c>
      <c r="C758" s="15" t="s">
        <v>1570</v>
      </c>
      <c r="D758" s="18">
        <v>2019</v>
      </c>
      <c r="E758" s="18">
        <v>2022</v>
      </c>
      <c r="F758" s="9"/>
      <c r="G758" s="9"/>
      <c r="H758" s="31"/>
      <c r="I758" s="9">
        <v>1.150596</v>
      </c>
      <c r="J758" s="24">
        <v>1.150596</v>
      </c>
      <c r="K758" s="9">
        <f t="shared" si="70"/>
        <v>0</v>
      </c>
      <c r="L758" s="9">
        <v>0</v>
      </c>
      <c r="M758" s="9">
        <v>0</v>
      </c>
      <c r="N758" s="9">
        <v>0</v>
      </c>
      <c r="O758" s="9">
        <v>0</v>
      </c>
      <c r="P758" s="9">
        <f t="shared" si="71"/>
        <v>0</v>
      </c>
      <c r="Q758" s="9">
        <v>0</v>
      </c>
      <c r="R758" s="9">
        <v>0</v>
      </c>
      <c r="S758" s="9">
        <v>0</v>
      </c>
      <c r="T758" s="9">
        <v>0</v>
      </c>
      <c r="U758" s="9">
        <f t="shared" si="72"/>
        <v>0.55059599999999997</v>
      </c>
      <c r="V758" s="9">
        <v>0</v>
      </c>
      <c r="W758" s="9">
        <v>0</v>
      </c>
      <c r="X758" s="49">
        <v>0.55059599999999997</v>
      </c>
      <c r="Y758" s="9">
        <v>0</v>
      </c>
      <c r="Z758" s="9">
        <f t="shared" si="73"/>
        <v>0.59999999999999998</v>
      </c>
      <c r="AA758" s="9">
        <v>0</v>
      </c>
      <c r="AB758" s="9">
        <v>0</v>
      </c>
      <c r="AC758" s="49">
        <v>0.60</v>
      </c>
      <c r="AD758" s="9">
        <v>0</v>
      </c>
      <c r="AE758" s="9">
        <f t="shared" si="74"/>
        <v>0</v>
      </c>
      <c r="AF758" s="9">
        <v>0</v>
      </c>
      <c r="AG758" s="9">
        <v>0</v>
      </c>
      <c r="AH758" s="49">
        <v>0</v>
      </c>
      <c r="AI758" s="9">
        <v>0</v>
      </c>
      <c r="AJ758" s="42">
        <f t="shared" si="75"/>
        <v>1.150596</v>
      </c>
      <c r="AK758" s="42">
        <f t="shared" si="75"/>
        <v>0</v>
      </c>
      <c r="AL758" s="42">
        <f t="shared" si="75"/>
        <v>0</v>
      </c>
      <c r="AM758" s="42">
        <f t="shared" si="75"/>
        <v>1.150596</v>
      </c>
      <c r="AN758" s="42">
        <f t="shared" si="75"/>
        <v>0</v>
      </c>
    </row>
    <row r="759" spans="1:40" ht="63">
      <c r="A759" s="8" t="s">
        <v>806</v>
      </c>
      <c r="B759" s="73" t="s">
        <v>678</v>
      </c>
      <c r="C759" s="15" t="s">
        <v>358</v>
      </c>
      <c r="D759" s="18">
        <v>2019</v>
      </c>
      <c r="E759" s="18">
        <v>2023</v>
      </c>
      <c r="F759" s="9"/>
      <c r="G759" s="9"/>
      <c r="H759" s="31"/>
      <c r="I759" s="9">
        <v>2.7039</v>
      </c>
      <c r="J759" s="24">
        <v>2.7039</v>
      </c>
      <c r="K759" s="9">
        <f t="shared" si="70"/>
        <v>0</v>
      </c>
      <c r="L759" s="9">
        <v>0</v>
      </c>
      <c r="M759" s="9">
        <v>0</v>
      </c>
      <c r="N759" s="9">
        <v>0</v>
      </c>
      <c r="O759" s="9">
        <v>0</v>
      </c>
      <c r="P759" s="9">
        <f t="shared" si="71"/>
        <v>0</v>
      </c>
      <c r="Q759" s="9">
        <v>0</v>
      </c>
      <c r="R759" s="9">
        <v>0</v>
      </c>
      <c r="S759" s="9">
        <v>0</v>
      </c>
      <c r="T759" s="9">
        <v>0</v>
      </c>
      <c r="U759" s="9">
        <f t="shared" si="72"/>
        <v>0</v>
      </c>
      <c r="V759" s="9">
        <v>0</v>
      </c>
      <c r="W759" s="9">
        <v>0</v>
      </c>
      <c r="X759" s="49">
        <v>0</v>
      </c>
      <c r="Y759" s="9">
        <v>0</v>
      </c>
      <c r="Z759" s="9">
        <f t="shared" si="73"/>
        <v>2.7039</v>
      </c>
      <c r="AA759" s="9">
        <v>0</v>
      </c>
      <c r="AB759" s="9">
        <v>0</v>
      </c>
      <c r="AC759" s="49">
        <v>2.7039</v>
      </c>
      <c r="AD759" s="9">
        <v>0</v>
      </c>
      <c r="AE759" s="9">
        <f t="shared" si="74"/>
        <v>0</v>
      </c>
      <c r="AF759" s="9">
        <v>0</v>
      </c>
      <c r="AG759" s="9">
        <v>0</v>
      </c>
      <c r="AH759" s="49">
        <v>0</v>
      </c>
      <c r="AI759" s="9">
        <v>0</v>
      </c>
      <c r="AJ759" s="42">
        <f t="shared" si="75"/>
        <v>2.7039</v>
      </c>
      <c r="AK759" s="42">
        <f t="shared" si="75"/>
        <v>0</v>
      </c>
      <c r="AL759" s="42">
        <f t="shared" si="75"/>
        <v>0</v>
      </c>
      <c r="AM759" s="42">
        <f t="shared" si="75"/>
        <v>2.7039</v>
      </c>
      <c r="AN759" s="42">
        <f t="shared" si="75"/>
        <v>0</v>
      </c>
    </row>
    <row r="760" spans="1:40" ht="63">
      <c r="A760" s="8" t="s">
        <v>806</v>
      </c>
      <c r="B760" s="73" t="s">
        <v>1571</v>
      </c>
      <c r="C760" s="15" t="s">
        <v>1572</v>
      </c>
      <c r="D760" s="18">
        <v>2018</v>
      </c>
      <c r="E760" s="18">
        <v>2020</v>
      </c>
      <c r="F760" s="9"/>
      <c r="G760" s="9"/>
      <c r="H760" s="31"/>
      <c r="I760" s="9">
        <v>4.1707799999999997</v>
      </c>
      <c r="J760" s="24">
        <v>4.1707799999999997</v>
      </c>
      <c r="K760" s="9">
        <f t="shared" si="70"/>
        <v>3.6721559999999998</v>
      </c>
      <c r="L760" s="9">
        <v>0</v>
      </c>
      <c r="M760" s="9">
        <v>0</v>
      </c>
      <c r="N760" s="9">
        <v>3.6721559999999998</v>
      </c>
      <c r="O760" s="9">
        <v>0</v>
      </c>
      <c r="P760" s="9">
        <f t="shared" si="71"/>
        <v>0</v>
      </c>
      <c r="Q760" s="9">
        <v>0</v>
      </c>
      <c r="R760" s="9">
        <v>0</v>
      </c>
      <c r="S760" s="9">
        <v>0</v>
      </c>
      <c r="T760" s="9">
        <v>0</v>
      </c>
      <c r="U760" s="9">
        <f t="shared" si="72"/>
        <v>0</v>
      </c>
      <c r="V760" s="9">
        <v>0</v>
      </c>
      <c r="W760" s="9">
        <v>0</v>
      </c>
      <c r="X760" s="49">
        <v>0</v>
      </c>
      <c r="Y760" s="9">
        <v>0</v>
      </c>
      <c r="Z760" s="9">
        <f t="shared" si="73"/>
        <v>0</v>
      </c>
      <c r="AA760" s="9">
        <v>0</v>
      </c>
      <c r="AB760" s="9">
        <v>0</v>
      </c>
      <c r="AC760" s="49">
        <v>0</v>
      </c>
      <c r="AD760" s="9">
        <v>0</v>
      </c>
      <c r="AE760" s="9">
        <f t="shared" si="74"/>
        <v>0</v>
      </c>
      <c r="AF760" s="9">
        <v>0</v>
      </c>
      <c r="AG760" s="9">
        <v>0</v>
      </c>
      <c r="AH760" s="49">
        <v>0</v>
      </c>
      <c r="AI760" s="9">
        <v>0</v>
      </c>
      <c r="AJ760" s="42">
        <f t="shared" si="75"/>
        <v>3.6721559999999998</v>
      </c>
      <c r="AK760" s="42">
        <f t="shared" si="75"/>
        <v>0</v>
      </c>
      <c r="AL760" s="42">
        <f t="shared" si="75"/>
        <v>0</v>
      </c>
      <c r="AM760" s="42">
        <f t="shared" si="75"/>
        <v>3.6721559999999998</v>
      </c>
      <c r="AN760" s="42">
        <f t="shared" si="75"/>
        <v>0</v>
      </c>
    </row>
    <row r="761" spans="1:40" ht="63">
      <c r="A761" s="8" t="s">
        <v>806</v>
      </c>
      <c r="B761" s="73" t="s">
        <v>1573</v>
      </c>
      <c r="C761" s="15" t="s">
        <v>1574</v>
      </c>
      <c r="D761" s="18">
        <v>2018</v>
      </c>
      <c r="E761" s="18">
        <v>2020</v>
      </c>
      <c r="F761" s="9"/>
      <c r="G761" s="9"/>
      <c r="H761" s="31"/>
      <c r="I761" s="9">
        <v>2.9556719999999999</v>
      </c>
      <c r="J761" s="24">
        <v>2.9556719999999999</v>
      </c>
      <c r="K761" s="9">
        <f t="shared" si="70"/>
        <v>2.790276</v>
      </c>
      <c r="L761" s="9">
        <v>0</v>
      </c>
      <c r="M761" s="9">
        <v>0</v>
      </c>
      <c r="N761" s="9">
        <v>2.790276</v>
      </c>
      <c r="O761" s="9">
        <v>0</v>
      </c>
      <c r="P761" s="9">
        <f t="shared" si="71"/>
        <v>0</v>
      </c>
      <c r="Q761" s="9">
        <v>0</v>
      </c>
      <c r="R761" s="9">
        <v>0</v>
      </c>
      <c r="S761" s="9">
        <v>0</v>
      </c>
      <c r="T761" s="9">
        <v>0</v>
      </c>
      <c r="U761" s="9">
        <f t="shared" si="72"/>
        <v>0</v>
      </c>
      <c r="V761" s="9">
        <v>0</v>
      </c>
      <c r="W761" s="9">
        <v>0</v>
      </c>
      <c r="X761" s="49">
        <v>0</v>
      </c>
      <c r="Y761" s="9">
        <v>0</v>
      </c>
      <c r="Z761" s="9">
        <f t="shared" si="73"/>
        <v>0</v>
      </c>
      <c r="AA761" s="9">
        <v>0</v>
      </c>
      <c r="AB761" s="9">
        <v>0</v>
      </c>
      <c r="AC761" s="49">
        <v>0</v>
      </c>
      <c r="AD761" s="9">
        <v>0</v>
      </c>
      <c r="AE761" s="9">
        <f t="shared" si="74"/>
        <v>0</v>
      </c>
      <c r="AF761" s="9">
        <v>0</v>
      </c>
      <c r="AG761" s="9">
        <v>0</v>
      </c>
      <c r="AH761" s="49">
        <v>0</v>
      </c>
      <c r="AI761" s="9">
        <v>0</v>
      </c>
      <c r="AJ761" s="42">
        <f t="shared" si="75"/>
        <v>2.790276</v>
      </c>
      <c r="AK761" s="42">
        <f t="shared" si="75"/>
        <v>0</v>
      </c>
      <c r="AL761" s="42">
        <f t="shared" si="75"/>
        <v>0</v>
      </c>
      <c r="AM761" s="42">
        <f t="shared" si="75"/>
        <v>2.790276</v>
      </c>
      <c r="AN761" s="42">
        <f t="shared" si="75"/>
        <v>0</v>
      </c>
    </row>
    <row r="762" spans="1:40" ht="47.25">
      <c r="A762" s="8" t="s">
        <v>806</v>
      </c>
      <c r="B762" s="73" t="s">
        <v>1575</v>
      </c>
      <c r="C762" s="15" t="s">
        <v>1576</v>
      </c>
      <c r="D762" s="18">
        <v>2018</v>
      </c>
      <c r="E762" s="18">
        <v>2020</v>
      </c>
      <c r="F762" s="9"/>
      <c r="G762" s="9"/>
      <c r="H762" s="31"/>
      <c r="I762" s="9">
        <v>1.4921519999999999</v>
      </c>
      <c r="J762" s="24">
        <v>1.4921520000000001</v>
      </c>
      <c r="K762" s="9">
        <f t="shared" si="70"/>
        <v>1.4801519999999999</v>
      </c>
      <c r="L762" s="9">
        <v>0</v>
      </c>
      <c r="M762" s="9">
        <v>0</v>
      </c>
      <c r="N762" s="9">
        <v>1.4801519999999999</v>
      </c>
      <c r="O762" s="9">
        <v>0</v>
      </c>
      <c r="P762" s="9">
        <f t="shared" si="71"/>
        <v>0</v>
      </c>
      <c r="Q762" s="9">
        <v>0</v>
      </c>
      <c r="R762" s="9">
        <v>0</v>
      </c>
      <c r="S762" s="9">
        <v>0</v>
      </c>
      <c r="T762" s="9">
        <v>0</v>
      </c>
      <c r="U762" s="9">
        <f t="shared" si="72"/>
        <v>0</v>
      </c>
      <c r="V762" s="9">
        <v>0</v>
      </c>
      <c r="W762" s="9">
        <v>0</v>
      </c>
      <c r="X762" s="49">
        <v>0</v>
      </c>
      <c r="Y762" s="9">
        <v>0</v>
      </c>
      <c r="Z762" s="9">
        <f t="shared" si="73"/>
        <v>0</v>
      </c>
      <c r="AA762" s="9">
        <v>0</v>
      </c>
      <c r="AB762" s="9">
        <v>0</v>
      </c>
      <c r="AC762" s="49">
        <v>0</v>
      </c>
      <c r="AD762" s="9">
        <v>0</v>
      </c>
      <c r="AE762" s="9">
        <f t="shared" si="74"/>
        <v>0</v>
      </c>
      <c r="AF762" s="9">
        <v>0</v>
      </c>
      <c r="AG762" s="9">
        <v>0</v>
      </c>
      <c r="AH762" s="49">
        <v>0</v>
      </c>
      <c r="AI762" s="9">
        <v>0</v>
      </c>
      <c r="AJ762" s="42">
        <f t="shared" si="75"/>
        <v>1.4801519999999999</v>
      </c>
      <c r="AK762" s="42">
        <f t="shared" si="75"/>
        <v>0</v>
      </c>
      <c r="AL762" s="42">
        <f t="shared" si="75"/>
        <v>0</v>
      </c>
      <c r="AM762" s="42">
        <f t="shared" si="75"/>
        <v>1.4801519999999999</v>
      </c>
      <c r="AN762" s="42">
        <f t="shared" si="75"/>
        <v>0</v>
      </c>
    </row>
    <row r="763" spans="1:40" ht="47.25">
      <c r="A763" s="8" t="s">
        <v>806</v>
      </c>
      <c r="B763" s="73" t="s">
        <v>1577</v>
      </c>
      <c r="C763" s="15" t="s">
        <v>1578</v>
      </c>
      <c r="D763" s="18">
        <v>2018</v>
      </c>
      <c r="E763" s="18">
        <v>2020</v>
      </c>
      <c r="F763" s="9"/>
      <c r="G763" s="9"/>
      <c r="H763" s="31"/>
      <c r="I763" s="9">
        <v>1.7098920000000002</v>
      </c>
      <c r="J763" s="24">
        <v>1.709892</v>
      </c>
      <c r="K763" s="9">
        <f t="shared" si="70"/>
        <v>1.6978920000000002</v>
      </c>
      <c r="L763" s="9">
        <v>0</v>
      </c>
      <c r="M763" s="9">
        <v>0</v>
      </c>
      <c r="N763" s="9">
        <v>1.6978920000000002</v>
      </c>
      <c r="O763" s="9">
        <v>0</v>
      </c>
      <c r="P763" s="9">
        <f t="shared" si="71"/>
        <v>0</v>
      </c>
      <c r="Q763" s="9">
        <v>0</v>
      </c>
      <c r="R763" s="9">
        <v>0</v>
      </c>
      <c r="S763" s="9">
        <v>0</v>
      </c>
      <c r="T763" s="9">
        <v>0</v>
      </c>
      <c r="U763" s="9">
        <f t="shared" si="72"/>
        <v>0</v>
      </c>
      <c r="V763" s="9">
        <v>0</v>
      </c>
      <c r="W763" s="9">
        <v>0</v>
      </c>
      <c r="X763" s="49">
        <v>0</v>
      </c>
      <c r="Y763" s="9">
        <v>0</v>
      </c>
      <c r="Z763" s="9">
        <f t="shared" si="73"/>
        <v>0</v>
      </c>
      <c r="AA763" s="9">
        <v>0</v>
      </c>
      <c r="AB763" s="9">
        <v>0</v>
      </c>
      <c r="AC763" s="49">
        <v>0</v>
      </c>
      <c r="AD763" s="9">
        <v>0</v>
      </c>
      <c r="AE763" s="9">
        <f t="shared" si="74"/>
        <v>0</v>
      </c>
      <c r="AF763" s="9">
        <v>0</v>
      </c>
      <c r="AG763" s="9">
        <v>0</v>
      </c>
      <c r="AH763" s="49">
        <v>0</v>
      </c>
      <c r="AI763" s="9">
        <v>0</v>
      </c>
      <c r="AJ763" s="42">
        <f t="shared" si="75"/>
        <v>1.6978920000000002</v>
      </c>
      <c r="AK763" s="42">
        <f t="shared" si="75"/>
        <v>0</v>
      </c>
      <c r="AL763" s="42">
        <f t="shared" si="75"/>
        <v>0</v>
      </c>
      <c r="AM763" s="42">
        <f t="shared" si="75"/>
        <v>1.6978920000000002</v>
      </c>
      <c r="AN763" s="42">
        <f t="shared" si="75"/>
        <v>0</v>
      </c>
    </row>
    <row r="764" spans="1:40" ht="47.25">
      <c r="A764" s="8" t="s">
        <v>806</v>
      </c>
      <c r="B764" s="73" t="s">
        <v>1579</v>
      </c>
      <c r="C764" s="15" t="s">
        <v>2535</v>
      </c>
      <c r="D764" s="18">
        <v>2016</v>
      </c>
      <c r="E764" s="18">
        <v>2020</v>
      </c>
      <c r="F764" s="9"/>
      <c r="G764" s="9"/>
      <c r="H764" s="31"/>
      <c r="I764" s="9">
        <v>1.020672</v>
      </c>
      <c r="J764" s="24">
        <v>1.0206719999999998</v>
      </c>
      <c r="K764" s="9">
        <f t="shared" si="70"/>
        <v>1.020672</v>
      </c>
      <c r="L764" s="9">
        <v>0</v>
      </c>
      <c r="M764" s="9">
        <v>0</v>
      </c>
      <c r="N764" s="9">
        <v>1.020672</v>
      </c>
      <c r="O764" s="9">
        <v>0</v>
      </c>
      <c r="P764" s="9">
        <f t="shared" si="71"/>
        <v>0</v>
      </c>
      <c r="Q764" s="9">
        <v>0</v>
      </c>
      <c r="R764" s="9">
        <v>0</v>
      </c>
      <c r="S764" s="9">
        <v>0</v>
      </c>
      <c r="T764" s="9">
        <v>0</v>
      </c>
      <c r="U764" s="9">
        <f t="shared" si="72"/>
        <v>0</v>
      </c>
      <c r="V764" s="9">
        <v>0</v>
      </c>
      <c r="W764" s="9">
        <v>0</v>
      </c>
      <c r="X764" s="49">
        <v>0</v>
      </c>
      <c r="Y764" s="9">
        <v>0</v>
      </c>
      <c r="Z764" s="9">
        <f t="shared" si="73"/>
        <v>0</v>
      </c>
      <c r="AA764" s="9">
        <v>0</v>
      </c>
      <c r="AB764" s="9">
        <v>0</v>
      </c>
      <c r="AC764" s="49">
        <v>0</v>
      </c>
      <c r="AD764" s="9">
        <v>0</v>
      </c>
      <c r="AE764" s="9">
        <f t="shared" si="74"/>
        <v>0</v>
      </c>
      <c r="AF764" s="9">
        <v>0</v>
      </c>
      <c r="AG764" s="9">
        <v>0</v>
      </c>
      <c r="AH764" s="49">
        <v>0</v>
      </c>
      <c r="AI764" s="9">
        <v>0</v>
      </c>
      <c r="AJ764" s="42">
        <f t="shared" si="75"/>
        <v>1.020672</v>
      </c>
      <c r="AK764" s="42">
        <f t="shared" si="75"/>
        <v>0</v>
      </c>
      <c r="AL764" s="42">
        <f t="shared" si="75"/>
        <v>0</v>
      </c>
      <c r="AM764" s="42">
        <f t="shared" si="75"/>
        <v>1.020672</v>
      </c>
      <c r="AN764" s="42">
        <f t="shared" si="75"/>
        <v>0</v>
      </c>
    </row>
    <row r="765" spans="1:40" ht="63">
      <c r="A765" s="8" t="s">
        <v>806</v>
      </c>
      <c r="B765" s="73" t="s">
        <v>1580</v>
      </c>
      <c r="C765" s="15" t="s">
        <v>1581</v>
      </c>
      <c r="D765" s="18">
        <v>2017</v>
      </c>
      <c r="E765" s="18">
        <v>2022</v>
      </c>
      <c r="F765" s="9"/>
      <c r="G765" s="9"/>
      <c r="H765" s="31"/>
      <c r="I765" s="9">
        <v>0.62115600000000004</v>
      </c>
      <c r="J765" s="24">
        <v>0.62115599999999993</v>
      </c>
      <c r="K765" s="9">
        <f t="shared" si="70"/>
        <v>0</v>
      </c>
      <c r="L765" s="9">
        <v>0</v>
      </c>
      <c r="M765" s="9">
        <v>0</v>
      </c>
      <c r="N765" s="9">
        <v>0</v>
      </c>
      <c r="O765" s="9">
        <v>0</v>
      </c>
      <c r="P765" s="9">
        <f t="shared" si="71"/>
        <v>0</v>
      </c>
      <c r="Q765" s="9">
        <v>0</v>
      </c>
      <c r="R765" s="9">
        <v>0</v>
      </c>
      <c r="S765" s="9">
        <v>0</v>
      </c>
      <c r="T765" s="9">
        <v>0</v>
      </c>
      <c r="U765" s="9">
        <f t="shared" si="72"/>
        <v>0.62115600000000004</v>
      </c>
      <c r="V765" s="9">
        <v>0</v>
      </c>
      <c r="W765" s="9">
        <v>0</v>
      </c>
      <c r="X765" s="49">
        <v>0.62115600000000004</v>
      </c>
      <c r="Y765" s="9">
        <v>0</v>
      </c>
      <c r="Z765" s="9">
        <f t="shared" si="73"/>
        <v>0</v>
      </c>
      <c r="AA765" s="9">
        <v>0</v>
      </c>
      <c r="AB765" s="9">
        <v>0</v>
      </c>
      <c r="AC765" s="49">
        <v>0</v>
      </c>
      <c r="AD765" s="9">
        <v>0</v>
      </c>
      <c r="AE765" s="9">
        <f t="shared" si="74"/>
        <v>0</v>
      </c>
      <c r="AF765" s="9">
        <v>0</v>
      </c>
      <c r="AG765" s="9">
        <v>0</v>
      </c>
      <c r="AH765" s="49">
        <v>0</v>
      </c>
      <c r="AI765" s="9">
        <v>0</v>
      </c>
      <c r="AJ765" s="42">
        <f t="shared" si="75"/>
        <v>0.62115600000000004</v>
      </c>
      <c r="AK765" s="42">
        <f t="shared" si="75"/>
        <v>0</v>
      </c>
      <c r="AL765" s="42">
        <f t="shared" si="75"/>
        <v>0</v>
      </c>
      <c r="AM765" s="42">
        <f t="shared" si="75"/>
        <v>0.62115600000000004</v>
      </c>
      <c r="AN765" s="42">
        <f t="shared" si="75"/>
        <v>0</v>
      </c>
    </row>
    <row r="766" spans="1:40" ht="63">
      <c r="A766" s="8" t="s">
        <v>806</v>
      </c>
      <c r="B766" s="73" t="s">
        <v>1582</v>
      </c>
      <c r="C766" s="15" t="s">
        <v>1583</v>
      </c>
      <c r="D766" s="18">
        <v>2018</v>
      </c>
      <c r="E766" s="18">
        <v>2020</v>
      </c>
      <c r="F766" s="9"/>
      <c r="G766" s="9"/>
      <c r="H766" s="31"/>
      <c r="I766" s="9">
        <v>2.4891479999999997</v>
      </c>
      <c r="J766" s="24">
        <v>2.4891479999999997</v>
      </c>
      <c r="K766" s="9">
        <f t="shared" si="70"/>
        <v>2.4771480000000001</v>
      </c>
      <c r="L766" s="9">
        <v>0</v>
      </c>
      <c r="M766" s="9">
        <v>0</v>
      </c>
      <c r="N766" s="9">
        <v>2.4771480000000001</v>
      </c>
      <c r="O766" s="9">
        <v>0</v>
      </c>
      <c r="P766" s="9">
        <f t="shared" si="71"/>
        <v>0</v>
      </c>
      <c r="Q766" s="9">
        <v>0</v>
      </c>
      <c r="R766" s="9">
        <v>0</v>
      </c>
      <c r="S766" s="9">
        <v>0</v>
      </c>
      <c r="T766" s="9">
        <v>0</v>
      </c>
      <c r="U766" s="9">
        <f t="shared" si="72"/>
        <v>0</v>
      </c>
      <c r="V766" s="9">
        <v>0</v>
      </c>
      <c r="W766" s="9">
        <v>0</v>
      </c>
      <c r="X766" s="49">
        <v>0</v>
      </c>
      <c r="Y766" s="9">
        <v>0</v>
      </c>
      <c r="Z766" s="9">
        <f t="shared" si="73"/>
        <v>0</v>
      </c>
      <c r="AA766" s="9">
        <v>0</v>
      </c>
      <c r="AB766" s="9">
        <v>0</v>
      </c>
      <c r="AC766" s="49">
        <v>0</v>
      </c>
      <c r="AD766" s="9">
        <v>0</v>
      </c>
      <c r="AE766" s="9">
        <f t="shared" si="74"/>
        <v>0</v>
      </c>
      <c r="AF766" s="9">
        <v>0</v>
      </c>
      <c r="AG766" s="9">
        <v>0</v>
      </c>
      <c r="AH766" s="49">
        <v>0</v>
      </c>
      <c r="AI766" s="9">
        <v>0</v>
      </c>
      <c r="AJ766" s="42">
        <f t="shared" si="75"/>
        <v>2.4771480000000001</v>
      </c>
      <c r="AK766" s="42">
        <f t="shared" si="75"/>
        <v>0</v>
      </c>
      <c r="AL766" s="42">
        <f t="shared" si="75"/>
        <v>0</v>
      </c>
      <c r="AM766" s="42">
        <f t="shared" si="75"/>
        <v>2.4771480000000001</v>
      </c>
      <c r="AN766" s="42">
        <f t="shared" si="75"/>
        <v>0</v>
      </c>
    </row>
    <row r="767" spans="1:40" ht="94.5">
      <c r="A767" s="8" t="s">
        <v>806</v>
      </c>
      <c r="B767" s="73" t="s">
        <v>1584</v>
      </c>
      <c r="C767" s="15" t="s">
        <v>1585</v>
      </c>
      <c r="D767" s="18">
        <v>2018</v>
      </c>
      <c r="E767" s="18">
        <v>2022</v>
      </c>
      <c r="F767" s="9"/>
      <c r="G767" s="9"/>
      <c r="H767" s="31"/>
      <c r="I767" s="9">
        <v>8.3916000000000004</v>
      </c>
      <c r="J767" s="24">
        <v>8.3916000000000004</v>
      </c>
      <c r="K767" s="9">
        <f t="shared" si="70"/>
        <v>0</v>
      </c>
      <c r="L767" s="9">
        <v>0</v>
      </c>
      <c r="M767" s="9">
        <v>0</v>
      </c>
      <c r="N767" s="9">
        <v>0</v>
      </c>
      <c r="O767" s="9">
        <v>0</v>
      </c>
      <c r="P767" s="9">
        <f t="shared" si="71"/>
        <v>0</v>
      </c>
      <c r="Q767" s="9">
        <v>0</v>
      </c>
      <c r="R767" s="9">
        <v>0</v>
      </c>
      <c r="S767" s="9">
        <v>0</v>
      </c>
      <c r="T767" s="9">
        <v>0</v>
      </c>
      <c r="U767" s="9">
        <f t="shared" si="72"/>
        <v>0.45960000000000001</v>
      </c>
      <c r="V767" s="9">
        <v>0</v>
      </c>
      <c r="W767" s="9">
        <v>0</v>
      </c>
      <c r="X767" s="49">
        <v>0.45960000000000001</v>
      </c>
      <c r="Y767" s="9">
        <v>0</v>
      </c>
      <c r="Z767" s="9">
        <f t="shared" si="73"/>
        <v>7.5599999999999996</v>
      </c>
      <c r="AA767" s="9">
        <v>0</v>
      </c>
      <c r="AB767" s="9">
        <v>0</v>
      </c>
      <c r="AC767" s="49">
        <v>7.56</v>
      </c>
      <c r="AD767" s="9">
        <v>0</v>
      </c>
      <c r="AE767" s="9">
        <f t="shared" si="74"/>
        <v>0</v>
      </c>
      <c r="AF767" s="9">
        <v>0</v>
      </c>
      <c r="AG767" s="9">
        <v>0</v>
      </c>
      <c r="AH767" s="49">
        <v>0</v>
      </c>
      <c r="AI767" s="9">
        <v>0</v>
      </c>
      <c r="AJ767" s="42">
        <f t="shared" si="75"/>
        <v>8.0196000000000005</v>
      </c>
      <c r="AK767" s="42">
        <f t="shared" si="75"/>
        <v>0</v>
      </c>
      <c r="AL767" s="42">
        <f t="shared" si="75"/>
        <v>0</v>
      </c>
      <c r="AM767" s="42">
        <f t="shared" si="75"/>
        <v>8.0196000000000005</v>
      </c>
      <c r="AN767" s="42">
        <f t="shared" si="75"/>
        <v>0</v>
      </c>
    </row>
    <row r="768" spans="1:40" ht="47.25">
      <c r="A768" s="8" t="s">
        <v>806</v>
      </c>
      <c r="B768" s="73" t="s">
        <v>1586</v>
      </c>
      <c r="C768" s="15" t="s">
        <v>1587</v>
      </c>
      <c r="D768" s="18">
        <v>2016</v>
      </c>
      <c r="E768" s="18">
        <v>2020</v>
      </c>
      <c r="F768" s="9"/>
      <c r="G768" s="9"/>
      <c r="H768" s="31"/>
      <c r="I768" s="9">
        <v>0.56325599999999998</v>
      </c>
      <c r="J768" s="24">
        <v>0.56324399999999997</v>
      </c>
      <c r="K768" s="9">
        <f t="shared" si="70"/>
        <v>0.56324399999999997</v>
      </c>
      <c r="L768" s="9">
        <v>0</v>
      </c>
      <c r="M768" s="9">
        <v>0</v>
      </c>
      <c r="N768" s="9">
        <v>0.56324399999999997</v>
      </c>
      <c r="O768" s="9">
        <v>0</v>
      </c>
      <c r="P768" s="9">
        <f t="shared" si="71"/>
        <v>0</v>
      </c>
      <c r="Q768" s="9">
        <v>0</v>
      </c>
      <c r="R768" s="9">
        <v>0</v>
      </c>
      <c r="S768" s="9">
        <v>0</v>
      </c>
      <c r="T768" s="9">
        <v>0</v>
      </c>
      <c r="U768" s="9">
        <f t="shared" si="72"/>
        <v>0</v>
      </c>
      <c r="V768" s="9">
        <v>0</v>
      </c>
      <c r="W768" s="9">
        <v>0</v>
      </c>
      <c r="X768" s="49">
        <v>0</v>
      </c>
      <c r="Y768" s="9">
        <v>0</v>
      </c>
      <c r="Z768" s="9">
        <f t="shared" si="73"/>
        <v>0</v>
      </c>
      <c r="AA768" s="9">
        <v>0</v>
      </c>
      <c r="AB768" s="9">
        <v>0</v>
      </c>
      <c r="AC768" s="49">
        <v>0</v>
      </c>
      <c r="AD768" s="9">
        <v>0</v>
      </c>
      <c r="AE768" s="9">
        <f t="shared" si="74"/>
        <v>0</v>
      </c>
      <c r="AF768" s="9">
        <v>0</v>
      </c>
      <c r="AG768" s="9">
        <v>0</v>
      </c>
      <c r="AH768" s="49">
        <v>0</v>
      </c>
      <c r="AI768" s="9">
        <v>0</v>
      </c>
      <c r="AJ768" s="42">
        <f t="shared" si="75"/>
        <v>0.56324399999999997</v>
      </c>
      <c r="AK768" s="42">
        <f t="shared" si="75"/>
        <v>0</v>
      </c>
      <c r="AL768" s="42">
        <f t="shared" si="75"/>
        <v>0</v>
      </c>
      <c r="AM768" s="42">
        <f t="shared" si="75"/>
        <v>0.56324399999999997</v>
      </c>
      <c r="AN768" s="42">
        <f t="shared" si="75"/>
        <v>0</v>
      </c>
    </row>
    <row r="769" spans="1:40" ht="47.25">
      <c r="A769" s="8" t="s">
        <v>806</v>
      </c>
      <c r="B769" s="73" t="s">
        <v>679</v>
      </c>
      <c r="C769" s="15" t="s">
        <v>359</v>
      </c>
      <c r="D769" s="18">
        <v>2017</v>
      </c>
      <c r="E769" s="18">
        <v>2022</v>
      </c>
      <c r="F769" s="9"/>
      <c r="G769" s="9"/>
      <c r="H769" s="31"/>
      <c r="I769" s="9">
        <v>16.748387999999998</v>
      </c>
      <c r="J769" s="24">
        <v>16.748387999999998</v>
      </c>
      <c r="K769" s="9">
        <f t="shared" si="70"/>
        <v>0</v>
      </c>
      <c r="L769" s="9">
        <v>0</v>
      </c>
      <c r="M769" s="9">
        <v>0</v>
      </c>
      <c r="N769" s="9">
        <v>0</v>
      </c>
      <c r="O769" s="9">
        <v>0</v>
      </c>
      <c r="P769" s="9">
        <f t="shared" si="71"/>
        <v>0</v>
      </c>
      <c r="Q769" s="9">
        <v>0</v>
      </c>
      <c r="R769" s="9">
        <v>0</v>
      </c>
      <c r="S769" s="9">
        <v>0</v>
      </c>
      <c r="T769" s="9">
        <v>0</v>
      </c>
      <c r="U769" s="9">
        <f t="shared" si="72"/>
        <v>0.41638800000000004</v>
      </c>
      <c r="V769" s="9">
        <v>0</v>
      </c>
      <c r="W769" s="9">
        <v>0</v>
      </c>
      <c r="X769" s="49">
        <v>0.41638800000000004</v>
      </c>
      <c r="Y769" s="9">
        <v>0</v>
      </c>
      <c r="Z769" s="9">
        <f t="shared" si="73"/>
        <v>16.32</v>
      </c>
      <c r="AA769" s="9">
        <v>0</v>
      </c>
      <c r="AB769" s="9">
        <v>0</v>
      </c>
      <c r="AC769" s="49">
        <v>16.32</v>
      </c>
      <c r="AD769" s="9">
        <v>0</v>
      </c>
      <c r="AE769" s="9">
        <f t="shared" si="74"/>
        <v>0</v>
      </c>
      <c r="AF769" s="9">
        <v>0</v>
      </c>
      <c r="AG769" s="9">
        <v>0</v>
      </c>
      <c r="AH769" s="49">
        <v>0</v>
      </c>
      <c r="AI769" s="9">
        <v>0</v>
      </c>
      <c r="AJ769" s="42">
        <f t="shared" si="75"/>
        <v>16.736388000000002</v>
      </c>
      <c r="AK769" s="42">
        <f t="shared" si="75"/>
        <v>0</v>
      </c>
      <c r="AL769" s="42">
        <f t="shared" si="75"/>
        <v>0</v>
      </c>
      <c r="AM769" s="42">
        <f t="shared" si="75"/>
        <v>16.736388000000002</v>
      </c>
      <c r="AN769" s="42">
        <f t="shared" si="75"/>
        <v>0</v>
      </c>
    </row>
    <row r="770" spans="1:40" ht="47.25">
      <c r="A770" s="8" t="s">
        <v>806</v>
      </c>
      <c r="B770" s="73" t="s">
        <v>1588</v>
      </c>
      <c r="C770" s="15" t="s">
        <v>1589</v>
      </c>
      <c r="D770" s="18">
        <v>2013</v>
      </c>
      <c r="E770" s="18">
        <v>2020</v>
      </c>
      <c r="F770" s="9"/>
      <c r="G770" s="9"/>
      <c r="H770" s="31"/>
      <c r="I770" s="9">
        <v>1.8185039999999999</v>
      </c>
      <c r="J770" s="24">
        <v>0.88018576560000017</v>
      </c>
      <c r="K770" s="9">
        <f t="shared" si="70"/>
        <v>0.67212000000000016</v>
      </c>
      <c r="L770" s="9">
        <v>0</v>
      </c>
      <c r="M770" s="9">
        <v>0</v>
      </c>
      <c r="N770" s="9">
        <v>0.67212000000000016</v>
      </c>
      <c r="O770" s="9">
        <v>0</v>
      </c>
      <c r="P770" s="9">
        <f t="shared" si="71"/>
        <v>0</v>
      </c>
      <c r="Q770" s="9">
        <v>0</v>
      </c>
      <c r="R770" s="9">
        <v>0</v>
      </c>
      <c r="S770" s="9">
        <v>0</v>
      </c>
      <c r="T770" s="9">
        <v>0</v>
      </c>
      <c r="U770" s="9">
        <f t="shared" si="72"/>
        <v>0</v>
      </c>
      <c r="V770" s="9">
        <v>0</v>
      </c>
      <c r="W770" s="9">
        <v>0</v>
      </c>
      <c r="X770" s="49">
        <v>0</v>
      </c>
      <c r="Y770" s="9">
        <v>0</v>
      </c>
      <c r="Z770" s="9">
        <f t="shared" si="73"/>
        <v>0</v>
      </c>
      <c r="AA770" s="9">
        <v>0</v>
      </c>
      <c r="AB770" s="9">
        <v>0</v>
      </c>
      <c r="AC770" s="49">
        <v>0</v>
      </c>
      <c r="AD770" s="9">
        <v>0</v>
      </c>
      <c r="AE770" s="9">
        <f t="shared" si="74"/>
        <v>0</v>
      </c>
      <c r="AF770" s="9">
        <v>0</v>
      </c>
      <c r="AG770" s="9">
        <v>0</v>
      </c>
      <c r="AH770" s="49">
        <v>0</v>
      </c>
      <c r="AI770" s="9">
        <v>0</v>
      </c>
      <c r="AJ770" s="42">
        <f t="shared" si="75"/>
        <v>0.67212000000000016</v>
      </c>
      <c r="AK770" s="42">
        <f t="shared" si="75"/>
        <v>0</v>
      </c>
      <c r="AL770" s="42">
        <f t="shared" si="75"/>
        <v>0</v>
      </c>
      <c r="AM770" s="42">
        <f t="shared" si="75"/>
        <v>0.67212000000000016</v>
      </c>
      <c r="AN770" s="42">
        <f t="shared" si="75"/>
        <v>0</v>
      </c>
    </row>
    <row r="771" spans="1:40" ht="63">
      <c r="A771" s="8" t="s">
        <v>806</v>
      </c>
      <c r="B771" s="73" t="s">
        <v>1590</v>
      </c>
      <c r="C771" s="15" t="s">
        <v>2536</v>
      </c>
      <c r="D771" s="18">
        <v>2016</v>
      </c>
      <c r="E771" s="18">
        <v>2020</v>
      </c>
      <c r="F771" s="9"/>
      <c r="G771" s="9"/>
      <c r="H771" s="31"/>
      <c r="I771" s="9">
        <v>2.443848</v>
      </c>
      <c r="J771" s="24">
        <v>2.420286527</v>
      </c>
      <c r="K771" s="9">
        <f t="shared" si="70"/>
        <v>2.3848319999999998</v>
      </c>
      <c r="L771" s="9">
        <v>0</v>
      </c>
      <c r="M771" s="9">
        <v>0</v>
      </c>
      <c r="N771" s="9">
        <v>2.3848319999999998</v>
      </c>
      <c r="O771" s="9">
        <v>0</v>
      </c>
      <c r="P771" s="9">
        <f t="shared" si="71"/>
        <v>0</v>
      </c>
      <c r="Q771" s="9">
        <v>0</v>
      </c>
      <c r="R771" s="9">
        <v>0</v>
      </c>
      <c r="S771" s="9">
        <v>0</v>
      </c>
      <c r="T771" s="9">
        <v>0</v>
      </c>
      <c r="U771" s="9">
        <f t="shared" si="72"/>
        <v>0</v>
      </c>
      <c r="V771" s="9">
        <v>0</v>
      </c>
      <c r="W771" s="9">
        <v>0</v>
      </c>
      <c r="X771" s="49">
        <v>0</v>
      </c>
      <c r="Y771" s="9">
        <v>0</v>
      </c>
      <c r="Z771" s="9">
        <f t="shared" si="73"/>
        <v>0</v>
      </c>
      <c r="AA771" s="9">
        <v>0</v>
      </c>
      <c r="AB771" s="9">
        <v>0</v>
      </c>
      <c r="AC771" s="49">
        <v>0</v>
      </c>
      <c r="AD771" s="9">
        <v>0</v>
      </c>
      <c r="AE771" s="9">
        <f t="shared" si="74"/>
        <v>0</v>
      </c>
      <c r="AF771" s="9">
        <v>0</v>
      </c>
      <c r="AG771" s="9">
        <v>0</v>
      </c>
      <c r="AH771" s="49">
        <v>0</v>
      </c>
      <c r="AI771" s="9">
        <v>0</v>
      </c>
      <c r="AJ771" s="42">
        <f t="shared" si="75"/>
        <v>2.3848319999999998</v>
      </c>
      <c r="AK771" s="42">
        <f t="shared" si="75"/>
        <v>0</v>
      </c>
      <c r="AL771" s="42">
        <f t="shared" si="75"/>
        <v>0</v>
      </c>
      <c r="AM771" s="42">
        <f t="shared" si="75"/>
        <v>2.3848319999999998</v>
      </c>
      <c r="AN771" s="42">
        <f t="shared" si="75"/>
        <v>0</v>
      </c>
    </row>
    <row r="772" spans="1:40" ht="63">
      <c r="A772" s="8" t="s">
        <v>806</v>
      </c>
      <c r="B772" s="73" t="s">
        <v>1591</v>
      </c>
      <c r="C772" s="15" t="s">
        <v>2537</v>
      </c>
      <c r="D772" s="18">
        <v>2016</v>
      </c>
      <c r="E772" s="18">
        <v>2020</v>
      </c>
      <c r="F772" s="9"/>
      <c r="G772" s="9"/>
      <c r="H772" s="31"/>
      <c r="I772" s="9">
        <v>1.199244</v>
      </c>
      <c r="J772" s="24">
        <v>1.1838358196000001</v>
      </c>
      <c r="K772" s="9">
        <f t="shared" si="70"/>
        <v>1.1835720000000001</v>
      </c>
      <c r="L772" s="9">
        <v>0</v>
      </c>
      <c r="M772" s="9">
        <v>0</v>
      </c>
      <c r="N772" s="9">
        <v>1.1835720000000001</v>
      </c>
      <c r="O772" s="9">
        <v>0</v>
      </c>
      <c r="P772" s="9">
        <f t="shared" si="71"/>
        <v>0</v>
      </c>
      <c r="Q772" s="9">
        <v>0</v>
      </c>
      <c r="R772" s="9">
        <v>0</v>
      </c>
      <c r="S772" s="9">
        <v>0</v>
      </c>
      <c r="T772" s="9">
        <v>0</v>
      </c>
      <c r="U772" s="9">
        <f t="shared" si="72"/>
        <v>0</v>
      </c>
      <c r="V772" s="9">
        <v>0</v>
      </c>
      <c r="W772" s="9">
        <v>0</v>
      </c>
      <c r="X772" s="49">
        <v>0</v>
      </c>
      <c r="Y772" s="9">
        <v>0</v>
      </c>
      <c r="Z772" s="9">
        <f t="shared" si="73"/>
        <v>0</v>
      </c>
      <c r="AA772" s="9">
        <v>0</v>
      </c>
      <c r="AB772" s="9">
        <v>0</v>
      </c>
      <c r="AC772" s="49">
        <v>0</v>
      </c>
      <c r="AD772" s="9">
        <v>0</v>
      </c>
      <c r="AE772" s="9">
        <f t="shared" si="74"/>
        <v>0</v>
      </c>
      <c r="AF772" s="9">
        <v>0</v>
      </c>
      <c r="AG772" s="9">
        <v>0</v>
      </c>
      <c r="AH772" s="49">
        <v>0</v>
      </c>
      <c r="AI772" s="9">
        <v>0</v>
      </c>
      <c r="AJ772" s="42">
        <f t="shared" si="75"/>
        <v>1.1835720000000001</v>
      </c>
      <c r="AK772" s="42">
        <f t="shared" si="75"/>
        <v>0</v>
      </c>
      <c r="AL772" s="42">
        <f t="shared" si="75"/>
        <v>0</v>
      </c>
      <c r="AM772" s="42">
        <f t="shared" si="75"/>
        <v>1.1835720000000001</v>
      </c>
      <c r="AN772" s="42">
        <f t="shared" si="75"/>
        <v>0</v>
      </c>
    </row>
    <row r="773" spans="1:40" ht="63">
      <c r="A773" s="8" t="s">
        <v>806</v>
      </c>
      <c r="B773" s="73" t="s">
        <v>1592</v>
      </c>
      <c r="C773" s="15" t="s">
        <v>1593</v>
      </c>
      <c r="D773" s="18">
        <v>2021</v>
      </c>
      <c r="E773" s="18">
        <v>2022</v>
      </c>
      <c r="F773" s="9"/>
      <c r="G773" s="9"/>
      <c r="H773" s="31"/>
      <c r="I773" s="9">
        <v>2.2203719999999998</v>
      </c>
      <c r="J773" s="24">
        <v>2.2203719999999998</v>
      </c>
      <c r="K773" s="9">
        <f t="shared" si="70"/>
        <v>0.012</v>
      </c>
      <c r="L773" s="9">
        <v>0</v>
      </c>
      <c r="M773" s="9">
        <v>0</v>
      </c>
      <c r="N773" s="9">
        <v>0.012</v>
      </c>
      <c r="O773" s="9">
        <v>0</v>
      </c>
      <c r="P773" s="9">
        <f t="shared" si="71"/>
        <v>0.012</v>
      </c>
      <c r="Q773" s="9">
        <v>0</v>
      </c>
      <c r="R773" s="9">
        <v>0</v>
      </c>
      <c r="S773" s="9">
        <v>0.012</v>
      </c>
      <c r="T773" s="9">
        <v>0</v>
      </c>
      <c r="U773" s="9">
        <f t="shared" si="72"/>
        <v>0.390372</v>
      </c>
      <c r="V773" s="9">
        <v>0</v>
      </c>
      <c r="W773" s="9">
        <v>0</v>
      </c>
      <c r="X773" s="49">
        <v>0.390372</v>
      </c>
      <c r="Y773" s="9">
        <v>0</v>
      </c>
      <c r="Z773" s="9">
        <f t="shared" si="73"/>
        <v>1.7999999999999998</v>
      </c>
      <c r="AA773" s="9">
        <v>0</v>
      </c>
      <c r="AB773" s="9">
        <v>0</v>
      </c>
      <c r="AC773" s="49">
        <v>1.7999999999999998</v>
      </c>
      <c r="AD773" s="9">
        <v>0</v>
      </c>
      <c r="AE773" s="9">
        <f t="shared" si="74"/>
        <v>0</v>
      </c>
      <c r="AF773" s="9">
        <v>0</v>
      </c>
      <c r="AG773" s="9">
        <v>0</v>
      </c>
      <c r="AH773" s="49">
        <v>0</v>
      </c>
      <c r="AI773" s="9">
        <v>0</v>
      </c>
      <c r="AJ773" s="42">
        <f t="shared" si="75"/>
        <v>2.214372</v>
      </c>
      <c r="AK773" s="42">
        <f t="shared" si="75"/>
        <v>0</v>
      </c>
      <c r="AL773" s="42">
        <f t="shared" si="75"/>
        <v>0</v>
      </c>
      <c r="AM773" s="42">
        <f t="shared" si="75"/>
        <v>2.214372</v>
      </c>
      <c r="AN773" s="42">
        <f t="shared" si="75"/>
        <v>0</v>
      </c>
    </row>
    <row r="774" spans="1:40" ht="47.25">
      <c r="A774" s="8" t="s">
        <v>806</v>
      </c>
      <c r="B774" s="73" t="s">
        <v>1594</v>
      </c>
      <c r="C774" s="15" t="s">
        <v>2538</v>
      </c>
      <c r="D774" s="18">
        <v>2016</v>
      </c>
      <c r="E774" s="18">
        <v>2020</v>
      </c>
      <c r="F774" s="9"/>
      <c r="G774" s="9"/>
      <c r="H774" s="31"/>
      <c r="I774" s="9">
        <v>1.3927320000000001</v>
      </c>
      <c r="J774" s="24">
        <v>1.3762493116000003</v>
      </c>
      <c r="K774" s="9">
        <f t="shared" si="70"/>
        <v>1.3561560000000001</v>
      </c>
      <c r="L774" s="9">
        <v>0</v>
      </c>
      <c r="M774" s="9">
        <v>0</v>
      </c>
      <c r="N774" s="9">
        <v>1.3561560000000001</v>
      </c>
      <c r="O774" s="9">
        <v>0</v>
      </c>
      <c r="P774" s="9">
        <f t="shared" si="71"/>
        <v>0</v>
      </c>
      <c r="Q774" s="9">
        <v>0</v>
      </c>
      <c r="R774" s="9">
        <v>0</v>
      </c>
      <c r="S774" s="9">
        <v>0</v>
      </c>
      <c r="T774" s="9">
        <v>0</v>
      </c>
      <c r="U774" s="9">
        <f t="shared" si="72"/>
        <v>0</v>
      </c>
      <c r="V774" s="9">
        <v>0</v>
      </c>
      <c r="W774" s="9">
        <v>0</v>
      </c>
      <c r="X774" s="49">
        <v>0</v>
      </c>
      <c r="Y774" s="9">
        <v>0</v>
      </c>
      <c r="Z774" s="9">
        <f t="shared" si="73"/>
        <v>0</v>
      </c>
      <c r="AA774" s="9">
        <v>0</v>
      </c>
      <c r="AB774" s="9">
        <v>0</v>
      </c>
      <c r="AC774" s="49">
        <v>0</v>
      </c>
      <c r="AD774" s="9">
        <v>0</v>
      </c>
      <c r="AE774" s="9">
        <f t="shared" si="74"/>
        <v>0</v>
      </c>
      <c r="AF774" s="9">
        <v>0</v>
      </c>
      <c r="AG774" s="9">
        <v>0</v>
      </c>
      <c r="AH774" s="49">
        <v>0</v>
      </c>
      <c r="AI774" s="9">
        <v>0</v>
      </c>
      <c r="AJ774" s="42">
        <f t="shared" si="75"/>
        <v>1.3561560000000001</v>
      </c>
      <c r="AK774" s="42">
        <f t="shared" si="75"/>
        <v>0</v>
      </c>
      <c r="AL774" s="42">
        <f t="shared" si="75"/>
        <v>0</v>
      </c>
      <c r="AM774" s="42">
        <f t="shared" si="75"/>
        <v>1.3561560000000001</v>
      </c>
      <c r="AN774" s="42">
        <f t="shared" si="75"/>
        <v>0</v>
      </c>
    </row>
    <row r="775" spans="1:40" ht="63">
      <c r="A775" s="8" t="s">
        <v>806</v>
      </c>
      <c r="B775" s="73" t="s">
        <v>1595</v>
      </c>
      <c r="C775" s="15" t="s">
        <v>2539</v>
      </c>
      <c r="D775" s="18">
        <v>2016</v>
      </c>
      <c r="E775" s="18">
        <v>2020</v>
      </c>
      <c r="F775" s="9"/>
      <c r="G775" s="9"/>
      <c r="H775" s="31"/>
      <c r="I775" s="9">
        <v>1.897956</v>
      </c>
      <c r="J775" s="24">
        <v>1.8755058746000002</v>
      </c>
      <c r="K775" s="9">
        <f t="shared" si="70"/>
        <v>1.811928</v>
      </c>
      <c r="L775" s="9">
        <v>0</v>
      </c>
      <c r="M775" s="9">
        <v>0</v>
      </c>
      <c r="N775" s="9">
        <v>1.811928</v>
      </c>
      <c r="O775" s="9">
        <v>0</v>
      </c>
      <c r="P775" s="9">
        <f t="shared" si="71"/>
        <v>0</v>
      </c>
      <c r="Q775" s="9">
        <v>0</v>
      </c>
      <c r="R775" s="9">
        <v>0</v>
      </c>
      <c r="S775" s="9">
        <v>0</v>
      </c>
      <c r="T775" s="9">
        <v>0</v>
      </c>
      <c r="U775" s="9">
        <f t="shared" si="72"/>
        <v>0</v>
      </c>
      <c r="V775" s="9">
        <v>0</v>
      </c>
      <c r="W775" s="9">
        <v>0</v>
      </c>
      <c r="X775" s="49">
        <v>0</v>
      </c>
      <c r="Y775" s="9">
        <v>0</v>
      </c>
      <c r="Z775" s="9">
        <f t="shared" si="73"/>
        <v>0</v>
      </c>
      <c r="AA775" s="9">
        <v>0</v>
      </c>
      <c r="AB775" s="9">
        <v>0</v>
      </c>
      <c r="AC775" s="49">
        <v>0</v>
      </c>
      <c r="AD775" s="9">
        <v>0</v>
      </c>
      <c r="AE775" s="9">
        <f t="shared" si="74"/>
        <v>0</v>
      </c>
      <c r="AF775" s="9">
        <v>0</v>
      </c>
      <c r="AG775" s="9">
        <v>0</v>
      </c>
      <c r="AH775" s="49">
        <v>0</v>
      </c>
      <c r="AI775" s="9">
        <v>0</v>
      </c>
      <c r="AJ775" s="42">
        <f t="shared" si="75"/>
        <v>1.811928</v>
      </c>
      <c r="AK775" s="42">
        <f t="shared" si="75"/>
        <v>0</v>
      </c>
      <c r="AL775" s="42">
        <f t="shared" si="75"/>
        <v>0</v>
      </c>
      <c r="AM775" s="42">
        <f t="shared" si="75"/>
        <v>1.811928</v>
      </c>
      <c r="AN775" s="42">
        <f t="shared" si="75"/>
        <v>0</v>
      </c>
    </row>
    <row r="776" spans="1:40" ht="47.25">
      <c r="A776" s="8" t="s">
        <v>806</v>
      </c>
      <c r="B776" s="73" t="s">
        <v>1596</v>
      </c>
      <c r="C776" s="15" t="s">
        <v>1597</v>
      </c>
      <c r="D776" s="18">
        <v>2016</v>
      </c>
      <c r="E776" s="18">
        <v>2020</v>
      </c>
      <c r="F776" s="9"/>
      <c r="G776" s="9"/>
      <c r="H776" s="31"/>
      <c r="I776" s="9">
        <v>0.85876799999999986</v>
      </c>
      <c r="J776" s="24">
        <v>0.85876799999999986</v>
      </c>
      <c r="K776" s="9">
        <f t="shared" si="70"/>
        <v>0.84574799999999983</v>
      </c>
      <c r="L776" s="9">
        <v>0</v>
      </c>
      <c r="M776" s="9">
        <v>0</v>
      </c>
      <c r="N776" s="9">
        <v>0.84574799999999983</v>
      </c>
      <c r="O776" s="9">
        <v>0</v>
      </c>
      <c r="P776" s="9">
        <f t="shared" si="71"/>
        <v>0</v>
      </c>
      <c r="Q776" s="9">
        <v>0</v>
      </c>
      <c r="R776" s="9">
        <v>0</v>
      </c>
      <c r="S776" s="9">
        <v>0</v>
      </c>
      <c r="T776" s="9">
        <v>0</v>
      </c>
      <c r="U776" s="9">
        <f t="shared" si="72"/>
        <v>0</v>
      </c>
      <c r="V776" s="9">
        <v>0</v>
      </c>
      <c r="W776" s="9">
        <v>0</v>
      </c>
      <c r="X776" s="49">
        <v>0</v>
      </c>
      <c r="Y776" s="9">
        <v>0</v>
      </c>
      <c r="Z776" s="9">
        <f t="shared" si="73"/>
        <v>0</v>
      </c>
      <c r="AA776" s="9">
        <v>0</v>
      </c>
      <c r="AB776" s="9">
        <v>0</v>
      </c>
      <c r="AC776" s="49">
        <v>0</v>
      </c>
      <c r="AD776" s="9">
        <v>0</v>
      </c>
      <c r="AE776" s="9">
        <f t="shared" si="74"/>
        <v>0</v>
      </c>
      <c r="AF776" s="9">
        <v>0</v>
      </c>
      <c r="AG776" s="9">
        <v>0</v>
      </c>
      <c r="AH776" s="49">
        <v>0</v>
      </c>
      <c r="AI776" s="9">
        <v>0</v>
      </c>
      <c r="AJ776" s="42">
        <f t="shared" si="75"/>
        <v>0.84574799999999983</v>
      </c>
      <c r="AK776" s="42">
        <f t="shared" si="75"/>
        <v>0</v>
      </c>
      <c r="AL776" s="42">
        <f t="shared" si="75"/>
        <v>0</v>
      </c>
      <c r="AM776" s="42">
        <f t="shared" si="75"/>
        <v>0.84574799999999983</v>
      </c>
      <c r="AN776" s="42">
        <f t="shared" si="75"/>
        <v>0</v>
      </c>
    </row>
    <row r="777" spans="1:40" ht="47.25">
      <c r="A777" s="8" t="s">
        <v>806</v>
      </c>
      <c r="B777" s="73" t="s">
        <v>1598</v>
      </c>
      <c r="C777" s="15" t="s">
        <v>1599</v>
      </c>
      <c r="D777" s="18">
        <v>2016</v>
      </c>
      <c r="E777" s="18">
        <v>2020</v>
      </c>
      <c r="F777" s="9"/>
      <c r="G777" s="9"/>
      <c r="H777" s="31"/>
      <c r="I777" s="9">
        <v>1.2210119999999998</v>
      </c>
      <c r="J777" s="24">
        <v>1.221012</v>
      </c>
      <c r="K777" s="9">
        <f t="shared" si="70"/>
        <v>1.2210119999999998</v>
      </c>
      <c r="L777" s="9">
        <v>0</v>
      </c>
      <c r="M777" s="9">
        <v>0</v>
      </c>
      <c r="N777" s="9">
        <v>1.2210119999999998</v>
      </c>
      <c r="O777" s="9">
        <v>0</v>
      </c>
      <c r="P777" s="9">
        <f t="shared" si="71"/>
        <v>0</v>
      </c>
      <c r="Q777" s="9">
        <v>0</v>
      </c>
      <c r="R777" s="9">
        <v>0</v>
      </c>
      <c r="S777" s="9">
        <v>0</v>
      </c>
      <c r="T777" s="9">
        <v>0</v>
      </c>
      <c r="U777" s="9">
        <f t="shared" si="72"/>
        <v>0</v>
      </c>
      <c r="V777" s="9">
        <v>0</v>
      </c>
      <c r="W777" s="9">
        <v>0</v>
      </c>
      <c r="X777" s="49">
        <v>0</v>
      </c>
      <c r="Y777" s="9">
        <v>0</v>
      </c>
      <c r="Z777" s="9">
        <f t="shared" si="73"/>
        <v>0</v>
      </c>
      <c r="AA777" s="9">
        <v>0</v>
      </c>
      <c r="AB777" s="9">
        <v>0</v>
      </c>
      <c r="AC777" s="49">
        <v>0</v>
      </c>
      <c r="AD777" s="9">
        <v>0</v>
      </c>
      <c r="AE777" s="9">
        <f t="shared" si="74"/>
        <v>0</v>
      </c>
      <c r="AF777" s="9">
        <v>0</v>
      </c>
      <c r="AG777" s="9">
        <v>0</v>
      </c>
      <c r="AH777" s="49">
        <v>0</v>
      </c>
      <c r="AI777" s="9">
        <v>0</v>
      </c>
      <c r="AJ777" s="42">
        <f t="shared" si="75"/>
        <v>1.2210119999999998</v>
      </c>
      <c r="AK777" s="42">
        <f t="shared" si="75"/>
        <v>0</v>
      </c>
      <c r="AL777" s="42">
        <f t="shared" si="75"/>
        <v>0</v>
      </c>
      <c r="AM777" s="42">
        <f t="shared" si="75"/>
        <v>1.2210119999999998</v>
      </c>
      <c r="AN777" s="42">
        <f t="shared" si="75"/>
        <v>0</v>
      </c>
    </row>
    <row r="778" spans="1:40" ht="47.25">
      <c r="A778" s="8" t="s">
        <v>806</v>
      </c>
      <c r="B778" s="73" t="s">
        <v>1600</v>
      </c>
      <c r="C778" s="15" t="s">
        <v>1601</v>
      </c>
      <c r="D778" s="18">
        <v>2017</v>
      </c>
      <c r="E778" s="18">
        <v>2022</v>
      </c>
      <c r="F778" s="9"/>
      <c r="G778" s="9"/>
      <c r="H778" s="31"/>
      <c r="I778" s="9">
        <v>2.2840919999999998</v>
      </c>
      <c r="J778" s="24">
        <v>2.2840920000000002</v>
      </c>
      <c r="K778" s="9">
        <f t="shared" si="70"/>
        <v>0.012</v>
      </c>
      <c r="L778" s="9">
        <v>0</v>
      </c>
      <c r="M778" s="9">
        <v>0</v>
      </c>
      <c r="N778" s="9">
        <v>0.012</v>
      </c>
      <c r="O778" s="9">
        <v>0</v>
      </c>
      <c r="P778" s="9">
        <f t="shared" si="71"/>
        <v>0.012</v>
      </c>
      <c r="Q778" s="9">
        <v>0</v>
      </c>
      <c r="R778" s="9">
        <v>0</v>
      </c>
      <c r="S778" s="9">
        <v>0.012</v>
      </c>
      <c r="T778" s="9">
        <v>0</v>
      </c>
      <c r="U778" s="9">
        <f t="shared" si="72"/>
        <v>0.20413200000000001</v>
      </c>
      <c r="V778" s="9">
        <v>0</v>
      </c>
      <c r="W778" s="9">
        <v>0</v>
      </c>
      <c r="X778" s="49">
        <v>0.20413200000000001</v>
      </c>
      <c r="Y778" s="9">
        <v>0</v>
      </c>
      <c r="Z778" s="9">
        <f t="shared" si="73"/>
        <v>1.7999999999999998</v>
      </c>
      <c r="AA778" s="9">
        <v>0</v>
      </c>
      <c r="AB778" s="9">
        <v>0</v>
      </c>
      <c r="AC778" s="49">
        <v>1.7999999999999998</v>
      </c>
      <c r="AD778" s="9">
        <v>0</v>
      </c>
      <c r="AE778" s="9">
        <f t="shared" si="74"/>
        <v>0</v>
      </c>
      <c r="AF778" s="9">
        <v>0</v>
      </c>
      <c r="AG778" s="9">
        <v>0</v>
      </c>
      <c r="AH778" s="49">
        <v>0</v>
      </c>
      <c r="AI778" s="9">
        <v>0</v>
      </c>
      <c r="AJ778" s="42">
        <f t="shared" si="76" ref="AJ778:AN828">=K778+P778+U778+Z778+AE778</f>
        <v>2.0281319999999998</v>
      </c>
      <c r="AK778" s="42">
        <f t="shared" si="76"/>
        <v>0</v>
      </c>
      <c r="AL778" s="42">
        <f t="shared" si="76"/>
        <v>0</v>
      </c>
      <c r="AM778" s="42">
        <f t="shared" si="76"/>
        <v>2.0281319999999998</v>
      </c>
      <c r="AN778" s="42">
        <f t="shared" si="76"/>
        <v>0</v>
      </c>
    </row>
    <row r="779" spans="1:40" ht="47.25">
      <c r="A779" s="8" t="s">
        <v>806</v>
      </c>
      <c r="B779" s="73" t="s">
        <v>1602</v>
      </c>
      <c r="C779" s="15" t="s">
        <v>1603</v>
      </c>
      <c r="D779" s="18">
        <v>2017</v>
      </c>
      <c r="E779" s="18">
        <v>2021</v>
      </c>
      <c r="F779" s="9"/>
      <c r="G779" s="9"/>
      <c r="H779" s="31"/>
      <c r="I779" s="9">
        <v>5.237724</v>
      </c>
      <c r="J779" s="24">
        <v>5.237724</v>
      </c>
      <c r="K779" s="9">
        <f t="shared" si="70"/>
        <v>0.012</v>
      </c>
      <c r="L779" s="9">
        <v>0</v>
      </c>
      <c r="M779" s="9">
        <v>0</v>
      </c>
      <c r="N779" s="9">
        <v>0.012</v>
      </c>
      <c r="O779" s="9">
        <v>0</v>
      </c>
      <c r="P779" s="9">
        <f t="shared" si="71"/>
        <v>4.6449240000000005</v>
      </c>
      <c r="Q779" s="9">
        <v>0</v>
      </c>
      <c r="R779" s="9">
        <v>0</v>
      </c>
      <c r="S779" s="9">
        <v>4.6449240000000005</v>
      </c>
      <c r="T779" s="9">
        <v>0</v>
      </c>
      <c r="U779" s="9">
        <f t="shared" si="72"/>
        <v>0</v>
      </c>
      <c r="V779" s="9">
        <v>0</v>
      </c>
      <c r="W779" s="9">
        <v>0</v>
      </c>
      <c r="X779" s="49">
        <v>0</v>
      </c>
      <c r="Y779" s="9">
        <v>0</v>
      </c>
      <c r="Z779" s="9">
        <f t="shared" si="73"/>
        <v>0</v>
      </c>
      <c r="AA779" s="9">
        <v>0</v>
      </c>
      <c r="AB779" s="9">
        <v>0</v>
      </c>
      <c r="AC779" s="49">
        <v>0</v>
      </c>
      <c r="AD779" s="9">
        <v>0</v>
      </c>
      <c r="AE779" s="9">
        <f t="shared" si="74"/>
        <v>0</v>
      </c>
      <c r="AF779" s="9">
        <v>0</v>
      </c>
      <c r="AG779" s="9">
        <v>0</v>
      </c>
      <c r="AH779" s="49">
        <v>0</v>
      </c>
      <c r="AI779" s="9">
        <v>0</v>
      </c>
      <c r="AJ779" s="42">
        <f t="shared" si="76"/>
        <v>4.6569240000000001</v>
      </c>
      <c r="AK779" s="42">
        <f t="shared" si="76"/>
        <v>0</v>
      </c>
      <c r="AL779" s="42">
        <f t="shared" si="76"/>
        <v>0</v>
      </c>
      <c r="AM779" s="42">
        <f t="shared" si="76"/>
        <v>4.6569240000000001</v>
      </c>
      <c r="AN779" s="42">
        <f t="shared" si="76"/>
        <v>0</v>
      </c>
    </row>
    <row r="780" spans="1:40" ht="47.25">
      <c r="A780" s="8" t="s">
        <v>806</v>
      </c>
      <c r="B780" s="73" t="s">
        <v>1604</v>
      </c>
      <c r="C780" s="15" t="s">
        <v>1605</v>
      </c>
      <c r="D780" s="18">
        <v>2017</v>
      </c>
      <c r="E780" s="18">
        <v>2022</v>
      </c>
      <c r="F780" s="9"/>
      <c r="G780" s="9"/>
      <c r="H780" s="31"/>
      <c r="I780" s="9">
        <v>2.284116</v>
      </c>
      <c r="J780" s="24">
        <v>2.284116</v>
      </c>
      <c r="K780" s="9">
        <f t="shared" si="70"/>
        <v>0.012</v>
      </c>
      <c r="L780" s="9">
        <v>0</v>
      </c>
      <c r="M780" s="9">
        <v>0</v>
      </c>
      <c r="N780" s="9">
        <v>0.012</v>
      </c>
      <c r="O780" s="9">
        <v>0</v>
      </c>
      <c r="P780" s="9">
        <f t="shared" si="71"/>
        <v>0.012</v>
      </c>
      <c r="Q780" s="9">
        <v>0</v>
      </c>
      <c r="R780" s="9">
        <v>0</v>
      </c>
      <c r="S780" s="9">
        <v>0.012</v>
      </c>
      <c r="T780" s="9">
        <v>0</v>
      </c>
      <c r="U780" s="9">
        <f t="shared" si="72"/>
        <v>0.20413200000000001</v>
      </c>
      <c r="V780" s="9">
        <v>0</v>
      </c>
      <c r="W780" s="9">
        <v>0</v>
      </c>
      <c r="X780" s="49">
        <v>0.20413200000000001</v>
      </c>
      <c r="Y780" s="9">
        <v>0</v>
      </c>
      <c r="Z780" s="9">
        <f t="shared" si="73"/>
        <v>1.7999999999999998</v>
      </c>
      <c r="AA780" s="9">
        <v>0</v>
      </c>
      <c r="AB780" s="9">
        <v>0</v>
      </c>
      <c r="AC780" s="49">
        <v>1.7999999999999998</v>
      </c>
      <c r="AD780" s="9">
        <v>0</v>
      </c>
      <c r="AE780" s="9">
        <f t="shared" si="74"/>
        <v>0</v>
      </c>
      <c r="AF780" s="9">
        <v>0</v>
      </c>
      <c r="AG780" s="9">
        <v>0</v>
      </c>
      <c r="AH780" s="49">
        <v>0</v>
      </c>
      <c r="AI780" s="9">
        <v>0</v>
      </c>
      <c r="AJ780" s="42">
        <f t="shared" si="76"/>
        <v>2.0281319999999998</v>
      </c>
      <c r="AK780" s="42">
        <f t="shared" si="76"/>
        <v>0</v>
      </c>
      <c r="AL780" s="42">
        <f t="shared" si="76"/>
        <v>0</v>
      </c>
      <c r="AM780" s="42">
        <f t="shared" si="76"/>
        <v>2.0281319999999998</v>
      </c>
      <c r="AN780" s="42">
        <f t="shared" si="76"/>
        <v>0</v>
      </c>
    </row>
    <row r="781" spans="1:40" ht="47.25">
      <c r="A781" s="8" t="s">
        <v>806</v>
      </c>
      <c r="B781" s="73" t="s">
        <v>1606</v>
      </c>
      <c r="C781" s="15" t="s">
        <v>1607</v>
      </c>
      <c r="D781" s="18">
        <v>2018</v>
      </c>
      <c r="E781" s="18">
        <v>2020</v>
      </c>
      <c r="F781" s="9"/>
      <c r="G781" s="9"/>
      <c r="H781" s="31"/>
      <c r="I781" s="9">
        <v>2.8861079999999997</v>
      </c>
      <c r="J781" s="24">
        <v>2.8861080000000001</v>
      </c>
      <c r="K781" s="9">
        <f t="shared" si="77" ref="K781:K844">=L781+M781+N781+O781</f>
        <v>0.20660400000000009</v>
      </c>
      <c r="L781" s="9">
        <v>0</v>
      </c>
      <c r="M781" s="9">
        <v>0</v>
      </c>
      <c r="N781" s="9">
        <v>0.20660400000000009</v>
      </c>
      <c r="O781" s="9">
        <v>0</v>
      </c>
      <c r="P781" s="9">
        <f t="shared" si="78" ref="P781:P844">=Q781+R781+S781+T781</f>
        <v>0</v>
      </c>
      <c r="Q781" s="9">
        <v>0</v>
      </c>
      <c r="R781" s="9">
        <v>0</v>
      </c>
      <c r="S781" s="9">
        <v>0</v>
      </c>
      <c r="T781" s="9">
        <v>0</v>
      </c>
      <c r="U781" s="9">
        <f t="shared" si="79" ref="U781:U844">=V781+W781+X781+Y781</f>
        <v>0</v>
      </c>
      <c r="V781" s="9">
        <v>0</v>
      </c>
      <c r="W781" s="9">
        <v>0</v>
      </c>
      <c r="X781" s="49">
        <v>0</v>
      </c>
      <c r="Y781" s="9">
        <v>0</v>
      </c>
      <c r="Z781" s="9">
        <f t="shared" si="80" ref="Z781:Z844">=AA781+AB781+AC781+AD781</f>
        <v>0</v>
      </c>
      <c r="AA781" s="9">
        <v>0</v>
      </c>
      <c r="AB781" s="9">
        <v>0</v>
      </c>
      <c r="AC781" s="49">
        <v>0</v>
      </c>
      <c r="AD781" s="9">
        <v>0</v>
      </c>
      <c r="AE781" s="9">
        <f t="shared" si="81" ref="AE781:AE844">=AF781+AG781+AH781+AI781</f>
        <v>0</v>
      </c>
      <c r="AF781" s="9">
        <v>0</v>
      </c>
      <c r="AG781" s="9">
        <v>0</v>
      </c>
      <c r="AH781" s="49">
        <v>0</v>
      </c>
      <c r="AI781" s="9">
        <v>0</v>
      </c>
      <c r="AJ781" s="42">
        <f t="shared" si="76"/>
        <v>0.20660400000000009</v>
      </c>
      <c r="AK781" s="42">
        <f t="shared" si="76"/>
        <v>0</v>
      </c>
      <c r="AL781" s="42">
        <f t="shared" si="76"/>
        <v>0</v>
      </c>
      <c r="AM781" s="42">
        <f t="shared" si="76"/>
        <v>0.20660400000000009</v>
      </c>
      <c r="AN781" s="42">
        <f t="shared" si="76"/>
        <v>0</v>
      </c>
    </row>
    <row r="782" spans="1:40" ht="47.25">
      <c r="A782" s="8" t="s">
        <v>806</v>
      </c>
      <c r="B782" s="73" t="s">
        <v>680</v>
      </c>
      <c r="C782" s="15" t="s">
        <v>360</v>
      </c>
      <c r="D782" s="18">
        <v>2018</v>
      </c>
      <c r="E782" s="18">
        <v>2022</v>
      </c>
      <c r="F782" s="9"/>
      <c r="G782" s="9"/>
      <c r="H782" s="31"/>
      <c r="I782" s="9">
        <v>11.991971999999999</v>
      </c>
      <c r="J782" s="24">
        <v>11.991972000000001</v>
      </c>
      <c r="K782" s="9">
        <f t="shared" si="77"/>
        <v>0</v>
      </c>
      <c r="L782" s="9">
        <v>0</v>
      </c>
      <c r="M782" s="9">
        <v>0</v>
      </c>
      <c r="N782" s="9">
        <v>0</v>
      </c>
      <c r="O782" s="9">
        <v>0</v>
      </c>
      <c r="P782" s="9">
        <f t="shared" si="78"/>
        <v>0</v>
      </c>
      <c r="Q782" s="9">
        <v>0</v>
      </c>
      <c r="R782" s="9">
        <v>0</v>
      </c>
      <c r="S782" s="9">
        <v>0</v>
      </c>
      <c r="T782" s="9">
        <v>0</v>
      </c>
      <c r="U782" s="9">
        <f t="shared" si="79"/>
        <v>0.47197199999999995</v>
      </c>
      <c r="V782" s="9">
        <v>0</v>
      </c>
      <c r="W782" s="9">
        <v>0</v>
      </c>
      <c r="X782" s="49">
        <v>0.47197199999999995</v>
      </c>
      <c r="Y782" s="9">
        <v>0</v>
      </c>
      <c r="Z782" s="9">
        <f t="shared" si="80"/>
        <v>11.52</v>
      </c>
      <c r="AA782" s="9">
        <v>0</v>
      </c>
      <c r="AB782" s="9">
        <v>0</v>
      </c>
      <c r="AC782" s="49">
        <v>11.52</v>
      </c>
      <c r="AD782" s="9">
        <v>0</v>
      </c>
      <c r="AE782" s="9">
        <f t="shared" si="81"/>
        <v>0</v>
      </c>
      <c r="AF782" s="9">
        <v>0</v>
      </c>
      <c r="AG782" s="9">
        <v>0</v>
      </c>
      <c r="AH782" s="49">
        <v>0</v>
      </c>
      <c r="AI782" s="9">
        <v>0</v>
      </c>
      <c r="AJ782" s="42">
        <f t="shared" si="76"/>
        <v>11.991971999999999</v>
      </c>
      <c r="AK782" s="42">
        <f t="shared" si="76"/>
        <v>0</v>
      </c>
      <c r="AL782" s="42">
        <f t="shared" si="76"/>
        <v>0</v>
      </c>
      <c r="AM782" s="42">
        <f t="shared" si="76"/>
        <v>11.991971999999999</v>
      </c>
      <c r="AN782" s="42">
        <f t="shared" si="76"/>
        <v>0</v>
      </c>
    </row>
    <row r="783" spans="1:40" ht="47.25">
      <c r="A783" s="8" t="s">
        <v>806</v>
      </c>
      <c r="B783" s="73" t="s">
        <v>1608</v>
      </c>
      <c r="C783" s="15" t="s">
        <v>1609</v>
      </c>
      <c r="D783" s="18">
        <v>2017</v>
      </c>
      <c r="E783" s="18">
        <v>2021</v>
      </c>
      <c r="F783" s="9"/>
      <c r="G783" s="9"/>
      <c r="H783" s="31"/>
      <c r="I783" s="9">
        <v>2.8861079999999997</v>
      </c>
      <c r="J783" s="24">
        <v>2.8861080000000001</v>
      </c>
      <c r="K783" s="9">
        <f t="shared" si="77"/>
        <v>2.0572416000000002</v>
      </c>
      <c r="L783" s="9">
        <v>0</v>
      </c>
      <c r="M783" s="9">
        <v>0</v>
      </c>
      <c r="N783" s="9">
        <v>2.0572416000000002</v>
      </c>
      <c r="O783" s="9">
        <v>0</v>
      </c>
      <c r="P783" s="9">
        <f t="shared" si="78"/>
        <v>0.51431040000000006</v>
      </c>
      <c r="Q783" s="9">
        <v>0</v>
      </c>
      <c r="R783" s="9">
        <v>0</v>
      </c>
      <c r="S783" s="9">
        <v>0.51431040000000006</v>
      </c>
      <c r="T783" s="9">
        <v>0</v>
      </c>
      <c r="U783" s="9">
        <f t="shared" si="79"/>
        <v>0</v>
      </c>
      <c r="V783" s="9">
        <v>0</v>
      </c>
      <c r="W783" s="9">
        <v>0</v>
      </c>
      <c r="X783" s="49">
        <v>0</v>
      </c>
      <c r="Y783" s="9">
        <v>0</v>
      </c>
      <c r="Z783" s="9">
        <f t="shared" si="80"/>
        <v>0</v>
      </c>
      <c r="AA783" s="9">
        <v>0</v>
      </c>
      <c r="AB783" s="9">
        <v>0</v>
      </c>
      <c r="AC783" s="49">
        <v>0</v>
      </c>
      <c r="AD783" s="9">
        <v>0</v>
      </c>
      <c r="AE783" s="9">
        <f t="shared" si="81"/>
        <v>0</v>
      </c>
      <c r="AF783" s="9">
        <v>0</v>
      </c>
      <c r="AG783" s="9">
        <v>0</v>
      </c>
      <c r="AH783" s="49">
        <v>0</v>
      </c>
      <c r="AI783" s="9">
        <v>0</v>
      </c>
      <c r="AJ783" s="42">
        <f t="shared" si="76"/>
        <v>2.5715520000000005</v>
      </c>
      <c r="AK783" s="42">
        <f t="shared" si="76"/>
        <v>0</v>
      </c>
      <c r="AL783" s="42">
        <f t="shared" si="76"/>
        <v>0</v>
      </c>
      <c r="AM783" s="42">
        <f t="shared" si="76"/>
        <v>2.5715520000000005</v>
      </c>
      <c r="AN783" s="42">
        <f t="shared" si="76"/>
        <v>0</v>
      </c>
    </row>
    <row r="784" spans="1:40" ht="47.25">
      <c r="A784" s="8" t="s">
        <v>806</v>
      </c>
      <c r="B784" s="73" t="s">
        <v>681</v>
      </c>
      <c r="C784" s="15" t="s">
        <v>361</v>
      </c>
      <c r="D784" s="18">
        <v>2019</v>
      </c>
      <c r="E784" s="18">
        <v>2023</v>
      </c>
      <c r="F784" s="9"/>
      <c r="G784" s="9"/>
      <c r="H784" s="31"/>
      <c r="I784" s="9">
        <v>4.7720279999999997</v>
      </c>
      <c r="J784" s="24">
        <v>4.7720280000000006</v>
      </c>
      <c r="K784" s="9">
        <f t="shared" si="77"/>
        <v>0</v>
      </c>
      <c r="L784" s="9">
        <v>0</v>
      </c>
      <c r="M784" s="9">
        <v>0</v>
      </c>
      <c r="N784" s="9">
        <v>0</v>
      </c>
      <c r="O784" s="9">
        <v>0</v>
      </c>
      <c r="P784" s="9">
        <f t="shared" si="78"/>
        <v>0</v>
      </c>
      <c r="Q784" s="9">
        <v>0</v>
      </c>
      <c r="R784" s="9">
        <v>0</v>
      </c>
      <c r="S784" s="9">
        <v>0</v>
      </c>
      <c r="T784" s="9">
        <v>0</v>
      </c>
      <c r="U784" s="9">
        <f t="shared" si="79"/>
        <v>0</v>
      </c>
      <c r="V784" s="9">
        <v>0</v>
      </c>
      <c r="W784" s="9">
        <v>0</v>
      </c>
      <c r="X784" s="49">
        <v>0</v>
      </c>
      <c r="Y784" s="9">
        <v>0</v>
      </c>
      <c r="Z784" s="9">
        <f t="shared" si="80"/>
        <v>1.1720280000000001</v>
      </c>
      <c r="AA784" s="9">
        <v>0</v>
      </c>
      <c r="AB784" s="9">
        <v>0</v>
      </c>
      <c r="AC784" s="49">
        <v>1.1720280000000001</v>
      </c>
      <c r="AD784" s="9">
        <v>0</v>
      </c>
      <c r="AE784" s="9">
        <f t="shared" si="81"/>
        <v>3.5999999999999996</v>
      </c>
      <c r="AF784" s="9">
        <v>0</v>
      </c>
      <c r="AG784" s="9">
        <v>0</v>
      </c>
      <c r="AH784" s="49">
        <v>3.5999999999999996</v>
      </c>
      <c r="AI784" s="9">
        <v>0</v>
      </c>
      <c r="AJ784" s="42">
        <f t="shared" si="76"/>
        <v>4.7720279999999997</v>
      </c>
      <c r="AK784" s="42">
        <f t="shared" si="76"/>
        <v>0</v>
      </c>
      <c r="AL784" s="42">
        <f t="shared" si="76"/>
        <v>0</v>
      </c>
      <c r="AM784" s="42">
        <f t="shared" si="76"/>
        <v>4.7720279999999997</v>
      </c>
      <c r="AN784" s="42">
        <f t="shared" si="76"/>
        <v>0</v>
      </c>
    </row>
    <row r="785" spans="1:40" ht="47.25">
      <c r="A785" s="8" t="s">
        <v>806</v>
      </c>
      <c r="B785" s="73" t="s">
        <v>682</v>
      </c>
      <c r="C785" s="15" t="s">
        <v>362</v>
      </c>
      <c r="D785" s="18">
        <v>2019</v>
      </c>
      <c r="E785" s="18">
        <v>2023</v>
      </c>
      <c r="F785" s="9"/>
      <c r="G785" s="9"/>
      <c r="H785" s="31"/>
      <c r="I785" s="9">
        <v>4.5470879999999996</v>
      </c>
      <c r="J785" s="24">
        <v>4.5470879999999996</v>
      </c>
      <c r="K785" s="9">
        <f t="shared" si="77"/>
        <v>0</v>
      </c>
      <c r="L785" s="9">
        <v>0</v>
      </c>
      <c r="M785" s="9">
        <v>0</v>
      </c>
      <c r="N785" s="9">
        <v>0</v>
      </c>
      <c r="O785" s="9">
        <v>0</v>
      </c>
      <c r="P785" s="9">
        <f t="shared" si="78"/>
        <v>0</v>
      </c>
      <c r="Q785" s="9">
        <v>0</v>
      </c>
      <c r="R785" s="9">
        <v>0</v>
      </c>
      <c r="S785" s="9">
        <v>0</v>
      </c>
      <c r="T785" s="9">
        <v>0</v>
      </c>
      <c r="U785" s="9">
        <f t="shared" si="79"/>
        <v>0</v>
      </c>
      <c r="V785" s="9">
        <v>0</v>
      </c>
      <c r="W785" s="9">
        <v>0</v>
      </c>
      <c r="X785" s="49">
        <v>0</v>
      </c>
      <c r="Y785" s="9">
        <v>0</v>
      </c>
      <c r="Z785" s="9">
        <f t="shared" si="80"/>
        <v>0.94708800000000004</v>
      </c>
      <c r="AA785" s="9">
        <v>0</v>
      </c>
      <c r="AB785" s="9">
        <v>0</v>
      </c>
      <c r="AC785" s="49">
        <v>0.94708800000000004</v>
      </c>
      <c r="AD785" s="9">
        <v>0</v>
      </c>
      <c r="AE785" s="9">
        <f t="shared" si="81"/>
        <v>3.5999999999999996</v>
      </c>
      <c r="AF785" s="9">
        <v>0</v>
      </c>
      <c r="AG785" s="9">
        <v>0</v>
      </c>
      <c r="AH785" s="49">
        <v>3.5999999999999996</v>
      </c>
      <c r="AI785" s="9">
        <v>0</v>
      </c>
      <c r="AJ785" s="42">
        <f t="shared" si="76"/>
        <v>4.5470879999999996</v>
      </c>
      <c r="AK785" s="42">
        <f t="shared" si="76"/>
        <v>0</v>
      </c>
      <c r="AL785" s="42">
        <f t="shared" si="76"/>
        <v>0</v>
      </c>
      <c r="AM785" s="42">
        <f t="shared" si="76"/>
        <v>4.5470879999999996</v>
      </c>
      <c r="AN785" s="42">
        <f t="shared" si="76"/>
        <v>0</v>
      </c>
    </row>
    <row r="786" spans="1:40" ht="47.25">
      <c r="A786" s="8" t="s">
        <v>806</v>
      </c>
      <c r="B786" s="73" t="s">
        <v>683</v>
      </c>
      <c r="C786" s="15" t="s">
        <v>363</v>
      </c>
      <c r="D786" s="18">
        <v>2019</v>
      </c>
      <c r="E786" s="18">
        <v>2023</v>
      </c>
      <c r="F786" s="9"/>
      <c r="G786" s="9"/>
      <c r="H786" s="31"/>
      <c r="I786" s="9">
        <v>3.7023840000000003</v>
      </c>
      <c r="J786" s="24">
        <v>3.7023839999999999</v>
      </c>
      <c r="K786" s="9">
        <f t="shared" si="77"/>
        <v>0</v>
      </c>
      <c r="L786" s="9">
        <v>0</v>
      </c>
      <c r="M786" s="9">
        <v>0</v>
      </c>
      <c r="N786" s="9">
        <v>0</v>
      </c>
      <c r="O786" s="9">
        <v>0</v>
      </c>
      <c r="P786" s="9">
        <f t="shared" si="78"/>
        <v>0</v>
      </c>
      <c r="Q786" s="9">
        <v>0</v>
      </c>
      <c r="R786" s="9">
        <v>0</v>
      </c>
      <c r="S786" s="9">
        <v>0</v>
      </c>
      <c r="T786" s="9">
        <v>0</v>
      </c>
      <c r="U786" s="9">
        <f t="shared" si="79"/>
        <v>0</v>
      </c>
      <c r="V786" s="9">
        <v>0</v>
      </c>
      <c r="W786" s="9">
        <v>0</v>
      </c>
      <c r="X786" s="49">
        <v>0</v>
      </c>
      <c r="Y786" s="9">
        <v>0</v>
      </c>
      <c r="Z786" s="9">
        <f t="shared" si="80"/>
        <v>0.10238399999999999</v>
      </c>
      <c r="AA786" s="9">
        <v>0</v>
      </c>
      <c r="AB786" s="9">
        <v>0</v>
      </c>
      <c r="AC786" s="49">
        <v>0.10238399999999999</v>
      </c>
      <c r="AD786" s="9">
        <v>0</v>
      </c>
      <c r="AE786" s="9">
        <f t="shared" si="81"/>
        <v>3.5999999999999996</v>
      </c>
      <c r="AF786" s="9">
        <v>0</v>
      </c>
      <c r="AG786" s="9">
        <v>0</v>
      </c>
      <c r="AH786" s="49">
        <v>3.5999999999999996</v>
      </c>
      <c r="AI786" s="9">
        <v>0</v>
      </c>
      <c r="AJ786" s="42">
        <f t="shared" si="76"/>
        <v>3.7023839999999995</v>
      </c>
      <c r="AK786" s="42">
        <f t="shared" si="76"/>
        <v>0</v>
      </c>
      <c r="AL786" s="42">
        <f t="shared" si="76"/>
        <v>0</v>
      </c>
      <c r="AM786" s="42">
        <f t="shared" si="76"/>
        <v>3.7023839999999995</v>
      </c>
      <c r="AN786" s="42">
        <f t="shared" si="76"/>
        <v>0</v>
      </c>
    </row>
    <row r="787" spans="1:40" ht="31.5">
      <c r="A787" s="8" t="s">
        <v>806</v>
      </c>
      <c r="B787" s="73" t="s">
        <v>684</v>
      </c>
      <c r="C787" s="15" t="s">
        <v>770</v>
      </c>
      <c r="D787" s="18">
        <v>2018</v>
      </c>
      <c r="E787" s="18">
        <v>2022</v>
      </c>
      <c r="F787" s="9"/>
      <c r="G787" s="9"/>
      <c r="H787" s="31"/>
      <c r="I787" s="9">
        <v>15.030095999999999</v>
      </c>
      <c r="J787" s="24">
        <v>15.030096</v>
      </c>
      <c r="K787" s="9">
        <f t="shared" si="77"/>
        <v>0</v>
      </c>
      <c r="L787" s="9">
        <v>0</v>
      </c>
      <c r="M787" s="9">
        <v>0</v>
      </c>
      <c r="N787" s="9">
        <v>0</v>
      </c>
      <c r="O787" s="9">
        <v>0</v>
      </c>
      <c r="P787" s="9">
        <f t="shared" si="78"/>
        <v>0</v>
      </c>
      <c r="Q787" s="9">
        <v>0</v>
      </c>
      <c r="R787" s="9">
        <v>0</v>
      </c>
      <c r="S787" s="9">
        <v>0</v>
      </c>
      <c r="T787" s="9">
        <v>0</v>
      </c>
      <c r="U787" s="9">
        <f t="shared" si="79"/>
        <v>0.25809599999999999</v>
      </c>
      <c r="V787" s="9">
        <v>0</v>
      </c>
      <c r="W787" s="9">
        <v>0</v>
      </c>
      <c r="X787" s="49">
        <v>0.25809599999999999</v>
      </c>
      <c r="Y787" s="9">
        <v>0</v>
      </c>
      <c r="Z787" s="9">
        <f t="shared" si="80"/>
        <v>14.76</v>
      </c>
      <c r="AA787" s="9">
        <v>0</v>
      </c>
      <c r="AB787" s="9">
        <v>0</v>
      </c>
      <c r="AC787" s="49">
        <v>14.76</v>
      </c>
      <c r="AD787" s="9">
        <v>0</v>
      </c>
      <c r="AE787" s="9">
        <f t="shared" si="81"/>
        <v>0</v>
      </c>
      <c r="AF787" s="9">
        <v>0</v>
      </c>
      <c r="AG787" s="9">
        <v>0</v>
      </c>
      <c r="AH787" s="49">
        <v>0</v>
      </c>
      <c r="AI787" s="9">
        <v>0</v>
      </c>
      <c r="AJ787" s="42">
        <f t="shared" si="76"/>
        <v>15.018096</v>
      </c>
      <c r="AK787" s="42">
        <f t="shared" si="76"/>
        <v>0</v>
      </c>
      <c r="AL787" s="42">
        <f t="shared" si="76"/>
        <v>0</v>
      </c>
      <c r="AM787" s="42">
        <f t="shared" si="76"/>
        <v>15.018096</v>
      </c>
      <c r="AN787" s="42">
        <f t="shared" si="76"/>
        <v>0</v>
      </c>
    </row>
    <row r="788" spans="1:40" ht="78.75">
      <c r="A788" s="8" t="s">
        <v>806</v>
      </c>
      <c r="B788" s="73" t="s">
        <v>1610</v>
      </c>
      <c r="C788" s="15" t="s">
        <v>1611</v>
      </c>
      <c r="D788" s="18">
        <v>2019</v>
      </c>
      <c r="E788" s="18">
        <v>2020</v>
      </c>
      <c r="F788" s="9"/>
      <c r="G788" s="9"/>
      <c r="H788" s="31"/>
      <c r="I788" s="9">
        <v>18.432120000000001</v>
      </c>
      <c r="J788" s="24">
        <v>18.432119999999998</v>
      </c>
      <c r="K788" s="9">
        <f t="shared" si="77"/>
        <v>16.065011999999999</v>
      </c>
      <c r="L788" s="9">
        <v>0</v>
      </c>
      <c r="M788" s="9">
        <v>0</v>
      </c>
      <c r="N788" s="9">
        <v>16.065011999999999</v>
      </c>
      <c r="O788" s="9">
        <v>0</v>
      </c>
      <c r="P788" s="9">
        <f t="shared" si="78"/>
        <v>0</v>
      </c>
      <c r="Q788" s="9">
        <v>0</v>
      </c>
      <c r="R788" s="9">
        <v>0</v>
      </c>
      <c r="S788" s="9">
        <v>0</v>
      </c>
      <c r="T788" s="9">
        <v>0</v>
      </c>
      <c r="U788" s="9">
        <f t="shared" si="79"/>
        <v>0</v>
      </c>
      <c r="V788" s="9">
        <v>0</v>
      </c>
      <c r="W788" s="9">
        <v>0</v>
      </c>
      <c r="X788" s="49">
        <v>0</v>
      </c>
      <c r="Y788" s="9">
        <v>0</v>
      </c>
      <c r="Z788" s="9">
        <f t="shared" si="80"/>
        <v>0</v>
      </c>
      <c r="AA788" s="9">
        <v>0</v>
      </c>
      <c r="AB788" s="9">
        <v>0</v>
      </c>
      <c r="AC788" s="49">
        <v>0</v>
      </c>
      <c r="AD788" s="9">
        <v>0</v>
      </c>
      <c r="AE788" s="9">
        <f t="shared" si="81"/>
        <v>0</v>
      </c>
      <c r="AF788" s="9">
        <v>0</v>
      </c>
      <c r="AG788" s="9">
        <v>0</v>
      </c>
      <c r="AH788" s="49">
        <v>0</v>
      </c>
      <c r="AI788" s="9">
        <v>0</v>
      </c>
      <c r="AJ788" s="42">
        <f t="shared" si="76"/>
        <v>16.065011999999999</v>
      </c>
      <c r="AK788" s="42">
        <f t="shared" si="76"/>
        <v>0</v>
      </c>
      <c r="AL788" s="42">
        <f t="shared" si="76"/>
        <v>0</v>
      </c>
      <c r="AM788" s="42">
        <f t="shared" si="76"/>
        <v>16.065011999999999</v>
      </c>
      <c r="AN788" s="42">
        <f t="shared" si="76"/>
        <v>0</v>
      </c>
    </row>
    <row r="789" spans="1:40" ht="78.75">
      <c r="A789" s="8" t="s">
        <v>806</v>
      </c>
      <c r="B789" s="73" t="s">
        <v>1612</v>
      </c>
      <c r="C789" s="15" t="s">
        <v>2540</v>
      </c>
      <c r="D789" s="18">
        <v>2019</v>
      </c>
      <c r="E789" s="18">
        <v>2020</v>
      </c>
      <c r="F789" s="9"/>
      <c r="G789" s="9"/>
      <c r="H789" s="31"/>
      <c r="I789" s="9">
        <v>1.6257839999999999</v>
      </c>
      <c r="J789" s="24">
        <v>1.6257839999999999</v>
      </c>
      <c r="K789" s="9">
        <f t="shared" si="77"/>
        <v>1.354968</v>
      </c>
      <c r="L789" s="9">
        <v>0</v>
      </c>
      <c r="M789" s="9">
        <v>0</v>
      </c>
      <c r="N789" s="9">
        <v>1.354968</v>
      </c>
      <c r="O789" s="9">
        <v>0</v>
      </c>
      <c r="P789" s="9">
        <f t="shared" si="78"/>
        <v>0</v>
      </c>
      <c r="Q789" s="9">
        <v>0</v>
      </c>
      <c r="R789" s="9">
        <v>0</v>
      </c>
      <c r="S789" s="9">
        <v>0</v>
      </c>
      <c r="T789" s="9">
        <v>0</v>
      </c>
      <c r="U789" s="9">
        <f t="shared" si="79"/>
        <v>0</v>
      </c>
      <c r="V789" s="9">
        <v>0</v>
      </c>
      <c r="W789" s="9">
        <v>0</v>
      </c>
      <c r="X789" s="49">
        <v>0</v>
      </c>
      <c r="Y789" s="9">
        <v>0</v>
      </c>
      <c r="Z789" s="9">
        <f t="shared" si="80"/>
        <v>0</v>
      </c>
      <c r="AA789" s="9">
        <v>0</v>
      </c>
      <c r="AB789" s="9">
        <v>0</v>
      </c>
      <c r="AC789" s="49">
        <v>0</v>
      </c>
      <c r="AD789" s="9">
        <v>0</v>
      </c>
      <c r="AE789" s="9">
        <f t="shared" si="81"/>
        <v>0</v>
      </c>
      <c r="AF789" s="9">
        <v>0</v>
      </c>
      <c r="AG789" s="9">
        <v>0</v>
      </c>
      <c r="AH789" s="49">
        <v>0</v>
      </c>
      <c r="AI789" s="9">
        <v>0</v>
      </c>
      <c r="AJ789" s="42">
        <f t="shared" si="76"/>
        <v>1.354968</v>
      </c>
      <c r="AK789" s="42">
        <f t="shared" si="76"/>
        <v>0</v>
      </c>
      <c r="AL789" s="42">
        <f t="shared" si="76"/>
        <v>0</v>
      </c>
      <c r="AM789" s="42">
        <f t="shared" si="76"/>
        <v>1.354968</v>
      </c>
      <c r="AN789" s="42">
        <f t="shared" si="76"/>
        <v>0</v>
      </c>
    </row>
    <row r="790" spans="1:40" ht="78.75">
      <c r="A790" s="8" t="s">
        <v>806</v>
      </c>
      <c r="B790" s="73" t="s">
        <v>1613</v>
      </c>
      <c r="C790" s="15" t="s">
        <v>1614</v>
      </c>
      <c r="D790" s="18">
        <v>2019</v>
      </c>
      <c r="E790" s="18">
        <v>2021</v>
      </c>
      <c r="F790" s="9"/>
      <c r="G790" s="9"/>
      <c r="H790" s="31"/>
      <c r="I790" s="9">
        <v>7.5177720000000008</v>
      </c>
      <c r="J790" s="24">
        <v>7.5177719999999999</v>
      </c>
      <c r="K790" s="9">
        <f t="shared" si="77"/>
        <v>6.0046176000000004</v>
      </c>
      <c r="L790" s="9">
        <v>0</v>
      </c>
      <c r="M790" s="9">
        <v>0</v>
      </c>
      <c r="N790" s="9">
        <v>6.0046176000000004</v>
      </c>
      <c r="O790" s="9">
        <v>0</v>
      </c>
      <c r="P790" s="9">
        <f t="shared" si="78"/>
        <v>1.5011544000000001</v>
      </c>
      <c r="Q790" s="9">
        <v>0</v>
      </c>
      <c r="R790" s="9">
        <v>0</v>
      </c>
      <c r="S790" s="9">
        <v>1.5011544000000001</v>
      </c>
      <c r="T790" s="9">
        <v>0</v>
      </c>
      <c r="U790" s="9">
        <f t="shared" si="79"/>
        <v>0</v>
      </c>
      <c r="V790" s="9">
        <v>0</v>
      </c>
      <c r="W790" s="9">
        <v>0</v>
      </c>
      <c r="X790" s="49">
        <v>0</v>
      </c>
      <c r="Y790" s="9">
        <v>0</v>
      </c>
      <c r="Z790" s="9">
        <f t="shared" si="80"/>
        <v>0</v>
      </c>
      <c r="AA790" s="9">
        <v>0</v>
      </c>
      <c r="AB790" s="9">
        <v>0</v>
      </c>
      <c r="AC790" s="49">
        <v>0</v>
      </c>
      <c r="AD790" s="9">
        <v>0</v>
      </c>
      <c r="AE790" s="9">
        <f t="shared" si="81"/>
        <v>0</v>
      </c>
      <c r="AF790" s="9">
        <v>0</v>
      </c>
      <c r="AG790" s="9">
        <v>0</v>
      </c>
      <c r="AH790" s="49">
        <v>0</v>
      </c>
      <c r="AI790" s="9">
        <v>0</v>
      </c>
      <c r="AJ790" s="42">
        <f t="shared" si="76"/>
        <v>7.5057720000000003</v>
      </c>
      <c r="AK790" s="42">
        <f t="shared" si="76"/>
        <v>0</v>
      </c>
      <c r="AL790" s="42">
        <f t="shared" si="76"/>
        <v>0</v>
      </c>
      <c r="AM790" s="42">
        <f t="shared" si="76"/>
        <v>7.5057720000000003</v>
      </c>
      <c r="AN790" s="42">
        <f t="shared" si="76"/>
        <v>0</v>
      </c>
    </row>
    <row r="791" spans="1:40" ht="47.25">
      <c r="A791" s="8" t="s">
        <v>806</v>
      </c>
      <c r="B791" s="73" t="s">
        <v>1615</v>
      </c>
      <c r="C791" s="15" t="s">
        <v>1616</v>
      </c>
      <c r="D791" s="18">
        <v>2019</v>
      </c>
      <c r="E791" s="18">
        <v>2020</v>
      </c>
      <c r="F791" s="9"/>
      <c r="G791" s="9"/>
      <c r="H791" s="31"/>
      <c r="I791" s="9">
        <v>13.103459999999998</v>
      </c>
      <c r="J791" s="24">
        <v>13.103459999999998</v>
      </c>
      <c r="K791" s="9">
        <f t="shared" si="77"/>
        <v>0.012</v>
      </c>
      <c r="L791" s="9">
        <v>0</v>
      </c>
      <c r="M791" s="9">
        <v>0</v>
      </c>
      <c r="N791" s="9">
        <v>0.012</v>
      </c>
      <c r="O791" s="9">
        <v>0</v>
      </c>
      <c r="P791" s="9">
        <f t="shared" si="78"/>
        <v>0</v>
      </c>
      <c r="Q791" s="9">
        <v>0</v>
      </c>
      <c r="R791" s="9">
        <v>0</v>
      </c>
      <c r="S791" s="9">
        <v>0</v>
      </c>
      <c r="T791" s="9">
        <v>0</v>
      </c>
      <c r="U791" s="9">
        <f t="shared" si="79"/>
        <v>0</v>
      </c>
      <c r="V791" s="9">
        <v>0</v>
      </c>
      <c r="W791" s="9">
        <v>0</v>
      </c>
      <c r="X791" s="49">
        <v>0</v>
      </c>
      <c r="Y791" s="9">
        <v>0</v>
      </c>
      <c r="Z791" s="9">
        <f t="shared" si="80"/>
        <v>0</v>
      </c>
      <c r="AA791" s="9">
        <v>0</v>
      </c>
      <c r="AB791" s="9">
        <v>0</v>
      </c>
      <c r="AC791" s="49">
        <v>0</v>
      </c>
      <c r="AD791" s="9">
        <v>0</v>
      </c>
      <c r="AE791" s="9">
        <f t="shared" si="81"/>
        <v>0</v>
      </c>
      <c r="AF791" s="9">
        <v>0</v>
      </c>
      <c r="AG791" s="9">
        <v>0</v>
      </c>
      <c r="AH791" s="49">
        <v>0</v>
      </c>
      <c r="AI791" s="9">
        <v>0</v>
      </c>
      <c r="AJ791" s="42">
        <f t="shared" si="76"/>
        <v>0.012</v>
      </c>
      <c r="AK791" s="42">
        <f t="shared" si="76"/>
        <v>0</v>
      </c>
      <c r="AL791" s="42">
        <f t="shared" si="76"/>
        <v>0</v>
      </c>
      <c r="AM791" s="42">
        <f t="shared" si="76"/>
        <v>0.012</v>
      </c>
      <c r="AN791" s="42">
        <f t="shared" si="76"/>
        <v>0</v>
      </c>
    </row>
    <row r="792" spans="1:40" ht="63">
      <c r="A792" s="8" t="s">
        <v>806</v>
      </c>
      <c r="B792" s="73" t="s">
        <v>251</v>
      </c>
      <c r="C792" s="15" t="s">
        <v>2541</v>
      </c>
      <c r="D792" s="18">
        <v>2018</v>
      </c>
      <c r="E792" s="18">
        <v>2021</v>
      </c>
      <c r="F792" s="9"/>
      <c r="G792" s="9"/>
      <c r="H792" s="31"/>
      <c r="I792" s="9">
        <v>22.058951999999998</v>
      </c>
      <c r="J792" s="24">
        <v>22.058951999999998</v>
      </c>
      <c r="K792" s="9">
        <f t="shared" si="77"/>
        <v>14.668643999999999</v>
      </c>
      <c r="L792" s="9">
        <v>0</v>
      </c>
      <c r="M792" s="9">
        <v>0</v>
      </c>
      <c r="N792" s="9">
        <v>14.668643999999999</v>
      </c>
      <c r="O792" s="9">
        <v>0</v>
      </c>
      <c r="P792" s="9">
        <f t="shared" si="78"/>
        <v>3.2963136</v>
      </c>
      <c r="Q792" s="9">
        <v>0</v>
      </c>
      <c r="R792" s="9">
        <v>0</v>
      </c>
      <c r="S792" s="9">
        <v>3.2963136</v>
      </c>
      <c r="T792" s="9">
        <v>0</v>
      </c>
      <c r="U792" s="9">
        <f t="shared" si="79"/>
        <v>0</v>
      </c>
      <c r="V792" s="9">
        <v>0</v>
      </c>
      <c r="W792" s="9">
        <v>0</v>
      </c>
      <c r="X792" s="49">
        <v>0</v>
      </c>
      <c r="Y792" s="9">
        <v>0</v>
      </c>
      <c r="Z792" s="9">
        <f t="shared" si="80"/>
        <v>0</v>
      </c>
      <c r="AA792" s="9">
        <v>0</v>
      </c>
      <c r="AB792" s="9">
        <v>0</v>
      </c>
      <c r="AC792" s="49">
        <v>0</v>
      </c>
      <c r="AD792" s="9">
        <v>0</v>
      </c>
      <c r="AE792" s="9">
        <f t="shared" si="81"/>
        <v>0</v>
      </c>
      <c r="AF792" s="9">
        <v>0</v>
      </c>
      <c r="AG792" s="9">
        <v>0</v>
      </c>
      <c r="AH792" s="49">
        <v>0</v>
      </c>
      <c r="AI792" s="9">
        <v>0</v>
      </c>
      <c r="AJ792" s="42">
        <f t="shared" si="76"/>
        <v>17.964957599999998</v>
      </c>
      <c r="AK792" s="42">
        <f t="shared" si="76"/>
        <v>0</v>
      </c>
      <c r="AL792" s="42">
        <f t="shared" si="76"/>
        <v>0</v>
      </c>
      <c r="AM792" s="42">
        <f t="shared" si="76"/>
        <v>17.964957599999998</v>
      </c>
      <c r="AN792" s="42">
        <f t="shared" si="76"/>
        <v>0</v>
      </c>
    </row>
    <row r="793" spans="1:40" ht="47.25">
      <c r="A793" s="8" t="s">
        <v>806</v>
      </c>
      <c r="B793" s="73" t="s">
        <v>685</v>
      </c>
      <c r="C793" s="15" t="s">
        <v>364</v>
      </c>
      <c r="D793" s="18">
        <v>2017</v>
      </c>
      <c r="E793" s="18">
        <v>2025</v>
      </c>
      <c r="F793" s="9"/>
      <c r="G793" s="9"/>
      <c r="H793" s="31"/>
      <c r="I793" s="9">
        <v>21.878088000000002</v>
      </c>
      <c r="J793" s="24">
        <v>21.878087999999998</v>
      </c>
      <c r="K793" s="9">
        <f t="shared" si="77"/>
        <v>0</v>
      </c>
      <c r="L793" s="9">
        <v>0</v>
      </c>
      <c r="M793" s="9">
        <v>0</v>
      </c>
      <c r="N793" s="9">
        <v>0</v>
      </c>
      <c r="O793" s="9">
        <v>0</v>
      </c>
      <c r="P793" s="9">
        <f t="shared" si="78"/>
        <v>0</v>
      </c>
      <c r="Q793" s="9">
        <v>0</v>
      </c>
      <c r="R793" s="9">
        <v>0</v>
      </c>
      <c r="S793" s="9">
        <v>0</v>
      </c>
      <c r="T793" s="9">
        <v>0</v>
      </c>
      <c r="U793" s="9">
        <f t="shared" si="79"/>
        <v>0</v>
      </c>
      <c r="V793" s="9">
        <v>0</v>
      </c>
      <c r="W793" s="9">
        <v>0</v>
      </c>
      <c r="X793" s="49">
        <v>0</v>
      </c>
      <c r="Y793" s="9">
        <v>0</v>
      </c>
      <c r="Z793" s="9">
        <f t="shared" si="80"/>
        <v>0</v>
      </c>
      <c r="AA793" s="9">
        <v>0</v>
      </c>
      <c r="AB793" s="9">
        <v>0</v>
      </c>
      <c r="AC793" s="49">
        <v>0</v>
      </c>
      <c r="AD793" s="9">
        <v>0</v>
      </c>
      <c r="AE793" s="9">
        <f t="shared" si="81"/>
        <v>0.012</v>
      </c>
      <c r="AF793" s="9">
        <v>0</v>
      </c>
      <c r="AG793" s="9">
        <v>0</v>
      </c>
      <c r="AH793" s="49">
        <v>0.012</v>
      </c>
      <c r="AI793" s="9">
        <v>0</v>
      </c>
      <c r="AJ793" s="42">
        <f t="shared" si="76"/>
        <v>0.012</v>
      </c>
      <c r="AK793" s="42">
        <f t="shared" si="76"/>
        <v>0</v>
      </c>
      <c r="AL793" s="42">
        <f t="shared" si="76"/>
        <v>0</v>
      </c>
      <c r="AM793" s="42">
        <f t="shared" si="76"/>
        <v>0.012</v>
      </c>
      <c r="AN793" s="42">
        <f t="shared" si="76"/>
        <v>0</v>
      </c>
    </row>
    <row r="794" spans="1:40" ht="47.25">
      <c r="A794" s="8" t="s">
        <v>806</v>
      </c>
      <c r="B794" s="73" t="s">
        <v>1617</v>
      </c>
      <c r="C794" s="15" t="s">
        <v>1618</v>
      </c>
      <c r="D794" s="18">
        <v>2016</v>
      </c>
      <c r="E794" s="18">
        <v>2021</v>
      </c>
      <c r="F794" s="9"/>
      <c r="G794" s="9"/>
      <c r="H794" s="31"/>
      <c r="I794" s="9">
        <v>4.1599199999999996</v>
      </c>
      <c r="J794" s="24">
        <v>4.1599200000000005</v>
      </c>
      <c r="K794" s="9">
        <f t="shared" si="77"/>
        <v>2.7932543999999999</v>
      </c>
      <c r="L794" s="9">
        <v>0</v>
      </c>
      <c r="M794" s="9">
        <v>0</v>
      </c>
      <c r="N794" s="9">
        <v>2.7932543999999999</v>
      </c>
      <c r="O794" s="9">
        <v>0</v>
      </c>
      <c r="P794" s="9">
        <f t="shared" si="78"/>
        <v>0.69831359999999998</v>
      </c>
      <c r="Q794" s="9">
        <v>0</v>
      </c>
      <c r="R794" s="9">
        <v>0</v>
      </c>
      <c r="S794" s="9">
        <v>0.69831359999999998</v>
      </c>
      <c r="T794" s="9">
        <v>0</v>
      </c>
      <c r="U794" s="9">
        <f t="shared" si="79"/>
        <v>0</v>
      </c>
      <c r="V794" s="9">
        <v>0</v>
      </c>
      <c r="W794" s="9">
        <v>0</v>
      </c>
      <c r="X794" s="49">
        <v>0</v>
      </c>
      <c r="Y794" s="9">
        <v>0</v>
      </c>
      <c r="Z794" s="9">
        <f t="shared" si="80"/>
        <v>0</v>
      </c>
      <c r="AA794" s="9">
        <v>0</v>
      </c>
      <c r="AB794" s="9">
        <v>0</v>
      </c>
      <c r="AC794" s="49">
        <v>0</v>
      </c>
      <c r="AD794" s="9">
        <v>0</v>
      </c>
      <c r="AE794" s="9">
        <f t="shared" si="81"/>
        <v>0</v>
      </c>
      <c r="AF794" s="9">
        <v>0</v>
      </c>
      <c r="AG794" s="9">
        <v>0</v>
      </c>
      <c r="AH794" s="49">
        <v>0</v>
      </c>
      <c r="AI794" s="9">
        <v>0</v>
      </c>
      <c r="AJ794" s="42">
        <f t="shared" si="76"/>
        <v>3.491568</v>
      </c>
      <c r="AK794" s="42">
        <f t="shared" si="76"/>
        <v>0</v>
      </c>
      <c r="AL794" s="42">
        <f t="shared" si="76"/>
        <v>0</v>
      </c>
      <c r="AM794" s="42">
        <f t="shared" si="76"/>
        <v>3.491568</v>
      </c>
      <c r="AN794" s="42">
        <f t="shared" si="76"/>
        <v>0</v>
      </c>
    </row>
    <row r="795" spans="1:40" ht="47.25">
      <c r="A795" s="8" t="s">
        <v>806</v>
      </c>
      <c r="B795" s="73" t="s">
        <v>1619</v>
      </c>
      <c r="C795" s="15" t="s">
        <v>1620</v>
      </c>
      <c r="D795" s="18">
        <v>2017</v>
      </c>
      <c r="E795" s="18">
        <v>2020</v>
      </c>
      <c r="F795" s="9"/>
      <c r="G795" s="9"/>
      <c r="H795" s="31"/>
      <c r="I795" s="9">
        <v>5.2214879999999999</v>
      </c>
      <c r="J795" s="24">
        <v>5.221487999999999</v>
      </c>
      <c r="K795" s="9">
        <f t="shared" si="77"/>
        <v>4.6016519999999996</v>
      </c>
      <c r="L795" s="9">
        <v>0</v>
      </c>
      <c r="M795" s="9">
        <v>0</v>
      </c>
      <c r="N795" s="9">
        <v>4.6016519999999996</v>
      </c>
      <c r="O795" s="9">
        <v>0</v>
      </c>
      <c r="P795" s="9">
        <f t="shared" si="78"/>
        <v>0</v>
      </c>
      <c r="Q795" s="9">
        <v>0</v>
      </c>
      <c r="R795" s="9">
        <v>0</v>
      </c>
      <c r="S795" s="9">
        <v>0</v>
      </c>
      <c r="T795" s="9">
        <v>0</v>
      </c>
      <c r="U795" s="9">
        <f t="shared" si="79"/>
        <v>0</v>
      </c>
      <c r="V795" s="9">
        <v>0</v>
      </c>
      <c r="W795" s="9">
        <v>0</v>
      </c>
      <c r="X795" s="49">
        <v>0</v>
      </c>
      <c r="Y795" s="9">
        <v>0</v>
      </c>
      <c r="Z795" s="9">
        <f t="shared" si="80"/>
        <v>0</v>
      </c>
      <c r="AA795" s="9">
        <v>0</v>
      </c>
      <c r="AB795" s="9">
        <v>0</v>
      </c>
      <c r="AC795" s="49">
        <v>0</v>
      </c>
      <c r="AD795" s="9">
        <v>0</v>
      </c>
      <c r="AE795" s="9">
        <f t="shared" si="81"/>
        <v>0</v>
      </c>
      <c r="AF795" s="9">
        <v>0</v>
      </c>
      <c r="AG795" s="9">
        <v>0</v>
      </c>
      <c r="AH795" s="49">
        <v>0</v>
      </c>
      <c r="AI795" s="9">
        <v>0</v>
      </c>
      <c r="AJ795" s="42">
        <f t="shared" si="76"/>
        <v>4.6016519999999996</v>
      </c>
      <c r="AK795" s="42">
        <f t="shared" si="76"/>
        <v>0</v>
      </c>
      <c r="AL795" s="42">
        <f t="shared" si="76"/>
        <v>0</v>
      </c>
      <c r="AM795" s="42">
        <f t="shared" si="76"/>
        <v>4.6016519999999996</v>
      </c>
      <c r="AN795" s="42">
        <f t="shared" si="76"/>
        <v>0</v>
      </c>
    </row>
    <row r="796" spans="1:40" ht="47.25">
      <c r="A796" s="8" t="s">
        <v>806</v>
      </c>
      <c r="B796" s="73" t="s">
        <v>1621</v>
      </c>
      <c r="C796" s="15" t="s">
        <v>1622</v>
      </c>
      <c r="D796" s="18">
        <v>2013</v>
      </c>
      <c r="E796" s="18">
        <v>2021</v>
      </c>
      <c r="F796" s="9"/>
      <c r="G796" s="9"/>
      <c r="H796" s="31"/>
      <c r="I796" s="9">
        <v>3.2394600000000002</v>
      </c>
      <c r="J796" s="24">
        <v>3.2394600000000002</v>
      </c>
      <c r="K796" s="9">
        <f t="shared" si="77"/>
        <v>0</v>
      </c>
      <c r="L796" s="9">
        <v>0</v>
      </c>
      <c r="M796" s="9">
        <v>0</v>
      </c>
      <c r="N796" s="9">
        <v>0</v>
      </c>
      <c r="O796" s="9">
        <v>0</v>
      </c>
      <c r="P796" s="9">
        <f t="shared" si="78"/>
        <v>3.2394600000000002</v>
      </c>
      <c r="Q796" s="9">
        <v>0</v>
      </c>
      <c r="R796" s="9">
        <v>0</v>
      </c>
      <c r="S796" s="9">
        <v>3.2394600000000002</v>
      </c>
      <c r="T796" s="9">
        <v>0</v>
      </c>
      <c r="U796" s="9">
        <f t="shared" si="79"/>
        <v>0</v>
      </c>
      <c r="V796" s="9">
        <v>0</v>
      </c>
      <c r="W796" s="9">
        <v>0</v>
      </c>
      <c r="X796" s="49">
        <v>0</v>
      </c>
      <c r="Y796" s="9">
        <v>0</v>
      </c>
      <c r="Z796" s="9">
        <f t="shared" si="80"/>
        <v>0</v>
      </c>
      <c r="AA796" s="9">
        <v>0</v>
      </c>
      <c r="AB796" s="9">
        <v>0</v>
      </c>
      <c r="AC796" s="49">
        <v>0</v>
      </c>
      <c r="AD796" s="9">
        <v>0</v>
      </c>
      <c r="AE796" s="9">
        <f t="shared" si="81"/>
        <v>0</v>
      </c>
      <c r="AF796" s="9">
        <v>0</v>
      </c>
      <c r="AG796" s="9">
        <v>0</v>
      </c>
      <c r="AH796" s="49">
        <v>0</v>
      </c>
      <c r="AI796" s="9">
        <v>0</v>
      </c>
      <c r="AJ796" s="42">
        <f t="shared" si="76"/>
        <v>3.2394600000000002</v>
      </c>
      <c r="AK796" s="42">
        <f t="shared" si="76"/>
        <v>0</v>
      </c>
      <c r="AL796" s="42">
        <f t="shared" si="76"/>
        <v>0</v>
      </c>
      <c r="AM796" s="42">
        <f t="shared" si="76"/>
        <v>3.2394600000000002</v>
      </c>
      <c r="AN796" s="42">
        <f t="shared" si="76"/>
        <v>0</v>
      </c>
    </row>
    <row r="797" spans="1:40" ht="31.5">
      <c r="A797" s="8" t="s">
        <v>806</v>
      </c>
      <c r="B797" s="73" t="s">
        <v>1623</v>
      </c>
      <c r="C797" s="15" t="s">
        <v>1624</v>
      </c>
      <c r="D797" s="18">
        <v>2013</v>
      </c>
      <c r="E797" s="18">
        <v>2022</v>
      </c>
      <c r="F797" s="9">
        <v>55.776227999999996</v>
      </c>
      <c r="G797" s="9">
        <v>55.776227999999996</v>
      </c>
      <c r="H797" s="31">
        <v>42248</v>
      </c>
      <c r="I797" s="9">
        <v>48.235223999999995</v>
      </c>
      <c r="J797" s="24">
        <v>42.580620943525417</v>
      </c>
      <c r="K797" s="9">
        <f t="shared" si="77"/>
        <v>5.8793039999999976</v>
      </c>
      <c r="L797" s="9">
        <v>0</v>
      </c>
      <c r="M797" s="9">
        <v>0</v>
      </c>
      <c r="N797" s="9">
        <v>5.8793039999999976</v>
      </c>
      <c r="O797" s="9">
        <v>0</v>
      </c>
      <c r="P797" s="9">
        <f t="shared" si="78"/>
        <v>12</v>
      </c>
      <c r="Q797" s="9">
        <v>0</v>
      </c>
      <c r="R797" s="9">
        <v>0</v>
      </c>
      <c r="S797" s="9">
        <v>12</v>
      </c>
      <c r="T797" s="9">
        <v>0</v>
      </c>
      <c r="U797" s="9">
        <f t="shared" si="79"/>
        <v>0.23999999999999999</v>
      </c>
      <c r="V797" s="9">
        <v>0</v>
      </c>
      <c r="W797" s="9">
        <v>0</v>
      </c>
      <c r="X797" s="49">
        <v>0.24</v>
      </c>
      <c r="Y797" s="9">
        <v>0</v>
      </c>
      <c r="Z797" s="9">
        <f t="shared" si="80"/>
        <v>17.760000000000002</v>
      </c>
      <c r="AA797" s="9">
        <v>0</v>
      </c>
      <c r="AB797" s="9">
        <v>0</v>
      </c>
      <c r="AC797" s="49">
        <v>17.760000000000002</v>
      </c>
      <c r="AD797" s="9">
        <v>0</v>
      </c>
      <c r="AE797" s="9">
        <f t="shared" si="81"/>
        <v>0</v>
      </c>
      <c r="AF797" s="9">
        <v>0</v>
      </c>
      <c r="AG797" s="9">
        <v>0</v>
      </c>
      <c r="AH797" s="49">
        <v>0</v>
      </c>
      <c r="AI797" s="9">
        <v>0</v>
      </c>
      <c r="AJ797" s="42">
        <f t="shared" si="76"/>
        <v>35.879303999999998</v>
      </c>
      <c r="AK797" s="42">
        <f t="shared" si="76"/>
        <v>0</v>
      </c>
      <c r="AL797" s="42">
        <f t="shared" si="76"/>
        <v>0</v>
      </c>
      <c r="AM797" s="42">
        <f t="shared" si="76"/>
        <v>35.879303999999998</v>
      </c>
      <c r="AN797" s="42">
        <f t="shared" si="76"/>
        <v>0</v>
      </c>
    </row>
    <row r="798" spans="1:40" ht="31.5">
      <c r="A798" s="8" t="s">
        <v>806</v>
      </c>
      <c r="B798" s="73" t="s">
        <v>686</v>
      </c>
      <c r="C798" s="15" t="s">
        <v>771</v>
      </c>
      <c r="D798" s="18">
        <v>2018</v>
      </c>
      <c r="E798" s="18">
        <v>2022</v>
      </c>
      <c r="F798" s="9"/>
      <c r="G798" s="9"/>
      <c r="H798" s="31"/>
      <c r="I798" s="9">
        <v>17.824776</v>
      </c>
      <c r="J798" s="24">
        <v>17.824775999999996</v>
      </c>
      <c r="K798" s="9">
        <f t="shared" si="77"/>
        <v>0</v>
      </c>
      <c r="L798" s="9">
        <v>0</v>
      </c>
      <c r="M798" s="9">
        <v>0</v>
      </c>
      <c r="N798" s="9">
        <v>0</v>
      </c>
      <c r="O798" s="9">
        <v>0</v>
      </c>
      <c r="P798" s="9">
        <f t="shared" si="78"/>
        <v>0</v>
      </c>
      <c r="Q798" s="9">
        <v>0</v>
      </c>
      <c r="R798" s="9">
        <v>0</v>
      </c>
      <c r="S798" s="9">
        <v>0</v>
      </c>
      <c r="T798" s="9">
        <v>0</v>
      </c>
      <c r="U798" s="9">
        <f t="shared" si="79"/>
        <v>0.41277599999999998</v>
      </c>
      <c r="V798" s="9">
        <v>0</v>
      </c>
      <c r="W798" s="9">
        <v>0</v>
      </c>
      <c r="X798" s="49">
        <v>0.41277599999999998</v>
      </c>
      <c r="Y798" s="9">
        <v>0</v>
      </c>
      <c r="Z798" s="9">
        <f t="shared" si="80"/>
        <v>17.399999999999999</v>
      </c>
      <c r="AA798" s="9">
        <v>0</v>
      </c>
      <c r="AB798" s="9">
        <v>0</v>
      </c>
      <c r="AC798" s="49">
        <v>17.399999999999999</v>
      </c>
      <c r="AD798" s="9">
        <v>0</v>
      </c>
      <c r="AE798" s="9">
        <f t="shared" si="81"/>
        <v>0</v>
      </c>
      <c r="AF798" s="9">
        <v>0</v>
      </c>
      <c r="AG798" s="9">
        <v>0</v>
      </c>
      <c r="AH798" s="49">
        <v>0</v>
      </c>
      <c r="AI798" s="9">
        <v>0</v>
      </c>
      <c r="AJ798" s="42">
        <f t="shared" si="76"/>
        <v>17.812775999999999</v>
      </c>
      <c r="AK798" s="42">
        <f t="shared" si="76"/>
        <v>0</v>
      </c>
      <c r="AL798" s="42">
        <f t="shared" si="76"/>
        <v>0</v>
      </c>
      <c r="AM798" s="42">
        <f t="shared" si="76"/>
        <v>17.812775999999999</v>
      </c>
      <c r="AN798" s="42">
        <f t="shared" si="76"/>
        <v>0</v>
      </c>
    </row>
    <row r="799" spans="1:40" ht="63">
      <c r="A799" s="8" t="s">
        <v>806</v>
      </c>
      <c r="B799" s="73" t="s">
        <v>1625</v>
      </c>
      <c r="C799" s="15" t="s">
        <v>1626</v>
      </c>
      <c r="D799" s="18">
        <v>2018</v>
      </c>
      <c r="E799" s="18">
        <v>2021</v>
      </c>
      <c r="F799" s="9"/>
      <c r="G799" s="9"/>
      <c r="H799" s="31"/>
      <c r="I799" s="9">
        <v>4.1026439999999997</v>
      </c>
      <c r="J799" s="24">
        <v>4.1026439999999997</v>
      </c>
      <c r="K799" s="9">
        <f t="shared" si="77"/>
        <v>1.9444127999999998</v>
      </c>
      <c r="L799" s="9">
        <v>0</v>
      </c>
      <c r="M799" s="9">
        <v>0</v>
      </c>
      <c r="N799" s="9">
        <v>1.9444127999999998</v>
      </c>
      <c r="O799" s="9">
        <v>0</v>
      </c>
      <c r="P799" s="9">
        <f t="shared" si="78"/>
        <v>0.48610319999999996</v>
      </c>
      <c r="Q799" s="9">
        <v>0</v>
      </c>
      <c r="R799" s="9">
        <v>0</v>
      </c>
      <c r="S799" s="9">
        <v>0.48610319999999996</v>
      </c>
      <c r="T799" s="9">
        <v>0</v>
      </c>
      <c r="U799" s="9">
        <f t="shared" si="79"/>
        <v>0</v>
      </c>
      <c r="V799" s="9">
        <v>0</v>
      </c>
      <c r="W799" s="9">
        <v>0</v>
      </c>
      <c r="X799" s="49">
        <v>0</v>
      </c>
      <c r="Y799" s="9">
        <v>0</v>
      </c>
      <c r="Z799" s="9">
        <f t="shared" si="80"/>
        <v>0</v>
      </c>
      <c r="AA799" s="9">
        <v>0</v>
      </c>
      <c r="AB799" s="9">
        <v>0</v>
      </c>
      <c r="AC799" s="49">
        <v>0</v>
      </c>
      <c r="AD799" s="9">
        <v>0</v>
      </c>
      <c r="AE799" s="9">
        <f t="shared" si="81"/>
        <v>0</v>
      </c>
      <c r="AF799" s="9">
        <v>0</v>
      </c>
      <c r="AG799" s="9">
        <v>0</v>
      </c>
      <c r="AH799" s="49">
        <v>0</v>
      </c>
      <c r="AI799" s="9">
        <v>0</v>
      </c>
      <c r="AJ799" s="42">
        <f t="shared" si="76"/>
        <v>2.4305159999999999</v>
      </c>
      <c r="AK799" s="42">
        <f t="shared" si="76"/>
        <v>0</v>
      </c>
      <c r="AL799" s="42">
        <f t="shared" si="76"/>
        <v>0</v>
      </c>
      <c r="AM799" s="42">
        <f t="shared" si="76"/>
        <v>2.4305159999999999</v>
      </c>
      <c r="AN799" s="42">
        <f t="shared" si="76"/>
        <v>0</v>
      </c>
    </row>
    <row r="800" spans="1:40" ht="63">
      <c r="A800" s="8" t="s">
        <v>806</v>
      </c>
      <c r="B800" s="73" t="s">
        <v>206</v>
      </c>
      <c r="C800" s="15" t="s">
        <v>2542</v>
      </c>
      <c r="D800" s="18">
        <v>2019</v>
      </c>
      <c r="E800" s="18">
        <v>2023</v>
      </c>
      <c r="F800" s="9"/>
      <c r="G800" s="9"/>
      <c r="H800" s="31"/>
      <c r="I800" s="9">
        <v>4.2483719999999998</v>
      </c>
      <c r="J800" s="24">
        <v>4.2483719999999998</v>
      </c>
      <c r="K800" s="9">
        <f t="shared" si="77"/>
        <v>0</v>
      </c>
      <c r="L800" s="9">
        <v>0</v>
      </c>
      <c r="M800" s="9">
        <v>0</v>
      </c>
      <c r="N800" s="9">
        <v>0</v>
      </c>
      <c r="O800" s="9">
        <v>0</v>
      </c>
      <c r="P800" s="9">
        <f t="shared" si="78"/>
        <v>0</v>
      </c>
      <c r="Q800" s="9">
        <v>0</v>
      </c>
      <c r="R800" s="9">
        <v>0</v>
      </c>
      <c r="S800" s="9">
        <v>0</v>
      </c>
      <c r="T800" s="9">
        <v>0</v>
      </c>
      <c r="U800" s="9">
        <f t="shared" si="79"/>
        <v>0</v>
      </c>
      <c r="V800" s="9">
        <v>0</v>
      </c>
      <c r="W800" s="9">
        <v>0</v>
      </c>
      <c r="X800" s="49">
        <v>0</v>
      </c>
      <c r="Y800" s="9">
        <v>0</v>
      </c>
      <c r="Z800" s="9">
        <f t="shared" si="80"/>
        <v>0.52120679999999986</v>
      </c>
      <c r="AA800" s="9">
        <v>0</v>
      </c>
      <c r="AB800" s="9">
        <v>0</v>
      </c>
      <c r="AC800" s="49">
        <v>0.52120679999999986</v>
      </c>
      <c r="AD800" s="9">
        <v>0</v>
      </c>
      <c r="AE800" s="9">
        <f t="shared" si="81"/>
        <v>3.7271651999999995</v>
      </c>
      <c r="AF800" s="9">
        <v>0</v>
      </c>
      <c r="AG800" s="9">
        <v>0</v>
      </c>
      <c r="AH800" s="49">
        <v>3.7271651999999995</v>
      </c>
      <c r="AI800" s="9">
        <v>0</v>
      </c>
      <c r="AJ800" s="42">
        <f t="shared" si="76"/>
        <v>4.2483719999999998</v>
      </c>
      <c r="AK800" s="42">
        <f t="shared" si="76"/>
        <v>0</v>
      </c>
      <c r="AL800" s="42">
        <f t="shared" si="76"/>
        <v>0</v>
      </c>
      <c r="AM800" s="42">
        <f t="shared" si="76"/>
        <v>4.2483719999999998</v>
      </c>
      <c r="AN800" s="42">
        <f t="shared" si="76"/>
        <v>0</v>
      </c>
    </row>
    <row r="801" spans="1:40" ht="63">
      <c r="A801" s="8" t="s">
        <v>806</v>
      </c>
      <c r="B801" s="73" t="s">
        <v>687</v>
      </c>
      <c r="C801" s="15" t="s">
        <v>2543</v>
      </c>
      <c r="D801" s="18">
        <v>2019</v>
      </c>
      <c r="E801" s="18">
        <v>2020</v>
      </c>
      <c r="F801" s="9"/>
      <c r="G801" s="9"/>
      <c r="H801" s="31"/>
      <c r="I801" s="9">
        <v>85.959492000000012</v>
      </c>
      <c r="J801" s="24">
        <v>85.959491999999997</v>
      </c>
      <c r="K801" s="9">
        <f t="shared" si="77"/>
        <v>76.959491999999997</v>
      </c>
      <c r="L801" s="9">
        <v>0</v>
      </c>
      <c r="M801" s="9">
        <v>0</v>
      </c>
      <c r="N801" s="9">
        <v>76.959491999999997</v>
      </c>
      <c r="O801" s="9">
        <v>0</v>
      </c>
      <c r="P801" s="9">
        <f t="shared" si="78"/>
        <v>0</v>
      </c>
      <c r="Q801" s="9">
        <v>0</v>
      </c>
      <c r="R801" s="9">
        <v>0</v>
      </c>
      <c r="S801" s="9">
        <v>0</v>
      </c>
      <c r="T801" s="9">
        <v>0</v>
      </c>
      <c r="U801" s="9">
        <f t="shared" si="79"/>
        <v>0</v>
      </c>
      <c r="V801" s="9">
        <v>0</v>
      </c>
      <c r="W801" s="9">
        <v>0</v>
      </c>
      <c r="X801" s="49">
        <v>0</v>
      </c>
      <c r="Y801" s="9">
        <v>0</v>
      </c>
      <c r="Z801" s="9">
        <f t="shared" si="80"/>
        <v>0</v>
      </c>
      <c r="AA801" s="9">
        <v>0</v>
      </c>
      <c r="AB801" s="9">
        <v>0</v>
      </c>
      <c r="AC801" s="49">
        <v>0</v>
      </c>
      <c r="AD801" s="9">
        <v>0</v>
      </c>
      <c r="AE801" s="9">
        <f t="shared" si="81"/>
        <v>0</v>
      </c>
      <c r="AF801" s="9">
        <v>0</v>
      </c>
      <c r="AG801" s="9">
        <v>0</v>
      </c>
      <c r="AH801" s="49">
        <v>0</v>
      </c>
      <c r="AI801" s="9">
        <v>0</v>
      </c>
      <c r="AJ801" s="42">
        <f t="shared" si="76"/>
        <v>76.959491999999997</v>
      </c>
      <c r="AK801" s="42">
        <f t="shared" si="76"/>
        <v>0</v>
      </c>
      <c r="AL801" s="42">
        <f t="shared" si="76"/>
        <v>0</v>
      </c>
      <c r="AM801" s="42">
        <f t="shared" si="76"/>
        <v>76.959491999999997</v>
      </c>
      <c r="AN801" s="42">
        <f t="shared" si="76"/>
        <v>0</v>
      </c>
    </row>
    <row r="802" spans="1:40" ht="47.25">
      <c r="A802" s="8" t="s">
        <v>806</v>
      </c>
      <c r="B802" s="73" t="s">
        <v>1627</v>
      </c>
      <c r="C802" s="15" t="s">
        <v>2544</v>
      </c>
      <c r="D802" s="18">
        <v>2018</v>
      </c>
      <c r="E802" s="18">
        <v>2022</v>
      </c>
      <c r="F802" s="9"/>
      <c r="G802" s="9"/>
      <c r="H802" s="31"/>
      <c r="I802" s="9">
        <v>4.1026439999999997</v>
      </c>
      <c r="J802" s="24">
        <v>4.1026439999999997</v>
      </c>
      <c r="K802" s="9">
        <f t="shared" si="77"/>
        <v>0.012</v>
      </c>
      <c r="L802" s="9">
        <v>0</v>
      </c>
      <c r="M802" s="9">
        <v>0</v>
      </c>
      <c r="N802" s="9">
        <v>0.012</v>
      </c>
      <c r="O802" s="9">
        <v>0</v>
      </c>
      <c r="P802" s="9">
        <f t="shared" si="78"/>
        <v>0.012</v>
      </c>
      <c r="Q802" s="9">
        <v>0</v>
      </c>
      <c r="R802" s="9">
        <v>0</v>
      </c>
      <c r="S802" s="9">
        <v>0.012</v>
      </c>
      <c r="T802" s="9">
        <v>0</v>
      </c>
      <c r="U802" s="9">
        <f t="shared" si="79"/>
        <v>0.294516</v>
      </c>
      <c r="V802" s="9">
        <v>0</v>
      </c>
      <c r="W802" s="9">
        <v>0</v>
      </c>
      <c r="X802" s="49">
        <v>0.294516</v>
      </c>
      <c r="Y802" s="9">
        <v>0</v>
      </c>
      <c r="Z802" s="9">
        <f t="shared" si="80"/>
        <v>2.1600000000000001</v>
      </c>
      <c r="AA802" s="9">
        <v>0</v>
      </c>
      <c r="AB802" s="9">
        <v>0</v>
      </c>
      <c r="AC802" s="49">
        <v>2.16</v>
      </c>
      <c r="AD802" s="9">
        <v>0</v>
      </c>
      <c r="AE802" s="9">
        <f t="shared" si="81"/>
        <v>0</v>
      </c>
      <c r="AF802" s="9">
        <v>0</v>
      </c>
      <c r="AG802" s="9">
        <v>0</v>
      </c>
      <c r="AH802" s="49">
        <v>0</v>
      </c>
      <c r="AI802" s="9">
        <v>0</v>
      </c>
      <c r="AJ802" s="42">
        <f t="shared" si="76"/>
        <v>2.4785159999999999</v>
      </c>
      <c r="AK802" s="42">
        <f t="shared" si="76"/>
        <v>0</v>
      </c>
      <c r="AL802" s="42">
        <f t="shared" si="76"/>
        <v>0</v>
      </c>
      <c r="AM802" s="42">
        <f t="shared" si="76"/>
        <v>2.4785159999999999</v>
      </c>
      <c r="AN802" s="42">
        <f t="shared" si="76"/>
        <v>0</v>
      </c>
    </row>
    <row r="803" spans="1:40" ht="47.25">
      <c r="A803" s="8" t="s">
        <v>806</v>
      </c>
      <c r="B803" s="73" t="s">
        <v>149</v>
      </c>
      <c r="C803" s="15" t="s">
        <v>2545</v>
      </c>
      <c r="D803" s="18">
        <v>2016</v>
      </c>
      <c r="E803" s="18">
        <v>2024</v>
      </c>
      <c r="F803" s="9"/>
      <c r="G803" s="9"/>
      <c r="H803" s="31"/>
      <c r="I803" s="9">
        <v>12.756576000000001</v>
      </c>
      <c r="J803" s="24">
        <v>12.756575999999999</v>
      </c>
      <c r="K803" s="9">
        <f t="shared" si="77"/>
        <v>0</v>
      </c>
      <c r="L803" s="9">
        <v>0</v>
      </c>
      <c r="M803" s="9">
        <v>0</v>
      </c>
      <c r="N803" s="9">
        <v>0</v>
      </c>
      <c r="O803" s="9">
        <v>0</v>
      </c>
      <c r="P803" s="9">
        <f t="shared" si="78"/>
        <v>0</v>
      </c>
      <c r="Q803" s="9">
        <v>0</v>
      </c>
      <c r="R803" s="9">
        <v>0</v>
      </c>
      <c r="S803" s="9">
        <v>0</v>
      </c>
      <c r="T803" s="9">
        <v>0</v>
      </c>
      <c r="U803" s="9">
        <f t="shared" si="79"/>
        <v>0</v>
      </c>
      <c r="V803" s="9">
        <v>0</v>
      </c>
      <c r="W803" s="9">
        <v>0</v>
      </c>
      <c r="X803" s="49">
        <v>0</v>
      </c>
      <c r="Y803" s="9">
        <v>0</v>
      </c>
      <c r="Z803" s="9">
        <f t="shared" si="80"/>
        <v>0</v>
      </c>
      <c r="AA803" s="9">
        <v>0</v>
      </c>
      <c r="AB803" s="9">
        <v>0</v>
      </c>
      <c r="AC803" s="49">
        <v>0</v>
      </c>
      <c r="AD803" s="9">
        <v>0</v>
      </c>
      <c r="AE803" s="9">
        <f t="shared" si="81"/>
        <v>0.75657600000000003</v>
      </c>
      <c r="AF803" s="9">
        <v>0</v>
      </c>
      <c r="AG803" s="9">
        <v>0</v>
      </c>
      <c r="AH803" s="49">
        <v>0.75657600000000003</v>
      </c>
      <c r="AI803" s="9">
        <v>0</v>
      </c>
      <c r="AJ803" s="42">
        <f t="shared" si="76"/>
        <v>0.75657600000000003</v>
      </c>
      <c r="AK803" s="42">
        <f t="shared" si="76"/>
        <v>0</v>
      </c>
      <c r="AL803" s="42">
        <f t="shared" si="76"/>
        <v>0</v>
      </c>
      <c r="AM803" s="42">
        <f t="shared" si="76"/>
        <v>0.75657600000000003</v>
      </c>
      <c r="AN803" s="42">
        <f t="shared" si="76"/>
        <v>0</v>
      </c>
    </row>
    <row r="804" spans="1:40" ht="31.5">
      <c r="A804" s="8" t="s">
        <v>806</v>
      </c>
      <c r="B804" s="73" t="s">
        <v>1628</v>
      </c>
      <c r="C804" s="15" t="s">
        <v>1629</v>
      </c>
      <c r="D804" s="18">
        <v>2018</v>
      </c>
      <c r="E804" s="18">
        <v>2020</v>
      </c>
      <c r="F804" s="9"/>
      <c r="G804" s="9"/>
      <c r="H804" s="31"/>
      <c r="I804" s="9">
        <v>10.456151999999999</v>
      </c>
      <c r="J804" s="24">
        <v>10.456151999999998</v>
      </c>
      <c r="K804" s="9">
        <f t="shared" si="77"/>
        <v>9.4472400000000007</v>
      </c>
      <c r="L804" s="9">
        <v>0</v>
      </c>
      <c r="M804" s="9">
        <v>0</v>
      </c>
      <c r="N804" s="9">
        <v>9.4472400000000007</v>
      </c>
      <c r="O804" s="9">
        <v>0</v>
      </c>
      <c r="P804" s="9">
        <f t="shared" si="78"/>
        <v>0</v>
      </c>
      <c r="Q804" s="9">
        <v>0</v>
      </c>
      <c r="R804" s="9">
        <v>0</v>
      </c>
      <c r="S804" s="9">
        <v>0</v>
      </c>
      <c r="T804" s="9">
        <v>0</v>
      </c>
      <c r="U804" s="9">
        <f t="shared" si="79"/>
        <v>0</v>
      </c>
      <c r="V804" s="9">
        <v>0</v>
      </c>
      <c r="W804" s="9">
        <v>0</v>
      </c>
      <c r="X804" s="49">
        <v>0</v>
      </c>
      <c r="Y804" s="9">
        <v>0</v>
      </c>
      <c r="Z804" s="9">
        <f t="shared" si="80"/>
        <v>0</v>
      </c>
      <c r="AA804" s="9">
        <v>0</v>
      </c>
      <c r="AB804" s="9">
        <v>0</v>
      </c>
      <c r="AC804" s="49">
        <v>0</v>
      </c>
      <c r="AD804" s="9">
        <v>0</v>
      </c>
      <c r="AE804" s="9">
        <f t="shared" si="81"/>
        <v>0</v>
      </c>
      <c r="AF804" s="9">
        <v>0</v>
      </c>
      <c r="AG804" s="9">
        <v>0</v>
      </c>
      <c r="AH804" s="49">
        <v>0</v>
      </c>
      <c r="AI804" s="9">
        <v>0</v>
      </c>
      <c r="AJ804" s="42">
        <f t="shared" si="76"/>
        <v>9.4472400000000007</v>
      </c>
      <c r="AK804" s="42">
        <f t="shared" si="76"/>
        <v>0</v>
      </c>
      <c r="AL804" s="42">
        <f t="shared" si="76"/>
        <v>0</v>
      </c>
      <c r="AM804" s="42">
        <f t="shared" si="76"/>
        <v>9.4472400000000007</v>
      </c>
      <c r="AN804" s="42">
        <f t="shared" si="76"/>
        <v>0</v>
      </c>
    </row>
    <row r="805" spans="1:40" ht="47.25">
      <c r="A805" s="8" t="s">
        <v>806</v>
      </c>
      <c r="B805" s="73" t="s">
        <v>150</v>
      </c>
      <c r="C805" s="15" t="s">
        <v>2546</v>
      </c>
      <c r="D805" s="18">
        <v>2017</v>
      </c>
      <c r="E805" s="18">
        <v>2023</v>
      </c>
      <c r="F805" s="9"/>
      <c r="G805" s="9"/>
      <c r="H805" s="31"/>
      <c r="I805" s="9">
        <v>12.777000000000001</v>
      </c>
      <c r="J805" s="24">
        <v>12.776999999999999</v>
      </c>
      <c r="K805" s="9">
        <f t="shared" si="77"/>
        <v>0</v>
      </c>
      <c r="L805" s="9">
        <v>0</v>
      </c>
      <c r="M805" s="9">
        <v>0</v>
      </c>
      <c r="N805" s="9">
        <v>0</v>
      </c>
      <c r="O805" s="9">
        <v>0</v>
      </c>
      <c r="P805" s="9">
        <f t="shared" si="78"/>
        <v>0</v>
      </c>
      <c r="Q805" s="9">
        <v>0</v>
      </c>
      <c r="R805" s="9">
        <v>0</v>
      </c>
      <c r="S805" s="9">
        <v>0</v>
      </c>
      <c r="T805" s="9">
        <v>0</v>
      </c>
      <c r="U805" s="9">
        <f t="shared" si="79"/>
        <v>0</v>
      </c>
      <c r="V805" s="9">
        <v>0</v>
      </c>
      <c r="W805" s="9">
        <v>0</v>
      </c>
      <c r="X805" s="49">
        <v>0</v>
      </c>
      <c r="Y805" s="9">
        <v>0</v>
      </c>
      <c r="Z805" s="9">
        <f t="shared" si="80"/>
        <v>1.9769999999999999</v>
      </c>
      <c r="AA805" s="9">
        <v>0</v>
      </c>
      <c r="AB805" s="9">
        <v>0</v>
      </c>
      <c r="AC805" s="49">
        <v>1.9769999999999999</v>
      </c>
      <c r="AD805" s="9">
        <v>0</v>
      </c>
      <c r="AE805" s="9">
        <f t="shared" si="81"/>
        <v>10.799999999999999</v>
      </c>
      <c r="AF805" s="9">
        <v>0</v>
      </c>
      <c r="AG805" s="9">
        <v>0</v>
      </c>
      <c r="AH805" s="49">
        <v>10.799999999999999</v>
      </c>
      <c r="AI805" s="9">
        <v>0</v>
      </c>
      <c r="AJ805" s="42">
        <f t="shared" si="76"/>
        <v>12.776999999999999</v>
      </c>
      <c r="AK805" s="42">
        <f t="shared" si="76"/>
        <v>0</v>
      </c>
      <c r="AL805" s="42">
        <f t="shared" si="76"/>
        <v>0</v>
      </c>
      <c r="AM805" s="42">
        <f t="shared" si="76"/>
        <v>12.776999999999999</v>
      </c>
      <c r="AN805" s="42">
        <f t="shared" si="76"/>
        <v>0</v>
      </c>
    </row>
    <row r="806" spans="1:40" ht="63">
      <c r="A806" s="8" t="s">
        <v>806</v>
      </c>
      <c r="B806" s="73" t="s">
        <v>688</v>
      </c>
      <c r="C806" s="15" t="s">
        <v>365</v>
      </c>
      <c r="D806" s="18">
        <v>2017</v>
      </c>
      <c r="E806" s="18">
        <v>2023</v>
      </c>
      <c r="F806" s="9"/>
      <c r="G806" s="9"/>
      <c r="H806" s="31"/>
      <c r="I806" s="9">
        <v>17.117411999999998</v>
      </c>
      <c r="J806" s="24">
        <v>17.117412000000002</v>
      </c>
      <c r="K806" s="9">
        <f t="shared" si="77"/>
        <v>0</v>
      </c>
      <c r="L806" s="9">
        <v>0</v>
      </c>
      <c r="M806" s="9">
        <v>0</v>
      </c>
      <c r="N806" s="9">
        <v>0</v>
      </c>
      <c r="O806" s="9">
        <v>0</v>
      </c>
      <c r="P806" s="9">
        <f t="shared" si="78"/>
        <v>0</v>
      </c>
      <c r="Q806" s="9">
        <v>0</v>
      </c>
      <c r="R806" s="9">
        <v>0</v>
      </c>
      <c r="S806" s="9">
        <v>0</v>
      </c>
      <c r="T806" s="9">
        <v>0</v>
      </c>
      <c r="U806" s="9">
        <f t="shared" si="79"/>
        <v>0</v>
      </c>
      <c r="V806" s="9">
        <v>0</v>
      </c>
      <c r="W806" s="9">
        <v>0</v>
      </c>
      <c r="X806" s="49">
        <v>0</v>
      </c>
      <c r="Y806" s="9">
        <v>0</v>
      </c>
      <c r="Z806" s="9">
        <f t="shared" si="80"/>
        <v>1.517412</v>
      </c>
      <c r="AA806" s="9">
        <v>0</v>
      </c>
      <c r="AB806" s="9">
        <v>0</v>
      </c>
      <c r="AC806" s="49">
        <v>1.517412</v>
      </c>
      <c r="AD806" s="9">
        <v>0</v>
      </c>
      <c r="AE806" s="9">
        <f t="shared" si="81"/>
        <v>15.6</v>
      </c>
      <c r="AF806" s="9">
        <v>0</v>
      </c>
      <c r="AG806" s="9">
        <v>0</v>
      </c>
      <c r="AH806" s="49">
        <v>15.60</v>
      </c>
      <c r="AI806" s="9">
        <v>0</v>
      </c>
      <c r="AJ806" s="42">
        <f t="shared" si="76"/>
        <v>17.117411999999998</v>
      </c>
      <c r="AK806" s="42">
        <f t="shared" si="76"/>
        <v>0</v>
      </c>
      <c r="AL806" s="42">
        <f t="shared" si="76"/>
        <v>0</v>
      </c>
      <c r="AM806" s="42">
        <f t="shared" si="76"/>
        <v>17.117411999999998</v>
      </c>
      <c r="AN806" s="42">
        <f t="shared" si="76"/>
        <v>0</v>
      </c>
    </row>
    <row r="807" spans="1:40" ht="47.25">
      <c r="A807" s="8" t="s">
        <v>806</v>
      </c>
      <c r="B807" s="73" t="s">
        <v>207</v>
      </c>
      <c r="C807" s="15" t="s">
        <v>366</v>
      </c>
      <c r="D807" s="18">
        <v>2019</v>
      </c>
      <c r="E807" s="18">
        <v>2023</v>
      </c>
      <c r="F807" s="9"/>
      <c r="G807" s="9"/>
      <c r="H807" s="31"/>
      <c r="I807" s="9">
        <v>12.777000000000001</v>
      </c>
      <c r="J807" s="24">
        <v>12.776999999999999</v>
      </c>
      <c r="K807" s="9">
        <f t="shared" si="77"/>
        <v>0</v>
      </c>
      <c r="L807" s="9">
        <v>0</v>
      </c>
      <c r="M807" s="9">
        <v>0</v>
      </c>
      <c r="N807" s="9">
        <v>0</v>
      </c>
      <c r="O807" s="9">
        <v>0</v>
      </c>
      <c r="P807" s="9">
        <f t="shared" si="78"/>
        <v>0</v>
      </c>
      <c r="Q807" s="9">
        <v>0</v>
      </c>
      <c r="R807" s="9">
        <v>0</v>
      </c>
      <c r="S807" s="9">
        <v>0</v>
      </c>
      <c r="T807" s="9">
        <v>0</v>
      </c>
      <c r="U807" s="9">
        <f t="shared" si="79"/>
        <v>0</v>
      </c>
      <c r="V807" s="9">
        <v>0</v>
      </c>
      <c r="W807" s="9">
        <v>0</v>
      </c>
      <c r="X807" s="49">
        <v>0</v>
      </c>
      <c r="Y807" s="9">
        <v>0</v>
      </c>
      <c r="Z807" s="9">
        <f t="shared" si="80"/>
        <v>1.9769999999999999</v>
      </c>
      <c r="AA807" s="9">
        <v>0</v>
      </c>
      <c r="AB807" s="9">
        <v>0</v>
      </c>
      <c r="AC807" s="49">
        <v>1.9769999999999999</v>
      </c>
      <c r="AD807" s="9">
        <v>0</v>
      </c>
      <c r="AE807" s="9">
        <f t="shared" si="81"/>
        <v>10.799999999999999</v>
      </c>
      <c r="AF807" s="9">
        <v>0</v>
      </c>
      <c r="AG807" s="9">
        <v>0</v>
      </c>
      <c r="AH807" s="49">
        <v>10.799999999999999</v>
      </c>
      <c r="AI807" s="9">
        <v>0</v>
      </c>
      <c r="AJ807" s="42">
        <f t="shared" si="76"/>
        <v>12.776999999999999</v>
      </c>
      <c r="AK807" s="42">
        <f t="shared" si="76"/>
        <v>0</v>
      </c>
      <c r="AL807" s="42">
        <f t="shared" si="76"/>
        <v>0</v>
      </c>
      <c r="AM807" s="42">
        <f t="shared" si="76"/>
        <v>12.776999999999999</v>
      </c>
      <c r="AN807" s="42">
        <f t="shared" si="76"/>
        <v>0</v>
      </c>
    </row>
    <row r="808" spans="1:40" ht="47.25">
      <c r="A808" s="8" t="s">
        <v>806</v>
      </c>
      <c r="B808" s="73" t="s">
        <v>208</v>
      </c>
      <c r="C808" s="15" t="s">
        <v>367</v>
      </c>
      <c r="D808" s="18">
        <v>2019</v>
      </c>
      <c r="E808" s="18">
        <v>2023</v>
      </c>
      <c r="F808" s="9"/>
      <c r="G808" s="9"/>
      <c r="H808" s="31"/>
      <c r="I808" s="9">
        <v>14.090148000000001</v>
      </c>
      <c r="J808" s="24">
        <v>14.090148000000001</v>
      </c>
      <c r="K808" s="9">
        <f t="shared" si="77"/>
        <v>0</v>
      </c>
      <c r="L808" s="9">
        <v>0</v>
      </c>
      <c r="M808" s="9">
        <v>0</v>
      </c>
      <c r="N808" s="9">
        <v>0</v>
      </c>
      <c r="O808" s="9">
        <v>0</v>
      </c>
      <c r="P808" s="9">
        <f t="shared" si="78"/>
        <v>0</v>
      </c>
      <c r="Q808" s="9">
        <v>0</v>
      </c>
      <c r="R808" s="9">
        <v>0</v>
      </c>
      <c r="S808" s="9">
        <v>0</v>
      </c>
      <c r="T808" s="9">
        <v>0</v>
      </c>
      <c r="U808" s="9">
        <f t="shared" si="79"/>
        <v>0</v>
      </c>
      <c r="V808" s="9">
        <v>0</v>
      </c>
      <c r="W808" s="9">
        <v>0</v>
      </c>
      <c r="X808" s="49">
        <v>0</v>
      </c>
      <c r="Y808" s="9">
        <v>0</v>
      </c>
      <c r="Z808" s="9">
        <f t="shared" si="80"/>
        <v>2.0901479999999997</v>
      </c>
      <c r="AA808" s="9">
        <v>0</v>
      </c>
      <c r="AB808" s="9">
        <v>0</v>
      </c>
      <c r="AC808" s="49">
        <v>2.0901479999999997</v>
      </c>
      <c r="AD808" s="9">
        <v>0</v>
      </c>
      <c r="AE808" s="9">
        <f t="shared" si="81"/>
        <v>12</v>
      </c>
      <c r="AF808" s="9">
        <v>0</v>
      </c>
      <c r="AG808" s="9">
        <v>0</v>
      </c>
      <c r="AH808" s="49">
        <v>12</v>
      </c>
      <c r="AI808" s="9">
        <v>0</v>
      </c>
      <c r="AJ808" s="42">
        <f t="shared" si="76"/>
        <v>14.090147999999999</v>
      </c>
      <c r="AK808" s="42">
        <f t="shared" si="76"/>
        <v>0</v>
      </c>
      <c r="AL808" s="42">
        <f t="shared" si="76"/>
        <v>0</v>
      </c>
      <c r="AM808" s="42">
        <f t="shared" si="76"/>
        <v>14.090147999999999</v>
      </c>
      <c r="AN808" s="42">
        <f t="shared" si="76"/>
        <v>0</v>
      </c>
    </row>
    <row r="809" spans="1:40" ht="63">
      <c r="A809" s="8" t="s">
        <v>806</v>
      </c>
      <c r="B809" s="73" t="s">
        <v>1630</v>
      </c>
      <c r="C809" s="15" t="s">
        <v>1631</v>
      </c>
      <c r="D809" s="18">
        <v>2016</v>
      </c>
      <c r="E809" s="18">
        <v>2021</v>
      </c>
      <c r="F809" s="9"/>
      <c r="G809" s="9"/>
      <c r="H809" s="31"/>
      <c r="I809" s="9">
        <v>3.2488319999999997</v>
      </c>
      <c r="J809" s="24">
        <v>3.2488319999999997</v>
      </c>
      <c r="K809" s="9">
        <f t="shared" si="77"/>
        <v>2.58945216</v>
      </c>
      <c r="L809" s="9">
        <v>0</v>
      </c>
      <c r="M809" s="9">
        <v>0</v>
      </c>
      <c r="N809" s="9">
        <v>2.58945216</v>
      </c>
      <c r="O809" s="9">
        <v>0</v>
      </c>
      <c r="P809" s="9">
        <f t="shared" si="78"/>
        <v>0.64736304</v>
      </c>
      <c r="Q809" s="9">
        <v>0</v>
      </c>
      <c r="R809" s="9">
        <v>0</v>
      </c>
      <c r="S809" s="9">
        <v>0.64736304</v>
      </c>
      <c r="T809" s="9">
        <v>0</v>
      </c>
      <c r="U809" s="9">
        <f t="shared" si="79"/>
        <v>0</v>
      </c>
      <c r="V809" s="9">
        <v>0</v>
      </c>
      <c r="W809" s="9">
        <v>0</v>
      </c>
      <c r="X809" s="49">
        <v>0</v>
      </c>
      <c r="Y809" s="9">
        <v>0</v>
      </c>
      <c r="Z809" s="9">
        <f t="shared" si="80"/>
        <v>0</v>
      </c>
      <c r="AA809" s="9">
        <v>0</v>
      </c>
      <c r="AB809" s="9">
        <v>0</v>
      </c>
      <c r="AC809" s="49">
        <v>0</v>
      </c>
      <c r="AD809" s="9">
        <v>0</v>
      </c>
      <c r="AE809" s="9">
        <f t="shared" si="81"/>
        <v>0</v>
      </c>
      <c r="AF809" s="9">
        <v>0</v>
      </c>
      <c r="AG809" s="9">
        <v>0</v>
      </c>
      <c r="AH809" s="49">
        <v>0</v>
      </c>
      <c r="AI809" s="9">
        <v>0</v>
      </c>
      <c r="AJ809" s="42">
        <f t="shared" si="76"/>
        <v>3.2368152000000001</v>
      </c>
      <c r="AK809" s="42">
        <f t="shared" si="76"/>
        <v>0</v>
      </c>
      <c r="AL809" s="42">
        <f t="shared" si="76"/>
        <v>0</v>
      </c>
      <c r="AM809" s="42">
        <f t="shared" si="76"/>
        <v>3.2368152000000001</v>
      </c>
      <c r="AN809" s="42">
        <f t="shared" si="76"/>
        <v>0</v>
      </c>
    </row>
    <row r="810" spans="1:40" ht="47.25">
      <c r="A810" s="8" t="s">
        <v>806</v>
      </c>
      <c r="B810" s="73" t="s">
        <v>220</v>
      </c>
      <c r="C810" s="15" t="s">
        <v>368</v>
      </c>
      <c r="D810" s="18">
        <v>2018</v>
      </c>
      <c r="E810" s="18">
        <v>2023</v>
      </c>
      <c r="F810" s="9"/>
      <c r="G810" s="9"/>
      <c r="H810" s="31"/>
      <c r="I810" s="9">
        <v>12.777000000000001</v>
      </c>
      <c r="J810" s="24">
        <v>12.776999999999999</v>
      </c>
      <c r="K810" s="9">
        <f t="shared" si="77"/>
        <v>0</v>
      </c>
      <c r="L810" s="9">
        <v>0</v>
      </c>
      <c r="M810" s="9">
        <v>0</v>
      </c>
      <c r="N810" s="9">
        <v>0</v>
      </c>
      <c r="O810" s="9">
        <v>0</v>
      </c>
      <c r="P810" s="9">
        <f t="shared" si="78"/>
        <v>0</v>
      </c>
      <c r="Q810" s="9">
        <v>0</v>
      </c>
      <c r="R810" s="9">
        <v>0</v>
      </c>
      <c r="S810" s="9">
        <v>0</v>
      </c>
      <c r="T810" s="9">
        <v>0</v>
      </c>
      <c r="U810" s="9">
        <f t="shared" si="79"/>
        <v>0</v>
      </c>
      <c r="V810" s="9">
        <v>0</v>
      </c>
      <c r="W810" s="9">
        <v>0</v>
      </c>
      <c r="X810" s="49">
        <v>0</v>
      </c>
      <c r="Y810" s="9">
        <v>0</v>
      </c>
      <c r="Z810" s="9">
        <f t="shared" si="80"/>
        <v>1.9769999999999999</v>
      </c>
      <c r="AA810" s="9">
        <v>0</v>
      </c>
      <c r="AB810" s="9">
        <v>0</v>
      </c>
      <c r="AC810" s="49">
        <v>1.9769999999999999</v>
      </c>
      <c r="AD810" s="9">
        <v>0</v>
      </c>
      <c r="AE810" s="9">
        <f t="shared" si="81"/>
        <v>10.799999999999999</v>
      </c>
      <c r="AF810" s="9">
        <v>0</v>
      </c>
      <c r="AG810" s="9">
        <v>0</v>
      </c>
      <c r="AH810" s="49">
        <v>10.799999999999999</v>
      </c>
      <c r="AI810" s="9">
        <v>0</v>
      </c>
      <c r="AJ810" s="42">
        <f t="shared" si="76"/>
        <v>12.776999999999999</v>
      </c>
      <c r="AK810" s="42">
        <f t="shared" si="76"/>
        <v>0</v>
      </c>
      <c r="AL810" s="42">
        <f t="shared" si="76"/>
        <v>0</v>
      </c>
      <c r="AM810" s="42">
        <f t="shared" si="76"/>
        <v>12.776999999999999</v>
      </c>
      <c r="AN810" s="42">
        <f t="shared" si="76"/>
        <v>0</v>
      </c>
    </row>
    <row r="811" spans="1:40" ht="63">
      <c r="A811" s="8" t="s">
        <v>806</v>
      </c>
      <c r="B811" s="73" t="s">
        <v>221</v>
      </c>
      <c r="C811" s="15" t="s">
        <v>369</v>
      </c>
      <c r="D811" s="18">
        <v>2018</v>
      </c>
      <c r="E811" s="18">
        <v>2023</v>
      </c>
      <c r="F811" s="9"/>
      <c r="G811" s="9"/>
      <c r="H811" s="31"/>
      <c r="I811" s="9">
        <v>12.777000000000001</v>
      </c>
      <c r="J811" s="24">
        <v>12.776999999999999</v>
      </c>
      <c r="K811" s="9">
        <f t="shared" si="77"/>
        <v>0</v>
      </c>
      <c r="L811" s="9">
        <v>0</v>
      </c>
      <c r="M811" s="9">
        <v>0</v>
      </c>
      <c r="N811" s="9">
        <v>0</v>
      </c>
      <c r="O811" s="9">
        <v>0</v>
      </c>
      <c r="P811" s="9">
        <f t="shared" si="78"/>
        <v>0</v>
      </c>
      <c r="Q811" s="9">
        <v>0</v>
      </c>
      <c r="R811" s="9">
        <v>0</v>
      </c>
      <c r="S811" s="9">
        <v>0</v>
      </c>
      <c r="T811" s="9">
        <v>0</v>
      </c>
      <c r="U811" s="9">
        <f t="shared" si="79"/>
        <v>0</v>
      </c>
      <c r="V811" s="9">
        <v>0</v>
      </c>
      <c r="W811" s="9">
        <v>0</v>
      </c>
      <c r="X811" s="49">
        <v>0</v>
      </c>
      <c r="Y811" s="9">
        <v>0</v>
      </c>
      <c r="Z811" s="9">
        <f t="shared" si="80"/>
        <v>1.9769999999999999</v>
      </c>
      <c r="AA811" s="9">
        <v>0</v>
      </c>
      <c r="AB811" s="9">
        <v>0</v>
      </c>
      <c r="AC811" s="49">
        <v>1.9769999999999999</v>
      </c>
      <c r="AD811" s="9">
        <v>0</v>
      </c>
      <c r="AE811" s="9">
        <f t="shared" si="81"/>
        <v>10.799999999999999</v>
      </c>
      <c r="AF811" s="9">
        <v>0</v>
      </c>
      <c r="AG811" s="9">
        <v>0</v>
      </c>
      <c r="AH811" s="49">
        <v>10.799999999999999</v>
      </c>
      <c r="AI811" s="9">
        <v>0</v>
      </c>
      <c r="AJ811" s="42">
        <f t="shared" si="76"/>
        <v>12.776999999999999</v>
      </c>
      <c r="AK811" s="42">
        <f t="shared" si="76"/>
        <v>0</v>
      </c>
      <c r="AL811" s="42">
        <f t="shared" si="76"/>
        <v>0</v>
      </c>
      <c r="AM811" s="42">
        <f t="shared" si="76"/>
        <v>12.776999999999999</v>
      </c>
      <c r="AN811" s="42">
        <f t="shared" si="76"/>
        <v>0</v>
      </c>
    </row>
    <row r="812" spans="1:40" ht="47.25">
      <c r="A812" s="8" t="s">
        <v>806</v>
      </c>
      <c r="B812" s="73" t="s">
        <v>151</v>
      </c>
      <c r="C812" s="15" t="s">
        <v>370</v>
      </c>
      <c r="D812" s="18">
        <v>2016</v>
      </c>
      <c r="E812" s="18">
        <v>2024</v>
      </c>
      <c r="F812" s="9"/>
      <c r="G812" s="9"/>
      <c r="H812" s="31"/>
      <c r="I812" s="9">
        <v>9.6391679999999997</v>
      </c>
      <c r="J812" s="24">
        <v>9.6391679999999997</v>
      </c>
      <c r="K812" s="9">
        <f t="shared" si="77"/>
        <v>0</v>
      </c>
      <c r="L812" s="9">
        <v>0</v>
      </c>
      <c r="M812" s="9">
        <v>0</v>
      </c>
      <c r="N812" s="9">
        <v>0</v>
      </c>
      <c r="O812" s="9">
        <v>0</v>
      </c>
      <c r="P812" s="9">
        <f t="shared" si="78"/>
        <v>0</v>
      </c>
      <c r="Q812" s="9">
        <v>0</v>
      </c>
      <c r="R812" s="9">
        <v>0</v>
      </c>
      <c r="S812" s="9">
        <v>0</v>
      </c>
      <c r="T812" s="9">
        <v>0</v>
      </c>
      <c r="U812" s="9">
        <f t="shared" si="79"/>
        <v>0</v>
      </c>
      <c r="V812" s="9">
        <v>0</v>
      </c>
      <c r="W812" s="9">
        <v>0</v>
      </c>
      <c r="X812" s="49">
        <v>0</v>
      </c>
      <c r="Y812" s="9">
        <v>0</v>
      </c>
      <c r="Z812" s="9">
        <f t="shared" si="80"/>
        <v>0.15916799999999998</v>
      </c>
      <c r="AA812" s="9">
        <v>0</v>
      </c>
      <c r="AB812" s="9">
        <v>0</v>
      </c>
      <c r="AC812" s="49">
        <v>0.15916799999999998</v>
      </c>
      <c r="AD812" s="9">
        <v>0</v>
      </c>
      <c r="AE812" s="9">
        <f t="shared" si="81"/>
        <v>9.4800000000000004</v>
      </c>
      <c r="AF812" s="9">
        <v>0</v>
      </c>
      <c r="AG812" s="9">
        <v>0</v>
      </c>
      <c r="AH812" s="49">
        <v>9.48</v>
      </c>
      <c r="AI812" s="9">
        <v>0</v>
      </c>
      <c r="AJ812" s="42">
        <f t="shared" si="76"/>
        <v>9.6391679999999997</v>
      </c>
      <c r="AK812" s="42">
        <f t="shared" si="76"/>
        <v>0</v>
      </c>
      <c r="AL812" s="42">
        <f t="shared" si="76"/>
        <v>0</v>
      </c>
      <c r="AM812" s="42">
        <f t="shared" si="76"/>
        <v>9.6391679999999997</v>
      </c>
      <c r="AN812" s="42">
        <f t="shared" si="76"/>
        <v>0</v>
      </c>
    </row>
    <row r="813" spans="1:40" ht="47.25">
      <c r="A813" s="8" t="s">
        <v>806</v>
      </c>
      <c r="B813" s="73" t="s">
        <v>1632</v>
      </c>
      <c r="C813" s="15" t="s">
        <v>1633</v>
      </c>
      <c r="D813" s="18">
        <v>2016</v>
      </c>
      <c r="E813" s="18">
        <v>2020</v>
      </c>
      <c r="F813" s="9"/>
      <c r="G813" s="9"/>
      <c r="H813" s="31"/>
      <c r="I813" s="9">
        <v>0.29251200000000005</v>
      </c>
      <c r="J813" s="24">
        <v>0.28832742499999997</v>
      </c>
      <c r="K813" s="9">
        <f t="shared" si="77"/>
        <v>0.27170399999999995</v>
      </c>
      <c r="L813" s="9">
        <v>0</v>
      </c>
      <c r="M813" s="9">
        <v>0</v>
      </c>
      <c r="N813" s="9">
        <v>0.27170399999999995</v>
      </c>
      <c r="O813" s="9">
        <v>0</v>
      </c>
      <c r="P813" s="9">
        <f t="shared" si="78"/>
        <v>0</v>
      </c>
      <c r="Q813" s="9">
        <v>0</v>
      </c>
      <c r="R813" s="9">
        <v>0</v>
      </c>
      <c r="S813" s="9">
        <v>0</v>
      </c>
      <c r="T813" s="9">
        <v>0</v>
      </c>
      <c r="U813" s="9">
        <f t="shared" si="79"/>
        <v>0</v>
      </c>
      <c r="V813" s="9">
        <v>0</v>
      </c>
      <c r="W813" s="9">
        <v>0</v>
      </c>
      <c r="X813" s="49">
        <v>0</v>
      </c>
      <c r="Y813" s="9">
        <v>0</v>
      </c>
      <c r="Z813" s="9">
        <f t="shared" si="80"/>
        <v>0</v>
      </c>
      <c r="AA813" s="9">
        <v>0</v>
      </c>
      <c r="AB813" s="9">
        <v>0</v>
      </c>
      <c r="AC813" s="49">
        <v>0</v>
      </c>
      <c r="AD813" s="9">
        <v>0</v>
      </c>
      <c r="AE813" s="9">
        <f t="shared" si="81"/>
        <v>0</v>
      </c>
      <c r="AF813" s="9">
        <v>0</v>
      </c>
      <c r="AG813" s="9">
        <v>0</v>
      </c>
      <c r="AH813" s="49">
        <v>0</v>
      </c>
      <c r="AI813" s="9">
        <v>0</v>
      </c>
      <c r="AJ813" s="42">
        <f t="shared" si="76"/>
        <v>0.27170399999999995</v>
      </c>
      <c r="AK813" s="42">
        <f t="shared" si="76"/>
        <v>0</v>
      </c>
      <c r="AL813" s="42">
        <f t="shared" si="76"/>
        <v>0</v>
      </c>
      <c r="AM813" s="42">
        <f t="shared" si="76"/>
        <v>0.27170399999999995</v>
      </c>
      <c r="AN813" s="42">
        <f t="shared" si="76"/>
        <v>0</v>
      </c>
    </row>
    <row r="814" spans="1:40" ht="63">
      <c r="A814" s="8" t="s">
        <v>806</v>
      </c>
      <c r="B814" s="73" t="s">
        <v>1634</v>
      </c>
      <c r="C814" s="15" t="s">
        <v>1635</v>
      </c>
      <c r="D814" s="18">
        <v>2016</v>
      </c>
      <c r="E814" s="18">
        <v>2020</v>
      </c>
      <c r="F814" s="9"/>
      <c r="G814" s="9"/>
      <c r="H814" s="31"/>
      <c r="I814" s="9">
        <v>1.336392</v>
      </c>
      <c r="J814" s="24">
        <v>1.3279887126000001</v>
      </c>
      <c r="K814" s="9">
        <f t="shared" si="77"/>
        <v>1.3032360000000001</v>
      </c>
      <c r="L814" s="9">
        <v>0</v>
      </c>
      <c r="M814" s="9">
        <v>0</v>
      </c>
      <c r="N814" s="9">
        <v>1.3032360000000001</v>
      </c>
      <c r="O814" s="9">
        <v>0</v>
      </c>
      <c r="P814" s="9">
        <f t="shared" si="78"/>
        <v>0</v>
      </c>
      <c r="Q814" s="9">
        <v>0</v>
      </c>
      <c r="R814" s="9">
        <v>0</v>
      </c>
      <c r="S814" s="9">
        <v>0</v>
      </c>
      <c r="T814" s="9">
        <v>0</v>
      </c>
      <c r="U814" s="9">
        <f t="shared" si="79"/>
        <v>0</v>
      </c>
      <c r="V814" s="9">
        <v>0</v>
      </c>
      <c r="W814" s="9">
        <v>0</v>
      </c>
      <c r="X814" s="49">
        <v>0</v>
      </c>
      <c r="Y814" s="9">
        <v>0</v>
      </c>
      <c r="Z814" s="9">
        <f t="shared" si="80"/>
        <v>0</v>
      </c>
      <c r="AA814" s="9">
        <v>0</v>
      </c>
      <c r="AB814" s="9">
        <v>0</v>
      </c>
      <c r="AC814" s="49">
        <v>0</v>
      </c>
      <c r="AD814" s="9">
        <v>0</v>
      </c>
      <c r="AE814" s="9">
        <f t="shared" si="81"/>
        <v>0</v>
      </c>
      <c r="AF814" s="9">
        <v>0</v>
      </c>
      <c r="AG814" s="9">
        <v>0</v>
      </c>
      <c r="AH814" s="49">
        <v>0</v>
      </c>
      <c r="AI814" s="9">
        <v>0</v>
      </c>
      <c r="AJ814" s="42">
        <f t="shared" si="76"/>
        <v>1.3032360000000001</v>
      </c>
      <c r="AK814" s="42">
        <f t="shared" si="76"/>
        <v>0</v>
      </c>
      <c r="AL814" s="42">
        <f t="shared" si="76"/>
        <v>0</v>
      </c>
      <c r="AM814" s="42">
        <f t="shared" si="76"/>
        <v>1.3032360000000001</v>
      </c>
      <c r="AN814" s="42">
        <f t="shared" si="76"/>
        <v>0</v>
      </c>
    </row>
    <row r="815" spans="1:40" ht="47.25">
      <c r="A815" s="8" t="s">
        <v>806</v>
      </c>
      <c r="B815" s="73" t="s">
        <v>1636</v>
      </c>
      <c r="C815" s="15" t="s">
        <v>1637</v>
      </c>
      <c r="D815" s="18">
        <v>2016</v>
      </c>
      <c r="E815" s="18">
        <v>2020</v>
      </c>
      <c r="F815" s="9"/>
      <c r="G815" s="9"/>
      <c r="H815" s="31"/>
      <c r="I815" s="9">
        <v>1.166784</v>
      </c>
      <c r="J815" s="24">
        <v>1.1591255758000001</v>
      </c>
      <c r="K815" s="9">
        <f t="shared" si="77"/>
        <v>1.1348639999999999</v>
      </c>
      <c r="L815" s="9">
        <v>0</v>
      </c>
      <c r="M815" s="9">
        <v>0</v>
      </c>
      <c r="N815" s="9">
        <v>1.1348639999999999</v>
      </c>
      <c r="O815" s="9">
        <v>0</v>
      </c>
      <c r="P815" s="9">
        <f t="shared" si="78"/>
        <v>0</v>
      </c>
      <c r="Q815" s="9">
        <v>0</v>
      </c>
      <c r="R815" s="9">
        <v>0</v>
      </c>
      <c r="S815" s="9">
        <v>0</v>
      </c>
      <c r="T815" s="9">
        <v>0</v>
      </c>
      <c r="U815" s="9">
        <f t="shared" si="79"/>
        <v>0</v>
      </c>
      <c r="V815" s="9">
        <v>0</v>
      </c>
      <c r="W815" s="9">
        <v>0</v>
      </c>
      <c r="X815" s="49">
        <v>0</v>
      </c>
      <c r="Y815" s="9">
        <v>0</v>
      </c>
      <c r="Z815" s="9">
        <f t="shared" si="80"/>
        <v>0</v>
      </c>
      <c r="AA815" s="9">
        <v>0</v>
      </c>
      <c r="AB815" s="9">
        <v>0</v>
      </c>
      <c r="AC815" s="49">
        <v>0</v>
      </c>
      <c r="AD815" s="9">
        <v>0</v>
      </c>
      <c r="AE815" s="9">
        <f t="shared" si="81"/>
        <v>0</v>
      </c>
      <c r="AF815" s="9">
        <v>0</v>
      </c>
      <c r="AG815" s="9">
        <v>0</v>
      </c>
      <c r="AH815" s="49">
        <v>0</v>
      </c>
      <c r="AI815" s="9">
        <v>0</v>
      </c>
      <c r="AJ815" s="42">
        <f t="shared" si="76"/>
        <v>1.1348639999999999</v>
      </c>
      <c r="AK815" s="42">
        <f t="shared" si="76"/>
        <v>0</v>
      </c>
      <c r="AL815" s="42">
        <f t="shared" si="76"/>
        <v>0</v>
      </c>
      <c r="AM815" s="42">
        <f t="shared" si="76"/>
        <v>1.1348639999999999</v>
      </c>
      <c r="AN815" s="42">
        <f t="shared" si="76"/>
        <v>0</v>
      </c>
    </row>
    <row r="816" spans="1:40" ht="47.25">
      <c r="A816" s="8" t="s">
        <v>806</v>
      </c>
      <c r="B816" s="73" t="s">
        <v>1638</v>
      </c>
      <c r="C816" s="15" t="s">
        <v>1639</v>
      </c>
      <c r="D816" s="18">
        <v>2016</v>
      </c>
      <c r="E816" s="18">
        <v>2020</v>
      </c>
      <c r="F816" s="9"/>
      <c r="G816" s="9"/>
      <c r="H816" s="31"/>
      <c r="I816" s="9">
        <v>1.7604</v>
      </c>
      <c r="J816" s="24">
        <v>1.7501343067999999</v>
      </c>
      <c r="K816" s="9">
        <f t="shared" si="77"/>
        <v>1.721184</v>
      </c>
      <c r="L816" s="9">
        <v>0</v>
      </c>
      <c r="M816" s="9">
        <v>0</v>
      </c>
      <c r="N816" s="9">
        <v>1.721184</v>
      </c>
      <c r="O816" s="9">
        <v>0</v>
      </c>
      <c r="P816" s="9">
        <f t="shared" si="78"/>
        <v>0</v>
      </c>
      <c r="Q816" s="9">
        <v>0</v>
      </c>
      <c r="R816" s="9">
        <v>0</v>
      </c>
      <c r="S816" s="9">
        <v>0</v>
      </c>
      <c r="T816" s="9">
        <v>0</v>
      </c>
      <c r="U816" s="9">
        <f t="shared" si="79"/>
        <v>0</v>
      </c>
      <c r="V816" s="9">
        <v>0</v>
      </c>
      <c r="W816" s="9">
        <v>0</v>
      </c>
      <c r="X816" s="49">
        <v>0</v>
      </c>
      <c r="Y816" s="9">
        <v>0</v>
      </c>
      <c r="Z816" s="9">
        <f t="shared" si="80"/>
        <v>0</v>
      </c>
      <c r="AA816" s="9">
        <v>0</v>
      </c>
      <c r="AB816" s="9">
        <v>0</v>
      </c>
      <c r="AC816" s="49">
        <v>0</v>
      </c>
      <c r="AD816" s="9">
        <v>0</v>
      </c>
      <c r="AE816" s="9">
        <f t="shared" si="81"/>
        <v>0</v>
      </c>
      <c r="AF816" s="9">
        <v>0</v>
      </c>
      <c r="AG816" s="9">
        <v>0</v>
      </c>
      <c r="AH816" s="49">
        <v>0</v>
      </c>
      <c r="AI816" s="9">
        <v>0</v>
      </c>
      <c r="AJ816" s="42">
        <f t="shared" si="76"/>
        <v>1.721184</v>
      </c>
      <c r="AK816" s="42">
        <f t="shared" si="76"/>
        <v>0</v>
      </c>
      <c r="AL816" s="42">
        <f t="shared" si="76"/>
        <v>0</v>
      </c>
      <c r="AM816" s="42">
        <f t="shared" si="76"/>
        <v>1.721184</v>
      </c>
      <c r="AN816" s="42">
        <f t="shared" si="76"/>
        <v>0</v>
      </c>
    </row>
    <row r="817" spans="1:40" ht="47.25">
      <c r="A817" s="8" t="s">
        <v>806</v>
      </c>
      <c r="B817" s="73" t="s">
        <v>1640</v>
      </c>
      <c r="C817" s="15" t="s">
        <v>1641</v>
      </c>
      <c r="D817" s="18">
        <v>2016</v>
      </c>
      <c r="E817" s="18">
        <v>2020</v>
      </c>
      <c r="F817" s="9"/>
      <c r="G817" s="9"/>
      <c r="H817" s="31"/>
      <c r="I817" s="9">
        <v>0.31418399999999996</v>
      </c>
      <c r="J817" s="24">
        <v>0.31027312800000001</v>
      </c>
      <c r="K817" s="9">
        <f t="shared" si="77"/>
        <v>0.19397999999999999</v>
      </c>
      <c r="L817" s="9">
        <v>0</v>
      </c>
      <c r="M817" s="9">
        <v>0</v>
      </c>
      <c r="N817" s="9">
        <v>0.19397999999999999</v>
      </c>
      <c r="O817" s="9">
        <v>0</v>
      </c>
      <c r="P817" s="9">
        <f t="shared" si="78"/>
        <v>0</v>
      </c>
      <c r="Q817" s="9">
        <v>0</v>
      </c>
      <c r="R817" s="9">
        <v>0</v>
      </c>
      <c r="S817" s="9">
        <v>0</v>
      </c>
      <c r="T817" s="9">
        <v>0</v>
      </c>
      <c r="U817" s="9">
        <f t="shared" si="79"/>
        <v>0</v>
      </c>
      <c r="V817" s="9">
        <v>0</v>
      </c>
      <c r="W817" s="9">
        <v>0</v>
      </c>
      <c r="X817" s="49">
        <v>0</v>
      </c>
      <c r="Y817" s="9">
        <v>0</v>
      </c>
      <c r="Z817" s="9">
        <f t="shared" si="80"/>
        <v>0</v>
      </c>
      <c r="AA817" s="9">
        <v>0</v>
      </c>
      <c r="AB817" s="9">
        <v>0</v>
      </c>
      <c r="AC817" s="49">
        <v>0</v>
      </c>
      <c r="AD817" s="9">
        <v>0</v>
      </c>
      <c r="AE817" s="9">
        <f t="shared" si="81"/>
        <v>0</v>
      </c>
      <c r="AF817" s="9">
        <v>0</v>
      </c>
      <c r="AG817" s="9">
        <v>0</v>
      </c>
      <c r="AH817" s="49">
        <v>0</v>
      </c>
      <c r="AI817" s="9">
        <v>0</v>
      </c>
      <c r="AJ817" s="42">
        <f t="shared" si="76"/>
        <v>0.19397999999999999</v>
      </c>
      <c r="AK817" s="42">
        <f t="shared" si="76"/>
        <v>0</v>
      </c>
      <c r="AL817" s="42">
        <f t="shared" si="76"/>
        <v>0</v>
      </c>
      <c r="AM817" s="42">
        <f t="shared" si="76"/>
        <v>0.19397999999999999</v>
      </c>
      <c r="AN817" s="42">
        <f t="shared" si="76"/>
        <v>0</v>
      </c>
    </row>
    <row r="818" spans="1:40" ht="47.25">
      <c r="A818" s="8" t="s">
        <v>806</v>
      </c>
      <c r="B818" s="73" t="s">
        <v>1642</v>
      </c>
      <c r="C818" s="15" t="s">
        <v>1643</v>
      </c>
      <c r="D818" s="18">
        <v>2016</v>
      </c>
      <c r="E818" s="18">
        <v>2020</v>
      </c>
      <c r="F818" s="9"/>
      <c r="G818" s="9"/>
      <c r="H818" s="31"/>
      <c r="I818" s="9">
        <v>1.644048</v>
      </c>
      <c r="J818" s="24">
        <v>1.63813206</v>
      </c>
      <c r="K818" s="9">
        <f t="shared" si="77"/>
        <v>0.99358799999999992</v>
      </c>
      <c r="L818" s="9">
        <v>0</v>
      </c>
      <c r="M818" s="9">
        <v>0</v>
      </c>
      <c r="N818" s="9">
        <v>0.99358799999999992</v>
      </c>
      <c r="O818" s="9">
        <v>0</v>
      </c>
      <c r="P818" s="9">
        <f t="shared" si="78"/>
        <v>0</v>
      </c>
      <c r="Q818" s="9">
        <v>0</v>
      </c>
      <c r="R818" s="9">
        <v>0</v>
      </c>
      <c r="S818" s="9">
        <v>0</v>
      </c>
      <c r="T818" s="9">
        <v>0</v>
      </c>
      <c r="U818" s="9">
        <f t="shared" si="79"/>
        <v>0</v>
      </c>
      <c r="V818" s="9">
        <v>0</v>
      </c>
      <c r="W818" s="9">
        <v>0</v>
      </c>
      <c r="X818" s="49">
        <v>0</v>
      </c>
      <c r="Y818" s="9">
        <v>0</v>
      </c>
      <c r="Z818" s="9">
        <f t="shared" si="80"/>
        <v>0</v>
      </c>
      <c r="AA818" s="9">
        <v>0</v>
      </c>
      <c r="AB818" s="9">
        <v>0</v>
      </c>
      <c r="AC818" s="49">
        <v>0</v>
      </c>
      <c r="AD818" s="9">
        <v>0</v>
      </c>
      <c r="AE818" s="9">
        <f t="shared" si="81"/>
        <v>0</v>
      </c>
      <c r="AF818" s="9">
        <v>0</v>
      </c>
      <c r="AG818" s="9">
        <v>0</v>
      </c>
      <c r="AH818" s="49">
        <v>0</v>
      </c>
      <c r="AI818" s="9">
        <v>0</v>
      </c>
      <c r="AJ818" s="42">
        <f t="shared" si="76"/>
        <v>0.99358799999999992</v>
      </c>
      <c r="AK818" s="42">
        <f t="shared" si="76"/>
        <v>0</v>
      </c>
      <c r="AL818" s="42">
        <f t="shared" si="76"/>
        <v>0</v>
      </c>
      <c r="AM818" s="42">
        <f t="shared" si="76"/>
        <v>0.99358799999999992</v>
      </c>
      <c r="AN818" s="42">
        <f t="shared" si="76"/>
        <v>0</v>
      </c>
    </row>
    <row r="819" spans="1:40" ht="47.25">
      <c r="A819" s="8" t="s">
        <v>806</v>
      </c>
      <c r="B819" s="73" t="s">
        <v>1644</v>
      </c>
      <c r="C819" s="15" t="s">
        <v>1645</v>
      </c>
      <c r="D819" s="18">
        <v>2016</v>
      </c>
      <c r="E819" s="18">
        <v>2020</v>
      </c>
      <c r="F819" s="9"/>
      <c r="G819" s="9"/>
      <c r="H819" s="31"/>
      <c r="I819" s="9">
        <v>0.71439600000000003</v>
      </c>
      <c r="J819" s="24">
        <v>0.70978369200000002</v>
      </c>
      <c r="K819" s="9">
        <f t="shared" si="77"/>
        <v>0.525312</v>
      </c>
      <c r="L819" s="9">
        <v>0</v>
      </c>
      <c r="M819" s="9">
        <v>0</v>
      </c>
      <c r="N819" s="9">
        <v>0.525312</v>
      </c>
      <c r="O819" s="9">
        <v>0</v>
      </c>
      <c r="P819" s="9">
        <f t="shared" si="78"/>
        <v>0</v>
      </c>
      <c r="Q819" s="9">
        <v>0</v>
      </c>
      <c r="R819" s="9">
        <v>0</v>
      </c>
      <c r="S819" s="9">
        <v>0</v>
      </c>
      <c r="T819" s="9">
        <v>0</v>
      </c>
      <c r="U819" s="9">
        <f t="shared" si="79"/>
        <v>0</v>
      </c>
      <c r="V819" s="9">
        <v>0</v>
      </c>
      <c r="W819" s="9">
        <v>0</v>
      </c>
      <c r="X819" s="49">
        <v>0</v>
      </c>
      <c r="Y819" s="9">
        <v>0</v>
      </c>
      <c r="Z819" s="9">
        <f t="shared" si="80"/>
        <v>0</v>
      </c>
      <c r="AA819" s="9">
        <v>0</v>
      </c>
      <c r="AB819" s="9">
        <v>0</v>
      </c>
      <c r="AC819" s="49">
        <v>0</v>
      </c>
      <c r="AD819" s="9">
        <v>0</v>
      </c>
      <c r="AE819" s="9">
        <f t="shared" si="81"/>
        <v>0</v>
      </c>
      <c r="AF819" s="9">
        <v>0</v>
      </c>
      <c r="AG819" s="9">
        <v>0</v>
      </c>
      <c r="AH819" s="49">
        <v>0</v>
      </c>
      <c r="AI819" s="9">
        <v>0</v>
      </c>
      <c r="AJ819" s="42">
        <f t="shared" si="76"/>
        <v>0.525312</v>
      </c>
      <c r="AK819" s="42">
        <f t="shared" si="76"/>
        <v>0</v>
      </c>
      <c r="AL819" s="42">
        <f t="shared" si="76"/>
        <v>0</v>
      </c>
      <c r="AM819" s="42">
        <f t="shared" si="76"/>
        <v>0.525312</v>
      </c>
      <c r="AN819" s="42">
        <f t="shared" si="76"/>
        <v>0</v>
      </c>
    </row>
    <row r="820" spans="1:40" ht="63">
      <c r="A820" s="8" t="s">
        <v>806</v>
      </c>
      <c r="B820" s="73" t="s">
        <v>1646</v>
      </c>
      <c r="C820" s="15" t="s">
        <v>1647</v>
      </c>
      <c r="D820" s="18">
        <v>2015</v>
      </c>
      <c r="E820" s="18">
        <v>2025</v>
      </c>
      <c r="F820" s="9"/>
      <c r="G820" s="9"/>
      <c r="H820" s="31"/>
      <c r="I820" s="9">
        <v>1.822092</v>
      </c>
      <c r="J820" s="24">
        <v>1.822092</v>
      </c>
      <c r="K820" s="9">
        <f t="shared" si="77"/>
        <v>0</v>
      </c>
      <c r="L820" s="9">
        <v>0</v>
      </c>
      <c r="M820" s="9">
        <v>0</v>
      </c>
      <c r="N820" s="9">
        <v>0</v>
      </c>
      <c r="O820" s="9">
        <v>0</v>
      </c>
      <c r="P820" s="9">
        <f t="shared" si="78"/>
        <v>0</v>
      </c>
      <c r="Q820" s="9">
        <v>0</v>
      </c>
      <c r="R820" s="9">
        <v>0</v>
      </c>
      <c r="S820" s="9">
        <v>0</v>
      </c>
      <c r="T820" s="9">
        <v>0</v>
      </c>
      <c r="U820" s="9">
        <f t="shared" si="79"/>
        <v>0</v>
      </c>
      <c r="V820" s="9">
        <v>0</v>
      </c>
      <c r="W820" s="9">
        <v>0</v>
      </c>
      <c r="X820" s="49">
        <v>0</v>
      </c>
      <c r="Y820" s="9">
        <v>0</v>
      </c>
      <c r="Z820" s="9">
        <f t="shared" si="80"/>
        <v>0</v>
      </c>
      <c r="AA820" s="9">
        <v>0</v>
      </c>
      <c r="AB820" s="9">
        <v>0</v>
      </c>
      <c r="AC820" s="49">
        <v>0</v>
      </c>
      <c r="AD820" s="9">
        <v>0</v>
      </c>
      <c r="AE820" s="9">
        <f t="shared" si="81"/>
        <v>0.012</v>
      </c>
      <c r="AF820" s="9">
        <v>0</v>
      </c>
      <c r="AG820" s="9">
        <v>0</v>
      </c>
      <c r="AH820" s="49">
        <v>0.012</v>
      </c>
      <c r="AI820" s="9">
        <v>0</v>
      </c>
      <c r="AJ820" s="42">
        <f t="shared" si="76"/>
        <v>0.012</v>
      </c>
      <c r="AK820" s="42">
        <f t="shared" si="76"/>
        <v>0</v>
      </c>
      <c r="AL820" s="42">
        <f t="shared" si="76"/>
        <v>0</v>
      </c>
      <c r="AM820" s="42">
        <f t="shared" si="76"/>
        <v>0.012</v>
      </c>
      <c r="AN820" s="42">
        <f t="shared" si="76"/>
        <v>0</v>
      </c>
    </row>
    <row r="821" spans="1:40" ht="47.25">
      <c r="A821" s="8" t="s">
        <v>806</v>
      </c>
      <c r="B821" s="73" t="s">
        <v>1648</v>
      </c>
      <c r="C821" s="15" t="s">
        <v>1649</v>
      </c>
      <c r="D821" s="18">
        <v>2018</v>
      </c>
      <c r="E821" s="18">
        <v>2020</v>
      </c>
      <c r="F821" s="9"/>
      <c r="G821" s="9"/>
      <c r="H821" s="31"/>
      <c r="I821" s="9">
        <v>7.3242720000000006</v>
      </c>
      <c r="J821" s="24">
        <v>7.3242719999999997</v>
      </c>
      <c r="K821" s="9">
        <f t="shared" si="77"/>
        <v>6.4048799999999995</v>
      </c>
      <c r="L821" s="9">
        <v>0</v>
      </c>
      <c r="M821" s="9">
        <v>0</v>
      </c>
      <c r="N821" s="9">
        <v>6.4048799999999995</v>
      </c>
      <c r="O821" s="9">
        <v>0</v>
      </c>
      <c r="P821" s="9">
        <f t="shared" si="78"/>
        <v>0</v>
      </c>
      <c r="Q821" s="9">
        <v>0</v>
      </c>
      <c r="R821" s="9">
        <v>0</v>
      </c>
      <c r="S821" s="9">
        <v>0</v>
      </c>
      <c r="T821" s="9">
        <v>0</v>
      </c>
      <c r="U821" s="9">
        <f t="shared" si="79"/>
        <v>0</v>
      </c>
      <c r="V821" s="9">
        <v>0</v>
      </c>
      <c r="W821" s="9">
        <v>0</v>
      </c>
      <c r="X821" s="49">
        <v>0</v>
      </c>
      <c r="Y821" s="9">
        <v>0</v>
      </c>
      <c r="Z821" s="9">
        <f t="shared" si="80"/>
        <v>0</v>
      </c>
      <c r="AA821" s="9">
        <v>0</v>
      </c>
      <c r="AB821" s="9">
        <v>0</v>
      </c>
      <c r="AC821" s="49">
        <v>0</v>
      </c>
      <c r="AD821" s="9">
        <v>0</v>
      </c>
      <c r="AE821" s="9">
        <f t="shared" si="81"/>
        <v>0</v>
      </c>
      <c r="AF821" s="9">
        <v>0</v>
      </c>
      <c r="AG821" s="9">
        <v>0</v>
      </c>
      <c r="AH821" s="49">
        <v>0</v>
      </c>
      <c r="AI821" s="9">
        <v>0</v>
      </c>
      <c r="AJ821" s="42">
        <f t="shared" si="76"/>
        <v>6.4048799999999995</v>
      </c>
      <c r="AK821" s="42">
        <f t="shared" si="76"/>
        <v>0</v>
      </c>
      <c r="AL821" s="42">
        <f t="shared" si="76"/>
        <v>0</v>
      </c>
      <c r="AM821" s="42">
        <f t="shared" si="76"/>
        <v>6.4048799999999995</v>
      </c>
      <c r="AN821" s="42">
        <f t="shared" si="76"/>
        <v>0</v>
      </c>
    </row>
    <row r="822" spans="1:40" ht="78.75">
      <c r="A822" s="8" t="s">
        <v>806</v>
      </c>
      <c r="B822" s="73" t="s">
        <v>1650</v>
      </c>
      <c r="C822" s="15" t="s">
        <v>2547</v>
      </c>
      <c r="D822" s="18">
        <v>2019</v>
      </c>
      <c r="E822" s="18">
        <v>2021</v>
      </c>
      <c r="F822" s="9"/>
      <c r="G822" s="9"/>
      <c r="H822" s="31"/>
      <c r="I822" s="9">
        <v>41.597543999999999</v>
      </c>
      <c r="J822" s="24">
        <v>41.597543999999999</v>
      </c>
      <c r="K822" s="9">
        <f t="shared" si="77"/>
        <v>4.3975439999999999</v>
      </c>
      <c r="L822" s="9">
        <v>0</v>
      </c>
      <c r="M822" s="9">
        <v>0</v>
      </c>
      <c r="N822" s="9">
        <v>4.3975439999999999</v>
      </c>
      <c r="O822" s="9">
        <v>0</v>
      </c>
      <c r="P822" s="9">
        <f t="shared" si="78"/>
        <v>3.5999999999999996</v>
      </c>
      <c r="Q822" s="9">
        <v>0</v>
      </c>
      <c r="R822" s="9">
        <v>0</v>
      </c>
      <c r="S822" s="9">
        <v>3.5999999999999996</v>
      </c>
      <c r="T822" s="9">
        <v>0</v>
      </c>
      <c r="U822" s="9">
        <f t="shared" si="79"/>
        <v>33.600000000000001</v>
      </c>
      <c r="V822" s="9">
        <v>0</v>
      </c>
      <c r="W822" s="9">
        <v>0</v>
      </c>
      <c r="X822" s="49">
        <v>33.60</v>
      </c>
      <c r="Y822" s="9">
        <v>0</v>
      </c>
      <c r="Z822" s="9">
        <f t="shared" si="80"/>
        <v>0</v>
      </c>
      <c r="AA822" s="9">
        <v>0</v>
      </c>
      <c r="AB822" s="9">
        <v>0</v>
      </c>
      <c r="AC822" s="49">
        <v>0</v>
      </c>
      <c r="AD822" s="9">
        <v>0</v>
      </c>
      <c r="AE822" s="9">
        <f t="shared" si="81"/>
        <v>0</v>
      </c>
      <c r="AF822" s="9">
        <v>0</v>
      </c>
      <c r="AG822" s="9">
        <v>0</v>
      </c>
      <c r="AH822" s="49">
        <v>0</v>
      </c>
      <c r="AI822" s="9">
        <v>0</v>
      </c>
      <c r="AJ822" s="42">
        <f t="shared" si="76"/>
        <v>41.597543999999999</v>
      </c>
      <c r="AK822" s="42">
        <f t="shared" si="76"/>
        <v>0</v>
      </c>
      <c r="AL822" s="42">
        <f t="shared" si="76"/>
        <v>0</v>
      </c>
      <c r="AM822" s="42">
        <f t="shared" si="76"/>
        <v>41.597543999999999</v>
      </c>
      <c r="AN822" s="42">
        <f t="shared" si="76"/>
        <v>0</v>
      </c>
    </row>
    <row r="823" spans="1:40" ht="78.75">
      <c r="A823" s="8" t="s">
        <v>806</v>
      </c>
      <c r="B823" s="73" t="s">
        <v>1651</v>
      </c>
      <c r="C823" s="15" t="s">
        <v>2548</v>
      </c>
      <c r="D823" s="18">
        <v>2020</v>
      </c>
      <c r="E823" s="18">
        <v>2021</v>
      </c>
      <c r="F823" s="9"/>
      <c r="G823" s="9"/>
      <c r="H823" s="31"/>
      <c r="I823" s="9">
        <v>5.2488240000000008</v>
      </c>
      <c r="J823" s="24">
        <v>5.2488240000000008</v>
      </c>
      <c r="K823" s="9">
        <f t="shared" si="77"/>
        <v>4.1990592000000007</v>
      </c>
      <c r="L823" s="9">
        <v>0</v>
      </c>
      <c r="M823" s="9">
        <v>0</v>
      </c>
      <c r="N823" s="9">
        <v>4.1990592000000007</v>
      </c>
      <c r="O823" s="9">
        <v>0</v>
      </c>
      <c r="P823" s="9">
        <f t="shared" si="78"/>
        <v>1.0497648000000002</v>
      </c>
      <c r="Q823" s="9">
        <v>0</v>
      </c>
      <c r="R823" s="9">
        <v>0</v>
      </c>
      <c r="S823" s="9">
        <v>1.0497648000000002</v>
      </c>
      <c r="T823" s="9">
        <v>0</v>
      </c>
      <c r="U823" s="9">
        <f t="shared" si="79"/>
        <v>0</v>
      </c>
      <c r="V823" s="9">
        <v>0</v>
      </c>
      <c r="W823" s="9">
        <v>0</v>
      </c>
      <c r="X823" s="49">
        <v>0</v>
      </c>
      <c r="Y823" s="9">
        <v>0</v>
      </c>
      <c r="Z823" s="9">
        <f t="shared" si="80"/>
        <v>0</v>
      </c>
      <c r="AA823" s="9">
        <v>0</v>
      </c>
      <c r="AB823" s="9">
        <v>0</v>
      </c>
      <c r="AC823" s="49">
        <v>0</v>
      </c>
      <c r="AD823" s="9">
        <v>0</v>
      </c>
      <c r="AE823" s="9">
        <f t="shared" si="81"/>
        <v>0</v>
      </c>
      <c r="AF823" s="9">
        <v>0</v>
      </c>
      <c r="AG823" s="9">
        <v>0</v>
      </c>
      <c r="AH823" s="49">
        <v>0</v>
      </c>
      <c r="AI823" s="9">
        <v>0</v>
      </c>
      <c r="AJ823" s="42">
        <f t="shared" si="76"/>
        <v>5.2488240000000008</v>
      </c>
      <c r="AK823" s="42">
        <f t="shared" si="76"/>
        <v>0</v>
      </c>
      <c r="AL823" s="42">
        <f t="shared" si="76"/>
        <v>0</v>
      </c>
      <c r="AM823" s="42">
        <f t="shared" si="76"/>
        <v>5.2488240000000008</v>
      </c>
      <c r="AN823" s="42">
        <f t="shared" si="76"/>
        <v>0</v>
      </c>
    </row>
    <row r="824" spans="1:40" ht="78.75">
      <c r="A824" s="8" t="s">
        <v>806</v>
      </c>
      <c r="B824" s="73" t="s">
        <v>1652</v>
      </c>
      <c r="C824" s="15" t="s">
        <v>2549</v>
      </c>
      <c r="D824" s="18">
        <v>2019</v>
      </c>
      <c r="E824" s="18">
        <v>2020</v>
      </c>
      <c r="F824" s="9"/>
      <c r="G824" s="9"/>
      <c r="H824" s="31"/>
      <c r="I824" s="9">
        <v>3.6008399999999994</v>
      </c>
      <c r="J824" s="24">
        <v>3.6008399999999998</v>
      </c>
      <c r="K824" s="9">
        <f t="shared" si="77"/>
        <v>3.5888399999999998</v>
      </c>
      <c r="L824" s="9">
        <v>0</v>
      </c>
      <c r="M824" s="9">
        <v>0</v>
      </c>
      <c r="N824" s="9">
        <v>3.5888399999999998</v>
      </c>
      <c r="O824" s="9">
        <v>0</v>
      </c>
      <c r="P824" s="9">
        <f t="shared" si="78"/>
        <v>0</v>
      </c>
      <c r="Q824" s="9">
        <v>0</v>
      </c>
      <c r="R824" s="9">
        <v>0</v>
      </c>
      <c r="S824" s="9">
        <v>0</v>
      </c>
      <c r="T824" s="9">
        <v>0</v>
      </c>
      <c r="U824" s="9">
        <f t="shared" si="79"/>
        <v>0</v>
      </c>
      <c r="V824" s="9">
        <v>0</v>
      </c>
      <c r="W824" s="9">
        <v>0</v>
      </c>
      <c r="X824" s="49">
        <v>0</v>
      </c>
      <c r="Y824" s="9">
        <v>0</v>
      </c>
      <c r="Z824" s="9">
        <f t="shared" si="80"/>
        <v>0</v>
      </c>
      <c r="AA824" s="9">
        <v>0</v>
      </c>
      <c r="AB824" s="9">
        <v>0</v>
      </c>
      <c r="AC824" s="49">
        <v>0</v>
      </c>
      <c r="AD824" s="9">
        <v>0</v>
      </c>
      <c r="AE824" s="9">
        <f t="shared" si="81"/>
        <v>0</v>
      </c>
      <c r="AF824" s="9">
        <v>0</v>
      </c>
      <c r="AG824" s="9">
        <v>0</v>
      </c>
      <c r="AH824" s="49">
        <v>0</v>
      </c>
      <c r="AI824" s="9">
        <v>0</v>
      </c>
      <c r="AJ824" s="42">
        <f t="shared" si="76"/>
        <v>3.5888399999999998</v>
      </c>
      <c r="AK824" s="42">
        <f t="shared" si="76"/>
        <v>0</v>
      </c>
      <c r="AL824" s="42">
        <f t="shared" si="76"/>
        <v>0</v>
      </c>
      <c r="AM824" s="42">
        <f t="shared" si="76"/>
        <v>3.5888399999999998</v>
      </c>
      <c r="AN824" s="42">
        <f t="shared" si="76"/>
        <v>0</v>
      </c>
    </row>
    <row r="825" spans="1:40" ht="63">
      <c r="A825" s="8" t="s">
        <v>806</v>
      </c>
      <c r="B825" s="73" t="s">
        <v>1653</v>
      </c>
      <c r="C825" s="15" t="s">
        <v>1654</v>
      </c>
      <c r="D825" s="18">
        <v>2013</v>
      </c>
      <c r="E825" s="18">
        <v>2021</v>
      </c>
      <c r="F825" s="9"/>
      <c r="G825" s="9"/>
      <c r="H825" s="31"/>
      <c r="I825" s="9">
        <v>3.5603280000000002</v>
      </c>
      <c r="J825" s="24">
        <v>2.4939962280000003</v>
      </c>
      <c r="K825" s="9">
        <f t="shared" si="77"/>
        <v>1.9471392000000001</v>
      </c>
      <c r="L825" s="9">
        <v>0</v>
      </c>
      <c r="M825" s="9">
        <v>0</v>
      </c>
      <c r="N825" s="9">
        <v>1.9471392000000001</v>
      </c>
      <c r="O825" s="9">
        <v>0</v>
      </c>
      <c r="P825" s="9">
        <f t="shared" si="78"/>
        <v>0.48678480000000002</v>
      </c>
      <c r="Q825" s="9">
        <v>0</v>
      </c>
      <c r="R825" s="9">
        <v>0</v>
      </c>
      <c r="S825" s="9">
        <v>0.48678480000000002</v>
      </c>
      <c r="T825" s="9">
        <v>0</v>
      </c>
      <c r="U825" s="9">
        <f t="shared" si="79"/>
        <v>0</v>
      </c>
      <c r="V825" s="9">
        <v>0</v>
      </c>
      <c r="W825" s="9">
        <v>0</v>
      </c>
      <c r="X825" s="49">
        <v>0</v>
      </c>
      <c r="Y825" s="9">
        <v>0</v>
      </c>
      <c r="Z825" s="9">
        <f t="shared" si="80"/>
        <v>0</v>
      </c>
      <c r="AA825" s="9">
        <v>0</v>
      </c>
      <c r="AB825" s="9">
        <v>0</v>
      </c>
      <c r="AC825" s="49">
        <v>0</v>
      </c>
      <c r="AD825" s="9">
        <v>0</v>
      </c>
      <c r="AE825" s="9">
        <f t="shared" si="81"/>
        <v>0</v>
      </c>
      <c r="AF825" s="9">
        <v>0</v>
      </c>
      <c r="AG825" s="9">
        <v>0</v>
      </c>
      <c r="AH825" s="49">
        <v>0</v>
      </c>
      <c r="AI825" s="9">
        <v>0</v>
      </c>
      <c r="AJ825" s="42">
        <f t="shared" si="76"/>
        <v>2.4339240000000002</v>
      </c>
      <c r="AK825" s="42">
        <f t="shared" si="76"/>
        <v>0</v>
      </c>
      <c r="AL825" s="42">
        <f t="shared" si="76"/>
        <v>0</v>
      </c>
      <c r="AM825" s="42">
        <f t="shared" si="76"/>
        <v>2.4339240000000002</v>
      </c>
      <c r="AN825" s="42">
        <f t="shared" si="76"/>
        <v>0</v>
      </c>
    </row>
    <row r="826" spans="1:40" ht="47.25">
      <c r="A826" s="8" t="s">
        <v>806</v>
      </c>
      <c r="B826" s="73" t="s">
        <v>1655</v>
      </c>
      <c r="C826" s="15" t="s">
        <v>1656</v>
      </c>
      <c r="D826" s="18">
        <v>2018</v>
      </c>
      <c r="E826" s="18">
        <v>2020</v>
      </c>
      <c r="F826" s="9"/>
      <c r="G826" s="9"/>
      <c r="H826" s="31"/>
      <c r="I826" s="9">
        <v>12.89622</v>
      </c>
      <c r="J826" s="24">
        <v>12.89622</v>
      </c>
      <c r="K826" s="9">
        <f t="shared" si="77"/>
        <v>2.5358160000000001</v>
      </c>
      <c r="L826" s="9">
        <v>0</v>
      </c>
      <c r="M826" s="9">
        <v>0</v>
      </c>
      <c r="N826" s="9">
        <v>2.5358160000000001</v>
      </c>
      <c r="O826" s="9">
        <v>0</v>
      </c>
      <c r="P826" s="9">
        <f t="shared" si="78"/>
        <v>4.4454839999999995</v>
      </c>
      <c r="Q826" s="9">
        <v>0</v>
      </c>
      <c r="R826" s="9">
        <v>0</v>
      </c>
      <c r="S826" s="9">
        <v>4.4454839999999995</v>
      </c>
      <c r="T826" s="9">
        <v>0</v>
      </c>
      <c r="U826" s="9">
        <f t="shared" si="79"/>
        <v>0</v>
      </c>
      <c r="V826" s="9">
        <v>0</v>
      </c>
      <c r="W826" s="9">
        <v>0</v>
      </c>
      <c r="X826" s="49">
        <v>0</v>
      </c>
      <c r="Y826" s="9">
        <v>0</v>
      </c>
      <c r="Z826" s="9">
        <f t="shared" si="80"/>
        <v>0</v>
      </c>
      <c r="AA826" s="9">
        <v>0</v>
      </c>
      <c r="AB826" s="9">
        <v>0</v>
      </c>
      <c r="AC826" s="49">
        <v>0</v>
      </c>
      <c r="AD826" s="9">
        <v>0</v>
      </c>
      <c r="AE826" s="9">
        <f t="shared" si="81"/>
        <v>0</v>
      </c>
      <c r="AF826" s="9">
        <v>0</v>
      </c>
      <c r="AG826" s="9">
        <v>0</v>
      </c>
      <c r="AH826" s="49">
        <v>0</v>
      </c>
      <c r="AI826" s="9">
        <v>0</v>
      </c>
      <c r="AJ826" s="42">
        <f t="shared" si="76"/>
        <v>6.9812999999999992</v>
      </c>
      <c r="AK826" s="42">
        <f t="shared" si="76"/>
        <v>0</v>
      </c>
      <c r="AL826" s="42">
        <f t="shared" si="76"/>
        <v>0</v>
      </c>
      <c r="AM826" s="42">
        <f t="shared" si="76"/>
        <v>6.9812999999999992</v>
      </c>
      <c r="AN826" s="42">
        <f t="shared" si="76"/>
        <v>0</v>
      </c>
    </row>
    <row r="827" spans="1:40" ht="63">
      <c r="A827" s="8" t="s">
        <v>806</v>
      </c>
      <c r="B827" s="73" t="s">
        <v>1657</v>
      </c>
      <c r="C827" s="15" t="s">
        <v>1658</v>
      </c>
      <c r="D827" s="18">
        <v>2019</v>
      </c>
      <c r="E827" s="18">
        <v>2020</v>
      </c>
      <c r="F827" s="9"/>
      <c r="G827" s="9"/>
      <c r="H827" s="31"/>
      <c r="I827" s="9">
        <v>2.8754879999999994</v>
      </c>
      <c r="J827" s="24">
        <v>2.8754879999999998</v>
      </c>
      <c r="K827" s="9">
        <f t="shared" si="77"/>
        <v>2.397564</v>
      </c>
      <c r="L827" s="9">
        <v>0</v>
      </c>
      <c r="M827" s="9">
        <v>0</v>
      </c>
      <c r="N827" s="9">
        <v>2.397564</v>
      </c>
      <c r="O827" s="9">
        <v>0</v>
      </c>
      <c r="P827" s="9">
        <f t="shared" si="78"/>
        <v>0</v>
      </c>
      <c r="Q827" s="9">
        <v>0</v>
      </c>
      <c r="R827" s="9">
        <v>0</v>
      </c>
      <c r="S827" s="9">
        <v>0</v>
      </c>
      <c r="T827" s="9">
        <v>0</v>
      </c>
      <c r="U827" s="9">
        <f t="shared" si="79"/>
        <v>0</v>
      </c>
      <c r="V827" s="9">
        <v>0</v>
      </c>
      <c r="W827" s="9">
        <v>0</v>
      </c>
      <c r="X827" s="49">
        <v>0</v>
      </c>
      <c r="Y827" s="9">
        <v>0</v>
      </c>
      <c r="Z827" s="9">
        <f t="shared" si="80"/>
        <v>0</v>
      </c>
      <c r="AA827" s="9">
        <v>0</v>
      </c>
      <c r="AB827" s="9">
        <v>0</v>
      </c>
      <c r="AC827" s="49">
        <v>0</v>
      </c>
      <c r="AD827" s="9">
        <v>0</v>
      </c>
      <c r="AE827" s="9">
        <f t="shared" si="81"/>
        <v>0</v>
      </c>
      <c r="AF827" s="9">
        <v>0</v>
      </c>
      <c r="AG827" s="9">
        <v>0</v>
      </c>
      <c r="AH827" s="49">
        <v>0</v>
      </c>
      <c r="AI827" s="9">
        <v>0</v>
      </c>
      <c r="AJ827" s="42">
        <f t="shared" si="76"/>
        <v>2.397564</v>
      </c>
      <c r="AK827" s="42">
        <f t="shared" si="76"/>
        <v>0</v>
      </c>
      <c r="AL827" s="42">
        <f t="shared" si="76"/>
        <v>0</v>
      </c>
      <c r="AM827" s="42">
        <f t="shared" si="76"/>
        <v>2.397564</v>
      </c>
      <c r="AN827" s="42">
        <f t="shared" si="76"/>
        <v>0</v>
      </c>
    </row>
    <row r="828" spans="1:40" ht="78.75">
      <c r="A828" s="8" t="s">
        <v>806</v>
      </c>
      <c r="B828" s="73" t="s">
        <v>1659</v>
      </c>
      <c r="C828" s="15" t="s">
        <v>1660</v>
      </c>
      <c r="D828" s="18">
        <v>2019</v>
      </c>
      <c r="E828" s="18">
        <v>2020</v>
      </c>
      <c r="F828" s="9"/>
      <c r="G828" s="9"/>
      <c r="H828" s="31"/>
      <c r="I828" s="9">
        <v>3.6960360000000003</v>
      </c>
      <c r="J828" s="24">
        <v>3.6960359999999999</v>
      </c>
      <c r="K828" s="9">
        <f t="shared" si="77"/>
        <v>3.4984440000000001</v>
      </c>
      <c r="L828" s="9">
        <v>0</v>
      </c>
      <c r="M828" s="9">
        <v>0</v>
      </c>
      <c r="N828" s="9">
        <v>3.4984440000000001</v>
      </c>
      <c r="O828" s="9">
        <v>0</v>
      </c>
      <c r="P828" s="9">
        <f t="shared" si="78"/>
        <v>0</v>
      </c>
      <c r="Q828" s="9">
        <v>0</v>
      </c>
      <c r="R828" s="9">
        <v>0</v>
      </c>
      <c r="S828" s="9">
        <v>0</v>
      </c>
      <c r="T828" s="9">
        <v>0</v>
      </c>
      <c r="U828" s="9">
        <f t="shared" si="79"/>
        <v>0</v>
      </c>
      <c r="V828" s="9">
        <v>0</v>
      </c>
      <c r="W828" s="9">
        <v>0</v>
      </c>
      <c r="X828" s="49">
        <v>0</v>
      </c>
      <c r="Y828" s="9">
        <v>0</v>
      </c>
      <c r="Z828" s="9">
        <f t="shared" si="80"/>
        <v>0</v>
      </c>
      <c r="AA828" s="9">
        <v>0</v>
      </c>
      <c r="AB828" s="9">
        <v>0</v>
      </c>
      <c r="AC828" s="49">
        <v>0</v>
      </c>
      <c r="AD828" s="9">
        <v>0</v>
      </c>
      <c r="AE828" s="9">
        <f t="shared" si="81"/>
        <v>0</v>
      </c>
      <c r="AF828" s="9">
        <v>0</v>
      </c>
      <c r="AG828" s="9">
        <v>0</v>
      </c>
      <c r="AH828" s="49">
        <v>0</v>
      </c>
      <c r="AI828" s="9">
        <v>0</v>
      </c>
      <c r="AJ828" s="42">
        <f t="shared" si="76"/>
        <v>3.4984440000000001</v>
      </c>
      <c r="AK828" s="42">
        <f t="shared" si="76"/>
        <v>0</v>
      </c>
      <c r="AL828" s="42">
        <f t="shared" si="76"/>
        <v>0</v>
      </c>
      <c r="AM828" s="42">
        <f t="shared" si="76"/>
        <v>3.4984440000000001</v>
      </c>
      <c r="AN828" s="42">
        <f t="shared" si="76"/>
        <v>0</v>
      </c>
    </row>
    <row r="829" spans="1:40" ht="47.25">
      <c r="A829" s="8" t="s">
        <v>806</v>
      </c>
      <c r="B829" s="73" t="s">
        <v>1661</v>
      </c>
      <c r="C829" s="15" t="s">
        <v>2550</v>
      </c>
      <c r="D829" s="18">
        <v>2019</v>
      </c>
      <c r="E829" s="18">
        <v>2020</v>
      </c>
      <c r="F829" s="9"/>
      <c r="G829" s="9"/>
      <c r="H829" s="31"/>
      <c r="I829" s="9">
        <v>2.5149719999999998</v>
      </c>
      <c r="J829" s="24">
        <v>2.5149719999999998</v>
      </c>
      <c r="K829" s="9">
        <f t="shared" si="77"/>
        <v>2.5149719999999998</v>
      </c>
      <c r="L829" s="9">
        <v>0</v>
      </c>
      <c r="M829" s="9">
        <v>0</v>
      </c>
      <c r="N829" s="9">
        <v>2.5149719999999998</v>
      </c>
      <c r="O829" s="9">
        <v>0</v>
      </c>
      <c r="P829" s="9">
        <f t="shared" si="78"/>
        <v>0</v>
      </c>
      <c r="Q829" s="9">
        <v>0</v>
      </c>
      <c r="R829" s="9">
        <v>0</v>
      </c>
      <c r="S829" s="9">
        <v>0</v>
      </c>
      <c r="T829" s="9">
        <v>0</v>
      </c>
      <c r="U829" s="9">
        <f t="shared" si="79"/>
        <v>0</v>
      </c>
      <c r="V829" s="9">
        <v>0</v>
      </c>
      <c r="W829" s="9">
        <v>0</v>
      </c>
      <c r="X829" s="49">
        <v>0</v>
      </c>
      <c r="Y829" s="9">
        <v>0</v>
      </c>
      <c r="Z829" s="9">
        <f t="shared" si="80"/>
        <v>0</v>
      </c>
      <c r="AA829" s="9">
        <v>0</v>
      </c>
      <c r="AB829" s="9">
        <v>0</v>
      </c>
      <c r="AC829" s="49">
        <v>0</v>
      </c>
      <c r="AD829" s="9">
        <v>0</v>
      </c>
      <c r="AE829" s="9">
        <f t="shared" si="81"/>
        <v>0</v>
      </c>
      <c r="AF829" s="9">
        <v>0</v>
      </c>
      <c r="AG829" s="9">
        <v>0</v>
      </c>
      <c r="AH829" s="49">
        <v>0</v>
      </c>
      <c r="AI829" s="9">
        <v>0</v>
      </c>
      <c r="AJ829" s="42">
        <f t="shared" si="82" ref="AJ829:AN879">=K829+P829+U829+Z829+AE829</f>
        <v>2.5149719999999998</v>
      </c>
      <c r="AK829" s="42">
        <f t="shared" si="82"/>
        <v>0</v>
      </c>
      <c r="AL829" s="42">
        <f t="shared" si="82"/>
        <v>0</v>
      </c>
      <c r="AM829" s="42">
        <f t="shared" si="82"/>
        <v>2.5149719999999998</v>
      </c>
      <c r="AN829" s="42">
        <f t="shared" si="82"/>
        <v>0</v>
      </c>
    </row>
    <row r="830" spans="1:40" ht="47.25">
      <c r="A830" s="8" t="s">
        <v>806</v>
      </c>
      <c r="B830" s="73" t="s">
        <v>1662</v>
      </c>
      <c r="C830" s="15" t="s">
        <v>1663</v>
      </c>
      <c r="D830" s="18">
        <v>2018</v>
      </c>
      <c r="E830" s="18">
        <v>2021</v>
      </c>
      <c r="F830" s="9"/>
      <c r="G830" s="9"/>
      <c r="H830" s="31"/>
      <c r="I830" s="9">
        <v>8.5414080000000006</v>
      </c>
      <c r="J830" s="24">
        <v>8.5414079999999988</v>
      </c>
      <c r="K830" s="9">
        <f t="shared" si="77"/>
        <v>4.2963167999999996</v>
      </c>
      <c r="L830" s="9">
        <v>0</v>
      </c>
      <c r="M830" s="9">
        <v>0</v>
      </c>
      <c r="N830" s="9">
        <v>4.2963167999999996</v>
      </c>
      <c r="O830" s="9">
        <v>0</v>
      </c>
      <c r="P830" s="9">
        <f t="shared" si="78"/>
        <v>1.0740791999999999</v>
      </c>
      <c r="Q830" s="9">
        <v>0</v>
      </c>
      <c r="R830" s="9">
        <v>0</v>
      </c>
      <c r="S830" s="9">
        <v>1.0740791999999999</v>
      </c>
      <c r="T830" s="9">
        <v>0</v>
      </c>
      <c r="U830" s="9">
        <f t="shared" si="79"/>
        <v>0</v>
      </c>
      <c r="V830" s="9">
        <v>0</v>
      </c>
      <c r="W830" s="9">
        <v>0</v>
      </c>
      <c r="X830" s="49">
        <v>0</v>
      </c>
      <c r="Y830" s="9">
        <v>0</v>
      </c>
      <c r="Z830" s="9">
        <f t="shared" si="80"/>
        <v>0</v>
      </c>
      <c r="AA830" s="9">
        <v>0</v>
      </c>
      <c r="AB830" s="9">
        <v>0</v>
      </c>
      <c r="AC830" s="49">
        <v>0</v>
      </c>
      <c r="AD830" s="9">
        <v>0</v>
      </c>
      <c r="AE830" s="9">
        <f t="shared" si="81"/>
        <v>0</v>
      </c>
      <c r="AF830" s="9">
        <v>0</v>
      </c>
      <c r="AG830" s="9">
        <v>0</v>
      </c>
      <c r="AH830" s="49">
        <v>0</v>
      </c>
      <c r="AI830" s="9">
        <v>0</v>
      </c>
      <c r="AJ830" s="42">
        <f t="shared" si="82"/>
        <v>5.3703959999999995</v>
      </c>
      <c r="AK830" s="42">
        <f t="shared" si="82"/>
        <v>0</v>
      </c>
      <c r="AL830" s="42">
        <f t="shared" si="82"/>
        <v>0</v>
      </c>
      <c r="AM830" s="42">
        <f t="shared" si="82"/>
        <v>5.3703959999999995</v>
      </c>
      <c r="AN830" s="42">
        <f t="shared" si="82"/>
        <v>0</v>
      </c>
    </row>
    <row r="831" spans="1:40" ht="78.75">
      <c r="A831" s="8" t="s">
        <v>806</v>
      </c>
      <c r="B831" s="73" t="s">
        <v>1664</v>
      </c>
      <c r="C831" s="15" t="s">
        <v>1665</v>
      </c>
      <c r="D831" s="18">
        <v>2018</v>
      </c>
      <c r="E831" s="18">
        <v>2020</v>
      </c>
      <c r="F831" s="9"/>
      <c r="G831" s="9"/>
      <c r="H831" s="31"/>
      <c r="I831" s="9">
        <v>1.997268</v>
      </c>
      <c r="J831" s="24">
        <v>1.997268</v>
      </c>
      <c r="K831" s="9">
        <f t="shared" si="77"/>
        <v>1.5487920000000002</v>
      </c>
      <c r="L831" s="9">
        <v>0</v>
      </c>
      <c r="M831" s="9">
        <v>0</v>
      </c>
      <c r="N831" s="9">
        <v>1.5487920000000002</v>
      </c>
      <c r="O831" s="9">
        <v>0</v>
      </c>
      <c r="P831" s="9">
        <f t="shared" si="78"/>
        <v>0</v>
      </c>
      <c r="Q831" s="9">
        <v>0</v>
      </c>
      <c r="R831" s="9">
        <v>0</v>
      </c>
      <c r="S831" s="9">
        <v>0</v>
      </c>
      <c r="T831" s="9">
        <v>0</v>
      </c>
      <c r="U831" s="9">
        <f t="shared" si="79"/>
        <v>0</v>
      </c>
      <c r="V831" s="9">
        <v>0</v>
      </c>
      <c r="W831" s="9">
        <v>0</v>
      </c>
      <c r="X831" s="49">
        <v>0</v>
      </c>
      <c r="Y831" s="9">
        <v>0</v>
      </c>
      <c r="Z831" s="9">
        <f t="shared" si="80"/>
        <v>0</v>
      </c>
      <c r="AA831" s="9">
        <v>0</v>
      </c>
      <c r="AB831" s="9">
        <v>0</v>
      </c>
      <c r="AC831" s="49">
        <v>0</v>
      </c>
      <c r="AD831" s="9">
        <v>0</v>
      </c>
      <c r="AE831" s="9">
        <f t="shared" si="81"/>
        <v>0</v>
      </c>
      <c r="AF831" s="9">
        <v>0</v>
      </c>
      <c r="AG831" s="9">
        <v>0</v>
      </c>
      <c r="AH831" s="49">
        <v>0</v>
      </c>
      <c r="AI831" s="9">
        <v>0</v>
      </c>
      <c r="AJ831" s="42">
        <f t="shared" si="82"/>
        <v>1.5487920000000002</v>
      </c>
      <c r="AK831" s="42">
        <f t="shared" si="82"/>
        <v>0</v>
      </c>
      <c r="AL831" s="42">
        <f t="shared" si="82"/>
        <v>0</v>
      </c>
      <c r="AM831" s="42">
        <f t="shared" si="82"/>
        <v>1.5487920000000002</v>
      </c>
      <c r="AN831" s="42">
        <f t="shared" si="82"/>
        <v>0</v>
      </c>
    </row>
    <row r="832" spans="1:40" ht="63">
      <c r="A832" s="8" t="s">
        <v>806</v>
      </c>
      <c r="B832" s="73" t="s">
        <v>689</v>
      </c>
      <c r="C832" s="15" t="s">
        <v>371</v>
      </c>
      <c r="D832" s="18">
        <v>2019</v>
      </c>
      <c r="E832" s="18">
        <v>2023</v>
      </c>
      <c r="F832" s="9"/>
      <c r="G832" s="9"/>
      <c r="H832" s="31"/>
      <c r="I832" s="9">
        <v>9.4171200000000006</v>
      </c>
      <c r="J832" s="24">
        <v>9.4171200000000006</v>
      </c>
      <c r="K832" s="9">
        <f t="shared" si="77"/>
        <v>0</v>
      </c>
      <c r="L832" s="9">
        <v>0</v>
      </c>
      <c r="M832" s="9">
        <v>0</v>
      </c>
      <c r="N832" s="9">
        <v>0</v>
      </c>
      <c r="O832" s="9">
        <v>0</v>
      </c>
      <c r="P832" s="9">
        <f t="shared" si="78"/>
        <v>0</v>
      </c>
      <c r="Q832" s="9">
        <v>0</v>
      </c>
      <c r="R832" s="9">
        <v>0</v>
      </c>
      <c r="S832" s="9">
        <v>0</v>
      </c>
      <c r="T832" s="9">
        <v>0</v>
      </c>
      <c r="U832" s="9">
        <f t="shared" si="79"/>
        <v>0</v>
      </c>
      <c r="V832" s="9">
        <v>0</v>
      </c>
      <c r="W832" s="9">
        <v>0</v>
      </c>
      <c r="X832" s="49">
        <v>0</v>
      </c>
      <c r="Y832" s="9">
        <v>0</v>
      </c>
      <c r="Z832" s="9">
        <f t="shared" si="80"/>
        <v>2.21712</v>
      </c>
      <c r="AA832" s="9">
        <v>0</v>
      </c>
      <c r="AB832" s="9">
        <v>0</v>
      </c>
      <c r="AC832" s="49">
        <v>2.21712</v>
      </c>
      <c r="AD832" s="9">
        <v>0</v>
      </c>
      <c r="AE832" s="9">
        <f t="shared" si="81"/>
        <v>7.1999999999999993</v>
      </c>
      <c r="AF832" s="9">
        <v>0</v>
      </c>
      <c r="AG832" s="9">
        <v>0</v>
      </c>
      <c r="AH832" s="49">
        <v>7.1999999999999993</v>
      </c>
      <c r="AI832" s="9">
        <v>0</v>
      </c>
      <c r="AJ832" s="42">
        <f t="shared" si="82"/>
        <v>9.4171199999999988</v>
      </c>
      <c r="AK832" s="42">
        <f t="shared" si="82"/>
        <v>0</v>
      </c>
      <c r="AL832" s="42">
        <f t="shared" si="82"/>
        <v>0</v>
      </c>
      <c r="AM832" s="42">
        <f t="shared" si="82"/>
        <v>9.4171199999999988</v>
      </c>
      <c r="AN832" s="42">
        <f t="shared" si="82"/>
        <v>0</v>
      </c>
    </row>
    <row r="833" spans="1:40" ht="63">
      <c r="A833" s="8" t="s">
        <v>806</v>
      </c>
      <c r="B833" s="73" t="s">
        <v>1666</v>
      </c>
      <c r="C833" s="15" t="s">
        <v>1667</v>
      </c>
      <c r="D833" s="18">
        <v>2016</v>
      </c>
      <c r="E833" s="18">
        <v>2021</v>
      </c>
      <c r="F833" s="9"/>
      <c r="G833" s="9"/>
      <c r="H833" s="31"/>
      <c r="I833" s="9">
        <v>5.2758719999999997</v>
      </c>
      <c r="J833" s="24">
        <v>5.2758720000000006</v>
      </c>
      <c r="K833" s="9">
        <f t="shared" si="77"/>
        <v>2.2257696</v>
      </c>
      <c r="L833" s="9">
        <v>0</v>
      </c>
      <c r="M833" s="9">
        <v>0</v>
      </c>
      <c r="N833" s="9">
        <v>2.2257696</v>
      </c>
      <c r="O833" s="9">
        <v>0</v>
      </c>
      <c r="P833" s="9">
        <f t="shared" si="78"/>
        <v>0.5564424</v>
      </c>
      <c r="Q833" s="9">
        <v>0</v>
      </c>
      <c r="R833" s="9">
        <v>0</v>
      </c>
      <c r="S833" s="9">
        <v>0.5564424</v>
      </c>
      <c r="T833" s="9">
        <v>0</v>
      </c>
      <c r="U833" s="9">
        <f t="shared" si="79"/>
        <v>0</v>
      </c>
      <c r="V833" s="9">
        <v>0</v>
      </c>
      <c r="W833" s="9">
        <v>0</v>
      </c>
      <c r="X833" s="49">
        <v>0</v>
      </c>
      <c r="Y833" s="9">
        <v>0</v>
      </c>
      <c r="Z833" s="9">
        <f t="shared" si="80"/>
        <v>0</v>
      </c>
      <c r="AA833" s="9">
        <v>0</v>
      </c>
      <c r="AB833" s="9">
        <v>0</v>
      </c>
      <c r="AC833" s="49">
        <v>0</v>
      </c>
      <c r="AD833" s="9">
        <v>0</v>
      </c>
      <c r="AE833" s="9">
        <f t="shared" si="81"/>
        <v>0</v>
      </c>
      <c r="AF833" s="9">
        <v>0</v>
      </c>
      <c r="AG833" s="9">
        <v>0</v>
      </c>
      <c r="AH833" s="49">
        <v>0</v>
      </c>
      <c r="AI833" s="9">
        <v>0</v>
      </c>
      <c r="AJ833" s="42">
        <f t="shared" si="82"/>
        <v>2.7822119999999999</v>
      </c>
      <c r="AK833" s="42">
        <f t="shared" si="82"/>
        <v>0</v>
      </c>
      <c r="AL833" s="42">
        <f t="shared" si="82"/>
        <v>0</v>
      </c>
      <c r="AM833" s="42">
        <f t="shared" si="82"/>
        <v>2.7822119999999999</v>
      </c>
      <c r="AN833" s="42">
        <f t="shared" si="82"/>
        <v>0</v>
      </c>
    </row>
    <row r="834" spans="1:40" ht="47.25">
      <c r="A834" s="8" t="s">
        <v>806</v>
      </c>
      <c r="B834" s="73" t="s">
        <v>1668</v>
      </c>
      <c r="C834" s="15" t="s">
        <v>1669</v>
      </c>
      <c r="D834" s="18">
        <v>2018</v>
      </c>
      <c r="E834" s="18">
        <v>2020</v>
      </c>
      <c r="F834" s="9"/>
      <c r="G834" s="9"/>
      <c r="H834" s="31"/>
      <c r="I834" s="9">
        <v>37.838051999999998</v>
      </c>
      <c r="J834" s="24">
        <v>37.838051999999998</v>
      </c>
      <c r="K834" s="9">
        <f t="shared" si="77"/>
        <v>3.3381360000000004</v>
      </c>
      <c r="L834" s="9">
        <v>0</v>
      </c>
      <c r="M834" s="9">
        <v>0</v>
      </c>
      <c r="N834" s="9">
        <v>3.3381360000000004</v>
      </c>
      <c r="O834" s="9">
        <v>0</v>
      </c>
      <c r="P834" s="9">
        <f t="shared" si="78"/>
        <v>30</v>
      </c>
      <c r="Q834" s="9">
        <v>0</v>
      </c>
      <c r="R834" s="9">
        <v>0</v>
      </c>
      <c r="S834" s="9">
        <v>30</v>
      </c>
      <c r="T834" s="9">
        <v>0</v>
      </c>
      <c r="U834" s="9">
        <f t="shared" si="79"/>
        <v>0</v>
      </c>
      <c r="V834" s="9">
        <v>0</v>
      </c>
      <c r="W834" s="9">
        <v>0</v>
      </c>
      <c r="X834" s="49">
        <v>0</v>
      </c>
      <c r="Y834" s="9">
        <v>0</v>
      </c>
      <c r="Z834" s="9">
        <f t="shared" si="80"/>
        <v>0</v>
      </c>
      <c r="AA834" s="9">
        <v>0</v>
      </c>
      <c r="AB834" s="9">
        <v>0</v>
      </c>
      <c r="AC834" s="49">
        <v>0</v>
      </c>
      <c r="AD834" s="9">
        <v>0</v>
      </c>
      <c r="AE834" s="9">
        <f t="shared" si="81"/>
        <v>0</v>
      </c>
      <c r="AF834" s="9">
        <v>0</v>
      </c>
      <c r="AG834" s="9">
        <v>0</v>
      </c>
      <c r="AH834" s="49">
        <v>0</v>
      </c>
      <c r="AI834" s="9">
        <v>0</v>
      </c>
      <c r="AJ834" s="42">
        <f t="shared" si="82"/>
        <v>33.338135999999999</v>
      </c>
      <c r="AK834" s="42">
        <f t="shared" si="82"/>
        <v>0</v>
      </c>
      <c r="AL834" s="42">
        <f t="shared" si="82"/>
        <v>0</v>
      </c>
      <c r="AM834" s="42">
        <f t="shared" si="82"/>
        <v>33.338135999999999</v>
      </c>
      <c r="AN834" s="42">
        <f t="shared" si="82"/>
        <v>0</v>
      </c>
    </row>
    <row r="835" spans="1:40" ht="63">
      <c r="A835" s="8" t="s">
        <v>806</v>
      </c>
      <c r="B835" s="73" t="s">
        <v>690</v>
      </c>
      <c r="C835" s="15" t="s">
        <v>372</v>
      </c>
      <c r="D835" s="18">
        <v>2019</v>
      </c>
      <c r="E835" s="18">
        <v>2023</v>
      </c>
      <c r="F835" s="9"/>
      <c r="G835" s="9"/>
      <c r="H835" s="31"/>
      <c r="I835" s="9">
        <v>8.5184519999999999</v>
      </c>
      <c r="J835" s="24">
        <v>8.5184519999999999</v>
      </c>
      <c r="K835" s="9">
        <f t="shared" si="77"/>
        <v>0</v>
      </c>
      <c r="L835" s="9">
        <v>0</v>
      </c>
      <c r="M835" s="9">
        <v>0</v>
      </c>
      <c r="N835" s="9">
        <v>0</v>
      </c>
      <c r="O835" s="9">
        <v>0</v>
      </c>
      <c r="P835" s="9">
        <f t="shared" si="78"/>
        <v>0</v>
      </c>
      <c r="Q835" s="9">
        <v>0</v>
      </c>
      <c r="R835" s="9">
        <v>0</v>
      </c>
      <c r="S835" s="9">
        <v>0</v>
      </c>
      <c r="T835" s="9">
        <v>0</v>
      </c>
      <c r="U835" s="9">
        <f t="shared" si="79"/>
        <v>0</v>
      </c>
      <c r="V835" s="9">
        <v>0</v>
      </c>
      <c r="W835" s="9">
        <v>0</v>
      </c>
      <c r="X835" s="49">
        <v>0</v>
      </c>
      <c r="Y835" s="9">
        <v>0</v>
      </c>
      <c r="Z835" s="9">
        <f t="shared" si="80"/>
        <v>1.318452</v>
      </c>
      <c r="AA835" s="9">
        <v>0</v>
      </c>
      <c r="AB835" s="9">
        <v>0</v>
      </c>
      <c r="AC835" s="49">
        <v>1.318452</v>
      </c>
      <c r="AD835" s="9">
        <v>0</v>
      </c>
      <c r="AE835" s="9">
        <f t="shared" si="81"/>
        <v>7.1999999999999993</v>
      </c>
      <c r="AF835" s="9">
        <v>0</v>
      </c>
      <c r="AG835" s="9">
        <v>0</v>
      </c>
      <c r="AH835" s="49">
        <v>7.1999999999999993</v>
      </c>
      <c r="AI835" s="9">
        <v>0</v>
      </c>
      <c r="AJ835" s="42">
        <f t="shared" si="82"/>
        <v>8.5184519999999999</v>
      </c>
      <c r="AK835" s="42">
        <f t="shared" si="82"/>
        <v>0</v>
      </c>
      <c r="AL835" s="42">
        <f t="shared" si="82"/>
        <v>0</v>
      </c>
      <c r="AM835" s="42">
        <f t="shared" si="82"/>
        <v>8.5184519999999999</v>
      </c>
      <c r="AN835" s="42">
        <f t="shared" si="82"/>
        <v>0</v>
      </c>
    </row>
    <row r="836" spans="1:40" ht="47.25">
      <c r="A836" s="8" t="s">
        <v>806</v>
      </c>
      <c r="B836" s="73" t="s">
        <v>1670</v>
      </c>
      <c r="C836" s="15" t="s">
        <v>1671</v>
      </c>
      <c r="D836" s="18">
        <v>2017</v>
      </c>
      <c r="E836" s="18">
        <v>2020</v>
      </c>
      <c r="F836" s="9"/>
      <c r="G836" s="9"/>
      <c r="H836" s="31"/>
      <c r="I836" s="9">
        <v>4.216272</v>
      </c>
      <c r="J836" s="24">
        <v>4.216272</v>
      </c>
      <c r="K836" s="9">
        <f t="shared" si="77"/>
        <v>2.524848</v>
      </c>
      <c r="L836" s="9">
        <v>0</v>
      </c>
      <c r="M836" s="9">
        <v>0</v>
      </c>
      <c r="N836" s="9">
        <v>2.524848</v>
      </c>
      <c r="O836" s="9">
        <v>0</v>
      </c>
      <c r="P836" s="9">
        <f t="shared" si="78"/>
        <v>0</v>
      </c>
      <c r="Q836" s="9">
        <v>0</v>
      </c>
      <c r="R836" s="9">
        <v>0</v>
      </c>
      <c r="S836" s="9">
        <v>0</v>
      </c>
      <c r="T836" s="9">
        <v>0</v>
      </c>
      <c r="U836" s="9">
        <f t="shared" si="79"/>
        <v>0</v>
      </c>
      <c r="V836" s="9">
        <v>0</v>
      </c>
      <c r="W836" s="9">
        <v>0</v>
      </c>
      <c r="X836" s="49">
        <v>0</v>
      </c>
      <c r="Y836" s="9">
        <v>0</v>
      </c>
      <c r="Z836" s="9">
        <f t="shared" si="80"/>
        <v>0</v>
      </c>
      <c r="AA836" s="9">
        <v>0</v>
      </c>
      <c r="AB836" s="9">
        <v>0</v>
      </c>
      <c r="AC836" s="49">
        <v>0</v>
      </c>
      <c r="AD836" s="9">
        <v>0</v>
      </c>
      <c r="AE836" s="9">
        <f t="shared" si="81"/>
        <v>0</v>
      </c>
      <c r="AF836" s="9">
        <v>0</v>
      </c>
      <c r="AG836" s="9">
        <v>0</v>
      </c>
      <c r="AH836" s="49">
        <v>0</v>
      </c>
      <c r="AI836" s="9">
        <v>0</v>
      </c>
      <c r="AJ836" s="42">
        <f t="shared" si="82"/>
        <v>2.524848</v>
      </c>
      <c r="AK836" s="42">
        <f t="shared" si="82"/>
        <v>0</v>
      </c>
      <c r="AL836" s="42">
        <f t="shared" si="82"/>
        <v>0</v>
      </c>
      <c r="AM836" s="42">
        <f t="shared" si="82"/>
        <v>2.524848</v>
      </c>
      <c r="AN836" s="42">
        <f t="shared" si="82"/>
        <v>0</v>
      </c>
    </row>
    <row r="837" spans="1:40" ht="47.25">
      <c r="A837" s="8" t="s">
        <v>806</v>
      </c>
      <c r="B837" s="73" t="s">
        <v>691</v>
      </c>
      <c r="C837" s="15" t="s">
        <v>373</v>
      </c>
      <c r="D837" s="18">
        <v>2017</v>
      </c>
      <c r="E837" s="18">
        <v>2022</v>
      </c>
      <c r="F837" s="9"/>
      <c r="G837" s="9"/>
      <c r="H837" s="31"/>
      <c r="I837" s="9">
        <v>14.567363999999998</v>
      </c>
      <c r="J837" s="24">
        <v>14.567364</v>
      </c>
      <c r="K837" s="9">
        <f t="shared" si="77"/>
        <v>0</v>
      </c>
      <c r="L837" s="9">
        <v>0</v>
      </c>
      <c r="M837" s="9">
        <v>0</v>
      </c>
      <c r="N837" s="9">
        <v>0</v>
      </c>
      <c r="O837" s="9">
        <v>0</v>
      </c>
      <c r="P837" s="9">
        <f t="shared" si="78"/>
        <v>0</v>
      </c>
      <c r="Q837" s="9">
        <v>0</v>
      </c>
      <c r="R837" s="9">
        <v>0</v>
      </c>
      <c r="S837" s="9">
        <v>0</v>
      </c>
      <c r="T837" s="9">
        <v>0</v>
      </c>
      <c r="U837" s="9">
        <f t="shared" si="79"/>
        <v>0.16736400000000001</v>
      </c>
      <c r="V837" s="9">
        <v>0</v>
      </c>
      <c r="W837" s="9">
        <v>0</v>
      </c>
      <c r="X837" s="49">
        <v>0.16736400000000001</v>
      </c>
      <c r="Y837" s="9">
        <v>0</v>
      </c>
      <c r="Z837" s="9">
        <f t="shared" si="80"/>
        <v>14.399999999999999</v>
      </c>
      <c r="AA837" s="9">
        <v>0</v>
      </c>
      <c r="AB837" s="9">
        <v>0</v>
      </c>
      <c r="AC837" s="49">
        <v>14.399999999999999</v>
      </c>
      <c r="AD837" s="9">
        <v>0</v>
      </c>
      <c r="AE837" s="9">
        <f t="shared" si="81"/>
        <v>0</v>
      </c>
      <c r="AF837" s="9">
        <v>0</v>
      </c>
      <c r="AG837" s="9">
        <v>0</v>
      </c>
      <c r="AH837" s="49">
        <v>0</v>
      </c>
      <c r="AI837" s="9">
        <v>0</v>
      </c>
      <c r="AJ837" s="42">
        <f t="shared" si="82"/>
        <v>14.567363999999998</v>
      </c>
      <c r="AK837" s="42">
        <f t="shared" si="82"/>
        <v>0</v>
      </c>
      <c r="AL837" s="42">
        <f t="shared" si="82"/>
        <v>0</v>
      </c>
      <c r="AM837" s="42">
        <f t="shared" si="82"/>
        <v>14.567363999999998</v>
      </c>
      <c r="AN837" s="42">
        <f t="shared" si="82"/>
        <v>0</v>
      </c>
    </row>
    <row r="838" spans="1:40" ht="78.75">
      <c r="A838" s="8" t="s">
        <v>806</v>
      </c>
      <c r="B838" s="73" t="s">
        <v>1672</v>
      </c>
      <c r="C838" s="15" t="s">
        <v>1673</v>
      </c>
      <c r="D838" s="18">
        <v>2018</v>
      </c>
      <c r="E838" s="18">
        <v>2022</v>
      </c>
      <c r="F838" s="9"/>
      <c r="G838" s="9"/>
      <c r="H838" s="31"/>
      <c r="I838" s="9">
        <v>9.7931519999999992</v>
      </c>
      <c r="J838" s="24">
        <v>9.7931519999999992</v>
      </c>
      <c r="K838" s="9">
        <f t="shared" si="77"/>
        <v>0</v>
      </c>
      <c r="L838" s="9">
        <v>0</v>
      </c>
      <c r="M838" s="9">
        <v>0</v>
      </c>
      <c r="N838" s="9">
        <v>0</v>
      </c>
      <c r="O838" s="9">
        <v>0</v>
      </c>
      <c r="P838" s="9">
        <f t="shared" si="78"/>
        <v>0</v>
      </c>
      <c r="Q838" s="9">
        <v>0</v>
      </c>
      <c r="R838" s="9">
        <v>0</v>
      </c>
      <c r="S838" s="9">
        <v>0</v>
      </c>
      <c r="T838" s="9">
        <v>0</v>
      </c>
      <c r="U838" s="9">
        <f t="shared" si="79"/>
        <v>0.19315200000000002</v>
      </c>
      <c r="V838" s="9">
        <v>0</v>
      </c>
      <c r="W838" s="9">
        <v>0</v>
      </c>
      <c r="X838" s="49">
        <v>0.19315200000000002</v>
      </c>
      <c r="Y838" s="9">
        <v>0</v>
      </c>
      <c r="Z838" s="9">
        <f t="shared" si="80"/>
        <v>9.5999999999999996</v>
      </c>
      <c r="AA838" s="9">
        <v>0</v>
      </c>
      <c r="AB838" s="9">
        <v>0</v>
      </c>
      <c r="AC838" s="49">
        <v>9.60</v>
      </c>
      <c r="AD838" s="9">
        <v>0</v>
      </c>
      <c r="AE838" s="9">
        <f t="shared" si="81"/>
        <v>0</v>
      </c>
      <c r="AF838" s="9">
        <v>0</v>
      </c>
      <c r="AG838" s="9">
        <v>0</v>
      </c>
      <c r="AH838" s="49">
        <v>0</v>
      </c>
      <c r="AI838" s="9">
        <v>0</v>
      </c>
      <c r="AJ838" s="42">
        <f t="shared" si="82"/>
        <v>9.7931519999999992</v>
      </c>
      <c r="AK838" s="42">
        <f t="shared" si="82"/>
        <v>0</v>
      </c>
      <c r="AL838" s="42">
        <f t="shared" si="82"/>
        <v>0</v>
      </c>
      <c r="AM838" s="42">
        <f t="shared" si="82"/>
        <v>9.7931519999999992</v>
      </c>
      <c r="AN838" s="42">
        <f t="shared" si="82"/>
        <v>0</v>
      </c>
    </row>
    <row r="839" spans="1:40" ht="31.5">
      <c r="A839" s="8" t="s">
        <v>806</v>
      </c>
      <c r="B839" s="73" t="s">
        <v>692</v>
      </c>
      <c r="C839" s="15" t="s">
        <v>772</v>
      </c>
      <c r="D839" s="18">
        <v>2018</v>
      </c>
      <c r="E839" s="18">
        <v>2024</v>
      </c>
      <c r="F839" s="9"/>
      <c r="G839" s="9"/>
      <c r="H839" s="31"/>
      <c r="I839" s="9">
        <v>20.619456</v>
      </c>
      <c r="J839" s="24">
        <v>20.619456000000003</v>
      </c>
      <c r="K839" s="9">
        <f t="shared" si="77"/>
        <v>0</v>
      </c>
      <c r="L839" s="9">
        <v>0</v>
      </c>
      <c r="M839" s="9">
        <v>0</v>
      </c>
      <c r="N839" s="9">
        <v>0</v>
      </c>
      <c r="O839" s="9">
        <v>0</v>
      </c>
      <c r="P839" s="9">
        <f t="shared" si="78"/>
        <v>0</v>
      </c>
      <c r="Q839" s="9">
        <v>0</v>
      </c>
      <c r="R839" s="9">
        <v>0</v>
      </c>
      <c r="S839" s="9">
        <v>0</v>
      </c>
      <c r="T839" s="9">
        <v>0</v>
      </c>
      <c r="U839" s="9">
        <f t="shared" si="79"/>
        <v>0</v>
      </c>
      <c r="V839" s="9">
        <v>0</v>
      </c>
      <c r="W839" s="9">
        <v>0</v>
      </c>
      <c r="X839" s="49">
        <v>0</v>
      </c>
      <c r="Y839" s="9">
        <v>0</v>
      </c>
      <c r="Z839" s="9">
        <f t="shared" si="80"/>
        <v>0.21945599999999998</v>
      </c>
      <c r="AA839" s="9">
        <v>0</v>
      </c>
      <c r="AB839" s="9">
        <v>0</v>
      </c>
      <c r="AC839" s="49">
        <v>0.21945599999999998</v>
      </c>
      <c r="AD839" s="9">
        <v>0</v>
      </c>
      <c r="AE839" s="9">
        <f t="shared" si="81"/>
        <v>1.2</v>
      </c>
      <c r="AF839" s="9">
        <v>0</v>
      </c>
      <c r="AG839" s="9">
        <v>0</v>
      </c>
      <c r="AH839" s="49">
        <v>1.20</v>
      </c>
      <c r="AI839" s="9">
        <v>0</v>
      </c>
      <c r="AJ839" s="42">
        <f t="shared" si="82"/>
        <v>1.4194559999999998</v>
      </c>
      <c r="AK839" s="42">
        <f t="shared" si="82"/>
        <v>0</v>
      </c>
      <c r="AL839" s="42">
        <f t="shared" si="82"/>
        <v>0</v>
      </c>
      <c r="AM839" s="42">
        <f t="shared" si="82"/>
        <v>1.4194559999999998</v>
      </c>
      <c r="AN839" s="42">
        <f t="shared" si="82"/>
        <v>0</v>
      </c>
    </row>
    <row r="840" spans="1:40" ht="94.5">
      <c r="A840" s="8" t="s">
        <v>806</v>
      </c>
      <c r="B840" s="73" t="s">
        <v>1674</v>
      </c>
      <c r="C840" s="15" t="s">
        <v>1675</v>
      </c>
      <c r="D840" s="18">
        <v>2019</v>
      </c>
      <c r="E840" s="18">
        <v>2021</v>
      </c>
      <c r="F840" s="9"/>
      <c r="G840" s="9"/>
      <c r="H840" s="31"/>
      <c r="I840" s="9">
        <v>67.439399999999992</v>
      </c>
      <c r="J840" s="24">
        <v>67.439399999999992</v>
      </c>
      <c r="K840" s="9">
        <f t="shared" si="77"/>
        <v>4.0569359999999994</v>
      </c>
      <c r="L840" s="9">
        <v>0</v>
      </c>
      <c r="M840" s="9">
        <v>0</v>
      </c>
      <c r="N840" s="9">
        <v>4.0569359999999994</v>
      </c>
      <c r="O840" s="9">
        <v>0</v>
      </c>
      <c r="P840" s="9">
        <f t="shared" si="78"/>
        <v>3.9605999999999999</v>
      </c>
      <c r="Q840" s="9">
        <v>0</v>
      </c>
      <c r="R840" s="9">
        <v>0</v>
      </c>
      <c r="S840" s="9">
        <v>3.9605999999999999</v>
      </c>
      <c r="T840" s="9">
        <v>0</v>
      </c>
      <c r="U840" s="9">
        <f t="shared" si="79"/>
        <v>53.648663999999997</v>
      </c>
      <c r="V840" s="9">
        <v>0</v>
      </c>
      <c r="W840" s="9">
        <v>0</v>
      </c>
      <c r="X840" s="49">
        <v>53.648663999999997</v>
      </c>
      <c r="Y840" s="9">
        <v>0</v>
      </c>
      <c r="Z840" s="9">
        <f t="shared" si="80"/>
        <v>0</v>
      </c>
      <c r="AA840" s="9">
        <v>0</v>
      </c>
      <c r="AB840" s="9">
        <v>0</v>
      </c>
      <c r="AC840" s="49">
        <v>0</v>
      </c>
      <c r="AD840" s="9">
        <v>0</v>
      </c>
      <c r="AE840" s="9">
        <f t="shared" si="81"/>
        <v>0</v>
      </c>
      <c r="AF840" s="9">
        <v>0</v>
      </c>
      <c r="AG840" s="9">
        <v>0</v>
      </c>
      <c r="AH840" s="49">
        <v>0</v>
      </c>
      <c r="AI840" s="9">
        <v>0</v>
      </c>
      <c r="AJ840" s="42">
        <f t="shared" si="82"/>
        <v>61.666199999999996</v>
      </c>
      <c r="AK840" s="42">
        <f t="shared" si="82"/>
        <v>0</v>
      </c>
      <c r="AL840" s="42">
        <f t="shared" si="82"/>
        <v>0</v>
      </c>
      <c r="AM840" s="42">
        <f t="shared" si="82"/>
        <v>61.666199999999996</v>
      </c>
      <c r="AN840" s="42">
        <f t="shared" si="82"/>
        <v>0</v>
      </c>
    </row>
    <row r="841" spans="1:40" ht="94.5">
      <c r="A841" s="8" t="s">
        <v>806</v>
      </c>
      <c r="B841" s="73" t="s">
        <v>1676</v>
      </c>
      <c r="C841" s="15" t="s">
        <v>2551</v>
      </c>
      <c r="D841" s="18">
        <v>2020</v>
      </c>
      <c r="E841" s="18">
        <v>2020</v>
      </c>
      <c r="F841" s="9"/>
      <c r="G841" s="9"/>
      <c r="H841" s="31"/>
      <c r="I841" s="9">
        <v>3.6108600000000002</v>
      </c>
      <c r="J841" s="24">
        <v>3.6108600000000002</v>
      </c>
      <c r="K841" s="9">
        <f t="shared" si="77"/>
        <v>3.5988599999999997</v>
      </c>
      <c r="L841" s="9">
        <v>0</v>
      </c>
      <c r="M841" s="9">
        <v>0</v>
      </c>
      <c r="N841" s="9">
        <v>3.5988599999999997</v>
      </c>
      <c r="O841" s="9">
        <v>0</v>
      </c>
      <c r="P841" s="9">
        <f t="shared" si="78"/>
        <v>0</v>
      </c>
      <c r="Q841" s="9">
        <v>0</v>
      </c>
      <c r="R841" s="9">
        <v>0</v>
      </c>
      <c r="S841" s="9">
        <v>0</v>
      </c>
      <c r="T841" s="9">
        <v>0</v>
      </c>
      <c r="U841" s="9">
        <f t="shared" si="79"/>
        <v>0</v>
      </c>
      <c r="V841" s="9">
        <v>0</v>
      </c>
      <c r="W841" s="9">
        <v>0</v>
      </c>
      <c r="X841" s="49">
        <v>0</v>
      </c>
      <c r="Y841" s="9">
        <v>0</v>
      </c>
      <c r="Z841" s="9">
        <f t="shared" si="80"/>
        <v>0</v>
      </c>
      <c r="AA841" s="9">
        <v>0</v>
      </c>
      <c r="AB841" s="9">
        <v>0</v>
      </c>
      <c r="AC841" s="49">
        <v>0</v>
      </c>
      <c r="AD841" s="9">
        <v>0</v>
      </c>
      <c r="AE841" s="9">
        <f t="shared" si="81"/>
        <v>0</v>
      </c>
      <c r="AF841" s="9">
        <v>0</v>
      </c>
      <c r="AG841" s="9">
        <v>0</v>
      </c>
      <c r="AH841" s="49">
        <v>0</v>
      </c>
      <c r="AI841" s="9">
        <v>0</v>
      </c>
      <c r="AJ841" s="42">
        <f t="shared" si="82"/>
        <v>3.5988599999999997</v>
      </c>
      <c r="AK841" s="42">
        <f t="shared" si="82"/>
        <v>0</v>
      </c>
      <c r="AL841" s="42">
        <f t="shared" si="82"/>
        <v>0</v>
      </c>
      <c r="AM841" s="42">
        <f t="shared" si="82"/>
        <v>3.5988599999999997</v>
      </c>
      <c r="AN841" s="42">
        <f t="shared" si="82"/>
        <v>0</v>
      </c>
    </row>
    <row r="842" spans="1:40" ht="63">
      <c r="A842" s="8" t="s">
        <v>806</v>
      </c>
      <c r="B842" s="73" t="s">
        <v>1677</v>
      </c>
      <c r="C842" s="15" t="s">
        <v>2552</v>
      </c>
      <c r="D842" s="18">
        <v>2020</v>
      </c>
      <c r="E842" s="18">
        <v>2020</v>
      </c>
      <c r="F842" s="9"/>
      <c r="G842" s="9"/>
      <c r="H842" s="31"/>
      <c r="I842" s="9">
        <v>1.4353680000000002</v>
      </c>
      <c r="J842" s="24">
        <v>1.4353680000000002</v>
      </c>
      <c r="K842" s="9">
        <f t="shared" si="77"/>
        <v>1.429368</v>
      </c>
      <c r="L842" s="9">
        <v>0</v>
      </c>
      <c r="M842" s="9">
        <v>0</v>
      </c>
      <c r="N842" s="9">
        <v>1.429368</v>
      </c>
      <c r="O842" s="9">
        <v>0</v>
      </c>
      <c r="P842" s="9">
        <f t="shared" si="78"/>
        <v>0</v>
      </c>
      <c r="Q842" s="9">
        <v>0</v>
      </c>
      <c r="R842" s="9">
        <v>0</v>
      </c>
      <c r="S842" s="9">
        <v>0</v>
      </c>
      <c r="T842" s="9">
        <v>0</v>
      </c>
      <c r="U842" s="9">
        <f t="shared" si="79"/>
        <v>0</v>
      </c>
      <c r="V842" s="9">
        <v>0</v>
      </c>
      <c r="W842" s="9">
        <v>0</v>
      </c>
      <c r="X842" s="49">
        <v>0</v>
      </c>
      <c r="Y842" s="9">
        <v>0</v>
      </c>
      <c r="Z842" s="9">
        <f t="shared" si="80"/>
        <v>0</v>
      </c>
      <c r="AA842" s="9">
        <v>0</v>
      </c>
      <c r="AB842" s="9">
        <v>0</v>
      </c>
      <c r="AC842" s="49">
        <v>0</v>
      </c>
      <c r="AD842" s="9">
        <v>0</v>
      </c>
      <c r="AE842" s="9">
        <f t="shared" si="81"/>
        <v>0</v>
      </c>
      <c r="AF842" s="9">
        <v>0</v>
      </c>
      <c r="AG842" s="9">
        <v>0</v>
      </c>
      <c r="AH842" s="49">
        <v>0</v>
      </c>
      <c r="AI842" s="9">
        <v>0</v>
      </c>
      <c r="AJ842" s="42">
        <f t="shared" si="82"/>
        <v>1.429368</v>
      </c>
      <c r="AK842" s="42">
        <f t="shared" si="82"/>
        <v>0</v>
      </c>
      <c r="AL842" s="42">
        <f t="shared" si="82"/>
        <v>0</v>
      </c>
      <c r="AM842" s="42">
        <f t="shared" si="82"/>
        <v>1.429368</v>
      </c>
      <c r="AN842" s="42">
        <f t="shared" si="82"/>
        <v>0</v>
      </c>
    </row>
    <row r="843" spans="1:40" ht="47.25">
      <c r="A843" s="8" t="s">
        <v>806</v>
      </c>
      <c r="B843" s="73" t="s">
        <v>1678</v>
      </c>
      <c r="C843" s="15" t="s">
        <v>2553</v>
      </c>
      <c r="D843" s="18">
        <v>2019</v>
      </c>
      <c r="E843" s="18">
        <v>2021</v>
      </c>
      <c r="F843" s="9"/>
      <c r="G843" s="9"/>
      <c r="H843" s="31"/>
      <c r="I843" s="9">
        <v>5.0503200000000001</v>
      </c>
      <c r="J843" s="24">
        <v>5.050320000000001</v>
      </c>
      <c r="K843" s="9">
        <f t="shared" si="77"/>
        <v>4.0402560000000003</v>
      </c>
      <c r="L843" s="9">
        <v>0</v>
      </c>
      <c r="M843" s="9">
        <v>0</v>
      </c>
      <c r="N843" s="9">
        <v>4.0402560000000003</v>
      </c>
      <c r="O843" s="9">
        <v>0</v>
      </c>
      <c r="P843" s="9">
        <f t="shared" si="78"/>
        <v>1.0100640000000001</v>
      </c>
      <c r="Q843" s="9">
        <v>0</v>
      </c>
      <c r="R843" s="9">
        <v>0</v>
      </c>
      <c r="S843" s="9">
        <v>1.0100640000000001</v>
      </c>
      <c r="T843" s="9">
        <v>0</v>
      </c>
      <c r="U843" s="9">
        <f t="shared" si="79"/>
        <v>0</v>
      </c>
      <c r="V843" s="9">
        <v>0</v>
      </c>
      <c r="W843" s="9">
        <v>0</v>
      </c>
      <c r="X843" s="49">
        <v>0</v>
      </c>
      <c r="Y843" s="9">
        <v>0</v>
      </c>
      <c r="Z843" s="9">
        <f t="shared" si="80"/>
        <v>0</v>
      </c>
      <c r="AA843" s="9">
        <v>0</v>
      </c>
      <c r="AB843" s="9">
        <v>0</v>
      </c>
      <c r="AC843" s="49">
        <v>0</v>
      </c>
      <c r="AD843" s="9">
        <v>0</v>
      </c>
      <c r="AE843" s="9">
        <f t="shared" si="81"/>
        <v>0</v>
      </c>
      <c r="AF843" s="9">
        <v>0</v>
      </c>
      <c r="AG843" s="9">
        <v>0</v>
      </c>
      <c r="AH843" s="49">
        <v>0</v>
      </c>
      <c r="AI843" s="9">
        <v>0</v>
      </c>
      <c r="AJ843" s="42">
        <f t="shared" si="82"/>
        <v>5.0503200000000001</v>
      </c>
      <c r="AK843" s="42">
        <f t="shared" si="82"/>
        <v>0</v>
      </c>
      <c r="AL843" s="42">
        <f t="shared" si="82"/>
        <v>0</v>
      </c>
      <c r="AM843" s="42">
        <f t="shared" si="82"/>
        <v>5.0503200000000001</v>
      </c>
      <c r="AN843" s="42">
        <f t="shared" si="82"/>
        <v>0</v>
      </c>
    </row>
    <row r="844" spans="1:40" ht="63">
      <c r="A844" s="8" t="s">
        <v>806</v>
      </c>
      <c r="B844" s="73" t="s">
        <v>1679</v>
      </c>
      <c r="C844" s="15" t="s">
        <v>1680</v>
      </c>
      <c r="D844" s="18">
        <v>2018</v>
      </c>
      <c r="E844" s="18">
        <v>2020</v>
      </c>
      <c r="F844" s="9"/>
      <c r="G844" s="9"/>
      <c r="H844" s="31"/>
      <c r="I844" s="9">
        <v>2.2555199999999997</v>
      </c>
      <c r="J844" s="24">
        <v>2.2555200000000002</v>
      </c>
      <c r="K844" s="9">
        <f t="shared" si="77"/>
        <v>2.2555200000000002</v>
      </c>
      <c r="L844" s="9">
        <v>0</v>
      </c>
      <c r="M844" s="9">
        <v>0</v>
      </c>
      <c r="N844" s="9">
        <v>2.2555200000000002</v>
      </c>
      <c r="O844" s="9">
        <v>0</v>
      </c>
      <c r="P844" s="9">
        <f t="shared" si="78"/>
        <v>0</v>
      </c>
      <c r="Q844" s="9">
        <v>0</v>
      </c>
      <c r="R844" s="9">
        <v>0</v>
      </c>
      <c r="S844" s="9">
        <v>0</v>
      </c>
      <c r="T844" s="9">
        <v>0</v>
      </c>
      <c r="U844" s="9">
        <f t="shared" si="79"/>
        <v>0</v>
      </c>
      <c r="V844" s="9">
        <v>0</v>
      </c>
      <c r="W844" s="9">
        <v>0</v>
      </c>
      <c r="X844" s="49">
        <v>0</v>
      </c>
      <c r="Y844" s="9">
        <v>0</v>
      </c>
      <c r="Z844" s="9">
        <f t="shared" si="80"/>
        <v>0</v>
      </c>
      <c r="AA844" s="9">
        <v>0</v>
      </c>
      <c r="AB844" s="9">
        <v>0</v>
      </c>
      <c r="AC844" s="49">
        <v>0</v>
      </c>
      <c r="AD844" s="9">
        <v>0</v>
      </c>
      <c r="AE844" s="9">
        <f t="shared" si="81"/>
        <v>0</v>
      </c>
      <c r="AF844" s="9">
        <v>0</v>
      </c>
      <c r="AG844" s="9">
        <v>0</v>
      </c>
      <c r="AH844" s="49">
        <v>0</v>
      </c>
      <c r="AI844" s="9">
        <v>0</v>
      </c>
      <c r="AJ844" s="42">
        <f t="shared" si="82"/>
        <v>2.2555200000000002</v>
      </c>
      <c r="AK844" s="42">
        <f t="shared" si="82"/>
        <v>0</v>
      </c>
      <c r="AL844" s="42">
        <f t="shared" si="82"/>
        <v>0</v>
      </c>
      <c r="AM844" s="42">
        <f t="shared" si="82"/>
        <v>2.2555200000000002</v>
      </c>
      <c r="AN844" s="42">
        <f t="shared" si="82"/>
        <v>0</v>
      </c>
    </row>
    <row r="845" spans="1:40" ht="94.5">
      <c r="A845" s="8" t="s">
        <v>806</v>
      </c>
      <c r="B845" s="73" t="s">
        <v>693</v>
      </c>
      <c r="C845" s="15" t="s">
        <v>773</v>
      </c>
      <c r="D845" s="18">
        <v>2018</v>
      </c>
      <c r="E845" s="18">
        <v>2020</v>
      </c>
      <c r="F845" s="9"/>
      <c r="G845" s="9"/>
      <c r="H845" s="31"/>
      <c r="I845" s="9">
        <v>34.426103999999995</v>
      </c>
      <c r="J845" s="24">
        <v>34.426104000000002</v>
      </c>
      <c r="K845" s="9">
        <f t="shared" si="83" ref="K845:K908">=L845+M845+N845+O845</f>
        <v>8.3415599999999994</v>
      </c>
      <c r="L845" s="9">
        <v>0</v>
      </c>
      <c r="M845" s="9">
        <v>0</v>
      </c>
      <c r="N845" s="9">
        <v>8.3415599999999994</v>
      </c>
      <c r="O845" s="9">
        <v>0</v>
      </c>
      <c r="P845" s="9">
        <f t="shared" si="84" ref="P845:P908">=Q845+R845+S845+T845</f>
        <v>25.004939999999994</v>
      </c>
      <c r="Q845" s="9">
        <v>0</v>
      </c>
      <c r="R845" s="9">
        <v>0</v>
      </c>
      <c r="S845" s="9">
        <v>25.004939999999994</v>
      </c>
      <c r="T845" s="9">
        <v>0</v>
      </c>
      <c r="U845" s="9">
        <f t="shared" si="85" ref="U845:U908">=V845+W845+X845+Y845</f>
        <v>0</v>
      </c>
      <c r="V845" s="9">
        <v>0</v>
      </c>
      <c r="W845" s="9">
        <v>0</v>
      </c>
      <c r="X845" s="49">
        <v>0</v>
      </c>
      <c r="Y845" s="9">
        <v>0</v>
      </c>
      <c r="Z845" s="9">
        <f t="shared" si="86" ref="Z845:Z908">=AA845+AB845+AC845+AD845</f>
        <v>0</v>
      </c>
      <c r="AA845" s="9">
        <v>0</v>
      </c>
      <c r="AB845" s="9">
        <v>0</v>
      </c>
      <c r="AC845" s="49">
        <v>0</v>
      </c>
      <c r="AD845" s="9">
        <v>0</v>
      </c>
      <c r="AE845" s="9">
        <f t="shared" si="87" ref="AE845:AE908">=AF845+AG845+AH845+AI845</f>
        <v>0</v>
      </c>
      <c r="AF845" s="9">
        <v>0</v>
      </c>
      <c r="AG845" s="9">
        <v>0</v>
      </c>
      <c r="AH845" s="49">
        <v>0</v>
      </c>
      <c r="AI845" s="9">
        <v>0</v>
      </c>
      <c r="AJ845" s="42">
        <f t="shared" si="82"/>
        <v>33.346499999999992</v>
      </c>
      <c r="AK845" s="42">
        <f t="shared" si="82"/>
        <v>0</v>
      </c>
      <c r="AL845" s="42">
        <f t="shared" si="82"/>
        <v>0</v>
      </c>
      <c r="AM845" s="42">
        <f t="shared" si="82"/>
        <v>33.346499999999992</v>
      </c>
      <c r="AN845" s="42">
        <f t="shared" si="82"/>
        <v>0</v>
      </c>
    </row>
    <row r="846" spans="1:40" ht="63">
      <c r="A846" s="8" t="s">
        <v>806</v>
      </c>
      <c r="B846" s="73" t="s">
        <v>152</v>
      </c>
      <c r="C846" s="15" t="s">
        <v>374</v>
      </c>
      <c r="D846" s="18">
        <v>2017</v>
      </c>
      <c r="E846" s="18">
        <v>2025</v>
      </c>
      <c r="F846" s="9"/>
      <c r="G846" s="9"/>
      <c r="H846" s="31"/>
      <c r="I846" s="9">
        <v>7.5733439999999996</v>
      </c>
      <c r="J846" s="24">
        <v>7.5733439999999987</v>
      </c>
      <c r="K846" s="9">
        <f t="shared" si="83"/>
        <v>0</v>
      </c>
      <c r="L846" s="9">
        <v>0</v>
      </c>
      <c r="M846" s="9">
        <v>0</v>
      </c>
      <c r="N846" s="9">
        <v>0</v>
      </c>
      <c r="O846" s="9">
        <v>0</v>
      </c>
      <c r="P846" s="9">
        <f t="shared" si="84"/>
        <v>0</v>
      </c>
      <c r="Q846" s="9">
        <v>0</v>
      </c>
      <c r="R846" s="9">
        <v>0</v>
      </c>
      <c r="S846" s="9">
        <v>0</v>
      </c>
      <c r="T846" s="9">
        <v>0</v>
      </c>
      <c r="U846" s="9">
        <f t="shared" si="85"/>
        <v>0</v>
      </c>
      <c r="V846" s="9">
        <v>0</v>
      </c>
      <c r="W846" s="9">
        <v>0</v>
      </c>
      <c r="X846" s="49">
        <v>0</v>
      </c>
      <c r="Y846" s="9">
        <v>0</v>
      </c>
      <c r="Z846" s="9">
        <f t="shared" si="86"/>
        <v>0</v>
      </c>
      <c r="AA846" s="9">
        <v>0</v>
      </c>
      <c r="AB846" s="9">
        <v>0</v>
      </c>
      <c r="AC846" s="49">
        <v>0</v>
      </c>
      <c r="AD846" s="9">
        <v>0</v>
      </c>
      <c r="AE846" s="9">
        <f t="shared" si="87"/>
        <v>0.012</v>
      </c>
      <c r="AF846" s="9">
        <v>0</v>
      </c>
      <c r="AG846" s="9">
        <v>0</v>
      </c>
      <c r="AH846" s="49">
        <v>0.012</v>
      </c>
      <c r="AI846" s="9">
        <v>0</v>
      </c>
      <c r="AJ846" s="42">
        <f t="shared" si="82"/>
        <v>0.012</v>
      </c>
      <c r="AK846" s="42">
        <f t="shared" si="82"/>
        <v>0</v>
      </c>
      <c r="AL846" s="42">
        <f t="shared" si="82"/>
        <v>0</v>
      </c>
      <c r="AM846" s="42">
        <f t="shared" si="82"/>
        <v>0.012</v>
      </c>
      <c r="AN846" s="42">
        <f t="shared" si="82"/>
        <v>0</v>
      </c>
    </row>
    <row r="847" spans="1:40" ht="63">
      <c r="A847" s="8" t="s">
        <v>806</v>
      </c>
      <c r="B847" s="73" t="s">
        <v>1681</v>
      </c>
      <c r="C847" s="15" t="s">
        <v>1682</v>
      </c>
      <c r="D847" s="18">
        <v>2016</v>
      </c>
      <c r="E847" s="18">
        <v>2021</v>
      </c>
      <c r="F847" s="9"/>
      <c r="G847" s="9"/>
      <c r="H847" s="31"/>
      <c r="I847" s="9">
        <v>23.167019999999997</v>
      </c>
      <c r="J847" s="24">
        <v>19.954896673423725</v>
      </c>
      <c r="K847" s="9">
        <f t="shared" si="83"/>
        <v>0.012</v>
      </c>
      <c r="L847" s="9">
        <v>0</v>
      </c>
      <c r="M847" s="9">
        <v>0</v>
      </c>
      <c r="N847" s="9">
        <v>0.012</v>
      </c>
      <c r="O847" s="9">
        <v>0</v>
      </c>
      <c r="P847" s="9">
        <f t="shared" si="84"/>
        <v>1.7648879999999998</v>
      </c>
      <c r="Q847" s="9">
        <v>0</v>
      </c>
      <c r="R847" s="9">
        <v>0</v>
      </c>
      <c r="S847" s="9">
        <v>1.7648879999999998</v>
      </c>
      <c r="T847" s="9">
        <v>0</v>
      </c>
      <c r="U847" s="9">
        <f t="shared" si="85"/>
        <v>15.6</v>
      </c>
      <c r="V847" s="9">
        <v>0</v>
      </c>
      <c r="W847" s="9">
        <v>0</v>
      </c>
      <c r="X847" s="49">
        <v>15.60</v>
      </c>
      <c r="Y847" s="9">
        <v>0</v>
      </c>
      <c r="Z847" s="9">
        <f t="shared" si="86"/>
        <v>0</v>
      </c>
      <c r="AA847" s="9">
        <v>0</v>
      </c>
      <c r="AB847" s="9">
        <v>0</v>
      </c>
      <c r="AC847" s="49">
        <v>0</v>
      </c>
      <c r="AD847" s="9">
        <v>0</v>
      </c>
      <c r="AE847" s="9">
        <f t="shared" si="87"/>
        <v>0</v>
      </c>
      <c r="AF847" s="9">
        <v>0</v>
      </c>
      <c r="AG847" s="9">
        <v>0</v>
      </c>
      <c r="AH847" s="49">
        <v>0</v>
      </c>
      <c r="AI847" s="9">
        <v>0</v>
      </c>
      <c r="AJ847" s="42">
        <f t="shared" si="82"/>
        <v>17.376888000000001</v>
      </c>
      <c r="AK847" s="42">
        <f t="shared" si="82"/>
        <v>0</v>
      </c>
      <c r="AL847" s="42">
        <f t="shared" si="82"/>
        <v>0</v>
      </c>
      <c r="AM847" s="42">
        <f t="shared" si="82"/>
        <v>17.376888000000001</v>
      </c>
      <c r="AN847" s="42">
        <f t="shared" si="82"/>
        <v>0</v>
      </c>
    </row>
    <row r="848" spans="1:40" ht="110.25">
      <c r="A848" s="8" t="s">
        <v>806</v>
      </c>
      <c r="B848" s="73" t="s">
        <v>153</v>
      </c>
      <c r="C848" s="15" t="s">
        <v>375</v>
      </c>
      <c r="D848" s="18">
        <v>2016</v>
      </c>
      <c r="E848" s="18">
        <v>2025</v>
      </c>
      <c r="F848" s="9"/>
      <c r="G848" s="9"/>
      <c r="H848" s="31"/>
      <c r="I848" s="9">
        <v>10.608924</v>
      </c>
      <c r="J848" s="24">
        <v>10.608924</v>
      </c>
      <c r="K848" s="9">
        <f t="shared" si="83"/>
        <v>0.012</v>
      </c>
      <c r="L848" s="9">
        <v>0</v>
      </c>
      <c r="M848" s="9">
        <v>0</v>
      </c>
      <c r="N848" s="9">
        <v>0.012</v>
      </c>
      <c r="O848" s="9">
        <v>0</v>
      </c>
      <c r="P848" s="9">
        <f t="shared" si="84"/>
        <v>0.012</v>
      </c>
      <c r="Q848" s="9">
        <v>0</v>
      </c>
      <c r="R848" s="9">
        <v>0</v>
      </c>
      <c r="S848" s="9">
        <v>0.012</v>
      </c>
      <c r="T848" s="9">
        <v>0</v>
      </c>
      <c r="U848" s="9">
        <f t="shared" si="85"/>
        <v>0.012</v>
      </c>
      <c r="V848" s="9">
        <v>0</v>
      </c>
      <c r="W848" s="9">
        <v>0</v>
      </c>
      <c r="X848" s="49">
        <v>0.012</v>
      </c>
      <c r="Y848" s="9">
        <v>0</v>
      </c>
      <c r="Z848" s="9">
        <f t="shared" si="86"/>
        <v>0.012</v>
      </c>
      <c r="AA848" s="9">
        <v>0</v>
      </c>
      <c r="AB848" s="9">
        <v>0</v>
      </c>
      <c r="AC848" s="49">
        <v>0.012</v>
      </c>
      <c r="AD848" s="9">
        <v>0</v>
      </c>
      <c r="AE848" s="9">
        <f t="shared" si="87"/>
        <v>0.012</v>
      </c>
      <c r="AF848" s="9">
        <v>0</v>
      </c>
      <c r="AG848" s="9">
        <v>0</v>
      </c>
      <c r="AH848" s="49">
        <v>0.012</v>
      </c>
      <c r="AI848" s="9">
        <v>0</v>
      </c>
      <c r="AJ848" s="42">
        <f t="shared" si="82"/>
        <v>0.059999999999999998</v>
      </c>
      <c r="AK848" s="42">
        <f t="shared" si="82"/>
        <v>0</v>
      </c>
      <c r="AL848" s="42">
        <f t="shared" si="82"/>
        <v>0</v>
      </c>
      <c r="AM848" s="42">
        <f t="shared" si="82"/>
        <v>0.059999999999999998</v>
      </c>
      <c r="AN848" s="42">
        <f t="shared" si="82"/>
        <v>0</v>
      </c>
    </row>
    <row r="849" spans="1:40" ht="63">
      <c r="A849" s="8" t="s">
        <v>806</v>
      </c>
      <c r="B849" s="73" t="s">
        <v>1683</v>
      </c>
      <c r="C849" s="15" t="s">
        <v>1684</v>
      </c>
      <c r="D849" s="18">
        <v>2016</v>
      </c>
      <c r="E849" s="18">
        <v>2020</v>
      </c>
      <c r="F849" s="9"/>
      <c r="G849" s="9"/>
      <c r="H849" s="31"/>
      <c r="I849" s="9">
        <v>2.79156</v>
      </c>
      <c r="J849" s="24">
        <v>2.79156</v>
      </c>
      <c r="K849" s="9">
        <f t="shared" si="83"/>
        <v>2.7795599999999996</v>
      </c>
      <c r="L849" s="9">
        <v>0</v>
      </c>
      <c r="M849" s="9">
        <v>0</v>
      </c>
      <c r="N849" s="9">
        <v>2.7795599999999996</v>
      </c>
      <c r="O849" s="9">
        <v>0</v>
      </c>
      <c r="P849" s="9">
        <f t="shared" si="84"/>
        <v>0</v>
      </c>
      <c r="Q849" s="9">
        <v>0</v>
      </c>
      <c r="R849" s="9">
        <v>0</v>
      </c>
      <c r="S849" s="9">
        <v>0</v>
      </c>
      <c r="T849" s="9">
        <v>0</v>
      </c>
      <c r="U849" s="9">
        <f t="shared" si="85"/>
        <v>0</v>
      </c>
      <c r="V849" s="9">
        <v>0</v>
      </c>
      <c r="W849" s="9">
        <v>0</v>
      </c>
      <c r="X849" s="49">
        <v>0</v>
      </c>
      <c r="Y849" s="9">
        <v>0</v>
      </c>
      <c r="Z849" s="9">
        <f t="shared" si="86"/>
        <v>0</v>
      </c>
      <c r="AA849" s="9">
        <v>0</v>
      </c>
      <c r="AB849" s="9">
        <v>0</v>
      </c>
      <c r="AC849" s="49">
        <v>0</v>
      </c>
      <c r="AD849" s="9">
        <v>0</v>
      </c>
      <c r="AE849" s="9">
        <f t="shared" si="87"/>
        <v>0</v>
      </c>
      <c r="AF849" s="9">
        <v>0</v>
      </c>
      <c r="AG849" s="9">
        <v>0</v>
      </c>
      <c r="AH849" s="49">
        <v>0</v>
      </c>
      <c r="AI849" s="9">
        <v>0</v>
      </c>
      <c r="AJ849" s="42">
        <f t="shared" si="82"/>
        <v>2.7795599999999996</v>
      </c>
      <c r="AK849" s="42">
        <f t="shared" si="82"/>
        <v>0</v>
      </c>
      <c r="AL849" s="42">
        <f t="shared" si="82"/>
        <v>0</v>
      </c>
      <c r="AM849" s="42">
        <f t="shared" si="82"/>
        <v>2.7795599999999996</v>
      </c>
      <c r="AN849" s="42">
        <f t="shared" si="82"/>
        <v>0</v>
      </c>
    </row>
    <row r="850" spans="1:40" ht="47.25">
      <c r="A850" s="8" t="s">
        <v>806</v>
      </c>
      <c r="B850" s="73" t="s">
        <v>154</v>
      </c>
      <c r="C850" s="15" t="s">
        <v>376</v>
      </c>
      <c r="D850" s="18">
        <v>2016</v>
      </c>
      <c r="E850" s="18">
        <v>2020</v>
      </c>
      <c r="F850" s="9"/>
      <c r="G850" s="9"/>
      <c r="H850" s="31"/>
      <c r="I850" s="9">
        <v>2.6942759999999999</v>
      </c>
      <c r="J850" s="24">
        <v>2.6942759999999999</v>
      </c>
      <c r="K850" s="9">
        <f t="shared" si="83"/>
        <v>2.1604320000000001</v>
      </c>
      <c r="L850" s="9">
        <v>0</v>
      </c>
      <c r="M850" s="9">
        <v>0</v>
      </c>
      <c r="N850" s="9">
        <v>2.1604320000000001</v>
      </c>
      <c r="O850" s="9">
        <v>0</v>
      </c>
      <c r="P850" s="9">
        <f t="shared" si="84"/>
        <v>0</v>
      </c>
      <c r="Q850" s="9">
        <v>0</v>
      </c>
      <c r="R850" s="9">
        <v>0</v>
      </c>
      <c r="S850" s="9">
        <v>0</v>
      </c>
      <c r="T850" s="9">
        <v>0</v>
      </c>
      <c r="U850" s="9">
        <f t="shared" si="85"/>
        <v>0</v>
      </c>
      <c r="V850" s="9">
        <v>0</v>
      </c>
      <c r="W850" s="9">
        <v>0</v>
      </c>
      <c r="X850" s="49">
        <v>0</v>
      </c>
      <c r="Y850" s="9">
        <v>0</v>
      </c>
      <c r="Z850" s="9">
        <f t="shared" si="86"/>
        <v>0</v>
      </c>
      <c r="AA850" s="9">
        <v>0</v>
      </c>
      <c r="AB850" s="9">
        <v>0</v>
      </c>
      <c r="AC850" s="49">
        <v>0</v>
      </c>
      <c r="AD850" s="9">
        <v>0</v>
      </c>
      <c r="AE850" s="9">
        <f t="shared" si="87"/>
        <v>0</v>
      </c>
      <c r="AF850" s="9">
        <v>0</v>
      </c>
      <c r="AG850" s="9">
        <v>0</v>
      </c>
      <c r="AH850" s="49">
        <v>0</v>
      </c>
      <c r="AI850" s="9">
        <v>0</v>
      </c>
      <c r="AJ850" s="42">
        <f t="shared" si="82"/>
        <v>2.1604320000000001</v>
      </c>
      <c r="AK850" s="42">
        <f t="shared" si="82"/>
        <v>0</v>
      </c>
      <c r="AL850" s="42">
        <f t="shared" si="82"/>
        <v>0</v>
      </c>
      <c r="AM850" s="42">
        <f t="shared" si="82"/>
        <v>2.1604320000000001</v>
      </c>
      <c r="AN850" s="42">
        <f t="shared" si="82"/>
        <v>0</v>
      </c>
    </row>
    <row r="851" spans="1:40" ht="47.25">
      <c r="A851" s="8" t="s">
        <v>806</v>
      </c>
      <c r="B851" s="73" t="s">
        <v>1685</v>
      </c>
      <c r="C851" s="15" t="s">
        <v>1686</v>
      </c>
      <c r="D851" s="18">
        <v>2017</v>
      </c>
      <c r="E851" s="18">
        <v>2020</v>
      </c>
      <c r="F851" s="9"/>
      <c r="G851" s="9"/>
      <c r="H851" s="31"/>
      <c r="I851" s="9">
        <v>2.9386320000000001</v>
      </c>
      <c r="J851" s="24">
        <v>2.9386320000000001</v>
      </c>
      <c r="K851" s="9">
        <f t="shared" si="83"/>
        <v>2.9326319999999999</v>
      </c>
      <c r="L851" s="9">
        <v>0</v>
      </c>
      <c r="M851" s="9">
        <v>0</v>
      </c>
      <c r="N851" s="9">
        <v>2.9326319999999999</v>
      </c>
      <c r="O851" s="9">
        <v>0</v>
      </c>
      <c r="P851" s="9">
        <f t="shared" si="84"/>
        <v>0</v>
      </c>
      <c r="Q851" s="9">
        <v>0</v>
      </c>
      <c r="R851" s="9">
        <v>0</v>
      </c>
      <c r="S851" s="9">
        <v>0</v>
      </c>
      <c r="T851" s="9">
        <v>0</v>
      </c>
      <c r="U851" s="9">
        <f t="shared" si="85"/>
        <v>0</v>
      </c>
      <c r="V851" s="9">
        <v>0</v>
      </c>
      <c r="W851" s="9">
        <v>0</v>
      </c>
      <c r="X851" s="49">
        <v>0</v>
      </c>
      <c r="Y851" s="9">
        <v>0</v>
      </c>
      <c r="Z851" s="9">
        <f t="shared" si="86"/>
        <v>0</v>
      </c>
      <c r="AA851" s="9">
        <v>0</v>
      </c>
      <c r="AB851" s="9">
        <v>0</v>
      </c>
      <c r="AC851" s="49">
        <v>0</v>
      </c>
      <c r="AD851" s="9">
        <v>0</v>
      </c>
      <c r="AE851" s="9">
        <f t="shared" si="87"/>
        <v>0</v>
      </c>
      <c r="AF851" s="9">
        <v>0</v>
      </c>
      <c r="AG851" s="9">
        <v>0</v>
      </c>
      <c r="AH851" s="49">
        <v>0</v>
      </c>
      <c r="AI851" s="9">
        <v>0</v>
      </c>
      <c r="AJ851" s="42">
        <f t="shared" si="82"/>
        <v>2.9326319999999999</v>
      </c>
      <c r="AK851" s="42">
        <f t="shared" si="82"/>
        <v>0</v>
      </c>
      <c r="AL851" s="42">
        <f t="shared" si="82"/>
        <v>0</v>
      </c>
      <c r="AM851" s="42">
        <f t="shared" si="82"/>
        <v>2.9326319999999999</v>
      </c>
      <c r="AN851" s="42">
        <f t="shared" si="82"/>
        <v>0</v>
      </c>
    </row>
    <row r="852" spans="1:40" ht="63">
      <c r="A852" s="8" t="s">
        <v>806</v>
      </c>
      <c r="B852" s="73" t="s">
        <v>1687</v>
      </c>
      <c r="C852" s="15" t="s">
        <v>1688</v>
      </c>
      <c r="D852" s="18">
        <v>2017</v>
      </c>
      <c r="E852" s="18">
        <v>2023</v>
      </c>
      <c r="F852" s="9"/>
      <c r="G852" s="9"/>
      <c r="H852" s="31"/>
      <c r="I852" s="9">
        <v>7.3683959999999988</v>
      </c>
      <c r="J852" s="24">
        <v>7.3683959999999997</v>
      </c>
      <c r="K852" s="9">
        <f t="shared" si="83"/>
        <v>0</v>
      </c>
      <c r="L852" s="9">
        <v>0</v>
      </c>
      <c r="M852" s="9">
        <v>0</v>
      </c>
      <c r="N852" s="9">
        <v>0</v>
      </c>
      <c r="O852" s="9">
        <v>0</v>
      </c>
      <c r="P852" s="9">
        <f t="shared" si="84"/>
        <v>0</v>
      </c>
      <c r="Q852" s="9">
        <v>0</v>
      </c>
      <c r="R852" s="9">
        <v>0</v>
      </c>
      <c r="S852" s="9">
        <v>0</v>
      </c>
      <c r="T852" s="9">
        <v>0</v>
      </c>
      <c r="U852" s="9">
        <f t="shared" si="85"/>
        <v>0</v>
      </c>
      <c r="V852" s="9">
        <v>0</v>
      </c>
      <c r="W852" s="9">
        <v>0</v>
      </c>
      <c r="X852" s="49">
        <v>0</v>
      </c>
      <c r="Y852" s="9">
        <v>0</v>
      </c>
      <c r="Z852" s="9">
        <f t="shared" si="86"/>
        <v>1.3683959999999997</v>
      </c>
      <c r="AA852" s="9">
        <v>0</v>
      </c>
      <c r="AB852" s="9">
        <v>0</v>
      </c>
      <c r="AC852" s="49">
        <v>1.3683959999999997</v>
      </c>
      <c r="AD852" s="9">
        <v>0</v>
      </c>
      <c r="AE852" s="9">
        <f t="shared" si="87"/>
        <v>6</v>
      </c>
      <c r="AF852" s="9">
        <v>0</v>
      </c>
      <c r="AG852" s="9">
        <v>0</v>
      </c>
      <c r="AH852" s="49">
        <v>6</v>
      </c>
      <c r="AI852" s="9">
        <v>0</v>
      </c>
      <c r="AJ852" s="42">
        <f t="shared" si="82"/>
        <v>7.3683959999999997</v>
      </c>
      <c r="AK852" s="42">
        <f t="shared" si="82"/>
        <v>0</v>
      </c>
      <c r="AL852" s="42">
        <f t="shared" si="82"/>
        <v>0</v>
      </c>
      <c r="AM852" s="42">
        <f t="shared" si="82"/>
        <v>7.3683959999999997</v>
      </c>
      <c r="AN852" s="42">
        <f t="shared" si="82"/>
        <v>0</v>
      </c>
    </row>
    <row r="853" spans="1:40" ht="78.75">
      <c r="A853" s="8" t="s">
        <v>806</v>
      </c>
      <c r="B853" s="73" t="s">
        <v>1689</v>
      </c>
      <c r="C853" s="15" t="s">
        <v>1690</v>
      </c>
      <c r="D853" s="18">
        <v>2018</v>
      </c>
      <c r="E853" s="18">
        <v>2022</v>
      </c>
      <c r="F853" s="9"/>
      <c r="G853" s="9"/>
      <c r="H853" s="31"/>
      <c r="I853" s="9">
        <v>6.7314600000000002</v>
      </c>
      <c r="J853" s="24">
        <v>6.7314600000000002</v>
      </c>
      <c r="K853" s="9">
        <f t="shared" si="83"/>
        <v>0</v>
      </c>
      <c r="L853" s="9">
        <v>0</v>
      </c>
      <c r="M853" s="9">
        <v>0</v>
      </c>
      <c r="N853" s="9">
        <v>0</v>
      </c>
      <c r="O853" s="9">
        <v>0</v>
      </c>
      <c r="P853" s="9">
        <f t="shared" si="84"/>
        <v>0</v>
      </c>
      <c r="Q853" s="9">
        <v>0</v>
      </c>
      <c r="R853" s="9">
        <v>0</v>
      </c>
      <c r="S853" s="9">
        <v>0</v>
      </c>
      <c r="T853" s="9">
        <v>0</v>
      </c>
      <c r="U853" s="9">
        <f t="shared" si="85"/>
        <v>0.13145999999999999</v>
      </c>
      <c r="V853" s="9">
        <v>0</v>
      </c>
      <c r="W853" s="9">
        <v>0</v>
      </c>
      <c r="X853" s="49">
        <v>0.13145999999999999</v>
      </c>
      <c r="Y853" s="9">
        <v>0</v>
      </c>
      <c r="Z853" s="9">
        <f t="shared" si="86"/>
        <v>6.5999999999999996</v>
      </c>
      <c r="AA853" s="9">
        <v>0</v>
      </c>
      <c r="AB853" s="9">
        <v>0</v>
      </c>
      <c r="AC853" s="49">
        <v>6.60</v>
      </c>
      <c r="AD853" s="9">
        <v>0</v>
      </c>
      <c r="AE853" s="9">
        <f t="shared" si="87"/>
        <v>0</v>
      </c>
      <c r="AF853" s="9">
        <v>0</v>
      </c>
      <c r="AG853" s="9">
        <v>0</v>
      </c>
      <c r="AH853" s="49">
        <v>0</v>
      </c>
      <c r="AI853" s="9">
        <v>0</v>
      </c>
      <c r="AJ853" s="42">
        <f t="shared" si="82"/>
        <v>6.7314599999999993</v>
      </c>
      <c r="AK853" s="42">
        <f t="shared" si="82"/>
        <v>0</v>
      </c>
      <c r="AL853" s="42">
        <f t="shared" si="82"/>
        <v>0</v>
      </c>
      <c r="AM853" s="42">
        <f t="shared" si="82"/>
        <v>6.7314599999999993</v>
      </c>
      <c r="AN853" s="42">
        <f t="shared" si="82"/>
        <v>0</v>
      </c>
    </row>
    <row r="854" spans="1:40" ht="63">
      <c r="A854" s="8" t="s">
        <v>806</v>
      </c>
      <c r="B854" s="73" t="s">
        <v>1691</v>
      </c>
      <c r="C854" s="15" t="s">
        <v>1692</v>
      </c>
      <c r="D854" s="18">
        <v>2019</v>
      </c>
      <c r="E854" s="18">
        <v>2022</v>
      </c>
      <c r="F854" s="9"/>
      <c r="G854" s="9"/>
      <c r="H854" s="31"/>
      <c r="I854" s="9">
        <v>3.5218800000000003</v>
      </c>
      <c r="J854" s="24">
        <v>3.5218799999999999</v>
      </c>
      <c r="K854" s="9">
        <f t="shared" si="83"/>
        <v>0</v>
      </c>
      <c r="L854" s="9">
        <v>0</v>
      </c>
      <c r="M854" s="9">
        <v>0</v>
      </c>
      <c r="N854" s="9">
        <v>0</v>
      </c>
      <c r="O854" s="9">
        <v>0</v>
      </c>
      <c r="P854" s="9">
        <f t="shared" si="84"/>
        <v>0</v>
      </c>
      <c r="Q854" s="9">
        <v>0</v>
      </c>
      <c r="R854" s="9">
        <v>0</v>
      </c>
      <c r="S854" s="9">
        <v>0</v>
      </c>
      <c r="T854" s="9">
        <v>0</v>
      </c>
      <c r="U854" s="9">
        <f t="shared" si="85"/>
        <v>0.30528</v>
      </c>
      <c r="V854" s="9">
        <v>0</v>
      </c>
      <c r="W854" s="9">
        <v>0</v>
      </c>
      <c r="X854" s="49">
        <v>0.30528</v>
      </c>
      <c r="Y854" s="9">
        <v>0</v>
      </c>
      <c r="Z854" s="9">
        <f t="shared" si="86"/>
        <v>1.4399999999999999</v>
      </c>
      <c r="AA854" s="9">
        <v>0</v>
      </c>
      <c r="AB854" s="9">
        <v>0</v>
      </c>
      <c r="AC854" s="49">
        <v>1.44</v>
      </c>
      <c r="AD854" s="9">
        <v>0</v>
      </c>
      <c r="AE854" s="9">
        <f t="shared" si="87"/>
        <v>0</v>
      </c>
      <c r="AF854" s="9">
        <v>0</v>
      </c>
      <c r="AG854" s="9">
        <v>0</v>
      </c>
      <c r="AH854" s="49">
        <v>0</v>
      </c>
      <c r="AI854" s="9">
        <v>0</v>
      </c>
      <c r="AJ854" s="42">
        <f t="shared" si="82"/>
        <v>1.7452799999999999</v>
      </c>
      <c r="AK854" s="42">
        <f t="shared" si="82"/>
        <v>0</v>
      </c>
      <c r="AL854" s="42">
        <f t="shared" si="82"/>
        <v>0</v>
      </c>
      <c r="AM854" s="42">
        <f t="shared" si="82"/>
        <v>1.7452799999999999</v>
      </c>
      <c r="AN854" s="42">
        <f t="shared" si="82"/>
        <v>0</v>
      </c>
    </row>
    <row r="855" spans="1:40" ht="47.25">
      <c r="A855" s="8" t="s">
        <v>806</v>
      </c>
      <c r="B855" s="73" t="s">
        <v>1693</v>
      </c>
      <c r="C855" s="15" t="s">
        <v>1694</v>
      </c>
      <c r="D855" s="18">
        <v>2012</v>
      </c>
      <c r="E855" s="18">
        <v>2020</v>
      </c>
      <c r="F855" s="9">
        <v>2.4300000000000002</v>
      </c>
      <c r="G855" s="9">
        <v>12.67</v>
      </c>
      <c r="H855" s="31">
        <v>43313</v>
      </c>
      <c r="I855" s="9">
        <v>13.086959999999999</v>
      </c>
      <c r="J855" s="24">
        <v>10.788650755728813</v>
      </c>
      <c r="K855" s="9">
        <f t="shared" si="83"/>
        <v>8.7240479999999998</v>
      </c>
      <c r="L855" s="9">
        <v>0</v>
      </c>
      <c r="M855" s="9">
        <v>0</v>
      </c>
      <c r="N855" s="9">
        <v>8.7240479999999998</v>
      </c>
      <c r="O855" s="9">
        <v>0</v>
      </c>
      <c r="P855" s="9">
        <f t="shared" si="84"/>
        <v>0</v>
      </c>
      <c r="Q855" s="9">
        <v>0</v>
      </c>
      <c r="R855" s="9">
        <v>0</v>
      </c>
      <c r="S855" s="9">
        <v>0</v>
      </c>
      <c r="T855" s="9">
        <v>0</v>
      </c>
      <c r="U855" s="9">
        <f t="shared" si="85"/>
        <v>0</v>
      </c>
      <c r="V855" s="9">
        <v>0</v>
      </c>
      <c r="W855" s="9">
        <v>0</v>
      </c>
      <c r="X855" s="49">
        <v>0</v>
      </c>
      <c r="Y855" s="9">
        <v>0</v>
      </c>
      <c r="Z855" s="9">
        <f t="shared" si="86"/>
        <v>0</v>
      </c>
      <c r="AA855" s="9">
        <v>0</v>
      </c>
      <c r="AB855" s="9">
        <v>0</v>
      </c>
      <c r="AC855" s="49">
        <v>0</v>
      </c>
      <c r="AD855" s="9">
        <v>0</v>
      </c>
      <c r="AE855" s="9">
        <f t="shared" si="87"/>
        <v>0</v>
      </c>
      <c r="AF855" s="9">
        <v>0</v>
      </c>
      <c r="AG855" s="9">
        <v>0</v>
      </c>
      <c r="AH855" s="49">
        <v>0</v>
      </c>
      <c r="AI855" s="9">
        <v>0</v>
      </c>
      <c r="AJ855" s="42">
        <f t="shared" si="82"/>
        <v>8.7240479999999998</v>
      </c>
      <c r="AK855" s="42">
        <f t="shared" si="82"/>
        <v>0</v>
      </c>
      <c r="AL855" s="42">
        <f t="shared" si="82"/>
        <v>0</v>
      </c>
      <c r="AM855" s="42">
        <f t="shared" si="82"/>
        <v>8.7240479999999998</v>
      </c>
      <c r="AN855" s="42">
        <f t="shared" si="82"/>
        <v>0</v>
      </c>
    </row>
    <row r="856" spans="1:40" ht="63">
      <c r="A856" s="8" t="s">
        <v>806</v>
      </c>
      <c r="B856" s="73" t="s">
        <v>1695</v>
      </c>
      <c r="C856" s="15" t="s">
        <v>1696</v>
      </c>
      <c r="D856" s="18">
        <v>2018</v>
      </c>
      <c r="E856" s="18">
        <v>2020</v>
      </c>
      <c r="F856" s="9"/>
      <c r="G856" s="9"/>
      <c r="H856" s="31"/>
      <c r="I856" s="9">
        <v>3.8244600000000002</v>
      </c>
      <c r="J856" s="24">
        <v>3.8244600000000002</v>
      </c>
      <c r="K856" s="9">
        <f t="shared" si="83"/>
        <v>1.0993080000000002</v>
      </c>
      <c r="L856" s="9">
        <v>0</v>
      </c>
      <c r="M856" s="9">
        <v>0</v>
      </c>
      <c r="N856" s="9">
        <v>1.0993080000000002</v>
      </c>
      <c r="O856" s="9">
        <v>0</v>
      </c>
      <c r="P856" s="9">
        <f t="shared" si="84"/>
        <v>0</v>
      </c>
      <c r="Q856" s="9">
        <v>0</v>
      </c>
      <c r="R856" s="9">
        <v>0</v>
      </c>
      <c r="S856" s="9">
        <v>0</v>
      </c>
      <c r="T856" s="9">
        <v>0</v>
      </c>
      <c r="U856" s="9">
        <f t="shared" si="85"/>
        <v>0</v>
      </c>
      <c r="V856" s="9">
        <v>0</v>
      </c>
      <c r="W856" s="9">
        <v>0</v>
      </c>
      <c r="X856" s="49">
        <v>0</v>
      </c>
      <c r="Y856" s="9">
        <v>0</v>
      </c>
      <c r="Z856" s="9">
        <f t="shared" si="86"/>
        <v>0</v>
      </c>
      <c r="AA856" s="9">
        <v>0</v>
      </c>
      <c r="AB856" s="9">
        <v>0</v>
      </c>
      <c r="AC856" s="49">
        <v>0</v>
      </c>
      <c r="AD856" s="9">
        <v>0</v>
      </c>
      <c r="AE856" s="9">
        <f t="shared" si="87"/>
        <v>0</v>
      </c>
      <c r="AF856" s="9">
        <v>0</v>
      </c>
      <c r="AG856" s="9">
        <v>0</v>
      </c>
      <c r="AH856" s="49">
        <v>0</v>
      </c>
      <c r="AI856" s="9">
        <v>0</v>
      </c>
      <c r="AJ856" s="42">
        <f t="shared" si="82"/>
        <v>1.0993080000000002</v>
      </c>
      <c r="AK856" s="42">
        <f t="shared" si="82"/>
        <v>0</v>
      </c>
      <c r="AL856" s="42">
        <f t="shared" si="82"/>
        <v>0</v>
      </c>
      <c r="AM856" s="42">
        <f t="shared" si="82"/>
        <v>1.0993080000000002</v>
      </c>
      <c r="AN856" s="42">
        <f t="shared" si="82"/>
        <v>0</v>
      </c>
    </row>
    <row r="857" spans="1:40" ht="63">
      <c r="A857" s="8" t="s">
        <v>806</v>
      </c>
      <c r="B857" s="73" t="s">
        <v>1697</v>
      </c>
      <c r="C857" s="15" t="s">
        <v>1698</v>
      </c>
      <c r="D857" s="18">
        <v>2016</v>
      </c>
      <c r="E857" s="18">
        <v>2020</v>
      </c>
      <c r="F857" s="9"/>
      <c r="G857" s="9"/>
      <c r="H857" s="31"/>
      <c r="I857" s="9">
        <v>2.1886800000000002</v>
      </c>
      <c r="J857" s="24">
        <v>2.1886799999999997</v>
      </c>
      <c r="K857" s="9">
        <f t="shared" si="83"/>
        <v>2.1766800000000002</v>
      </c>
      <c r="L857" s="9">
        <v>0</v>
      </c>
      <c r="M857" s="9">
        <v>0</v>
      </c>
      <c r="N857" s="9">
        <v>2.1766800000000002</v>
      </c>
      <c r="O857" s="9">
        <v>0</v>
      </c>
      <c r="P857" s="9">
        <f t="shared" si="84"/>
        <v>0</v>
      </c>
      <c r="Q857" s="9">
        <v>0</v>
      </c>
      <c r="R857" s="9">
        <v>0</v>
      </c>
      <c r="S857" s="9">
        <v>0</v>
      </c>
      <c r="T857" s="9">
        <v>0</v>
      </c>
      <c r="U857" s="9">
        <f t="shared" si="85"/>
        <v>0</v>
      </c>
      <c r="V857" s="9">
        <v>0</v>
      </c>
      <c r="W857" s="9">
        <v>0</v>
      </c>
      <c r="X857" s="49">
        <v>0</v>
      </c>
      <c r="Y857" s="9">
        <v>0</v>
      </c>
      <c r="Z857" s="9">
        <f t="shared" si="86"/>
        <v>0</v>
      </c>
      <c r="AA857" s="9">
        <v>0</v>
      </c>
      <c r="AB857" s="9">
        <v>0</v>
      </c>
      <c r="AC857" s="49">
        <v>0</v>
      </c>
      <c r="AD857" s="9">
        <v>0</v>
      </c>
      <c r="AE857" s="9">
        <f t="shared" si="87"/>
        <v>0</v>
      </c>
      <c r="AF857" s="9">
        <v>0</v>
      </c>
      <c r="AG857" s="9">
        <v>0</v>
      </c>
      <c r="AH857" s="49">
        <v>0</v>
      </c>
      <c r="AI857" s="9">
        <v>0</v>
      </c>
      <c r="AJ857" s="42">
        <f t="shared" si="82"/>
        <v>2.1766800000000002</v>
      </c>
      <c r="AK857" s="42">
        <f t="shared" si="82"/>
        <v>0</v>
      </c>
      <c r="AL857" s="42">
        <f t="shared" si="82"/>
        <v>0</v>
      </c>
      <c r="AM857" s="42">
        <f t="shared" si="82"/>
        <v>2.1766800000000002</v>
      </c>
      <c r="AN857" s="42">
        <f t="shared" si="82"/>
        <v>0</v>
      </c>
    </row>
    <row r="858" spans="1:40" ht="63">
      <c r="A858" s="8" t="s">
        <v>806</v>
      </c>
      <c r="B858" s="73" t="s">
        <v>234</v>
      </c>
      <c r="C858" s="15" t="s">
        <v>2554</v>
      </c>
      <c r="D858" s="18">
        <v>2018</v>
      </c>
      <c r="E858" s="18">
        <v>2024</v>
      </c>
      <c r="F858" s="9"/>
      <c r="G858" s="9"/>
      <c r="H858" s="31"/>
      <c r="I858" s="9">
        <v>70.825980000000001</v>
      </c>
      <c r="J858" s="24">
        <v>70.825980000000001</v>
      </c>
      <c r="K858" s="9">
        <f t="shared" si="83"/>
        <v>0</v>
      </c>
      <c r="L858" s="9">
        <v>0</v>
      </c>
      <c r="M858" s="9">
        <v>0</v>
      </c>
      <c r="N858" s="9">
        <v>0</v>
      </c>
      <c r="O858" s="9">
        <v>0</v>
      </c>
      <c r="P858" s="9">
        <f t="shared" si="84"/>
        <v>0</v>
      </c>
      <c r="Q858" s="9">
        <v>0</v>
      </c>
      <c r="R858" s="9">
        <v>0</v>
      </c>
      <c r="S858" s="9">
        <v>0</v>
      </c>
      <c r="T858" s="9">
        <v>0</v>
      </c>
      <c r="U858" s="9">
        <f t="shared" si="85"/>
        <v>0</v>
      </c>
      <c r="V858" s="9">
        <v>0</v>
      </c>
      <c r="W858" s="9">
        <v>0</v>
      </c>
      <c r="X858" s="49">
        <v>0</v>
      </c>
      <c r="Y858" s="9">
        <v>0</v>
      </c>
      <c r="Z858" s="9">
        <f t="shared" si="86"/>
        <v>0</v>
      </c>
      <c r="AA858" s="9">
        <v>0</v>
      </c>
      <c r="AB858" s="9">
        <v>0</v>
      </c>
      <c r="AC858" s="49">
        <v>0</v>
      </c>
      <c r="AD858" s="9">
        <v>0</v>
      </c>
      <c r="AE858" s="9">
        <f t="shared" si="87"/>
        <v>10.825979999999999</v>
      </c>
      <c r="AF858" s="9">
        <v>0</v>
      </c>
      <c r="AG858" s="9">
        <v>0</v>
      </c>
      <c r="AH858" s="49">
        <v>10.825979999999999</v>
      </c>
      <c r="AI858" s="9">
        <v>0</v>
      </c>
      <c r="AJ858" s="42">
        <f t="shared" si="82"/>
        <v>10.825979999999999</v>
      </c>
      <c r="AK858" s="42">
        <f t="shared" si="82"/>
        <v>0</v>
      </c>
      <c r="AL858" s="42">
        <f t="shared" si="82"/>
        <v>0</v>
      </c>
      <c r="AM858" s="42">
        <f t="shared" si="82"/>
        <v>10.825979999999999</v>
      </c>
      <c r="AN858" s="42">
        <f t="shared" si="82"/>
        <v>0</v>
      </c>
    </row>
    <row r="859" spans="1:40" ht="63">
      <c r="A859" s="8" t="s">
        <v>806</v>
      </c>
      <c r="B859" s="73" t="s">
        <v>1699</v>
      </c>
      <c r="C859" s="15" t="s">
        <v>1700</v>
      </c>
      <c r="D859" s="18">
        <v>2016</v>
      </c>
      <c r="E859" s="18">
        <v>2020</v>
      </c>
      <c r="F859" s="9"/>
      <c r="G859" s="9"/>
      <c r="H859" s="31"/>
      <c r="I859" s="9">
        <v>4.174512</v>
      </c>
      <c r="J859" s="24">
        <v>3.9990675599999999</v>
      </c>
      <c r="K859" s="9">
        <f t="shared" si="83"/>
        <v>3.482208</v>
      </c>
      <c r="L859" s="9">
        <v>0</v>
      </c>
      <c r="M859" s="9">
        <v>0</v>
      </c>
      <c r="N859" s="9">
        <v>3.482208</v>
      </c>
      <c r="O859" s="9">
        <v>0</v>
      </c>
      <c r="P859" s="9">
        <f t="shared" si="84"/>
        <v>0</v>
      </c>
      <c r="Q859" s="9">
        <v>0</v>
      </c>
      <c r="R859" s="9">
        <v>0</v>
      </c>
      <c r="S859" s="9">
        <v>0</v>
      </c>
      <c r="T859" s="9">
        <v>0</v>
      </c>
      <c r="U859" s="9">
        <f t="shared" si="85"/>
        <v>0</v>
      </c>
      <c r="V859" s="9">
        <v>0</v>
      </c>
      <c r="W859" s="9">
        <v>0</v>
      </c>
      <c r="X859" s="49">
        <v>0</v>
      </c>
      <c r="Y859" s="9">
        <v>0</v>
      </c>
      <c r="Z859" s="9">
        <f t="shared" si="86"/>
        <v>0</v>
      </c>
      <c r="AA859" s="9">
        <v>0</v>
      </c>
      <c r="AB859" s="9">
        <v>0</v>
      </c>
      <c r="AC859" s="49">
        <v>0</v>
      </c>
      <c r="AD859" s="9">
        <v>0</v>
      </c>
      <c r="AE859" s="9">
        <f t="shared" si="87"/>
        <v>0</v>
      </c>
      <c r="AF859" s="9">
        <v>0</v>
      </c>
      <c r="AG859" s="9">
        <v>0</v>
      </c>
      <c r="AH859" s="49">
        <v>0</v>
      </c>
      <c r="AI859" s="9">
        <v>0</v>
      </c>
      <c r="AJ859" s="42">
        <f t="shared" si="82"/>
        <v>3.482208</v>
      </c>
      <c r="AK859" s="42">
        <f t="shared" si="82"/>
        <v>0</v>
      </c>
      <c r="AL859" s="42">
        <f t="shared" si="82"/>
        <v>0</v>
      </c>
      <c r="AM859" s="42">
        <f t="shared" si="82"/>
        <v>3.482208</v>
      </c>
      <c r="AN859" s="42">
        <f t="shared" si="82"/>
        <v>0</v>
      </c>
    </row>
    <row r="860" spans="1:40" ht="94.5">
      <c r="A860" s="8" t="s">
        <v>806</v>
      </c>
      <c r="B860" s="73" t="s">
        <v>235</v>
      </c>
      <c r="C860" s="15" t="s">
        <v>2555</v>
      </c>
      <c r="D860" s="18">
        <v>2018</v>
      </c>
      <c r="E860" s="18">
        <v>2024</v>
      </c>
      <c r="F860" s="9"/>
      <c r="G860" s="9"/>
      <c r="H860" s="31"/>
      <c r="I860" s="9">
        <v>58.590227999999989</v>
      </c>
      <c r="J860" s="24">
        <v>58.590227999999996</v>
      </c>
      <c r="K860" s="9">
        <f t="shared" si="83"/>
        <v>0</v>
      </c>
      <c r="L860" s="9">
        <v>0</v>
      </c>
      <c r="M860" s="9">
        <v>0</v>
      </c>
      <c r="N860" s="9">
        <v>0</v>
      </c>
      <c r="O860" s="9">
        <v>0</v>
      </c>
      <c r="P860" s="9">
        <f t="shared" si="84"/>
        <v>0</v>
      </c>
      <c r="Q860" s="9">
        <v>0</v>
      </c>
      <c r="R860" s="9">
        <v>0</v>
      </c>
      <c r="S860" s="9">
        <v>0</v>
      </c>
      <c r="T860" s="9">
        <v>0</v>
      </c>
      <c r="U860" s="9">
        <f t="shared" si="85"/>
        <v>0</v>
      </c>
      <c r="V860" s="9">
        <v>0</v>
      </c>
      <c r="W860" s="9">
        <v>0</v>
      </c>
      <c r="X860" s="49">
        <v>0</v>
      </c>
      <c r="Y860" s="9">
        <v>0</v>
      </c>
      <c r="Z860" s="9">
        <f t="shared" si="86"/>
        <v>0</v>
      </c>
      <c r="AA860" s="9">
        <v>0</v>
      </c>
      <c r="AB860" s="9">
        <v>0</v>
      </c>
      <c r="AC860" s="49">
        <v>0</v>
      </c>
      <c r="AD860" s="9">
        <v>0</v>
      </c>
      <c r="AE860" s="9">
        <f t="shared" si="87"/>
        <v>6.7193280000000026</v>
      </c>
      <c r="AF860" s="9">
        <v>0</v>
      </c>
      <c r="AG860" s="9">
        <v>0</v>
      </c>
      <c r="AH860" s="49">
        <v>6.7193280000000026</v>
      </c>
      <c r="AI860" s="9">
        <v>0</v>
      </c>
      <c r="AJ860" s="42">
        <f t="shared" si="82"/>
        <v>6.7193280000000026</v>
      </c>
      <c r="AK860" s="42">
        <f t="shared" si="82"/>
        <v>0</v>
      </c>
      <c r="AL860" s="42">
        <f t="shared" si="82"/>
        <v>0</v>
      </c>
      <c r="AM860" s="42">
        <f t="shared" si="82"/>
        <v>6.7193280000000026</v>
      </c>
      <c r="AN860" s="42">
        <f t="shared" si="82"/>
        <v>0</v>
      </c>
    </row>
    <row r="861" spans="1:40" ht="47.25">
      <c r="A861" s="8" t="s">
        <v>806</v>
      </c>
      <c r="B861" s="73" t="s">
        <v>1701</v>
      </c>
      <c r="C861" s="15" t="s">
        <v>1702</v>
      </c>
      <c r="D861" s="18">
        <v>2018</v>
      </c>
      <c r="E861" s="18">
        <v>2021</v>
      </c>
      <c r="F861" s="9"/>
      <c r="G861" s="9"/>
      <c r="H861" s="31"/>
      <c r="I861" s="9">
        <v>58.809251999999994</v>
      </c>
      <c r="J861" s="24">
        <v>56.48214217281356</v>
      </c>
      <c r="K861" s="9">
        <f t="shared" si="83"/>
        <v>7.2659039999999999</v>
      </c>
      <c r="L861" s="9">
        <v>0</v>
      </c>
      <c r="M861" s="9">
        <v>0</v>
      </c>
      <c r="N861" s="9">
        <v>7.2659039999999999</v>
      </c>
      <c r="O861" s="9">
        <v>0</v>
      </c>
      <c r="P861" s="9">
        <f t="shared" si="84"/>
        <v>1.2</v>
      </c>
      <c r="Q861" s="9">
        <v>0</v>
      </c>
      <c r="R861" s="9">
        <v>0</v>
      </c>
      <c r="S861" s="9">
        <v>1.20</v>
      </c>
      <c r="T861" s="9">
        <v>0</v>
      </c>
      <c r="U861" s="9">
        <f t="shared" si="85"/>
        <v>34.799999999999997</v>
      </c>
      <c r="V861" s="9">
        <v>0</v>
      </c>
      <c r="W861" s="9">
        <v>0</v>
      </c>
      <c r="X861" s="49">
        <v>34.799999999999997</v>
      </c>
      <c r="Y861" s="9">
        <v>0</v>
      </c>
      <c r="Z861" s="9">
        <f t="shared" si="86"/>
        <v>0</v>
      </c>
      <c r="AA861" s="9">
        <v>0</v>
      </c>
      <c r="AB861" s="9">
        <v>0</v>
      </c>
      <c r="AC861" s="49">
        <v>0</v>
      </c>
      <c r="AD861" s="9">
        <v>0</v>
      </c>
      <c r="AE861" s="9">
        <f t="shared" si="87"/>
        <v>0</v>
      </c>
      <c r="AF861" s="9">
        <v>0</v>
      </c>
      <c r="AG861" s="9">
        <v>0</v>
      </c>
      <c r="AH861" s="49">
        <v>0</v>
      </c>
      <c r="AI861" s="9">
        <v>0</v>
      </c>
      <c r="AJ861" s="42">
        <f t="shared" si="82"/>
        <v>43.265903999999999</v>
      </c>
      <c r="AK861" s="42">
        <f t="shared" si="82"/>
        <v>0</v>
      </c>
      <c r="AL861" s="42">
        <f t="shared" si="82"/>
        <v>0</v>
      </c>
      <c r="AM861" s="42">
        <f t="shared" si="82"/>
        <v>43.265903999999999</v>
      </c>
      <c r="AN861" s="42">
        <f t="shared" si="82"/>
        <v>0</v>
      </c>
    </row>
    <row r="862" spans="1:40" ht="78.75">
      <c r="A862" s="8" t="s">
        <v>806</v>
      </c>
      <c r="B862" s="73" t="s">
        <v>1703</v>
      </c>
      <c r="C862" s="15" t="s">
        <v>1704</v>
      </c>
      <c r="D862" s="18">
        <v>2019</v>
      </c>
      <c r="E862" s="18">
        <v>2020</v>
      </c>
      <c r="F862" s="9"/>
      <c r="G862" s="9"/>
      <c r="H862" s="31"/>
      <c r="I862" s="9">
        <v>6.8477640000000006</v>
      </c>
      <c r="J862" s="24">
        <v>6.8477639999999997</v>
      </c>
      <c r="K862" s="9">
        <f t="shared" si="83"/>
        <v>6.0782639999999999</v>
      </c>
      <c r="L862" s="9">
        <v>0</v>
      </c>
      <c r="M862" s="9">
        <v>0</v>
      </c>
      <c r="N862" s="9">
        <v>6.0782639999999999</v>
      </c>
      <c r="O862" s="9">
        <v>0</v>
      </c>
      <c r="P862" s="9">
        <f t="shared" si="84"/>
        <v>0</v>
      </c>
      <c r="Q862" s="9">
        <v>0</v>
      </c>
      <c r="R862" s="9">
        <v>0</v>
      </c>
      <c r="S862" s="9">
        <v>0</v>
      </c>
      <c r="T862" s="9">
        <v>0</v>
      </c>
      <c r="U862" s="9">
        <f t="shared" si="85"/>
        <v>0</v>
      </c>
      <c r="V862" s="9">
        <v>0</v>
      </c>
      <c r="W862" s="9">
        <v>0</v>
      </c>
      <c r="X862" s="49">
        <v>0</v>
      </c>
      <c r="Y862" s="9">
        <v>0</v>
      </c>
      <c r="Z862" s="9">
        <f t="shared" si="86"/>
        <v>0</v>
      </c>
      <c r="AA862" s="9">
        <v>0</v>
      </c>
      <c r="AB862" s="9">
        <v>0</v>
      </c>
      <c r="AC862" s="49">
        <v>0</v>
      </c>
      <c r="AD862" s="9">
        <v>0</v>
      </c>
      <c r="AE862" s="9">
        <f t="shared" si="87"/>
        <v>0</v>
      </c>
      <c r="AF862" s="9">
        <v>0</v>
      </c>
      <c r="AG862" s="9">
        <v>0</v>
      </c>
      <c r="AH862" s="49">
        <v>0</v>
      </c>
      <c r="AI862" s="9">
        <v>0</v>
      </c>
      <c r="AJ862" s="42">
        <f t="shared" si="82"/>
        <v>6.0782639999999999</v>
      </c>
      <c r="AK862" s="42">
        <f t="shared" si="82"/>
        <v>0</v>
      </c>
      <c r="AL862" s="42">
        <f t="shared" si="82"/>
        <v>0</v>
      </c>
      <c r="AM862" s="42">
        <f t="shared" si="82"/>
        <v>6.0782639999999999</v>
      </c>
      <c r="AN862" s="42">
        <f t="shared" si="82"/>
        <v>0</v>
      </c>
    </row>
    <row r="863" spans="1:40" ht="47.25">
      <c r="A863" s="8" t="s">
        <v>806</v>
      </c>
      <c r="B863" s="73" t="s">
        <v>1705</v>
      </c>
      <c r="C863" s="15" t="s">
        <v>2556</v>
      </c>
      <c r="D863" s="18">
        <v>2019</v>
      </c>
      <c r="E863" s="18">
        <v>2020</v>
      </c>
      <c r="F863" s="9"/>
      <c r="G863" s="9"/>
      <c r="H863" s="31"/>
      <c r="I863" s="9">
        <v>7.6850640000000006</v>
      </c>
      <c r="J863" s="24">
        <v>7.6850640000000006</v>
      </c>
      <c r="K863" s="9">
        <f t="shared" si="83"/>
        <v>7.061484000000001</v>
      </c>
      <c r="L863" s="9">
        <v>0</v>
      </c>
      <c r="M863" s="9">
        <v>0</v>
      </c>
      <c r="N863" s="9">
        <v>7.061484000000001</v>
      </c>
      <c r="O863" s="9">
        <v>0</v>
      </c>
      <c r="P863" s="9">
        <f t="shared" si="84"/>
        <v>0</v>
      </c>
      <c r="Q863" s="9">
        <v>0</v>
      </c>
      <c r="R863" s="9">
        <v>0</v>
      </c>
      <c r="S863" s="9">
        <v>0</v>
      </c>
      <c r="T863" s="9">
        <v>0</v>
      </c>
      <c r="U863" s="9">
        <f t="shared" si="85"/>
        <v>0</v>
      </c>
      <c r="V863" s="9">
        <v>0</v>
      </c>
      <c r="W863" s="9">
        <v>0</v>
      </c>
      <c r="X863" s="49">
        <v>0</v>
      </c>
      <c r="Y863" s="9">
        <v>0</v>
      </c>
      <c r="Z863" s="9">
        <f t="shared" si="86"/>
        <v>0</v>
      </c>
      <c r="AA863" s="9">
        <v>0</v>
      </c>
      <c r="AB863" s="9">
        <v>0</v>
      </c>
      <c r="AC863" s="49">
        <v>0</v>
      </c>
      <c r="AD863" s="9">
        <v>0</v>
      </c>
      <c r="AE863" s="9">
        <f t="shared" si="87"/>
        <v>0</v>
      </c>
      <c r="AF863" s="9">
        <v>0</v>
      </c>
      <c r="AG863" s="9">
        <v>0</v>
      </c>
      <c r="AH863" s="49">
        <v>0</v>
      </c>
      <c r="AI863" s="9">
        <v>0</v>
      </c>
      <c r="AJ863" s="42">
        <f t="shared" si="82"/>
        <v>7.061484000000001</v>
      </c>
      <c r="AK863" s="42">
        <f t="shared" si="82"/>
        <v>0</v>
      </c>
      <c r="AL863" s="42">
        <f t="shared" si="82"/>
        <v>0</v>
      </c>
      <c r="AM863" s="42">
        <f t="shared" si="82"/>
        <v>7.061484000000001</v>
      </c>
      <c r="AN863" s="42">
        <f t="shared" si="82"/>
        <v>0</v>
      </c>
    </row>
    <row r="864" spans="1:40" ht="63">
      <c r="A864" s="8" t="s">
        <v>806</v>
      </c>
      <c r="B864" s="73" t="s">
        <v>1706</v>
      </c>
      <c r="C864" s="15" t="s">
        <v>2557</v>
      </c>
      <c r="D864" s="18">
        <v>2019</v>
      </c>
      <c r="E864" s="18">
        <v>2021</v>
      </c>
      <c r="F864" s="9"/>
      <c r="G864" s="9"/>
      <c r="H864" s="31"/>
      <c r="I864" s="9">
        <v>4.99254</v>
      </c>
      <c r="J864" s="24">
        <v>4.99254</v>
      </c>
      <c r="K864" s="9">
        <f t="shared" si="83"/>
        <v>3.7264512000000001</v>
      </c>
      <c r="L864" s="9">
        <v>0</v>
      </c>
      <c r="M864" s="9">
        <v>0</v>
      </c>
      <c r="N864" s="9">
        <v>3.7264512000000001</v>
      </c>
      <c r="O864" s="9">
        <v>0</v>
      </c>
      <c r="P864" s="9">
        <f t="shared" si="84"/>
        <v>0.93161280000000002</v>
      </c>
      <c r="Q864" s="9">
        <v>0</v>
      </c>
      <c r="R864" s="9">
        <v>0</v>
      </c>
      <c r="S864" s="9">
        <v>0.93161280000000002</v>
      </c>
      <c r="T864" s="9">
        <v>0</v>
      </c>
      <c r="U864" s="9">
        <f t="shared" si="85"/>
        <v>0</v>
      </c>
      <c r="V864" s="9">
        <v>0</v>
      </c>
      <c r="W864" s="9">
        <v>0</v>
      </c>
      <c r="X864" s="49">
        <v>0</v>
      </c>
      <c r="Y864" s="9">
        <v>0</v>
      </c>
      <c r="Z864" s="9">
        <f t="shared" si="86"/>
        <v>0</v>
      </c>
      <c r="AA864" s="9">
        <v>0</v>
      </c>
      <c r="AB864" s="9">
        <v>0</v>
      </c>
      <c r="AC864" s="49">
        <v>0</v>
      </c>
      <c r="AD864" s="9">
        <v>0</v>
      </c>
      <c r="AE864" s="9">
        <f t="shared" si="87"/>
        <v>0</v>
      </c>
      <c r="AF864" s="9">
        <v>0</v>
      </c>
      <c r="AG864" s="9">
        <v>0</v>
      </c>
      <c r="AH864" s="49">
        <v>0</v>
      </c>
      <c r="AI864" s="9">
        <v>0</v>
      </c>
      <c r="AJ864" s="42">
        <f t="shared" si="82"/>
        <v>4.6580640000000004</v>
      </c>
      <c r="AK864" s="42">
        <f t="shared" si="82"/>
        <v>0</v>
      </c>
      <c r="AL864" s="42">
        <f t="shared" si="82"/>
        <v>0</v>
      </c>
      <c r="AM864" s="42">
        <f t="shared" si="82"/>
        <v>4.6580640000000004</v>
      </c>
      <c r="AN864" s="42">
        <f t="shared" si="82"/>
        <v>0</v>
      </c>
    </row>
    <row r="865" spans="1:40" ht="63">
      <c r="A865" s="8" t="s">
        <v>806</v>
      </c>
      <c r="B865" s="73" t="s">
        <v>1707</v>
      </c>
      <c r="C865" s="15" t="s">
        <v>2558</v>
      </c>
      <c r="D865" s="18">
        <v>2019</v>
      </c>
      <c r="E865" s="18">
        <v>2021</v>
      </c>
      <c r="F865" s="9"/>
      <c r="G865" s="9"/>
      <c r="H865" s="31"/>
      <c r="I865" s="9">
        <v>6.0323159999999998</v>
      </c>
      <c r="J865" s="24">
        <v>6.0323159999999998</v>
      </c>
      <c r="K865" s="9">
        <f t="shared" si="83"/>
        <v>4.4223167999999999</v>
      </c>
      <c r="L865" s="9">
        <v>0</v>
      </c>
      <c r="M865" s="9">
        <v>0</v>
      </c>
      <c r="N865" s="9">
        <v>4.4223167999999999</v>
      </c>
      <c r="O865" s="9">
        <v>0</v>
      </c>
      <c r="P865" s="9">
        <f t="shared" si="84"/>
        <v>1.1055792</v>
      </c>
      <c r="Q865" s="9">
        <v>0</v>
      </c>
      <c r="R865" s="9">
        <v>0</v>
      </c>
      <c r="S865" s="9">
        <v>1.1055792</v>
      </c>
      <c r="T865" s="9">
        <v>0</v>
      </c>
      <c r="U865" s="9">
        <f t="shared" si="85"/>
        <v>0</v>
      </c>
      <c r="V865" s="9">
        <v>0</v>
      </c>
      <c r="W865" s="9">
        <v>0</v>
      </c>
      <c r="X865" s="49">
        <v>0</v>
      </c>
      <c r="Y865" s="9">
        <v>0</v>
      </c>
      <c r="Z865" s="9">
        <f t="shared" si="86"/>
        <v>0</v>
      </c>
      <c r="AA865" s="9">
        <v>0</v>
      </c>
      <c r="AB865" s="9">
        <v>0</v>
      </c>
      <c r="AC865" s="49">
        <v>0</v>
      </c>
      <c r="AD865" s="9">
        <v>0</v>
      </c>
      <c r="AE865" s="9">
        <f t="shared" si="87"/>
        <v>0</v>
      </c>
      <c r="AF865" s="9">
        <v>0</v>
      </c>
      <c r="AG865" s="9">
        <v>0</v>
      </c>
      <c r="AH865" s="49">
        <v>0</v>
      </c>
      <c r="AI865" s="9">
        <v>0</v>
      </c>
      <c r="AJ865" s="42">
        <f t="shared" si="82"/>
        <v>5.5278960000000001</v>
      </c>
      <c r="AK865" s="42">
        <f t="shared" si="82"/>
        <v>0</v>
      </c>
      <c r="AL865" s="42">
        <f t="shared" si="82"/>
        <v>0</v>
      </c>
      <c r="AM865" s="42">
        <f t="shared" si="82"/>
        <v>5.5278960000000001</v>
      </c>
      <c r="AN865" s="42">
        <f t="shared" si="82"/>
        <v>0</v>
      </c>
    </row>
    <row r="866" spans="1:40" ht="78.75">
      <c r="A866" s="8" t="s">
        <v>806</v>
      </c>
      <c r="B866" s="73" t="s">
        <v>1708</v>
      </c>
      <c r="C866" s="15" t="s">
        <v>2559</v>
      </c>
      <c r="D866" s="18">
        <v>2019</v>
      </c>
      <c r="E866" s="18">
        <v>2021</v>
      </c>
      <c r="F866" s="9"/>
      <c r="G866" s="9"/>
      <c r="H866" s="31"/>
      <c r="I866" s="9">
        <v>5.657951999999999</v>
      </c>
      <c r="J866" s="24">
        <v>5.6579519999999999</v>
      </c>
      <c r="K866" s="9">
        <f t="shared" si="83"/>
        <v>4.4344703999999995</v>
      </c>
      <c r="L866" s="9">
        <v>0</v>
      </c>
      <c r="M866" s="9">
        <v>0</v>
      </c>
      <c r="N866" s="9">
        <v>4.4344703999999995</v>
      </c>
      <c r="O866" s="9">
        <v>0</v>
      </c>
      <c r="P866" s="9">
        <f t="shared" si="84"/>
        <v>1.1086175999999999</v>
      </c>
      <c r="Q866" s="9">
        <v>0</v>
      </c>
      <c r="R866" s="9">
        <v>0</v>
      </c>
      <c r="S866" s="9">
        <v>1.1086175999999999</v>
      </c>
      <c r="T866" s="9">
        <v>0</v>
      </c>
      <c r="U866" s="9">
        <f t="shared" si="85"/>
        <v>0</v>
      </c>
      <c r="V866" s="9">
        <v>0</v>
      </c>
      <c r="W866" s="9">
        <v>0</v>
      </c>
      <c r="X866" s="49">
        <v>0</v>
      </c>
      <c r="Y866" s="9">
        <v>0</v>
      </c>
      <c r="Z866" s="9">
        <f t="shared" si="86"/>
        <v>0</v>
      </c>
      <c r="AA866" s="9">
        <v>0</v>
      </c>
      <c r="AB866" s="9">
        <v>0</v>
      </c>
      <c r="AC866" s="49">
        <v>0</v>
      </c>
      <c r="AD866" s="9">
        <v>0</v>
      </c>
      <c r="AE866" s="9">
        <f t="shared" si="87"/>
        <v>0</v>
      </c>
      <c r="AF866" s="9">
        <v>0</v>
      </c>
      <c r="AG866" s="9">
        <v>0</v>
      </c>
      <c r="AH866" s="49">
        <v>0</v>
      </c>
      <c r="AI866" s="9">
        <v>0</v>
      </c>
      <c r="AJ866" s="42">
        <f t="shared" si="82"/>
        <v>5.5430879999999991</v>
      </c>
      <c r="AK866" s="42">
        <f t="shared" si="82"/>
        <v>0</v>
      </c>
      <c r="AL866" s="42">
        <f t="shared" si="82"/>
        <v>0</v>
      </c>
      <c r="AM866" s="42">
        <f t="shared" si="82"/>
        <v>5.5430879999999991</v>
      </c>
      <c r="AN866" s="42">
        <f t="shared" si="82"/>
        <v>0</v>
      </c>
    </row>
    <row r="867" spans="1:40" ht="63">
      <c r="A867" s="8" t="s">
        <v>806</v>
      </c>
      <c r="B867" s="73" t="s">
        <v>1709</v>
      </c>
      <c r="C867" s="15" t="s">
        <v>2560</v>
      </c>
      <c r="D867" s="18">
        <v>2019</v>
      </c>
      <c r="E867" s="18">
        <v>2021</v>
      </c>
      <c r="F867" s="9"/>
      <c r="G867" s="9"/>
      <c r="H867" s="31"/>
      <c r="I867" s="9">
        <v>4.5766559999999998</v>
      </c>
      <c r="J867" s="24">
        <v>4.5766559999999998</v>
      </c>
      <c r="K867" s="9">
        <f t="shared" si="83"/>
        <v>3.6553199999999997</v>
      </c>
      <c r="L867" s="9">
        <v>0</v>
      </c>
      <c r="M867" s="9">
        <v>0</v>
      </c>
      <c r="N867" s="9">
        <v>3.6553199999999997</v>
      </c>
      <c r="O867" s="9">
        <v>0</v>
      </c>
      <c r="P867" s="9">
        <f t="shared" si="84"/>
        <v>0.91533120000000012</v>
      </c>
      <c r="Q867" s="9">
        <v>0</v>
      </c>
      <c r="R867" s="9">
        <v>0</v>
      </c>
      <c r="S867" s="9">
        <v>0.91533120000000012</v>
      </c>
      <c r="T867" s="9">
        <v>0</v>
      </c>
      <c r="U867" s="9">
        <f t="shared" si="85"/>
        <v>0</v>
      </c>
      <c r="V867" s="9">
        <v>0</v>
      </c>
      <c r="W867" s="9">
        <v>0</v>
      </c>
      <c r="X867" s="49">
        <v>0</v>
      </c>
      <c r="Y867" s="9">
        <v>0</v>
      </c>
      <c r="Z867" s="9">
        <f t="shared" si="86"/>
        <v>0</v>
      </c>
      <c r="AA867" s="9">
        <v>0</v>
      </c>
      <c r="AB867" s="9">
        <v>0</v>
      </c>
      <c r="AC867" s="49">
        <v>0</v>
      </c>
      <c r="AD867" s="9">
        <v>0</v>
      </c>
      <c r="AE867" s="9">
        <f t="shared" si="87"/>
        <v>0</v>
      </c>
      <c r="AF867" s="9">
        <v>0</v>
      </c>
      <c r="AG867" s="9">
        <v>0</v>
      </c>
      <c r="AH867" s="49">
        <v>0</v>
      </c>
      <c r="AI867" s="9">
        <v>0</v>
      </c>
      <c r="AJ867" s="42">
        <f t="shared" si="82"/>
        <v>4.5706511999999995</v>
      </c>
      <c r="AK867" s="42">
        <f t="shared" si="82"/>
        <v>0</v>
      </c>
      <c r="AL867" s="42">
        <f t="shared" si="82"/>
        <v>0</v>
      </c>
      <c r="AM867" s="42">
        <f t="shared" si="82"/>
        <v>4.5706511999999995</v>
      </c>
      <c r="AN867" s="42">
        <f t="shared" si="82"/>
        <v>0</v>
      </c>
    </row>
    <row r="868" spans="1:40" ht="47.25">
      <c r="A868" s="8" t="s">
        <v>806</v>
      </c>
      <c r="B868" s="73" t="s">
        <v>1710</v>
      </c>
      <c r="C868" s="15" t="s">
        <v>1711</v>
      </c>
      <c r="D868" s="18">
        <v>2019</v>
      </c>
      <c r="E868" s="18">
        <v>2020</v>
      </c>
      <c r="F868" s="9"/>
      <c r="G868" s="9"/>
      <c r="H868" s="31"/>
      <c r="I868" s="9">
        <v>1.4467920000000001</v>
      </c>
      <c r="J868" s="24">
        <v>1.4467920000000001</v>
      </c>
      <c r="K868" s="9">
        <f t="shared" si="83"/>
        <v>1.4347920000000001</v>
      </c>
      <c r="L868" s="9">
        <v>0</v>
      </c>
      <c r="M868" s="9">
        <v>0</v>
      </c>
      <c r="N868" s="9">
        <v>1.4347920000000001</v>
      </c>
      <c r="O868" s="9">
        <v>0</v>
      </c>
      <c r="P868" s="9">
        <f t="shared" si="84"/>
        <v>0</v>
      </c>
      <c r="Q868" s="9">
        <v>0</v>
      </c>
      <c r="R868" s="9">
        <v>0</v>
      </c>
      <c r="S868" s="9">
        <v>0</v>
      </c>
      <c r="T868" s="9">
        <v>0</v>
      </c>
      <c r="U868" s="9">
        <f t="shared" si="85"/>
        <v>0</v>
      </c>
      <c r="V868" s="9">
        <v>0</v>
      </c>
      <c r="W868" s="9">
        <v>0</v>
      </c>
      <c r="X868" s="49">
        <v>0</v>
      </c>
      <c r="Y868" s="9">
        <v>0</v>
      </c>
      <c r="Z868" s="9">
        <f t="shared" si="86"/>
        <v>0</v>
      </c>
      <c r="AA868" s="9">
        <v>0</v>
      </c>
      <c r="AB868" s="9">
        <v>0</v>
      </c>
      <c r="AC868" s="49">
        <v>0</v>
      </c>
      <c r="AD868" s="9">
        <v>0</v>
      </c>
      <c r="AE868" s="9">
        <f t="shared" si="87"/>
        <v>0</v>
      </c>
      <c r="AF868" s="9">
        <v>0</v>
      </c>
      <c r="AG868" s="9">
        <v>0</v>
      </c>
      <c r="AH868" s="49">
        <v>0</v>
      </c>
      <c r="AI868" s="9">
        <v>0</v>
      </c>
      <c r="AJ868" s="42">
        <f t="shared" si="82"/>
        <v>1.4347920000000001</v>
      </c>
      <c r="AK868" s="42">
        <f t="shared" si="82"/>
        <v>0</v>
      </c>
      <c r="AL868" s="42">
        <f t="shared" si="82"/>
        <v>0</v>
      </c>
      <c r="AM868" s="42">
        <f t="shared" si="82"/>
        <v>1.4347920000000001</v>
      </c>
      <c r="AN868" s="42">
        <f t="shared" si="82"/>
        <v>0</v>
      </c>
    </row>
    <row r="869" spans="1:40" ht="47.25">
      <c r="A869" s="8" t="s">
        <v>806</v>
      </c>
      <c r="B869" s="73" t="s">
        <v>1712</v>
      </c>
      <c r="C869" s="15" t="s">
        <v>1713</v>
      </c>
      <c r="D869" s="18">
        <v>2019</v>
      </c>
      <c r="E869" s="18">
        <v>2020</v>
      </c>
      <c r="F869" s="9"/>
      <c r="G869" s="9"/>
      <c r="H869" s="31"/>
      <c r="I869" s="9">
        <v>2.3520719999999997</v>
      </c>
      <c r="J869" s="24">
        <v>2.3520719999999997</v>
      </c>
      <c r="K869" s="9">
        <f t="shared" si="83"/>
        <v>2.3520719999999997</v>
      </c>
      <c r="L869" s="9">
        <v>0</v>
      </c>
      <c r="M869" s="9">
        <v>0</v>
      </c>
      <c r="N869" s="9">
        <v>2.3520719999999997</v>
      </c>
      <c r="O869" s="9">
        <v>0</v>
      </c>
      <c r="P869" s="9">
        <f t="shared" si="84"/>
        <v>0</v>
      </c>
      <c r="Q869" s="9">
        <v>0</v>
      </c>
      <c r="R869" s="9">
        <v>0</v>
      </c>
      <c r="S869" s="9">
        <v>0</v>
      </c>
      <c r="T869" s="9">
        <v>0</v>
      </c>
      <c r="U869" s="9">
        <f t="shared" si="85"/>
        <v>0</v>
      </c>
      <c r="V869" s="9">
        <v>0</v>
      </c>
      <c r="W869" s="9">
        <v>0</v>
      </c>
      <c r="X869" s="49">
        <v>0</v>
      </c>
      <c r="Y869" s="9">
        <v>0</v>
      </c>
      <c r="Z869" s="9">
        <f t="shared" si="86"/>
        <v>0</v>
      </c>
      <c r="AA869" s="9">
        <v>0</v>
      </c>
      <c r="AB869" s="9">
        <v>0</v>
      </c>
      <c r="AC869" s="49">
        <v>0</v>
      </c>
      <c r="AD869" s="9">
        <v>0</v>
      </c>
      <c r="AE869" s="9">
        <f t="shared" si="87"/>
        <v>0</v>
      </c>
      <c r="AF869" s="9">
        <v>0</v>
      </c>
      <c r="AG869" s="9">
        <v>0</v>
      </c>
      <c r="AH869" s="49">
        <v>0</v>
      </c>
      <c r="AI869" s="9">
        <v>0</v>
      </c>
      <c r="AJ869" s="42">
        <f t="shared" si="82"/>
        <v>2.3520719999999997</v>
      </c>
      <c r="AK869" s="42">
        <f t="shared" si="82"/>
        <v>0</v>
      </c>
      <c r="AL869" s="42">
        <f t="shared" si="82"/>
        <v>0</v>
      </c>
      <c r="AM869" s="42">
        <f t="shared" si="82"/>
        <v>2.3520719999999997</v>
      </c>
      <c r="AN869" s="42">
        <f t="shared" si="82"/>
        <v>0</v>
      </c>
    </row>
    <row r="870" spans="1:40" ht="63">
      <c r="A870" s="8" t="s">
        <v>806</v>
      </c>
      <c r="B870" s="73" t="s">
        <v>1714</v>
      </c>
      <c r="C870" s="15" t="s">
        <v>2561</v>
      </c>
      <c r="D870" s="18">
        <v>2019</v>
      </c>
      <c r="E870" s="18">
        <v>2021</v>
      </c>
      <c r="F870" s="9"/>
      <c r="G870" s="9"/>
      <c r="H870" s="31"/>
      <c r="I870" s="9">
        <v>8.4979319999999987</v>
      </c>
      <c r="J870" s="24">
        <v>8.4979319999999987</v>
      </c>
      <c r="K870" s="9">
        <f t="shared" si="83"/>
        <v>6.7887456000000004</v>
      </c>
      <c r="L870" s="9">
        <v>0</v>
      </c>
      <c r="M870" s="9">
        <v>0</v>
      </c>
      <c r="N870" s="9">
        <v>6.7887456000000004</v>
      </c>
      <c r="O870" s="9">
        <v>0</v>
      </c>
      <c r="P870" s="9">
        <f t="shared" si="84"/>
        <v>1.6971864000000001</v>
      </c>
      <c r="Q870" s="9">
        <v>0</v>
      </c>
      <c r="R870" s="9">
        <v>0</v>
      </c>
      <c r="S870" s="9">
        <v>1.6971864000000001</v>
      </c>
      <c r="T870" s="9">
        <v>0</v>
      </c>
      <c r="U870" s="9">
        <f t="shared" si="85"/>
        <v>0</v>
      </c>
      <c r="V870" s="9">
        <v>0</v>
      </c>
      <c r="W870" s="9">
        <v>0</v>
      </c>
      <c r="X870" s="49">
        <v>0</v>
      </c>
      <c r="Y870" s="9">
        <v>0</v>
      </c>
      <c r="Z870" s="9">
        <f t="shared" si="86"/>
        <v>0</v>
      </c>
      <c r="AA870" s="9">
        <v>0</v>
      </c>
      <c r="AB870" s="9">
        <v>0</v>
      </c>
      <c r="AC870" s="49">
        <v>0</v>
      </c>
      <c r="AD870" s="9">
        <v>0</v>
      </c>
      <c r="AE870" s="9">
        <f t="shared" si="87"/>
        <v>0</v>
      </c>
      <c r="AF870" s="9">
        <v>0</v>
      </c>
      <c r="AG870" s="9">
        <v>0</v>
      </c>
      <c r="AH870" s="49">
        <v>0</v>
      </c>
      <c r="AI870" s="9">
        <v>0</v>
      </c>
      <c r="AJ870" s="42">
        <f t="shared" si="82"/>
        <v>8.485932</v>
      </c>
      <c r="AK870" s="42">
        <f t="shared" si="82"/>
        <v>0</v>
      </c>
      <c r="AL870" s="42">
        <f t="shared" si="82"/>
        <v>0</v>
      </c>
      <c r="AM870" s="42">
        <f t="shared" si="82"/>
        <v>8.485932</v>
      </c>
      <c r="AN870" s="42">
        <f t="shared" si="82"/>
        <v>0</v>
      </c>
    </row>
    <row r="871" spans="1:40" ht="63">
      <c r="A871" s="8" t="s">
        <v>806</v>
      </c>
      <c r="B871" s="73" t="s">
        <v>1715</v>
      </c>
      <c r="C871" s="15" t="s">
        <v>1716</v>
      </c>
      <c r="D871" s="18">
        <v>2019</v>
      </c>
      <c r="E871" s="18">
        <v>2022</v>
      </c>
      <c r="F871" s="9"/>
      <c r="G871" s="9"/>
      <c r="H871" s="31"/>
      <c r="I871" s="9">
        <v>0.89309999999999989</v>
      </c>
      <c r="J871" s="24">
        <v>0.8931</v>
      </c>
      <c r="K871" s="9">
        <f t="shared" si="83"/>
        <v>0</v>
      </c>
      <c r="L871" s="9">
        <v>0</v>
      </c>
      <c r="M871" s="9">
        <v>0</v>
      </c>
      <c r="N871" s="9">
        <v>0</v>
      </c>
      <c r="O871" s="9">
        <v>0</v>
      </c>
      <c r="P871" s="9">
        <f t="shared" si="84"/>
        <v>0</v>
      </c>
      <c r="Q871" s="9">
        <v>0</v>
      </c>
      <c r="R871" s="9">
        <v>0</v>
      </c>
      <c r="S871" s="9">
        <v>0</v>
      </c>
      <c r="T871" s="9">
        <v>0</v>
      </c>
      <c r="U871" s="9">
        <f t="shared" si="85"/>
        <v>0.29309999999999997</v>
      </c>
      <c r="V871" s="9">
        <v>0</v>
      </c>
      <c r="W871" s="9">
        <v>0</v>
      </c>
      <c r="X871" s="49">
        <v>0.29309999999999997</v>
      </c>
      <c r="Y871" s="9">
        <v>0</v>
      </c>
      <c r="Z871" s="9">
        <f t="shared" si="86"/>
        <v>0.59999999999999998</v>
      </c>
      <c r="AA871" s="9">
        <v>0</v>
      </c>
      <c r="AB871" s="9">
        <v>0</v>
      </c>
      <c r="AC871" s="49">
        <v>0.60</v>
      </c>
      <c r="AD871" s="9">
        <v>0</v>
      </c>
      <c r="AE871" s="9">
        <f t="shared" si="87"/>
        <v>0</v>
      </c>
      <c r="AF871" s="9">
        <v>0</v>
      </c>
      <c r="AG871" s="9">
        <v>0</v>
      </c>
      <c r="AH871" s="49">
        <v>0</v>
      </c>
      <c r="AI871" s="9">
        <v>0</v>
      </c>
      <c r="AJ871" s="42">
        <f t="shared" si="82"/>
        <v>0.8931</v>
      </c>
      <c r="AK871" s="42">
        <f t="shared" si="82"/>
        <v>0</v>
      </c>
      <c r="AL871" s="42">
        <f t="shared" si="82"/>
        <v>0</v>
      </c>
      <c r="AM871" s="42">
        <f t="shared" si="82"/>
        <v>0.8931</v>
      </c>
      <c r="AN871" s="42">
        <f t="shared" si="82"/>
        <v>0</v>
      </c>
    </row>
    <row r="872" spans="1:40" ht="31.5">
      <c r="A872" s="8" t="s">
        <v>806</v>
      </c>
      <c r="B872" s="73" t="s">
        <v>1717</v>
      </c>
      <c r="C872" s="15" t="s">
        <v>1718</v>
      </c>
      <c r="D872" s="18">
        <v>2016</v>
      </c>
      <c r="E872" s="18">
        <v>2020</v>
      </c>
      <c r="F872" s="9"/>
      <c r="G872" s="9"/>
      <c r="H872" s="31"/>
      <c r="I872" s="9">
        <v>0.27818399999999999</v>
      </c>
      <c r="J872" s="24">
        <v>0.27818399999999999</v>
      </c>
      <c r="K872" s="9">
        <f t="shared" si="83"/>
        <v>0.17108399999999999</v>
      </c>
      <c r="L872" s="9">
        <v>0</v>
      </c>
      <c r="M872" s="9">
        <v>0</v>
      </c>
      <c r="N872" s="9">
        <v>0.17108399999999999</v>
      </c>
      <c r="O872" s="9">
        <v>0</v>
      </c>
      <c r="P872" s="9">
        <f t="shared" si="84"/>
        <v>0</v>
      </c>
      <c r="Q872" s="9">
        <v>0</v>
      </c>
      <c r="R872" s="9">
        <v>0</v>
      </c>
      <c r="S872" s="9">
        <v>0</v>
      </c>
      <c r="T872" s="9">
        <v>0</v>
      </c>
      <c r="U872" s="9">
        <f t="shared" si="85"/>
        <v>0</v>
      </c>
      <c r="V872" s="9">
        <v>0</v>
      </c>
      <c r="W872" s="9">
        <v>0</v>
      </c>
      <c r="X872" s="49">
        <v>0</v>
      </c>
      <c r="Y872" s="9">
        <v>0</v>
      </c>
      <c r="Z872" s="9">
        <f t="shared" si="86"/>
        <v>0</v>
      </c>
      <c r="AA872" s="9">
        <v>0</v>
      </c>
      <c r="AB872" s="9">
        <v>0</v>
      </c>
      <c r="AC872" s="49">
        <v>0</v>
      </c>
      <c r="AD872" s="9">
        <v>0</v>
      </c>
      <c r="AE872" s="9">
        <f t="shared" si="87"/>
        <v>0</v>
      </c>
      <c r="AF872" s="9">
        <v>0</v>
      </c>
      <c r="AG872" s="9">
        <v>0</v>
      </c>
      <c r="AH872" s="49">
        <v>0</v>
      </c>
      <c r="AI872" s="9">
        <v>0</v>
      </c>
      <c r="AJ872" s="42">
        <f t="shared" si="82"/>
        <v>0.17108399999999999</v>
      </c>
      <c r="AK872" s="42">
        <f t="shared" si="82"/>
        <v>0</v>
      </c>
      <c r="AL872" s="42">
        <f t="shared" si="82"/>
        <v>0</v>
      </c>
      <c r="AM872" s="42">
        <f t="shared" si="82"/>
        <v>0.17108399999999999</v>
      </c>
      <c r="AN872" s="42">
        <f t="shared" si="82"/>
        <v>0</v>
      </c>
    </row>
    <row r="873" spans="1:40" ht="47.25">
      <c r="A873" s="8" t="s">
        <v>806</v>
      </c>
      <c r="B873" s="73" t="s">
        <v>1719</v>
      </c>
      <c r="C873" s="15" t="s">
        <v>1720</v>
      </c>
      <c r="D873" s="18">
        <v>2016</v>
      </c>
      <c r="E873" s="18">
        <v>2020</v>
      </c>
      <c r="F873" s="9"/>
      <c r="G873" s="9"/>
      <c r="H873" s="31"/>
      <c r="I873" s="9">
        <v>2.1404999999999998</v>
      </c>
      <c r="J873" s="24">
        <v>2.1404999999999998</v>
      </c>
      <c r="K873" s="9">
        <f t="shared" si="83"/>
        <v>2.1404999999999998</v>
      </c>
      <c r="L873" s="9">
        <v>0</v>
      </c>
      <c r="M873" s="9">
        <v>0</v>
      </c>
      <c r="N873" s="9">
        <v>2.1404999999999998</v>
      </c>
      <c r="O873" s="9">
        <v>0</v>
      </c>
      <c r="P873" s="9">
        <f t="shared" si="84"/>
        <v>0</v>
      </c>
      <c r="Q873" s="9">
        <v>0</v>
      </c>
      <c r="R873" s="9">
        <v>0</v>
      </c>
      <c r="S873" s="9">
        <v>0</v>
      </c>
      <c r="T873" s="9">
        <v>0</v>
      </c>
      <c r="U873" s="9">
        <f t="shared" si="85"/>
        <v>0</v>
      </c>
      <c r="V873" s="9">
        <v>0</v>
      </c>
      <c r="W873" s="9">
        <v>0</v>
      </c>
      <c r="X873" s="49">
        <v>0</v>
      </c>
      <c r="Y873" s="9">
        <v>0</v>
      </c>
      <c r="Z873" s="9">
        <f t="shared" si="86"/>
        <v>0</v>
      </c>
      <c r="AA873" s="9">
        <v>0</v>
      </c>
      <c r="AB873" s="9">
        <v>0</v>
      </c>
      <c r="AC873" s="49">
        <v>0</v>
      </c>
      <c r="AD873" s="9">
        <v>0</v>
      </c>
      <c r="AE873" s="9">
        <f t="shared" si="87"/>
        <v>0</v>
      </c>
      <c r="AF873" s="9">
        <v>0</v>
      </c>
      <c r="AG873" s="9">
        <v>0</v>
      </c>
      <c r="AH873" s="49">
        <v>0</v>
      </c>
      <c r="AI873" s="9">
        <v>0</v>
      </c>
      <c r="AJ873" s="42">
        <f t="shared" si="82"/>
        <v>2.1404999999999998</v>
      </c>
      <c r="AK873" s="42">
        <f t="shared" si="82"/>
        <v>0</v>
      </c>
      <c r="AL873" s="42">
        <f t="shared" si="82"/>
        <v>0</v>
      </c>
      <c r="AM873" s="42">
        <f t="shared" si="82"/>
        <v>2.1404999999999998</v>
      </c>
      <c r="AN873" s="42">
        <f t="shared" si="82"/>
        <v>0</v>
      </c>
    </row>
    <row r="874" spans="1:40" ht="31.5">
      <c r="A874" s="8" t="s">
        <v>806</v>
      </c>
      <c r="B874" s="73" t="s">
        <v>1721</v>
      </c>
      <c r="C874" s="15" t="s">
        <v>1722</v>
      </c>
      <c r="D874" s="18">
        <v>2018</v>
      </c>
      <c r="E874" s="18">
        <v>2020</v>
      </c>
      <c r="F874" s="9">
        <v>1.867</v>
      </c>
      <c r="G874" s="9">
        <v>9.8370200000000008</v>
      </c>
      <c r="H874" s="31" t="s">
        <v>2710</v>
      </c>
      <c r="I874" s="9">
        <v>9.4592399999999994</v>
      </c>
      <c r="J874" s="24">
        <v>9.4592399999999994</v>
      </c>
      <c r="K874" s="9">
        <f t="shared" si="83"/>
        <v>1.5697079999999999</v>
      </c>
      <c r="L874" s="9">
        <v>0</v>
      </c>
      <c r="M874" s="9">
        <v>0</v>
      </c>
      <c r="N874" s="9">
        <v>1.5697079999999999</v>
      </c>
      <c r="O874" s="9">
        <v>0</v>
      </c>
      <c r="P874" s="9">
        <f t="shared" si="84"/>
        <v>0</v>
      </c>
      <c r="Q874" s="9">
        <v>0</v>
      </c>
      <c r="R874" s="9">
        <v>0</v>
      </c>
      <c r="S874" s="9">
        <v>0</v>
      </c>
      <c r="T874" s="9">
        <v>0</v>
      </c>
      <c r="U874" s="9">
        <f t="shared" si="85"/>
        <v>0</v>
      </c>
      <c r="V874" s="9">
        <v>0</v>
      </c>
      <c r="W874" s="9">
        <v>0</v>
      </c>
      <c r="X874" s="49">
        <v>0</v>
      </c>
      <c r="Y874" s="9">
        <v>0</v>
      </c>
      <c r="Z874" s="9">
        <f t="shared" si="86"/>
        <v>0</v>
      </c>
      <c r="AA874" s="9">
        <v>0</v>
      </c>
      <c r="AB874" s="9">
        <v>0</v>
      </c>
      <c r="AC874" s="49">
        <v>0</v>
      </c>
      <c r="AD874" s="9">
        <v>0</v>
      </c>
      <c r="AE874" s="9">
        <f t="shared" si="87"/>
        <v>0</v>
      </c>
      <c r="AF874" s="9">
        <v>0</v>
      </c>
      <c r="AG874" s="9">
        <v>0</v>
      </c>
      <c r="AH874" s="49">
        <v>0</v>
      </c>
      <c r="AI874" s="9">
        <v>0</v>
      </c>
      <c r="AJ874" s="42">
        <f t="shared" si="82"/>
        <v>1.5697079999999999</v>
      </c>
      <c r="AK874" s="42">
        <f t="shared" si="82"/>
        <v>0</v>
      </c>
      <c r="AL874" s="42">
        <f t="shared" si="82"/>
        <v>0</v>
      </c>
      <c r="AM874" s="42">
        <f t="shared" si="82"/>
        <v>1.5697079999999999</v>
      </c>
      <c r="AN874" s="42">
        <f t="shared" si="82"/>
        <v>0</v>
      </c>
    </row>
    <row r="875" spans="1:40" ht="47.25">
      <c r="A875" s="8" t="s">
        <v>806</v>
      </c>
      <c r="B875" s="73" t="s">
        <v>1723</v>
      </c>
      <c r="C875" s="15" t="s">
        <v>2562</v>
      </c>
      <c r="D875" s="18">
        <v>2019</v>
      </c>
      <c r="E875" s="18">
        <v>2020</v>
      </c>
      <c r="F875" s="9">
        <v>3.0206900000000001</v>
      </c>
      <c r="G875" s="9">
        <v>15.832420000000001</v>
      </c>
      <c r="H875" s="31" t="s">
        <v>2711</v>
      </c>
      <c r="I875" s="9">
        <v>9.6856919999999995</v>
      </c>
      <c r="J875" s="24">
        <v>9.6856919999999995</v>
      </c>
      <c r="K875" s="9">
        <f t="shared" si="83"/>
        <v>0.65169599999999994</v>
      </c>
      <c r="L875" s="9">
        <v>0</v>
      </c>
      <c r="M875" s="9">
        <v>0</v>
      </c>
      <c r="N875" s="9">
        <v>0.65169599999999994</v>
      </c>
      <c r="O875" s="9">
        <v>0</v>
      </c>
      <c r="P875" s="9">
        <f t="shared" si="84"/>
        <v>0</v>
      </c>
      <c r="Q875" s="9">
        <v>0</v>
      </c>
      <c r="R875" s="9">
        <v>0</v>
      </c>
      <c r="S875" s="9">
        <v>0</v>
      </c>
      <c r="T875" s="9">
        <v>0</v>
      </c>
      <c r="U875" s="9">
        <f t="shared" si="85"/>
        <v>0</v>
      </c>
      <c r="V875" s="9">
        <v>0</v>
      </c>
      <c r="W875" s="9">
        <v>0</v>
      </c>
      <c r="X875" s="49">
        <v>0</v>
      </c>
      <c r="Y875" s="9">
        <v>0</v>
      </c>
      <c r="Z875" s="9">
        <f t="shared" si="86"/>
        <v>0</v>
      </c>
      <c r="AA875" s="9">
        <v>0</v>
      </c>
      <c r="AB875" s="9">
        <v>0</v>
      </c>
      <c r="AC875" s="49">
        <v>0</v>
      </c>
      <c r="AD875" s="9">
        <v>0</v>
      </c>
      <c r="AE875" s="9">
        <f t="shared" si="87"/>
        <v>0</v>
      </c>
      <c r="AF875" s="9">
        <v>0</v>
      </c>
      <c r="AG875" s="9">
        <v>0</v>
      </c>
      <c r="AH875" s="49">
        <v>0</v>
      </c>
      <c r="AI875" s="9">
        <v>0</v>
      </c>
      <c r="AJ875" s="42">
        <f t="shared" si="82"/>
        <v>0.65169599999999994</v>
      </c>
      <c r="AK875" s="42">
        <f t="shared" si="82"/>
        <v>0</v>
      </c>
      <c r="AL875" s="42">
        <f t="shared" si="82"/>
        <v>0</v>
      </c>
      <c r="AM875" s="42">
        <f t="shared" si="82"/>
        <v>0.65169599999999994</v>
      </c>
      <c r="AN875" s="42">
        <f t="shared" si="82"/>
        <v>0</v>
      </c>
    </row>
    <row r="876" spans="1:40" ht="31.5">
      <c r="A876" s="8" t="s">
        <v>806</v>
      </c>
      <c r="B876" s="73" t="s">
        <v>1724</v>
      </c>
      <c r="C876" s="15" t="s">
        <v>2563</v>
      </c>
      <c r="D876" s="18">
        <v>2018</v>
      </c>
      <c r="E876" s="18">
        <v>2020</v>
      </c>
      <c r="F876" s="9"/>
      <c r="G876" s="9"/>
      <c r="H876" s="31"/>
      <c r="I876" s="9">
        <v>5.3007599999999995</v>
      </c>
      <c r="J876" s="24">
        <v>5.3007600000000004</v>
      </c>
      <c r="K876" s="9">
        <f t="shared" si="83"/>
        <v>4.6267680000000002</v>
      </c>
      <c r="L876" s="9">
        <v>0</v>
      </c>
      <c r="M876" s="9">
        <v>0</v>
      </c>
      <c r="N876" s="9">
        <v>4.6267680000000002</v>
      </c>
      <c r="O876" s="9">
        <v>0</v>
      </c>
      <c r="P876" s="9">
        <f t="shared" si="84"/>
        <v>0</v>
      </c>
      <c r="Q876" s="9">
        <v>0</v>
      </c>
      <c r="R876" s="9">
        <v>0</v>
      </c>
      <c r="S876" s="9">
        <v>0</v>
      </c>
      <c r="T876" s="9">
        <v>0</v>
      </c>
      <c r="U876" s="9">
        <f t="shared" si="85"/>
        <v>0</v>
      </c>
      <c r="V876" s="9">
        <v>0</v>
      </c>
      <c r="W876" s="9">
        <v>0</v>
      </c>
      <c r="X876" s="49">
        <v>0</v>
      </c>
      <c r="Y876" s="9">
        <v>0</v>
      </c>
      <c r="Z876" s="9">
        <f t="shared" si="86"/>
        <v>0</v>
      </c>
      <c r="AA876" s="9">
        <v>0</v>
      </c>
      <c r="AB876" s="9">
        <v>0</v>
      </c>
      <c r="AC876" s="49">
        <v>0</v>
      </c>
      <c r="AD876" s="9">
        <v>0</v>
      </c>
      <c r="AE876" s="9">
        <f t="shared" si="87"/>
        <v>0</v>
      </c>
      <c r="AF876" s="9">
        <v>0</v>
      </c>
      <c r="AG876" s="9">
        <v>0</v>
      </c>
      <c r="AH876" s="49">
        <v>0</v>
      </c>
      <c r="AI876" s="9">
        <v>0</v>
      </c>
      <c r="AJ876" s="42">
        <f t="shared" si="82"/>
        <v>4.6267680000000002</v>
      </c>
      <c r="AK876" s="42">
        <f t="shared" si="82"/>
        <v>0</v>
      </c>
      <c r="AL876" s="42">
        <f t="shared" si="82"/>
        <v>0</v>
      </c>
      <c r="AM876" s="42">
        <f t="shared" si="82"/>
        <v>4.6267680000000002</v>
      </c>
      <c r="AN876" s="42">
        <f t="shared" si="82"/>
        <v>0</v>
      </c>
    </row>
    <row r="877" spans="1:40" ht="78.75">
      <c r="A877" s="8" t="s">
        <v>806</v>
      </c>
      <c r="B877" s="73" t="s">
        <v>1725</v>
      </c>
      <c r="C877" s="15" t="s">
        <v>1726</v>
      </c>
      <c r="D877" s="18">
        <v>2021</v>
      </c>
      <c r="E877" s="18">
        <v>2022</v>
      </c>
      <c r="F877" s="9"/>
      <c r="G877" s="9"/>
      <c r="H877" s="31"/>
      <c r="I877" s="9">
        <v>7.1453160000000002</v>
      </c>
      <c r="J877" s="24">
        <v>7.1453160000000002</v>
      </c>
      <c r="K877" s="9">
        <f t="shared" si="83"/>
        <v>0</v>
      </c>
      <c r="L877" s="9">
        <v>0</v>
      </c>
      <c r="M877" s="9">
        <v>0</v>
      </c>
      <c r="N877" s="9">
        <v>0</v>
      </c>
      <c r="O877" s="9">
        <v>0</v>
      </c>
      <c r="P877" s="9">
        <f t="shared" si="84"/>
        <v>0</v>
      </c>
      <c r="Q877" s="9">
        <v>0</v>
      </c>
      <c r="R877" s="9">
        <v>0</v>
      </c>
      <c r="S877" s="9">
        <v>0</v>
      </c>
      <c r="T877" s="9">
        <v>0</v>
      </c>
      <c r="U877" s="9">
        <f t="shared" si="85"/>
        <v>0.54531600000000002</v>
      </c>
      <c r="V877" s="9">
        <v>0</v>
      </c>
      <c r="W877" s="9">
        <v>0</v>
      </c>
      <c r="X877" s="49">
        <v>0.54531600000000002</v>
      </c>
      <c r="Y877" s="9">
        <v>0</v>
      </c>
      <c r="Z877" s="9">
        <f t="shared" si="86"/>
        <v>6.5999999999999996</v>
      </c>
      <c r="AA877" s="9">
        <v>0</v>
      </c>
      <c r="AB877" s="9">
        <v>0</v>
      </c>
      <c r="AC877" s="49">
        <v>6.60</v>
      </c>
      <c r="AD877" s="9">
        <v>0</v>
      </c>
      <c r="AE877" s="9">
        <f t="shared" si="87"/>
        <v>0</v>
      </c>
      <c r="AF877" s="9">
        <v>0</v>
      </c>
      <c r="AG877" s="9">
        <v>0</v>
      </c>
      <c r="AH877" s="49">
        <v>0</v>
      </c>
      <c r="AI877" s="9">
        <v>0</v>
      </c>
      <c r="AJ877" s="42">
        <f t="shared" si="82"/>
        <v>7.1453159999999993</v>
      </c>
      <c r="AK877" s="42">
        <f t="shared" si="82"/>
        <v>0</v>
      </c>
      <c r="AL877" s="42">
        <f t="shared" si="82"/>
        <v>0</v>
      </c>
      <c r="AM877" s="42">
        <f t="shared" si="82"/>
        <v>7.1453159999999993</v>
      </c>
      <c r="AN877" s="42">
        <f t="shared" si="82"/>
        <v>0</v>
      </c>
    </row>
    <row r="878" spans="1:40" ht="63">
      <c r="A878" s="8" t="s">
        <v>806</v>
      </c>
      <c r="B878" s="73" t="s">
        <v>1727</v>
      </c>
      <c r="C878" s="15" t="s">
        <v>1728</v>
      </c>
      <c r="D878" s="18">
        <v>2019</v>
      </c>
      <c r="E878" s="18">
        <v>2020</v>
      </c>
      <c r="F878" s="9"/>
      <c r="G878" s="9"/>
      <c r="H878" s="31"/>
      <c r="I878" s="9">
        <v>4.7807519999999997</v>
      </c>
      <c r="J878" s="24">
        <v>4.7807519999999997</v>
      </c>
      <c r="K878" s="9">
        <f t="shared" si="83"/>
        <v>4.4123279999999996</v>
      </c>
      <c r="L878" s="9">
        <v>0</v>
      </c>
      <c r="M878" s="9">
        <v>0</v>
      </c>
      <c r="N878" s="9">
        <v>4.4123279999999996</v>
      </c>
      <c r="O878" s="9">
        <v>0</v>
      </c>
      <c r="P878" s="9">
        <f t="shared" si="84"/>
        <v>0</v>
      </c>
      <c r="Q878" s="9">
        <v>0</v>
      </c>
      <c r="R878" s="9">
        <v>0</v>
      </c>
      <c r="S878" s="9">
        <v>0</v>
      </c>
      <c r="T878" s="9">
        <v>0</v>
      </c>
      <c r="U878" s="9">
        <f t="shared" si="85"/>
        <v>0</v>
      </c>
      <c r="V878" s="9">
        <v>0</v>
      </c>
      <c r="W878" s="9">
        <v>0</v>
      </c>
      <c r="X878" s="49">
        <v>0</v>
      </c>
      <c r="Y878" s="9">
        <v>0</v>
      </c>
      <c r="Z878" s="9">
        <f t="shared" si="86"/>
        <v>0</v>
      </c>
      <c r="AA878" s="9">
        <v>0</v>
      </c>
      <c r="AB878" s="9">
        <v>0</v>
      </c>
      <c r="AC878" s="49">
        <v>0</v>
      </c>
      <c r="AD878" s="9">
        <v>0</v>
      </c>
      <c r="AE878" s="9">
        <f t="shared" si="87"/>
        <v>0</v>
      </c>
      <c r="AF878" s="9">
        <v>0</v>
      </c>
      <c r="AG878" s="9">
        <v>0</v>
      </c>
      <c r="AH878" s="49">
        <v>0</v>
      </c>
      <c r="AI878" s="9">
        <v>0</v>
      </c>
      <c r="AJ878" s="42">
        <f t="shared" si="82"/>
        <v>4.4123279999999996</v>
      </c>
      <c r="AK878" s="42">
        <f t="shared" si="82"/>
        <v>0</v>
      </c>
      <c r="AL878" s="42">
        <f t="shared" si="82"/>
        <v>0</v>
      </c>
      <c r="AM878" s="42">
        <f t="shared" si="82"/>
        <v>4.4123279999999996</v>
      </c>
      <c r="AN878" s="42">
        <f t="shared" si="82"/>
        <v>0</v>
      </c>
    </row>
    <row r="879" spans="1:40" ht="63">
      <c r="A879" s="8" t="s">
        <v>806</v>
      </c>
      <c r="B879" s="73" t="s">
        <v>1729</v>
      </c>
      <c r="C879" s="15" t="s">
        <v>1730</v>
      </c>
      <c r="D879" s="18">
        <v>2016</v>
      </c>
      <c r="E879" s="18">
        <v>2020</v>
      </c>
      <c r="F879" s="9"/>
      <c r="G879" s="9"/>
      <c r="H879" s="31"/>
      <c r="I879" s="9">
        <v>0.40649999999999997</v>
      </c>
      <c r="J879" s="24">
        <v>0.40649999999999997</v>
      </c>
      <c r="K879" s="9">
        <f t="shared" si="83"/>
        <v>0.40649999999999997</v>
      </c>
      <c r="L879" s="9">
        <v>0</v>
      </c>
      <c r="M879" s="9">
        <v>0</v>
      </c>
      <c r="N879" s="9">
        <v>0.40649999999999997</v>
      </c>
      <c r="O879" s="9">
        <v>0</v>
      </c>
      <c r="P879" s="9">
        <f t="shared" si="84"/>
        <v>0</v>
      </c>
      <c r="Q879" s="9">
        <v>0</v>
      </c>
      <c r="R879" s="9">
        <v>0</v>
      </c>
      <c r="S879" s="9">
        <v>0</v>
      </c>
      <c r="T879" s="9">
        <v>0</v>
      </c>
      <c r="U879" s="9">
        <f t="shared" si="85"/>
        <v>0</v>
      </c>
      <c r="V879" s="9">
        <v>0</v>
      </c>
      <c r="W879" s="9">
        <v>0</v>
      </c>
      <c r="X879" s="49">
        <v>0</v>
      </c>
      <c r="Y879" s="9">
        <v>0</v>
      </c>
      <c r="Z879" s="9">
        <f t="shared" si="86"/>
        <v>0</v>
      </c>
      <c r="AA879" s="9">
        <v>0</v>
      </c>
      <c r="AB879" s="9">
        <v>0</v>
      </c>
      <c r="AC879" s="49">
        <v>0</v>
      </c>
      <c r="AD879" s="9">
        <v>0</v>
      </c>
      <c r="AE879" s="9">
        <f t="shared" si="87"/>
        <v>0</v>
      </c>
      <c r="AF879" s="9">
        <v>0</v>
      </c>
      <c r="AG879" s="9">
        <v>0</v>
      </c>
      <c r="AH879" s="49">
        <v>0</v>
      </c>
      <c r="AI879" s="9">
        <v>0</v>
      </c>
      <c r="AJ879" s="42">
        <f t="shared" si="82"/>
        <v>0.40649999999999997</v>
      </c>
      <c r="AK879" s="42">
        <f t="shared" si="82"/>
        <v>0</v>
      </c>
      <c r="AL879" s="42">
        <f t="shared" si="82"/>
        <v>0</v>
      </c>
      <c r="AM879" s="42">
        <f t="shared" si="82"/>
        <v>0.40649999999999997</v>
      </c>
      <c r="AN879" s="42">
        <f t="shared" si="82"/>
        <v>0</v>
      </c>
    </row>
    <row r="880" spans="1:40" ht="63">
      <c r="A880" s="8" t="s">
        <v>806</v>
      </c>
      <c r="B880" s="73" t="s">
        <v>1731</v>
      </c>
      <c r="C880" s="15" t="s">
        <v>1732</v>
      </c>
      <c r="D880" s="18">
        <v>2019</v>
      </c>
      <c r="E880" s="18">
        <v>2020</v>
      </c>
      <c r="F880" s="9"/>
      <c r="G880" s="9"/>
      <c r="H880" s="31"/>
      <c r="I880" s="9">
        <v>3.3045840000000002</v>
      </c>
      <c r="J880" s="24">
        <v>3.3045840000000002</v>
      </c>
      <c r="K880" s="9">
        <f t="shared" si="83"/>
        <v>0.012</v>
      </c>
      <c r="L880" s="9">
        <v>0</v>
      </c>
      <c r="M880" s="9">
        <v>0</v>
      </c>
      <c r="N880" s="9">
        <v>0.012</v>
      </c>
      <c r="O880" s="9">
        <v>0</v>
      </c>
      <c r="P880" s="9">
        <f t="shared" si="84"/>
        <v>0</v>
      </c>
      <c r="Q880" s="9">
        <v>0</v>
      </c>
      <c r="R880" s="9">
        <v>0</v>
      </c>
      <c r="S880" s="9">
        <v>0</v>
      </c>
      <c r="T880" s="9">
        <v>0</v>
      </c>
      <c r="U880" s="9">
        <f t="shared" si="85"/>
        <v>0</v>
      </c>
      <c r="V880" s="9">
        <v>0</v>
      </c>
      <c r="W880" s="9">
        <v>0</v>
      </c>
      <c r="X880" s="49">
        <v>0</v>
      </c>
      <c r="Y880" s="9">
        <v>0</v>
      </c>
      <c r="Z880" s="9">
        <f t="shared" si="86"/>
        <v>0</v>
      </c>
      <c r="AA880" s="9">
        <v>0</v>
      </c>
      <c r="AB880" s="9">
        <v>0</v>
      </c>
      <c r="AC880" s="49">
        <v>0</v>
      </c>
      <c r="AD880" s="9">
        <v>0</v>
      </c>
      <c r="AE880" s="9">
        <f t="shared" si="87"/>
        <v>0</v>
      </c>
      <c r="AF880" s="9">
        <v>0</v>
      </c>
      <c r="AG880" s="9">
        <v>0</v>
      </c>
      <c r="AH880" s="49">
        <v>0</v>
      </c>
      <c r="AI880" s="9">
        <v>0</v>
      </c>
      <c r="AJ880" s="42">
        <f t="shared" si="88" ref="AJ880:AN930">=K880+P880+U880+Z880+AE880</f>
        <v>0.012</v>
      </c>
      <c r="AK880" s="42">
        <f t="shared" si="88"/>
        <v>0</v>
      </c>
      <c r="AL880" s="42">
        <f t="shared" si="88"/>
        <v>0</v>
      </c>
      <c r="AM880" s="42">
        <f t="shared" si="88"/>
        <v>0.012</v>
      </c>
      <c r="AN880" s="42">
        <f t="shared" si="88"/>
        <v>0</v>
      </c>
    </row>
    <row r="881" spans="1:40" ht="78.75">
      <c r="A881" s="8" t="s">
        <v>806</v>
      </c>
      <c r="B881" s="73" t="s">
        <v>1733</v>
      </c>
      <c r="C881" s="15" t="s">
        <v>2564</v>
      </c>
      <c r="D881" s="18">
        <v>2019</v>
      </c>
      <c r="E881" s="18">
        <v>2020</v>
      </c>
      <c r="F881" s="9"/>
      <c r="G881" s="9"/>
      <c r="H881" s="31"/>
      <c r="I881" s="9">
        <v>1.3813199999999999</v>
      </c>
      <c r="J881" s="24">
        <v>1.3813199999999999</v>
      </c>
      <c r="K881" s="9">
        <f t="shared" si="83"/>
        <v>1.3187399999999998</v>
      </c>
      <c r="L881" s="9">
        <v>0</v>
      </c>
      <c r="M881" s="9">
        <v>0</v>
      </c>
      <c r="N881" s="9">
        <v>1.3187399999999998</v>
      </c>
      <c r="O881" s="9">
        <v>0</v>
      </c>
      <c r="P881" s="9">
        <f t="shared" si="84"/>
        <v>0</v>
      </c>
      <c r="Q881" s="9">
        <v>0</v>
      </c>
      <c r="R881" s="9">
        <v>0</v>
      </c>
      <c r="S881" s="9">
        <v>0</v>
      </c>
      <c r="T881" s="9">
        <v>0</v>
      </c>
      <c r="U881" s="9">
        <f t="shared" si="85"/>
        <v>0</v>
      </c>
      <c r="V881" s="9">
        <v>0</v>
      </c>
      <c r="W881" s="9">
        <v>0</v>
      </c>
      <c r="X881" s="49">
        <v>0</v>
      </c>
      <c r="Y881" s="9">
        <v>0</v>
      </c>
      <c r="Z881" s="9">
        <f t="shared" si="86"/>
        <v>0</v>
      </c>
      <c r="AA881" s="9">
        <v>0</v>
      </c>
      <c r="AB881" s="9">
        <v>0</v>
      </c>
      <c r="AC881" s="49">
        <v>0</v>
      </c>
      <c r="AD881" s="9">
        <v>0</v>
      </c>
      <c r="AE881" s="9">
        <f t="shared" si="87"/>
        <v>0</v>
      </c>
      <c r="AF881" s="9">
        <v>0</v>
      </c>
      <c r="AG881" s="9">
        <v>0</v>
      </c>
      <c r="AH881" s="49">
        <v>0</v>
      </c>
      <c r="AI881" s="9">
        <v>0</v>
      </c>
      <c r="AJ881" s="42">
        <f t="shared" si="88"/>
        <v>1.3187399999999998</v>
      </c>
      <c r="AK881" s="42">
        <f t="shared" si="88"/>
        <v>0</v>
      </c>
      <c r="AL881" s="42">
        <f t="shared" si="88"/>
        <v>0</v>
      </c>
      <c r="AM881" s="42">
        <f t="shared" si="88"/>
        <v>1.3187399999999998</v>
      </c>
      <c r="AN881" s="42">
        <f t="shared" si="88"/>
        <v>0</v>
      </c>
    </row>
    <row r="882" spans="1:40" ht="47.25">
      <c r="A882" s="8" t="s">
        <v>806</v>
      </c>
      <c r="B882" s="73" t="s">
        <v>1734</v>
      </c>
      <c r="C882" s="15" t="s">
        <v>2565</v>
      </c>
      <c r="D882" s="18">
        <v>2019</v>
      </c>
      <c r="E882" s="18">
        <v>2021</v>
      </c>
      <c r="F882" s="9"/>
      <c r="G882" s="9"/>
      <c r="H882" s="31"/>
      <c r="I882" s="9">
        <v>6.462612</v>
      </c>
      <c r="J882" s="24">
        <v>6.462612</v>
      </c>
      <c r="K882" s="9">
        <f t="shared" si="83"/>
        <v>5.1604896</v>
      </c>
      <c r="L882" s="9">
        <v>0</v>
      </c>
      <c r="M882" s="9">
        <v>0</v>
      </c>
      <c r="N882" s="9">
        <v>5.1604896</v>
      </c>
      <c r="O882" s="9">
        <v>0</v>
      </c>
      <c r="P882" s="9">
        <f t="shared" si="84"/>
        <v>1.2901224</v>
      </c>
      <c r="Q882" s="9">
        <v>0</v>
      </c>
      <c r="R882" s="9">
        <v>0</v>
      </c>
      <c r="S882" s="9">
        <v>1.2901224</v>
      </c>
      <c r="T882" s="9">
        <v>0</v>
      </c>
      <c r="U882" s="9">
        <f t="shared" si="85"/>
        <v>0</v>
      </c>
      <c r="V882" s="9">
        <v>0</v>
      </c>
      <c r="W882" s="9">
        <v>0</v>
      </c>
      <c r="X882" s="49">
        <v>0</v>
      </c>
      <c r="Y882" s="9">
        <v>0</v>
      </c>
      <c r="Z882" s="9">
        <f t="shared" si="86"/>
        <v>0</v>
      </c>
      <c r="AA882" s="9">
        <v>0</v>
      </c>
      <c r="AB882" s="9">
        <v>0</v>
      </c>
      <c r="AC882" s="49">
        <v>0</v>
      </c>
      <c r="AD882" s="9">
        <v>0</v>
      </c>
      <c r="AE882" s="9">
        <f t="shared" si="87"/>
        <v>0</v>
      </c>
      <c r="AF882" s="9">
        <v>0</v>
      </c>
      <c r="AG882" s="9">
        <v>0</v>
      </c>
      <c r="AH882" s="49">
        <v>0</v>
      </c>
      <c r="AI882" s="9">
        <v>0</v>
      </c>
      <c r="AJ882" s="42">
        <f t="shared" si="88"/>
        <v>6.4506119999999996</v>
      </c>
      <c r="AK882" s="42">
        <f t="shared" si="88"/>
        <v>0</v>
      </c>
      <c r="AL882" s="42">
        <f t="shared" si="88"/>
        <v>0</v>
      </c>
      <c r="AM882" s="42">
        <f t="shared" si="88"/>
        <v>6.4506119999999996</v>
      </c>
      <c r="AN882" s="42">
        <f t="shared" si="88"/>
        <v>0</v>
      </c>
    </row>
    <row r="883" spans="1:40" ht="47.25">
      <c r="A883" s="8" t="s">
        <v>806</v>
      </c>
      <c r="B883" s="73" t="s">
        <v>1735</v>
      </c>
      <c r="C883" s="15" t="s">
        <v>2566</v>
      </c>
      <c r="D883" s="18">
        <v>2019</v>
      </c>
      <c r="E883" s="18">
        <v>2020</v>
      </c>
      <c r="F883" s="9"/>
      <c r="G883" s="9"/>
      <c r="H883" s="31"/>
      <c r="I883" s="9">
        <v>1.8615599999999999</v>
      </c>
      <c r="J883" s="24">
        <v>1.8615599999999999</v>
      </c>
      <c r="K883" s="9">
        <f t="shared" si="83"/>
        <v>1.8495599999999999</v>
      </c>
      <c r="L883" s="9">
        <v>0</v>
      </c>
      <c r="M883" s="9">
        <v>0</v>
      </c>
      <c r="N883" s="9">
        <v>1.8495599999999999</v>
      </c>
      <c r="O883" s="9">
        <v>0</v>
      </c>
      <c r="P883" s="9">
        <f t="shared" si="84"/>
        <v>0</v>
      </c>
      <c r="Q883" s="9">
        <v>0</v>
      </c>
      <c r="R883" s="9">
        <v>0</v>
      </c>
      <c r="S883" s="9">
        <v>0</v>
      </c>
      <c r="T883" s="9">
        <v>0</v>
      </c>
      <c r="U883" s="9">
        <f t="shared" si="85"/>
        <v>0</v>
      </c>
      <c r="V883" s="9">
        <v>0</v>
      </c>
      <c r="W883" s="9">
        <v>0</v>
      </c>
      <c r="X883" s="49">
        <v>0</v>
      </c>
      <c r="Y883" s="9">
        <v>0</v>
      </c>
      <c r="Z883" s="9">
        <f t="shared" si="86"/>
        <v>0</v>
      </c>
      <c r="AA883" s="9">
        <v>0</v>
      </c>
      <c r="AB883" s="9">
        <v>0</v>
      </c>
      <c r="AC883" s="49">
        <v>0</v>
      </c>
      <c r="AD883" s="9">
        <v>0</v>
      </c>
      <c r="AE883" s="9">
        <f t="shared" si="87"/>
        <v>0</v>
      </c>
      <c r="AF883" s="9">
        <v>0</v>
      </c>
      <c r="AG883" s="9">
        <v>0</v>
      </c>
      <c r="AH883" s="49">
        <v>0</v>
      </c>
      <c r="AI883" s="9">
        <v>0</v>
      </c>
      <c r="AJ883" s="42">
        <f t="shared" si="88"/>
        <v>1.8495599999999999</v>
      </c>
      <c r="AK883" s="42">
        <f t="shared" si="88"/>
        <v>0</v>
      </c>
      <c r="AL883" s="42">
        <f t="shared" si="88"/>
        <v>0</v>
      </c>
      <c r="AM883" s="42">
        <f t="shared" si="88"/>
        <v>1.8495599999999999</v>
      </c>
      <c r="AN883" s="42">
        <f t="shared" si="88"/>
        <v>0</v>
      </c>
    </row>
    <row r="884" spans="1:40" ht="31.5">
      <c r="A884" s="8" t="s">
        <v>806</v>
      </c>
      <c r="B884" s="73" t="s">
        <v>1736</v>
      </c>
      <c r="C884" s="15" t="s">
        <v>2567</v>
      </c>
      <c r="D884" s="18">
        <v>2019</v>
      </c>
      <c r="E884" s="18">
        <v>2021</v>
      </c>
      <c r="F884" s="9"/>
      <c r="G884" s="9"/>
      <c r="H884" s="31"/>
      <c r="I884" s="9">
        <v>2.7699000000000003</v>
      </c>
      <c r="J884" s="24">
        <v>2.7699000000000003</v>
      </c>
      <c r="K884" s="9">
        <f t="shared" si="83"/>
        <v>2.2063200000000003</v>
      </c>
      <c r="L884" s="9">
        <v>0</v>
      </c>
      <c r="M884" s="9">
        <v>0</v>
      </c>
      <c r="N884" s="9">
        <v>2.2063200000000003</v>
      </c>
      <c r="O884" s="9">
        <v>0</v>
      </c>
      <c r="P884" s="9">
        <f t="shared" si="84"/>
        <v>0.55158000000000007</v>
      </c>
      <c r="Q884" s="9">
        <v>0</v>
      </c>
      <c r="R884" s="9">
        <v>0</v>
      </c>
      <c r="S884" s="9">
        <v>0.55158000000000007</v>
      </c>
      <c r="T884" s="9">
        <v>0</v>
      </c>
      <c r="U884" s="9">
        <f t="shared" si="85"/>
        <v>0</v>
      </c>
      <c r="V884" s="9">
        <v>0</v>
      </c>
      <c r="W884" s="9">
        <v>0</v>
      </c>
      <c r="X884" s="49">
        <v>0</v>
      </c>
      <c r="Y884" s="9">
        <v>0</v>
      </c>
      <c r="Z884" s="9">
        <f t="shared" si="86"/>
        <v>0</v>
      </c>
      <c r="AA884" s="9">
        <v>0</v>
      </c>
      <c r="AB884" s="9">
        <v>0</v>
      </c>
      <c r="AC884" s="49">
        <v>0</v>
      </c>
      <c r="AD884" s="9">
        <v>0</v>
      </c>
      <c r="AE884" s="9">
        <f t="shared" si="87"/>
        <v>0</v>
      </c>
      <c r="AF884" s="9">
        <v>0</v>
      </c>
      <c r="AG884" s="9">
        <v>0</v>
      </c>
      <c r="AH884" s="49">
        <v>0</v>
      </c>
      <c r="AI884" s="9">
        <v>0</v>
      </c>
      <c r="AJ884" s="42">
        <f t="shared" si="88"/>
        <v>2.7579000000000002</v>
      </c>
      <c r="AK884" s="42">
        <f t="shared" si="88"/>
        <v>0</v>
      </c>
      <c r="AL884" s="42">
        <f t="shared" si="88"/>
        <v>0</v>
      </c>
      <c r="AM884" s="42">
        <f t="shared" si="88"/>
        <v>2.7579000000000002</v>
      </c>
      <c r="AN884" s="42">
        <f t="shared" si="88"/>
        <v>0</v>
      </c>
    </row>
    <row r="885" spans="1:40" ht="63">
      <c r="A885" s="8" t="s">
        <v>806</v>
      </c>
      <c r="B885" s="73" t="s">
        <v>1737</v>
      </c>
      <c r="C885" s="15" t="s">
        <v>2568</v>
      </c>
      <c r="D885" s="18">
        <v>2019</v>
      </c>
      <c r="E885" s="18">
        <v>2021</v>
      </c>
      <c r="F885" s="9"/>
      <c r="G885" s="9"/>
      <c r="H885" s="31"/>
      <c r="I885" s="9">
        <v>2.474628</v>
      </c>
      <c r="J885" s="24">
        <v>2.474628</v>
      </c>
      <c r="K885" s="9">
        <f t="shared" si="83"/>
        <v>1.5318240000000001</v>
      </c>
      <c r="L885" s="9">
        <v>0</v>
      </c>
      <c r="M885" s="9">
        <v>0</v>
      </c>
      <c r="N885" s="9">
        <v>1.5318240000000001</v>
      </c>
      <c r="O885" s="9">
        <v>0</v>
      </c>
      <c r="P885" s="9">
        <f t="shared" si="84"/>
        <v>0.38295600000000002</v>
      </c>
      <c r="Q885" s="9">
        <v>0</v>
      </c>
      <c r="R885" s="9">
        <v>0</v>
      </c>
      <c r="S885" s="9">
        <v>0.38295600000000002</v>
      </c>
      <c r="T885" s="9">
        <v>0</v>
      </c>
      <c r="U885" s="9">
        <f t="shared" si="85"/>
        <v>0</v>
      </c>
      <c r="V885" s="9">
        <v>0</v>
      </c>
      <c r="W885" s="9">
        <v>0</v>
      </c>
      <c r="X885" s="49">
        <v>0</v>
      </c>
      <c r="Y885" s="9">
        <v>0</v>
      </c>
      <c r="Z885" s="9">
        <f t="shared" si="86"/>
        <v>0</v>
      </c>
      <c r="AA885" s="9">
        <v>0</v>
      </c>
      <c r="AB885" s="9">
        <v>0</v>
      </c>
      <c r="AC885" s="49">
        <v>0</v>
      </c>
      <c r="AD885" s="9">
        <v>0</v>
      </c>
      <c r="AE885" s="9">
        <f t="shared" si="87"/>
        <v>0</v>
      </c>
      <c r="AF885" s="9">
        <v>0</v>
      </c>
      <c r="AG885" s="9">
        <v>0</v>
      </c>
      <c r="AH885" s="49">
        <v>0</v>
      </c>
      <c r="AI885" s="9">
        <v>0</v>
      </c>
      <c r="AJ885" s="42">
        <f t="shared" si="88"/>
        <v>1.9147800000000001</v>
      </c>
      <c r="AK885" s="42">
        <f t="shared" si="88"/>
        <v>0</v>
      </c>
      <c r="AL885" s="42">
        <f t="shared" si="88"/>
        <v>0</v>
      </c>
      <c r="AM885" s="42">
        <f t="shared" si="88"/>
        <v>1.9147800000000001</v>
      </c>
      <c r="AN885" s="42">
        <f t="shared" si="88"/>
        <v>0</v>
      </c>
    </row>
    <row r="886" spans="1:40" ht="78.75">
      <c r="A886" s="8" t="s">
        <v>806</v>
      </c>
      <c r="B886" s="73" t="s">
        <v>1738</v>
      </c>
      <c r="C886" s="15" t="s">
        <v>1739</v>
      </c>
      <c r="D886" s="18">
        <v>2019</v>
      </c>
      <c r="E886" s="18">
        <v>2021</v>
      </c>
      <c r="F886" s="9"/>
      <c r="G886" s="9"/>
      <c r="H886" s="31"/>
      <c r="I886" s="9">
        <v>13.143791999999999</v>
      </c>
      <c r="J886" s="24">
        <v>13.143791999999999</v>
      </c>
      <c r="K886" s="9">
        <f t="shared" si="83"/>
        <v>1.0401959999999999</v>
      </c>
      <c r="L886" s="9">
        <v>0</v>
      </c>
      <c r="M886" s="9">
        <v>0</v>
      </c>
      <c r="N886" s="9">
        <v>1.0401959999999999</v>
      </c>
      <c r="O886" s="9">
        <v>0</v>
      </c>
      <c r="P886" s="9">
        <f t="shared" si="84"/>
        <v>1.2</v>
      </c>
      <c r="Q886" s="9">
        <v>0</v>
      </c>
      <c r="R886" s="9">
        <v>0</v>
      </c>
      <c r="S886" s="9">
        <v>1.20</v>
      </c>
      <c r="T886" s="9">
        <v>0</v>
      </c>
      <c r="U886" s="9">
        <f t="shared" si="85"/>
        <v>10.799999999999999</v>
      </c>
      <c r="V886" s="9">
        <v>0</v>
      </c>
      <c r="W886" s="9">
        <v>0</v>
      </c>
      <c r="X886" s="49">
        <v>10.799999999999999</v>
      </c>
      <c r="Y886" s="9">
        <v>0</v>
      </c>
      <c r="Z886" s="9">
        <f t="shared" si="86"/>
        <v>0</v>
      </c>
      <c r="AA886" s="9">
        <v>0</v>
      </c>
      <c r="AB886" s="9">
        <v>0</v>
      </c>
      <c r="AC886" s="49">
        <v>0</v>
      </c>
      <c r="AD886" s="9">
        <v>0</v>
      </c>
      <c r="AE886" s="9">
        <f t="shared" si="87"/>
        <v>0</v>
      </c>
      <c r="AF886" s="9">
        <v>0</v>
      </c>
      <c r="AG886" s="9">
        <v>0</v>
      </c>
      <c r="AH886" s="49">
        <v>0</v>
      </c>
      <c r="AI886" s="9">
        <v>0</v>
      </c>
      <c r="AJ886" s="42">
        <f t="shared" si="88"/>
        <v>13.040195999999998</v>
      </c>
      <c r="AK886" s="42">
        <f t="shared" si="88"/>
        <v>0</v>
      </c>
      <c r="AL886" s="42">
        <f t="shared" si="88"/>
        <v>0</v>
      </c>
      <c r="AM886" s="42">
        <f t="shared" si="88"/>
        <v>13.040195999999998</v>
      </c>
      <c r="AN886" s="42">
        <f t="shared" si="88"/>
        <v>0</v>
      </c>
    </row>
    <row r="887" spans="1:40" ht="47.25">
      <c r="A887" s="8" t="s">
        <v>806</v>
      </c>
      <c r="B887" s="73" t="s">
        <v>209</v>
      </c>
      <c r="C887" s="15" t="s">
        <v>2569</v>
      </c>
      <c r="D887" s="18">
        <v>2019</v>
      </c>
      <c r="E887" s="18">
        <v>2023</v>
      </c>
      <c r="F887" s="9"/>
      <c r="G887" s="9"/>
      <c r="H887" s="31"/>
      <c r="I887" s="9">
        <v>14.544467999999998</v>
      </c>
      <c r="J887" s="24">
        <v>14.544467999999998</v>
      </c>
      <c r="K887" s="9">
        <f t="shared" si="83"/>
        <v>0</v>
      </c>
      <c r="L887" s="9">
        <v>0</v>
      </c>
      <c r="M887" s="9">
        <v>0</v>
      </c>
      <c r="N887" s="9">
        <v>0</v>
      </c>
      <c r="O887" s="9">
        <v>0</v>
      </c>
      <c r="P887" s="9">
        <f t="shared" si="84"/>
        <v>0</v>
      </c>
      <c r="Q887" s="9">
        <v>0</v>
      </c>
      <c r="R887" s="9">
        <v>0</v>
      </c>
      <c r="S887" s="9">
        <v>0</v>
      </c>
      <c r="T887" s="9">
        <v>0</v>
      </c>
      <c r="U887" s="9">
        <f t="shared" si="85"/>
        <v>0</v>
      </c>
      <c r="V887" s="9">
        <v>0</v>
      </c>
      <c r="W887" s="9">
        <v>0</v>
      </c>
      <c r="X887" s="49">
        <v>0</v>
      </c>
      <c r="Y887" s="9">
        <v>0</v>
      </c>
      <c r="Z887" s="9">
        <f t="shared" si="86"/>
        <v>2.5444679999999993</v>
      </c>
      <c r="AA887" s="9">
        <v>0</v>
      </c>
      <c r="AB887" s="9">
        <v>0</v>
      </c>
      <c r="AC887" s="49">
        <v>2.5444679999999993</v>
      </c>
      <c r="AD887" s="9">
        <v>0</v>
      </c>
      <c r="AE887" s="9">
        <f t="shared" si="87"/>
        <v>12</v>
      </c>
      <c r="AF887" s="9">
        <v>0</v>
      </c>
      <c r="AG887" s="9">
        <v>0</v>
      </c>
      <c r="AH887" s="49">
        <v>12</v>
      </c>
      <c r="AI887" s="9">
        <v>0</v>
      </c>
      <c r="AJ887" s="42">
        <f t="shared" si="88"/>
        <v>14.544467999999998</v>
      </c>
      <c r="AK887" s="42">
        <f t="shared" si="88"/>
        <v>0</v>
      </c>
      <c r="AL887" s="42">
        <f t="shared" si="88"/>
        <v>0</v>
      </c>
      <c r="AM887" s="42">
        <f t="shared" si="88"/>
        <v>14.544467999999998</v>
      </c>
      <c r="AN887" s="42">
        <f t="shared" si="88"/>
        <v>0</v>
      </c>
    </row>
    <row r="888" spans="1:40" ht="63">
      <c r="A888" s="8" t="s">
        <v>806</v>
      </c>
      <c r="B888" s="73" t="s">
        <v>1740</v>
      </c>
      <c r="C888" s="15" t="s">
        <v>1741</v>
      </c>
      <c r="D888" s="18">
        <v>2016</v>
      </c>
      <c r="E888" s="18">
        <v>2020</v>
      </c>
      <c r="F888" s="9"/>
      <c r="G888" s="9"/>
      <c r="H888" s="31"/>
      <c r="I888" s="9">
        <v>2.5481279999999997</v>
      </c>
      <c r="J888" s="24">
        <v>2.5481280000000002</v>
      </c>
      <c r="K888" s="9">
        <f t="shared" si="83"/>
        <v>2.34790272</v>
      </c>
      <c r="L888" s="9">
        <v>0</v>
      </c>
      <c r="M888" s="9">
        <v>0</v>
      </c>
      <c r="N888" s="9">
        <v>2.34790272</v>
      </c>
      <c r="O888" s="9">
        <v>0</v>
      </c>
      <c r="P888" s="9">
        <f t="shared" si="84"/>
        <v>0</v>
      </c>
      <c r="Q888" s="9">
        <v>0</v>
      </c>
      <c r="R888" s="9">
        <v>0</v>
      </c>
      <c r="S888" s="9">
        <v>0</v>
      </c>
      <c r="T888" s="9">
        <v>0</v>
      </c>
      <c r="U888" s="9">
        <f t="shared" si="85"/>
        <v>0</v>
      </c>
      <c r="V888" s="9">
        <v>0</v>
      </c>
      <c r="W888" s="9">
        <v>0</v>
      </c>
      <c r="X888" s="49">
        <v>0</v>
      </c>
      <c r="Y888" s="9">
        <v>0</v>
      </c>
      <c r="Z888" s="9">
        <f t="shared" si="86"/>
        <v>0</v>
      </c>
      <c r="AA888" s="9">
        <v>0</v>
      </c>
      <c r="AB888" s="9">
        <v>0</v>
      </c>
      <c r="AC888" s="49">
        <v>0</v>
      </c>
      <c r="AD888" s="9">
        <v>0</v>
      </c>
      <c r="AE888" s="9">
        <f t="shared" si="87"/>
        <v>0</v>
      </c>
      <c r="AF888" s="9">
        <v>0</v>
      </c>
      <c r="AG888" s="9">
        <v>0</v>
      </c>
      <c r="AH888" s="49">
        <v>0</v>
      </c>
      <c r="AI888" s="9">
        <v>0</v>
      </c>
      <c r="AJ888" s="42">
        <f t="shared" si="88"/>
        <v>2.34790272</v>
      </c>
      <c r="AK888" s="42">
        <f t="shared" si="88"/>
        <v>0</v>
      </c>
      <c r="AL888" s="42">
        <f t="shared" si="88"/>
        <v>0</v>
      </c>
      <c r="AM888" s="42">
        <f t="shared" si="88"/>
        <v>2.34790272</v>
      </c>
      <c r="AN888" s="42">
        <f t="shared" si="88"/>
        <v>0</v>
      </c>
    </row>
    <row r="889" spans="1:40" ht="78.75">
      <c r="A889" s="8" t="s">
        <v>806</v>
      </c>
      <c r="B889" s="73" t="s">
        <v>1742</v>
      </c>
      <c r="C889" s="15" t="s">
        <v>1743</v>
      </c>
      <c r="D889" s="18">
        <v>2016</v>
      </c>
      <c r="E889" s="18">
        <v>2020</v>
      </c>
      <c r="F889" s="9"/>
      <c r="G889" s="9"/>
      <c r="H889" s="31"/>
      <c r="I889" s="9">
        <v>1.8172919999999999</v>
      </c>
      <c r="J889" s="24">
        <v>1.8172920000000001</v>
      </c>
      <c r="K889" s="9">
        <f t="shared" si="83"/>
        <v>1.6807356</v>
      </c>
      <c r="L889" s="9">
        <v>0</v>
      </c>
      <c r="M889" s="9">
        <v>0</v>
      </c>
      <c r="N889" s="9">
        <v>1.6807356</v>
      </c>
      <c r="O889" s="9">
        <v>0</v>
      </c>
      <c r="P889" s="9">
        <f t="shared" si="84"/>
        <v>0</v>
      </c>
      <c r="Q889" s="9">
        <v>0</v>
      </c>
      <c r="R889" s="9">
        <v>0</v>
      </c>
      <c r="S889" s="9">
        <v>0</v>
      </c>
      <c r="T889" s="9">
        <v>0</v>
      </c>
      <c r="U889" s="9">
        <f t="shared" si="85"/>
        <v>0</v>
      </c>
      <c r="V889" s="9">
        <v>0</v>
      </c>
      <c r="W889" s="9">
        <v>0</v>
      </c>
      <c r="X889" s="49">
        <v>0</v>
      </c>
      <c r="Y889" s="9">
        <v>0</v>
      </c>
      <c r="Z889" s="9">
        <f t="shared" si="86"/>
        <v>0</v>
      </c>
      <c r="AA889" s="9">
        <v>0</v>
      </c>
      <c r="AB889" s="9">
        <v>0</v>
      </c>
      <c r="AC889" s="49">
        <v>0</v>
      </c>
      <c r="AD889" s="9">
        <v>0</v>
      </c>
      <c r="AE889" s="9">
        <f t="shared" si="87"/>
        <v>0</v>
      </c>
      <c r="AF889" s="9">
        <v>0</v>
      </c>
      <c r="AG889" s="9">
        <v>0</v>
      </c>
      <c r="AH889" s="49">
        <v>0</v>
      </c>
      <c r="AI889" s="9">
        <v>0</v>
      </c>
      <c r="AJ889" s="42">
        <f t="shared" si="88"/>
        <v>1.6807356</v>
      </c>
      <c r="AK889" s="42">
        <f t="shared" si="88"/>
        <v>0</v>
      </c>
      <c r="AL889" s="42">
        <f t="shared" si="88"/>
        <v>0</v>
      </c>
      <c r="AM889" s="42">
        <f t="shared" si="88"/>
        <v>1.6807356</v>
      </c>
      <c r="AN889" s="42">
        <f t="shared" si="88"/>
        <v>0</v>
      </c>
    </row>
    <row r="890" spans="1:40" ht="63">
      <c r="A890" s="8" t="s">
        <v>806</v>
      </c>
      <c r="B890" s="73" t="s">
        <v>210</v>
      </c>
      <c r="C890" s="15" t="s">
        <v>2570</v>
      </c>
      <c r="D890" s="18">
        <v>2018</v>
      </c>
      <c r="E890" s="18">
        <v>2022</v>
      </c>
      <c r="F890" s="9"/>
      <c r="G890" s="9"/>
      <c r="H890" s="31"/>
      <c r="I890" s="9">
        <v>9.7126199999999994</v>
      </c>
      <c r="J890" s="24">
        <v>9.7126200000000011</v>
      </c>
      <c r="K890" s="9">
        <f t="shared" si="83"/>
        <v>0</v>
      </c>
      <c r="L890" s="9">
        <v>0</v>
      </c>
      <c r="M890" s="9">
        <v>0</v>
      </c>
      <c r="N890" s="9">
        <v>0</v>
      </c>
      <c r="O890" s="9">
        <v>0</v>
      </c>
      <c r="P890" s="9">
        <f t="shared" si="84"/>
        <v>0</v>
      </c>
      <c r="Q890" s="9">
        <v>0</v>
      </c>
      <c r="R890" s="9">
        <v>0</v>
      </c>
      <c r="S890" s="9">
        <v>0</v>
      </c>
      <c r="T890" s="9">
        <v>0</v>
      </c>
      <c r="U890" s="9">
        <f t="shared" si="85"/>
        <v>0.10061999999999999</v>
      </c>
      <c r="V890" s="9">
        <v>0</v>
      </c>
      <c r="W890" s="9">
        <v>0</v>
      </c>
      <c r="X890" s="49">
        <v>0.10061999999999999</v>
      </c>
      <c r="Y890" s="9">
        <v>0</v>
      </c>
      <c r="Z890" s="9">
        <f t="shared" si="86"/>
        <v>9.5999999999999996</v>
      </c>
      <c r="AA890" s="9">
        <v>0</v>
      </c>
      <c r="AB890" s="9">
        <v>0</v>
      </c>
      <c r="AC890" s="49">
        <v>9.60</v>
      </c>
      <c r="AD890" s="9">
        <v>0</v>
      </c>
      <c r="AE890" s="9">
        <f t="shared" si="87"/>
        <v>0</v>
      </c>
      <c r="AF890" s="9">
        <v>0</v>
      </c>
      <c r="AG890" s="9">
        <v>0</v>
      </c>
      <c r="AH890" s="49">
        <v>0</v>
      </c>
      <c r="AI890" s="9">
        <v>0</v>
      </c>
      <c r="AJ890" s="42">
        <f t="shared" si="88"/>
        <v>9.7006199999999989</v>
      </c>
      <c r="AK890" s="42">
        <f t="shared" si="88"/>
        <v>0</v>
      </c>
      <c r="AL890" s="42">
        <f t="shared" si="88"/>
        <v>0</v>
      </c>
      <c r="AM890" s="42">
        <f t="shared" si="88"/>
        <v>9.7006199999999989</v>
      </c>
      <c r="AN890" s="42">
        <f t="shared" si="88"/>
        <v>0</v>
      </c>
    </row>
    <row r="891" spans="1:40" ht="78.75">
      <c r="A891" s="8" t="s">
        <v>806</v>
      </c>
      <c r="B891" s="73" t="s">
        <v>1744</v>
      </c>
      <c r="C891" s="15" t="s">
        <v>1745</v>
      </c>
      <c r="D891" s="18">
        <v>2019</v>
      </c>
      <c r="E891" s="18">
        <v>2022</v>
      </c>
      <c r="F891" s="9"/>
      <c r="G891" s="9"/>
      <c r="H891" s="31"/>
      <c r="I891" s="9">
        <v>3.2805239999999998</v>
      </c>
      <c r="J891" s="24">
        <v>3.2805239999999998</v>
      </c>
      <c r="K891" s="9">
        <f t="shared" si="83"/>
        <v>0</v>
      </c>
      <c r="L891" s="9">
        <v>0</v>
      </c>
      <c r="M891" s="9">
        <v>0</v>
      </c>
      <c r="N891" s="9">
        <v>0</v>
      </c>
      <c r="O891" s="9">
        <v>0</v>
      </c>
      <c r="P891" s="9">
        <f t="shared" si="84"/>
        <v>0</v>
      </c>
      <c r="Q891" s="9">
        <v>0</v>
      </c>
      <c r="R891" s="9">
        <v>0</v>
      </c>
      <c r="S891" s="9">
        <v>0</v>
      </c>
      <c r="T891" s="9">
        <v>0</v>
      </c>
      <c r="U891" s="9">
        <f t="shared" si="85"/>
        <v>0.280524</v>
      </c>
      <c r="V891" s="9">
        <v>0</v>
      </c>
      <c r="W891" s="9">
        <v>0</v>
      </c>
      <c r="X891" s="49">
        <v>0.280524</v>
      </c>
      <c r="Y891" s="9">
        <v>0</v>
      </c>
      <c r="Z891" s="9">
        <f t="shared" si="86"/>
        <v>3</v>
      </c>
      <c r="AA891" s="9">
        <v>0</v>
      </c>
      <c r="AB891" s="9">
        <v>0</v>
      </c>
      <c r="AC891" s="49">
        <v>3</v>
      </c>
      <c r="AD891" s="9">
        <v>0</v>
      </c>
      <c r="AE891" s="9">
        <f t="shared" si="87"/>
        <v>0</v>
      </c>
      <c r="AF891" s="9">
        <v>0</v>
      </c>
      <c r="AG891" s="9">
        <v>0</v>
      </c>
      <c r="AH891" s="49">
        <v>0</v>
      </c>
      <c r="AI891" s="9">
        <v>0</v>
      </c>
      <c r="AJ891" s="42">
        <f t="shared" si="88"/>
        <v>3.2805239999999998</v>
      </c>
      <c r="AK891" s="42">
        <f t="shared" si="88"/>
        <v>0</v>
      </c>
      <c r="AL891" s="42">
        <f t="shared" si="88"/>
        <v>0</v>
      </c>
      <c r="AM891" s="42">
        <f t="shared" si="88"/>
        <v>3.2805239999999998</v>
      </c>
      <c r="AN891" s="42">
        <f t="shared" si="88"/>
        <v>0</v>
      </c>
    </row>
    <row r="892" spans="1:40" ht="63">
      <c r="A892" s="8" t="s">
        <v>806</v>
      </c>
      <c r="B892" s="73" t="s">
        <v>211</v>
      </c>
      <c r="C892" s="15" t="s">
        <v>377</v>
      </c>
      <c r="D892" s="18">
        <v>2019</v>
      </c>
      <c r="E892" s="18">
        <v>2023</v>
      </c>
      <c r="F892" s="9"/>
      <c r="G892" s="9"/>
      <c r="H892" s="31"/>
      <c r="I892" s="9">
        <v>5.1510360000000004</v>
      </c>
      <c r="J892" s="24">
        <v>5.1510359999999995</v>
      </c>
      <c r="K892" s="9">
        <f t="shared" si="83"/>
        <v>0</v>
      </c>
      <c r="L892" s="9">
        <v>0</v>
      </c>
      <c r="M892" s="9">
        <v>0</v>
      </c>
      <c r="N892" s="9">
        <v>0</v>
      </c>
      <c r="O892" s="9">
        <v>0</v>
      </c>
      <c r="P892" s="9">
        <f t="shared" si="84"/>
        <v>0</v>
      </c>
      <c r="Q892" s="9">
        <v>0</v>
      </c>
      <c r="R892" s="9">
        <v>0</v>
      </c>
      <c r="S892" s="9">
        <v>0</v>
      </c>
      <c r="T892" s="9">
        <v>0</v>
      </c>
      <c r="U892" s="9">
        <f t="shared" si="85"/>
        <v>0</v>
      </c>
      <c r="V892" s="9">
        <v>0</v>
      </c>
      <c r="W892" s="9">
        <v>0</v>
      </c>
      <c r="X892" s="49">
        <v>0</v>
      </c>
      <c r="Y892" s="9">
        <v>0</v>
      </c>
      <c r="Z892" s="9">
        <f t="shared" si="86"/>
        <v>5.1510360000000004</v>
      </c>
      <c r="AA892" s="9">
        <v>0</v>
      </c>
      <c r="AB892" s="9">
        <v>0</v>
      </c>
      <c r="AC892" s="49">
        <v>5.1510360000000004</v>
      </c>
      <c r="AD892" s="9">
        <v>0</v>
      </c>
      <c r="AE892" s="9">
        <f t="shared" si="87"/>
        <v>0</v>
      </c>
      <c r="AF892" s="9">
        <v>0</v>
      </c>
      <c r="AG892" s="9">
        <v>0</v>
      </c>
      <c r="AH892" s="49">
        <v>0</v>
      </c>
      <c r="AI892" s="9">
        <v>0</v>
      </c>
      <c r="AJ892" s="42">
        <f t="shared" si="88"/>
        <v>5.1510360000000004</v>
      </c>
      <c r="AK892" s="42">
        <f t="shared" si="88"/>
        <v>0</v>
      </c>
      <c r="AL892" s="42">
        <f t="shared" si="88"/>
        <v>0</v>
      </c>
      <c r="AM892" s="42">
        <f t="shared" si="88"/>
        <v>5.1510360000000004</v>
      </c>
      <c r="AN892" s="42">
        <f t="shared" si="88"/>
        <v>0</v>
      </c>
    </row>
    <row r="893" spans="1:40" ht="63">
      <c r="A893" s="8" t="s">
        <v>806</v>
      </c>
      <c r="B893" s="73" t="s">
        <v>1746</v>
      </c>
      <c r="C893" s="15" t="s">
        <v>1747</v>
      </c>
      <c r="D893" s="18">
        <v>2019</v>
      </c>
      <c r="E893" s="18">
        <v>2022</v>
      </c>
      <c r="F893" s="9"/>
      <c r="G893" s="9"/>
      <c r="H893" s="31"/>
      <c r="I893" s="9">
        <v>3.4741680000000001</v>
      </c>
      <c r="J893" s="24">
        <v>3.4741679999999997</v>
      </c>
      <c r="K893" s="9">
        <f t="shared" si="83"/>
        <v>0</v>
      </c>
      <c r="L893" s="9">
        <v>0</v>
      </c>
      <c r="M893" s="9">
        <v>0</v>
      </c>
      <c r="N893" s="9">
        <v>0</v>
      </c>
      <c r="O893" s="9">
        <v>0</v>
      </c>
      <c r="P893" s="9">
        <f t="shared" si="84"/>
        <v>0</v>
      </c>
      <c r="Q893" s="9">
        <v>0</v>
      </c>
      <c r="R893" s="9">
        <v>0</v>
      </c>
      <c r="S893" s="9">
        <v>0</v>
      </c>
      <c r="T893" s="9">
        <v>0</v>
      </c>
      <c r="U893" s="9">
        <f t="shared" si="85"/>
        <v>0.47416799999999998</v>
      </c>
      <c r="V893" s="9">
        <v>0</v>
      </c>
      <c r="W893" s="9">
        <v>0</v>
      </c>
      <c r="X893" s="49">
        <v>0.47416799999999998</v>
      </c>
      <c r="Y893" s="9">
        <v>0</v>
      </c>
      <c r="Z893" s="9">
        <f t="shared" si="86"/>
        <v>3</v>
      </c>
      <c r="AA893" s="9">
        <v>0</v>
      </c>
      <c r="AB893" s="9">
        <v>0</v>
      </c>
      <c r="AC893" s="49">
        <v>3</v>
      </c>
      <c r="AD893" s="9">
        <v>0</v>
      </c>
      <c r="AE893" s="9">
        <f t="shared" si="87"/>
        <v>0</v>
      </c>
      <c r="AF893" s="9">
        <v>0</v>
      </c>
      <c r="AG893" s="9">
        <v>0</v>
      </c>
      <c r="AH893" s="49">
        <v>0</v>
      </c>
      <c r="AI893" s="9">
        <v>0</v>
      </c>
      <c r="AJ893" s="42">
        <f t="shared" si="88"/>
        <v>3.4741680000000001</v>
      </c>
      <c r="AK893" s="42">
        <f t="shared" si="88"/>
        <v>0</v>
      </c>
      <c r="AL893" s="42">
        <f t="shared" si="88"/>
        <v>0</v>
      </c>
      <c r="AM893" s="42">
        <f t="shared" si="88"/>
        <v>3.4741680000000001</v>
      </c>
      <c r="AN893" s="42">
        <f t="shared" si="88"/>
        <v>0</v>
      </c>
    </row>
    <row r="894" spans="1:40" ht="63">
      <c r="A894" s="8" t="s">
        <v>806</v>
      </c>
      <c r="B894" s="73" t="s">
        <v>1748</v>
      </c>
      <c r="C894" s="15" t="s">
        <v>1749</v>
      </c>
      <c r="D894" s="18">
        <v>2017</v>
      </c>
      <c r="E894" s="18">
        <v>2020</v>
      </c>
      <c r="F894" s="9"/>
      <c r="G894" s="9"/>
      <c r="H894" s="31"/>
      <c r="I894" s="9">
        <v>2.4620760000000002</v>
      </c>
      <c r="J894" s="24">
        <v>2.4620760000000002</v>
      </c>
      <c r="K894" s="9">
        <f t="shared" si="83"/>
        <v>2.2996512</v>
      </c>
      <c r="L894" s="9">
        <v>0</v>
      </c>
      <c r="M894" s="9">
        <v>0</v>
      </c>
      <c r="N894" s="9">
        <v>2.2996512</v>
      </c>
      <c r="O894" s="9">
        <v>0</v>
      </c>
      <c r="P894" s="9">
        <f t="shared" si="84"/>
        <v>0</v>
      </c>
      <c r="Q894" s="9">
        <v>0</v>
      </c>
      <c r="R894" s="9">
        <v>0</v>
      </c>
      <c r="S894" s="9">
        <v>0</v>
      </c>
      <c r="T894" s="9">
        <v>0</v>
      </c>
      <c r="U894" s="9">
        <f t="shared" si="85"/>
        <v>0</v>
      </c>
      <c r="V894" s="9">
        <v>0</v>
      </c>
      <c r="W894" s="9">
        <v>0</v>
      </c>
      <c r="X894" s="49">
        <v>0</v>
      </c>
      <c r="Y894" s="9">
        <v>0</v>
      </c>
      <c r="Z894" s="9">
        <f t="shared" si="86"/>
        <v>0</v>
      </c>
      <c r="AA894" s="9">
        <v>0</v>
      </c>
      <c r="AB894" s="9">
        <v>0</v>
      </c>
      <c r="AC894" s="49">
        <v>0</v>
      </c>
      <c r="AD894" s="9">
        <v>0</v>
      </c>
      <c r="AE894" s="9">
        <f t="shared" si="87"/>
        <v>0</v>
      </c>
      <c r="AF894" s="9">
        <v>0</v>
      </c>
      <c r="AG894" s="9">
        <v>0</v>
      </c>
      <c r="AH894" s="49">
        <v>0</v>
      </c>
      <c r="AI894" s="9">
        <v>0</v>
      </c>
      <c r="AJ894" s="42">
        <f t="shared" si="88"/>
        <v>2.2996512</v>
      </c>
      <c r="AK894" s="42">
        <f t="shared" si="88"/>
        <v>0</v>
      </c>
      <c r="AL894" s="42">
        <f t="shared" si="88"/>
        <v>0</v>
      </c>
      <c r="AM894" s="42">
        <f t="shared" si="88"/>
        <v>2.2996512</v>
      </c>
      <c r="AN894" s="42">
        <f t="shared" si="88"/>
        <v>0</v>
      </c>
    </row>
    <row r="895" spans="1:40" ht="94.5">
      <c r="A895" s="8" t="s">
        <v>806</v>
      </c>
      <c r="B895" s="73" t="s">
        <v>155</v>
      </c>
      <c r="C895" s="15" t="s">
        <v>2571</v>
      </c>
      <c r="D895" s="18">
        <v>2016</v>
      </c>
      <c r="E895" s="18">
        <v>2025</v>
      </c>
      <c r="F895" s="9"/>
      <c r="G895" s="9"/>
      <c r="H895" s="31"/>
      <c r="I895" s="9">
        <v>13.828944</v>
      </c>
      <c r="J895" s="24">
        <v>13.828944000000002</v>
      </c>
      <c r="K895" s="9">
        <f t="shared" si="83"/>
        <v>0</v>
      </c>
      <c r="L895" s="9">
        <v>0</v>
      </c>
      <c r="M895" s="9">
        <v>0</v>
      </c>
      <c r="N895" s="9">
        <v>0</v>
      </c>
      <c r="O895" s="9">
        <v>0</v>
      </c>
      <c r="P895" s="9">
        <f t="shared" si="84"/>
        <v>0</v>
      </c>
      <c r="Q895" s="9">
        <v>0</v>
      </c>
      <c r="R895" s="9">
        <v>0</v>
      </c>
      <c r="S895" s="9">
        <v>0</v>
      </c>
      <c r="T895" s="9">
        <v>0</v>
      </c>
      <c r="U895" s="9">
        <f t="shared" si="85"/>
        <v>0</v>
      </c>
      <c r="V895" s="9">
        <v>0</v>
      </c>
      <c r="W895" s="9">
        <v>0</v>
      </c>
      <c r="X895" s="49">
        <v>0</v>
      </c>
      <c r="Y895" s="9">
        <v>0</v>
      </c>
      <c r="Z895" s="9">
        <f t="shared" si="86"/>
        <v>0</v>
      </c>
      <c r="AA895" s="9">
        <v>0</v>
      </c>
      <c r="AB895" s="9">
        <v>0</v>
      </c>
      <c r="AC895" s="49">
        <v>0</v>
      </c>
      <c r="AD895" s="9">
        <v>0</v>
      </c>
      <c r="AE895" s="9">
        <f t="shared" si="87"/>
        <v>0.012</v>
      </c>
      <c r="AF895" s="9">
        <v>0</v>
      </c>
      <c r="AG895" s="9">
        <v>0</v>
      </c>
      <c r="AH895" s="49">
        <v>0.012</v>
      </c>
      <c r="AI895" s="9">
        <v>0</v>
      </c>
      <c r="AJ895" s="42">
        <f t="shared" si="88"/>
        <v>0.012</v>
      </c>
      <c r="AK895" s="42">
        <f t="shared" si="88"/>
        <v>0</v>
      </c>
      <c r="AL895" s="42">
        <f t="shared" si="88"/>
        <v>0</v>
      </c>
      <c r="AM895" s="42">
        <f t="shared" si="88"/>
        <v>0.012</v>
      </c>
      <c r="AN895" s="42">
        <f t="shared" si="88"/>
        <v>0</v>
      </c>
    </row>
    <row r="896" spans="1:40" ht="78.75">
      <c r="A896" s="8" t="s">
        <v>806</v>
      </c>
      <c r="B896" s="73" t="s">
        <v>1750</v>
      </c>
      <c r="C896" s="15" t="s">
        <v>1751</v>
      </c>
      <c r="D896" s="18">
        <v>2018</v>
      </c>
      <c r="E896" s="18">
        <v>2020</v>
      </c>
      <c r="F896" s="9"/>
      <c r="G896" s="9"/>
      <c r="H896" s="31"/>
      <c r="I896" s="9">
        <v>2.174604</v>
      </c>
      <c r="J896" s="24">
        <v>2.174604</v>
      </c>
      <c r="K896" s="9">
        <f t="shared" si="83"/>
        <v>1.9744440000000001</v>
      </c>
      <c r="L896" s="9">
        <v>0</v>
      </c>
      <c r="M896" s="9">
        <v>0</v>
      </c>
      <c r="N896" s="9">
        <v>1.9744440000000001</v>
      </c>
      <c r="O896" s="9">
        <v>0</v>
      </c>
      <c r="P896" s="9">
        <f t="shared" si="84"/>
        <v>0</v>
      </c>
      <c r="Q896" s="9">
        <v>0</v>
      </c>
      <c r="R896" s="9">
        <v>0</v>
      </c>
      <c r="S896" s="9">
        <v>0</v>
      </c>
      <c r="T896" s="9">
        <v>0</v>
      </c>
      <c r="U896" s="9">
        <f t="shared" si="85"/>
        <v>0</v>
      </c>
      <c r="V896" s="9">
        <v>0</v>
      </c>
      <c r="W896" s="9">
        <v>0</v>
      </c>
      <c r="X896" s="49">
        <v>0</v>
      </c>
      <c r="Y896" s="9">
        <v>0</v>
      </c>
      <c r="Z896" s="9">
        <f t="shared" si="86"/>
        <v>0</v>
      </c>
      <c r="AA896" s="9">
        <v>0</v>
      </c>
      <c r="AB896" s="9">
        <v>0</v>
      </c>
      <c r="AC896" s="49">
        <v>0</v>
      </c>
      <c r="AD896" s="9">
        <v>0</v>
      </c>
      <c r="AE896" s="9">
        <f t="shared" si="87"/>
        <v>0</v>
      </c>
      <c r="AF896" s="9">
        <v>0</v>
      </c>
      <c r="AG896" s="9">
        <v>0</v>
      </c>
      <c r="AH896" s="49">
        <v>0</v>
      </c>
      <c r="AI896" s="9">
        <v>0</v>
      </c>
      <c r="AJ896" s="42">
        <f t="shared" si="88"/>
        <v>1.9744440000000001</v>
      </c>
      <c r="AK896" s="42">
        <f t="shared" si="88"/>
        <v>0</v>
      </c>
      <c r="AL896" s="42">
        <f t="shared" si="88"/>
        <v>0</v>
      </c>
      <c r="AM896" s="42">
        <f t="shared" si="88"/>
        <v>1.9744440000000001</v>
      </c>
      <c r="AN896" s="42">
        <f t="shared" si="88"/>
        <v>0</v>
      </c>
    </row>
    <row r="897" spans="1:40" ht="63">
      <c r="A897" s="8" t="s">
        <v>806</v>
      </c>
      <c r="B897" s="73" t="s">
        <v>1752</v>
      </c>
      <c r="C897" s="15" t="s">
        <v>1753</v>
      </c>
      <c r="D897" s="18">
        <v>2018</v>
      </c>
      <c r="E897" s="18">
        <v>2020</v>
      </c>
      <c r="F897" s="9"/>
      <c r="G897" s="9"/>
      <c r="H897" s="31"/>
      <c r="I897" s="9">
        <v>5.8912319999999996</v>
      </c>
      <c r="J897" s="24">
        <v>5.8912319999999987</v>
      </c>
      <c r="K897" s="9">
        <f t="shared" si="83"/>
        <v>4.8270360000000005</v>
      </c>
      <c r="L897" s="9">
        <v>0</v>
      </c>
      <c r="M897" s="9">
        <v>0</v>
      </c>
      <c r="N897" s="9">
        <v>4.8270360000000005</v>
      </c>
      <c r="O897" s="9">
        <v>0</v>
      </c>
      <c r="P897" s="9">
        <f t="shared" si="84"/>
        <v>0</v>
      </c>
      <c r="Q897" s="9">
        <v>0</v>
      </c>
      <c r="R897" s="9">
        <v>0</v>
      </c>
      <c r="S897" s="9">
        <v>0</v>
      </c>
      <c r="T897" s="9">
        <v>0</v>
      </c>
      <c r="U897" s="9">
        <f t="shared" si="85"/>
        <v>0</v>
      </c>
      <c r="V897" s="9">
        <v>0</v>
      </c>
      <c r="W897" s="9">
        <v>0</v>
      </c>
      <c r="X897" s="49">
        <v>0</v>
      </c>
      <c r="Y897" s="9">
        <v>0</v>
      </c>
      <c r="Z897" s="9">
        <f t="shared" si="86"/>
        <v>0</v>
      </c>
      <c r="AA897" s="9">
        <v>0</v>
      </c>
      <c r="AB897" s="9">
        <v>0</v>
      </c>
      <c r="AC897" s="49">
        <v>0</v>
      </c>
      <c r="AD897" s="9">
        <v>0</v>
      </c>
      <c r="AE897" s="9">
        <f t="shared" si="87"/>
        <v>0</v>
      </c>
      <c r="AF897" s="9">
        <v>0</v>
      </c>
      <c r="AG897" s="9">
        <v>0</v>
      </c>
      <c r="AH897" s="49">
        <v>0</v>
      </c>
      <c r="AI897" s="9">
        <v>0</v>
      </c>
      <c r="AJ897" s="42">
        <f t="shared" si="88"/>
        <v>4.8270360000000005</v>
      </c>
      <c r="AK897" s="42">
        <f t="shared" si="88"/>
        <v>0</v>
      </c>
      <c r="AL897" s="42">
        <f t="shared" si="88"/>
        <v>0</v>
      </c>
      <c r="AM897" s="42">
        <f t="shared" si="88"/>
        <v>4.8270360000000005</v>
      </c>
      <c r="AN897" s="42">
        <f t="shared" si="88"/>
        <v>0</v>
      </c>
    </row>
    <row r="898" spans="1:40" ht="47.25">
      <c r="A898" s="8" t="s">
        <v>806</v>
      </c>
      <c r="B898" s="73" t="s">
        <v>1754</v>
      </c>
      <c r="C898" s="15" t="s">
        <v>1755</v>
      </c>
      <c r="D898" s="18">
        <v>2013</v>
      </c>
      <c r="E898" s="18">
        <v>2021</v>
      </c>
      <c r="F898" s="9">
        <v>4.4844200000000001</v>
      </c>
      <c r="G898" s="9">
        <v>23.919229999999999</v>
      </c>
      <c r="H898" s="31" t="s">
        <v>2712</v>
      </c>
      <c r="I898" s="9">
        <v>19.753055999999997</v>
      </c>
      <c r="J898" s="24">
        <v>18.136392000000004</v>
      </c>
      <c r="K898" s="9">
        <f t="shared" si="83"/>
        <v>14.509113599999999</v>
      </c>
      <c r="L898" s="9">
        <v>0</v>
      </c>
      <c r="M898" s="9">
        <v>0</v>
      </c>
      <c r="N898" s="9">
        <v>14.509113599999999</v>
      </c>
      <c r="O898" s="9">
        <v>0</v>
      </c>
      <c r="P898" s="9">
        <f t="shared" si="84"/>
        <v>3.6272783999999998</v>
      </c>
      <c r="Q898" s="9">
        <v>0</v>
      </c>
      <c r="R898" s="9">
        <v>0</v>
      </c>
      <c r="S898" s="9">
        <v>3.6272783999999998</v>
      </c>
      <c r="T898" s="9">
        <v>0</v>
      </c>
      <c r="U898" s="9">
        <f t="shared" si="85"/>
        <v>0</v>
      </c>
      <c r="V898" s="9">
        <v>0</v>
      </c>
      <c r="W898" s="9">
        <v>0</v>
      </c>
      <c r="X898" s="49">
        <v>0</v>
      </c>
      <c r="Y898" s="9">
        <v>0</v>
      </c>
      <c r="Z898" s="9">
        <f t="shared" si="86"/>
        <v>0</v>
      </c>
      <c r="AA898" s="9">
        <v>0</v>
      </c>
      <c r="AB898" s="9">
        <v>0</v>
      </c>
      <c r="AC898" s="49">
        <v>0</v>
      </c>
      <c r="AD898" s="9">
        <v>0</v>
      </c>
      <c r="AE898" s="9">
        <f t="shared" si="87"/>
        <v>0</v>
      </c>
      <c r="AF898" s="9">
        <v>0</v>
      </c>
      <c r="AG898" s="9">
        <v>0</v>
      </c>
      <c r="AH898" s="49">
        <v>0</v>
      </c>
      <c r="AI898" s="9">
        <v>0</v>
      </c>
      <c r="AJ898" s="42">
        <f t="shared" si="88"/>
        <v>18.136392000000001</v>
      </c>
      <c r="AK898" s="42">
        <f t="shared" si="88"/>
        <v>0</v>
      </c>
      <c r="AL898" s="42">
        <f t="shared" si="88"/>
        <v>0</v>
      </c>
      <c r="AM898" s="42">
        <f t="shared" si="88"/>
        <v>18.136392000000001</v>
      </c>
      <c r="AN898" s="42">
        <f t="shared" si="88"/>
        <v>0</v>
      </c>
    </row>
    <row r="899" spans="1:40" ht="47.25">
      <c r="A899" s="8" t="s">
        <v>806</v>
      </c>
      <c r="B899" s="73" t="s">
        <v>1756</v>
      </c>
      <c r="C899" s="15" t="s">
        <v>1757</v>
      </c>
      <c r="D899" s="18">
        <v>2012</v>
      </c>
      <c r="E899" s="18">
        <v>2020</v>
      </c>
      <c r="F899" s="9">
        <v>1.3317600000000001</v>
      </c>
      <c r="G899" s="9">
        <v>7.4441100000000002</v>
      </c>
      <c r="H899" s="31" t="s">
        <v>2713</v>
      </c>
      <c r="I899" s="9">
        <v>8.1957599999999999</v>
      </c>
      <c r="J899" s="24">
        <v>6.5984078810767741</v>
      </c>
      <c r="K899" s="9">
        <f t="shared" si="83"/>
        <v>5.480351999999999</v>
      </c>
      <c r="L899" s="9">
        <v>0</v>
      </c>
      <c r="M899" s="9">
        <v>0</v>
      </c>
      <c r="N899" s="9">
        <v>5.480351999999999</v>
      </c>
      <c r="O899" s="9">
        <v>0</v>
      </c>
      <c r="P899" s="9">
        <f t="shared" si="84"/>
        <v>0</v>
      </c>
      <c r="Q899" s="9">
        <v>0</v>
      </c>
      <c r="R899" s="9">
        <v>0</v>
      </c>
      <c r="S899" s="9">
        <v>0</v>
      </c>
      <c r="T899" s="9">
        <v>0</v>
      </c>
      <c r="U899" s="9">
        <f t="shared" si="85"/>
        <v>0</v>
      </c>
      <c r="V899" s="9">
        <v>0</v>
      </c>
      <c r="W899" s="9">
        <v>0</v>
      </c>
      <c r="X899" s="49">
        <v>0</v>
      </c>
      <c r="Y899" s="9">
        <v>0</v>
      </c>
      <c r="Z899" s="9">
        <f t="shared" si="86"/>
        <v>0</v>
      </c>
      <c r="AA899" s="9">
        <v>0</v>
      </c>
      <c r="AB899" s="9">
        <v>0</v>
      </c>
      <c r="AC899" s="49">
        <v>0</v>
      </c>
      <c r="AD899" s="9">
        <v>0</v>
      </c>
      <c r="AE899" s="9">
        <f t="shared" si="87"/>
        <v>0</v>
      </c>
      <c r="AF899" s="9">
        <v>0</v>
      </c>
      <c r="AG899" s="9">
        <v>0</v>
      </c>
      <c r="AH899" s="49">
        <v>0</v>
      </c>
      <c r="AI899" s="9">
        <v>0</v>
      </c>
      <c r="AJ899" s="42">
        <f t="shared" si="88"/>
        <v>5.480351999999999</v>
      </c>
      <c r="AK899" s="42">
        <f t="shared" si="88"/>
        <v>0</v>
      </c>
      <c r="AL899" s="42">
        <f t="shared" si="88"/>
        <v>0</v>
      </c>
      <c r="AM899" s="42">
        <f t="shared" si="88"/>
        <v>5.480351999999999</v>
      </c>
      <c r="AN899" s="42">
        <f t="shared" si="88"/>
        <v>0</v>
      </c>
    </row>
    <row r="900" spans="1:40" ht="78.75">
      <c r="A900" s="8" t="s">
        <v>806</v>
      </c>
      <c r="B900" s="73" t="s">
        <v>252</v>
      </c>
      <c r="C900" s="15" t="s">
        <v>378</v>
      </c>
      <c r="D900" s="18">
        <v>2015</v>
      </c>
      <c r="E900" s="18">
        <v>2021</v>
      </c>
      <c r="F900" s="9">
        <v>64.348535999999996</v>
      </c>
      <c r="G900" s="9">
        <v>64.348535999999996</v>
      </c>
      <c r="H900" s="31" t="s">
        <v>2714</v>
      </c>
      <c r="I900" s="9">
        <v>64.348535999999996</v>
      </c>
      <c r="J900" s="24">
        <v>49.709902355593215</v>
      </c>
      <c r="K900" s="9">
        <f t="shared" si="83"/>
        <v>16.133462399999999</v>
      </c>
      <c r="L900" s="9">
        <v>0</v>
      </c>
      <c r="M900" s="9">
        <v>0</v>
      </c>
      <c r="N900" s="9">
        <v>16.133462399999999</v>
      </c>
      <c r="O900" s="9">
        <v>0</v>
      </c>
      <c r="P900" s="9">
        <f t="shared" si="84"/>
        <v>4.0333655999999998</v>
      </c>
      <c r="Q900" s="9">
        <v>0</v>
      </c>
      <c r="R900" s="9">
        <v>0</v>
      </c>
      <c r="S900" s="9">
        <v>4.0333655999999998</v>
      </c>
      <c r="T900" s="9">
        <v>0</v>
      </c>
      <c r="U900" s="9">
        <f t="shared" si="85"/>
        <v>0</v>
      </c>
      <c r="V900" s="9">
        <v>0</v>
      </c>
      <c r="W900" s="9">
        <v>0</v>
      </c>
      <c r="X900" s="49">
        <v>0</v>
      </c>
      <c r="Y900" s="9">
        <v>0</v>
      </c>
      <c r="Z900" s="9">
        <f t="shared" si="86"/>
        <v>0</v>
      </c>
      <c r="AA900" s="9">
        <v>0</v>
      </c>
      <c r="AB900" s="9">
        <v>0</v>
      </c>
      <c r="AC900" s="49">
        <v>0</v>
      </c>
      <c r="AD900" s="9">
        <v>0</v>
      </c>
      <c r="AE900" s="9">
        <f t="shared" si="87"/>
        <v>0</v>
      </c>
      <c r="AF900" s="9">
        <v>0</v>
      </c>
      <c r="AG900" s="9">
        <v>0</v>
      </c>
      <c r="AH900" s="49">
        <v>0</v>
      </c>
      <c r="AI900" s="9">
        <v>0</v>
      </c>
      <c r="AJ900" s="42">
        <f t="shared" si="88"/>
        <v>20.166827999999999</v>
      </c>
      <c r="AK900" s="42">
        <f t="shared" si="88"/>
        <v>0</v>
      </c>
      <c r="AL900" s="42">
        <f t="shared" si="88"/>
        <v>0</v>
      </c>
      <c r="AM900" s="42">
        <f t="shared" si="88"/>
        <v>20.166827999999999</v>
      </c>
      <c r="AN900" s="42">
        <f t="shared" si="88"/>
        <v>0</v>
      </c>
    </row>
    <row r="901" spans="1:40" ht="78.75">
      <c r="A901" s="8" t="s">
        <v>806</v>
      </c>
      <c r="B901" s="73" t="s">
        <v>1758</v>
      </c>
      <c r="C901" s="15" t="s">
        <v>1759</v>
      </c>
      <c r="D901" s="18">
        <v>2016</v>
      </c>
      <c r="E901" s="18">
        <v>2020</v>
      </c>
      <c r="F901" s="9"/>
      <c r="G901" s="9"/>
      <c r="H901" s="31"/>
      <c r="I901" s="9">
        <v>1.186896</v>
      </c>
      <c r="J901" s="24">
        <v>1.1785282187999999</v>
      </c>
      <c r="K901" s="9">
        <f t="shared" si="83"/>
        <v>0.96567599999999998</v>
      </c>
      <c r="L901" s="9">
        <v>0</v>
      </c>
      <c r="M901" s="9">
        <v>0</v>
      </c>
      <c r="N901" s="9">
        <v>0.96567599999999998</v>
      </c>
      <c r="O901" s="9">
        <v>0</v>
      </c>
      <c r="P901" s="9">
        <f t="shared" si="84"/>
        <v>0</v>
      </c>
      <c r="Q901" s="9">
        <v>0</v>
      </c>
      <c r="R901" s="9">
        <v>0</v>
      </c>
      <c r="S901" s="9">
        <v>0</v>
      </c>
      <c r="T901" s="9">
        <v>0</v>
      </c>
      <c r="U901" s="9">
        <f t="shared" si="85"/>
        <v>0</v>
      </c>
      <c r="V901" s="9">
        <v>0</v>
      </c>
      <c r="W901" s="9">
        <v>0</v>
      </c>
      <c r="X901" s="49">
        <v>0</v>
      </c>
      <c r="Y901" s="9">
        <v>0</v>
      </c>
      <c r="Z901" s="9">
        <f t="shared" si="86"/>
        <v>0</v>
      </c>
      <c r="AA901" s="9">
        <v>0</v>
      </c>
      <c r="AB901" s="9">
        <v>0</v>
      </c>
      <c r="AC901" s="49">
        <v>0</v>
      </c>
      <c r="AD901" s="9">
        <v>0</v>
      </c>
      <c r="AE901" s="9">
        <f t="shared" si="87"/>
        <v>0</v>
      </c>
      <c r="AF901" s="9">
        <v>0</v>
      </c>
      <c r="AG901" s="9">
        <v>0</v>
      </c>
      <c r="AH901" s="49">
        <v>0</v>
      </c>
      <c r="AI901" s="9">
        <v>0</v>
      </c>
      <c r="AJ901" s="42">
        <f t="shared" si="88"/>
        <v>0.96567599999999998</v>
      </c>
      <c r="AK901" s="42">
        <f t="shared" si="88"/>
        <v>0</v>
      </c>
      <c r="AL901" s="42">
        <f t="shared" si="88"/>
        <v>0</v>
      </c>
      <c r="AM901" s="42">
        <f t="shared" si="88"/>
        <v>0.96567599999999998</v>
      </c>
      <c r="AN901" s="42">
        <f t="shared" si="88"/>
        <v>0</v>
      </c>
    </row>
    <row r="902" spans="1:40" ht="47.25">
      <c r="A902" s="8" t="s">
        <v>806</v>
      </c>
      <c r="B902" s="73" t="s">
        <v>1760</v>
      </c>
      <c r="C902" s="15" t="s">
        <v>2572</v>
      </c>
      <c r="D902" s="18">
        <v>2017</v>
      </c>
      <c r="E902" s="18">
        <v>2020</v>
      </c>
      <c r="F902" s="9"/>
      <c r="G902" s="9"/>
      <c r="H902" s="31"/>
      <c r="I902" s="9">
        <v>1.1894279999999999</v>
      </c>
      <c r="J902" s="24">
        <v>1.1894280000000002</v>
      </c>
      <c r="K902" s="9">
        <f t="shared" si="83"/>
        <v>1.1534280000000001</v>
      </c>
      <c r="L902" s="9">
        <v>0</v>
      </c>
      <c r="M902" s="9">
        <v>0</v>
      </c>
      <c r="N902" s="9">
        <v>1.1534280000000001</v>
      </c>
      <c r="O902" s="9">
        <v>0</v>
      </c>
      <c r="P902" s="9">
        <f t="shared" si="84"/>
        <v>0</v>
      </c>
      <c r="Q902" s="9">
        <v>0</v>
      </c>
      <c r="R902" s="9">
        <v>0</v>
      </c>
      <c r="S902" s="9">
        <v>0</v>
      </c>
      <c r="T902" s="9">
        <v>0</v>
      </c>
      <c r="U902" s="9">
        <f t="shared" si="85"/>
        <v>0</v>
      </c>
      <c r="V902" s="9">
        <v>0</v>
      </c>
      <c r="W902" s="9">
        <v>0</v>
      </c>
      <c r="X902" s="49">
        <v>0</v>
      </c>
      <c r="Y902" s="9">
        <v>0</v>
      </c>
      <c r="Z902" s="9">
        <f t="shared" si="86"/>
        <v>0</v>
      </c>
      <c r="AA902" s="9">
        <v>0</v>
      </c>
      <c r="AB902" s="9">
        <v>0</v>
      </c>
      <c r="AC902" s="49">
        <v>0</v>
      </c>
      <c r="AD902" s="9">
        <v>0</v>
      </c>
      <c r="AE902" s="9">
        <f t="shared" si="87"/>
        <v>0</v>
      </c>
      <c r="AF902" s="9">
        <v>0</v>
      </c>
      <c r="AG902" s="9">
        <v>0</v>
      </c>
      <c r="AH902" s="49">
        <v>0</v>
      </c>
      <c r="AI902" s="9">
        <v>0</v>
      </c>
      <c r="AJ902" s="42">
        <f t="shared" si="88"/>
        <v>1.1534280000000001</v>
      </c>
      <c r="AK902" s="42">
        <f t="shared" si="88"/>
        <v>0</v>
      </c>
      <c r="AL902" s="42">
        <f t="shared" si="88"/>
        <v>0</v>
      </c>
      <c r="AM902" s="42">
        <f t="shared" si="88"/>
        <v>1.1534280000000001</v>
      </c>
      <c r="AN902" s="42">
        <f t="shared" si="88"/>
        <v>0</v>
      </c>
    </row>
    <row r="903" spans="1:40" ht="47.25">
      <c r="A903" s="8" t="s">
        <v>806</v>
      </c>
      <c r="B903" s="73" t="s">
        <v>1761</v>
      </c>
      <c r="C903" s="15" t="s">
        <v>2573</v>
      </c>
      <c r="D903" s="18">
        <v>2016</v>
      </c>
      <c r="E903" s="18">
        <v>2020</v>
      </c>
      <c r="F903" s="9"/>
      <c r="G903" s="9"/>
      <c r="H903" s="31"/>
      <c r="I903" s="9">
        <v>1.8685199999999997</v>
      </c>
      <c r="J903" s="24">
        <v>1.8685199999999997</v>
      </c>
      <c r="K903" s="9">
        <f t="shared" si="83"/>
        <v>1.8565199999999997</v>
      </c>
      <c r="L903" s="9">
        <v>0</v>
      </c>
      <c r="M903" s="9">
        <v>0</v>
      </c>
      <c r="N903" s="9">
        <v>1.8565199999999997</v>
      </c>
      <c r="O903" s="9">
        <v>0</v>
      </c>
      <c r="P903" s="9">
        <f t="shared" si="84"/>
        <v>0</v>
      </c>
      <c r="Q903" s="9">
        <v>0</v>
      </c>
      <c r="R903" s="9">
        <v>0</v>
      </c>
      <c r="S903" s="9">
        <v>0</v>
      </c>
      <c r="T903" s="9">
        <v>0</v>
      </c>
      <c r="U903" s="9">
        <f t="shared" si="85"/>
        <v>0</v>
      </c>
      <c r="V903" s="9">
        <v>0</v>
      </c>
      <c r="W903" s="9">
        <v>0</v>
      </c>
      <c r="X903" s="49">
        <v>0</v>
      </c>
      <c r="Y903" s="9">
        <v>0</v>
      </c>
      <c r="Z903" s="9">
        <f t="shared" si="86"/>
        <v>0</v>
      </c>
      <c r="AA903" s="9">
        <v>0</v>
      </c>
      <c r="AB903" s="9">
        <v>0</v>
      </c>
      <c r="AC903" s="49">
        <v>0</v>
      </c>
      <c r="AD903" s="9">
        <v>0</v>
      </c>
      <c r="AE903" s="9">
        <f t="shared" si="87"/>
        <v>0</v>
      </c>
      <c r="AF903" s="9">
        <v>0</v>
      </c>
      <c r="AG903" s="9">
        <v>0</v>
      </c>
      <c r="AH903" s="49">
        <v>0</v>
      </c>
      <c r="AI903" s="9">
        <v>0</v>
      </c>
      <c r="AJ903" s="42">
        <f t="shared" si="88"/>
        <v>1.8565199999999997</v>
      </c>
      <c r="AK903" s="42">
        <f t="shared" si="88"/>
        <v>0</v>
      </c>
      <c r="AL903" s="42">
        <f t="shared" si="88"/>
        <v>0</v>
      </c>
      <c r="AM903" s="42">
        <f t="shared" si="88"/>
        <v>1.8565199999999997</v>
      </c>
      <c r="AN903" s="42">
        <f t="shared" si="88"/>
        <v>0</v>
      </c>
    </row>
    <row r="904" spans="1:40" ht="47.25">
      <c r="A904" s="8" t="s">
        <v>806</v>
      </c>
      <c r="B904" s="73" t="s">
        <v>1762</v>
      </c>
      <c r="C904" s="15" t="s">
        <v>1763</v>
      </c>
      <c r="D904" s="18">
        <v>2017</v>
      </c>
      <c r="E904" s="18">
        <v>2020</v>
      </c>
      <c r="F904" s="9"/>
      <c r="G904" s="9"/>
      <c r="H904" s="31"/>
      <c r="I904" s="9">
        <v>1.6248</v>
      </c>
      <c r="J904" s="24">
        <v>1.6248</v>
      </c>
      <c r="K904" s="9">
        <f t="shared" si="83"/>
        <v>1.50281496</v>
      </c>
      <c r="L904" s="9">
        <v>0</v>
      </c>
      <c r="M904" s="9">
        <v>0</v>
      </c>
      <c r="N904" s="9">
        <v>1.50281496</v>
      </c>
      <c r="O904" s="9">
        <v>0</v>
      </c>
      <c r="P904" s="9">
        <f t="shared" si="84"/>
        <v>0</v>
      </c>
      <c r="Q904" s="9">
        <v>0</v>
      </c>
      <c r="R904" s="9">
        <v>0</v>
      </c>
      <c r="S904" s="9">
        <v>0</v>
      </c>
      <c r="T904" s="9">
        <v>0</v>
      </c>
      <c r="U904" s="9">
        <f t="shared" si="85"/>
        <v>0</v>
      </c>
      <c r="V904" s="9">
        <v>0</v>
      </c>
      <c r="W904" s="9">
        <v>0</v>
      </c>
      <c r="X904" s="49">
        <v>0</v>
      </c>
      <c r="Y904" s="9">
        <v>0</v>
      </c>
      <c r="Z904" s="9">
        <f t="shared" si="86"/>
        <v>0</v>
      </c>
      <c r="AA904" s="9">
        <v>0</v>
      </c>
      <c r="AB904" s="9">
        <v>0</v>
      </c>
      <c r="AC904" s="49">
        <v>0</v>
      </c>
      <c r="AD904" s="9">
        <v>0</v>
      </c>
      <c r="AE904" s="9">
        <f t="shared" si="87"/>
        <v>0</v>
      </c>
      <c r="AF904" s="9">
        <v>0</v>
      </c>
      <c r="AG904" s="9">
        <v>0</v>
      </c>
      <c r="AH904" s="49">
        <v>0</v>
      </c>
      <c r="AI904" s="9">
        <v>0</v>
      </c>
      <c r="AJ904" s="42">
        <f t="shared" si="88"/>
        <v>1.50281496</v>
      </c>
      <c r="AK904" s="42">
        <f t="shared" si="88"/>
        <v>0</v>
      </c>
      <c r="AL904" s="42">
        <f t="shared" si="88"/>
        <v>0</v>
      </c>
      <c r="AM904" s="42">
        <f t="shared" si="88"/>
        <v>1.50281496</v>
      </c>
      <c r="AN904" s="42">
        <f t="shared" si="88"/>
        <v>0</v>
      </c>
    </row>
    <row r="905" spans="1:40" ht="47.25">
      <c r="A905" s="8" t="s">
        <v>806</v>
      </c>
      <c r="B905" s="73" t="s">
        <v>1764</v>
      </c>
      <c r="C905" s="15" t="s">
        <v>1765</v>
      </c>
      <c r="D905" s="18">
        <v>2017</v>
      </c>
      <c r="E905" s="18">
        <v>2020</v>
      </c>
      <c r="F905" s="9"/>
      <c r="G905" s="9"/>
      <c r="H905" s="31"/>
      <c r="I905" s="9">
        <v>0.65728799999999998</v>
      </c>
      <c r="J905" s="24">
        <v>0.65728799999999998</v>
      </c>
      <c r="K905" s="9">
        <f t="shared" si="83"/>
        <v>0.65728799999999998</v>
      </c>
      <c r="L905" s="9">
        <v>0</v>
      </c>
      <c r="M905" s="9">
        <v>0</v>
      </c>
      <c r="N905" s="9">
        <v>0.65728799999999998</v>
      </c>
      <c r="O905" s="9">
        <v>0</v>
      </c>
      <c r="P905" s="9">
        <f t="shared" si="84"/>
        <v>0</v>
      </c>
      <c r="Q905" s="9">
        <v>0</v>
      </c>
      <c r="R905" s="9">
        <v>0</v>
      </c>
      <c r="S905" s="9">
        <v>0</v>
      </c>
      <c r="T905" s="9">
        <v>0</v>
      </c>
      <c r="U905" s="9">
        <f t="shared" si="85"/>
        <v>0</v>
      </c>
      <c r="V905" s="9">
        <v>0</v>
      </c>
      <c r="W905" s="9">
        <v>0</v>
      </c>
      <c r="X905" s="49">
        <v>0</v>
      </c>
      <c r="Y905" s="9">
        <v>0</v>
      </c>
      <c r="Z905" s="9">
        <f t="shared" si="86"/>
        <v>0</v>
      </c>
      <c r="AA905" s="9">
        <v>0</v>
      </c>
      <c r="AB905" s="9">
        <v>0</v>
      </c>
      <c r="AC905" s="49">
        <v>0</v>
      </c>
      <c r="AD905" s="9">
        <v>0</v>
      </c>
      <c r="AE905" s="9">
        <f t="shared" si="87"/>
        <v>0</v>
      </c>
      <c r="AF905" s="9">
        <v>0</v>
      </c>
      <c r="AG905" s="9">
        <v>0</v>
      </c>
      <c r="AH905" s="49">
        <v>0</v>
      </c>
      <c r="AI905" s="9">
        <v>0</v>
      </c>
      <c r="AJ905" s="42">
        <f t="shared" si="88"/>
        <v>0.65728799999999998</v>
      </c>
      <c r="AK905" s="42">
        <f t="shared" si="88"/>
        <v>0</v>
      </c>
      <c r="AL905" s="42">
        <f t="shared" si="88"/>
        <v>0</v>
      </c>
      <c r="AM905" s="42">
        <f t="shared" si="88"/>
        <v>0.65728799999999998</v>
      </c>
      <c r="AN905" s="42">
        <f t="shared" si="88"/>
        <v>0</v>
      </c>
    </row>
    <row r="906" spans="1:40" ht="47.25">
      <c r="A906" s="8" t="s">
        <v>806</v>
      </c>
      <c r="B906" s="73" t="s">
        <v>212</v>
      </c>
      <c r="C906" s="15" t="s">
        <v>379</v>
      </c>
      <c r="D906" s="18">
        <v>2020</v>
      </c>
      <c r="E906" s="18">
        <v>2023</v>
      </c>
      <c r="F906" s="9"/>
      <c r="G906" s="9"/>
      <c r="H906" s="31"/>
      <c r="I906" s="9">
        <v>0.89915999999999996</v>
      </c>
      <c r="J906" s="24">
        <v>0.89915999999999996</v>
      </c>
      <c r="K906" s="9">
        <f t="shared" si="83"/>
        <v>0</v>
      </c>
      <c r="L906" s="9">
        <v>0</v>
      </c>
      <c r="M906" s="9">
        <v>0</v>
      </c>
      <c r="N906" s="9">
        <v>0</v>
      </c>
      <c r="O906" s="9">
        <v>0</v>
      </c>
      <c r="P906" s="9">
        <f t="shared" si="84"/>
        <v>0</v>
      </c>
      <c r="Q906" s="9">
        <v>0</v>
      </c>
      <c r="R906" s="9">
        <v>0</v>
      </c>
      <c r="S906" s="9">
        <v>0</v>
      </c>
      <c r="T906" s="9">
        <v>0</v>
      </c>
      <c r="U906" s="9">
        <f t="shared" si="85"/>
        <v>0</v>
      </c>
      <c r="V906" s="9">
        <v>0</v>
      </c>
      <c r="W906" s="9">
        <v>0</v>
      </c>
      <c r="X906" s="49">
        <v>0</v>
      </c>
      <c r="Y906" s="9">
        <v>0</v>
      </c>
      <c r="Z906" s="9">
        <f t="shared" si="86"/>
        <v>0.89915999999999996</v>
      </c>
      <c r="AA906" s="9">
        <v>0</v>
      </c>
      <c r="AB906" s="9">
        <v>0</v>
      </c>
      <c r="AC906" s="49">
        <v>0.89915999999999996</v>
      </c>
      <c r="AD906" s="9">
        <v>0</v>
      </c>
      <c r="AE906" s="9">
        <f t="shared" si="87"/>
        <v>0</v>
      </c>
      <c r="AF906" s="9">
        <v>0</v>
      </c>
      <c r="AG906" s="9">
        <v>0</v>
      </c>
      <c r="AH906" s="49">
        <v>0</v>
      </c>
      <c r="AI906" s="9">
        <v>0</v>
      </c>
      <c r="AJ906" s="42">
        <f t="shared" si="88"/>
        <v>0.89915999999999996</v>
      </c>
      <c r="AK906" s="42">
        <f t="shared" si="88"/>
        <v>0</v>
      </c>
      <c r="AL906" s="42">
        <f t="shared" si="88"/>
        <v>0</v>
      </c>
      <c r="AM906" s="42">
        <f t="shared" si="88"/>
        <v>0.89915999999999996</v>
      </c>
      <c r="AN906" s="42">
        <f t="shared" si="88"/>
        <v>0</v>
      </c>
    </row>
    <row r="907" spans="1:40" ht="47.25">
      <c r="A907" s="8" t="s">
        <v>806</v>
      </c>
      <c r="B907" s="73" t="s">
        <v>156</v>
      </c>
      <c r="C907" s="15" t="s">
        <v>2574</v>
      </c>
      <c r="D907" s="18">
        <v>2017</v>
      </c>
      <c r="E907" s="18">
        <v>2023</v>
      </c>
      <c r="F907" s="9"/>
      <c r="G907" s="9"/>
      <c r="H907" s="31"/>
      <c r="I907" s="9">
        <v>15.212603999999999</v>
      </c>
      <c r="J907" s="24">
        <v>15.212603999999999</v>
      </c>
      <c r="K907" s="9">
        <f t="shared" si="83"/>
        <v>0</v>
      </c>
      <c r="L907" s="9">
        <v>0</v>
      </c>
      <c r="M907" s="9">
        <v>0</v>
      </c>
      <c r="N907" s="9">
        <v>0</v>
      </c>
      <c r="O907" s="9">
        <v>0</v>
      </c>
      <c r="P907" s="9">
        <f t="shared" si="84"/>
        <v>0</v>
      </c>
      <c r="Q907" s="9">
        <v>0</v>
      </c>
      <c r="R907" s="9">
        <v>0</v>
      </c>
      <c r="S907" s="9">
        <v>0</v>
      </c>
      <c r="T907" s="9">
        <v>0</v>
      </c>
      <c r="U907" s="9">
        <f t="shared" si="85"/>
        <v>0</v>
      </c>
      <c r="V907" s="9">
        <v>0</v>
      </c>
      <c r="W907" s="9">
        <v>0</v>
      </c>
      <c r="X907" s="49">
        <v>0</v>
      </c>
      <c r="Y907" s="9">
        <v>0</v>
      </c>
      <c r="Z907" s="9">
        <f t="shared" si="86"/>
        <v>7.440491999999999</v>
      </c>
      <c r="AA907" s="9">
        <v>0</v>
      </c>
      <c r="AB907" s="9">
        <v>0</v>
      </c>
      <c r="AC907" s="49">
        <v>7.440491999999999</v>
      </c>
      <c r="AD907" s="9">
        <v>0</v>
      </c>
      <c r="AE907" s="9">
        <f t="shared" si="87"/>
        <v>7.7721119999999999</v>
      </c>
      <c r="AF907" s="9">
        <v>0</v>
      </c>
      <c r="AG907" s="9">
        <v>0</v>
      </c>
      <c r="AH907" s="49">
        <v>7.7721119999999999</v>
      </c>
      <c r="AI907" s="9">
        <v>0</v>
      </c>
      <c r="AJ907" s="42">
        <f t="shared" si="88"/>
        <v>15.212603999999999</v>
      </c>
      <c r="AK907" s="42">
        <f t="shared" si="88"/>
        <v>0</v>
      </c>
      <c r="AL907" s="42">
        <f t="shared" si="88"/>
        <v>0</v>
      </c>
      <c r="AM907" s="42">
        <f t="shared" si="88"/>
        <v>15.212603999999999</v>
      </c>
      <c r="AN907" s="42">
        <f t="shared" si="88"/>
        <v>0</v>
      </c>
    </row>
    <row r="908" spans="1:40" ht="63">
      <c r="A908" s="8" t="s">
        <v>806</v>
      </c>
      <c r="B908" s="73" t="s">
        <v>1766</v>
      </c>
      <c r="C908" s="15" t="s">
        <v>1767</v>
      </c>
      <c r="D908" s="18">
        <v>2018</v>
      </c>
      <c r="E908" s="18">
        <v>2021</v>
      </c>
      <c r="F908" s="9"/>
      <c r="G908" s="9"/>
      <c r="H908" s="31"/>
      <c r="I908" s="9">
        <v>4.3724400000000001</v>
      </c>
      <c r="J908" s="24">
        <v>4.3724399999999992</v>
      </c>
      <c r="K908" s="9">
        <f t="shared" si="83"/>
        <v>2.8707648000000003</v>
      </c>
      <c r="L908" s="9">
        <v>0</v>
      </c>
      <c r="M908" s="9">
        <v>0</v>
      </c>
      <c r="N908" s="9">
        <v>2.8707648000000003</v>
      </c>
      <c r="O908" s="9">
        <v>0</v>
      </c>
      <c r="P908" s="9">
        <f t="shared" si="84"/>
        <v>0.71769120000000008</v>
      </c>
      <c r="Q908" s="9">
        <v>0</v>
      </c>
      <c r="R908" s="9">
        <v>0</v>
      </c>
      <c r="S908" s="9">
        <v>0.71769120000000008</v>
      </c>
      <c r="T908" s="9">
        <v>0</v>
      </c>
      <c r="U908" s="9">
        <f t="shared" si="85"/>
        <v>0</v>
      </c>
      <c r="V908" s="9">
        <v>0</v>
      </c>
      <c r="W908" s="9">
        <v>0</v>
      </c>
      <c r="X908" s="49">
        <v>0</v>
      </c>
      <c r="Y908" s="9">
        <v>0</v>
      </c>
      <c r="Z908" s="9">
        <f t="shared" si="86"/>
        <v>0</v>
      </c>
      <c r="AA908" s="9">
        <v>0</v>
      </c>
      <c r="AB908" s="9">
        <v>0</v>
      </c>
      <c r="AC908" s="49">
        <v>0</v>
      </c>
      <c r="AD908" s="9">
        <v>0</v>
      </c>
      <c r="AE908" s="9">
        <f t="shared" si="87"/>
        <v>0</v>
      </c>
      <c r="AF908" s="9">
        <v>0</v>
      </c>
      <c r="AG908" s="9">
        <v>0</v>
      </c>
      <c r="AH908" s="49">
        <v>0</v>
      </c>
      <c r="AI908" s="9">
        <v>0</v>
      </c>
      <c r="AJ908" s="42">
        <f t="shared" si="88"/>
        <v>3.5884560000000003</v>
      </c>
      <c r="AK908" s="42">
        <f t="shared" si="88"/>
        <v>0</v>
      </c>
      <c r="AL908" s="42">
        <f t="shared" si="88"/>
        <v>0</v>
      </c>
      <c r="AM908" s="42">
        <f t="shared" si="88"/>
        <v>3.5884560000000003</v>
      </c>
      <c r="AN908" s="42">
        <f t="shared" si="88"/>
        <v>0</v>
      </c>
    </row>
    <row r="909" spans="1:40" ht="94.5">
      <c r="A909" s="8" t="s">
        <v>806</v>
      </c>
      <c r="B909" s="73" t="s">
        <v>1768</v>
      </c>
      <c r="C909" s="15" t="s">
        <v>1769</v>
      </c>
      <c r="D909" s="18">
        <v>2021</v>
      </c>
      <c r="E909" s="18">
        <v>2021</v>
      </c>
      <c r="F909" s="9"/>
      <c r="G909" s="9"/>
      <c r="H909" s="31"/>
      <c r="I909" s="9">
        <v>8.2953120000000009</v>
      </c>
      <c r="J909" s="24">
        <v>8.2953119999999991</v>
      </c>
      <c r="K909" s="9">
        <f t="shared" si="89" ref="K909:K972">=L909+M909+N909+O909</f>
        <v>0</v>
      </c>
      <c r="L909" s="9">
        <v>0</v>
      </c>
      <c r="M909" s="9">
        <v>0</v>
      </c>
      <c r="N909" s="9">
        <v>0</v>
      </c>
      <c r="O909" s="9">
        <v>0</v>
      </c>
      <c r="P909" s="9">
        <f t="shared" si="90" ref="P909:P972">=Q909+R909+S909+T909</f>
        <v>3.4953119999999998</v>
      </c>
      <c r="Q909" s="9">
        <v>0</v>
      </c>
      <c r="R909" s="9">
        <v>0</v>
      </c>
      <c r="S909" s="9">
        <v>3.4953119999999998</v>
      </c>
      <c r="T909" s="9">
        <v>0</v>
      </c>
      <c r="U909" s="9">
        <f t="shared" si="91" ref="U909:U972">=V909+W909+X909+Y909</f>
        <v>4.7999999999999998</v>
      </c>
      <c r="V909" s="9">
        <v>0</v>
      </c>
      <c r="W909" s="9">
        <v>0</v>
      </c>
      <c r="X909" s="49">
        <v>4.80</v>
      </c>
      <c r="Y909" s="9">
        <v>0</v>
      </c>
      <c r="Z909" s="9">
        <f t="shared" si="92" ref="Z909:Z972">=AA909+AB909+AC909+AD909</f>
        <v>0</v>
      </c>
      <c r="AA909" s="9">
        <v>0</v>
      </c>
      <c r="AB909" s="9">
        <v>0</v>
      </c>
      <c r="AC909" s="49">
        <v>0</v>
      </c>
      <c r="AD909" s="9">
        <v>0</v>
      </c>
      <c r="AE909" s="9">
        <f t="shared" si="93" ref="AE909:AE972">=AF909+AG909+AH909+AI909</f>
        <v>0</v>
      </c>
      <c r="AF909" s="9">
        <v>0</v>
      </c>
      <c r="AG909" s="9">
        <v>0</v>
      </c>
      <c r="AH909" s="49">
        <v>0</v>
      </c>
      <c r="AI909" s="9">
        <v>0</v>
      </c>
      <c r="AJ909" s="42">
        <f t="shared" si="88"/>
        <v>8.2953119999999991</v>
      </c>
      <c r="AK909" s="42">
        <f t="shared" si="88"/>
        <v>0</v>
      </c>
      <c r="AL909" s="42">
        <f t="shared" si="88"/>
        <v>0</v>
      </c>
      <c r="AM909" s="42">
        <f t="shared" si="88"/>
        <v>8.2953119999999991</v>
      </c>
      <c r="AN909" s="42">
        <f t="shared" si="88"/>
        <v>0</v>
      </c>
    </row>
    <row r="910" spans="1:40" ht="94.5">
      <c r="A910" s="8" t="s">
        <v>806</v>
      </c>
      <c r="B910" s="73" t="s">
        <v>1770</v>
      </c>
      <c r="C910" s="15" t="s">
        <v>1771</v>
      </c>
      <c r="D910" s="18">
        <v>2021</v>
      </c>
      <c r="E910" s="18">
        <v>2022</v>
      </c>
      <c r="F910" s="9"/>
      <c r="G910" s="9"/>
      <c r="H910" s="31"/>
      <c r="I910" s="9">
        <v>14.596511999999999</v>
      </c>
      <c r="J910" s="24">
        <v>14.596512000000001</v>
      </c>
      <c r="K910" s="9">
        <f t="shared" si="89"/>
        <v>0</v>
      </c>
      <c r="L910" s="9">
        <v>0</v>
      </c>
      <c r="M910" s="9">
        <v>0</v>
      </c>
      <c r="N910" s="9">
        <v>0</v>
      </c>
      <c r="O910" s="9">
        <v>0</v>
      </c>
      <c r="P910" s="9">
        <f t="shared" si="90"/>
        <v>2.5965120000000002</v>
      </c>
      <c r="Q910" s="9">
        <v>0</v>
      </c>
      <c r="R910" s="9">
        <v>0</v>
      </c>
      <c r="S910" s="9">
        <v>2.5965120000000002</v>
      </c>
      <c r="T910" s="9">
        <v>0</v>
      </c>
      <c r="U910" s="9">
        <f t="shared" si="91"/>
        <v>12</v>
      </c>
      <c r="V910" s="9">
        <v>0</v>
      </c>
      <c r="W910" s="9">
        <v>0</v>
      </c>
      <c r="X910" s="49">
        <v>12</v>
      </c>
      <c r="Y910" s="9">
        <v>0</v>
      </c>
      <c r="Z910" s="9">
        <f t="shared" si="92"/>
        <v>0</v>
      </c>
      <c r="AA910" s="9">
        <v>0</v>
      </c>
      <c r="AB910" s="9">
        <v>0</v>
      </c>
      <c r="AC910" s="49">
        <v>0</v>
      </c>
      <c r="AD910" s="9">
        <v>0</v>
      </c>
      <c r="AE910" s="9">
        <f t="shared" si="93"/>
        <v>0</v>
      </c>
      <c r="AF910" s="9">
        <v>0</v>
      </c>
      <c r="AG910" s="9">
        <v>0</v>
      </c>
      <c r="AH910" s="49">
        <v>0</v>
      </c>
      <c r="AI910" s="9">
        <v>0</v>
      </c>
      <c r="AJ910" s="42">
        <f t="shared" si="88"/>
        <v>14.596512000000001</v>
      </c>
      <c r="AK910" s="42">
        <f t="shared" si="88"/>
        <v>0</v>
      </c>
      <c r="AL910" s="42">
        <f t="shared" si="88"/>
        <v>0</v>
      </c>
      <c r="AM910" s="42">
        <f t="shared" si="88"/>
        <v>14.596512000000001</v>
      </c>
      <c r="AN910" s="42">
        <f t="shared" si="88"/>
        <v>0</v>
      </c>
    </row>
    <row r="911" spans="1:40" ht="110.25">
      <c r="A911" s="8" t="s">
        <v>806</v>
      </c>
      <c r="B911" s="73" t="s">
        <v>1772</v>
      </c>
      <c r="C911" s="15" t="s">
        <v>1773</v>
      </c>
      <c r="D911" s="18">
        <v>2021</v>
      </c>
      <c r="E911" s="18">
        <v>2021</v>
      </c>
      <c r="F911" s="9"/>
      <c r="G911" s="9"/>
      <c r="H911" s="31"/>
      <c r="I911" s="9">
        <v>1.4919599999999997</v>
      </c>
      <c r="J911" s="24">
        <v>1.4919599999999997</v>
      </c>
      <c r="K911" s="9">
        <f t="shared" si="89"/>
        <v>0</v>
      </c>
      <c r="L911" s="9">
        <v>0</v>
      </c>
      <c r="M911" s="9">
        <v>0</v>
      </c>
      <c r="N911" s="9">
        <v>0</v>
      </c>
      <c r="O911" s="9">
        <v>0</v>
      </c>
      <c r="P911" s="9">
        <f t="shared" si="90"/>
        <v>1.4919599999999997</v>
      </c>
      <c r="Q911" s="9">
        <v>0</v>
      </c>
      <c r="R911" s="9">
        <v>0</v>
      </c>
      <c r="S911" s="9">
        <v>1.4919599999999997</v>
      </c>
      <c r="T911" s="9">
        <v>0</v>
      </c>
      <c r="U911" s="9">
        <f t="shared" si="91"/>
        <v>0</v>
      </c>
      <c r="V911" s="9">
        <v>0</v>
      </c>
      <c r="W911" s="9">
        <v>0</v>
      </c>
      <c r="X911" s="49">
        <v>0</v>
      </c>
      <c r="Y911" s="9">
        <v>0</v>
      </c>
      <c r="Z911" s="9">
        <f t="shared" si="92"/>
        <v>0</v>
      </c>
      <c r="AA911" s="9">
        <v>0</v>
      </c>
      <c r="AB911" s="9">
        <v>0</v>
      </c>
      <c r="AC911" s="49">
        <v>0</v>
      </c>
      <c r="AD911" s="9">
        <v>0</v>
      </c>
      <c r="AE911" s="9">
        <f t="shared" si="93"/>
        <v>0</v>
      </c>
      <c r="AF911" s="9">
        <v>0</v>
      </c>
      <c r="AG911" s="9">
        <v>0</v>
      </c>
      <c r="AH911" s="49">
        <v>0</v>
      </c>
      <c r="AI911" s="9">
        <v>0</v>
      </c>
      <c r="AJ911" s="42">
        <f t="shared" si="88"/>
        <v>1.4919599999999997</v>
      </c>
      <c r="AK911" s="42">
        <f t="shared" si="88"/>
        <v>0</v>
      </c>
      <c r="AL911" s="42">
        <f t="shared" si="88"/>
        <v>0</v>
      </c>
      <c r="AM911" s="42">
        <f t="shared" si="88"/>
        <v>1.4919599999999997</v>
      </c>
      <c r="AN911" s="42">
        <f t="shared" si="88"/>
        <v>0</v>
      </c>
    </row>
    <row r="912" spans="1:40" ht="78.75">
      <c r="A912" s="8" t="s">
        <v>806</v>
      </c>
      <c r="B912" s="73" t="s">
        <v>1774</v>
      </c>
      <c r="C912" s="15" t="s">
        <v>1775</v>
      </c>
      <c r="D912" s="18">
        <v>2021</v>
      </c>
      <c r="E912" s="18">
        <v>2021</v>
      </c>
      <c r="F912" s="9"/>
      <c r="G912" s="9"/>
      <c r="H912" s="31"/>
      <c r="I912" s="9">
        <v>10.398167999999998</v>
      </c>
      <c r="J912" s="24">
        <v>10.398168</v>
      </c>
      <c r="K912" s="9">
        <f t="shared" si="89"/>
        <v>0</v>
      </c>
      <c r="L912" s="9">
        <v>0</v>
      </c>
      <c r="M912" s="9">
        <v>0</v>
      </c>
      <c r="N912" s="9">
        <v>0</v>
      </c>
      <c r="O912" s="9">
        <v>0</v>
      </c>
      <c r="P912" s="9">
        <f t="shared" si="90"/>
        <v>3.1981679999999995</v>
      </c>
      <c r="Q912" s="9">
        <v>0</v>
      </c>
      <c r="R912" s="9">
        <v>0</v>
      </c>
      <c r="S912" s="9">
        <v>3.1981679999999995</v>
      </c>
      <c r="T912" s="9">
        <v>0</v>
      </c>
      <c r="U912" s="9">
        <f t="shared" si="91"/>
        <v>7.1999999999999993</v>
      </c>
      <c r="V912" s="9">
        <v>0</v>
      </c>
      <c r="W912" s="9">
        <v>0</v>
      </c>
      <c r="X912" s="49">
        <v>7.1999999999999993</v>
      </c>
      <c r="Y912" s="9">
        <v>0</v>
      </c>
      <c r="Z912" s="9">
        <f t="shared" si="92"/>
        <v>0</v>
      </c>
      <c r="AA912" s="9">
        <v>0</v>
      </c>
      <c r="AB912" s="9">
        <v>0</v>
      </c>
      <c r="AC912" s="49">
        <v>0</v>
      </c>
      <c r="AD912" s="9">
        <v>0</v>
      </c>
      <c r="AE912" s="9">
        <f t="shared" si="93"/>
        <v>0</v>
      </c>
      <c r="AF912" s="9">
        <v>0</v>
      </c>
      <c r="AG912" s="9">
        <v>0</v>
      </c>
      <c r="AH912" s="49">
        <v>0</v>
      </c>
      <c r="AI912" s="9">
        <v>0</v>
      </c>
      <c r="AJ912" s="42">
        <f t="shared" si="88"/>
        <v>10.398167999999998</v>
      </c>
      <c r="AK912" s="42">
        <f t="shared" si="88"/>
        <v>0</v>
      </c>
      <c r="AL912" s="42">
        <f t="shared" si="88"/>
        <v>0</v>
      </c>
      <c r="AM912" s="42">
        <f t="shared" si="88"/>
        <v>10.398167999999998</v>
      </c>
      <c r="AN912" s="42">
        <f t="shared" si="88"/>
        <v>0</v>
      </c>
    </row>
    <row r="913" spans="1:40" ht="126">
      <c r="A913" s="8" t="s">
        <v>806</v>
      </c>
      <c r="B913" s="73" t="s">
        <v>1776</v>
      </c>
      <c r="C913" s="15" t="s">
        <v>1777</v>
      </c>
      <c r="D913" s="18">
        <v>2021</v>
      </c>
      <c r="E913" s="18">
        <v>2021</v>
      </c>
      <c r="F913" s="9"/>
      <c r="G913" s="9"/>
      <c r="H913" s="31"/>
      <c r="I913" s="9">
        <v>4.7018279999999999</v>
      </c>
      <c r="J913" s="24">
        <v>4.7018279999999999</v>
      </c>
      <c r="K913" s="9">
        <f t="shared" si="89"/>
        <v>0</v>
      </c>
      <c r="L913" s="9">
        <v>0</v>
      </c>
      <c r="M913" s="9">
        <v>0</v>
      </c>
      <c r="N913" s="9">
        <v>0</v>
      </c>
      <c r="O913" s="9">
        <v>0</v>
      </c>
      <c r="P913" s="9">
        <f t="shared" si="90"/>
        <v>4.7018279999999999</v>
      </c>
      <c r="Q913" s="9">
        <v>0</v>
      </c>
      <c r="R913" s="9">
        <v>0</v>
      </c>
      <c r="S913" s="9">
        <v>4.7018279999999999</v>
      </c>
      <c r="T913" s="9">
        <v>0</v>
      </c>
      <c r="U913" s="9">
        <f t="shared" si="91"/>
        <v>0</v>
      </c>
      <c r="V913" s="9">
        <v>0</v>
      </c>
      <c r="W913" s="9">
        <v>0</v>
      </c>
      <c r="X913" s="49">
        <v>0</v>
      </c>
      <c r="Y913" s="9">
        <v>0</v>
      </c>
      <c r="Z913" s="9">
        <f t="shared" si="92"/>
        <v>0</v>
      </c>
      <c r="AA913" s="9">
        <v>0</v>
      </c>
      <c r="AB913" s="9">
        <v>0</v>
      </c>
      <c r="AC913" s="49">
        <v>0</v>
      </c>
      <c r="AD913" s="9">
        <v>0</v>
      </c>
      <c r="AE913" s="9">
        <f t="shared" si="93"/>
        <v>0</v>
      </c>
      <c r="AF913" s="9">
        <v>0</v>
      </c>
      <c r="AG913" s="9">
        <v>0</v>
      </c>
      <c r="AH913" s="49">
        <v>0</v>
      </c>
      <c r="AI913" s="9">
        <v>0</v>
      </c>
      <c r="AJ913" s="42">
        <f t="shared" si="88"/>
        <v>4.7018279999999999</v>
      </c>
      <c r="AK913" s="42">
        <f t="shared" si="88"/>
        <v>0</v>
      </c>
      <c r="AL913" s="42">
        <f t="shared" si="88"/>
        <v>0</v>
      </c>
      <c r="AM913" s="42">
        <f t="shared" si="88"/>
        <v>4.7018279999999999</v>
      </c>
      <c r="AN913" s="42">
        <f t="shared" si="88"/>
        <v>0</v>
      </c>
    </row>
    <row r="914" spans="1:40" ht="31.5">
      <c r="A914" s="8" t="s">
        <v>806</v>
      </c>
      <c r="B914" s="73" t="s">
        <v>694</v>
      </c>
      <c r="C914" s="15" t="s">
        <v>2575</v>
      </c>
      <c r="D914" s="18">
        <v>2018</v>
      </c>
      <c r="E914" s="18">
        <v>2024</v>
      </c>
      <c r="F914" s="9"/>
      <c r="G914" s="9"/>
      <c r="H914" s="31"/>
      <c r="I914" s="9">
        <v>23.414148000000001</v>
      </c>
      <c r="J914" s="24">
        <v>23.414148000000001</v>
      </c>
      <c r="K914" s="9">
        <f t="shared" si="89"/>
        <v>0</v>
      </c>
      <c r="L914" s="9">
        <v>0</v>
      </c>
      <c r="M914" s="9">
        <v>0</v>
      </c>
      <c r="N914" s="9">
        <v>0</v>
      </c>
      <c r="O914" s="9">
        <v>0</v>
      </c>
      <c r="P914" s="9">
        <f t="shared" si="90"/>
        <v>0</v>
      </c>
      <c r="Q914" s="9">
        <v>0</v>
      </c>
      <c r="R914" s="9">
        <v>0</v>
      </c>
      <c r="S914" s="9">
        <v>0</v>
      </c>
      <c r="T914" s="9">
        <v>0</v>
      </c>
      <c r="U914" s="9">
        <f t="shared" si="91"/>
        <v>0</v>
      </c>
      <c r="V914" s="9">
        <v>0</v>
      </c>
      <c r="W914" s="9">
        <v>0</v>
      </c>
      <c r="X914" s="49">
        <v>0</v>
      </c>
      <c r="Y914" s="9">
        <v>0</v>
      </c>
      <c r="Z914" s="9">
        <f t="shared" si="92"/>
        <v>0.61414799999999992</v>
      </c>
      <c r="AA914" s="9">
        <v>0</v>
      </c>
      <c r="AB914" s="9">
        <v>0</v>
      </c>
      <c r="AC914" s="49">
        <v>0.61414799999999992</v>
      </c>
      <c r="AD914" s="9">
        <v>0</v>
      </c>
      <c r="AE914" s="9">
        <f t="shared" si="93"/>
        <v>1.2</v>
      </c>
      <c r="AF914" s="9">
        <v>0</v>
      </c>
      <c r="AG914" s="9">
        <v>0</v>
      </c>
      <c r="AH914" s="49">
        <v>1.20</v>
      </c>
      <c r="AI914" s="9">
        <v>0</v>
      </c>
      <c r="AJ914" s="42">
        <f t="shared" si="88"/>
        <v>1.8141479999999999</v>
      </c>
      <c r="AK914" s="42">
        <f t="shared" si="88"/>
        <v>0</v>
      </c>
      <c r="AL914" s="42">
        <f t="shared" si="88"/>
        <v>0</v>
      </c>
      <c r="AM914" s="42">
        <f t="shared" si="88"/>
        <v>1.8141479999999999</v>
      </c>
      <c r="AN914" s="42">
        <f t="shared" si="88"/>
        <v>0</v>
      </c>
    </row>
    <row r="915" spans="1:40" ht="94.5">
      <c r="A915" s="8" t="s">
        <v>806</v>
      </c>
      <c r="B915" s="73" t="s">
        <v>1778</v>
      </c>
      <c r="C915" s="15" t="s">
        <v>2576</v>
      </c>
      <c r="D915" s="18">
        <v>2019</v>
      </c>
      <c r="E915" s="18">
        <v>2020</v>
      </c>
      <c r="F915" s="9"/>
      <c r="G915" s="9"/>
      <c r="H915" s="31"/>
      <c r="I915" s="9">
        <v>1.7304359999999999</v>
      </c>
      <c r="J915" s="24">
        <v>1.7304359999999999</v>
      </c>
      <c r="K915" s="9">
        <f t="shared" si="89"/>
        <v>1.465668</v>
      </c>
      <c r="L915" s="9">
        <v>0</v>
      </c>
      <c r="M915" s="9">
        <v>0</v>
      </c>
      <c r="N915" s="9">
        <v>1.465668</v>
      </c>
      <c r="O915" s="9">
        <v>0</v>
      </c>
      <c r="P915" s="9">
        <f t="shared" si="90"/>
        <v>0</v>
      </c>
      <c r="Q915" s="9">
        <v>0</v>
      </c>
      <c r="R915" s="9">
        <v>0</v>
      </c>
      <c r="S915" s="9">
        <v>0</v>
      </c>
      <c r="T915" s="9">
        <v>0</v>
      </c>
      <c r="U915" s="9">
        <f t="shared" si="91"/>
        <v>0</v>
      </c>
      <c r="V915" s="9">
        <v>0</v>
      </c>
      <c r="W915" s="9">
        <v>0</v>
      </c>
      <c r="X915" s="49">
        <v>0</v>
      </c>
      <c r="Y915" s="9">
        <v>0</v>
      </c>
      <c r="Z915" s="9">
        <f t="shared" si="92"/>
        <v>0</v>
      </c>
      <c r="AA915" s="9">
        <v>0</v>
      </c>
      <c r="AB915" s="9">
        <v>0</v>
      </c>
      <c r="AC915" s="49">
        <v>0</v>
      </c>
      <c r="AD915" s="9">
        <v>0</v>
      </c>
      <c r="AE915" s="9">
        <f t="shared" si="93"/>
        <v>0</v>
      </c>
      <c r="AF915" s="9">
        <v>0</v>
      </c>
      <c r="AG915" s="9">
        <v>0</v>
      </c>
      <c r="AH915" s="49">
        <v>0</v>
      </c>
      <c r="AI915" s="9">
        <v>0</v>
      </c>
      <c r="AJ915" s="42">
        <f t="shared" si="88"/>
        <v>1.465668</v>
      </c>
      <c r="AK915" s="42">
        <f t="shared" si="88"/>
        <v>0</v>
      </c>
      <c r="AL915" s="42">
        <f t="shared" si="88"/>
        <v>0</v>
      </c>
      <c r="AM915" s="42">
        <f t="shared" si="88"/>
        <v>1.465668</v>
      </c>
      <c r="AN915" s="42">
        <f t="shared" si="88"/>
        <v>0</v>
      </c>
    </row>
    <row r="916" spans="1:40" ht="78.75">
      <c r="A916" s="8" t="s">
        <v>806</v>
      </c>
      <c r="B916" s="73" t="s">
        <v>1779</v>
      </c>
      <c r="C916" s="15" t="s">
        <v>2577</v>
      </c>
      <c r="D916" s="18">
        <v>2020</v>
      </c>
      <c r="E916" s="18">
        <v>2020</v>
      </c>
      <c r="F916" s="9"/>
      <c r="G916" s="9"/>
      <c r="H916" s="31"/>
      <c r="I916" s="9">
        <v>12.013271999999999</v>
      </c>
      <c r="J916" s="24">
        <v>12.013271999999999</v>
      </c>
      <c r="K916" s="9">
        <f t="shared" si="89"/>
        <v>6.0012720000000011</v>
      </c>
      <c r="L916" s="9">
        <v>0</v>
      </c>
      <c r="M916" s="9">
        <v>0</v>
      </c>
      <c r="N916" s="9">
        <v>6.0012720000000011</v>
      </c>
      <c r="O916" s="9">
        <v>0</v>
      </c>
      <c r="P916" s="9">
        <f t="shared" si="90"/>
        <v>6</v>
      </c>
      <c r="Q916" s="9">
        <v>0</v>
      </c>
      <c r="R916" s="9">
        <v>0</v>
      </c>
      <c r="S916" s="9">
        <v>6</v>
      </c>
      <c r="T916" s="9">
        <v>0</v>
      </c>
      <c r="U916" s="9">
        <f t="shared" si="91"/>
        <v>0</v>
      </c>
      <c r="V916" s="9">
        <v>0</v>
      </c>
      <c r="W916" s="9">
        <v>0</v>
      </c>
      <c r="X916" s="49">
        <v>0</v>
      </c>
      <c r="Y916" s="9">
        <v>0</v>
      </c>
      <c r="Z916" s="9">
        <f t="shared" si="92"/>
        <v>0</v>
      </c>
      <c r="AA916" s="9">
        <v>0</v>
      </c>
      <c r="AB916" s="9">
        <v>0</v>
      </c>
      <c r="AC916" s="49">
        <v>0</v>
      </c>
      <c r="AD916" s="9">
        <v>0</v>
      </c>
      <c r="AE916" s="9">
        <f t="shared" si="93"/>
        <v>0</v>
      </c>
      <c r="AF916" s="9">
        <v>0</v>
      </c>
      <c r="AG916" s="9">
        <v>0</v>
      </c>
      <c r="AH916" s="49">
        <v>0</v>
      </c>
      <c r="AI916" s="9">
        <v>0</v>
      </c>
      <c r="AJ916" s="42">
        <f t="shared" si="88"/>
        <v>12.001272</v>
      </c>
      <c r="AK916" s="42">
        <f t="shared" si="88"/>
        <v>0</v>
      </c>
      <c r="AL916" s="42">
        <f t="shared" si="88"/>
        <v>0</v>
      </c>
      <c r="AM916" s="42">
        <f t="shared" si="88"/>
        <v>12.001272</v>
      </c>
      <c r="AN916" s="42">
        <f t="shared" si="88"/>
        <v>0</v>
      </c>
    </row>
    <row r="917" spans="1:40" ht="78.75">
      <c r="A917" s="8" t="s">
        <v>806</v>
      </c>
      <c r="B917" s="73" t="s">
        <v>1780</v>
      </c>
      <c r="C917" s="15" t="s">
        <v>1781</v>
      </c>
      <c r="D917" s="18">
        <v>2020</v>
      </c>
      <c r="E917" s="18">
        <v>2021</v>
      </c>
      <c r="F917" s="9"/>
      <c r="G917" s="9"/>
      <c r="H917" s="31"/>
      <c r="I917" s="9">
        <v>8.1941039999999994</v>
      </c>
      <c r="J917" s="24">
        <v>8.1941039999999994</v>
      </c>
      <c r="K917" s="9">
        <f t="shared" si="89"/>
        <v>0.98210399999999987</v>
      </c>
      <c r="L917" s="9">
        <v>0</v>
      </c>
      <c r="M917" s="9">
        <v>0</v>
      </c>
      <c r="N917" s="9">
        <v>0.98210399999999987</v>
      </c>
      <c r="O917" s="9">
        <v>0</v>
      </c>
      <c r="P917" s="9">
        <f t="shared" si="90"/>
        <v>1.2</v>
      </c>
      <c r="Q917" s="9">
        <v>0</v>
      </c>
      <c r="R917" s="9">
        <v>0</v>
      </c>
      <c r="S917" s="9">
        <v>1.20</v>
      </c>
      <c r="T917" s="9">
        <v>0</v>
      </c>
      <c r="U917" s="9">
        <f t="shared" si="91"/>
        <v>6</v>
      </c>
      <c r="V917" s="9">
        <v>0</v>
      </c>
      <c r="W917" s="9">
        <v>0</v>
      </c>
      <c r="X917" s="49">
        <v>6</v>
      </c>
      <c r="Y917" s="9">
        <v>0</v>
      </c>
      <c r="Z917" s="9">
        <f t="shared" si="92"/>
        <v>0</v>
      </c>
      <c r="AA917" s="9">
        <v>0</v>
      </c>
      <c r="AB917" s="9">
        <v>0</v>
      </c>
      <c r="AC917" s="49">
        <v>0</v>
      </c>
      <c r="AD917" s="9">
        <v>0</v>
      </c>
      <c r="AE917" s="9">
        <f t="shared" si="93"/>
        <v>0</v>
      </c>
      <c r="AF917" s="9">
        <v>0</v>
      </c>
      <c r="AG917" s="9">
        <v>0</v>
      </c>
      <c r="AH917" s="49">
        <v>0</v>
      </c>
      <c r="AI917" s="9">
        <v>0</v>
      </c>
      <c r="AJ917" s="42">
        <f t="shared" si="88"/>
        <v>8.1821039999999989</v>
      </c>
      <c r="AK917" s="42">
        <f t="shared" si="88"/>
        <v>0</v>
      </c>
      <c r="AL917" s="42">
        <f t="shared" si="88"/>
        <v>0</v>
      </c>
      <c r="AM917" s="42">
        <f t="shared" si="88"/>
        <v>8.1821039999999989</v>
      </c>
      <c r="AN917" s="42">
        <f t="shared" si="88"/>
        <v>0</v>
      </c>
    </row>
    <row r="918" spans="1:40" ht="78.75">
      <c r="A918" s="8" t="s">
        <v>806</v>
      </c>
      <c r="B918" s="73" t="s">
        <v>1782</v>
      </c>
      <c r="C918" s="15" t="s">
        <v>2578</v>
      </c>
      <c r="D918" s="18">
        <v>2020</v>
      </c>
      <c r="E918" s="18">
        <v>2020</v>
      </c>
      <c r="F918" s="9"/>
      <c r="G918" s="9"/>
      <c r="H918" s="31"/>
      <c r="I918" s="9">
        <v>4.515936</v>
      </c>
      <c r="J918" s="24">
        <v>4.515936</v>
      </c>
      <c r="K918" s="9">
        <f t="shared" si="89"/>
        <v>4.515936</v>
      </c>
      <c r="L918" s="9">
        <v>0</v>
      </c>
      <c r="M918" s="9">
        <v>0</v>
      </c>
      <c r="N918" s="9">
        <v>4.515936</v>
      </c>
      <c r="O918" s="9">
        <v>0</v>
      </c>
      <c r="P918" s="9">
        <f t="shared" si="90"/>
        <v>0</v>
      </c>
      <c r="Q918" s="9">
        <v>0</v>
      </c>
      <c r="R918" s="9">
        <v>0</v>
      </c>
      <c r="S918" s="9">
        <v>0</v>
      </c>
      <c r="T918" s="9">
        <v>0</v>
      </c>
      <c r="U918" s="9">
        <f t="shared" si="91"/>
        <v>0</v>
      </c>
      <c r="V918" s="9">
        <v>0</v>
      </c>
      <c r="W918" s="9">
        <v>0</v>
      </c>
      <c r="X918" s="49">
        <v>0</v>
      </c>
      <c r="Y918" s="9">
        <v>0</v>
      </c>
      <c r="Z918" s="9">
        <f t="shared" si="92"/>
        <v>0</v>
      </c>
      <c r="AA918" s="9">
        <v>0</v>
      </c>
      <c r="AB918" s="9">
        <v>0</v>
      </c>
      <c r="AC918" s="49">
        <v>0</v>
      </c>
      <c r="AD918" s="9">
        <v>0</v>
      </c>
      <c r="AE918" s="9">
        <f t="shared" si="93"/>
        <v>0</v>
      </c>
      <c r="AF918" s="9">
        <v>0</v>
      </c>
      <c r="AG918" s="9">
        <v>0</v>
      </c>
      <c r="AH918" s="49">
        <v>0</v>
      </c>
      <c r="AI918" s="9">
        <v>0</v>
      </c>
      <c r="AJ918" s="42">
        <f t="shared" si="88"/>
        <v>4.515936</v>
      </c>
      <c r="AK918" s="42">
        <f t="shared" si="88"/>
        <v>0</v>
      </c>
      <c r="AL918" s="42">
        <f t="shared" si="88"/>
        <v>0</v>
      </c>
      <c r="AM918" s="42">
        <f t="shared" si="88"/>
        <v>4.515936</v>
      </c>
      <c r="AN918" s="42">
        <f t="shared" si="88"/>
        <v>0</v>
      </c>
    </row>
    <row r="919" spans="1:40" ht="47.25">
      <c r="A919" s="8" t="s">
        <v>806</v>
      </c>
      <c r="B919" s="73" t="s">
        <v>1783</v>
      </c>
      <c r="C919" s="15" t="s">
        <v>2579</v>
      </c>
      <c r="D919" s="18">
        <v>2019</v>
      </c>
      <c r="E919" s="18">
        <v>2021</v>
      </c>
      <c r="F919" s="9"/>
      <c r="G919" s="9"/>
      <c r="H919" s="31"/>
      <c r="I919" s="9">
        <v>4.0619999999999994</v>
      </c>
      <c r="J919" s="24">
        <v>4.0620000000000003</v>
      </c>
      <c r="K919" s="9">
        <f t="shared" si="89"/>
        <v>3.2496</v>
      </c>
      <c r="L919" s="9">
        <v>0</v>
      </c>
      <c r="M919" s="9">
        <v>0</v>
      </c>
      <c r="N919" s="9">
        <v>3.2496</v>
      </c>
      <c r="O919" s="9">
        <v>0</v>
      </c>
      <c r="P919" s="9">
        <f t="shared" si="90"/>
        <v>0.81240000000000001</v>
      </c>
      <c r="Q919" s="9">
        <v>0</v>
      </c>
      <c r="R919" s="9">
        <v>0</v>
      </c>
      <c r="S919" s="9">
        <v>0.81240000000000001</v>
      </c>
      <c r="T919" s="9">
        <v>0</v>
      </c>
      <c r="U919" s="9">
        <f t="shared" si="91"/>
        <v>0</v>
      </c>
      <c r="V919" s="9">
        <v>0</v>
      </c>
      <c r="W919" s="9">
        <v>0</v>
      </c>
      <c r="X919" s="49">
        <v>0</v>
      </c>
      <c r="Y919" s="9">
        <v>0</v>
      </c>
      <c r="Z919" s="9">
        <f t="shared" si="92"/>
        <v>0</v>
      </c>
      <c r="AA919" s="9">
        <v>0</v>
      </c>
      <c r="AB919" s="9">
        <v>0</v>
      </c>
      <c r="AC919" s="49">
        <v>0</v>
      </c>
      <c r="AD919" s="9">
        <v>0</v>
      </c>
      <c r="AE919" s="9">
        <f t="shared" si="93"/>
        <v>0</v>
      </c>
      <c r="AF919" s="9">
        <v>0</v>
      </c>
      <c r="AG919" s="9">
        <v>0</v>
      </c>
      <c r="AH919" s="49">
        <v>0</v>
      </c>
      <c r="AI919" s="9">
        <v>0</v>
      </c>
      <c r="AJ919" s="42">
        <f t="shared" si="88"/>
        <v>4.0620000000000003</v>
      </c>
      <c r="AK919" s="42">
        <f t="shared" si="88"/>
        <v>0</v>
      </c>
      <c r="AL919" s="42">
        <f t="shared" si="88"/>
        <v>0</v>
      </c>
      <c r="AM919" s="42">
        <f t="shared" si="88"/>
        <v>4.0620000000000003</v>
      </c>
      <c r="AN919" s="42">
        <f t="shared" si="88"/>
        <v>0</v>
      </c>
    </row>
    <row r="920" spans="1:40" ht="94.5">
      <c r="A920" s="8" t="s">
        <v>806</v>
      </c>
      <c r="B920" s="73" t="s">
        <v>1784</v>
      </c>
      <c r="C920" s="15" t="s">
        <v>2580</v>
      </c>
      <c r="D920" s="18">
        <v>2019</v>
      </c>
      <c r="E920" s="18">
        <v>2021</v>
      </c>
      <c r="F920" s="9"/>
      <c r="G920" s="9"/>
      <c r="H920" s="31"/>
      <c r="I920" s="9">
        <v>2.8288320000000002</v>
      </c>
      <c r="J920" s="24">
        <v>2.8288319999999998</v>
      </c>
      <c r="K920" s="9">
        <f t="shared" si="89"/>
        <v>2.2534656000000002</v>
      </c>
      <c r="L920" s="9">
        <v>0</v>
      </c>
      <c r="M920" s="9">
        <v>0</v>
      </c>
      <c r="N920" s="9">
        <v>2.2534656000000002</v>
      </c>
      <c r="O920" s="9">
        <v>0</v>
      </c>
      <c r="P920" s="9">
        <f t="shared" si="90"/>
        <v>0.56336640000000004</v>
      </c>
      <c r="Q920" s="9">
        <v>0</v>
      </c>
      <c r="R920" s="9">
        <v>0</v>
      </c>
      <c r="S920" s="9">
        <v>0.56336640000000004</v>
      </c>
      <c r="T920" s="9">
        <v>0</v>
      </c>
      <c r="U920" s="9">
        <f t="shared" si="91"/>
        <v>0</v>
      </c>
      <c r="V920" s="9">
        <v>0</v>
      </c>
      <c r="W920" s="9">
        <v>0</v>
      </c>
      <c r="X920" s="49">
        <v>0</v>
      </c>
      <c r="Y920" s="9">
        <v>0</v>
      </c>
      <c r="Z920" s="9">
        <f t="shared" si="92"/>
        <v>0</v>
      </c>
      <c r="AA920" s="9">
        <v>0</v>
      </c>
      <c r="AB920" s="9">
        <v>0</v>
      </c>
      <c r="AC920" s="49">
        <v>0</v>
      </c>
      <c r="AD920" s="9">
        <v>0</v>
      </c>
      <c r="AE920" s="9">
        <f t="shared" si="93"/>
        <v>0</v>
      </c>
      <c r="AF920" s="9">
        <v>0</v>
      </c>
      <c r="AG920" s="9">
        <v>0</v>
      </c>
      <c r="AH920" s="49">
        <v>0</v>
      </c>
      <c r="AI920" s="9">
        <v>0</v>
      </c>
      <c r="AJ920" s="42">
        <f t="shared" si="88"/>
        <v>2.8168320000000002</v>
      </c>
      <c r="AK920" s="42">
        <f t="shared" si="88"/>
        <v>0</v>
      </c>
      <c r="AL920" s="42">
        <f t="shared" si="88"/>
        <v>0</v>
      </c>
      <c r="AM920" s="42">
        <f t="shared" si="88"/>
        <v>2.8168320000000002</v>
      </c>
      <c r="AN920" s="42">
        <f t="shared" si="88"/>
        <v>0</v>
      </c>
    </row>
    <row r="921" spans="1:40" ht="63">
      <c r="A921" s="8" t="s">
        <v>806</v>
      </c>
      <c r="B921" s="73" t="s">
        <v>1785</v>
      </c>
      <c r="C921" s="15" t="s">
        <v>2581</v>
      </c>
      <c r="D921" s="18">
        <v>2019</v>
      </c>
      <c r="E921" s="18">
        <v>2021</v>
      </c>
      <c r="F921" s="9"/>
      <c r="G921" s="9"/>
      <c r="H921" s="31"/>
      <c r="I921" s="9">
        <v>4.977468</v>
      </c>
      <c r="J921" s="24">
        <v>4.977468</v>
      </c>
      <c r="K921" s="9">
        <f t="shared" si="89"/>
        <v>3.9723744000000001</v>
      </c>
      <c r="L921" s="9">
        <v>0</v>
      </c>
      <c r="M921" s="9">
        <v>0</v>
      </c>
      <c r="N921" s="9">
        <v>3.9723744000000001</v>
      </c>
      <c r="O921" s="9">
        <v>0</v>
      </c>
      <c r="P921" s="9">
        <f t="shared" si="90"/>
        <v>0.99309360000000002</v>
      </c>
      <c r="Q921" s="9">
        <v>0</v>
      </c>
      <c r="R921" s="9">
        <v>0</v>
      </c>
      <c r="S921" s="9">
        <v>0.99309360000000002</v>
      </c>
      <c r="T921" s="9">
        <v>0</v>
      </c>
      <c r="U921" s="9">
        <f t="shared" si="91"/>
        <v>0</v>
      </c>
      <c r="V921" s="9">
        <v>0</v>
      </c>
      <c r="W921" s="9">
        <v>0</v>
      </c>
      <c r="X921" s="49">
        <v>0</v>
      </c>
      <c r="Y921" s="9">
        <v>0</v>
      </c>
      <c r="Z921" s="9">
        <f t="shared" si="92"/>
        <v>0</v>
      </c>
      <c r="AA921" s="9">
        <v>0</v>
      </c>
      <c r="AB921" s="9">
        <v>0</v>
      </c>
      <c r="AC921" s="49">
        <v>0</v>
      </c>
      <c r="AD921" s="9">
        <v>0</v>
      </c>
      <c r="AE921" s="9">
        <f t="shared" si="93"/>
        <v>0</v>
      </c>
      <c r="AF921" s="9">
        <v>0</v>
      </c>
      <c r="AG921" s="9">
        <v>0</v>
      </c>
      <c r="AH921" s="49">
        <v>0</v>
      </c>
      <c r="AI921" s="9">
        <v>0</v>
      </c>
      <c r="AJ921" s="42">
        <f t="shared" si="88"/>
        <v>4.9654680000000004</v>
      </c>
      <c r="AK921" s="42">
        <f t="shared" si="88"/>
        <v>0</v>
      </c>
      <c r="AL921" s="42">
        <f t="shared" si="88"/>
        <v>0</v>
      </c>
      <c r="AM921" s="42">
        <f t="shared" si="88"/>
        <v>4.9654680000000004</v>
      </c>
      <c r="AN921" s="42">
        <f t="shared" si="88"/>
        <v>0</v>
      </c>
    </row>
    <row r="922" spans="1:40" ht="63">
      <c r="A922" s="8" t="s">
        <v>806</v>
      </c>
      <c r="B922" s="73" t="s">
        <v>1786</v>
      </c>
      <c r="C922" s="15" t="s">
        <v>1787</v>
      </c>
      <c r="D922" s="18">
        <v>2019</v>
      </c>
      <c r="E922" s="18">
        <v>2021</v>
      </c>
      <c r="F922" s="9"/>
      <c r="G922" s="9"/>
      <c r="H922" s="31"/>
      <c r="I922" s="9">
        <v>6.7231319999999988</v>
      </c>
      <c r="J922" s="24">
        <v>6.7231319999999997</v>
      </c>
      <c r="K922" s="9">
        <f t="shared" si="89"/>
        <v>5.3689055999999997</v>
      </c>
      <c r="L922" s="9">
        <v>0</v>
      </c>
      <c r="M922" s="9">
        <v>0</v>
      </c>
      <c r="N922" s="9">
        <v>5.3689055999999997</v>
      </c>
      <c r="O922" s="9">
        <v>0</v>
      </c>
      <c r="P922" s="9">
        <f t="shared" si="90"/>
        <v>1.3422263999999999</v>
      </c>
      <c r="Q922" s="9">
        <v>0</v>
      </c>
      <c r="R922" s="9">
        <v>0</v>
      </c>
      <c r="S922" s="9">
        <v>1.3422263999999999</v>
      </c>
      <c r="T922" s="9">
        <v>0</v>
      </c>
      <c r="U922" s="9">
        <f t="shared" si="91"/>
        <v>0</v>
      </c>
      <c r="V922" s="9">
        <v>0</v>
      </c>
      <c r="W922" s="9">
        <v>0</v>
      </c>
      <c r="X922" s="49">
        <v>0</v>
      </c>
      <c r="Y922" s="9">
        <v>0</v>
      </c>
      <c r="Z922" s="9">
        <f t="shared" si="92"/>
        <v>0</v>
      </c>
      <c r="AA922" s="9">
        <v>0</v>
      </c>
      <c r="AB922" s="9">
        <v>0</v>
      </c>
      <c r="AC922" s="49">
        <v>0</v>
      </c>
      <c r="AD922" s="9">
        <v>0</v>
      </c>
      <c r="AE922" s="9">
        <f t="shared" si="93"/>
        <v>0</v>
      </c>
      <c r="AF922" s="9">
        <v>0</v>
      </c>
      <c r="AG922" s="9">
        <v>0</v>
      </c>
      <c r="AH922" s="49">
        <v>0</v>
      </c>
      <c r="AI922" s="9">
        <v>0</v>
      </c>
      <c r="AJ922" s="42">
        <f t="shared" si="88"/>
        <v>6.7111319999999992</v>
      </c>
      <c r="AK922" s="42">
        <f t="shared" si="88"/>
        <v>0</v>
      </c>
      <c r="AL922" s="42">
        <f t="shared" si="88"/>
        <v>0</v>
      </c>
      <c r="AM922" s="42">
        <f t="shared" si="88"/>
        <v>6.7111319999999992</v>
      </c>
      <c r="AN922" s="42">
        <f t="shared" si="88"/>
        <v>0</v>
      </c>
    </row>
    <row r="923" spans="1:40" ht="47.25">
      <c r="A923" s="8" t="s">
        <v>806</v>
      </c>
      <c r="B923" s="73" t="s">
        <v>1788</v>
      </c>
      <c r="C923" s="15" t="s">
        <v>1789</v>
      </c>
      <c r="D923" s="18">
        <v>2018</v>
      </c>
      <c r="E923" s="18">
        <v>2023</v>
      </c>
      <c r="F923" s="9">
        <v>6.6531359999999982</v>
      </c>
      <c r="G923" s="9">
        <v>6.6531359999999982</v>
      </c>
      <c r="H923" s="31">
        <v>43344</v>
      </c>
      <c r="I923" s="9">
        <v>6.6531359999999991</v>
      </c>
      <c r="J923" s="24">
        <v>6.1965267207457622</v>
      </c>
      <c r="K923" s="9">
        <f t="shared" si="89"/>
        <v>0.41999999999999998</v>
      </c>
      <c r="L923" s="9">
        <v>0</v>
      </c>
      <c r="M923" s="9">
        <v>0</v>
      </c>
      <c r="N923" s="9">
        <v>0.42</v>
      </c>
      <c r="O923" s="9">
        <v>0</v>
      </c>
      <c r="P923" s="9">
        <f t="shared" si="90"/>
        <v>0.41999999999999998</v>
      </c>
      <c r="Q923" s="9">
        <v>0</v>
      </c>
      <c r="R923" s="9">
        <v>0</v>
      </c>
      <c r="S923" s="9">
        <v>0.42</v>
      </c>
      <c r="T923" s="9">
        <v>0</v>
      </c>
      <c r="U923" s="9">
        <f t="shared" si="91"/>
        <v>0.41999999999999998</v>
      </c>
      <c r="V923" s="9">
        <v>0</v>
      </c>
      <c r="W923" s="9">
        <v>0</v>
      </c>
      <c r="X923" s="49">
        <v>0.42</v>
      </c>
      <c r="Y923" s="9">
        <v>0</v>
      </c>
      <c r="Z923" s="9">
        <f t="shared" si="92"/>
        <v>4.8137160000000003</v>
      </c>
      <c r="AA923" s="9">
        <v>0</v>
      </c>
      <c r="AB923" s="9">
        <v>0</v>
      </c>
      <c r="AC923" s="49">
        <v>4.8137160000000003</v>
      </c>
      <c r="AD923" s="9">
        <v>0</v>
      </c>
      <c r="AE923" s="9">
        <f t="shared" si="93"/>
        <v>0</v>
      </c>
      <c r="AF923" s="9">
        <v>0</v>
      </c>
      <c r="AG923" s="9">
        <v>0</v>
      </c>
      <c r="AH923" s="49">
        <v>0</v>
      </c>
      <c r="AI923" s="9">
        <v>0</v>
      </c>
      <c r="AJ923" s="42">
        <f t="shared" si="88"/>
        <v>6.0737160000000001</v>
      </c>
      <c r="AK923" s="42">
        <f t="shared" si="88"/>
        <v>0</v>
      </c>
      <c r="AL923" s="42">
        <f t="shared" si="88"/>
        <v>0</v>
      </c>
      <c r="AM923" s="42">
        <f t="shared" si="88"/>
        <v>6.0737160000000001</v>
      </c>
      <c r="AN923" s="42">
        <f t="shared" si="88"/>
        <v>0</v>
      </c>
    </row>
    <row r="924" spans="1:40" ht="63">
      <c r="A924" s="8" t="s">
        <v>806</v>
      </c>
      <c r="B924" s="73" t="s">
        <v>1790</v>
      </c>
      <c r="C924" s="15" t="s">
        <v>1791</v>
      </c>
      <c r="D924" s="18">
        <v>2019</v>
      </c>
      <c r="E924" s="18">
        <v>2020</v>
      </c>
      <c r="F924" s="9"/>
      <c r="G924" s="9"/>
      <c r="H924" s="31"/>
      <c r="I924" s="9">
        <v>4.1490119999999999</v>
      </c>
      <c r="J924" s="24">
        <v>4.1490119999999999</v>
      </c>
      <c r="K924" s="9">
        <f t="shared" si="89"/>
        <v>3.4850760000000007</v>
      </c>
      <c r="L924" s="9">
        <v>0</v>
      </c>
      <c r="M924" s="9">
        <v>0</v>
      </c>
      <c r="N924" s="9">
        <v>3.4850760000000007</v>
      </c>
      <c r="O924" s="9">
        <v>0</v>
      </c>
      <c r="P924" s="9">
        <f t="shared" si="90"/>
        <v>0</v>
      </c>
      <c r="Q924" s="9">
        <v>0</v>
      </c>
      <c r="R924" s="9">
        <v>0</v>
      </c>
      <c r="S924" s="9">
        <v>0</v>
      </c>
      <c r="T924" s="9">
        <v>0</v>
      </c>
      <c r="U924" s="9">
        <f t="shared" si="91"/>
        <v>0</v>
      </c>
      <c r="V924" s="9">
        <v>0</v>
      </c>
      <c r="W924" s="9">
        <v>0</v>
      </c>
      <c r="X924" s="49">
        <v>0</v>
      </c>
      <c r="Y924" s="9">
        <v>0</v>
      </c>
      <c r="Z924" s="9">
        <f t="shared" si="92"/>
        <v>0</v>
      </c>
      <c r="AA924" s="9">
        <v>0</v>
      </c>
      <c r="AB924" s="9">
        <v>0</v>
      </c>
      <c r="AC924" s="49">
        <v>0</v>
      </c>
      <c r="AD924" s="9">
        <v>0</v>
      </c>
      <c r="AE924" s="9">
        <f t="shared" si="93"/>
        <v>0</v>
      </c>
      <c r="AF924" s="9">
        <v>0</v>
      </c>
      <c r="AG924" s="9">
        <v>0</v>
      </c>
      <c r="AH924" s="49">
        <v>0</v>
      </c>
      <c r="AI924" s="9">
        <v>0</v>
      </c>
      <c r="AJ924" s="42">
        <f t="shared" si="88"/>
        <v>3.4850760000000007</v>
      </c>
      <c r="AK924" s="42">
        <f t="shared" si="88"/>
        <v>0</v>
      </c>
      <c r="AL924" s="42">
        <f t="shared" si="88"/>
        <v>0</v>
      </c>
      <c r="AM924" s="42">
        <f t="shared" si="88"/>
        <v>3.4850760000000007</v>
      </c>
      <c r="AN924" s="42">
        <f t="shared" si="88"/>
        <v>0</v>
      </c>
    </row>
    <row r="925" spans="1:40" ht="47.25">
      <c r="A925" s="8" t="s">
        <v>806</v>
      </c>
      <c r="B925" s="73" t="s">
        <v>1792</v>
      </c>
      <c r="C925" s="15" t="s">
        <v>2582</v>
      </c>
      <c r="D925" s="18">
        <v>2019</v>
      </c>
      <c r="E925" s="18">
        <v>2022</v>
      </c>
      <c r="F925" s="9"/>
      <c r="G925" s="9"/>
      <c r="H925" s="31"/>
      <c r="I925" s="9">
        <v>6.7780680000000002</v>
      </c>
      <c r="J925" s="24">
        <v>6.7780680000000002</v>
      </c>
      <c r="K925" s="9">
        <f t="shared" si="89"/>
        <v>0</v>
      </c>
      <c r="L925" s="9">
        <v>0</v>
      </c>
      <c r="M925" s="9">
        <v>0</v>
      </c>
      <c r="N925" s="9">
        <v>0</v>
      </c>
      <c r="O925" s="9">
        <v>0</v>
      </c>
      <c r="P925" s="9">
        <f t="shared" si="90"/>
        <v>0</v>
      </c>
      <c r="Q925" s="9">
        <v>0</v>
      </c>
      <c r="R925" s="9">
        <v>0</v>
      </c>
      <c r="S925" s="9">
        <v>0</v>
      </c>
      <c r="T925" s="9">
        <v>0</v>
      </c>
      <c r="U925" s="9">
        <f t="shared" si="91"/>
        <v>0.17806799999999998</v>
      </c>
      <c r="V925" s="9">
        <v>0</v>
      </c>
      <c r="W925" s="9">
        <v>0</v>
      </c>
      <c r="X925" s="49">
        <v>0.17806799999999998</v>
      </c>
      <c r="Y925" s="9">
        <v>0</v>
      </c>
      <c r="Z925" s="9">
        <f t="shared" si="92"/>
        <v>6.5999999999999996</v>
      </c>
      <c r="AA925" s="9">
        <v>0</v>
      </c>
      <c r="AB925" s="9">
        <v>0</v>
      </c>
      <c r="AC925" s="49">
        <v>6.60</v>
      </c>
      <c r="AD925" s="9">
        <v>0</v>
      </c>
      <c r="AE925" s="9">
        <f t="shared" si="93"/>
        <v>0</v>
      </c>
      <c r="AF925" s="9">
        <v>0</v>
      </c>
      <c r="AG925" s="9">
        <v>0</v>
      </c>
      <c r="AH925" s="49">
        <v>0</v>
      </c>
      <c r="AI925" s="9">
        <v>0</v>
      </c>
      <c r="AJ925" s="42">
        <f t="shared" si="88"/>
        <v>6.7780679999999993</v>
      </c>
      <c r="AK925" s="42">
        <f t="shared" si="88"/>
        <v>0</v>
      </c>
      <c r="AL925" s="42">
        <f t="shared" si="88"/>
        <v>0</v>
      </c>
      <c r="AM925" s="42">
        <f t="shared" si="88"/>
        <v>6.7780679999999993</v>
      </c>
      <c r="AN925" s="42">
        <f t="shared" si="88"/>
        <v>0</v>
      </c>
    </row>
    <row r="926" spans="1:40" ht="47.25">
      <c r="A926" s="8" t="s">
        <v>806</v>
      </c>
      <c r="B926" s="73" t="s">
        <v>1793</v>
      </c>
      <c r="C926" s="15" t="s">
        <v>2583</v>
      </c>
      <c r="D926" s="18">
        <v>2018</v>
      </c>
      <c r="E926" s="18">
        <v>2020</v>
      </c>
      <c r="F926" s="9"/>
      <c r="G926" s="9"/>
      <c r="H926" s="31"/>
      <c r="I926" s="9">
        <v>2.9863080000000002</v>
      </c>
      <c r="J926" s="24">
        <v>2.9863080000000002</v>
      </c>
      <c r="K926" s="9">
        <f t="shared" si="89"/>
        <v>0.42613200000000018</v>
      </c>
      <c r="L926" s="9">
        <v>0</v>
      </c>
      <c r="M926" s="9">
        <v>0</v>
      </c>
      <c r="N926" s="9">
        <v>0.42613200000000018</v>
      </c>
      <c r="O926" s="9">
        <v>0</v>
      </c>
      <c r="P926" s="9">
        <f t="shared" si="90"/>
        <v>0</v>
      </c>
      <c r="Q926" s="9">
        <v>0</v>
      </c>
      <c r="R926" s="9">
        <v>0</v>
      </c>
      <c r="S926" s="9">
        <v>0</v>
      </c>
      <c r="T926" s="9">
        <v>0</v>
      </c>
      <c r="U926" s="9">
        <f t="shared" si="91"/>
        <v>0</v>
      </c>
      <c r="V926" s="9">
        <v>0</v>
      </c>
      <c r="W926" s="9">
        <v>0</v>
      </c>
      <c r="X926" s="49">
        <v>0</v>
      </c>
      <c r="Y926" s="9">
        <v>0</v>
      </c>
      <c r="Z926" s="9">
        <f t="shared" si="92"/>
        <v>0</v>
      </c>
      <c r="AA926" s="9">
        <v>0</v>
      </c>
      <c r="AB926" s="9">
        <v>0</v>
      </c>
      <c r="AC926" s="49">
        <v>0</v>
      </c>
      <c r="AD926" s="9">
        <v>0</v>
      </c>
      <c r="AE926" s="9">
        <f t="shared" si="93"/>
        <v>0</v>
      </c>
      <c r="AF926" s="9">
        <v>0</v>
      </c>
      <c r="AG926" s="9">
        <v>0</v>
      </c>
      <c r="AH926" s="49">
        <v>0</v>
      </c>
      <c r="AI926" s="9">
        <v>0</v>
      </c>
      <c r="AJ926" s="42">
        <f t="shared" si="88"/>
        <v>0.42613200000000018</v>
      </c>
      <c r="AK926" s="42">
        <f t="shared" si="88"/>
        <v>0</v>
      </c>
      <c r="AL926" s="42">
        <f t="shared" si="88"/>
        <v>0</v>
      </c>
      <c r="AM926" s="42">
        <f t="shared" si="88"/>
        <v>0.42613200000000018</v>
      </c>
      <c r="AN926" s="42">
        <f t="shared" si="88"/>
        <v>0</v>
      </c>
    </row>
    <row r="927" spans="1:40" ht="31.5">
      <c r="A927" s="8" t="s">
        <v>806</v>
      </c>
      <c r="B927" s="73" t="s">
        <v>695</v>
      </c>
      <c r="C927" s="15" t="s">
        <v>2584</v>
      </c>
      <c r="D927" s="18">
        <v>2018</v>
      </c>
      <c r="E927" s="18">
        <v>2021</v>
      </c>
      <c r="F927" s="9"/>
      <c r="G927" s="9"/>
      <c r="H927" s="31"/>
      <c r="I927" s="9">
        <v>54.690576000000007</v>
      </c>
      <c r="J927" s="24">
        <v>54.663581388000004</v>
      </c>
      <c r="K927" s="9">
        <f t="shared" si="89"/>
        <v>8.5434182399999994</v>
      </c>
      <c r="L927" s="9">
        <v>0</v>
      </c>
      <c r="M927" s="9">
        <v>0</v>
      </c>
      <c r="N927" s="9">
        <v>8.5434182399999994</v>
      </c>
      <c r="O927" s="9">
        <v>0</v>
      </c>
      <c r="P927" s="9">
        <f t="shared" si="90"/>
        <v>2.1358545599999998</v>
      </c>
      <c r="Q927" s="9">
        <v>0</v>
      </c>
      <c r="R927" s="9">
        <v>0</v>
      </c>
      <c r="S927" s="9">
        <v>2.1358545599999998</v>
      </c>
      <c r="T927" s="9">
        <v>0</v>
      </c>
      <c r="U927" s="9">
        <f t="shared" si="91"/>
        <v>42.523415999999997</v>
      </c>
      <c r="V927" s="9">
        <v>0</v>
      </c>
      <c r="W927" s="9">
        <v>0</v>
      </c>
      <c r="X927" s="49">
        <v>42.523415999999997</v>
      </c>
      <c r="Y927" s="9">
        <v>0</v>
      </c>
      <c r="Z927" s="9">
        <f t="shared" si="92"/>
        <v>0</v>
      </c>
      <c r="AA927" s="9">
        <v>0</v>
      </c>
      <c r="AB927" s="9">
        <v>0</v>
      </c>
      <c r="AC927" s="49">
        <v>0</v>
      </c>
      <c r="AD927" s="9">
        <v>0</v>
      </c>
      <c r="AE927" s="9">
        <f t="shared" si="93"/>
        <v>0</v>
      </c>
      <c r="AF927" s="9">
        <v>0</v>
      </c>
      <c r="AG927" s="9">
        <v>0</v>
      </c>
      <c r="AH927" s="49">
        <v>0</v>
      </c>
      <c r="AI927" s="9">
        <v>0</v>
      </c>
      <c r="AJ927" s="42">
        <f t="shared" si="88"/>
        <v>53.202688799999997</v>
      </c>
      <c r="AK927" s="42">
        <f t="shared" si="88"/>
        <v>0</v>
      </c>
      <c r="AL927" s="42">
        <f t="shared" si="88"/>
        <v>0</v>
      </c>
      <c r="AM927" s="42">
        <f t="shared" si="88"/>
        <v>53.202688799999997</v>
      </c>
      <c r="AN927" s="42">
        <f t="shared" si="88"/>
        <v>0</v>
      </c>
    </row>
    <row r="928" spans="1:40" ht="47.25">
      <c r="A928" s="8" t="s">
        <v>806</v>
      </c>
      <c r="B928" s="73" t="s">
        <v>1794</v>
      </c>
      <c r="C928" s="15" t="s">
        <v>1795</v>
      </c>
      <c r="D928" s="18">
        <v>2018</v>
      </c>
      <c r="E928" s="18">
        <v>2021</v>
      </c>
      <c r="F928" s="9"/>
      <c r="G928" s="9"/>
      <c r="H928" s="31"/>
      <c r="I928" s="9">
        <v>48.660792000000001</v>
      </c>
      <c r="J928" s="24">
        <v>48.660792000000001</v>
      </c>
      <c r="K928" s="9">
        <f t="shared" si="89"/>
        <v>4.1158800000000015</v>
      </c>
      <c r="L928" s="9">
        <v>0</v>
      </c>
      <c r="M928" s="9">
        <v>0</v>
      </c>
      <c r="N928" s="9">
        <v>4.1158800000000015</v>
      </c>
      <c r="O928" s="9">
        <v>0</v>
      </c>
      <c r="P928" s="9">
        <f t="shared" si="90"/>
        <v>2.262804</v>
      </c>
      <c r="Q928" s="9">
        <v>0</v>
      </c>
      <c r="R928" s="9">
        <v>0</v>
      </c>
      <c r="S928" s="9">
        <v>2.262804</v>
      </c>
      <c r="T928" s="9">
        <v>0</v>
      </c>
      <c r="U928" s="9">
        <f t="shared" si="91"/>
        <v>31.199999999999999</v>
      </c>
      <c r="V928" s="9">
        <v>0</v>
      </c>
      <c r="W928" s="9">
        <v>0</v>
      </c>
      <c r="X928" s="49">
        <v>31.20</v>
      </c>
      <c r="Y928" s="9">
        <v>0</v>
      </c>
      <c r="Z928" s="9">
        <f t="shared" si="92"/>
        <v>0</v>
      </c>
      <c r="AA928" s="9">
        <v>0</v>
      </c>
      <c r="AB928" s="9">
        <v>0</v>
      </c>
      <c r="AC928" s="49">
        <v>0</v>
      </c>
      <c r="AD928" s="9">
        <v>0</v>
      </c>
      <c r="AE928" s="9">
        <f t="shared" si="93"/>
        <v>0</v>
      </c>
      <c r="AF928" s="9">
        <v>0</v>
      </c>
      <c r="AG928" s="9">
        <v>0</v>
      </c>
      <c r="AH928" s="49">
        <v>0</v>
      </c>
      <c r="AI928" s="9">
        <v>0</v>
      </c>
      <c r="AJ928" s="42">
        <f t="shared" si="88"/>
        <v>37.578684000000003</v>
      </c>
      <c r="AK928" s="42">
        <f t="shared" si="88"/>
        <v>0</v>
      </c>
      <c r="AL928" s="42">
        <f t="shared" si="88"/>
        <v>0</v>
      </c>
      <c r="AM928" s="42">
        <f t="shared" si="88"/>
        <v>37.578684000000003</v>
      </c>
      <c r="AN928" s="42">
        <f t="shared" si="88"/>
        <v>0</v>
      </c>
    </row>
    <row r="929" spans="1:40" ht="63">
      <c r="A929" s="8" t="s">
        <v>806</v>
      </c>
      <c r="B929" s="73" t="s">
        <v>696</v>
      </c>
      <c r="C929" s="15" t="s">
        <v>380</v>
      </c>
      <c r="D929" s="18">
        <v>2016</v>
      </c>
      <c r="E929" s="18">
        <v>2025</v>
      </c>
      <c r="F929" s="9"/>
      <c r="G929" s="9"/>
      <c r="H929" s="31"/>
      <c r="I929" s="9">
        <v>23.650127999999999</v>
      </c>
      <c r="J929" s="24">
        <v>23.650127999999999</v>
      </c>
      <c r="K929" s="9">
        <f t="shared" si="89"/>
        <v>0</v>
      </c>
      <c r="L929" s="9">
        <v>0</v>
      </c>
      <c r="M929" s="9">
        <v>0</v>
      </c>
      <c r="N929" s="9">
        <v>0</v>
      </c>
      <c r="O929" s="9">
        <v>0</v>
      </c>
      <c r="P929" s="9">
        <f t="shared" si="90"/>
        <v>0</v>
      </c>
      <c r="Q929" s="9">
        <v>0</v>
      </c>
      <c r="R929" s="9">
        <v>0</v>
      </c>
      <c r="S929" s="9">
        <v>0</v>
      </c>
      <c r="T929" s="9">
        <v>0</v>
      </c>
      <c r="U929" s="9">
        <f t="shared" si="91"/>
        <v>0</v>
      </c>
      <c r="V929" s="9">
        <v>0</v>
      </c>
      <c r="W929" s="9">
        <v>0</v>
      </c>
      <c r="X929" s="49">
        <v>0</v>
      </c>
      <c r="Y929" s="9">
        <v>0</v>
      </c>
      <c r="Z929" s="9">
        <f t="shared" si="92"/>
        <v>0</v>
      </c>
      <c r="AA929" s="9">
        <v>0</v>
      </c>
      <c r="AB929" s="9">
        <v>0</v>
      </c>
      <c r="AC929" s="49">
        <v>0</v>
      </c>
      <c r="AD929" s="9">
        <v>0</v>
      </c>
      <c r="AE929" s="9">
        <f t="shared" si="93"/>
        <v>0.012</v>
      </c>
      <c r="AF929" s="9">
        <v>0</v>
      </c>
      <c r="AG929" s="9">
        <v>0</v>
      </c>
      <c r="AH929" s="49">
        <v>0.012</v>
      </c>
      <c r="AI929" s="9">
        <v>0</v>
      </c>
      <c r="AJ929" s="42">
        <f t="shared" si="88"/>
        <v>0.012</v>
      </c>
      <c r="AK929" s="42">
        <f t="shared" si="88"/>
        <v>0</v>
      </c>
      <c r="AL929" s="42">
        <f t="shared" si="88"/>
        <v>0</v>
      </c>
      <c r="AM929" s="42">
        <f t="shared" si="88"/>
        <v>0.012</v>
      </c>
      <c r="AN929" s="42">
        <f t="shared" si="88"/>
        <v>0</v>
      </c>
    </row>
    <row r="930" spans="1:40" ht="63">
      <c r="A930" s="8" t="s">
        <v>806</v>
      </c>
      <c r="B930" s="73" t="s">
        <v>1796</v>
      </c>
      <c r="C930" s="15" t="s">
        <v>1797</v>
      </c>
      <c r="D930" s="18">
        <v>2018</v>
      </c>
      <c r="E930" s="18">
        <v>2020</v>
      </c>
      <c r="F930" s="9"/>
      <c r="G930" s="9"/>
      <c r="H930" s="31"/>
      <c r="I930" s="9">
        <v>2.3455199999999996</v>
      </c>
      <c r="J930" s="24">
        <v>2.34552</v>
      </c>
      <c r="K930" s="9">
        <f t="shared" si="89"/>
        <v>2.34552</v>
      </c>
      <c r="L930" s="9">
        <v>0</v>
      </c>
      <c r="M930" s="9">
        <v>0</v>
      </c>
      <c r="N930" s="9">
        <v>2.34552</v>
      </c>
      <c r="O930" s="9">
        <v>0</v>
      </c>
      <c r="P930" s="9">
        <f t="shared" si="90"/>
        <v>0</v>
      </c>
      <c r="Q930" s="9">
        <v>0</v>
      </c>
      <c r="R930" s="9">
        <v>0</v>
      </c>
      <c r="S930" s="9">
        <v>0</v>
      </c>
      <c r="T930" s="9">
        <v>0</v>
      </c>
      <c r="U930" s="9">
        <f t="shared" si="91"/>
        <v>0</v>
      </c>
      <c r="V930" s="9">
        <v>0</v>
      </c>
      <c r="W930" s="9">
        <v>0</v>
      </c>
      <c r="X930" s="49">
        <v>0</v>
      </c>
      <c r="Y930" s="9">
        <v>0</v>
      </c>
      <c r="Z930" s="9">
        <f t="shared" si="92"/>
        <v>0</v>
      </c>
      <c r="AA930" s="9">
        <v>0</v>
      </c>
      <c r="AB930" s="9">
        <v>0</v>
      </c>
      <c r="AC930" s="49">
        <v>0</v>
      </c>
      <c r="AD930" s="9">
        <v>0</v>
      </c>
      <c r="AE930" s="9">
        <f t="shared" si="93"/>
        <v>0</v>
      </c>
      <c r="AF930" s="9">
        <v>0</v>
      </c>
      <c r="AG930" s="9">
        <v>0</v>
      </c>
      <c r="AH930" s="49">
        <v>0</v>
      </c>
      <c r="AI930" s="9">
        <v>0</v>
      </c>
      <c r="AJ930" s="42">
        <f t="shared" si="88"/>
        <v>2.34552</v>
      </c>
      <c r="AK930" s="42">
        <f t="shared" si="88"/>
        <v>0</v>
      </c>
      <c r="AL930" s="42">
        <f t="shared" si="88"/>
        <v>0</v>
      </c>
      <c r="AM930" s="42">
        <f t="shared" si="88"/>
        <v>2.34552</v>
      </c>
      <c r="AN930" s="42">
        <f t="shared" si="88"/>
        <v>0</v>
      </c>
    </row>
    <row r="931" spans="1:40" ht="47.25">
      <c r="A931" s="8" t="s">
        <v>806</v>
      </c>
      <c r="B931" s="73" t="s">
        <v>1798</v>
      </c>
      <c r="C931" s="15" t="s">
        <v>1799</v>
      </c>
      <c r="D931" s="18">
        <v>2018</v>
      </c>
      <c r="E931" s="18">
        <v>2020</v>
      </c>
      <c r="F931" s="9"/>
      <c r="G931" s="9"/>
      <c r="H931" s="31"/>
      <c r="I931" s="9">
        <v>6.3916200000000005</v>
      </c>
      <c r="J931" s="24">
        <v>6.3916199999999996</v>
      </c>
      <c r="K931" s="9">
        <f t="shared" si="89"/>
        <v>1.5830759999999993</v>
      </c>
      <c r="L931" s="9">
        <v>0</v>
      </c>
      <c r="M931" s="9">
        <v>0</v>
      </c>
      <c r="N931" s="9">
        <v>1.5830759999999993</v>
      </c>
      <c r="O931" s="9">
        <v>0</v>
      </c>
      <c r="P931" s="9">
        <f t="shared" si="90"/>
        <v>3.5999999999999996</v>
      </c>
      <c r="Q931" s="9">
        <v>0</v>
      </c>
      <c r="R931" s="9">
        <v>0</v>
      </c>
      <c r="S931" s="9">
        <v>3.5999999999999996</v>
      </c>
      <c r="T931" s="9">
        <v>0</v>
      </c>
      <c r="U931" s="9">
        <f t="shared" si="91"/>
        <v>0</v>
      </c>
      <c r="V931" s="9">
        <v>0</v>
      </c>
      <c r="W931" s="9">
        <v>0</v>
      </c>
      <c r="X931" s="49">
        <v>0</v>
      </c>
      <c r="Y931" s="9">
        <v>0</v>
      </c>
      <c r="Z931" s="9">
        <f t="shared" si="92"/>
        <v>0</v>
      </c>
      <c r="AA931" s="9">
        <v>0</v>
      </c>
      <c r="AB931" s="9">
        <v>0</v>
      </c>
      <c r="AC931" s="49">
        <v>0</v>
      </c>
      <c r="AD931" s="9">
        <v>0</v>
      </c>
      <c r="AE931" s="9">
        <f t="shared" si="93"/>
        <v>0</v>
      </c>
      <c r="AF931" s="9">
        <v>0</v>
      </c>
      <c r="AG931" s="9">
        <v>0</v>
      </c>
      <c r="AH931" s="49">
        <v>0</v>
      </c>
      <c r="AI931" s="9">
        <v>0</v>
      </c>
      <c r="AJ931" s="42">
        <f t="shared" si="94" ref="AJ931:AN981">=K931+P931+U931+Z931+AE931</f>
        <v>5.1830759999999989</v>
      </c>
      <c r="AK931" s="42">
        <f t="shared" si="94"/>
        <v>0</v>
      </c>
      <c r="AL931" s="42">
        <f t="shared" si="94"/>
        <v>0</v>
      </c>
      <c r="AM931" s="42">
        <f t="shared" si="94"/>
        <v>5.1830759999999989</v>
      </c>
      <c r="AN931" s="42">
        <f t="shared" si="94"/>
        <v>0</v>
      </c>
    </row>
    <row r="932" spans="1:40" ht="63">
      <c r="A932" s="8" t="s">
        <v>806</v>
      </c>
      <c r="B932" s="73" t="s">
        <v>1800</v>
      </c>
      <c r="C932" s="15" t="s">
        <v>1801</v>
      </c>
      <c r="D932" s="18">
        <v>2017</v>
      </c>
      <c r="E932" s="18">
        <v>2024</v>
      </c>
      <c r="F932" s="9"/>
      <c r="G932" s="9"/>
      <c r="H932" s="31"/>
      <c r="I932" s="9">
        <v>665.08376399999986</v>
      </c>
      <c r="J932" s="24">
        <v>629.43402138935585</v>
      </c>
      <c r="K932" s="9">
        <f t="shared" si="89"/>
        <v>1.2</v>
      </c>
      <c r="L932" s="9">
        <v>0</v>
      </c>
      <c r="M932" s="9">
        <v>0</v>
      </c>
      <c r="N932" s="9">
        <v>1.20</v>
      </c>
      <c r="O932" s="9">
        <v>0</v>
      </c>
      <c r="P932" s="9">
        <f t="shared" si="90"/>
        <v>12</v>
      </c>
      <c r="Q932" s="9">
        <v>0</v>
      </c>
      <c r="R932" s="9">
        <v>0</v>
      </c>
      <c r="S932" s="9">
        <v>12</v>
      </c>
      <c r="T932" s="9">
        <v>0</v>
      </c>
      <c r="U932" s="9">
        <f t="shared" si="91"/>
        <v>0.59999999999999998</v>
      </c>
      <c r="V932" s="9">
        <v>0</v>
      </c>
      <c r="W932" s="9">
        <v>0</v>
      </c>
      <c r="X932" s="49">
        <v>0.60</v>
      </c>
      <c r="Y932" s="9">
        <v>0</v>
      </c>
      <c r="Z932" s="9">
        <f t="shared" si="92"/>
        <v>0.59999999999999998</v>
      </c>
      <c r="AA932" s="9">
        <v>0</v>
      </c>
      <c r="AB932" s="9">
        <v>0</v>
      </c>
      <c r="AC932" s="49">
        <v>0.60</v>
      </c>
      <c r="AD932" s="9">
        <v>0</v>
      </c>
      <c r="AE932" s="9">
        <f t="shared" si="93"/>
        <v>0.59999999999999998</v>
      </c>
      <c r="AF932" s="9">
        <v>0</v>
      </c>
      <c r="AG932" s="9">
        <v>0</v>
      </c>
      <c r="AH932" s="49">
        <v>0.60</v>
      </c>
      <c r="AI932" s="9">
        <v>0</v>
      </c>
      <c r="AJ932" s="42">
        <f t="shared" si="94"/>
        <v>14.999999999999998</v>
      </c>
      <c r="AK932" s="42">
        <f t="shared" si="94"/>
        <v>0</v>
      </c>
      <c r="AL932" s="42">
        <f t="shared" si="94"/>
        <v>0</v>
      </c>
      <c r="AM932" s="42">
        <f t="shared" si="94"/>
        <v>14.999999999999998</v>
      </c>
      <c r="AN932" s="42">
        <f t="shared" si="94"/>
        <v>0</v>
      </c>
    </row>
    <row r="933" spans="1:40" ht="47.25">
      <c r="A933" s="8" t="s">
        <v>806</v>
      </c>
      <c r="B933" s="73" t="s">
        <v>228</v>
      </c>
      <c r="C933" s="15" t="s">
        <v>326</v>
      </c>
      <c r="D933" s="18">
        <v>2013</v>
      </c>
      <c r="E933" s="18">
        <v>2022</v>
      </c>
      <c r="F933" s="9"/>
      <c r="G933" s="9"/>
      <c r="H933" s="31"/>
      <c r="I933" s="9">
        <v>20.678640000000001</v>
      </c>
      <c r="J933" s="24">
        <v>20.678639999999994</v>
      </c>
      <c r="K933" s="9">
        <f t="shared" si="89"/>
        <v>0</v>
      </c>
      <c r="L933" s="9">
        <v>0</v>
      </c>
      <c r="M933" s="9">
        <v>0</v>
      </c>
      <c r="N933" s="9">
        <v>0</v>
      </c>
      <c r="O933" s="9">
        <v>0</v>
      </c>
      <c r="P933" s="9">
        <f t="shared" si="90"/>
        <v>0</v>
      </c>
      <c r="Q933" s="9">
        <v>0</v>
      </c>
      <c r="R933" s="9">
        <v>0</v>
      </c>
      <c r="S933" s="9">
        <v>0</v>
      </c>
      <c r="T933" s="9">
        <v>0</v>
      </c>
      <c r="U933" s="9">
        <f t="shared" si="91"/>
        <v>0.27864</v>
      </c>
      <c r="V933" s="9">
        <v>0</v>
      </c>
      <c r="W933" s="9">
        <v>0</v>
      </c>
      <c r="X933" s="49">
        <v>0.27864</v>
      </c>
      <c r="Y933" s="9">
        <v>0</v>
      </c>
      <c r="Z933" s="9">
        <f t="shared" si="92"/>
        <v>20.399999999999999</v>
      </c>
      <c r="AA933" s="9">
        <v>0</v>
      </c>
      <c r="AB933" s="9">
        <v>0</v>
      </c>
      <c r="AC933" s="49">
        <v>20.399999999999999</v>
      </c>
      <c r="AD933" s="9">
        <v>0</v>
      </c>
      <c r="AE933" s="9">
        <f t="shared" si="93"/>
        <v>0</v>
      </c>
      <c r="AF933" s="9">
        <v>0</v>
      </c>
      <c r="AG933" s="9">
        <v>0</v>
      </c>
      <c r="AH933" s="49">
        <v>0</v>
      </c>
      <c r="AI933" s="9">
        <v>0</v>
      </c>
      <c r="AJ933" s="42">
        <f t="shared" si="94"/>
        <v>20.678639999999998</v>
      </c>
      <c r="AK933" s="42">
        <f t="shared" si="94"/>
        <v>0</v>
      </c>
      <c r="AL933" s="42">
        <f t="shared" si="94"/>
        <v>0</v>
      </c>
      <c r="AM933" s="42">
        <f t="shared" si="94"/>
        <v>20.678639999999998</v>
      </c>
      <c r="AN933" s="42">
        <f t="shared" si="94"/>
        <v>0</v>
      </c>
    </row>
    <row r="934" spans="1:40" ht="78.75">
      <c r="A934" s="8" t="s">
        <v>806</v>
      </c>
      <c r="B934" s="73" t="s">
        <v>1802</v>
      </c>
      <c r="C934" s="15" t="s">
        <v>2585</v>
      </c>
      <c r="D934" s="18">
        <v>2022</v>
      </c>
      <c r="E934" s="18">
        <v>2022</v>
      </c>
      <c r="F934" s="9"/>
      <c r="G934" s="9"/>
      <c r="H934" s="31"/>
      <c r="I934" s="9">
        <v>10.053012000000001</v>
      </c>
      <c r="J934" s="24">
        <v>10.053012000000001</v>
      </c>
      <c r="K934" s="9">
        <f t="shared" si="89"/>
        <v>0</v>
      </c>
      <c r="L934" s="9">
        <v>0</v>
      </c>
      <c r="M934" s="9">
        <v>0</v>
      </c>
      <c r="N934" s="9">
        <v>0</v>
      </c>
      <c r="O934" s="9">
        <v>0</v>
      </c>
      <c r="P934" s="9">
        <f t="shared" si="90"/>
        <v>0</v>
      </c>
      <c r="Q934" s="9">
        <v>0</v>
      </c>
      <c r="R934" s="9">
        <v>0</v>
      </c>
      <c r="S934" s="9">
        <v>0</v>
      </c>
      <c r="T934" s="9">
        <v>0</v>
      </c>
      <c r="U934" s="9">
        <f t="shared" si="91"/>
        <v>0.45301199999999997</v>
      </c>
      <c r="V934" s="9">
        <v>0</v>
      </c>
      <c r="W934" s="9">
        <v>0</v>
      </c>
      <c r="X934" s="49">
        <v>0.45301199999999997</v>
      </c>
      <c r="Y934" s="9">
        <v>0</v>
      </c>
      <c r="Z934" s="9">
        <f t="shared" si="92"/>
        <v>9.5999999999999996</v>
      </c>
      <c r="AA934" s="9">
        <v>0</v>
      </c>
      <c r="AB934" s="9">
        <v>0</v>
      </c>
      <c r="AC934" s="49">
        <v>9.60</v>
      </c>
      <c r="AD934" s="9">
        <v>0</v>
      </c>
      <c r="AE934" s="9">
        <f t="shared" si="93"/>
        <v>0</v>
      </c>
      <c r="AF934" s="9">
        <v>0</v>
      </c>
      <c r="AG934" s="9">
        <v>0</v>
      </c>
      <c r="AH934" s="49">
        <v>0</v>
      </c>
      <c r="AI934" s="9">
        <v>0</v>
      </c>
      <c r="AJ934" s="42">
        <f t="shared" si="94"/>
        <v>10.053011999999999</v>
      </c>
      <c r="AK934" s="42">
        <f t="shared" si="94"/>
        <v>0</v>
      </c>
      <c r="AL934" s="42">
        <f t="shared" si="94"/>
        <v>0</v>
      </c>
      <c r="AM934" s="42">
        <f t="shared" si="94"/>
        <v>10.053011999999999</v>
      </c>
      <c r="AN934" s="42">
        <f t="shared" si="94"/>
        <v>0</v>
      </c>
    </row>
    <row r="935" spans="1:40" ht="78.75">
      <c r="A935" s="8" t="s">
        <v>806</v>
      </c>
      <c r="B935" s="73" t="s">
        <v>1803</v>
      </c>
      <c r="C935" s="15" t="s">
        <v>2586</v>
      </c>
      <c r="D935" s="18">
        <v>2019</v>
      </c>
      <c r="E935" s="18">
        <v>2021</v>
      </c>
      <c r="F935" s="9"/>
      <c r="G935" s="9"/>
      <c r="H935" s="31"/>
      <c r="I935" s="9">
        <v>10.029515999999999</v>
      </c>
      <c r="J935" s="24">
        <v>10.029515999999999</v>
      </c>
      <c r="K935" s="9">
        <f t="shared" si="89"/>
        <v>7.3300704000000003</v>
      </c>
      <c r="L935" s="9">
        <v>0</v>
      </c>
      <c r="M935" s="9">
        <v>0</v>
      </c>
      <c r="N935" s="9">
        <v>7.3300704000000003</v>
      </c>
      <c r="O935" s="9">
        <v>0</v>
      </c>
      <c r="P935" s="9">
        <f t="shared" si="90"/>
        <v>1.8325176000000001</v>
      </c>
      <c r="Q935" s="9">
        <v>0</v>
      </c>
      <c r="R935" s="9">
        <v>0</v>
      </c>
      <c r="S935" s="9">
        <v>1.8325176000000001</v>
      </c>
      <c r="T935" s="9">
        <v>0</v>
      </c>
      <c r="U935" s="9">
        <f t="shared" si="91"/>
        <v>0</v>
      </c>
      <c r="V935" s="9">
        <v>0</v>
      </c>
      <c r="W935" s="9">
        <v>0</v>
      </c>
      <c r="X935" s="49">
        <v>0</v>
      </c>
      <c r="Y935" s="9">
        <v>0</v>
      </c>
      <c r="Z935" s="9">
        <f t="shared" si="92"/>
        <v>0</v>
      </c>
      <c r="AA935" s="9">
        <v>0</v>
      </c>
      <c r="AB935" s="9">
        <v>0</v>
      </c>
      <c r="AC935" s="49">
        <v>0</v>
      </c>
      <c r="AD935" s="9">
        <v>0</v>
      </c>
      <c r="AE935" s="9">
        <f t="shared" si="93"/>
        <v>0</v>
      </c>
      <c r="AF935" s="9">
        <v>0</v>
      </c>
      <c r="AG935" s="9">
        <v>0</v>
      </c>
      <c r="AH935" s="49">
        <v>0</v>
      </c>
      <c r="AI935" s="9">
        <v>0</v>
      </c>
      <c r="AJ935" s="42">
        <f t="shared" si="94"/>
        <v>9.1625879999999995</v>
      </c>
      <c r="AK935" s="42">
        <f t="shared" si="94"/>
        <v>0</v>
      </c>
      <c r="AL935" s="42">
        <f t="shared" si="94"/>
        <v>0</v>
      </c>
      <c r="AM935" s="42">
        <f t="shared" si="94"/>
        <v>9.1625879999999995</v>
      </c>
      <c r="AN935" s="42">
        <f t="shared" si="94"/>
        <v>0</v>
      </c>
    </row>
    <row r="936" spans="1:40" ht="78.75">
      <c r="A936" s="8" t="s">
        <v>806</v>
      </c>
      <c r="B936" s="73" t="s">
        <v>1804</v>
      </c>
      <c r="C936" s="15" t="s">
        <v>2587</v>
      </c>
      <c r="D936" s="18">
        <v>2019</v>
      </c>
      <c r="E936" s="18">
        <v>2021</v>
      </c>
      <c r="F936" s="9"/>
      <c r="G936" s="9"/>
      <c r="H936" s="31"/>
      <c r="I936" s="9">
        <v>6.5697839999999994</v>
      </c>
      <c r="J936" s="24">
        <v>6.5697839999999994</v>
      </c>
      <c r="K936" s="9">
        <f t="shared" si="89"/>
        <v>4.3004736000000001</v>
      </c>
      <c r="L936" s="9">
        <v>0</v>
      </c>
      <c r="M936" s="9">
        <v>0</v>
      </c>
      <c r="N936" s="9">
        <v>4.3004736000000001</v>
      </c>
      <c r="O936" s="9">
        <v>0</v>
      </c>
      <c r="P936" s="9">
        <f t="shared" si="90"/>
        <v>1.0751184</v>
      </c>
      <c r="Q936" s="9">
        <v>0</v>
      </c>
      <c r="R936" s="9">
        <v>0</v>
      </c>
      <c r="S936" s="9">
        <v>1.0751184</v>
      </c>
      <c r="T936" s="9">
        <v>0</v>
      </c>
      <c r="U936" s="9">
        <f t="shared" si="91"/>
        <v>0</v>
      </c>
      <c r="V936" s="9">
        <v>0</v>
      </c>
      <c r="W936" s="9">
        <v>0</v>
      </c>
      <c r="X936" s="49">
        <v>0</v>
      </c>
      <c r="Y936" s="9">
        <v>0</v>
      </c>
      <c r="Z936" s="9">
        <f t="shared" si="92"/>
        <v>0</v>
      </c>
      <c r="AA936" s="9">
        <v>0</v>
      </c>
      <c r="AB936" s="9">
        <v>0</v>
      </c>
      <c r="AC936" s="49">
        <v>0</v>
      </c>
      <c r="AD936" s="9">
        <v>0</v>
      </c>
      <c r="AE936" s="9">
        <f t="shared" si="93"/>
        <v>0</v>
      </c>
      <c r="AF936" s="9">
        <v>0</v>
      </c>
      <c r="AG936" s="9">
        <v>0</v>
      </c>
      <c r="AH936" s="49">
        <v>0</v>
      </c>
      <c r="AI936" s="9">
        <v>0</v>
      </c>
      <c r="AJ936" s="42">
        <f t="shared" si="94"/>
        <v>5.3755920000000001</v>
      </c>
      <c r="AK936" s="42">
        <f t="shared" si="94"/>
        <v>0</v>
      </c>
      <c r="AL936" s="42">
        <f t="shared" si="94"/>
        <v>0</v>
      </c>
      <c r="AM936" s="42">
        <f t="shared" si="94"/>
        <v>5.3755920000000001</v>
      </c>
      <c r="AN936" s="42">
        <f t="shared" si="94"/>
        <v>0</v>
      </c>
    </row>
    <row r="937" spans="1:40" ht="63">
      <c r="A937" s="8" t="s">
        <v>806</v>
      </c>
      <c r="B937" s="73" t="s">
        <v>1805</v>
      </c>
      <c r="C937" s="15" t="s">
        <v>2588</v>
      </c>
      <c r="D937" s="18">
        <v>2019</v>
      </c>
      <c r="E937" s="18">
        <v>2021</v>
      </c>
      <c r="F937" s="9"/>
      <c r="G937" s="9"/>
      <c r="H937" s="31"/>
      <c r="I937" s="9">
        <v>16.017444000000001</v>
      </c>
      <c r="J937" s="24">
        <v>16.017444000000001</v>
      </c>
      <c r="K937" s="9">
        <f t="shared" si="89"/>
        <v>2.3521152000000001</v>
      </c>
      <c r="L937" s="9">
        <v>0</v>
      </c>
      <c r="M937" s="9">
        <v>0</v>
      </c>
      <c r="N937" s="9">
        <v>2.3521152000000001</v>
      </c>
      <c r="O937" s="9">
        <v>0</v>
      </c>
      <c r="P937" s="9">
        <f t="shared" si="90"/>
        <v>0.58802880000000002</v>
      </c>
      <c r="Q937" s="9">
        <v>0</v>
      </c>
      <c r="R937" s="9">
        <v>0</v>
      </c>
      <c r="S937" s="9">
        <v>0.58802880000000002</v>
      </c>
      <c r="T937" s="9">
        <v>0</v>
      </c>
      <c r="U937" s="9">
        <f t="shared" si="91"/>
        <v>0</v>
      </c>
      <c r="V937" s="9">
        <v>0</v>
      </c>
      <c r="W937" s="9">
        <v>0</v>
      </c>
      <c r="X937" s="49">
        <v>0</v>
      </c>
      <c r="Y937" s="9">
        <v>0</v>
      </c>
      <c r="Z937" s="9">
        <f t="shared" si="92"/>
        <v>0</v>
      </c>
      <c r="AA937" s="9">
        <v>0</v>
      </c>
      <c r="AB937" s="9">
        <v>0</v>
      </c>
      <c r="AC937" s="49">
        <v>0</v>
      </c>
      <c r="AD937" s="9">
        <v>0</v>
      </c>
      <c r="AE937" s="9">
        <f t="shared" si="93"/>
        <v>0</v>
      </c>
      <c r="AF937" s="9">
        <v>0</v>
      </c>
      <c r="AG937" s="9">
        <v>0</v>
      </c>
      <c r="AH937" s="49">
        <v>0</v>
      </c>
      <c r="AI937" s="9">
        <v>0</v>
      </c>
      <c r="AJ937" s="42">
        <f t="shared" si="94"/>
        <v>2.9401440000000001</v>
      </c>
      <c r="AK937" s="42">
        <f t="shared" si="94"/>
        <v>0</v>
      </c>
      <c r="AL937" s="42">
        <f t="shared" si="94"/>
        <v>0</v>
      </c>
      <c r="AM937" s="42">
        <f t="shared" si="94"/>
        <v>2.9401440000000001</v>
      </c>
      <c r="AN937" s="42">
        <f t="shared" si="94"/>
        <v>0</v>
      </c>
    </row>
    <row r="938" spans="1:40" ht="63">
      <c r="A938" s="8" t="s">
        <v>806</v>
      </c>
      <c r="B938" s="73" t="s">
        <v>1806</v>
      </c>
      <c r="C938" s="15" t="s">
        <v>2589</v>
      </c>
      <c r="D938" s="18">
        <v>2019</v>
      </c>
      <c r="E938" s="18">
        <v>2020</v>
      </c>
      <c r="F938" s="9"/>
      <c r="G938" s="9"/>
      <c r="H938" s="31"/>
      <c r="I938" s="9">
        <v>1.5142800000000001</v>
      </c>
      <c r="J938" s="24">
        <v>1.5142800000000001</v>
      </c>
      <c r="K938" s="9">
        <f t="shared" si="89"/>
        <v>0.2930040000000001</v>
      </c>
      <c r="L938" s="9">
        <v>0</v>
      </c>
      <c r="M938" s="9">
        <v>0</v>
      </c>
      <c r="N938" s="9">
        <v>0.2930040000000001</v>
      </c>
      <c r="O938" s="9">
        <v>0</v>
      </c>
      <c r="P938" s="9">
        <f t="shared" si="90"/>
        <v>0</v>
      </c>
      <c r="Q938" s="9">
        <v>0</v>
      </c>
      <c r="R938" s="9">
        <v>0</v>
      </c>
      <c r="S938" s="9">
        <v>0</v>
      </c>
      <c r="T938" s="9">
        <v>0</v>
      </c>
      <c r="U938" s="9">
        <f t="shared" si="91"/>
        <v>0</v>
      </c>
      <c r="V938" s="9">
        <v>0</v>
      </c>
      <c r="W938" s="9">
        <v>0</v>
      </c>
      <c r="X938" s="49">
        <v>0</v>
      </c>
      <c r="Y938" s="9">
        <v>0</v>
      </c>
      <c r="Z938" s="9">
        <f t="shared" si="92"/>
        <v>0</v>
      </c>
      <c r="AA938" s="9">
        <v>0</v>
      </c>
      <c r="AB938" s="9">
        <v>0</v>
      </c>
      <c r="AC938" s="49">
        <v>0</v>
      </c>
      <c r="AD938" s="9">
        <v>0</v>
      </c>
      <c r="AE938" s="9">
        <f t="shared" si="93"/>
        <v>0</v>
      </c>
      <c r="AF938" s="9">
        <v>0</v>
      </c>
      <c r="AG938" s="9">
        <v>0</v>
      </c>
      <c r="AH938" s="49">
        <v>0</v>
      </c>
      <c r="AI938" s="9">
        <v>0</v>
      </c>
      <c r="AJ938" s="42">
        <f t="shared" si="94"/>
        <v>0.2930040000000001</v>
      </c>
      <c r="AK938" s="42">
        <f t="shared" si="94"/>
        <v>0</v>
      </c>
      <c r="AL938" s="42">
        <f t="shared" si="94"/>
        <v>0</v>
      </c>
      <c r="AM938" s="42">
        <f t="shared" si="94"/>
        <v>0.2930040000000001</v>
      </c>
      <c r="AN938" s="42">
        <f t="shared" si="94"/>
        <v>0</v>
      </c>
    </row>
    <row r="939" spans="1:40" ht="110.25">
      <c r="A939" s="8" t="s">
        <v>806</v>
      </c>
      <c r="B939" s="73" t="s">
        <v>1807</v>
      </c>
      <c r="C939" s="15" t="s">
        <v>2590</v>
      </c>
      <c r="D939" s="18">
        <v>2020</v>
      </c>
      <c r="E939" s="18">
        <v>2022</v>
      </c>
      <c r="F939" s="9"/>
      <c r="G939" s="9"/>
      <c r="H939" s="31"/>
      <c r="I939" s="9">
        <v>16.546259999999997</v>
      </c>
      <c r="J939" s="24">
        <v>16.546259999999997</v>
      </c>
      <c r="K939" s="9">
        <f t="shared" si="89"/>
        <v>4.5462600000000002</v>
      </c>
      <c r="L939" s="9">
        <v>0</v>
      </c>
      <c r="M939" s="9">
        <v>0</v>
      </c>
      <c r="N939" s="9">
        <v>4.5462600000000002</v>
      </c>
      <c r="O939" s="9">
        <v>0</v>
      </c>
      <c r="P939" s="9">
        <f t="shared" si="90"/>
        <v>6</v>
      </c>
      <c r="Q939" s="9">
        <v>0</v>
      </c>
      <c r="R939" s="9">
        <v>0</v>
      </c>
      <c r="S939" s="9">
        <v>6</v>
      </c>
      <c r="T939" s="9">
        <v>0</v>
      </c>
      <c r="U939" s="9">
        <f t="shared" si="91"/>
        <v>0.23999999999999999</v>
      </c>
      <c r="V939" s="9">
        <v>0</v>
      </c>
      <c r="W939" s="9">
        <v>0</v>
      </c>
      <c r="X939" s="49">
        <v>0.24</v>
      </c>
      <c r="Y939" s="9">
        <v>0</v>
      </c>
      <c r="Z939" s="9">
        <f t="shared" si="92"/>
        <v>5.7599999999999998</v>
      </c>
      <c r="AA939" s="9">
        <v>0</v>
      </c>
      <c r="AB939" s="9">
        <v>0</v>
      </c>
      <c r="AC939" s="49">
        <v>5.76</v>
      </c>
      <c r="AD939" s="9">
        <v>0</v>
      </c>
      <c r="AE939" s="9">
        <f t="shared" si="93"/>
        <v>0</v>
      </c>
      <c r="AF939" s="9">
        <v>0</v>
      </c>
      <c r="AG939" s="9">
        <v>0</v>
      </c>
      <c r="AH939" s="49">
        <v>0</v>
      </c>
      <c r="AI939" s="9">
        <v>0</v>
      </c>
      <c r="AJ939" s="42">
        <f t="shared" si="94"/>
        <v>16.54626</v>
      </c>
      <c r="AK939" s="42">
        <f t="shared" si="94"/>
        <v>0</v>
      </c>
      <c r="AL939" s="42">
        <f t="shared" si="94"/>
        <v>0</v>
      </c>
      <c r="AM939" s="42">
        <f t="shared" si="94"/>
        <v>16.54626</v>
      </c>
      <c r="AN939" s="42">
        <f t="shared" si="94"/>
        <v>0</v>
      </c>
    </row>
    <row r="940" spans="1:40" ht="78.75">
      <c r="A940" s="8" t="s">
        <v>806</v>
      </c>
      <c r="B940" s="73" t="s">
        <v>1808</v>
      </c>
      <c r="C940" s="15" t="s">
        <v>2591</v>
      </c>
      <c r="D940" s="18">
        <v>2019</v>
      </c>
      <c r="E940" s="18">
        <v>2021</v>
      </c>
      <c r="F940" s="9"/>
      <c r="G940" s="9"/>
      <c r="H940" s="31"/>
      <c r="I940" s="9">
        <v>2.285952</v>
      </c>
      <c r="J940" s="24">
        <v>2.285952</v>
      </c>
      <c r="K940" s="9">
        <f t="shared" si="89"/>
        <v>1.6055424000000003</v>
      </c>
      <c r="L940" s="9">
        <v>0</v>
      </c>
      <c r="M940" s="9">
        <v>0</v>
      </c>
      <c r="N940" s="9">
        <v>1.6055424000000003</v>
      </c>
      <c r="O940" s="9">
        <v>0</v>
      </c>
      <c r="P940" s="9">
        <f t="shared" si="90"/>
        <v>0.40138560000000006</v>
      </c>
      <c r="Q940" s="9">
        <v>0</v>
      </c>
      <c r="R940" s="9">
        <v>0</v>
      </c>
      <c r="S940" s="9">
        <v>0.40138560000000006</v>
      </c>
      <c r="T940" s="9">
        <v>0</v>
      </c>
      <c r="U940" s="9">
        <f t="shared" si="91"/>
        <v>0</v>
      </c>
      <c r="V940" s="9">
        <v>0</v>
      </c>
      <c r="W940" s="9">
        <v>0</v>
      </c>
      <c r="X940" s="49">
        <v>0</v>
      </c>
      <c r="Y940" s="9">
        <v>0</v>
      </c>
      <c r="Z940" s="9">
        <f t="shared" si="92"/>
        <v>0</v>
      </c>
      <c r="AA940" s="9">
        <v>0</v>
      </c>
      <c r="AB940" s="9">
        <v>0</v>
      </c>
      <c r="AC940" s="49">
        <v>0</v>
      </c>
      <c r="AD940" s="9">
        <v>0</v>
      </c>
      <c r="AE940" s="9">
        <f t="shared" si="93"/>
        <v>0</v>
      </c>
      <c r="AF940" s="9">
        <v>0</v>
      </c>
      <c r="AG940" s="9">
        <v>0</v>
      </c>
      <c r="AH940" s="49">
        <v>0</v>
      </c>
      <c r="AI940" s="9">
        <v>0</v>
      </c>
      <c r="AJ940" s="42">
        <f t="shared" si="94"/>
        <v>2.0069280000000003</v>
      </c>
      <c r="AK940" s="42">
        <f t="shared" si="94"/>
        <v>0</v>
      </c>
      <c r="AL940" s="42">
        <f t="shared" si="94"/>
        <v>0</v>
      </c>
      <c r="AM940" s="42">
        <f t="shared" si="94"/>
        <v>2.0069280000000003</v>
      </c>
      <c r="AN940" s="42">
        <f t="shared" si="94"/>
        <v>0</v>
      </c>
    </row>
    <row r="941" spans="1:40" ht="63">
      <c r="A941" s="8" t="s">
        <v>806</v>
      </c>
      <c r="B941" s="73" t="s">
        <v>1809</v>
      </c>
      <c r="C941" s="15" t="s">
        <v>2592</v>
      </c>
      <c r="D941" s="18">
        <v>2020</v>
      </c>
      <c r="E941" s="18">
        <v>2021</v>
      </c>
      <c r="F941" s="9"/>
      <c r="G941" s="9"/>
      <c r="H941" s="31"/>
      <c r="I941" s="9">
        <v>52.206455999999996</v>
      </c>
      <c r="J941" s="24">
        <v>52.206455999999996</v>
      </c>
      <c r="K941" s="9">
        <f t="shared" si="89"/>
        <v>4.2064560000000002</v>
      </c>
      <c r="L941" s="9">
        <v>0</v>
      </c>
      <c r="M941" s="9">
        <v>0</v>
      </c>
      <c r="N941" s="9">
        <v>4.2064560000000002</v>
      </c>
      <c r="O941" s="9">
        <v>0</v>
      </c>
      <c r="P941" s="9">
        <f t="shared" si="90"/>
        <v>0.47906399999999999</v>
      </c>
      <c r="Q941" s="9">
        <v>0</v>
      </c>
      <c r="R941" s="9">
        <v>0</v>
      </c>
      <c r="S941" s="9">
        <v>0.47906399999999999</v>
      </c>
      <c r="T941" s="9">
        <v>0</v>
      </c>
      <c r="U941" s="9">
        <f t="shared" si="91"/>
        <v>47.520935999999999</v>
      </c>
      <c r="V941" s="9">
        <v>0</v>
      </c>
      <c r="W941" s="9">
        <v>0</v>
      </c>
      <c r="X941" s="49">
        <v>47.520935999999999</v>
      </c>
      <c r="Y941" s="9">
        <v>0</v>
      </c>
      <c r="Z941" s="9">
        <f t="shared" si="92"/>
        <v>0</v>
      </c>
      <c r="AA941" s="9">
        <v>0</v>
      </c>
      <c r="AB941" s="9">
        <v>0</v>
      </c>
      <c r="AC941" s="49">
        <v>0</v>
      </c>
      <c r="AD941" s="9">
        <v>0</v>
      </c>
      <c r="AE941" s="9">
        <f t="shared" si="93"/>
        <v>0</v>
      </c>
      <c r="AF941" s="9">
        <v>0</v>
      </c>
      <c r="AG941" s="9">
        <v>0</v>
      </c>
      <c r="AH941" s="49">
        <v>0</v>
      </c>
      <c r="AI941" s="9">
        <v>0</v>
      </c>
      <c r="AJ941" s="42">
        <f t="shared" si="94"/>
        <v>52.206456000000003</v>
      </c>
      <c r="AK941" s="42">
        <f t="shared" si="94"/>
        <v>0</v>
      </c>
      <c r="AL941" s="42">
        <f t="shared" si="94"/>
        <v>0</v>
      </c>
      <c r="AM941" s="42">
        <f t="shared" si="94"/>
        <v>52.206456000000003</v>
      </c>
      <c r="AN941" s="42">
        <f t="shared" si="94"/>
        <v>0</v>
      </c>
    </row>
    <row r="942" spans="1:40" ht="63">
      <c r="A942" s="8" t="s">
        <v>806</v>
      </c>
      <c r="B942" s="73" t="s">
        <v>1810</v>
      </c>
      <c r="C942" s="15" t="s">
        <v>1811</v>
      </c>
      <c r="D942" s="18">
        <v>2019</v>
      </c>
      <c r="E942" s="18">
        <v>2020</v>
      </c>
      <c r="F942" s="9"/>
      <c r="G942" s="9"/>
      <c r="H942" s="31"/>
      <c r="I942" s="9">
        <v>1.807812</v>
      </c>
      <c r="J942" s="24">
        <v>1.807812</v>
      </c>
      <c r="K942" s="9">
        <f t="shared" si="89"/>
        <v>1.521156</v>
      </c>
      <c r="L942" s="9">
        <v>0</v>
      </c>
      <c r="M942" s="9">
        <v>0</v>
      </c>
      <c r="N942" s="9">
        <v>1.521156</v>
      </c>
      <c r="O942" s="9">
        <v>0</v>
      </c>
      <c r="P942" s="9">
        <f t="shared" si="90"/>
        <v>0</v>
      </c>
      <c r="Q942" s="9">
        <v>0</v>
      </c>
      <c r="R942" s="9">
        <v>0</v>
      </c>
      <c r="S942" s="9">
        <v>0</v>
      </c>
      <c r="T942" s="9">
        <v>0</v>
      </c>
      <c r="U942" s="9">
        <f t="shared" si="91"/>
        <v>0</v>
      </c>
      <c r="V942" s="9">
        <v>0</v>
      </c>
      <c r="W942" s="9">
        <v>0</v>
      </c>
      <c r="X942" s="49">
        <v>0</v>
      </c>
      <c r="Y942" s="9">
        <v>0</v>
      </c>
      <c r="Z942" s="9">
        <f t="shared" si="92"/>
        <v>0</v>
      </c>
      <c r="AA942" s="9">
        <v>0</v>
      </c>
      <c r="AB942" s="9">
        <v>0</v>
      </c>
      <c r="AC942" s="49">
        <v>0</v>
      </c>
      <c r="AD942" s="9">
        <v>0</v>
      </c>
      <c r="AE942" s="9">
        <f t="shared" si="93"/>
        <v>0</v>
      </c>
      <c r="AF942" s="9">
        <v>0</v>
      </c>
      <c r="AG942" s="9">
        <v>0</v>
      </c>
      <c r="AH942" s="49">
        <v>0</v>
      </c>
      <c r="AI942" s="9">
        <v>0</v>
      </c>
      <c r="AJ942" s="42">
        <f t="shared" si="94"/>
        <v>1.521156</v>
      </c>
      <c r="AK942" s="42">
        <f t="shared" si="94"/>
        <v>0</v>
      </c>
      <c r="AL942" s="42">
        <f t="shared" si="94"/>
        <v>0</v>
      </c>
      <c r="AM942" s="42">
        <f t="shared" si="94"/>
        <v>1.521156</v>
      </c>
      <c r="AN942" s="42">
        <f t="shared" si="94"/>
        <v>0</v>
      </c>
    </row>
    <row r="943" spans="1:40" ht="78.75">
      <c r="A943" s="8" t="s">
        <v>806</v>
      </c>
      <c r="B943" s="73" t="s">
        <v>1812</v>
      </c>
      <c r="C943" s="15" t="s">
        <v>2593</v>
      </c>
      <c r="D943" s="18">
        <v>2020</v>
      </c>
      <c r="E943" s="18">
        <v>2021</v>
      </c>
      <c r="F943" s="9"/>
      <c r="G943" s="9"/>
      <c r="H943" s="31"/>
      <c r="I943" s="9">
        <v>19.604592</v>
      </c>
      <c r="J943" s="24">
        <v>19.604592</v>
      </c>
      <c r="K943" s="9">
        <f t="shared" si="89"/>
        <v>4.8006960000000003</v>
      </c>
      <c r="L943" s="9">
        <v>0</v>
      </c>
      <c r="M943" s="9">
        <v>0</v>
      </c>
      <c r="N943" s="9">
        <v>4.8006960000000003</v>
      </c>
      <c r="O943" s="9">
        <v>0</v>
      </c>
      <c r="P943" s="9">
        <f t="shared" si="90"/>
        <v>0.2016</v>
      </c>
      <c r="Q943" s="9">
        <v>0</v>
      </c>
      <c r="R943" s="9">
        <v>0</v>
      </c>
      <c r="S943" s="9">
        <v>0.2016</v>
      </c>
      <c r="T943" s="9">
        <v>0</v>
      </c>
      <c r="U943" s="9">
        <f t="shared" si="91"/>
        <v>4.7999999999999998</v>
      </c>
      <c r="V943" s="9">
        <v>0</v>
      </c>
      <c r="W943" s="9">
        <v>0</v>
      </c>
      <c r="X943" s="49">
        <v>4.80</v>
      </c>
      <c r="Y943" s="9">
        <v>0</v>
      </c>
      <c r="Z943" s="9">
        <f t="shared" si="92"/>
        <v>0</v>
      </c>
      <c r="AA943" s="9">
        <v>0</v>
      </c>
      <c r="AB943" s="9">
        <v>0</v>
      </c>
      <c r="AC943" s="49">
        <v>0</v>
      </c>
      <c r="AD943" s="9">
        <v>0</v>
      </c>
      <c r="AE943" s="9">
        <f t="shared" si="93"/>
        <v>0</v>
      </c>
      <c r="AF943" s="9">
        <v>0</v>
      </c>
      <c r="AG943" s="9">
        <v>0</v>
      </c>
      <c r="AH943" s="49">
        <v>0</v>
      </c>
      <c r="AI943" s="9">
        <v>0</v>
      </c>
      <c r="AJ943" s="42">
        <f t="shared" si="94"/>
        <v>9.8022960000000001</v>
      </c>
      <c r="AK943" s="42">
        <f t="shared" si="94"/>
        <v>0</v>
      </c>
      <c r="AL943" s="42">
        <f t="shared" si="94"/>
        <v>0</v>
      </c>
      <c r="AM943" s="42">
        <f t="shared" si="94"/>
        <v>9.8022960000000001</v>
      </c>
      <c r="AN943" s="42">
        <f t="shared" si="94"/>
        <v>0</v>
      </c>
    </row>
    <row r="944" spans="1:40" ht="47.25">
      <c r="A944" s="8" t="s">
        <v>806</v>
      </c>
      <c r="B944" s="73" t="s">
        <v>1813</v>
      </c>
      <c r="C944" s="15" t="s">
        <v>1814</v>
      </c>
      <c r="D944" s="18">
        <v>2019</v>
      </c>
      <c r="E944" s="18">
        <v>2021</v>
      </c>
      <c r="F944" s="9"/>
      <c r="G944" s="9"/>
      <c r="H944" s="31"/>
      <c r="I944" s="9">
        <v>8.01126</v>
      </c>
      <c r="J944" s="24">
        <v>8.01126</v>
      </c>
      <c r="K944" s="9">
        <f t="shared" si="89"/>
        <v>6.3874079999999998</v>
      </c>
      <c r="L944" s="9">
        <v>0</v>
      </c>
      <c r="M944" s="9">
        <v>0</v>
      </c>
      <c r="N944" s="9">
        <v>6.3874079999999998</v>
      </c>
      <c r="O944" s="9">
        <v>0</v>
      </c>
      <c r="P944" s="9">
        <f t="shared" si="90"/>
        <v>0.39985199999999999</v>
      </c>
      <c r="Q944" s="9">
        <v>0</v>
      </c>
      <c r="R944" s="9">
        <v>0</v>
      </c>
      <c r="S944" s="9">
        <v>0.39985199999999999</v>
      </c>
      <c r="T944" s="9">
        <v>0</v>
      </c>
      <c r="U944" s="9">
        <f t="shared" si="91"/>
        <v>1.2</v>
      </c>
      <c r="V944" s="9">
        <v>0</v>
      </c>
      <c r="W944" s="9">
        <v>0</v>
      </c>
      <c r="X944" s="49">
        <v>1.20</v>
      </c>
      <c r="Y944" s="9">
        <v>0</v>
      </c>
      <c r="Z944" s="9">
        <f t="shared" si="92"/>
        <v>0</v>
      </c>
      <c r="AA944" s="9">
        <v>0</v>
      </c>
      <c r="AB944" s="9">
        <v>0</v>
      </c>
      <c r="AC944" s="49">
        <v>0</v>
      </c>
      <c r="AD944" s="9">
        <v>0</v>
      </c>
      <c r="AE944" s="9">
        <f t="shared" si="93"/>
        <v>0</v>
      </c>
      <c r="AF944" s="9">
        <v>0</v>
      </c>
      <c r="AG944" s="9">
        <v>0</v>
      </c>
      <c r="AH944" s="49">
        <v>0</v>
      </c>
      <c r="AI944" s="9">
        <v>0</v>
      </c>
      <c r="AJ944" s="42">
        <f t="shared" si="94"/>
        <v>7.98726</v>
      </c>
      <c r="AK944" s="42">
        <f t="shared" si="94"/>
        <v>0</v>
      </c>
      <c r="AL944" s="42">
        <f t="shared" si="94"/>
        <v>0</v>
      </c>
      <c r="AM944" s="42">
        <f t="shared" si="94"/>
        <v>7.98726</v>
      </c>
      <c r="AN944" s="42">
        <f t="shared" si="94"/>
        <v>0</v>
      </c>
    </row>
    <row r="945" spans="1:40" ht="78.75">
      <c r="A945" s="8" t="s">
        <v>806</v>
      </c>
      <c r="B945" s="73" t="s">
        <v>1815</v>
      </c>
      <c r="C945" s="15" t="s">
        <v>2594</v>
      </c>
      <c r="D945" s="18">
        <v>2019</v>
      </c>
      <c r="E945" s="18">
        <v>2021</v>
      </c>
      <c r="F945" s="9"/>
      <c r="G945" s="9"/>
      <c r="H945" s="31"/>
      <c r="I945" s="9">
        <v>15.207539999999998</v>
      </c>
      <c r="J945" s="24">
        <v>15.207539999999998</v>
      </c>
      <c r="K945" s="9">
        <f t="shared" si="89"/>
        <v>2.5709759999999999</v>
      </c>
      <c r="L945" s="9">
        <v>0</v>
      </c>
      <c r="M945" s="9">
        <v>0</v>
      </c>
      <c r="N945" s="9">
        <v>2.5709759999999999</v>
      </c>
      <c r="O945" s="9">
        <v>0</v>
      </c>
      <c r="P945" s="9">
        <f t="shared" si="90"/>
        <v>0.612564</v>
      </c>
      <c r="Q945" s="9">
        <v>0</v>
      </c>
      <c r="R945" s="9">
        <v>0</v>
      </c>
      <c r="S945" s="9">
        <v>0.612564</v>
      </c>
      <c r="T945" s="9">
        <v>0</v>
      </c>
      <c r="U945" s="9">
        <f t="shared" si="91"/>
        <v>12</v>
      </c>
      <c r="V945" s="9">
        <v>0</v>
      </c>
      <c r="W945" s="9">
        <v>0</v>
      </c>
      <c r="X945" s="49">
        <v>12</v>
      </c>
      <c r="Y945" s="9">
        <v>0</v>
      </c>
      <c r="Z945" s="9">
        <f t="shared" si="92"/>
        <v>0</v>
      </c>
      <c r="AA945" s="9">
        <v>0</v>
      </c>
      <c r="AB945" s="9">
        <v>0</v>
      </c>
      <c r="AC945" s="49">
        <v>0</v>
      </c>
      <c r="AD945" s="9">
        <v>0</v>
      </c>
      <c r="AE945" s="9">
        <f t="shared" si="93"/>
        <v>0</v>
      </c>
      <c r="AF945" s="9">
        <v>0</v>
      </c>
      <c r="AG945" s="9">
        <v>0</v>
      </c>
      <c r="AH945" s="49">
        <v>0</v>
      </c>
      <c r="AI945" s="9">
        <v>0</v>
      </c>
      <c r="AJ945" s="42">
        <f t="shared" si="94"/>
        <v>15.183540000000001</v>
      </c>
      <c r="AK945" s="42">
        <f t="shared" si="94"/>
        <v>0</v>
      </c>
      <c r="AL945" s="42">
        <f t="shared" si="94"/>
        <v>0</v>
      </c>
      <c r="AM945" s="42">
        <f t="shared" si="94"/>
        <v>15.183540000000001</v>
      </c>
      <c r="AN945" s="42">
        <f t="shared" si="94"/>
        <v>0</v>
      </c>
    </row>
    <row r="946" spans="1:40" ht="47.25">
      <c r="A946" s="8" t="s">
        <v>806</v>
      </c>
      <c r="B946" s="73" t="s">
        <v>1816</v>
      </c>
      <c r="C946" s="15" t="s">
        <v>2595</v>
      </c>
      <c r="D946" s="18">
        <v>2019</v>
      </c>
      <c r="E946" s="18">
        <v>2020</v>
      </c>
      <c r="F946" s="9"/>
      <c r="G946" s="9"/>
      <c r="H946" s="31"/>
      <c r="I946" s="9">
        <v>3.8029320000000002</v>
      </c>
      <c r="J946" s="24">
        <v>3.8029319999999998</v>
      </c>
      <c r="K946" s="9">
        <f t="shared" si="89"/>
        <v>3.7909319999999997</v>
      </c>
      <c r="L946" s="9">
        <v>0</v>
      </c>
      <c r="M946" s="9">
        <v>0</v>
      </c>
      <c r="N946" s="9">
        <v>3.7909319999999997</v>
      </c>
      <c r="O946" s="9">
        <v>0</v>
      </c>
      <c r="P946" s="9">
        <f t="shared" si="90"/>
        <v>0</v>
      </c>
      <c r="Q946" s="9">
        <v>0</v>
      </c>
      <c r="R946" s="9">
        <v>0</v>
      </c>
      <c r="S946" s="9">
        <v>0</v>
      </c>
      <c r="T946" s="9">
        <v>0</v>
      </c>
      <c r="U946" s="9">
        <f t="shared" si="91"/>
        <v>0</v>
      </c>
      <c r="V946" s="9">
        <v>0</v>
      </c>
      <c r="W946" s="9">
        <v>0</v>
      </c>
      <c r="X946" s="49">
        <v>0</v>
      </c>
      <c r="Y946" s="9">
        <v>0</v>
      </c>
      <c r="Z946" s="9">
        <f t="shared" si="92"/>
        <v>0</v>
      </c>
      <c r="AA946" s="9">
        <v>0</v>
      </c>
      <c r="AB946" s="9">
        <v>0</v>
      </c>
      <c r="AC946" s="49">
        <v>0</v>
      </c>
      <c r="AD946" s="9">
        <v>0</v>
      </c>
      <c r="AE946" s="9">
        <f t="shared" si="93"/>
        <v>0</v>
      </c>
      <c r="AF946" s="9">
        <v>0</v>
      </c>
      <c r="AG946" s="9">
        <v>0</v>
      </c>
      <c r="AH946" s="49">
        <v>0</v>
      </c>
      <c r="AI946" s="9">
        <v>0</v>
      </c>
      <c r="AJ946" s="42">
        <f t="shared" si="94"/>
        <v>3.7909319999999997</v>
      </c>
      <c r="AK946" s="42">
        <f t="shared" si="94"/>
        <v>0</v>
      </c>
      <c r="AL946" s="42">
        <f t="shared" si="94"/>
        <v>0</v>
      </c>
      <c r="AM946" s="42">
        <f t="shared" si="94"/>
        <v>3.7909319999999997</v>
      </c>
      <c r="AN946" s="42">
        <f t="shared" si="94"/>
        <v>0</v>
      </c>
    </row>
    <row r="947" spans="1:40" ht="78.75">
      <c r="A947" s="8" t="s">
        <v>806</v>
      </c>
      <c r="B947" s="73" t="s">
        <v>1817</v>
      </c>
      <c r="C947" s="15" t="s">
        <v>1818</v>
      </c>
      <c r="D947" s="18">
        <v>2017</v>
      </c>
      <c r="E947" s="18">
        <v>2020</v>
      </c>
      <c r="F947" s="9">
        <v>15.690011999999999</v>
      </c>
      <c r="G947" s="9">
        <v>15.690011999999999</v>
      </c>
      <c r="H947" s="31">
        <v>43374</v>
      </c>
      <c r="I947" s="9">
        <v>15.690011999999999</v>
      </c>
      <c r="J947" s="24">
        <v>13.898303978440676</v>
      </c>
      <c r="K947" s="9">
        <f t="shared" si="89"/>
        <v>2.8519559999999999</v>
      </c>
      <c r="L947" s="9">
        <v>0</v>
      </c>
      <c r="M947" s="9">
        <v>0</v>
      </c>
      <c r="N947" s="9">
        <v>2.8519559999999999</v>
      </c>
      <c r="O947" s="9">
        <v>0</v>
      </c>
      <c r="P947" s="9">
        <f t="shared" si="90"/>
        <v>10.799999999999999</v>
      </c>
      <c r="Q947" s="9">
        <v>0</v>
      </c>
      <c r="R947" s="9">
        <v>0</v>
      </c>
      <c r="S947" s="9">
        <v>10.799999999999999</v>
      </c>
      <c r="T947" s="9">
        <v>0</v>
      </c>
      <c r="U947" s="9">
        <f t="shared" si="91"/>
        <v>0</v>
      </c>
      <c r="V947" s="9">
        <v>0</v>
      </c>
      <c r="W947" s="9">
        <v>0</v>
      </c>
      <c r="X947" s="49">
        <v>0</v>
      </c>
      <c r="Y947" s="9">
        <v>0</v>
      </c>
      <c r="Z947" s="9">
        <f t="shared" si="92"/>
        <v>0</v>
      </c>
      <c r="AA947" s="9">
        <v>0</v>
      </c>
      <c r="AB947" s="9">
        <v>0</v>
      </c>
      <c r="AC947" s="49">
        <v>0</v>
      </c>
      <c r="AD947" s="9">
        <v>0</v>
      </c>
      <c r="AE947" s="9">
        <f t="shared" si="93"/>
        <v>0</v>
      </c>
      <c r="AF947" s="9">
        <v>0</v>
      </c>
      <c r="AG947" s="9">
        <v>0</v>
      </c>
      <c r="AH947" s="49">
        <v>0</v>
      </c>
      <c r="AI947" s="9">
        <v>0</v>
      </c>
      <c r="AJ947" s="42">
        <f t="shared" si="94"/>
        <v>13.651955999999998</v>
      </c>
      <c r="AK947" s="42">
        <f t="shared" si="94"/>
        <v>0</v>
      </c>
      <c r="AL947" s="42">
        <f t="shared" si="94"/>
        <v>0</v>
      </c>
      <c r="AM947" s="42">
        <f t="shared" si="94"/>
        <v>13.651955999999998</v>
      </c>
      <c r="AN947" s="42">
        <f t="shared" si="94"/>
        <v>0</v>
      </c>
    </row>
    <row r="948" spans="1:40" ht="47.25">
      <c r="A948" s="8" t="s">
        <v>806</v>
      </c>
      <c r="B948" s="73" t="s">
        <v>1819</v>
      </c>
      <c r="C948" s="15" t="s">
        <v>1820</v>
      </c>
      <c r="D948" s="18">
        <v>2020</v>
      </c>
      <c r="E948" s="18">
        <v>2023</v>
      </c>
      <c r="F948" s="9"/>
      <c r="G948" s="9"/>
      <c r="H948" s="31"/>
      <c r="I948" s="9">
        <v>20.400516</v>
      </c>
      <c r="J948" s="24">
        <v>20.400516</v>
      </c>
      <c r="K948" s="9">
        <f t="shared" si="89"/>
        <v>3.0392999999999999</v>
      </c>
      <c r="L948" s="9">
        <v>0</v>
      </c>
      <c r="M948" s="9">
        <v>0</v>
      </c>
      <c r="N948" s="9">
        <v>3.0392999999999999</v>
      </c>
      <c r="O948" s="9">
        <v>0</v>
      </c>
      <c r="P948" s="9">
        <f t="shared" si="90"/>
        <v>17.337215999999998</v>
      </c>
      <c r="Q948" s="9">
        <v>0</v>
      </c>
      <c r="R948" s="9">
        <v>0</v>
      </c>
      <c r="S948" s="9">
        <v>17.337215999999998</v>
      </c>
      <c r="T948" s="9">
        <v>0</v>
      </c>
      <c r="U948" s="9">
        <f t="shared" si="91"/>
        <v>0.012</v>
      </c>
      <c r="V948" s="9">
        <v>0</v>
      </c>
      <c r="W948" s="9">
        <v>0</v>
      </c>
      <c r="X948" s="49">
        <v>0.012</v>
      </c>
      <c r="Y948" s="9">
        <v>0</v>
      </c>
      <c r="Z948" s="9">
        <f t="shared" si="92"/>
        <v>0.012</v>
      </c>
      <c r="AA948" s="9">
        <v>0</v>
      </c>
      <c r="AB948" s="9">
        <v>0</v>
      </c>
      <c r="AC948" s="49">
        <v>0.012</v>
      </c>
      <c r="AD948" s="9">
        <v>0</v>
      </c>
      <c r="AE948" s="9">
        <f t="shared" si="93"/>
        <v>0</v>
      </c>
      <c r="AF948" s="9">
        <v>0</v>
      </c>
      <c r="AG948" s="9">
        <v>0</v>
      </c>
      <c r="AH948" s="49">
        <v>0</v>
      </c>
      <c r="AI948" s="9">
        <v>0</v>
      </c>
      <c r="AJ948" s="42">
        <f t="shared" si="94"/>
        <v>20.400516</v>
      </c>
      <c r="AK948" s="42">
        <f t="shared" si="94"/>
        <v>0</v>
      </c>
      <c r="AL948" s="42">
        <f t="shared" si="94"/>
        <v>0</v>
      </c>
      <c r="AM948" s="42">
        <f t="shared" si="94"/>
        <v>20.400516</v>
      </c>
      <c r="AN948" s="42">
        <f t="shared" si="94"/>
        <v>0</v>
      </c>
    </row>
    <row r="949" spans="1:40" ht="47.25">
      <c r="A949" s="8" t="s">
        <v>806</v>
      </c>
      <c r="B949" s="73" t="s">
        <v>697</v>
      </c>
      <c r="C949" s="15" t="s">
        <v>2596</v>
      </c>
      <c r="D949" s="18">
        <v>2019</v>
      </c>
      <c r="E949" s="18">
        <v>2024</v>
      </c>
      <c r="F949" s="9"/>
      <c r="G949" s="9"/>
      <c r="H949" s="31"/>
      <c r="I949" s="9">
        <v>1.9611719999999999</v>
      </c>
      <c r="J949" s="24">
        <v>1.9611719999999997</v>
      </c>
      <c r="K949" s="9">
        <f t="shared" si="89"/>
        <v>0</v>
      </c>
      <c r="L949" s="9">
        <v>0</v>
      </c>
      <c r="M949" s="9">
        <v>0</v>
      </c>
      <c r="N949" s="9">
        <v>0</v>
      </c>
      <c r="O949" s="9">
        <v>0</v>
      </c>
      <c r="P949" s="9">
        <f t="shared" si="90"/>
        <v>0</v>
      </c>
      <c r="Q949" s="9">
        <v>0</v>
      </c>
      <c r="R949" s="9">
        <v>0</v>
      </c>
      <c r="S949" s="9">
        <v>0</v>
      </c>
      <c r="T949" s="9">
        <v>0</v>
      </c>
      <c r="U949" s="9">
        <f t="shared" si="91"/>
        <v>0</v>
      </c>
      <c r="V949" s="9">
        <v>0</v>
      </c>
      <c r="W949" s="9">
        <v>0</v>
      </c>
      <c r="X949" s="49">
        <v>0</v>
      </c>
      <c r="Y949" s="9">
        <v>0</v>
      </c>
      <c r="Z949" s="9">
        <f t="shared" si="92"/>
        <v>0.76117199999999985</v>
      </c>
      <c r="AA949" s="9">
        <v>0</v>
      </c>
      <c r="AB949" s="9">
        <v>0</v>
      </c>
      <c r="AC949" s="49">
        <v>0.76117199999999985</v>
      </c>
      <c r="AD949" s="9">
        <v>0</v>
      </c>
      <c r="AE949" s="9">
        <f t="shared" si="93"/>
        <v>1.2</v>
      </c>
      <c r="AF949" s="9">
        <v>0</v>
      </c>
      <c r="AG949" s="9">
        <v>0</v>
      </c>
      <c r="AH949" s="49">
        <v>1.20</v>
      </c>
      <c r="AI949" s="9">
        <v>0</v>
      </c>
      <c r="AJ949" s="42">
        <f t="shared" si="94"/>
        <v>1.9611719999999999</v>
      </c>
      <c r="AK949" s="42">
        <f t="shared" si="94"/>
        <v>0</v>
      </c>
      <c r="AL949" s="42">
        <f t="shared" si="94"/>
        <v>0</v>
      </c>
      <c r="AM949" s="42">
        <f t="shared" si="94"/>
        <v>1.9611719999999999</v>
      </c>
      <c r="AN949" s="42">
        <f t="shared" si="94"/>
        <v>0</v>
      </c>
    </row>
    <row r="950" spans="1:40" ht="94.5">
      <c r="A950" s="8" t="s">
        <v>806</v>
      </c>
      <c r="B950" s="73" t="s">
        <v>1821</v>
      </c>
      <c r="C950" s="15" t="s">
        <v>2597</v>
      </c>
      <c r="D950" s="18">
        <v>2019</v>
      </c>
      <c r="E950" s="18">
        <v>2020</v>
      </c>
      <c r="F950" s="9"/>
      <c r="G950" s="9"/>
      <c r="H950" s="31"/>
      <c r="I950" s="9">
        <v>0.64637999999999995</v>
      </c>
      <c r="J950" s="24">
        <v>0.64637999999999995</v>
      </c>
      <c r="K950" s="9">
        <f t="shared" si="89"/>
        <v>0.31983599999999995</v>
      </c>
      <c r="L950" s="9">
        <v>0</v>
      </c>
      <c r="M950" s="9">
        <v>0</v>
      </c>
      <c r="N950" s="9">
        <v>0.31983599999999995</v>
      </c>
      <c r="O950" s="9">
        <v>0</v>
      </c>
      <c r="P950" s="9">
        <f t="shared" si="90"/>
        <v>0</v>
      </c>
      <c r="Q950" s="9">
        <v>0</v>
      </c>
      <c r="R950" s="9">
        <v>0</v>
      </c>
      <c r="S950" s="9">
        <v>0</v>
      </c>
      <c r="T950" s="9">
        <v>0</v>
      </c>
      <c r="U950" s="9">
        <f t="shared" si="91"/>
        <v>0</v>
      </c>
      <c r="V950" s="9">
        <v>0</v>
      </c>
      <c r="W950" s="9">
        <v>0</v>
      </c>
      <c r="X950" s="49">
        <v>0</v>
      </c>
      <c r="Y950" s="9">
        <v>0</v>
      </c>
      <c r="Z950" s="9">
        <f t="shared" si="92"/>
        <v>0</v>
      </c>
      <c r="AA950" s="9">
        <v>0</v>
      </c>
      <c r="AB950" s="9">
        <v>0</v>
      </c>
      <c r="AC950" s="49">
        <v>0</v>
      </c>
      <c r="AD950" s="9">
        <v>0</v>
      </c>
      <c r="AE950" s="9">
        <f t="shared" si="93"/>
        <v>0</v>
      </c>
      <c r="AF950" s="9">
        <v>0</v>
      </c>
      <c r="AG950" s="9">
        <v>0</v>
      </c>
      <c r="AH950" s="49">
        <v>0</v>
      </c>
      <c r="AI950" s="9">
        <v>0</v>
      </c>
      <c r="AJ950" s="42">
        <f t="shared" si="94"/>
        <v>0.31983599999999995</v>
      </c>
      <c r="AK950" s="42">
        <f t="shared" si="94"/>
        <v>0</v>
      </c>
      <c r="AL950" s="42">
        <f t="shared" si="94"/>
        <v>0</v>
      </c>
      <c r="AM950" s="42">
        <f t="shared" si="94"/>
        <v>0.31983599999999995</v>
      </c>
      <c r="AN950" s="42">
        <f t="shared" si="94"/>
        <v>0</v>
      </c>
    </row>
    <row r="951" spans="1:40" ht="31.5">
      <c r="A951" s="8" t="s">
        <v>806</v>
      </c>
      <c r="B951" s="73" t="s">
        <v>698</v>
      </c>
      <c r="C951" s="15" t="s">
        <v>774</v>
      </c>
      <c r="D951" s="18">
        <v>2018</v>
      </c>
      <c r="E951" s="18">
        <v>2022</v>
      </c>
      <c r="F951" s="9"/>
      <c r="G951" s="9"/>
      <c r="H951" s="31"/>
      <c r="I951" s="9">
        <v>81.011411999999993</v>
      </c>
      <c r="J951" s="24">
        <v>81.011411999999993</v>
      </c>
      <c r="K951" s="9">
        <f t="shared" si="89"/>
        <v>12.142919999999998</v>
      </c>
      <c r="L951" s="9">
        <v>0</v>
      </c>
      <c r="M951" s="9">
        <v>0</v>
      </c>
      <c r="N951" s="9">
        <v>12.142919999999998</v>
      </c>
      <c r="O951" s="9">
        <v>0</v>
      </c>
      <c r="P951" s="9">
        <f t="shared" si="90"/>
        <v>16.113095999999999</v>
      </c>
      <c r="Q951" s="9">
        <v>0</v>
      </c>
      <c r="R951" s="9">
        <v>0</v>
      </c>
      <c r="S951" s="9">
        <v>16.113095999999999</v>
      </c>
      <c r="T951" s="9">
        <v>0</v>
      </c>
      <c r="U951" s="9">
        <f t="shared" si="91"/>
        <v>0.23999999999999999</v>
      </c>
      <c r="V951" s="9">
        <v>0</v>
      </c>
      <c r="W951" s="9">
        <v>0</v>
      </c>
      <c r="X951" s="49">
        <v>0.24</v>
      </c>
      <c r="Y951" s="9">
        <v>0</v>
      </c>
      <c r="Z951" s="9">
        <f t="shared" si="92"/>
        <v>35.759999999999998</v>
      </c>
      <c r="AA951" s="9">
        <v>0</v>
      </c>
      <c r="AB951" s="9">
        <v>0</v>
      </c>
      <c r="AC951" s="49">
        <v>35.76</v>
      </c>
      <c r="AD951" s="9">
        <v>0</v>
      </c>
      <c r="AE951" s="9">
        <f t="shared" si="93"/>
        <v>0</v>
      </c>
      <c r="AF951" s="9">
        <v>0</v>
      </c>
      <c r="AG951" s="9">
        <v>0</v>
      </c>
      <c r="AH951" s="49">
        <v>0</v>
      </c>
      <c r="AI951" s="9">
        <v>0</v>
      </c>
      <c r="AJ951" s="42">
        <f t="shared" si="94"/>
        <v>64.256015999999988</v>
      </c>
      <c r="AK951" s="42">
        <f t="shared" si="94"/>
        <v>0</v>
      </c>
      <c r="AL951" s="42">
        <f t="shared" si="94"/>
        <v>0</v>
      </c>
      <c r="AM951" s="42">
        <f t="shared" si="94"/>
        <v>64.256015999999988</v>
      </c>
      <c r="AN951" s="42">
        <f t="shared" si="94"/>
        <v>0</v>
      </c>
    </row>
    <row r="952" spans="1:40" ht="78.75">
      <c r="A952" s="8" t="s">
        <v>806</v>
      </c>
      <c r="B952" s="73" t="s">
        <v>1822</v>
      </c>
      <c r="C952" s="15" t="s">
        <v>1823</v>
      </c>
      <c r="D952" s="18">
        <v>2018</v>
      </c>
      <c r="E952" s="18">
        <v>2020</v>
      </c>
      <c r="F952" s="9">
        <v>17.206896</v>
      </c>
      <c r="G952" s="9">
        <v>17.206896</v>
      </c>
      <c r="H952" s="31">
        <v>43374</v>
      </c>
      <c r="I952" s="9">
        <v>17.206895999999997</v>
      </c>
      <c r="J952" s="24">
        <v>15.534945940067796</v>
      </c>
      <c r="K952" s="9">
        <f t="shared" si="89"/>
        <v>2.6440080000000004</v>
      </c>
      <c r="L952" s="9">
        <v>0</v>
      </c>
      <c r="M952" s="9">
        <v>0</v>
      </c>
      <c r="N952" s="9">
        <v>2.6440080000000004</v>
      </c>
      <c r="O952" s="9">
        <v>0</v>
      </c>
      <c r="P952" s="9">
        <f t="shared" si="90"/>
        <v>12</v>
      </c>
      <c r="Q952" s="9">
        <v>0</v>
      </c>
      <c r="R952" s="9">
        <v>0</v>
      </c>
      <c r="S952" s="9">
        <v>12</v>
      </c>
      <c r="T952" s="9">
        <v>0</v>
      </c>
      <c r="U952" s="9">
        <f t="shared" si="91"/>
        <v>0</v>
      </c>
      <c r="V952" s="9">
        <v>0</v>
      </c>
      <c r="W952" s="9">
        <v>0</v>
      </c>
      <c r="X952" s="49">
        <v>0</v>
      </c>
      <c r="Y952" s="9">
        <v>0</v>
      </c>
      <c r="Z952" s="9">
        <f t="shared" si="92"/>
        <v>0</v>
      </c>
      <c r="AA952" s="9">
        <v>0</v>
      </c>
      <c r="AB952" s="9">
        <v>0</v>
      </c>
      <c r="AC952" s="49">
        <v>0</v>
      </c>
      <c r="AD952" s="9">
        <v>0</v>
      </c>
      <c r="AE952" s="9">
        <f t="shared" si="93"/>
        <v>0</v>
      </c>
      <c r="AF952" s="9">
        <v>0</v>
      </c>
      <c r="AG952" s="9">
        <v>0</v>
      </c>
      <c r="AH952" s="49">
        <v>0</v>
      </c>
      <c r="AI952" s="9">
        <v>0</v>
      </c>
      <c r="AJ952" s="42">
        <f t="shared" si="94"/>
        <v>14.644007999999999</v>
      </c>
      <c r="AK952" s="42">
        <f t="shared" si="94"/>
        <v>0</v>
      </c>
      <c r="AL952" s="42">
        <f t="shared" si="94"/>
        <v>0</v>
      </c>
      <c r="AM952" s="42">
        <f t="shared" si="94"/>
        <v>14.644007999999999</v>
      </c>
      <c r="AN952" s="42">
        <f t="shared" si="94"/>
        <v>0</v>
      </c>
    </row>
    <row r="953" spans="1:40" ht="63">
      <c r="A953" s="8" t="s">
        <v>806</v>
      </c>
      <c r="B953" s="73" t="s">
        <v>1824</v>
      </c>
      <c r="C953" s="15" t="s">
        <v>1825</v>
      </c>
      <c r="D953" s="18">
        <v>2018</v>
      </c>
      <c r="E953" s="18">
        <v>2022</v>
      </c>
      <c r="F953" s="9"/>
      <c r="G953" s="9"/>
      <c r="H953" s="31"/>
      <c r="I953" s="9">
        <v>16.905875999999999</v>
      </c>
      <c r="J953" s="24">
        <v>16.905875999999999</v>
      </c>
      <c r="K953" s="9">
        <f t="shared" si="89"/>
        <v>0</v>
      </c>
      <c r="L953" s="9">
        <v>0</v>
      </c>
      <c r="M953" s="9">
        <v>0</v>
      </c>
      <c r="N953" s="9">
        <v>0</v>
      </c>
      <c r="O953" s="9">
        <v>0</v>
      </c>
      <c r="P953" s="9">
        <f t="shared" si="90"/>
        <v>0</v>
      </c>
      <c r="Q953" s="9">
        <v>0</v>
      </c>
      <c r="R953" s="9">
        <v>0</v>
      </c>
      <c r="S953" s="9">
        <v>0</v>
      </c>
      <c r="T953" s="9">
        <v>0</v>
      </c>
      <c r="U953" s="9">
        <f t="shared" si="91"/>
        <v>0.32137199999999999</v>
      </c>
      <c r="V953" s="9">
        <v>0</v>
      </c>
      <c r="W953" s="9">
        <v>0</v>
      </c>
      <c r="X953" s="49">
        <v>0.32137199999999999</v>
      </c>
      <c r="Y953" s="9">
        <v>0</v>
      </c>
      <c r="Z953" s="9">
        <f t="shared" si="92"/>
        <v>16.584503999999999</v>
      </c>
      <c r="AA953" s="9">
        <v>0</v>
      </c>
      <c r="AB953" s="9">
        <v>0</v>
      </c>
      <c r="AC953" s="49">
        <v>16.584503999999999</v>
      </c>
      <c r="AD953" s="9">
        <v>0</v>
      </c>
      <c r="AE953" s="9">
        <f t="shared" si="93"/>
        <v>0</v>
      </c>
      <c r="AF953" s="9">
        <v>0</v>
      </c>
      <c r="AG953" s="9">
        <v>0</v>
      </c>
      <c r="AH953" s="49">
        <v>0</v>
      </c>
      <c r="AI953" s="9">
        <v>0</v>
      </c>
      <c r="AJ953" s="42">
        <f t="shared" si="94"/>
        <v>16.905875999999999</v>
      </c>
      <c r="AK953" s="42">
        <f t="shared" si="94"/>
        <v>0</v>
      </c>
      <c r="AL953" s="42">
        <f t="shared" si="94"/>
        <v>0</v>
      </c>
      <c r="AM953" s="42">
        <f t="shared" si="94"/>
        <v>16.905875999999999</v>
      </c>
      <c r="AN953" s="42">
        <f t="shared" si="94"/>
        <v>0</v>
      </c>
    </row>
    <row r="954" spans="1:40" ht="63">
      <c r="A954" s="8" t="s">
        <v>806</v>
      </c>
      <c r="B954" s="73" t="s">
        <v>1826</v>
      </c>
      <c r="C954" s="15" t="s">
        <v>1827</v>
      </c>
      <c r="D954" s="18">
        <v>2018</v>
      </c>
      <c r="E954" s="18">
        <v>2022</v>
      </c>
      <c r="F954" s="9"/>
      <c r="G954" s="9"/>
      <c r="H954" s="31"/>
      <c r="I954" s="9">
        <v>17.47308</v>
      </c>
      <c r="J954" s="24">
        <v>17.47308</v>
      </c>
      <c r="K954" s="9">
        <f t="shared" si="89"/>
        <v>1.2</v>
      </c>
      <c r="L954" s="9">
        <v>0</v>
      </c>
      <c r="M954" s="9">
        <v>0</v>
      </c>
      <c r="N954" s="9">
        <v>1.20</v>
      </c>
      <c r="O954" s="9">
        <v>0</v>
      </c>
      <c r="P954" s="9">
        <f t="shared" si="90"/>
        <v>1.2</v>
      </c>
      <c r="Q954" s="9">
        <v>0</v>
      </c>
      <c r="R954" s="9">
        <v>0</v>
      </c>
      <c r="S954" s="9">
        <v>1.20</v>
      </c>
      <c r="T954" s="9">
        <v>0</v>
      </c>
      <c r="U954" s="9">
        <f t="shared" si="91"/>
        <v>0.39267600000000003</v>
      </c>
      <c r="V954" s="9">
        <v>0</v>
      </c>
      <c r="W954" s="9">
        <v>0</v>
      </c>
      <c r="X954" s="49">
        <v>0.39267600000000003</v>
      </c>
      <c r="Y954" s="9">
        <v>0</v>
      </c>
      <c r="Z954" s="9">
        <f t="shared" si="92"/>
        <v>10.199999999999999</v>
      </c>
      <c r="AA954" s="9">
        <v>0</v>
      </c>
      <c r="AB954" s="9">
        <v>0</v>
      </c>
      <c r="AC954" s="49">
        <v>10.199999999999999</v>
      </c>
      <c r="AD954" s="9">
        <v>0</v>
      </c>
      <c r="AE954" s="9">
        <f t="shared" si="93"/>
        <v>0</v>
      </c>
      <c r="AF954" s="9">
        <v>0</v>
      </c>
      <c r="AG954" s="9">
        <v>0</v>
      </c>
      <c r="AH954" s="49">
        <v>0</v>
      </c>
      <c r="AI954" s="9">
        <v>0</v>
      </c>
      <c r="AJ954" s="42">
        <f t="shared" si="94"/>
        <v>12.992675999999999</v>
      </c>
      <c r="AK954" s="42">
        <f t="shared" si="94"/>
        <v>0</v>
      </c>
      <c r="AL954" s="42">
        <f t="shared" si="94"/>
        <v>0</v>
      </c>
      <c r="AM954" s="42">
        <f t="shared" si="94"/>
        <v>12.992675999999999</v>
      </c>
      <c r="AN954" s="42">
        <f t="shared" si="94"/>
        <v>0</v>
      </c>
    </row>
    <row r="955" spans="1:40" ht="63">
      <c r="A955" s="8" t="s">
        <v>806</v>
      </c>
      <c r="B955" s="73" t="s">
        <v>699</v>
      </c>
      <c r="C955" s="15" t="s">
        <v>381</v>
      </c>
      <c r="D955" s="18">
        <v>2019</v>
      </c>
      <c r="E955" s="18">
        <v>2023</v>
      </c>
      <c r="F955" s="9"/>
      <c r="G955" s="9"/>
      <c r="H955" s="31"/>
      <c r="I955" s="9">
        <v>20.174316000000001</v>
      </c>
      <c r="J955" s="24">
        <v>20.174315999999997</v>
      </c>
      <c r="K955" s="9">
        <f t="shared" si="89"/>
        <v>0</v>
      </c>
      <c r="L955" s="9">
        <v>0</v>
      </c>
      <c r="M955" s="9">
        <v>0</v>
      </c>
      <c r="N955" s="9">
        <v>0</v>
      </c>
      <c r="O955" s="9">
        <v>0</v>
      </c>
      <c r="P955" s="9">
        <f t="shared" si="90"/>
        <v>0</v>
      </c>
      <c r="Q955" s="9">
        <v>0</v>
      </c>
      <c r="R955" s="9">
        <v>0</v>
      </c>
      <c r="S955" s="9">
        <v>0</v>
      </c>
      <c r="T955" s="9">
        <v>0</v>
      </c>
      <c r="U955" s="9">
        <f t="shared" si="91"/>
        <v>0</v>
      </c>
      <c r="V955" s="9">
        <v>0</v>
      </c>
      <c r="W955" s="9">
        <v>0</v>
      </c>
      <c r="X955" s="49">
        <v>0</v>
      </c>
      <c r="Y955" s="9">
        <v>0</v>
      </c>
      <c r="Z955" s="9">
        <f t="shared" si="92"/>
        <v>1.31748</v>
      </c>
      <c r="AA955" s="9">
        <v>0</v>
      </c>
      <c r="AB955" s="9">
        <v>0</v>
      </c>
      <c r="AC955" s="49">
        <v>1.31748</v>
      </c>
      <c r="AD955" s="9">
        <v>0</v>
      </c>
      <c r="AE955" s="9">
        <f t="shared" si="93"/>
        <v>17.656836000000002</v>
      </c>
      <c r="AF955" s="9">
        <v>0</v>
      </c>
      <c r="AG955" s="9">
        <v>0</v>
      </c>
      <c r="AH955" s="49">
        <v>17.656836000000002</v>
      </c>
      <c r="AI955" s="9">
        <v>0</v>
      </c>
      <c r="AJ955" s="42">
        <f t="shared" si="94"/>
        <v>18.974316000000002</v>
      </c>
      <c r="AK955" s="42">
        <f t="shared" si="94"/>
        <v>0</v>
      </c>
      <c r="AL955" s="42">
        <f t="shared" si="94"/>
        <v>0</v>
      </c>
      <c r="AM955" s="42">
        <f t="shared" si="94"/>
        <v>18.974316000000002</v>
      </c>
      <c r="AN955" s="42">
        <f t="shared" si="94"/>
        <v>0</v>
      </c>
    </row>
    <row r="956" spans="1:40" ht="63">
      <c r="A956" s="8" t="s">
        <v>806</v>
      </c>
      <c r="B956" s="73" t="s">
        <v>1828</v>
      </c>
      <c r="C956" s="15" t="s">
        <v>2598</v>
      </c>
      <c r="D956" s="18">
        <v>2019</v>
      </c>
      <c r="E956" s="18">
        <v>2020</v>
      </c>
      <c r="F956" s="9"/>
      <c r="G956" s="9"/>
      <c r="H956" s="31"/>
      <c r="I956" s="9">
        <v>3.5844239999999998</v>
      </c>
      <c r="J956" s="24">
        <v>3.5844239999999998</v>
      </c>
      <c r="K956" s="9">
        <f t="shared" si="89"/>
        <v>0.58831199999999972</v>
      </c>
      <c r="L956" s="9">
        <v>0</v>
      </c>
      <c r="M956" s="9">
        <v>0</v>
      </c>
      <c r="N956" s="9">
        <v>0.58831199999999972</v>
      </c>
      <c r="O956" s="9">
        <v>0</v>
      </c>
      <c r="P956" s="9">
        <f t="shared" si="90"/>
        <v>0</v>
      </c>
      <c r="Q956" s="9">
        <v>0</v>
      </c>
      <c r="R956" s="9">
        <v>0</v>
      </c>
      <c r="S956" s="9">
        <v>0</v>
      </c>
      <c r="T956" s="9">
        <v>0</v>
      </c>
      <c r="U956" s="9">
        <f t="shared" si="91"/>
        <v>0</v>
      </c>
      <c r="V956" s="9">
        <v>0</v>
      </c>
      <c r="W956" s="9">
        <v>0</v>
      </c>
      <c r="X956" s="49">
        <v>0</v>
      </c>
      <c r="Y956" s="9">
        <v>0</v>
      </c>
      <c r="Z956" s="9">
        <f t="shared" si="92"/>
        <v>0</v>
      </c>
      <c r="AA956" s="9">
        <v>0</v>
      </c>
      <c r="AB956" s="9">
        <v>0</v>
      </c>
      <c r="AC956" s="49">
        <v>0</v>
      </c>
      <c r="AD956" s="9">
        <v>0</v>
      </c>
      <c r="AE956" s="9">
        <f t="shared" si="93"/>
        <v>0</v>
      </c>
      <c r="AF956" s="9">
        <v>0</v>
      </c>
      <c r="AG956" s="9">
        <v>0</v>
      </c>
      <c r="AH956" s="49">
        <v>0</v>
      </c>
      <c r="AI956" s="9">
        <v>0</v>
      </c>
      <c r="AJ956" s="42">
        <f t="shared" si="94"/>
        <v>0.58831199999999972</v>
      </c>
      <c r="AK956" s="42">
        <f t="shared" si="94"/>
        <v>0</v>
      </c>
      <c r="AL956" s="42">
        <f t="shared" si="94"/>
        <v>0</v>
      </c>
      <c r="AM956" s="42">
        <f t="shared" si="94"/>
        <v>0.58831199999999972</v>
      </c>
      <c r="AN956" s="42">
        <f t="shared" si="94"/>
        <v>0</v>
      </c>
    </row>
    <row r="957" spans="1:40" ht="63">
      <c r="A957" s="8" t="s">
        <v>806</v>
      </c>
      <c r="B957" s="73" t="s">
        <v>1829</v>
      </c>
      <c r="C957" s="15" t="s">
        <v>2599</v>
      </c>
      <c r="D957" s="18">
        <v>2020</v>
      </c>
      <c r="E957" s="18">
        <v>2021</v>
      </c>
      <c r="F957" s="9"/>
      <c r="G957" s="9"/>
      <c r="H957" s="31"/>
      <c r="I957" s="9">
        <v>17.640444000000002</v>
      </c>
      <c r="J957" s="24">
        <v>17.640443999999999</v>
      </c>
      <c r="K957" s="9">
        <f t="shared" si="89"/>
        <v>5.6404439999999996</v>
      </c>
      <c r="L957" s="9">
        <v>0</v>
      </c>
      <c r="M957" s="9">
        <v>0</v>
      </c>
      <c r="N957" s="9">
        <v>5.6404439999999996</v>
      </c>
      <c r="O957" s="9">
        <v>0</v>
      </c>
      <c r="P957" s="9">
        <f t="shared" si="90"/>
        <v>0.35999999999999999</v>
      </c>
      <c r="Q957" s="9">
        <v>0</v>
      </c>
      <c r="R957" s="9">
        <v>0</v>
      </c>
      <c r="S957" s="9">
        <v>0.36</v>
      </c>
      <c r="T957" s="9">
        <v>0</v>
      </c>
      <c r="U957" s="9">
        <f t="shared" si="91"/>
        <v>11.639999999999999</v>
      </c>
      <c r="V957" s="9">
        <v>0</v>
      </c>
      <c r="W957" s="9">
        <v>0</v>
      </c>
      <c r="X957" s="49">
        <v>11.639999999999999</v>
      </c>
      <c r="Y957" s="9">
        <v>0</v>
      </c>
      <c r="Z957" s="9">
        <f t="shared" si="92"/>
        <v>0</v>
      </c>
      <c r="AA957" s="9">
        <v>0</v>
      </c>
      <c r="AB957" s="9">
        <v>0</v>
      </c>
      <c r="AC957" s="49">
        <v>0</v>
      </c>
      <c r="AD957" s="9">
        <v>0</v>
      </c>
      <c r="AE957" s="9">
        <f t="shared" si="93"/>
        <v>0</v>
      </c>
      <c r="AF957" s="9">
        <v>0</v>
      </c>
      <c r="AG957" s="9">
        <v>0</v>
      </c>
      <c r="AH957" s="49">
        <v>0</v>
      </c>
      <c r="AI957" s="9">
        <v>0</v>
      </c>
      <c r="AJ957" s="42">
        <f t="shared" si="94"/>
        <v>17.640443999999999</v>
      </c>
      <c r="AK957" s="42">
        <f t="shared" si="94"/>
        <v>0</v>
      </c>
      <c r="AL957" s="42">
        <f t="shared" si="94"/>
        <v>0</v>
      </c>
      <c r="AM957" s="42">
        <f t="shared" si="94"/>
        <v>17.640443999999999</v>
      </c>
      <c r="AN957" s="42">
        <f t="shared" si="94"/>
        <v>0</v>
      </c>
    </row>
    <row r="958" spans="1:40" ht="47.25">
      <c r="A958" s="8" t="s">
        <v>806</v>
      </c>
      <c r="B958" s="73" t="s">
        <v>1830</v>
      </c>
      <c r="C958" s="15" t="s">
        <v>1831</v>
      </c>
      <c r="D958" s="18">
        <v>2018</v>
      </c>
      <c r="E958" s="18">
        <v>2020</v>
      </c>
      <c r="F958" s="9"/>
      <c r="G958" s="9"/>
      <c r="H958" s="31"/>
      <c r="I958" s="9">
        <v>25.899660000000001</v>
      </c>
      <c r="J958" s="24">
        <v>24.777433565694917</v>
      </c>
      <c r="K958" s="9">
        <f t="shared" si="89"/>
        <v>4.9781759999999986</v>
      </c>
      <c r="L958" s="9">
        <v>0</v>
      </c>
      <c r="M958" s="9">
        <v>0</v>
      </c>
      <c r="N958" s="9">
        <v>4.9781759999999986</v>
      </c>
      <c r="O958" s="9">
        <v>0</v>
      </c>
      <c r="P958" s="9">
        <f t="shared" si="90"/>
        <v>18</v>
      </c>
      <c r="Q958" s="9">
        <v>0</v>
      </c>
      <c r="R958" s="9">
        <v>0</v>
      </c>
      <c r="S958" s="9">
        <v>18</v>
      </c>
      <c r="T958" s="9">
        <v>0</v>
      </c>
      <c r="U958" s="9">
        <f t="shared" si="91"/>
        <v>0</v>
      </c>
      <c r="V958" s="9">
        <v>0</v>
      </c>
      <c r="W958" s="9">
        <v>0</v>
      </c>
      <c r="X958" s="49">
        <v>0</v>
      </c>
      <c r="Y958" s="9">
        <v>0</v>
      </c>
      <c r="Z958" s="9">
        <f t="shared" si="92"/>
        <v>0</v>
      </c>
      <c r="AA958" s="9">
        <v>0</v>
      </c>
      <c r="AB958" s="9">
        <v>0</v>
      </c>
      <c r="AC958" s="49">
        <v>0</v>
      </c>
      <c r="AD958" s="9">
        <v>0</v>
      </c>
      <c r="AE958" s="9">
        <f t="shared" si="93"/>
        <v>0</v>
      </c>
      <c r="AF958" s="9">
        <v>0</v>
      </c>
      <c r="AG958" s="9">
        <v>0</v>
      </c>
      <c r="AH958" s="49">
        <v>0</v>
      </c>
      <c r="AI958" s="9">
        <v>0</v>
      </c>
      <c r="AJ958" s="42">
        <f t="shared" si="94"/>
        <v>22.978175999999998</v>
      </c>
      <c r="AK958" s="42">
        <f t="shared" si="94"/>
        <v>0</v>
      </c>
      <c r="AL958" s="42">
        <f t="shared" si="94"/>
        <v>0</v>
      </c>
      <c r="AM958" s="42">
        <f t="shared" si="94"/>
        <v>22.978175999999998</v>
      </c>
      <c r="AN958" s="42">
        <f t="shared" si="94"/>
        <v>0</v>
      </c>
    </row>
    <row r="959" spans="1:40" ht="47.25">
      <c r="A959" s="8" t="s">
        <v>806</v>
      </c>
      <c r="B959" s="73" t="s">
        <v>1832</v>
      </c>
      <c r="C959" s="15" t="s">
        <v>1833</v>
      </c>
      <c r="D959" s="18">
        <v>2022</v>
      </c>
      <c r="E959" s="18">
        <v>2024</v>
      </c>
      <c r="F959" s="9"/>
      <c r="G959" s="9"/>
      <c r="H959" s="31"/>
      <c r="I959" s="9">
        <v>21.389735999999999</v>
      </c>
      <c r="J959" s="24">
        <v>21.389735999999996</v>
      </c>
      <c r="K959" s="9">
        <f t="shared" si="89"/>
        <v>0</v>
      </c>
      <c r="L959" s="9">
        <v>0</v>
      </c>
      <c r="M959" s="9">
        <v>0</v>
      </c>
      <c r="N959" s="9">
        <v>0</v>
      </c>
      <c r="O959" s="9">
        <v>0</v>
      </c>
      <c r="P959" s="9">
        <f t="shared" si="90"/>
        <v>0</v>
      </c>
      <c r="Q959" s="9">
        <v>0</v>
      </c>
      <c r="R959" s="9">
        <v>0</v>
      </c>
      <c r="S959" s="9">
        <v>0</v>
      </c>
      <c r="T959" s="9">
        <v>0</v>
      </c>
      <c r="U959" s="9">
        <f t="shared" si="91"/>
        <v>0</v>
      </c>
      <c r="V959" s="9">
        <v>0</v>
      </c>
      <c r="W959" s="9">
        <v>0</v>
      </c>
      <c r="X959" s="49">
        <v>0</v>
      </c>
      <c r="Y959" s="9">
        <v>0</v>
      </c>
      <c r="Z959" s="9">
        <f t="shared" si="92"/>
        <v>0</v>
      </c>
      <c r="AA959" s="9">
        <v>0</v>
      </c>
      <c r="AB959" s="9">
        <v>0</v>
      </c>
      <c r="AC959" s="49">
        <v>0</v>
      </c>
      <c r="AD959" s="9">
        <v>0</v>
      </c>
      <c r="AE959" s="9">
        <f t="shared" si="93"/>
        <v>0.98973599999999995</v>
      </c>
      <c r="AF959" s="9">
        <v>0</v>
      </c>
      <c r="AG959" s="9">
        <v>0</v>
      </c>
      <c r="AH959" s="49">
        <v>0.98973599999999995</v>
      </c>
      <c r="AI959" s="9">
        <v>0</v>
      </c>
      <c r="AJ959" s="42">
        <f t="shared" si="94"/>
        <v>0.98973599999999995</v>
      </c>
      <c r="AK959" s="42">
        <f t="shared" si="94"/>
        <v>0</v>
      </c>
      <c r="AL959" s="42">
        <f t="shared" si="94"/>
        <v>0</v>
      </c>
      <c r="AM959" s="42">
        <f t="shared" si="94"/>
        <v>0.98973599999999995</v>
      </c>
      <c r="AN959" s="42">
        <f t="shared" si="94"/>
        <v>0</v>
      </c>
    </row>
    <row r="960" spans="1:40" ht="63">
      <c r="A960" s="8" t="s">
        <v>806</v>
      </c>
      <c r="B960" s="73" t="s">
        <v>700</v>
      </c>
      <c r="C960" s="15" t="s">
        <v>382</v>
      </c>
      <c r="D960" s="18">
        <v>2017</v>
      </c>
      <c r="E960" s="18">
        <v>2023</v>
      </c>
      <c r="F960" s="9"/>
      <c r="G960" s="9"/>
      <c r="H960" s="31"/>
      <c r="I960" s="9">
        <v>6.3993959999999994</v>
      </c>
      <c r="J960" s="24">
        <v>6.3993959999999994</v>
      </c>
      <c r="K960" s="9">
        <f t="shared" si="89"/>
        <v>0</v>
      </c>
      <c r="L960" s="9">
        <v>0</v>
      </c>
      <c r="M960" s="9">
        <v>0</v>
      </c>
      <c r="N960" s="9">
        <v>0</v>
      </c>
      <c r="O960" s="9">
        <v>0</v>
      </c>
      <c r="P960" s="9">
        <f t="shared" si="90"/>
        <v>0</v>
      </c>
      <c r="Q960" s="9">
        <v>0</v>
      </c>
      <c r="R960" s="9">
        <v>0</v>
      </c>
      <c r="S960" s="9">
        <v>0</v>
      </c>
      <c r="T960" s="9">
        <v>0</v>
      </c>
      <c r="U960" s="9">
        <f t="shared" si="91"/>
        <v>0</v>
      </c>
      <c r="V960" s="9">
        <v>0</v>
      </c>
      <c r="W960" s="9">
        <v>0</v>
      </c>
      <c r="X960" s="49">
        <v>0</v>
      </c>
      <c r="Y960" s="9">
        <v>0</v>
      </c>
      <c r="Z960" s="9">
        <f t="shared" si="92"/>
        <v>1.5993959999999998</v>
      </c>
      <c r="AA960" s="9">
        <v>0</v>
      </c>
      <c r="AB960" s="9">
        <v>0</v>
      </c>
      <c r="AC960" s="49">
        <v>1.5993959999999998</v>
      </c>
      <c r="AD960" s="9">
        <v>0</v>
      </c>
      <c r="AE960" s="9">
        <f t="shared" si="93"/>
        <v>4.7999999999999998</v>
      </c>
      <c r="AF960" s="9">
        <v>0</v>
      </c>
      <c r="AG960" s="9">
        <v>0</v>
      </c>
      <c r="AH960" s="49">
        <v>4.80</v>
      </c>
      <c r="AI960" s="9">
        <v>0</v>
      </c>
      <c r="AJ960" s="42">
        <f t="shared" si="94"/>
        <v>6.3993959999999994</v>
      </c>
      <c r="AK960" s="42">
        <f t="shared" si="94"/>
        <v>0</v>
      </c>
      <c r="AL960" s="42">
        <f t="shared" si="94"/>
        <v>0</v>
      </c>
      <c r="AM960" s="42">
        <f t="shared" si="94"/>
        <v>6.3993959999999994</v>
      </c>
      <c r="AN960" s="42">
        <f t="shared" si="94"/>
        <v>0</v>
      </c>
    </row>
    <row r="961" spans="1:40" ht="47.25">
      <c r="A961" s="8" t="s">
        <v>806</v>
      </c>
      <c r="B961" s="73" t="s">
        <v>1834</v>
      </c>
      <c r="C961" s="15" t="s">
        <v>2600</v>
      </c>
      <c r="D961" s="18">
        <v>2019</v>
      </c>
      <c r="E961" s="18">
        <v>2021</v>
      </c>
      <c r="F961" s="9"/>
      <c r="G961" s="9"/>
      <c r="H961" s="31"/>
      <c r="I961" s="9">
        <v>4.9621079999999997</v>
      </c>
      <c r="J961" s="24">
        <v>4.9621079999999997</v>
      </c>
      <c r="K961" s="9">
        <f t="shared" si="89"/>
        <v>3.2153951999999997</v>
      </c>
      <c r="L961" s="9">
        <v>0</v>
      </c>
      <c r="M961" s="9">
        <v>0</v>
      </c>
      <c r="N961" s="9">
        <v>3.2153951999999997</v>
      </c>
      <c r="O961" s="9">
        <v>0</v>
      </c>
      <c r="P961" s="9">
        <f t="shared" si="90"/>
        <v>0.44384400000000002</v>
      </c>
      <c r="Q961" s="9">
        <v>0</v>
      </c>
      <c r="R961" s="9">
        <v>0</v>
      </c>
      <c r="S961" s="9">
        <v>0.44384400000000002</v>
      </c>
      <c r="T961" s="9">
        <v>0</v>
      </c>
      <c r="U961" s="9">
        <f t="shared" si="91"/>
        <v>0.35999999999999999</v>
      </c>
      <c r="V961" s="9">
        <v>0</v>
      </c>
      <c r="W961" s="9">
        <v>0</v>
      </c>
      <c r="X961" s="49">
        <v>0.36</v>
      </c>
      <c r="Y961" s="9">
        <v>0</v>
      </c>
      <c r="Z961" s="9">
        <f t="shared" si="92"/>
        <v>0</v>
      </c>
      <c r="AA961" s="9">
        <v>0</v>
      </c>
      <c r="AB961" s="9">
        <v>0</v>
      </c>
      <c r="AC961" s="49">
        <v>0</v>
      </c>
      <c r="AD961" s="9">
        <v>0</v>
      </c>
      <c r="AE961" s="9">
        <f t="shared" si="93"/>
        <v>0</v>
      </c>
      <c r="AF961" s="9">
        <v>0</v>
      </c>
      <c r="AG961" s="9">
        <v>0</v>
      </c>
      <c r="AH961" s="49">
        <v>0</v>
      </c>
      <c r="AI961" s="9">
        <v>0</v>
      </c>
      <c r="AJ961" s="42">
        <f t="shared" si="94"/>
        <v>4.0192391999999995</v>
      </c>
      <c r="AK961" s="42">
        <f t="shared" si="94"/>
        <v>0</v>
      </c>
      <c r="AL961" s="42">
        <f t="shared" si="94"/>
        <v>0</v>
      </c>
      <c r="AM961" s="42">
        <f t="shared" si="94"/>
        <v>4.0192391999999995</v>
      </c>
      <c r="AN961" s="42">
        <f t="shared" si="94"/>
        <v>0</v>
      </c>
    </row>
    <row r="962" spans="1:40" ht="78.75">
      <c r="A962" s="8" t="s">
        <v>806</v>
      </c>
      <c r="B962" s="73" t="s">
        <v>1835</v>
      </c>
      <c r="C962" s="15" t="s">
        <v>1836</v>
      </c>
      <c r="D962" s="18">
        <v>2018</v>
      </c>
      <c r="E962" s="18">
        <v>2020</v>
      </c>
      <c r="F962" s="9"/>
      <c r="G962" s="9"/>
      <c r="H962" s="31"/>
      <c r="I962" s="9">
        <v>4.2613319999999995</v>
      </c>
      <c r="J962" s="24">
        <v>4.2613320000000003</v>
      </c>
      <c r="K962" s="9">
        <f t="shared" si="89"/>
        <v>3.7068839999999996</v>
      </c>
      <c r="L962" s="9">
        <v>0</v>
      </c>
      <c r="M962" s="9">
        <v>0</v>
      </c>
      <c r="N962" s="9">
        <v>3.7068839999999996</v>
      </c>
      <c r="O962" s="9">
        <v>0</v>
      </c>
      <c r="P962" s="9">
        <f t="shared" si="90"/>
        <v>0</v>
      </c>
      <c r="Q962" s="9">
        <v>0</v>
      </c>
      <c r="R962" s="9">
        <v>0</v>
      </c>
      <c r="S962" s="9">
        <v>0</v>
      </c>
      <c r="T962" s="9">
        <v>0</v>
      </c>
      <c r="U962" s="9">
        <f t="shared" si="91"/>
        <v>0</v>
      </c>
      <c r="V962" s="9">
        <v>0</v>
      </c>
      <c r="W962" s="9">
        <v>0</v>
      </c>
      <c r="X962" s="49">
        <v>0</v>
      </c>
      <c r="Y962" s="9">
        <v>0</v>
      </c>
      <c r="Z962" s="9">
        <f t="shared" si="92"/>
        <v>0</v>
      </c>
      <c r="AA962" s="9">
        <v>0</v>
      </c>
      <c r="AB962" s="9">
        <v>0</v>
      </c>
      <c r="AC962" s="49">
        <v>0</v>
      </c>
      <c r="AD962" s="9">
        <v>0</v>
      </c>
      <c r="AE962" s="9">
        <f t="shared" si="93"/>
        <v>0</v>
      </c>
      <c r="AF962" s="9">
        <v>0</v>
      </c>
      <c r="AG962" s="9">
        <v>0</v>
      </c>
      <c r="AH962" s="49">
        <v>0</v>
      </c>
      <c r="AI962" s="9">
        <v>0</v>
      </c>
      <c r="AJ962" s="42">
        <f t="shared" si="94"/>
        <v>3.7068839999999996</v>
      </c>
      <c r="AK962" s="42">
        <f t="shared" si="94"/>
        <v>0</v>
      </c>
      <c r="AL962" s="42">
        <f t="shared" si="94"/>
        <v>0</v>
      </c>
      <c r="AM962" s="42">
        <f t="shared" si="94"/>
        <v>3.7068839999999996</v>
      </c>
      <c r="AN962" s="42">
        <f t="shared" si="94"/>
        <v>0</v>
      </c>
    </row>
    <row r="963" spans="1:40" ht="47.25">
      <c r="A963" s="8" t="s">
        <v>806</v>
      </c>
      <c r="B963" s="73" t="s">
        <v>701</v>
      </c>
      <c r="C963" s="15" t="s">
        <v>775</v>
      </c>
      <c r="D963" s="18">
        <v>2018</v>
      </c>
      <c r="E963" s="18">
        <v>2024</v>
      </c>
      <c r="F963" s="9"/>
      <c r="G963" s="9"/>
      <c r="H963" s="31"/>
      <c r="I963" s="9">
        <v>30.924671999999997</v>
      </c>
      <c r="J963" s="24">
        <v>30.924671999999997</v>
      </c>
      <c r="K963" s="9">
        <f t="shared" si="89"/>
        <v>0</v>
      </c>
      <c r="L963" s="9">
        <v>0</v>
      </c>
      <c r="M963" s="9">
        <v>0</v>
      </c>
      <c r="N963" s="9">
        <v>0</v>
      </c>
      <c r="O963" s="9">
        <v>0</v>
      </c>
      <c r="P963" s="9">
        <f t="shared" si="90"/>
        <v>0</v>
      </c>
      <c r="Q963" s="9">
        <v>0</v>
      </c>
      <c r="R963" s="9">
        <v>0</v>
      </c>
      <c r="S963" s="9">
        <v>0</v>
      </c>
      <c r="T963" s="9">
        <v>0</v>
      </c>
      <c r="U963" s="9">
        <f t="shared" si="91"/>
        <v>0</v>
      </c>
      <c r="V963" s="9">
        <v>0</v>
      </c>
      <c r="W963" s="9">
        <v>0</v>
      </c>
      <c r="X963" s="49">
        <v>0</v>
      </c>
      <c r="Y963" s="9">
        <v>0</v>
      </c>
      <c r="Z963" s="9">
        <f t="shared" si="92"/>
        <v>0.92467199999999983</v>
      </c>
      <c r="AA963" s="9">
        <v>0</v>
      </c>
      <c r="AB963" s="9">
        <v>0</v>
      </c>
      <c r="AC963" s="49">
        <v>0.92467199999999983</v>
      </c>
      <c r="AD963" s="9">
        <v>0</v>
      </c>
      <c r="AE963" s="9">
        <f t="shared" si="93"/>
        <v>2.3999999999999999</v>
      </c>
      <c r="AF963" s="9">
        <v>0</v>
      </c>
      <c r="AG963" s="9">
        <v>0</v>
      </c>
      <c r="AH963" s="49">
        <v>2.40</v>
      </c>
      <c r="AI963" s="9">
        <v>0</v>
      </c>
      <c r="AJ963" s="42">
        <f t="shared" si="94"/>
        <v>3.3246719999999996</v>
      </c>
      <c r="AK963" s="42">
        <f t="shared" si="94"/>
        <v>0</v>
      </c>
      <c r="AL963" s="42">
        <f t="shared" si="94"/>
        <v>0</v>
      </c>
      <c r="AM963" s="42">
        <f t="shared" si="94"/>
        <v>3.3246719999999996</v>
      </c>
      <c r="AN963" s="42">
        <f t="shared" si="94"/>
        <v>0</v>
      </c>
    </row>
    <row r="964" spans="1:40" ht="63">
      <c r="A964" s="8" t="s">
        <v>806</v>
      </c>
      <c r="B964" s="73" t="s">
        <v>1837</v>
      </c>
      <c r="C964" s="15" t="s">
        <v>1838</v>
      </c>
      <c r="D964" s="18">
        <v>2019</v>
      </c>
      <c r="E964" s="18">
        <v>2021</v>
      </c>
      <c r="F964" s="9"/>
      <c r="G964" s="9"/>
      <c r="H964" s="31"/>
      <c r="I964" s="9">
        <v>8.2839480000000005</v>
      </c>
      <c r="J964" s="24">
        <v>8.2839480000000005</v>
      </c>
      <c r="K964" s="9">
        <f t="shared" si="89"/>
        <v>5.6570495999999997</v>
      </c>
      <c r="L964" s="9">
        <v>0</v>
      </c>
      <c r="M964" s="9">
        <v>0</v>
      </c>
      <c r="N964" s="9">
        <v>5.6570495999999997</v>
      </c>
      <c r="O964" s="9">
        <v>0</v>
      </c>
      <c r="P964" s="9">
        <f t="shared" si="90"/>
        <v>0.21426000000000001</v>
      </c>
      <c r="Q964" s="9">
        <v>0</v>
      </c>
      <c r="R964" s="9">
        <v>0</v>
      </c>
      <c r="S964" s="9">
        <v>0.21426000000000001</v>
      </c>
      <c r="T964" s="9">
        <v>0</v>
      </c>
      <c r="U964" s="9">
        <f t="shared" si="91"/>
        <v>1.2</v>
      </c>
      <c r="V964" s="9">
        <v>0</v>
      </c>
      <c r="W964" s="9">
        <v>0</v>
      </c>
      <c r="X964" s="49">
        <v>1.20</v>
      </c>
      <c r="Y964" s="9">
        <v>0</v>
      </c>
      <c r="Z964" s="9">
        <f t="shared" si="92"/>
        <v>0</v>
      </c>
      <c r="AA964" s="9">
        <v>0</v>
      </c>
      <c r="AB964" s="9">
        <v>0</v>
      </c>
      <c r="AC964" s="49">
        <v>0</v>
      </c>
      <c r="AD964" s="9">
        <v>0</v>
      </c>
      <c r="AE964" s="9">
        <f t="shared" si="93"/>
        <v>0</v>
      </c>
      <c r="AF964" s="9">
        <v>0</v>
      </c>
      <c r="AG964" s="9">
        <v>0</v>
      </c>
      <c r="AH964" s="49">
        <v>0</v>
      </c>
      <c r="AI964" s="9">
        <v>0</v>
      </c>
      <c r="AJ964" s="42">
        <f t="shared" si="94"/>
        <v>7.0713096000000002</v>
      </c>
      <c r="AK964" s="42">
        <f t="shared" si="94"/>
        <v>0</v>
      </c>
      <c r="AL964" s="42">
        <f t="shared" si="94"/>
        <v>0</v>
      </c>
      <c r="AM964" s="42">
        <f t="shared" si="94"/>
        <v>7.0713096000000002</v>
      </c>
      <c r="AN964" s="42">
        <f t="shared" si="94"/>
        <v>0</v>
      </c>
    </row>
    <row r="965" spans="1:40" ht="63">
      <c r="A965" s="8" t="s">
        <v>806</v>
      </c>
      <c r="B965" s="73" t="s">
        <v>1839</v>
      </c>
      <c r="C965" s="15" t="s">
        <v>2601</v>
      </c>
      <c r="D965" s="18">
        <v>2019</v>
      </c>
      <c r="E965" s="18">
        <v>2020</v>
      </c>
      <c r="F965" s="9"/>
      <c r="G965" s="9"/>
      <c r="H965" s="31"/>
      <c r="I965" s="9">
        <v>1.6610159999999998</v>
      </c>
      <c r="J965" s="24">
        <v>1.661016</v>
      </c>
      <c r="K965" s="9">
        <f t="shared" si="89"/>
        <v>0.24139200000000011</v>
      </c>
      <c r="L965" s="9">
        <v>0</v>
      </c>
      <c r="M965" s="9">
        <v>0</v>
      </c>
      <c r="N965" s="9">
        <v>0.24139200000000011</v>
      </c>
      <c r="O965" s="9">
        <v>0</v>
      </c>
      <c r="P965" s="9">
        <f t="shared" si="90"/>
        <v>0</v>
      </c>
      <c r="Q965" s="9">
        <v>0</v>
      </c>
      <c r="R965" s="9">
        <v>0</v>
      </c>
      <c r="S965" s="9">
        <v>0</v>
      </c>
      <c r="T965" s="9">
        <v>0</v>
      </c>
      <c r="U965" s="9">
        <f t="shared" si="91"/>
        <v>0</v>
      </c>
      <c r="V965" s="9">
        <v>0</v>
      </c>
      <c r="W965" s="9">
        <v>0</v>
      </c>
      <c r="X965" s="49">
        <v>0</v>
      </c>
      <c r="Y965" s="9">
        <v>0</v>
      </c>
      <c r="Z965" s="9">
        <f t="shared" si="92"/>
        <v>0</v>
      </c>
      <c r="AA965" s="9">
        <v>0</v>
      </c>
      <c r="AB965" s="9">
        <v>0</v>
      </c>
      <c r="AC965" s="49">
        <v>0</v>
      </c>
      <c r="AD965" s="9">
        <v>0</v>
      </c>
      <c r="AE965" s="9">
        <f t="shared" si="93"/>
        <v>0</v>
      </c>
      <c r="AF965" s="9">
        <v>0</v>
      </c>
      <c r="AG965" s="9">
        <v>0</v>
      </c>
      <c r="AH965" s="49">
        <v>0</v>
      </c>
      <c r="AI965" s="9">
        <v>0</v>
      </c>
      <c r="AJ965" s="42">
        <f t="shared" si="94"/>
        <v>0.24139200000000011</v>
      </c>
      <c r="AK965" s="42">
        <f t="shared" si="94"/>
        <v>0</v>
      </c>
      <c r="AL965" s="42">
        <f t="shared" si="94"/>
        <v>0</v>
      </c>
      <c r="AM965" s="42">
        <f t="shared" si="94"/>
        <v>0.24139200000000011</v>
      </c>
      <c r="AN965" s="42">
        <f t="shared" si="94"/>
        <v>0</v>
      </c>
    </row>
    <row r="966" spans="1:40" ht="78.75">
      <c r="A966" s="8" t="s">
        <v>806</v>
      </c>
      <c r="B966" s="73" t="s">
        <v>1840</v>
      </c>
      <c r="C966" s="15" t="s">
        <v>2602</v>
      </c>
      <c r="D966" s="18">
        <v>2019</v>
      </c>
      <c r="E966" s="18">
        <v>2020</v>
      </c>
      <c r="F966" s="9"/>
      <c r="G966" s="9"/>
      <c r="H966" s="31"/>
      <c r="I966" s="9">
        <v>4.6295279999999996</v>
      </c>
      <c r="J966" s="24">
        <v>4.6295280000000005</v>
      </c>
      <c r="K966" s="9">
        <f t="shared" si="89"/>
        <v>0.71699999999999997</v>
      </c>
      <c r="L966" s="9">
        <v>0</v>
      </c>
      <c r="M966" s="9">
        <v>0</v>
      </c>
      <c r="N966" s="9">
        <v>0.71699999999999997</v>
      </c>
      <c r="O966" s="9">
        <v>0</v>
      </c>
      <c r="P966" s="9">
        <f t="shared" si="90"/>
        <v>0</v>
      </c>
      <c r="Q966" s="9">
        <v>0</v>
      </c>
      <c r="R966" s="9">
        <v>0</v>
      </c>
      <c r="S966" s="9">
        <v>0</v>
      </c>
      <c r="T966" s="9">
        <v>0</v>
      </c>
      <c r="U966" s="9">
        <f t="shared" si="91"/>
        <v>0</v>
      </c>
      <c r="V966" s="9">
        <v>0</v>
      </c>
      <c r="W966" s="9">
        <v>0</v>
      </c>
      <c r="X966" s="49">
        <v>0</v>
      </c>
      <c r="Y966" s="9">
        <v>0</v>
      </c>
      <c r="Z966" s="9">
        <f t="shared" si="92"/>
        <v>0</v>
      </c>
      <c r="AA966" s="9">
        <v>0</v>
      </c>
      <c r="AB966" s="9">
        <v>0</v>
      </c>
      <c r="AC966" s="49">
        <v>0</v>
      </c>
      <c r="AD966" s="9">
        <v>0</v>
      </c>
      <c r="AE966" s="9">
        <f t="shared" si="93"/>
        <v>0</v>
      </c>
      <c r="AF966" s="9">
        <v>0</v>
      </c>
      <c r="AG966" s="9">
        <v>0</v>
      </c>
      <c r="AH966" s="49">
        <v>0</v>
      </c>
      <c r="AI966" s="9">
        <v>0</v>
      </c>
      <c r="AJ966" s="42">
        <f t="shared" si="94"/>
        <v>0.71699999999999997</v>
      </c>
      <c r="AK966" s="42">
        <f t="shared" si="94"/>
        <v>0</v>
      </c>
      <c r="AL966" s="42">
        <f t="shared" si="94"/>
        <v>0</v>
      </c>
      <c r="AM966" s="42">
        <f t="shared" si="94"/>
        <v>0.71699999999999997</v>
      </c>
      <c r="AN966" s="42">
        <f t="shared" si="94"/>
        <v>0</v>
      </c>
    </row>
    <row r="967" spans="1:40" ht="78.75">
      <c r="A967" s="8" t="s">
        <v>806</v>
      </c>
      <c r="B967" s="73" t="s">
        <v>1841</v>
      </c>
      <c r="C967" s="15" t="s">
        <v>2603</v>
      </c>
      <c r="D967" s="18">
        <v>2021</v>
      </c>
      <c r="E967" s="18">
        <v>2021</v>
      </c>
      <c r="F967" s="9"/>
      <c r="G967" s="9"/>
      <c r="H967" s="31"/>
      <c r="I967" s="9">
        <v>10.875107999999999</v>
      </c>
      <c r="J967" s="24">
        <v>10.875108000000001</v>
      </c>
      <c r="K967" s="9">
        <f t="shared" si="89"/>
        <v>1.2603119999999999</v>
      </c>
      <c r="L967" s="9">
        <v>0</v>
      </c>
      <c r="M967" s="9">
        <v>0</v>
      </c>
      <c r="N967" s="9">
        <v>1.2603119999999999</v>
      </c>
      <c r="O967" s="9">
        <v>0</v>
      </c>
      <c r="P967" s="9">
        <f t="shared" si="90"/>
        <v>0.23999999999999999</v>
      </c>
      <c r="Q967" s="9">
        <v>0</v>
      </c>
      <c r="R967" s="9">
        <v>0</v>
      </c>
      <c r="S967" s="9">
        <v>0.24</v>
      </c>
      <c r="T967" s="9">
        <v>0</v>
      </c>
      <c r="U967" s="9">
        <f t="shared" si="91"/>
        <v>9.3599999999999994</v>
      </c>
      <c r="V967" s="9">
        <v>0</v>
      </c>
      <c r="W967" s="9">
        <v>0</v>
      </c>
      <c r="X967" s="49">
        <v>9.36</v>
      </c>
      <c r="Y967" s="9">
        <v>0</v>
      </c>
      <c r="Z967" s="9">
        <f t="shared" si="92"/>
        <v>0</v>
      </c>
      <c r="AA967" s="9">
        <v>0</v>
      </c>
      <c r="AB967" s="9">
        <v>0</v>
      </c>
      <c r="AC967" s="49">
        <v>0</v>
      </c>
      <c r="AD967" s="9">
        <v>0</v>
      </c>
      <c r="AE967" s="9">
        <f t="shared" si="93"/>
        <v>0</v>
      </c>
      <c r="AF967" s="9">
        <v>0</v>
      </c>
      <c r="AG967" s="9">
        <v>0</v>
      </c>
      <c r="AH967" s="49">
        <v>0</v>
      </c>
      <c r="AI967" s="9">
        <v>0</v>
      </c>
      <c r="AJ967" s="42">
        <f t="shared" si="94"/>
        <v>10.860311999999999</v>
      </c>
      <c r="AK967" s="42">
        <f t="shared" si="94"/>
        <v>0</v>
      </c>
      <c r="AL967" s="42">
        <f t="shared" si="94"/>
        <v>0</v>
      </c>
      <c r="AM967" s="42">
        <f t="shared" si="94"/>
        <v>10.860311999999999</v>
      </c>
      <c r="AN967" s="42">
        <f t="shared" si="94"/>
        <v>0</v>
      </c>
    </row>
    <row r="968" spans="1:40" ht="78.75">
      <c r="A968" s="8" t="s">
        <v>806</v>
      </c>
      <c r="B968" s="73" t="s">
        <v>1842</v>
      </c>
      <c r="C968" s="15" t="s">
        <v>1843</v>
      </c>
      <c r="D968" s="18">
        <v>2019</v>
      </c>
      <c r="E968" s="18">
        <v>2020</v>
      </c>
      <c r="F968" s="9"/>
      <c r="G968" s="9"/>
      <c r="H968" s="31"/>
      <c r="I968" s="9">
        <v>1.42902</v>
      </c>
      <c r="J968" s="24">
        <v>1.4290199999999997</v>
      </c>
      <c r="K968" s="9">
        <f t="shared" si="89"/>
        <v>1.4170199999999999</v>
      </c>
      <c r="L968" s="9">
        <v>0</v>
      </c>
      <c r="M968" s="9">
        <v>0</v>
      </c>
      <c r="N968" s="9">
        <v>1.4170199999999999</v>
      </c>
      <c r="O968" s="9">
        <v>0</v>
      </c>
      <c r="P968" s="9">
        <f t="shared" si="90"/>
        <v>0</v>
      </c>
      <c r="Q968" s="9">
        <v>0</v>
      </c>
      <c r="R968" s="9">
        <v>0</v>
      </c>
      <c r="S968" s="9">
        <v>0</v>
      </c>
      <c r="T968" s="9">
        <v>0</v>
      </c>
      <c r="U968" s="9">
        <f t="shared" si="91"/>
        <v>0</v>
      </c>
      <c r="V968" s="9">
        <v>0</v>
      </c>
      <c r="W968" s="9">
        <v>0</v>
      </c>
      <c r="X968" s="49">
        <v>0</v>
      </c>
      <c r="Y968" s="9">
        <v>0</v>
      </c>
      <c r="Z968" s="9">
        <f t="shared" si="92"/>
        <v>0</v>
      </c>
      <c r="AA968" s="9">
        <v>0</v>
      </c>
      <c r="AB968" s="9">
        <v>0</v>
      </c>
      <c r="AC968" s="49">
        <v>0</v>
      </c>
      <c r="AD968" s="9">
        <v>0</v>
      </c>
      <c r="AE968" s="9">
        <f t="shared" si="93"/>
        <v>0</v>
      </c>
      <c r="AF968" s="9">
        <v>0</v>
      </c>
      <c r="AG968" s="9">
        <v>0</v>
      </c>
      <c r="AH968" s="49">
        <v>0</v>
      </c>
      <c r="AI968" s="9">
        <v>0</v>
      </c>
      <c r="AJ968" s="42">
        <f t="shared" si="94"/>
        <v>1.4170199999999999</v>
      </c>
      <c r="AK968" s="42">
        <f t="shared" si="94"/>
        <v>0</v>
      </c>
      <c r="AL968" s="42">
        <f t="shared" si="94"/>
        <v>0</v>
      </c>
      <c r="AM968" s="42">
        <f t="shared" si="94"/>
        <v>1.4170199999999999</v>
      </c>
      <c r="AN968" s="42">
        <f t="shared" si="94"/>
        <v>0</v>
      </c>
    </row>
    <row r="969" spans="1:40" ht="47.25">
      <c r="A969" s="8" t="s">
        <v>806</v>
      </c>
      <c r="B969" s="73" t="s">
        <v>1844</v>
      </c>
      <c r="C969" s="15" t="s">
        <v>2604</v>
      </c>
      <c r="D969" s="18">
        <v>2019</v>
      </c>
      <c r="E969" s="18">
        <v>2021</v>
      </c>
      <c r="F969" s="9"/>
      <c r="G969" s="9"/>
      <c r="H969" s="31"/>
      <c r="I969" s="9">
        <v>13.746072</v>
      </c>
      <c r="J969" s="24">
        <v>13.746071999999998</v>
      </c>
      <c r="K969" s="9">
        <f t="shared" si="89"/>
        <v>1.7460720000000001</v>
      </c>
      <c r="L969" s="9">
        <v>0</v>
      </c>
      <c r="M969" s="9">
        <v>0</v>
      </c>
      <c r="N969" s="9">
        <v>1.7460720000000001</v>
      </c>
      <c r="O969" s="9">
        <v>0</v>
      </c>
      <c r="P969" s="9">
        <f t="shared" si="90"/>
        <v>0.23999999999999999</v>
      </c>
      <c r="Q969" s="9">
        <v>0</v>
      </c>
      <c r="R969" s="9">
        <v>0</v>
      </c>
      <c r="S969" s="9">
        <v>0.24</v>
      </c>
      <c r="T969" s="9">
        <v>0</v>
      </c>
      <c r="U969" s="9">
        <f t="shared" si="91"/>
        <v>11.76</v>
      </c>
      <c r="V969" s="9">
        <v>0</v>
      </c>
      <c r="W969" s="9">
        <v>0</v>
      </c>
      <c r="X969" s="49">
        <v>11.76</v>
      </c>
      <c r="Y969" s="9">
        <v>0</v>
      </c>
      <c r="Z969" s="9">
        <f t="shared" si="92"/>
        <v>0</v>
      </c>
      <c r="AA969" s="9">
        <v>0</v>
      </c>
      <c r="AB969" s="9">
        <v>0</v>
      </c>
      <c r="AC969" s="49">
        <v>0</v>
      </c>
      <c r="AD969" s="9">
        <v>0</v>
      </c>
      <c r="AE969" s="9">
        <f t="shared" si="93"/>
        <v>0</v>
      </c>
      <c r="AF969" s="9">
        <v>0</v>
      </c>
      <c r="AG969" s="9">
        <v>0</v>
      </c>
      <c r="AH969" s="49">
        <v>0</v>
      </c>
      <c r="AI969" s="9">
        <v>0</v>
      </c>
      <c r="AJ969" s="42">
        <f t="shared" si="94"/>
        <v>13.746072</v>
      </c>
      <c r="AK969" s="42">
        <f t="shared" si="94"/>
        <v>0</v>
      </c>
      <c r="AL969" s="42">
        <f t="shared" si="94"/>
        <v>0</v>
      </c>
      <c r="AM969" s="42">
        <f t="shared" si="94"/>
        <v>13.746072</v>
      </c>
      <c r="AN969" s="42">
        <f t="shared" si="94"/>
        <v>0</v>
      </c>
    </row>
    <row r="970" spans="1:40" ht="47.25">
      <c r="A970" s="8" t="s">
        <v>806</v>
      </c>
      <c r="B970" s="73" t="s">
        <v>1845</v>
      </c>
      <c r="C970" s="15" t="s">
        <v>1846</v>
      </c>
      <c r="D970" s="18">
        <v>2015</v>
      </c>
      <c r="E970" s="18">
        <v>2025</v>
      </c>
      <c r="F970" s="9"/>
      <c r="G970" s="9"/>
      <c r="H970" s="31"/>
      <c r="I970" s="9">
        <v>1.522572</v>
      </c>
      <c r="J970" s="24">
        <v>1.5142690597999997</v>
      </c>
      <c r="K970" s="9">
        <f t="shared" si="89"/>
        <v>0</v>
      </c>
      <c r="L970" s="9">
        <v>0</v>
      </c>
      <c r="M970" s="9">
        <v>0</v>
      </c>
      <c r="N970" s="9">
        <v>0</v>
      </c>
      <c r="O970" s="9">
        <v>0</v>
      </c>
      <c r="P970" s="9">
        <f t="shared" si="90"/>
        <v>0</v>
      </c>
      <c r="Q970" s="9">
        <v>0</v>
      </c>
      <c r="R970" s="9">
        <v>0</v>
      </c>
      <c r="S970" s="9">
        <v>0</v>
      </c>
      <c r="T970" s="9">
        <v>0</v>
      </c>
      <c r="U970" s="9">
        <f t="shared" si="91"/>
        <v>0</v>
      </c>
      <c r="V970" s="9">
        <v>0</v>
      </c>
      <c r="W970" s="9">
        <v>0</v>
      </c>
      <c r="X970" s="49">
        <v>0</v>
      </c>
      <c r="Y970" s="9">
        <v>0</v>
      </c>
      <c r="Z970" s="9">
        <f t="shared" si="92"/>
        <v>0</v>
      </c>
      <c r="AA970" s="9">
        <v>0</v>
      </c>
      <c r="AB970" s="9">
        <v>0</v>
      </c>
      <c r="AC970" s="49">
        <v>0</v>
      </c>
      <c r="AD970" s="9">
        <v>0</v>
      </c>
      <c r="AE970" s="9">
        <f t="shared" si="93"/>
        <v>0.012</v>
      </c>
      <c r="AF970" s="9">
        <v>0</v>
      </c>
      <c r="AG970" s="9">
        <v>0</v>
      </c>
      <c r="AH970" s="49">
        <v>0.012</v>
      </c>
      <c r="AI970" s="9">
        <v>0</v>
      </c>
      <c r="AJ970" s="42">
        <f t="shared" si="94"/>
        <v>0.012</v>
      </c>
      <c r="AK970" s="42">
        <f t="shared" si="94"/>
        <v>0</v>
      </c>
      <c r="AL970" s="42">
        <f t="shared" si="94"/>
        <v>0</v>
      </c>
      <c r="AM970" s="42">
        <f t="shared" si="94"/>
        <v>0.012</v>
      </c>
      <c r="AN970" s="42">
        <f t="shared" si="94"/>
        <v>0</v>
      </c>
    </row>
    <row r="971" spans="1:40" ht="47.25">
      <c r="A971" s="8" t="s">
        <v>806</v>
      </c>
      <c r="B971" s="73" t="s">
        <v>1847</v>
      </c>
      <c r="C971" s="15" t="s">
        <v>1848</v>
      </c>
      <c r="D971" s="18">
        <v>2020</v>
      </c>
      <c r="E971" s="18">
        <v>2022</v>
      </c>
      <c r="F971" s="9"/>
      <c r="G971" s="9"/>
      <c r="H971" s="31"/>
      <c r="I971" s="9">
        <v>3.1584599999999998</v>
      </c>
      <c r="J971" s="24">
        <v>3.1584599999999998</v>
      </c>
      <c r="K971" s="9">
        <f t="shared" si="89"/>
        <v>0</v>
      </c>
      <c r="L971" s="9">
        <v>0</v>
      </c>
      <c r="M971" s="9">
        <v>0</v>
      </c>
      <c r="N971" s="9">
        <v>0</v>
      </c>
      <c r="O971" s="9">
        <v>0</v>
      </c>
      <c r="P971" s="9">
        <f t="shared" si="90"/>
        <v>0</v>
      </c>
      <c r="Q971" s="9">
        <v>0</v>
      </c>
      <c r="R971" s="9">
        <v>0</v>
      </c>
      <c r="S971" s="9">
        <v>0</v>
      </c>
      <c r="T971" s="9">
        <v>0</v>
      </c>
      <c r="U971" s="9">
        <f t="shared" si="91"/>
        <v>0.15845999999999999</v>
      </c>
      <c r="V971" s="9">
        <v>0</v>
      </c>
      <c r="W971" s="9">
        <v>0</v>
      </c>
      <c r="X971" s="49">
        <v>0.15845999999999999</v>
      </c>
      <c r="Y971" s="9">
        <v>0</v>
      </c>
      <c r="Z971" s="9">
        <f t="shared" si="92"/>
        <v>3</v>
      </c>
      <c r="AA971" s="9">
        <v>0</v>
      </c>
      <c r="AB971" s="9">
        <v>0</v>
      </c>
      <c r="AC971" s="49">
        <v>3</v>
      </c>
      <c r="AD971" s="9">
        <v>0</v>
      </c>
      <c r="AE971" s="9">
        <f t="shared" si="93"/>
        <v>0</v>
      </c>
      <c r="AF971" s="9">
        <v>0</v>
      </c>
      <c r="AG971" s="9">
        <v>0</v>
      </c>
      <c r="AH971" s="49">
        <v>0</v>
      </c>
      <c r="AI971" s="9">
        <v>0</v>
      </c>
      <c r="AJ971" s="42">
        <f t="shared" si="94"/>
        <v>3.1584599999999998</v>
      </c>
      <c r="AK971" s="42">
        <f t="shared" si="94"/>
        <v>0</v>
      </c>
      <c r="AL971" s="42">
        <f t="shared" si="94"/>
        <v>0</v>
      </c>
      <c r="AM971" s="42">
        <f t="shared" si="94"/>
        <v>3.1584599999999998</v>
      </c>
      <c r="AN971" s="42">
        <f t="shared" si="94"/>
        <v>0</v>
      </c>
    </row>
    <row r="972" spans="1:40" ht="31.5">
      <c r="A972" s="8" t="s">
        <v>806</v>
      </c>
      <c r="B972" s="73" t="s">
        <v>1849</v>
      </c>
      <c r="C972" s="15" t="s">
        <v>1850</v>
      </c>
      <c r="D972" s="18">
        <v>2019</v>
      </c>
      <c r="E972" s="18">
        <v>2021</v>
      </c>
      <c r="F972" s="9"/>
      <c r="G972" s="9"/>
      <c r="H972" s="31"/>
      <c r="I972" s="9">
        <v>8.9834040000000002</v>
      </c>
      <c r="J972" s="24">
        <v>8.9834040000000002</v>
      </c>
      <c r="K972" s="9">
        <f t="shared" si="89"/>
        <v>6.0871871999999998</v>
      </c>
      <c r="L972" s="9">
        <v>0</v>
      </c>
      <c r="M972" s="9">
        <v>0</v>
      </c>
      <c r="N972" s="9">
        <v>6.0871871999999998</v>
      </c>
      <c r="O972" s="9">
        <v>0</v>
      </c>
      <c r="P972" s="9">
        <f t="shared" si="90"/>
        <v>0.32179200000000002</v>
      </c>
      <c r="Q972" s="9">
        <v>0</v>
      </c>
      <c r="R972" s="9">
        <v>0</v>
      </c>
      <c r="S972" s="9">
        <v>0.32179200000000002</v>
      </c>
      <c r="T972" s="9">
        <v>0</v>
      </c>
      <c r="U972" s="9">
        <f t="shared" si="91"/>
        <v>1.2</v>
      </c>
      <c r="V972" s="9">
        <v>0</v>
      </c>
      <c r="W972" s="9">
        <v>0</v>
      </c>
      <c r="X972" s="49">
        <v>1.20</v>
      </c>
      <c r="Y972" s="9">
        <v>0</v>
      </c>
      <c r="Z972" s="9">
        <f t="shared" si="92"/>
        <v>0</v>
      </c>
      <c r="AA972" s="9">
        <v>0</v>
      </c>
      <c r="AB972" s="9">
        <v>0</v>
      </c>
      <c r="AC972" s="49">
        <v>0</v>
      </c>
      <c r="AD972" s="9">
        <v>0</v>
      </c>
      <c r="AE972" s="9">
        <f t="shared" si="93"/>
        <v>0</v>
      </c>
      <c r="AF972" s="9">
        <v>0</v>
      </c>
      <c r="AG972" s="9">
        <v>0</v>
      </c>
      <c r="AH972" s="49">
        <v>0</v>
      </c>
      <c r="AI972" s="9">
        <v>0</v>
      </c>
      <c r="AJ972" s="42">
        <f t="shared" si="94"/>
        <v>7.6089792000000003</v>
      </c>
      <c r="AK972" s="42">
        <f t="shared" si="94"/>
        <v>0</v>
      </c>
      <c r="AL972" s="42">
        <f t="shared" si="94"/>
        <v>0</v>
      </c>
      <c r="AM972" s="42">
        <f t="shared" si="94"/>
        <v>7.6089792000000003</v>
      </c>
      <c r="AN972" s="42">
        <f t="shared" si="94"/>
        <v>0</v>
      </c>
    </row>
    <row r="973" spans="1:40" ht="110.25">
      <c r="A973" s="8" t="s">
        <v>806</v>
      </c>
      <c r="B973" s="73" t="s">
        <v>1851</v>
      </c>
      <c r="C973" s="15" t="s">
        <v>2605</v>
      </c>
      <c r="D973" s="18">
        <v>2019</v>
      </c>
      <c r="E973" s="18">
        <v>2021</v>
      </c>
      <c r="F973" s="9"/>
      <c r="G973" s="9"/>
      <c r="H973" s="31"/>
      <c r="I973" s="9">
        <v>7.9368479999999995</v>
      </c>
      <c r="J973" s="24">
        <v>7.9368480000000003</v>
      </c>
      <c r="K973" s="9">
        <f t="shared" si="95" ref="K973:K1036">=L973+M973+N973+O973</f>
        <v>1.2537648000000001</v>
      </c>
      <c r="L973" s="9">
        <v>0</v>
      </c>
      <c r="M973" s="9">
        <v>0</v>
      </c>
      <c r="N973" s="9">
        <v>1.2537648000000001</v>
      </c>
      <c r="O973" s="9">
        <v>0</v>
      </c>
      <c r="P973" s="9">
        <f t="shared" si="96" ref="P973:P1036">=Q973+R973+S973+T973</f>
        <v>0.40249200000000002</v>
      </c>
      <c r="Q973" s="9">
        <v>0</v>
      </c>
      <c r="R973" s="9">
        <v>0</v>
      </c>
      <c r="S973" s="9">
        <v>0.40249200000000002</v>
      </c>
      <c r="T973" s="9">
        <v>0</v>
      </c>
      <c r="U973" s="9">
        <f t="shared" si="97" ref="U973:U1036">=V973+W973+X973+Y973</f>
        <v>2.7599999999999998</v>
      </c>
      <c r="V973" s="9">
        <v>0</v>
      </c>
      <c r="W973" s="9">
        <v>0</v>
      </c>
      <c r="X973" s="49">
        <v>2.76</v>
      </c>
      <c r="Y973" s="9">
        <v>0</v>
      </c>
      <c r="Z973" s="9">
        <f t="shared" si="98" ref="Z973:Z1036">=AA973+AB973+AC973+AD973</f>
        <v>0</v>
      </c>
      <c r="AA973" s="9">
        <v>0</v>
      </c>
      <c r="AB973" s="9">
        <v>0</v>
      </c>
      <c r="AC973" s="49">
        <v>0</v>
      </c>
      <c r="AD973" s="9">
        <v>0</v>
      </c>
      <c r="AE973" s="9">
        <f t="shared" si="99" ref="AE973:AE1036">=AF973+AG973+AH973+AI973</f>
        <v>0</v>
      </c>
      <c r="AF973" s="9">
        <v>0</v>
      </c>
      <c r="AG973" s="9">
        <v>0</v>
      </c>
      <c r="AH973" s="49">
        <v>0</v>
      </c>
      <c r="AI973" s="9">
        <v>0</v>
      </c>
      <c r="AJ973" s="42">
        <f t="shared" si="94"/>
        <v>4.4162568000000002</v>
      </c>
      <c r="AK973" s="42">
        <f t="shared" si="94"/>
        <v>0</v>
      </c>
      <c r="AL973" s="42">
        <f t="shared" si="94"/>
        <v>0</v>
      </c>
      <c r="AM973" s="42">
        <f t="shared" si="94"/>
        <v>4.4162568000000002</v>
      </c>
      <c r="AN973" s="42">
        <f t="shared" si="94"/>
        <v>0</v>
      </c>
    </row>
    <row r="974" spans="1:40" ht="47.25">
      <c r="A974" s="8" t="s">
        <v>806</v>
      </c>
      <c r="B974" s="73" t="s">
        <v>1852</v>
      </c>
      <c r="C974" s="15" t="s">
        <v>1853</v>
      </c>
      <c r="D974" s="18">
        <v>2019</v>
      </c>
      <c r="E974" s="18">
        <v>2020</v>
      </c>
      <c r="F974" s="9"/>
      <c r="G974" s="9"/>
      <c r="H974" s="31"/>
      <c r="I974" s="9">
        <v>117.95866799999999</v>
      </c>
      <c r="J974" s="24">
        <v>117.95866799999999</v>
      </c>
      <c r="K974" s="9">
        <f t="shared" si="95"/>
        <v>112.99959600000001</v>
      </c>
      <c r="L974" s="9">
        <v>0</v>
      </c>
      <c r="M974" s="9">
        <v>0</v>
      </c>
      <c r="N974" s="9">
        <v>112.99959600000001</v>
      </c>
      <c r="O974" s="9">
        <v>0</v>
      </c>
      <c r="P974" s="9">
        <f t="shared" si="96"/>
        <v>0</v>
      </c>
      <c r="Q974" s="9">
        <v>0</v>
      </c>
      <c r="R974" s="9">
        <v>0</v>
      </c>
      <c r="S974" s="9">
        <v>0</v>
      </c>
      <c r="T974" s="9">
        <v>0</v>
      </c>
      <c r="U974" s="9">
        <f t="shared" si="97"/>
        <v>0</v>
      </c>
      <c r="V974" s="9">
        <v>0</v>
      </c>
      <c r="W974" s="9">
        <v>0</v>
      </c>
      <c r="X974" s="49">
        <v>0</v>
      </c>
      <c r="Y974" s="9">
        <v>0</v>
      </c>
      <c r="Z974" s="9">
        <f t="shared" si="98"/>
        <v>0</v>
      </c>
      <c r="AA974" s="9">
        <v>0</v>
      </c>
      <c r="AB974" s="9">
        <v>0</v>
      </c>
      <c r="AC974" s="49">
        <v>0</v>
      </c>
      <c r="AD974" s="9">
        <v>0</v>
      </c>
      <c r="AE974" s="9">
        <f t="shared" si="99"/>
        <v>0</v>
      </c>
      <c r="AF974" s="9">
        <v>0</v>
      </c>
      <c r="AG974" s="9">
        <v>0</v>
      </c>
      <c r="AH974" s="49">
        <v>0</v>
      </c>
      <c r="AI974" s="9">
        <v>0</v>
      </c>
      <c r="AJ974" s="42">
        <f t="shared" si="94"/>
        <v>112.99959600000001</v>
      </c>
      <c r="AK974" s="42">
        <f t="shared" si="94"/>
        <v>0</v>
      </c>
      <c r="AL974" s="42">
        <f t="shared" si="94"/>
        <v>0</v>
      </c>
      <c r="AM974" s="42">
        <f t="shared" si="94"/>
        <v>112.99959600000001</v>
      </c>
      <c r="AN974" s="42">
        <f t="shared" si="94"/>
        <v>0</v>
      </c>
    </row>
    <row r="975" spans="1:40" ht="47.25">
      <c r="A975" s="8" t="s">
        <v>806</v>
      </c>
      <c r="B975" s="73" t="s">
        <v>1854</v>
      </c>
      <c r="C975" s="15" t="s">
        <v>2606</v>
      </c>
      <c r="D975" s="18">
        <v>2020</v>
      </c>
      <c r="E975" s="18">
        <v>2022</v>
      </c>
      <c r="F975" s="9"/>
      <c r="G975" s="9"/>
      <c r="H975" s="31"/>
      <c r="I975" s="9">
        <v>3.5564519999999997</v>
      </c>
      <c r="J975" s="24">
        <v>3.5564519999999997</v>
      </c>
      <c r="K975" s="9">
        <f t="shared" si="95"/>
        <v>0.012</v>
      </c>
      <c r="L975" s="9">
        <v>0</v>
      </c>
      <c r="M975" s="9">
        <v>0</v>
      </c>
      <c r="N975" s="9">
        <v>0.012</v>
      </c>
      <c r="O975" s="9">
        <v>0</v>
      </c>
      <c r="P975" s="9">
        <f t="shared" si="96"/>
        <v>0.012</v>
      </c>
      <c r="Q975" s="9">
        <v>0</v>
      </c>
      <c r="R975" s="9">
        <v>0</v>
      </c>
      <c r="S975" s="9">
        <v>0.012</v>
      </c>
      <c r="T975" s="9">
        <v>0</v>
      </c>
      <c r="U975" s="9">
        <f t="shared" si="97"/>
        <v>0.40645199999999992</v>
      </c>
      <c r="V975" s="9">
        <v>0</v>
      </c>
      <c r="W975" s="9">
        <v>0</v>
      </c>
      <c r="X975" s="49">
        <v>0.40645199999999992</v>
      </c>
      <c r="Y975" s="9">
        <v>0</v>
      </c>
      <c r="Z975" s="9">
        <f t="shared" si="98"/>
        <v>3.1200000000000001</v>
      </c>
      <c r="AA975" s="9">
        <v>0</v>
      </c>
      <c r="AB975" s="9">
        <v>0</v>
      </c>
      <c r="AC975" s="49">
        <v>3.12</v>
      </c>
      <c r="AD975" s="9">
        <v>0</v>
      </c>
      <c r="AE975" s="9">
        <f t="shared" si="99"/>
        <v>0</v>
      </c>
      <c r="AF975" s="9">
        <v>0</v>
      </c>
      <c r="AG975" s="9">
        <v>0</v>
      </c>
      <c r="AH975" s="49">
        <v>0</v>
      </c>
      <c r="AI975" s="9">
        <v>0</v>
      </c>
      <c r="AJ975" s="42">
        <f t="shared" si="94"/>
        <v>3.5504519999999999</v>
      </c>
      <c r="AK975" s="42">
        <f t="shared" si="94"/>
        <v>0</v>
      </c>
      <c r="AL975" s="42">
        <f t="shared" si="94"/>
        <v>0</v>
      </c>
      <c r="AM975" s="42">
        <f t="shared" si="94"/>
        <v>3.5504519999999999</v>
      </c>
      <c r="AN975" s="42">
        <f t="shared" si="94"/>
        <v>0</v>
      </c>
    </row>
    <row r="976" spans="1:40" ht="47.25">
      <c r="A976" s="8" t="s">
        <v>806</v>
      </c>
      <c r="B976" s="73" t="s">
        <v>1855</v>
      </c>
      <c r="C976" s="15" t="s">
        <v>2607</v>
      </c>
      <c r="D976" s="18">
        <v>2016</v>
      </c>
      <c r="E976" s="18">
        <v>2022</v>
      </c>
      <c r="F976" s="9"/>
      <c r="G976" s="9"/>
      <c r="H976" s="31"/>
      <c r="I976" s="9">
        <v>4.7411639999999995</v>
      </c>
      <c r="J976" s="24">
        <v>4.7411639999999995</v>
      </c>
      <c r="K976" s="9">
        <f t="shared" si="95"/>
        <v>0</v>
      </c>
      <c r="L976" s="9">
        <v>0</v>
      </c>
      <c r="M976" s="9">
        <v>0</v>
      </c>
      <c r="N976" s="9">
        <v>0</v>
      </c>
      <c r="O976" s="9">
        <v>0</v>
      </c>
      <c r="P976" s="9">
        <f t="shared" si="96"/>
        <v>0</v>
      </c>
      <c r="Q976" s="9">
        <v>0</v>
      </c>
      <c r="R976" s="9">
        <v>0</v>
      </c>
      <c r="S976" s="9">
        <v>0</v>
      </c>
      <c r="T976" s="9">
        <v>0</v>
      </c>
      <c r="U976" s="9">
        <f t="shared" si="97"/>
        <v>0.28916399999999998</v>
      </c>
      <c r="V976" s="9">
        <v>0</v>
      </c>
      <c r="W976" s="9">
        <v>0</v>
      </c>
      <c r="X976" s="49">
        <v>0.28916399999999998</v>
      </c>
      <c r="Y976" s="9">
        <v>0</v>
      </c>
      <c r="Z976" s="9">
        <f t="shared" si="98"/>
        <v>4.4400000000000004</v>
      </c>
      <c r="AA976" s="9">
        <v>0</v>
      </c>
      <c r="AB976" s="9">
        <v>0</v>
      </c>
      <c r="AC976" s="49">
        <v>4.4400000000000004</v>
      </c>
      <c r="AD976" s="9">
        <v>0</v>
      </c>
      <c r="AE976" s="9">
        <f t="shared" si="99"/>
        <v>0</v>
      </c>
      <c r="AF976" s="9">
        <v>0</v>
      </c>
      <c r="AG976" s="9">
        <v>0</v>
      </c>
      <c r="AH976" s="49">
        <v>0</v>
      </c>
      <c r="AI976" s="9">
        <v>0</v>
      </c>
      <c r="AJ976" s="42">
        <f t="shared" si="94"/>
        <v>4.7291640000000008</v>
      </c>
      <c r="AK976" s="42">
        <f t="shared" si="94"/>
        <v>0</v>
      </c>
      <c r="AL976" s="42">
        <f t="shared" si="94"/>
        <v>0</v>
      </c>
      <c r="AM976" s="42">
        <f t="shared" si="94"/>
        <v>4.7291640000000008</v>
      </c>
      <c r="AN976" s="42">
        <f t="shared" si="94"/>
        <v>0</v>
      </c>
    </row>
    <row r="977" spans="1:40" ht="63">
      <c r="A977" s="8" t="s">
        <v>806</v>
      </c>
      <c r="B977" s="73" t="s">
        <v>702</v>
      </c>
      <c r="C977" s="15" t="s">
        <v>2608</v>
      </c>
      <c r="D977" s="18">
        <v>2017</v>
      </c>
      <c r="E977" s="18">
        <v>2023</v>
      </c>
      <c r="F977" s="9"/>
      <c r="G977" s="9"/>
      <c r="H977" s="31"/>
      <c r="I977" s="9">
        <v>24.413831999999999</v>
      </c>
      <c r="J977" s="24">
        <v>24.413831999999999</v>
      </c>
      <c r="K977" s="9">
        <f t="shared" si="95"/>
        <v>0</v>
      </c>
      <c r="L977" s="9">
        <v>0</v>
      </c>
      <c r="M977" s="9">
        <v>0</v>
      </c>
      <c r="N977" s="9">
        <v>0</v>
      </c>
      <c r="O977" s="9">
        <v>0</v>
      </c>
      <c r="P977" s="9">
        <f t="shared" si="96"/>
        <v>0</v>
      </c>
      <c r="Q977" s="9">
        <v>0</v>
      </c>
      <c r="R977" s="9">
        <v>0</v>
      </c>
      <c r="S977" s="9">
        <v>0</v>
      </c>
      <c r="T977" s="9">
        <v>0</v>
      </c>
      <c r="U977" s="9">
        <f t="shared" si="97"/>
        <v>0.33106799999999997</v>
      </c>
      <c r="V977" s="9">
        <v>0</v>
      </c>
      <c r="W977" s="9">
        <v>0</v>
      </c>
      <c r="X977" s="49">
        <v>0.33106799999999997</v>
      </c>
      <c r="Y977" s="9">
        <v>0</v>
      </c>
      <c r="Z977" s="9">
        <f t="shared" si="98"/>
        <v>1.282764</v>
      </c>
      <c r="AA977" s="9">
        <v>0</v>
      </c>
      <c r="AB977" s="9">
        <v>0</v>
      </c>
      <c r="AC977" s="49">
        <v>1.282764</v>
      </c>
      <c r="AD977" s="9">
        <v>0</v>
      </c>
      <c r="AE977" s="9">
        <f t="shared" si="99"/>
        <v>22.800000000000001</v>
      </c>
      <c r="AF977" s="9">
        <v>0</v>
      </c>
      <c r="AG977" s="9">
        <v>0</v>
      </c>
      <c r="AH977" s="49">
        <v>22.80</v>
      </c>
      <c r="AI977" s="9">
        <v>0</v>
      </c>
      <c r="AJ977" s="42">
        <f t="shared" si="94"/>
        <v>24.413831999999999</v>
      </c>
      <c r="AK977" s="42">
        <f t="shared" si="94"/>
        <v>0</v>
      </c>
      <c r="AL977" s="42">
        <f t="shared" si="94"/>
        <v>0</v>
      </c>
      <c r="AM977" s="42">
        <f t="shared" si="94"/>
        <v>24.413831999999999</v>
      </c>
      <c r="AN977" s="42">
        <f t="shared" si="94"/>
        <v>0</v>
      </c>
    </row>
    <row r="978" spans="1:40" ht="47.25">
      <c r="A978" s="8" t="s">
        <v>806</v>
      </c>
      <c r="B978" s="73" t="s">
        <v>1856</v>
      </c>
      <c r="C978" s="15" t="s">
        <v>2609</v>
      </c>
      <c r="D978" s="18">
        <v>2016</v>
      </c>
      <c r="E978" s="18">
        <v>2021</v>
      </c>
      <c r="F978" s="9"/>
      <c r="G978" s="9"/>
      <c r="H978" s="31"/>
      <c r="I978" s="9">
        <v>5.9824200000000003</v>
      </c>
      <c r="J978" s="24">
        <v>5.9824200000000003</v>
      </c>
      <c r="K978" s="9">
        <f t="shared" si="95"/>
        <v>4.7763360000000006</v>
      </c>
      <c r="L978" s="9">
        <v>0</v>
      </c>
      <c r="M978" s="9">
        <v>0</v>
      </c>
      <c r="N978" s="9">
        <v>4.7763360000000006</v>
      </c>
      <c r="O978" s="9">
        <v>0</v>
      </c>
      <c r="P978" s="9">
        <f t="shared" si="96"/>
        <v>0.35408400000000001</v>
      </c>
      <c r="Q978" s="9">
        <v>0</v>
      </c>
      <c r="R978" s="9">
        <v>0</v>
      </c>
      <c r="S978" s="9">
        <v>0.35408400000000001</v>
      </c>
      <c r="T978" s="9">
        <v>0</v>
      </c>
      <c r="U978" s="9">
        <f t="shared" si="97"/>
        <v>0.83999999999999997</v>
      </c>
      <c r="V978" s="9">
        <v>0</v>
      </c>
      <c r="W978" s="9">
        <v>0</v>
      </c>
      <c r="X978" s="49">
        <v>0.84</v>
      </c>
      <c r="Y978" s="9">
        <v>0</v>
      </c>
      <c r="Z978" s="9">
        <f t="shared" si="98"/>
        <v>0</v>
      </c>
      <c r="AA978" s="9">
        <v>0</v>
      </c>
      <c r="AB978" s="9">
        <v>0</v>
      </c>
      <c r="AC978" s="49">
        <v>0</v>
      </c>
      <c r="AD978" s="9">
        <v>0</v>
      </c>
      <c r="AE978" s="9">
        <f t="shared" si="99"/>
        <v>0</v>
      </c>
      <c r="AF978" s="9">
        <v>0</v>
      </c>
      <c r="AG978" s="9">
        <v>0</v>
      </c>
      <c r="AH978" s="49">
        <v>0</v>
      </c>
      <c r="AI978" s="9">
        <v>0</v>
      </c>
      <c r="AJ978" s="42">
        <f t="shared" si="94"/>
        <v>5.9704200000000007</v>
      </c>
      <c r="AK978" s="42">
        <f t="shared" si="94"/>
        <v>0</v>
      </c>
      <c r="AL978" s="42">
        <f t="shared" si="94"/>
        <v>0</v>
      </c>
      <c r="AM978" s="42">
        <f t="shared" si="94"/>
        <v>5.9704200000000007</v>
      </c>
      <c r="AN978" s="42">
        <f t="shared" si="94"/>
        <v>0</v>
      </c>
    </row>
    <row r="979" spans="1:40" ht="78.75">
      <c r="A979" s="8" t="s">
        <v>806</v>
      </c>
      <c r="B979" s="73" t="s">
        <v>157</v>
      </c>
      <c r="C979" s="15" t="s">
        <v>383</v>
      </c>
      <c r="D979" s="18">
        <v>2016</v>
      </c>
      <c r="E979" s="18">
        <v>2025</v>
      </c>
      <c r="F979" s="9"/>
      <c r="G979" s="9"/>
      <c r="H979" s="31"/>
      <c r="I979" s="9">
        <v>142.097544</v>
      </c>
      <c r="J979" s="24">
        <v>142.097544</v>
      </c>
      <c r="K979" s="9">
        <f t="shared" si="95"/>
        <v>12</v>
      </c>
      <c r="L979" s="9">
        <v>0</v>
      </c>
      <c r="M979" s="9">
        <v>0</v>
      </c>
      <c r="N979" s="9">
        <v>12</v>
      </c>
      <c r="O979" s="9">
        <v>0</v>
      </c>
      <c r="P979" s="9">
        <f t="shared" si="96"/>
        <v>2.1679919999999999</v>
      </c>
      <c r="Q979" s="9">
        <v>0</v>
      </c>
      <c r="R979" s="9">
        <v>0</v>
      </c>
      <c r="S979" s="9">
        <v>2.1679919999999999</v>
      </c>
      <c r="T979" s="9">
        <v>0</v>
      </c>
      <c r="U979" s="9">
        <f t="shared" si="97"/>
        <v>0.35999999999999999</v>
      </c>
      <c r="V979" s="9">
        <v>0</v>
      </c>
      <c r="W979" s="9">
        <v>0</v>
      </c>
      <c r="X979" s="49">
        <v>0.36</v>
      </c>
      <c r="Y979" s="9">
        <v>0</v>
      </c>
      <c r="Z979" s="9">
        <f t="shared" si="98"/>
        <v>23.639999999999997</v>
      </c>
      <c r="AA979" s="9">
        <v>0</v>
      </c>
      <c r="AB979" s="9">
        <v>0</v>
      </c>
      <c r="AC979" s="49">
        <v>23.639999999999997</v>
      </c>
      <c r="AD979" s="9">
        <v>0</v>
      </c>
      <c r="AE979" s="9">
        <f t="shared" si="99"/>
        <v>1.2</v>
      </c>
      <c r="AF979" s="9">
        <v>0</v>
      </c>
      <c r="AG979" s="9">
        <v>0</v>
      </c>
      <c r="AH979" s="49">
        <v>1.20</v>
      </c>
      <c r="AI979" s="9">
        <v>0</v>
      </c>
      <c r="AJ979" s="42">
        <f t="shared" si="94"/>
        <v>39.367992000000001</v>
      </c>
      <c r="AK979" s="42">
        <f t="shared" si="94"/>
        <v>0</v>
      </c>
      <c r="AL979" s="42">
        <f t="shared" si="94"/>
        <v>0</v>
      </c>
      <c r="AM979" s="42">
        <f t="shared" si="94"/>
        <v>39.367992000000001</v>
      </c>
      <c r="AN979" s="42">
        <f t="shared" si="94"/>
        <v>0</v>
      </c>
    </row>
    <row r="980" spans="1:40" ht="47.25">
      <c r="A980" s="8" t="s">
        <v>806</v>
      </c>
      <c r="B980" s="73" t="s">
        <v>1857</v>
      </c>
      <c r="C980" s="15" t="s">
        <v>1858</v>
      </c>
      <c r="D980" s="18">
        <v>2015</v>
      </c>
      <c r="E980" s="18">
        <v>2025</v>
      </c>
      <c r="F980" s="9"/>
      <c r="G980" s="9"/>
      <c r="H980" s="31"/>
      <c r="I980" s="9">
        <v>0.7204799999999999</v>
      </c>
      <c r="J980" s="24">
        <v>0.7204799999999999</v>
      </c>
      <c r="K980" s="9">
        <f t="shared" si="95"/>
        <v>0</v>
      </c>
      <c r="L980" s="9">
        <v>0</v>
      </c>
      <c r="M980" s="9">
        <v>0</v>
      </c>
      <c r="N980" s="9">
        <v>0</v>
      </c>
      <c r="O980" s="9">
        <v>0</v>
      </c>
      <c r="P980" s="9">
        <f t="shared" si="96"/>
        <v>0</v>
      </c>
      <c r="Q980" s="9">
        <v>0</v>
      </c>
      <c r="R980" s="9">
        <v>0</v>
      </c>
      <c r="S980" s="9">
        <v>0</v>
      </c>
      <c r="T980" s="9">
        <v>0</v>
      </c>
      <c r="U980" s="9">
        <f t="shared" si="97"/>
        <v>0</v>
      </c>
      <c r="V980" s="9">
        <v>0</v>
      </c>
      <c r="W980" s="9">
        <v>0</v>
      </c>
      <c r="X980" s="49">
        <v>0</v>
      </c>
      <c r="Y980" s="9">
        <v>0</v>
      </c>
      <c r="Z980" s="9">
        <f t="shared" si="98"/>
        <v>0</v>
      </c>
      <c r="AA980" s="9">
        <v>0</v>
      </c>
      <c r="AB980" s="9">
        <v>0</v>
      </c>
      <c r="AC980" s="49">
        <v>0</v>
      </c>
      <c r="AD980" s="9">
        <v>0</v>
      </c>
      <c r="AE980" s="9">
        <f t="shared" si="99"/>
        <v>0.012</v>
      </c>
      <c r="AF980" s="9">
        <v>0</v>
      </c>
      <c r="AG980" s="9">
        <v>0</v>
      </c>
      <c r="AH980" s="49">
        <v>0.012</v>
      </c>
      <c r="AI980" s="9">
        <v>0</v>
      </c>
      <c r="AJ980" s="42">
        <f t="shared" si="94"/>
        <v>0.012</v>
      </c>
      <c r="AK980" s="42">
        <f t="shared" si="94"/>
        <v>0</v>
      </c>
      <c r="AL980" s="42">
        <f t="shared" si="94"/>
        <v>0</v>
      </c>
      <c r="AM980" s="42">
        <f t="shared" si="94"/>
        <v>0.012</v>
      </c>
      <c r="AN980" s="42">
        <f t="shared" si="94"/>
        <v>0</v>
      </c>
    </row>
    <row r="981" spans="1:40" ht="47.25">
      <c r="A981" s="8" t="s">
        <v>806</v>
      </c>
      <c r="B981" s="73" t="s">
        <v>1859</v>
      </c>
      <c r="C981" s="15" t="s">
        <v>1860</v>
      </c>
      <c r="D981" s="18">
        <v>2018</v>
      </c>
      <c r="E981" s="18">
        <v>2021</v>
      </c>
      <c r="F981" s="9"/>
      <c r="G981" s="9"/>
      <c r="H981" s="31"/>
      <c r="I981" s="9">
        <v>4.2146759999999999</v>
      </c>
      <c r="J981" s="24">
        <v>4.2146759999999999</v>
      </c>
      <c r="K981" s="9">
        <f t="shared" si="95"/>
        <v>0.20421599999999998</v>
      </c>
      <c r="L981" s="9">
        <v>0</v>
      </c>
      <c r="M981" s="9">
        <v>0</v>
      </c>
      <c r="N981" s="9">
        <v>0.20421599999999998</v>
      </c>
      <c r="O981" s="9">
        <v>0</v>
      </c>
      <c r="P981" s="9">
        <f t="shared" si="96"/>
        <v>0.31779600000000002</v>
      </c>
      <c r="Q981" s="9">
        <v>0</v>
      </c>
      <c r="R981" s="9">
        <v>0</v>
      </c>
      <c r="S981" s="9">
        <v>0.31779600000000002</v>
      </c>
      <c r="T981" s="9">
        <v>0</v>
      </c>
      <c r="U981" s="9">
        <f t="shared" si="97"/>
        <v>3.3599999999999999</v>
      </c>
      <c r="V981" s="9">
        <v>0</v>
      </c>
      <c r="W981" s="9">
        <v>0</v>
      </c>
      <c r="X981" s="49">
        <v>3.36</v>
      </c>
      <c r="Y981" s="9">
        <v>0</v>
      </c>
      <c r="Z981" s="9">
        <f t="shared" si="98"/>
        <v>0</v>
      </c>
      <c r="AA981" s="9">
        <v>0</v>
      </c>
      <c r="AB981" s="9">
        <v>0</v>
      </c>
      <c r="AC981" s="49">
        <v>0</v>
      </c>
      <c r="AD981" s="9">
        <v>0</v>
      </c>
      <c r="AE981" s="9">
        <f t="shared" si="99"/>
        <v>0</v>
      </c>
      <c r="AF981" s="9">
        <v>0</v>
      </c>
      <c r="AG981" s="9">
        <v>0</v>
      </c>
      <c r="AH981" s="49">
        <v>0</v>
      </c>
      <c r="AI981" s="9">
        <v>0</v>
      </c>
      <c r="AJ981" s="42">
        <f t="shared" si="94"/>
        <v>3.882012</v>
      </c>
      <c r="AK981" s="42">
        <f t="shared" si="94"/>
        <v>0</v>
      </c>
      <c r="AL981" s="42">
        <f t="shared" si="94"/>
        <v>0</v>
      </c>
      <c r="AM981" s="42">
        <f t="shared" si="94"/>
        <v>3.882012</v>
      </c>
      <c r="AN981" s="42">
        <f t="shared" si="94"/>
        <v>0</v>
      </c>
    </row>
    <row r="982" spans="1:40" ht="47.25">
      <c r="A982" s="8" t="s">
        <v>806</v>
      </c>
      <c r="B982" s="73" t="s">
        <v>1861</v>
      </c>
      <c r="C982" s="15" t="s">
        <v>1862</v>
      </c>
      <c r="D982" s="18">
        <v>2018</v>
      </c>
      <c r="E982" s="18">
        <v>2021</v>
      </c>
      <c r="F982" s="9"/>
      <c r="G982" s="9"/>
      <c r="H982" s="31"/>
      <c r="I982" s="9">
        <v>4.2146759999999999</v>
      </c>
      <c r="J982" s="24">
        <v>4.2146759999999999</v>
      </c>
      <c r="K982" s="9">
        <f t="shared" si="95"/>
        <v>0.20421599999999998</v>
      </c>
      <c r="L982" s="9">
        <v>0</v>
      </c>
      <c r="M982" s="9">
        <v>0</v>
      </c>
      <c r="N982" s="9">
        <v>0.20421599999999998</v>
      </c>
      <c r="O982" s="9">
        <v>0</v>
      </c>
      <c r="P982" s="9">
        <f t="shared" si="96"/>
        <v>0.4572</v>
      </c>
      <c r="Q982" s="9">
        <v>0</v>
      </c>
      <c r="R982" s="9">
        <v>0</v>
      </c>
      <c r="S982" s="9">
        <v>0.4572</v>
      </c>
      <c r="T982" s="9">
        <v>0</v>
      </c>
      <c r="U982" s="9">
        <f t="shared" si="97"/>
        <v>3</v>
      </c>
      <c r="V982" s="9">
        <v>0</v>
      </c>
      <c r="W982" s="9">
        <v>0</v>
      </c>
      <c r="X982" s="49">
        <v>3</v>
      </c>
      <c r="Y982" s="9">
        <v>0</v>
      </c>
      <c r="Z982" s="9">
        <f t="shared" si="98"/>
        <v>0</v>
      </c>
      <c r="AA982" s="9">
        <v>0</v>
      </c>
      <c r="AB982" s="9">
        <v>0</v>
      </c>
      <c r="AC982" s="49">
        <v>0</v>
      </c>
      <c r="AD982" s="9">
        <v>0</v>
      </c>
      <c r="AE982" s="9">
        <f t="shared" si="99"/>
        <v>0</v>
      </c>
      <c r="AF982" s="9">
        <v>0</v>
      </c>
      <c r="AG982" s="9">
        <v>0</v>
      </c>
      <c r="AH982" s="49">
        <v>0</v>
      </c>
      <c r="AI982" s="9">
        <v>0</v>
      </c>
      <c r="AJ982" s="42">
        <f t="shared" si="100" ref="AJ982:AN1032">=K982+P982+U982+Z982+AE982</f>
        <v>3.661416</v>
      </c>
      <c r="AK982" s="42">
        <f t="shared" si="100"/>
        <v>0</v>
      </c>
      <c r="AL982" s="42">
        <f t="shared" si="100"/>
        <v>0</v>
      </c>
      <c r="AM982" s="42">
        <f t="shared" si="100"/>
        <v>3.661416</v>
      </c>
      <c r="AN982" s="42">
        <f t="shared" si="100"/>
        <v>0</v>
      </c>
    </row>
    <row r="983" spans="1:40" ht="47.25">
      <c r="A983" s="8" t="s">
        <v>806</v>
      </c>
      <c r="B983" s="73" t="s">
        <v>1863</v>
      </c>
      <c r="C983" s="15" t="s">
        <v>1864</v>
      </c>
      <c r="D983" s="18">
        <v>2018</v>
      </c>
      <c r="E983" s="18">
        <v>2021</v>
      </c>
      <c r="F983" s="9"/>
      <c r="G983" s="9"/>
      <c r="H983" s="31"/>
      <c r="I983" s="9">
        <v>4.2146759999999999</v>
      </c>
      <c r="J983" s="24">
        <v>4.2146759999999999</v>
      </c>
      <c r="K983" s="9">
        <f t="shared" si="95"/>
        <v>0.20421599999999998</v>
      </c>
      <c r="L983" s="9">
        <v>0</v>
      </c>
      <c r="M983" s="9">
        <v>0</v>
      </c>
      <c r="N983" s="9">
        <v>0.20421599999999998</v>
      </c>
      <c r="O983" s="9">
        <v>0</v>
      </c>
      <c r="P983" s="9">
        <f t="shared" si="96"/>
        <v>0.26368800000000003</v>
      </c>
      <c r="Q983" s="9">
        <v>0</v>
      </c>
      <c r="R983" s="9">
        <v>0</v>
      </c>
      <c r="S983" s="9">
        <v>0.26368800000000003</v>
      </c>
      <c r="T983" s="9">
        <v>0</v>
      </c>
      <c r="U983" s="9">
        <f t="shared" si="97"/>
        <v>0.95999999999999996</v>
      </c>
      <c r="V983" s="9">
        <v>0</v>
      </c>
      <c r="W983" s="9">
        <v>0</v>
      </c>
      <c r="X983" s="49">
        <v>0.96</v>
      </c>
      <c r="Y983" s="9">
        <v>0</v>
      </c>
      <c r="Z983" s="9">
        <f t="shared" si="98"/>
        <v>0</v>
      </c>
      <c r="AA983" s="9">
        <v>0</v>
      </c>
      <c r="AB983" s="9">
        <v>0</v>
      </c>
      <c r="AC983" s="49">
        <v>0</v>
      </c>
      <c r="AD983" s="9">
        <v>0</v>
      </c>
      <c r="AE983" s="9">
        <f t="shared" si="99"/>
        <v>0</v>
      </c>
      <c r="AF983" s="9">
        <v>0</v>
      </c>
      <c r="AG983" s="9">
        <v>0</v>
      </c>
      <c r="AH983" s="49">
        <v>0</v>
      </c>
      <c r="AI983" s="9">
        <v>0</v>
      </c>
      <c r="AJ983" s="42">
        <f t="shared" si="100"/>
        <v>1.4279039999999998</v>
      </c>
      <c r="AK983" s="42">
        <f t="shared" si="100"/>
        <v>0</v>
      </c>
      <c r="AL983" s="42">
        <f t="shared" si="100"/>
        <v>0</v>
      </c>
      <c r="AM983" s="42">
        <f t="shared" si="100"/>
        <v>1.4279039999999998</v>
      </c>
      <c r="AN983" s="42">
        <f t="shared" si="100"/>
        <v>0</v>
      </c>
    </row>
    <row r="984" spans="1:40" ht="47.25">
      <c r="A984" s="8" t="s">
        <v>806</v>
      </c>
      <c r="B984" s="73" t="s">
        <v>1865</v>
      </c>
      <c r="C984" s="15" t="s">
        <v>1866</v>
      </c>
      <c r="D984" s="18">
        <v>2018</v>
      </c>
      <c r="E984" s="18">
        <v>2021</v>
      </c>
      <c r="F984" s="9"/>
      <c r="G984" s="9"/>
      <c r="H984" s="31"/>
      <c r="I984" s="9">
        <v>3.1044840000000002</v>
      </c>
      <c r="J984" s="24">
        <v>3.1044839999999998</v>
      </c>
      <c r="K984" s="9">
        <f t="shared" si="95"/>
        <v>0.20421599999999998</v>
      </c>
      <c r="L984" s="9">
        <v>0</v>
      </c>
      <c r="M984" s="9">
        <v>0</v>
      </c>
      <c r="N984" s="9">
        <v>0.20421599999999998</v>
      </c>
      <c r="O984" s="9">
        <v>0</v>
      </c>
      <c r="P984" s="9">
        <f t="shared" si="96"/>
        <v>0.322656</v>
      </c>
      <c r="Q984" s="9">
        <v>0</v>
      </c>
      <c r="R984" s="9">
        <v>0</v>
      </c>
      <c r="S984" s="9">
        <v>0.322656</v>
      </c>
      <c r="T984" s="9">
        <v>0</v>
      </c>
      <c r="U984" s="9">
        <f t="shared" si="97"/>
        <v>2.3999999999999999</v>
      </c>
      <c r="V984" s="9">
        <v>0</v>
      </c>
      <c r="W984" s="9">
        <v>0</v>
      </c>
      <c r="X984" s="49">
        <v>2.40</v>
      </c>
      <c r="Y984" s="9">
        <v>0</v>
      </c>
      <c r="Z984" s="9">
        <f t="shared" si="98"/>
        <v>0</v>
      </c>
      <c r="AA984" s="9">
        <v>0</v>
      </c>
      <c r="AB984" s="9">
        <v>0</v>
      </c>
      <c r="AC984" s="49">
        <v>0</v>
      </c>
      <c r="AD984" s="9">
        <v>0</v>
      </c>
      <c r="AE984" s="9">
        <f t="shared" si="99"/>
        <v>0</v>
      </c>
      <c r="AF984" s="9">
        <v>0</v>
      </c>
      <c r="AG984" s="9">
        <v>0</v>
      </c>
      <c r="AH984" s="49">
        <v>0</v>
      </c>
      <c r="AI984" s="9">
        <v>0</v>
      </c>
      <c r="AJ984" s="42">
        <f t="shared" si="100"/>
        <v>2.9268719999999999</v>
      </c>
      <c r="AK984" s="42">
        <f t="shared" si="100"/>
        <v>0</v>
      </c>
      <c r="AL984" s="42">
        <f t="shared" si="100"/>
        <v>0</v>
      </c>
      <c r="AM984" s="42">
        <f t="shared" si="100"/>
        <v>2.9268719999999999</v>
      </c>
      <c r="AN984" s="42">
        <f t="shared" si="100"/>
        <v>0</v>
      </c>
    </row>
    <row r="985" spans="1:40" ht="47.25">
      <c r="A985" s="8" t="s">
        <v>806</v>
      </c>
      <c r="B985" s="73" t="s">
        <v>1867</v>
      </c>
      <c r="C985" s="15" t="s">
        <v>1868</v>
      </c>
      <c r="D985" s="18">
        <v>2018</v>
      </c>
      <c r="E985" s="18">
        <v>2021</v>
      </c>
      <c r="F985" s="9"/>
      <c r="G985" s="9"/>
      <c r="H985" s="31"/>
      <c r="I985" s="9">
        <v>3.1044840000000002</v>
      </c>
      <c r="J985" s="24">
        <v>3.1044839999999998</v>
      </c>
      <c r="K985" s="9">
        <f t="shared" si="95"/>
        <v>0.1593</v>
      </c>
      <c r="L985" s="9">
        <v>0</v>
      </c>
      <c r="M985" s="9">
        <v>0</v>
      </c>
      <c r="N985" s="9">
        <v>0.1593</v>
      </c>
      <c r="O985" s="9">
        <v>0</v>
      </c>
      <c r="P985" s="9">
        <f t="shared" si="96"/>
        <v>0.260268</v>
      </c>
      <c r="Q985" s="9">
        <v>0</v>
      </c>
      <c r="R985" s="9">
        <v>0</v>
      </c>
      <c r="S985" s="9">
        <v>0.260268</v>
      </c>
      <c r="T985" s="9">
        <v>0</v>
      </c>
      <c r="U985" s="9">
        <f t="shared" si="97"/>
        <v>2.6400000000000001</v>
      </c>
      <c r="V985" s="9">
        <v>0</v>
      </c>
      <c r="W985" s="9">
        <v>0</v>
      </c>
      <c r="X985" s="49">
        <v>2.64</v>
      </c>
      <c r="Y985" s="9">
        <v>0</v>
      </c>
      <c r="Z985" s="9">
        <f t="shared" si="98"/>
        <v>0</v>
      </c>
      <c r="AA985" s="9">
        <v>0</v>
      </c>
      <c r="AB985" s="9">
        <v>0</v>
      </c>
      <c r="AC985" s="49">
        <v>0</v>
      </c>
      <c r="AD985" s="9">
        <v>0</v>
      </c>
      <c r="AE985" s="9">
        <f t="shared" si="99"/>
        <v>0</v>
      </c>
      <c r="AF985" s="9">
        <v>0</v>
      </c>
      <c r="AG985" s="9">
        <v>0</v>
      </c>
      <c r="AH985" s="49">
        <v>0</v>
      </c>
      <c r="AI985" s="9">
        <v>0</v>
      </c>
      <c r="AJ985" s="42">
        <f t="shared" si="100"/>
        <v>3.0595680000000001</v>
      </c>
      <c r="AK985" s="42">
        <f t="shared" si="100"/>
        <v>0</v>
      </c>
      <c r="AL985" s="42">
        <f t="shared" si="100"/>
        <v>0</v>
      </c>
      <c r="AM985" s="42">
        <f t="shared" si="100"/>
        <v>3.0595680000000001</v>
      </c>
      <c r="AN985" s="42">
        <f t="shared" si="100"/>
        <v>0</v>
      </c>
    </row>
    <row r="986" spans="1:40" ht="47.25">
      <c r="A986" s="8" t="s">
        <v>806</v>
      </c>
      <c r="B986" s="73" t="s">
        <v>1869</v>
      </c>
      <c r="C986" s="15" t="s">
        <v>1870</v>
      </c>
      <c r="D986" s="18">
        <v>2018</v>
      </c>
      <c r="E986" s="18">
        <v>2021</v>
      </c>
      <c r="F986" s="9"/>
      <c r="G986" s="9"/>
      <c r="H986" s="31"/>
      <c r="I986" s="9">
        <v>3.1044840000000002</v>
      </c>
      <c r="J986" s="24">
        <v>3.1044839999999998</v>
      </c>
      <c r="K986" s="9">
        <f t="shared" si="95"/>
        <v>0.20421599999999998</v>
      </c>
      <c r="L986" s="9">
        <v>0</v>
      </c>
      <c r="M986" s="9">
        <v>0</v>
      </c>
      <c r="N986" s="9">
        <v>0.20421599999999998</v>
      </c>
      <c r="O986" s="9">
        <v>0</v>
      </c>
      <c r="P986" s="9">
        <f t="shared" si="96"/>
        <v>0.322656</v>
      </c>
      <c r="Q986" s="9">
        <v>0</v>
      </c>
      <c r="R986" s="9">
        <v>0</v>
      </c>
      <c r="S986" s="9">
        <v>0.322656</v>
      </c>
      <c r="T986" s="9">
        <v>0</v>
      </c>
      <c r="U986" s="9">
        <f t="shared" si="97"/>
        <v>2.3999999999999999</v>
      </c>
      <c r="V986" s="9">
        <v>0</v>
      </c>
      <c r="W986" s="9">
        <v>0</v>
      </c>
      <c r="X986" s="49">
        <v>2.40</v>
      </c>
      <c r="Y986" s="9">
        <v>0</v>
      </c>
      <c r="Z986" s="9">
        <f t="shared" si="98"/>
        <v>0</v>
      </c>
      <c r="AA986" s="9">
        <v>0</v>
      </c>
      <c r="AB986" s="9">
        <v>0</v>
      </c>
      <c r="AC986" s="49">
        <v>0</v>
      </c>
      <c r="AD986" s="9">
        <v>0</v>
      </c>
      <c r="AE986" s="9">
        <f t="shared" si="99"/>
        <v>0</v>
      </c>
      <c r="AF986" s="9">
        <v>0</v>
      </c>
      <c r="AG986" s="9">
        <v>0</v>
      </c>
      <c r="AH986" s="49">
        <v>0</v>
      </c>
      <c r="AI986" s="9">
        <v>0</v>
      </c>
      <c r="AJ986" s="42">
        <f t="shared" si="100"/>
        <v>2.9268719999999999</v>
      </c>
      <c r="AK986" s="42">
        <f t="shared" si="100"/>
        <v>0</v>
      </c>
      <c r="AL986" s="42">
        <f t="shared" si="100"/>
        <v>0</v>
      </c>
      <c r="AM986" s="42">
        <f t="shared" si="100"/>
        <v>2.9268719999999999</v>
      </c>
      <c r="AN986" s="42">
        <f t="shared" si="100"/>
        <v>0</v>
      </c>
    </row>
    <row r="987" spans="1:40" ht="47.25">
      <c r="A987" s="8" t="s">
        <v>806</v>
      </c>
      <c r="B987" s="73" t="s">
        <v>1871</v>
      </c>
      <c r="C987" s="15" t="s">
        <v>1872</v>
      </c>
      <c r="D987" s="18">
        <v>2018</v>
      </c>
      <c r="E987" s="18">
        <v>2021</v>
      </c>
      <c r="F987" s="9"/>
      <c r="G987" s="9"/>
      <c r="H987" s="31"/>
      <c r="I987" s="9">
        <v>4.2146759999999999</v>
      </c>
      <c r="J987" s="24">
        <v>4.2146759999999999</v>
      </c>
      <c r="K987" s="9">
        <f t="shared" si="95"/>
        <v>0.20421599999999998</v>
      </c>
      <c r="L987" s="9">
        <v>0</v>
      </c>
      <c r="M987" s="9">
        <v>0</v>
      </c>
      <c r="N987" s="9">
        <v>0.20421599999999998</v>
      </c>
      <c r="O987" s="9">
        <v>0</v>
      </c>
      <c r="P987" s="9">
        <f t="shared" si="96"/>
        <v>0.34231200000000001</v>
      </c>
      <c r="Q987" s="9">
        <v>0</v>
      </c>
      <c r="R987" s="9">
        <v>0</v>
      </c>
      <c r="S987" s="9">
        <v>0.34231200000000001</v>
      </c>
      <c r="T987" s="9">
        <v>0</v>
      </c>
      <c r="U987" s="9">
        <f t="shared" si="97"/>
        <v>3.2400000000000002</v>
      </c>
      <c r="V987" s="9">
        <v>0</v>
      </c>
      <c r="W987" s="9">
        <v>0</v>
      </c>
      <c r="X987" s="49">
        <v>3.24</v>
      </c>
      <c r="Y987" s="9">
        <v>0</v>
      </c>
      <c r="Z987" s="9">
        <f t="shared" si="98"/>
        <v>0</v>
      </c>
      <c r="AA987" s="9">
        <v>0</v>
      </c>
      <c r="AB987" s="9">
        <v>0</v>
      </c>
      <c r="AC987" s="49">
        <v>0</v>
      </c>
      <c r="AD987" s="9">
        <v>0</v>
      </c>
      <c r="AE987" s="9">
        <f t="shared" si="99"/>
        <v>0</v>
      </c>
      <c r="AF987" s="9">
        <v>0</v>
      </c>
      <c r="AG987" s="9">
        <v>0</v>
      </c>
      <c r="AH987" s="49">
        <v>0</v>
      </c>
      <c r="AI987" s="9">
        <v>0</v>
      </c>
      <c r="AJ987" s="42">
        <f t="shared" si="100"/>
        <v>3.7865280000000001</v>
      </c>
      <c r="AK987" s="42">
        <f t="shared" si="100"/>
        <v>0</v>
      </c>
      <c r="AL987" s="42">
        <f t="shared" si="100"/>
        <v>0</v>
      </c>
      <c r="AM987" s="42">
        <f t="shared" si="100"/>
        <v>3.7865280000000001</v>
      </c>
      <c r="AN987" s="42">
        <f t="shared" si="100"/>
        <v>0</v>
      </c>
    </row>
    <row r="988" spans="1:40" ht="47.25">
      <c r="A988" s="8" t="s">
        <v>806</v>
      </c>
      <c r="B988" s="73" t="s">
        <v>1873</v>
      </c>
      <c r="C988" s="15" t="s">
        <v>1874</v>
      </c>
      <c r="D988" s="18">
        <v>2018</v>
      </c>
      <c r="E988" s="18">
        <v>2021</v>
      </c>
      <c r="F988" s="9"/>
      <c r="G988" s="9"/>
      <c r="H988" s="31"/>
      <c r="I988" s="9">
        <v>4.2146759999999999</v>
      </c>
      <c r="J988" s="24">
        <v>4.2146759999999999</v>
      </c>
      <c r="K988" s="9">
        <f t="shared" si="95"/>
        <v>0.20421599999999998</v>
      </c>
      <c r="L988" s="9">
        <v>0</v>
      </c>
      <c r="M988" s="9">
        <v>0</v>
      </c>
      <c r="N988" s="9">
        <v>0.20421599999999998</v>
      </c>
      <c r="O988" s="9">
        <v>0</v>
      </c>
      <c r="P988" s="9">
        <f t="shared" si="96"/>
        <v>0.31779600000000002</v>
      </c>
      <c r="Q988" s="9">
        <v>0</v>
      </c>
      <c r="R988" s="9">
        <v>0</v>
      </c>
      <c r="S988" s="9">
        <v>0.31779600000000002</v>
      </c>
      <c r="T988" s="9">
        <v>0</v>
      </c>
      <c r="U988" s="9">
        <f t="shared" si="97"/>
        <v>3.3599999999999999</v>
      </c>
      <c r="V988" s="9">
        <v>0</v>
      </c>
      <c r="W988" s="9">
        <v>0</v>
      </c>
      <c r="X988" s="49">
        <v>3.36</v>
      </c>
      <c r="Y988" s="9">
        <v>0</v>
      </c>
      <c r="Z988" s="9">
        <f t="shared" si="98"/>
        <v>0</v>
      </c>
      <c r="AA988" s="9">
        <v>0</v>
      </c>
      <c r="AB988" s="9">
        <v>0</v>
      </c>
      <c r="AC988" s="49">
        <v>0</v>
      </c>
      <c r="AD988" s="9">
        <v>0</v>
      </c>
      <c r="AE988" s="9">
        <f t="shared" si="99"/>
        <v>0</v>
      </c>
      <c r="AF988" s="9">
        <v>0</v>
      </c>
      <c r="AG988" s="9">
        <v>0</v>
      </c>
      <c r="AH988" s="49">
        <v>0</v>
      </c>
      <c r="AI988" s="9">
        <v>0</v>
      </c>
      <c r="AJ988" s="42">
        <f t="shared" si="100"/>
        <v>3.882012</v>
      </c>
      <c r="AK988" s="42">
        <f t="shared" si="100"/>
        <v>0</v>
      </c>
      <c r="AL988" s="42">
        <f t="shared" si="100"/>
        <v>0</v>
      </c>
      <c r="AM988" s="42">
        <f t="shared" si="100"/>
        <v>3.882012</v>
      </c>
      <c r="AN988" s="42">
        <f t="shared" si="100"/>
        <v>0</v>
      </c>
    </row>
    <row r="989" spans="1:40" ht="47.25">
      <c r="A989" s="8" t="s">
        <v>806</v>
      </c>
      <c r="B989" s="73" t="s">
        <v>1875</v>
      </c>
      <c r="C989" s="15" t="s">
        <v>1876</v>
      </c>
      <c r="D989" s="18">
        <v>2018</v>
      </c>
      <c r="E989" s="18">
        <v>2021</v>
      </c>
      <c r="F989" s="9"/>
      <c r="G989" s="9"/>
      <c r="H989" s="31"/>
      <c r="I989" s="9">
        <v>4.2146759999999999</v>
      </c>
      <c r="J989" s="24">
        <v>4.2146759999999999</v>
      </c>
      <c r="K989" s="9">
        <f t="shared" si="95"/>
        <v>0.20421599999999998</v>
      </c>
      <c r="L989" s="9">
        <v>0</v>
      </c>
      <c r="M989" s="9">
        <v>0</v>
      </c>
      <c r="N989" s="9">
        <v>0.20421599999999998</v>
      </c>
      <c r="O989" s="9">
        <v>0</v>
      </c>
      <c r="P989" s="9">
        <f t="shared" si="96"/>
        <v>0.31779600000000002</v>
      </c>
      <c r="Q989" s="9">
        <v>0</v>
      </c>
      <c r="R989" s="9">
        <v>0</v>
      </c>
      <c r="S989" s="9">
        <v>0.31779600000000002</v>
      </c>
      <c r="T989" s="9">
        <v>0</v>
      </c>
      <c r="U989" s="9">
        <f t="shared" si="97"/>
        <v>3.3599999999999999</v>
      </c>
      <c r="V989" s="9">
        <v>0</v>
      </c>
      <c r="W989" s="9">
        <v>0</v>
      </c>
      <c r="X989" s="49">
        <v>3.36</v>
      </c>
      <c r="Y989" s="9">
        <v>0</v>
      </c>
      <c r="Z989" s="9">
        <f t="shared" si="98"/>
        <v>0</v>
      </c>
      <c r="AA989" s="9">
        <v>0</v>
      </c>
      <c r="AB989" s="9">
        <v>0</v>
      </c>
      <c r="AC989" s="49">
        <v>0</v>
      </c>
      <c r="AD989" s="9">
        <v>0</v>
      </c>
      <c r="AE989" s="9">
        <f t="shared" si="99"/>
        <v>0</v>
      </c>
      <c r="AF989" s="9">
        <v>0</v>
      </c>
      <c r="AG989" s="9">
        <v>0</v>
      </c>
      <c r="AH989" s="49">
        <v>0</v>
      </c>
      <c r="AI989" s="9">
        <v>0</v>
      </c>
      <c r="AJ989" s="42">
        <f t="shared" si="100"/>
        <v>3.882012</v>
      </c>
      <c r="AK989" s="42">
        <f t="shared" si="100"/>
        <v>0</v>
      </c>
      <c r="AL989" s="42">
        <f t="shared" si="100"/>
        <v>0</v>
      </c>
      <c r="AM989" s="42">
        <f t="shared" si="100"/>
        <v>3.882012</v>
      </c>
      <c r="AN989" s="42">
        <f t="shared" si="100"/>
        <v>0</v>
      </c>
    </row>
    <row r="990" spans="1:40" ht="47.25">
      <c r="A990" s="8" t="s">
        <v>806</v>
      </c>
      <c r="B990" s="73" t="s">
        <v>1877</v>
      </c>
      <c r="C990" s="15" t="s">
        <v>1878</v>
      </c>
      <c r="D990" s="18">
        <v>2018</v>
      </c>
      <c r="E990" s="18">
        <v>2021</v>
      </c>
      <c r="F990" s="9"/>
      <c r="G990" s="9"/>
      <c r="H990" s="31"/>
      <c r="I990" s="9">
        <v>4.2146759999999999</v>
      </c>
      <c r="J990" s="24">
        <v>4.2146759999999999</v>
      </c>
      <c r="K990" s="9">
        <f t="shared" si="95"/>
        <v>0.20421599999999998</v>
      </c>
      <c r="L990" s="9">
        <v>0</v>
      </c>
      <c r="M990" s="9">
        <v>0</v>
      </c>
      <c r="N990" s="9">
        <v>0.20421599999999998</v>
      </c>
      <c r="O990" s="9">
        <v>0</v>
      </c>
      <c r="P990" s="9">
        <f t="shared" si="96"/>
        <v>0.31779600000000002</v>
      </c>
      <c r="Q990" s="9">
        <v>0</v>
      </c>
      <c r="R990" s="9">
        <v>0</v>
      </c>
      <c r="S990" s="9">
        <v>0.31779600000000002</v>
      </c>
      <c r="T990" s="9">
        <v>0</v>
      </c>
      <c r="U990" s="9">
        <f t="shared" si="97"/>
        <v>3.3599999999999999</v>
      </c>
      <c r="V990" s="9">
        <v>0</v>
      </c>
      <c r="W990" s="9">
        <v>0</v>
      </c>
      <c r="X990" s="49">
        <v>3.36</v>
      </c>
      <c r="Y990" s="9">
        <v>0</v>
      </c>
      <c r="Z990" s="9">
        <f t="shared" si="98"/>
        <v>0</v>
      </c>
      <c r="AA990" s="9">
        <v>0</v>
      </c>
      <c r="AB990" s="9">
        <v>0</v>
      </c>
      <c r="AC990" s="49">
        <v>0</v>
      </c>
      <c r="AD990" s="9">
        <v>0</v>
      </c>
      <c r="AE990" s="9">
        <f t="shared" si="99"/>
        <v>0</v>
      </c>
      <c r="AF990" s="9">
        <v>0</v>
      </c>
      <c r="AG990" s="9">
        <v>0</v>
      </c>
      <c r="AH990" s="49">
        <v>0</v>
      </c>
      <c r="AI990" s="9">
        <v>0</v>
      </c>
      <c r="AJ990" s="42">
        <f t="shared" si="100"/>
        <v>3.882012</v>
      </c>
      <c r="AK990" s="42">
        <f t="shared" si="100"/>
        <v>0</v>
      </c>
      <c r="AL990" s="42">
        <f t="shared" si="100"/>
        <v>0</v>
      </c>
      <c r="AM990" s="42">
        <f t="shared" si="100"/>
        <v>3.882012</v>
      </c>
      <c r="AN990" s="42">
        <f t="shared" si="100"/>
        <v>0</v>
      </c>
    </row>
    <row r="991" spans="1:40" ht="47.25">
      <c r="A991" s="8" t="s">
        <v>806</v>
      </c>
      <c r="B991" s="73" t="s">
        <v>1879</v>
      </c>
      <c r="C991" s="15" t="s">
        <v>1880</v>
      </c>
      <c r="D991" s="18">
        <v>2018</v>
      </c>
      <c r="E991" s="18">
        <v>2021</v>
      </c>
      <c r="F991" s="9"/>
      <c r="G991" s="9"/>
      <c r="H991" s="31"/>
      <c r="I991" s="9">
        <v>4.2146759999999999</v>
      </c>
      <c r="J991" s="24">
        <v>4.2146759999999999</v>
      </c>
      <c r="K991" s="9">
        <f t="shared" si="95"/>
        <v>0.20421599999999998</v>
      </c>
      <c r="L991" s="9">
        <v>0</v>
      </c>
      <c r="M991" s="9">
        <v>0</v>
      </c>
      <c r="N991" s="9">
        <v>0.20421599999999998</v>
      </c>
      <c r="O991" s="9">
        <v>0</v>
      </c>
      <c r="P991" s="9">
        <f t="shared" si="96"/>
        <v>0.46366799999999997</v>
      </c>
      <c r="Q991" s="9">
        <v>0</v>
      </c>
      <c r="R991" s="9">
        <v>0</v>
      </c>
      <c r="S991" s="9">
        <v>0.46366799999999997</v>
      </c>
      <c r="T991" s="9">
        <v>0</v>
      </c>
      <c r="U991" s="9">
        <f t="shared" si="97"/>
        <v>3</v>
      </c>
      <c r="V991" s="9">
        <v>0</v>
      </c>
      <c r="W991" s="9">
        <v>0</v>
      </c>
      <c r="X991" s="49">
        <v>3</v>
      </c>
      <c r="Y991" s="9">
        <v>0</v>
      </c>
      <c r="Z991" s="9">
        <f t="shared" si="98"/>
        <v>0</v>
      </c>
      <c r="AA991" s="9">
        <v>0</v>
      </c>
      <c r="AB991" s="9">
        <v>0</v>
      </c>
      <c r="AC991" s="49">
        <v>0</v>
      </c>
      <c r="AD991" s="9">
        <v>0</v>
      </c>
      <c r="AE991" s="9">
        <f t="shared" si="99"/>
        <v>0</v>
      </c>
      <c r="AF991" s="9">
        <v>0</v>
      </c>
      <c r="AG991" s="9">
        <v>0</v>
      </c>
      <c r="AH991" s="49">
        <v>0</v>
      </c>
      <c r="AI991" s="9">
        <v>0</v>
      </c>
      <c r="AJ991" s="42">
        <f t="shared" si="100"/>
        <v>3.6678839999999999</v>
      </c>
      <c r="AK991" s="42">
        <f t="shared" si="100"/>
        <v>0</v>
      </c>
      <c r="AL991" s="42">
        <f t="shared" si="100"/>
        <v>0</v>
      </c>
      <c r="AM991" s="42">
        <f t="shared" si="100"/>
        <v>3.6678839999999999</v>
      </c>
      <c r="AN991" s="42">
        <f t="shared" si="100"/>
        <v>0</v>
      </c>
    </row>
    <row r="992" spans="1:40" ht="47.25">
      <c r="A992" s="8" t="s">
        <v>806</v>
      </c>
      <c r="B992" s="73" t="s">
        <v>1881</v>
      </c>
      <c r="C992" s="15" t="s">
        <v>1882</v>
      </c>
      <c r="D992" s="18">
        <v>2018</v>
      </c>
      <c r="E992" s="18">
        <v>2021</v>
      </c>
      <c r="F992" s="9"/>
      <c r="G992" s="9"/>
      <c r="H992" s="31"/>
      <c r="I992" s="9">
        <v>4.2146759999999999</v>
      </c>
      <c r="J992" s="24">
        <v>4.2146759999999999</v>
      </c>
      <c r="K992" s="9">
        <f t="shared" si="95"/>
        <v>0.20421599999999998</v>
      </c>
      <c r="L992" s="9">
        <v>0</v>
      </c>
      <c r="M992" s="9">
        <v>0</v>
      </c>
      <c r="N992" s="9">
        <v>0.20421599999999998</v>
      </c>
      <c r="O992" s="9">
        <v>0</v>
      </c>
      <c r="P992" s="9">
        <f t="shared" si="96"/>
        <v>0.31779600000000002</v>
      </c>
      <c r="Q992" s="9">
        <v>0</v>
      </c>
      <c r="R992" s="9">
        <v>0</v>
      </c>
      <c r="S992" s="9">
        <v>0.31779600000000002</v>
      </c>
      <c r="T992" s="9">
        <v>0</v>
      </c>
      <c r="U992" s="9">
        <f t="shared" si="97"/>
        <v>3.3599999999999999</v>
      </c>
      <c r="V992" s="9">
        <v>0</v>
      </c>
      <c r="W992" s="9">
        <v>0</v>
      </c>
      <c r="X992" s="49">
        <v>3.36</v>
      </c>
      <c r="Y992" s="9">
        <v>0</v>
      </c>
      <c r="Z992" s="9">
        <f t="shared" si="98"/>
        <v>0</v>
      </c>
      <c r="AA992" s="9">
        <v>0</v>
      </c>
      <c r="AB992" s="9">
        <v>0</v>
      </c>
      <c r="AC992" s="49">
        <v>0</v>
      </c>
      <c r="AD992" s="9">
        <v>0</v>
      </c>
      <c r="AE992" s="9">
        <f t="shared" si="99"/>
        <v>0</v>
      </c>
      <c r="AF992" s="9">
        <v>0</v>
      </c>
      <c r="AG992" s="9">
        <v>0</v>
      </c>
      <c r="AH992" s="49">
        <v>0</v>
      </c>
      <c r="AI992" s="9">
        <v>0</v>
      </c>
      <c r="AJ992" s="42">
        <f t="shared" si="100"/>
        <v>3.882012</v>
      </c>
      <c r="AK992" s="42">
        <f t="shared" si="100"/>
        <v>0</v>
      </c>
      <c r="AL992" s="42">
        <f t="shared" si="100"/>
        <v>0</v>
      </c>
      <c r="AM992" s="42">
        <f t="shared" si="100"/>
        <v>3.882012</v>
      </c>
      <c r="AN992" s="42">
        <f t="shared" si="100"/>
        <v>0</v>
      </c>
    </row>
    <row r="993" spans="1:40" ht="47.25">
      <c r="A993" s="8" t="s">
        <v>806</v>
      </c>
      <c r="B993" s="73" t="s">
        <v>1883</v>
      </c>
      <c r="C993" s="15" t="s">
        <v>1884</v>
      </c>
      <c r="D993" s="18">
        <v>2018</v>
      </c>
      <c r="E993" s="18">
        <v>2021</v>
      </c>
      <c r="F993" s="9"/>
      <c r="G993" s="9"/>
      <c r="H993" s="31"/>
      <c r="I993" s="9">
        <v>3.1044840000000002</v>
      </c>
      <c r="J993" s="24">
        <v>3.1044839999999998</v>
      </c>
      <c r="K993" s="9">
        <f t="shared" si="95"/>
        <v>0.20421599999999998</v>
      </c>
      <c r="L993" s="9">
        <v>0</v>
      </c>
      <c r="M993" s="9">
        <v>0</v>
      </c>
      <c r="N993" s="9">
        <v>0.20421599999999998</v>
      </c>
      <c r="O993" s="9">
        <v>0</v>
      </c>
      <c r="P993" s="9">
        <f t="shared" si="96"/>
        <v>0.14996399999999999</v>
      </c>
      <c r="Q993" s="9">
        <v>0</v>
      </c>
      <c r="R993" s="9">
        <v>0</v>
      </c>
      <c r="S993" s="9">
        <v>0.14996399999999999</v>
      </c>
      <c r="T993" s="9">
        <v>0</v>
      </c>
      <c r="U993" s="9">
        <f t="shared" si="97"/>
        <v>2.3999999999999999</v>
      </c>
      <c r="V993" s="9">
        <v>0</v>
      </c>
      <c r="W993" s="9">
        <v>0</v>
      </c>
      <c r="X993" s="49">
        <v>2.40</v>
      </c>
      <c r="Y993" s="9">
        <v>0</v>
      </c>
      <c r="Z993" s="9">
        <f t="shared" si="98"/>
        <v>0</v>
      </c>
      <c r="AA993" s="9">
        <v>0</v>
      </c>
      <c r="AB993" s="9">
        <v>0</v>
      </c>
      <c r="AC993" s="49">
        <v>0</v>
      </c>
      <c r="AD993" s="9">
        <v>0</v>
      </c>
      <c r="AE993" s="9">
        <f t="shared" si="99"/>
        <v>0</v>
      </c>
      <c r="AF993" s="9">
        <v>0</v>
      </c>
      <c r="AG993" s="9">
        <v>0</v>
      </c>
      <c r="AH993" s="49">
        <v>0</v>
      </c>
      <c r="AI993" s="9">
        <v>0</v>
      </c>
      <c r="AJ993" s="42">
        <f t="shared" si="100"/>
        <v>2.7541799999999999</v>
      </c>
      <c r="AK993" s="42">
        <f t="shared" si="100"/>
        <v>0</v>
      </c>
      <c r="AL993" s="42">
        <f t="shared" si="100"/>
        <v>0</v>
      </c>
      <c r="AM993" s="42">
        <f t="shared" si="100"/>
        <v>2.7541799999999999</v>
      </c>
      <c r="AN993" s="42">
        <f t="shared" si="100"/>
        <v>0</v>
      </c>
    </row>
    <row r="994" spans="1:40" ht="47.25">
      <c r="A994" s="8" t="s">
        <v>806</v>
      </c>
      <c r="B994" s="73" t="s">
        <v>1885</v>
      </c>
      <c r="C994" s="15" t="s">
        <v>1886</v>
      </c>
      <c r="D994" s="18">
        <v>2018</v>
      </c>
      <c r="E994" s="18">
        <v>2021</v>
      </c>
      <c r="F994" s="9"/>
      <c r="G994" s="9"/>
      <c r="H994" s="31"/>
      <c r="I994" s="9">
        <v>3.1044840000000002</v>
      </c>
      <c r="J994" s="24">
        <v>3.1044839999999998</v>
      </c>
      <c r="K994" s="9">
        <f t="shared" si="95"/>
        <v>0.20421599999999998</v>
      </c>
      <c r="L994" s="9">
        <v>0</v>
      </c>
      <c r="M994" s="9">
        <v>0</v>
      </c>
      <c r="N994" s="9">
        <v>0.20421599999999998</v>
      </c>
      <c r="O994" s="9">
        <v>0</v>
      </c>
      <c r="P994" s="9">
        <f t="shared" si="96"/>
        <v>0.322656</v>
      </c>
      <c r="Q994" s="9">
        <v>0</v>
      </c>
      <c r="R994" s="9">
        <v>0</v>
      </c>
      <c r="S994" s="9">
        <v>0.322656</v>
      </c>
      <c r="T994" s="9">
        <v>0</v>
      </c>
      <c r="U994" s="9">
        <f t="shared" si="97"/>
        <v>2.3999999999999999</v>
      </c>
      <c r="V994" s="9">
        <v>0</v>
      </c>
      <c r="W994" s="9">
        <v>0</v>
      </c>
      <c r="X994" s="49">
        <v>2.40</v>
      </c>
      <c r="Y994" s="9">
        <v>0</v>
      </c>
      <c r="Z994" s="9">
        <f t="shared" si="98"/>
        <v>0</v>
      </c>
      <c r="AA994" s="9">
        <v>0</v>
      </c>
      <c r="AB994" s="9">
        <v>0</v>
      </c>
      <c r="AC994" s="49">
        <v>0</v>
      </c>
      <c r="AD994" s="9">
        <v>0</v>
      </c>
      <c r="AE994" s="9">
        <f t="shared" si="99"/>
        <v>0</v>
      </c>
      <c r="AF994" s="9">
        <v>0</v>
      </c>
      <c r="AG994" s="9">
        <v>0</v>
      </c>
      <c r="AH994" s="49">
        <v>0</v>
      </c>
      <c r="AI994" s="9">
        <v>0</v>
      </c>
      <c r="AJ994" s="42">
        <f t="shared" si="100"/>
        <v>2.9268719999999999</v>
      </c>
      <c r="AK994" s="42">
        <f t="shared" si="100"/>
        <v>0</v>
      </c>
      <c r="AL994" s="42">
        <f t="shared" si="100"/>
        <v>0</v>
      </c>
      <c r="AM994" s="42">
        <f t="shared" si="100"/>
        <v>2.9268719999999999</v>
      </c>
      <c r="AN994" s="42">
        <f t="shared" si="100"/>
        <v>0</v>
      </c>
    </row>
    <row r="995" spans="1:40" ht="63">
      <c r="A995" s="8" t="s">
        <v>806</v>
      </c>
      <c r="B995" s="73" t="s">
        <v>1887</v>
      </c>
      <c r="C995" s="15" t="s">
        <v>2610</v>
      </c>
      <c r="D995" s="18">
        <v>2019</v>
      </c>
      <c r="E995" s="18">
        <v>2020</v>
      </c>
      <c r="F995" s="9"/>
      <c r="G995" s="9"/>
      <c r="H995" s="31"/>
      <c r="I995" s="9">
        <v>1.6487399999999999</v>
      </c>
      <c r="J995" s="24">
        <v>1.6487400000000001</v>
      </c>
      <c r="K995" s="9">
        <f t="shared" si="95"/>
        <v>1.5445800000000001</v>
      </c>
      <c r="L995" s="9">
        <v>0</v>
      </c>
      <c r="M995" s="9">
        <v>0</v>
      </c>
      <c r="N995" s="9">
        <v>1.5445800000000001</v>
      </c>
      <c r="O995" s="9">
        <v>0</v>
      </c>
      <c r="P995" s="9">
        <f t="shared" si="96"/>
        <v>0</v>
      </c>
      <c r="Q995" s="9">
        <v>0</v>
      </c>
      <c r="R995" s="9">
        <v>0</v>
      </c>
      <c r="S995" s="9">
        <v>0</v>
      </c>
      <c r="T995" s="9">
        <v>0</v>
      </c>
      <c r="U995" s="9">
        <f t="shared" si="97"/>
        <v>0</v>
      </c>
      <c r="V995" s="9">
        <v>0</v>
      </c>
      <c r="W995" s="9">
        <v>0</v>
      </c>
      <c r="X995" s="49">
        <v>0</v>
      </c>
      <c r="Y995" s="9">
        <v>0</v>
      </c>
      <c r="Z995" s="9">
        <f t="shared" si="98"/>
        <v>0</v>
      </c>
      <c r="AA995" s="9">
        <v>0</v>
      </c>
      <c r="AB995" s="9">
        <v>0</v>
      </c>
      <c r="AC995" s="49">
        <v>0</v>
      </c>
      <c r="AD995" s="9">
        <v>0</v>
      </c>
      <c r="AE995" s="9">
        <f t="shared" si="99"/>
        <v>0</v>
      </c>
      <c r="AF995" s="9">
        <v>0</v>
      </c>
      <c r="AG995" s="9">
        <v>0</v>
      </c>
      <c r="AH995" s="49">
        <v>0</v>
      </c>
      <c r="AI995" s="9">
        <v>0</v>
      </c>
      <c r="AJ995" s="42">
        <f t="shared" si="100"/>
        <v>1.5445800000000001</v>
      </c>
      <c r="AK995" s="42">
        <f t="shared" si="100"/>
        <v>0</v>
      </c>
      <c r="AL995" s="42">
        <f t="shared" si="100"/>
        <v>0</v>
      </c>
      <c r="AM995" s="42">
        <f t="shared" si="100"/>
        <v>1.5445800000000001</v>
      </c>
      <c r="AN995" s="42">
        <f t="shared" si="100"/>
        <v>0</v>
      </c>
    </row>
    <row r="996" spans="1:40" ht="78.75">
      <c r="A996" s="8" t="s">
        <v>806</v>
      </c>
      <c r="B996" s="73" t="s">
        <v>1888</v>
      </c>
      <c r="C996" s="15" t="s">
        <v>2611</v>
      </c>
      <c r="D996" s="18">
        <v>2020</v>
      </c>
      <c r="E996" s="18">
        <v>2021</v>
      </c>
      <c r="F996" s="9"/>
      <c r="G996" s="9"/>
      <c r="H996" s="31"/>
      <c r="I996" s="9">
        <v>13.351308</v>
      </c>
      <c r="J996" s="24">
        <v>13.351308</v>
      </c>
      <c r="K996" s="9">
        <f t="shared" si="95"/>
        <v>1.3513079999999997</v>
      </c>
      <c r="L996" s="9">
        <v>0</v>
      </c>
      <c r="M996" s="9">
        <v>0</v>
      </c>
      <c r="N996" s="9">
        <v>1.3513079999999997</v>
      </c>
      <c r="O996" s="9">
        <v>0</v>
      </c>
      <c r="P996" s="9">
        <f t="shared" si="96"/>
        <v>0.23999999999999999</v>
      </c>
      <c r="Q996" s="9">
        <v>0</v>
      </c>
      <c r="R996" s="9">
        <v>0</v>
      </c>
      <c r="S996" s="9">
        <v>0.24</v>
      </c>
      <c r="T996" s="9">
        <v>0</v>
      </c>
      <c r="U996" s="9">
        <f t="shared" si="97"/>
        <v>11.76</v>
      </c>
      <c r="V996" s="9">
        <v>0</v>
      </c>
      <c r="W996" s="9">
        <v>0</v>
      </c>
      <c r="X996" s="49">
        <v>11.76</v>
      </c>
      <c r="Y996" s="9">
        <v>0</v>
      </c>
      <c r="Z996" s="9">
        <f t="shared" si="98"/>
        <v>0</v>
      </c>
      <c r="AA996" s="9">
        <v>0</v>
      </c>
      <c r="AB996" s="9">
        <v>0</v>
      </c>
      <c r="AC996" s="49">
        <v>0</v>
      </c>
      <c r="AD996" s="9">
        <v>0</v>
      </c>
      <c r="AE996" s="9">
        <f t="shared" si="99"/>
        <v>0</v>
      </c>
      <c r="AF996" s="9">
        <v>0</v>
      </c>
      <c r="AG996" s="9">
        <v>0</v>
      </c>
      <c r="AH996" s="49">
        <v>0</v>
      </c>
      <c r="AI996" s="9">
        <v>0</v>
      </c>
      <c r="AJ996" s="42">
        <f t="shared" si="100"/>
        <v>13.351308</v>
      </c>
      <c r="AK996" s="42">
        <f t="shared" si="100"/>
        <v>0</v>
      </c>
      <c r="AL996" s="42">
        <f t="shared" si="100"/>
        <v>0</v>
      </c>
      <c r="AM996" s="42">
        <f t="shared" si="100"/>
        <v>13.351308</v>
      </c>
      <c r="AN996" s="42">
        <f t="shared" si="100"/>
        <v>0</v>
      </c>
    </row>
    <row r="997" spans="1:40" ht="63">
      <c r="A997" s="8" t="s">
        <v>806</v>
      </c>
      <c r="B997" s="73" t="s">
        <v>1889</v>
      </c>
      <c r="C997" s="15" t="s">
        <v>2612</v>
      </c>
      <c r="D997" s="18">
        <v>2019</v>
      </c>
      <c r="E997" s="18">
        <v>2020</v>
      </c>
      <c r="F997" s="9"/>
      <c r="G997" s="9"/>
      <c r="H997" s="31"/>
      <c r="I997" s="9">
        <v>1.2345599999999999</v>
      </c>
      <c r="J997" s="24">
        <v>1.2345599999999999</v>
      </c>
      <c r="K997" s="9">
        <f t="shared" si="95"/>
        <v>0.28053599999999995</v>
      </c>
      <c r="L997" s="9">
        <v>0</v>
      </c>
      <c r="M997" s="9">
        <v>0</v>
      </c>
      <c r="N997" s="9">
        <v>0.28053599999999995</v>
      </c>
      <c r="O997" s="9">
        <v>0</v>
      </c>
      <c r="P997" s="9">
        <f t="shared" si="96"/>
        <v>0</v>
      </c>
      <c r="Q997" s="9">
        <v>0</v>
      </c>
      <c r="R997" s="9">
        <v>0</v>
      </c>
      <c r="S997" s="9">
        <v>0</v>
      </c>
      <c r="T997" s="9">
        <v>0</v>
      </c>
      <c r="U997" s="9">
        <f t="shared" si="97"/>
        <v>0</v>
      </c>
      <c r="V997" s="9">
        <v>0</v>
      </c>
      <c r="W997" s="9">
        <v>0</v>
      </c>
      <c r="X997" s="49">
        <v>0</v>
      </c>
      <c r="Y997" s="9">
        <v>0</v>
      </c>
      <c r="Z997" s="9">
        <f t="shared" si="98"/>
        <v>0</v>
      </c>
      <c r="AA997" s="9">
        <v>0</v>
      </c>
      <c r="AB997" s="9">
        <v>0</v>
      </c>
      <c r="AC997" s="49">
        <v>0</v>
      </c>
      <c r="AD997" s="9">
        <v>0</v>
      </c>
      <c r="AE997" s="9">
        <f t="shared" si="99"/>
        <v>0</v>
      </c>
      <c r="AF997" s="9">
        <v>0</v>
      </c>
      <c r="AG997" s="9">
        <v>0</v>
      </c>
      <c r="AH997" s="49">
        <v>0</v>
      </c>
      <c r="AI997" s="9">
        <v>0</v>
      </c>
      <c r="AJ997" s="42">
        <f t="shared" si="100"/>
        <v>0.28053599999999995</v>
      </c>
      <c r="AK997" s="42">
        <f t="shared" si="100"/>
        <v>0</v>
      </c>
      <c r="AL997" s="42">
        <f t="shared" si="100"/>
        <v>0</v>
      </c>
      <c r="AM997" s="42">
        <f t="shared" si="100"/>
        <v>0.28053599999999995</v>
      </c>
      <c r="AN997" s="42">
        <f t="shared" si="100"/>
        <v>0</v>
      </c>
    </row>
    <row r="998" spans="1:40" ht="78.75">
      <c r="A998" s="8" t="s">
        <v>806</v>
      </c>
      <c r="B998" s="73" t="s">
        <v>1890</v>
      </c>
      <c r="C998" s="15" t="s">
        <v>1891</v>
      </c>
      <c r="D998" s="18">
        <v>2019</v>
      </c>
      <c r="E998" s="18">
        <v>2020</v>
      </c>
      <c r="F998" s="9"/>
      <c r="G998" s="9"/>
      <c r="H998" s="31"/>
      <c r="I998" s="9">
        <v>1.3650119999999999</v>
      </c>
      <c r="J998" s="24">
        <v>1.3650119999999999</v>
      </c>
      <c r="K998" s="9">
        <f t="shared" si="95"/>
        <v>1.1442479999999999</v>
      </c>
      <c r="L998" s="9">
        <v>0</v>
      </c>
      <c r="M998" s="9">
        <v>0</v>
      </c>
      <c r="N998" s="9">
        <v>1.1442479999999999</v>
      </c>
      <c r="O998" s="9">
        <v>0</v>
      </c>
      <c r="P998" s="9">
        <f t="shared" si="96"/>
        <v>0</v>
      </c>
      <c r="Q998" s="9">
        <v>0</v>
      </c>
      <c r="R998" s="9">
        <v>0</v>
      </c>
      <c r="S998" s="9">
        <v>0</v>
      </c>
      <c r="T998" s="9">
        <v>0</v>
      </c>
      <c r="U998" s="9">
        <f t="shared" si="97"/>
        <v>0</v>
      </c>
      <c r="V998" s="9">
        <v>0</v>
      </c>
      <c r="W998" s="9">
        <v>0</v>
      </c>
      <c r="X998" s="49">
        <v>0</v>
      </c>
      <c r="Y998" s="9">
        <v>0</v>
      </c>
      <c r="Z998" s="9">
        <f t="shared" si="98"/>
        <v>0</v>
      </c>
      <c r="AA998" s="9">
        <v>0</v>
      </c>
      <c r="AB998" s="9">
        <v>0</v>
      </c>
      <c r="AC998" s="49">
        <v>0</v>
      </c>
      <c r="AD998" s="9">
        <v>0</v>
      </c>
      <c r="AE998" s="9">
        <f t="shared" si="99"/>
        <v>0</v>
      </c>
      <c r="AF998" s="9">
        <v>0</v>
      </c>
      <c r="AG998" s="9">
        <v>0</v>
      </c>
      <c r="AH998" s="49">
        <v>0</v>
      </c>
      <c r="AI998" s="9">
        <v>0</v>
      </c>
      <c r="AJ998" s="42">
        <f t="shared" si="100"/>
        <v>1.1442479999999999</v>
      </c>
      <c r="AK998" s="42">
        <f t="shared" si="100"/>
        <v>0</v>
      </c>
      <c r="AL998" s="42">
        <f t="shared" si="100"/>
        <v>0</v>
      </c>
      <c r="AM998" s="42">
        <f t="shared" si="100"/>
        <v>1.1442479999999999</v>
      </c>
      <c r="AN998" s="42">
        <f t="shared" si="100"/>
        <v>0</v>
      </c>
    </row>
    <row r="999" spans="1:40" ht="94.5">
      <c r="A999" s="8" t="s">
        <v>806</v>
      </c>
      <c r="B999" s="73" t="s">
        <v>1892</v>
      </c>
      <c r="C999" s="15" t="s">
        <v>2613</v>
      </c>
      <c r="D999" s="18">
        <v>2019</v>
      </c>
      <c r="E999" s="18">
        <v>2021</v>
      </c>
      <c r="F999" s="9"/>
      <c r="G999" s="9"/>
      <c r="H999" s="31"/>
      <c r="I999" s="9">
        <v>2.3942399999999999</v>
      </c>
      <c r="J999" s="24">
        <v>2.3942399999999999</v>
      </c>
      <c r="K999" s="9">
        <f t="shared" si="95"/>
        <v>1.6202688000000001</v>
      </c>
      <c r="L999" s="9">
        <v>0</v>
      </c>
      <c r="M999" s="9">
        <v>0</v>
      </c>
      <c r="N999" s="9">
        <v>1.6202688000000001</v>
      </c>
      <c r="O999" s="9">
        <v>0</v>
      </c>
      <c r="P999" s="9">
        <f t="shared" si="96"/>
        <v>0.40506720000000002</v>
      </c>
      <c r="Q999" s="9">
        <v>0</v>
      </c>
      <c r="R999" s="9">
        <v>0</v>
      </c>
      <c r="S999" s="9">
        <v>0.40506720000000002</v>
      </c>
      <c r="T999" s="9">
        <v>0</v>
      </c>
      <c r="U999" s="9">
        <f t="shared" si="97"/>
        <v>0</v>
      </c>
      <c r="V999" s="9">
        <v>0</v>
      </c>
      <c r="W999" s="9">
        <v>0</v>
      </c>
      <c r="X999" s="49">
        <v>0</v>
      </c>
      <c r="Y999" s="9">
        <v>0</v>
      </c>
      <c r="Z999" s="9">
        <f t="shared" si="98"/>
        <v>0</v>
      </c>
      <c r="AA999" s="9">
        <v>0</v>
      </c>
      <c r="AB999" s="9">
        <v>0</v>
      </c>
      <c r="AC999" s="49">
        <v>0</v>
      </c>
      <c r="AD999" s="9">
        <v>0</v>
      </c>
      <c r="AE999" s="9">
        <f t="shared" si="99"/>
        <v>0</v>
      </c>
      <c r="AF999" s="9">
        <v>0</v>
      </c>
      <c r="AG999" s="9">
        <v>0</v>
      </c>
      <c r="AH999" s="49">
        <v>0</v>
      </c>
      <c r="AI999" s="9">
        <v>0</v>
      </c>
      <c r="AJ999" s="42">
        <f t="shared" si="100"/>
        <v>2.0253360000000002</v>
      </c>
      <c r="AK999" s="42">
        <f t="shared" si="100"/>
        <v>0</v>
      </c>
      <c r="AL999" s="42">
        <f t="shared" si="100"/>
        <v>0</v>
      </c>
      <c r="AM999" s="42">
        <f t="shared" si="100"/>
        <v>2.0253360000000002</v>
      </c>
      <c r="AN999" s="42">
        <f t="shared" si="100"/>
        <v>0</v>
      </c>
    </row>
    <row r="1000" spans="1:40" ht="63">
      <c r="A1000" s="8" t="s">
        <v>806</v>
      </c>
      <c r="B1000" s="73" t="s">
        <v>1893</v>
      </c>
      <c r="C1000" s="15" t="s">
        <v>1894</v>
      </c>
      <c r="D1000" s="18">
        <v>2020</v>
      </c>
      <c r="E1000" s="18">
        <v>2020</v>
      </c>
      <c r="F1000" s="9"/>
      <c r="G1000" s="9"/>
      <c r="H1000" s="31"/>
      <c r="I1000" s="9">
        <v>3.6161639999999995</v>
      </c>
      <c r="J1000" s="24">
        <v>3.6161639999999999</v>
      </c>
      <c r="K1000" s="9">
        <f t="shared" si="95"/>
        <v>3.6101639999999997</v>
      </c>
      <c r="L1000" s="9">
        <v>0</v>
      </c>
      <c r="M1000" s="9">
        <v>0</v>
      </c>
      <c r="N1000" s="9">
        <v>3.6101639999999997</v>
      </c>
      <c r="O1000" s="9">
        <v>0</v>
      </c>
      <c r="P1000" s="9">
        <f t="shared" si="96"/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f t="shared" si="97"/>
        <v>0</v>
      </c>
      <c r="V1000" s="9">
        <v>0</v>
      </c>
      <c r="W1000" s="9">
        <v>0</v>
      </c>
      <c r="X1000" s="49">
        <v>0</v>
      </c>
      <c r="Y1000" s="9">
        <v>0</v>
      </c>
      <c r="Z1000" s="9">
        <f t="shared" si="98"/>
        <v>0</v>
      </c>
      <c r="AA1000" s="9">
        <v>0</v>
      </c>
      <c r="AB1000" s="9">
        <v>0</v>
      </c>
      <c r="AC1000" s="49">
        <v>0</v>
      </c>
      <c r="AD1000" s="9">
        <v>0</v>
      </c>
      <c r="AE1000" s="9">
        <f t="shared" si="99"/>
        <v>0</v>
      </c>
      <c r="AF1000" s="9">
        <v>0</v>
      </c>
      <c r="AG1000" s="9">
        <v>0</v>
      </c>
      <c r="AH1000" s="49">
        <v>0</v>
      </c>
      <c r="AI1000" s="9">
        <v>0</v>
      </c>
      <c r="AJ1000" s="42">
        <f t="shared" si="100"/>
        <v>3.6101639999999997</v>
      </c>
      <c r="AK1000" s="42">
        <f t="shared" si="100"/>
        <v>0</v>
      </c>
      <c r="AL1000" s="42">
        <f t="shared" si="100"/>
        <v>0</v>
      </c>
      <c r="AM1000" s="42">
        <f t="shared" si="100"/>
        <v>3.6101639999999997</v>
      </c>
      <c r="AN1000" s="42">
        <f t="shared" si="100"/>
        <v>0</v>
      </c>
    </row>
    <row r="1001" spans="1:40" ht="47.25">
      <c r="A1001" s="8" t="s">
        <v>806</v>
      </c>
      <c r="B1001" s="73" t="s">
        <v>1895</v>
      </c>
      <c r="C1001" s="15" t="s">
        <v>2614</v>
      </c>
      <c r="D1001" s="18">
        <v>2019</v>
      </c>
      <c r="E1001" s="18">
        <v>2020</v>
      </c>
      <c r="F1001" s="9"/>
      <c r="G1001" s="9"/>
      <c r="H1001" s="31"/>
      <c r="I1001" s="9">
        <v>3.6964320000000002</v>
      </c>
      <c r="J1001" s="24">
        <v>3.6964319999999997</v>
      </c>
      <c r="K1001" s="9">
        <f t="shared" si="95"/>
        <v>3.6964320000000002</v>
      </c>
      <c r="L1001" s="9">
        <v>0</v>
      </c>
      <c r="M1001" s="9">
        <v>0</v>
      </c>
      <c r="N1001" s="9">
        <v>3.6964320000000002</v>
      </c>
      <c r="O1001" s="9">
        <v>0</v>
      </c>
      <c r="P1001" s="9">
        <f t="shared" si="96"/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f t="shared" si="97"/>
        <v>0</v>
      </c>
      <c r="V1001" s="9">
        <v>0</v>
      </c>
      <c r="W1001" s="9">
        <v>0</v>
      </c>
      <c r="X1001" s="49">
        <v>0</v>
      </c>
      <c r="Y1001" s="9">
        <v>0</v>
      </c>
      <c r="Z1001" s="9">
        <f t="shared" si="98"/>
        <v>0</v>
      </c>
      <c r="AA1001" s="9">
        <v>0</v>
      </c>
      <c r="AB1001" s="9">
        <v>0</v>
      </c>
      <c r="AC1001" s="49">
        <v>0</v>
      </c>
      <c r="AD1001" s="9">
        <v>0</v>
      </c>
      <c r="AE1001" s="9">
        <f t="shared" si="99"/>
        <v>0</v>
      </c>
      <c r="AF1001" s="9">
        <v>0</v>
      </c>
      <c r="AG1001" s="9">
        <v>0</v>
      </c>
      <c r="AH1001" s="49">
        <v>0</v>
      </c>
      <c r="AI1001" s="9">
        <v>0</v>
      </c>
      <c r="AJ1001" s="42">
        <f t="shared" si="100"/>
        <v>3.6964320000000002</v>
      </c>
      <c r="AK1001" s="42">
        <f t="shared" si="100"/>
        <v>0</v>
      </c>
      <c r="AL1001" s="42">
        <f t="shared" si="100"/>
        <v>0</v>
      </c>
      <c r="AM1001" s="42">
        <f t="shared" si="100"/>
        <v>3.6964320000000002</v>
      </c>
      <c r="AN1001" s="42">
        <f t="shared" si="100"/>
        <v>0</v>
      </c>
    </row>
    <row r="1002" spans="1:40" ht="78.75">
      <c r="A1002" s="8" t="s">
        <v>806</v>
      </c>
      <c r="B1002" s="73" t="s">
        <v>1896</v>
      </c>
      <c r="C1002" s="15" t="s">
        <v>2615</v>
      </c>
      <c r="D1002" s="18">
        <v>2020</v>
      </c>
      <c r="E1002" s="18">
        <v>2021</v>
      </c>
      <c r="F1002" s="9"/>
      <c r="G1002" s="9"/>
      <c r="H1002" s="31"/>
      <c r="I1002" s="9">
        <v>7.342428</v>
      </c>
      <c r="J1002" s="24">
        <v>7.3424279999999991</v>
      </c>
      <c r="K1002" s="9">
        <f t="shared" si="95"/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f t="shared" si="96"/>
        <v>0.142428</v>
      </c>
      <c r="Q1002" s="9">
        <v>0</v>
      </c>
      <c r="R1002" s="9">
        <v>0</v>
      </c>
      <c r="S1002" s="9">
        <v>0.142428</v>
      </c>
      <c r="T1002" s="9">
        <v>0</v>
      </c>
      <c r="U1002" s="9">
        <f t="shared" si="97"/>
        <v>7.1999999999999993</v>
      </c>
      <c r="V1002" s="9">
        <v>0</v>
      </c>
      <c r="W1002" s="9">
        <v>0</v>
      </c>
      <c r="X1002" s="49">
        <v>7.1999999999999993</v>
      </c>
      <c r="Y1002" s="9">
        <v>0</v>
      </c>
      <c r="Z1002" s="9">
        <f t="shared" si="98"/>
        <v>0</v>
      </c>
      <c r="AA1002" s="9">
        <v>0</v>
      </c>
      <c r="AB1002" s="9">
        <v>0</v>
      </c>
      <c r="AC1002" s="49">
        <v>0</v>
      </c>
      <c r="AD1002" s="9">
        <v>0</v>
      </c>
      <c r="AE1002" s="9">
        <f t="shared" si="99"/>
        <v>0</v>
      </c>
      <c r="AF1002" s="9">
        <v>0</v>
      </c>
      <c r="AG1002" s="9">
        <v>0</v>
      </c>
      <c r="AH1002" s="49">
        <v>0</v>
      </c>
      <c r="AI1002" s="9">
        <v>0</v>
      </c>
      <c r="AJ1002" s="42">
        <f t="shared" si="100"/>
        <v>7.3424279999999991</v>
      </c>
      <c r="AK1002" s="42">
        <f t="shared" si="100"/>
        <v>0</v>
      </c>
      <c r="AL1002" s="42">
        <f t="shared" si="100"/>
        <v>0</v>
      </c>
      <c r="AM1002" s="42">
        <f t="shared" si="100"/>
        <v>7.3424279999999991</v>
      </c>
      <c r="AN1002" s="42">
        <f t="shared" si="100"/>
        <v>0</v>
      </c>
    </row>
    <row r="1003" spans="1:40" ht="47.25">
      <c r="A1003" s="8" t="s">
        <v>806</v>
      </c>
      <c r="B1003" s="73" t="s">
        <v>1897</v>
      </c>
      <c r="C1003" s="15" t="s">
        <v>2616</v>
      </c>
      <c r="D1003" s="18">
        <v>2022</v>
      </c>
      <c r="E1003" s="18">
        <v>2022</v>
      </c>
      <c r="F1003" s="9"/>
      <c r="G1003" s="9"/>
      <c r="H1003" s="31"/>
      <c r="I1003" s="9">
        <v>8.8698240000000013</v>
      </c>
      <c r="J1003" s="24">
        <v>8.8698240000000013</v>
      </c>
      <c r="K1003" s="9">
        <f t="shared" si="95"/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f t="shared" si="96"/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f t="shared" si="97"/>
        <v>0.46982399999999996</v>
      </c>
      <c r="V1003" s="9">
        <v>0</v>
      </c>
      <c r="W1003" s="9">
        <v>0</v>
      </c>
      <c r="X1003" s="49">
        <v>0.46982399999999996</v>
      </c>
      <c r="Y1003" s="9">
        <v>0</v>
      </c>
      <c r="Z1003" s="9">
        <f t="shared" si="98"/>
        <v>8.4000000000000004</v>
      </c>
      <c r="AA1003" s="9">
        <v>0</v>
      </c>
      <c r="AB1003" s="9">
        <v>0</v>
      </c>
      <c r="AC1003" s="49">
        <v>8.40</v>
      </c>
      <c r="AD1003" s="9">
        <v>0</v>
      </c>
      <c r="AE1003" s="9">
        <f t="shared" si="99"/>
        <v>0</v>
      </c>
      <c r="AF1003" s="9">
        <v>0</v>
      </c>
      <c r="AG1003" s="9">
        <v>0</v>
      </c>
      <c r="AH1003" s="49">
        <v>0</v>
      </c>
      <c r="AI1003" s="9">
        <v>0</v>
      </c>
      <c r="AJ1003" s="42">
        <f t="shared" si="100"/>
        <v>8.8698239999999995</v>
      </c>
      <c r="AK1003" s="42">
        <f t="shared" si="100"/>
        <v>0</v>
      </c>
      <c r="AL1003" s="42">
        <f t="shared" si="100"/>
        <v>0</v>
      </c>
      <c r="AM1003" s="42">
        <f t="shared" si="100"/>
        <v>8.8698239999999995</v>
      </c>
      <c r="AN1003" s="42">
        <f t="shared" si="100"/>
        <v>0</v>
      </c>
    </row>
    <row r="1004" spans="1:40" ht="78.75">
      <c r="A1004" s="8" t="s">
        <v>806</v>
      </c>
      <c r="B1004" s="73" t="s">
        <v>1898</v>
      </c>
      <c r="C1004" s="15" t="s">
        <v>1899</v>
      </c>
      <c r="D1004" s="18">
        <v>2021</v>
      </c>
      <c r="E1004" s="18">
        <v>2022</v>
      </c>
      <c r="F1004" s="9"/>
      <c r="G1004" s="9"/>
      <c r="H1004" s="31"/>
      <c r="I1004" s="9">
        <v>4.8065519999999999</v>
      </c>
      <c r="J1004" s="24">
        <v>4.8065519999999999</v>
      </c>
      <c r="K1004" s="9">
        <f t="shared" si="95"/>
        <v>0</v>
      </c>
      <c r="L1004" s="9">
        <v>0</v>
      </c>
      <c r="M1004" s="9">
        <v>0</v>
      </c>
      <c r="N1004" s="9">
        <v>0</v>
      </c>
      <c r="O1004" s="9">
        <v>0</v>
      </c>
      <c r="P1004" s="9">
        <f t="shared" si="96"/>
        <v>0.35999999999999999</v>
      </c>
      <c r="Q1004" s="9">
        <v>0</v>
      </c>
      <c r="R1004" s="9">
        <v>0</v>
      </c>
      <c r="S1004" s="9">
        <v>0.36</v>
      </c>
      <c r="T1004" s="9">
        <v>0</v>
      </c>
      <c r="U1004" s="9">
        <f t="shared" si="97"/>
        <v>4.4465519999999996</v>
      </c>
      <c r="V1004" s="9">
        <v>0</v>
      </c>
      <c r="W1004" s="9">
        <v>0</v>
      </c>
      <c r="X1004" s="49">
        <v>4.4465519999999996</v>
      </c>
      <c r="Y1004" s="9">
        <v>0</v>
      </c>
      <c r="Z1004" s="9">
        <f t="shared" si="98"/>
        <v>0</v>
      </c>
      <c r="AA1004" s="9">
        <v>0</v>
      </c>
      <c r="AB1004" s="9">
        <v>0</v>
      </c>
      <c r="AC1004" s="49">
        <v>0</v>
      </c>
      <c r="AD1004" s="9">
        <v>0</v>
      </c>
      <c r="AE1004" s="9">
        <f t="shared" si="99"/>
        <v>0</v>
      </c>
      <c r="AF1004" s="9">
        <v>0</v>
      </c>
      <c r="AG1004" s="9">
        <v>0</v>
      </c>
      <c r="AH1004" s="49">
        <v>0</v>
      </c>
      <c r="AI1004" s="9">
        <v>0</v>
      </c>
      <c r="AJ1004" s="42">
        <f t="shared" si="100"/>
        <v>4.8065519999999999</v>
      </c>
      <c r="AK1004" s="42">
        <f t="shared" si="100"/>
        <v>0</v>
      </c>
      <c r="AL1004" s="42">
        <f t="shared" si="100"/>
        <v>0</v>
      </c>
      <c r="AM1004" s="42">
        <f t="shared" si="100"/>
        <v>4.8065519999999999</v>
      </c>
      <c r="AN1004" s="42">
        <f t="shared" si="100"/>
        <v>0</v>
      </c>
    </row>
    <row r="1005" spans="1:40" ht="78.75">
      <c r="A1005" s="8" t="s">
        <v>806</v>
      </c>
      <c r="B1005" s="73" t="s">
        <v>1900</v>
      </c>
      <c r="C1005" s="15" t="s">
        <v>1901</v>
      </c>
      <c r="D1005" s="18">
        <v>2021</v>
      </c>
      <c r="E1005" s="18">
        <v>2021</v>
      </c>
      <c r="F1005" s="9"/>
      <c r="G1005" s="9"/>
      <c r="H1005" s="31"/>
      <c r="I1005" s="9">
        <v>13.243896000000001</v>
      </c>
      <c r="J1005" s="24">
        <v>13.243895999999999</v>
      </c>
      <c r="K1005" s="9">
        <f t="shared" si="95"/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f t="shared" si="96"/>
        <v>0.28389599999999998</v>
      </c>
      <c r="Q1005" s="9">
        <v>0</v>
      </c>
      <c r="R1005" s="9">
        <v>0</v>
      </c>
      <c r="S1005" s="9">
        <v>0.28389599999999998</v>
      </c>
      <c r="T1005" s="9">
        <v>0</v>
      </c>
      <c r="U1005" s="9">
        <f t="shared" si="97"/>
        <v>12.960000000000001</v>
      </c>
      <c r="V1005" s="9">
        <v>0</v>
      </c>
      <c r="W1005" s="9">
        <v>0</v>
      </c>
      <c r="X1005" s="49">
        <v>12.96</v>
      </c>
      <c r="Y1005" s="9">
        <v>0</v>
      </c>
      <c r="Z1005" s="9">
        <f t="shared" si="98"/>
        <v>0</v>
      </c>
      <c r="AA1005" s="9">
        <v>0</v>
      </c>
      <c r="AB1005" s="9">
        <v>0</v>
      </c>
      <c r="AC1005" s="49">
        <v>0</v>
      </c>
      <c r="AD1005" s="9">
        <v>0</v>
      </c>
      <c r="AE1005" s="9">
        <f t="shared" si="99"/>
        <v>0</v>
      </c>
      <c r="AF1005" s="9">
        <v>0</v>
      </c>
      <c r="AG1005" s="9">
        <v>0</v>
      </c>
      <c r="AH1005" s="49">
        <v>0</v>
      </c>
      <c r="AI1005" s="9">
        <v>0</v>
      </c>
      <c r="AJ1005" s="42">
        <f t="shared" si="100"/>
        <v>13.243896000000001</v>
      </c>
      <c r="AK1005" s="42">
        <f t="shared" si="100"/>
        <v>0</v>
      </c>
      <c r="AL1005" s="42">
        <f t="shared" si="100"/>
        <v>0</v>
      </c>
      <c r="AM1005" s="42">
        <f t="shared" si="100"/>
        <v>13.243896000000001</v>
      </c>
      <c r="AN1005" s="42">
        <f t="shared" si="100"/>
        <v>0</v>
      </c>
    </row>
    <row r="1006" spans="1:40" ht="78.75">
      <c r="A1006" s="8" t="s">
        <v>806</v>
      </c>
      <c r="B1006" s="73" t="s">
        <v>1902</v>
      </c>
      <c r="C1006" s="15" t="s">
        <v>2617</v>
      </c>
      <c r="D1006" s="18">
        <v>2019</v>
      </c>
      <c r="E1006" s="18">
        <v>2021</v>
      </c>
      <c r="F1006" s="9"/>
      <c r="G1006" s="9"/>
      <c r="H1006" s="31"/>
      <c r="I1006" s="9">
        <v>8.275739999999999</v>
      </c>
      <c r="J1006" s="24">
        <v>8.275739999999999</v>
      </c>
      <c r="K1006" s="9">
        <f t="shared" si="95"/>
        <v>6.6109919999999995</v>
      </c>
      <c r="L1006" s="9">
        <v>0</v>
      </c>
      <c r="M1006" s="9">
        <v>0</v>
      </c>
      <c r="N1006" s="9">
        <v>6.6109919999999995</v>
      </c>
      <c r="O1006" s="9">
        <v>0</v>
      </c>
      <c r="P1006" s="9">
        <f t="shared" si="96"/>
        <v>0.45274799999999998</v>
      </c>
      <c r="Q1006" s="9">
        <v>0</v>
      </c>
      <c r="R1006" s="9">
        <v>0</v>
      </c>
      <c r="S1006" s="9">
        <v>0.45274799999999998</v>
      </c>
      <c r="T1006" s="9">
        <v>0</v>
      </c>
      <c r="U1006" s="9">
        <f t="shared" si="97"/>
        <v>1.2</v>
      </c>
      <c r="V1006" s="9">
        <v>0</v>
      </c>
      <c r="W1006" s="9">
        <v>0</v>
      </c>
      <c r="X1006" s="49">
        <v>1.20</v>
      </c>
      <c r="Y1006" s="9">
        <v>0</v>
      </c>
      <c r="Z1006" s="9">
        <f t="shared" si="98"/>
        <v>0</v>
      </c>
      <c r="AA1006" s="9">
        <v>0</v>
      </c>
      <c r="AB1006" s="9">
        <v>0</v>
      </c>
      <c r="AC1006" s="49">
        <v>0</v>
      </c>
      <c r="AD1006" s="9">
        <v>0</v>
      </c>
      <c r="AE1006" s="9">
        <f t="shared" si="99"/>
        <v>0</v>
      </c>
      <c r="AF1006" s="9">
        <v>0</v>
      </c>
      <c r="AG1006" s="9">
        <v>0</v>
      </c>
      <c r="AH1006" s="49">
        <v>0</v>
      </c>
      <c r="AI1006" s="9">
        <v>0</v>
      </c>
      <c r="AJ1006" s="42">
        <f t="shared" si="100"/>
        <v>8.2637399999999985</v>
      </c>
      <c r="AK1006" s="42">
        <f t="shared" si="100"/>
        <v>0</v>
      </c>
      <c r="AL1006" s="42">
        <f t="shared" si="100"/>
        <v>0</v>
      </c>
      <c r="AM1006" s="42">
        <f t="shared" si="100"/>
        <v>8.2637399999999985</v>
      </c>
      <c r="AN1006" s="42">
        <f t="shared" si="100"/>
        <v>0</v>
      </c>
    </row>
    <row r="1007" spans="1:40" ht="63">
      <c r="A1007" s="8" t="s">
        <v>806</v>
      </c>
      <c r="B1007" s="73" t="s">
        <v>1903</v>
      </c>
      <c r="C1007" s="15" t="s">
        <v>2618</v>
      </c>
      <c r="D1007" s="18">
        <v>2016</v>
      </c>
      <c r="E1007" s="18">
        <v>2022</v>
      </c>
      <c r="F1007" s="9"/>
      <c r="G1007" s="9"/>
      <c r="H1007" s="31"/>
      <c r="I1007" s="9">
        <v>5.5932599999999999</v>
      </c>
      <c r="J1007" s="24">
        <v>5.5932599999999999</v>
      </c>
      <c r="K1007" s="9">
        <f t="shared" si="95"/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f t="shared" si="96"/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f t="shared" si="97"/>
        <v>0.39861600000000003</v>
      </c>
      <c r="V1007" s="9">
        <v>0</v>
      </c>
      <c r="W1007" s="9">
        <v>0</v>
      </c>
      <c r="X1007" s="49">
        <v>0.39861600000000003</v>
      </c>
      <c r="Y1007" s="9">
        <v>0</v>
      </c>
      <c r="Z1007" s="9">
        <f t="shared" si="98"/>
        <v>4.7999999999999998</v>
      </c>
      <c r="AA1007" s="9">
        <v>0</v>
      </c>
      <c r="AB1007" s="9">
        <v>0</v>
      </c>
      <c r="AC1007" s="49">
        <v>4.80</v>
      </c>
      <c r="AD1007" s="9">
        <v>0</v>
      </c>
      <c r="AE1007" s="9">
        <f t="shared" si="99"/>
        <v>0</v>
      </c>
      <c r="AF1007" s="9">
        <v>0</v>
      </c>
      <c r="AG1007" s="9">
        <v>0</v>
      </c>
      <c r="AH1007" s="49">
        <v>0</v>
      </c>
      <c r="AI1007" s="9">
        <v>0</v>
      </c>
      <c r="AJ1007" s="42">
        <f t="shared" si="100"/>
        <v>5.1986159999999995</v>
      </c>
      <c r="AK1007" s="42">
        <f t="shared" si="100"/>
        <v>0</v>
      </c>
      <c r="AL1007" s="42">
        <f t="shared" si="100"/>
        <v>0</v>
      </c>
      <c r="AM1007" s="42">
        <f t="shared" si="100"/>
        <v>5.1986159999999995</v>
      </c>
      <c r="AN1007" s="42">
        <f t="shared" si="100"/>
        <v>0</v>
      </c>
    </row>
    <row r="1008" spans="1:40" ht="94.5">
      <c r="A1008" s="8" t="s">
        <v>806</v>
      </c>
      <c r="B1008" s="73" t="s">
        <v>1904</v>
      </c>
      <c r="C1008" s="15" t="s">
        <v>1905</v>
      </c>
      <c r="D1008" s="18">
        <v>2016</v>
      </c>
      <c r="E1008" s="18">
        <v>2022</v>
      </c>
      <c r="F1008" s="9"/>
      <c r="G1008" s="9"/>
      <c r="H1008" s="31"/>
      <c r="I1008" s="9">
        <v>6.1473599999999999</v>
      </c>
      <c r="J1008" s="24">
        <v>6.1473599999999999</v>
      </c>
      <c r="K1008" s="9">
        <f t="shared" si="95"/>
        <v>0.012</v>
      </c>
      <c r="L1008" s="9">
        <v>0</v>
      </c>
      <c r="M1008" s="9">
        <v>0</v>
      </c>
      <c r="N1008" s="9">
        <v>0.012</v>
      </c>
      <c r="O1008" s="9">
        <v>0</v>
      </c>
      <c r="P1008" s="9">
        <f t="shared" si="96"/>
        <v>0.012</v>
      </c>
      <c r="Q1008" s="9">
        <v>0</v>
      </c>
      <c r="R1008" s="9">
        <v>0</v>
      </c>
      <c r="S1008" s="9">
        <v>0.012</v>
      </c>
      <c r="T1008" s="9">
        <v>0</v>
      </c>
      <c r="U1008" s="9">
        <f t="shared" si="97"/>
        <v>0.564612</v>
      </c>
      <c r="V1008" s="9">
        <v>0</v>
      </c>
      <c r="W1008" s="9">
        <v>0</v>
      </c>
      <c r="X1008" s="49">
        <v>0.564612</v>
      </c>
      <c r="Y1008" s="9">
        <v>0</v>
      </c>
      <c r="Z1008" s="9">
        <f t="shared" si="98"/>
        <v>4.7999999999999998</v>
      </c>
      <c r="AA1008" s="9">
        <v>0</v>
      </c>
      <c r="AB1008" s="9">
        <v>0</v>
      </c>
      <c r="AC1008" s="49">
        <v>4.80</v>
      </c>
      <c r="AD1008" s="9">
        <v>0</v>
      </c>
      <c r="AE1008" s="9">
        <f t="shared" si="99"/>
        <v>0</v>
      </c>
      <c r="AF1008" s="9">
        <v>0</v>
      </c>
      <c r="AG1008" s="9">
        <v>0</v>
      </c>
      <c r="AH1008" s="49">
        <v>0</v>
      </c>
      <c r="AI1008" s="9">
        <v>0</v>
      </c>
      <c r="AJ1008" s="42">
        <f t="shared" si="100"/>
        <v>5.3886120000000002</v>
      </c>
      <c r="AK1008" s="42">
        <f t="shared" si="100"/>
        <v>0</v>
      </c>
      <c r="AL1008" s="42">
        <f t="shared" si="100"/>
        <v>0</v>
      </c>
      <c r="AM1008" s="42">
        <f t="shared" si="100"/>
        <v>5.3886120000000002</v>
      </c>
      <c r="AN1008" s="42">
        <f t="shared" si="100"/>
        <v>0</v>
      </c>
    </row>
    <row r="1009" spans="1:40" ht="47.25">
      <c r="A1009" s="8" t="s">
        <v>806</v>
      </c>
      <c r="B1009" s="73" t="s">
        <v>1906</v>
      </c>
      <c r="C1009" s="15" t="s">
        <v>1907</v>
      </c>
      <c r="D1009" s="18">
        <v>2016</v>
      </c>
      <c r="E1009" s="18">
        <v>2021</v>
      </c>
      <c r="F1009" s="9"/>
      <c r="G1009" s="9"/>
      <c r="H1009" s="31"/>
      <c r="I1009" s="9">
        <v>4.7196120000000006</v>
      </c>
      <c r="J1009" s="24">
        <v>4.7196119999999997</v>
      </c>
      <c r="K1009" s="9">
        <f t="shared" si="95"/>
        <v>3.2316047999999995</v>
      </c>
      <c r="L1009" s="9">
        <v>0</v>
      </c>
      <c r="M1009" s="9">
        <v>0</v>
      </c>
      <c r="N1009" s="9">
        <v>3.2316047999999995</v>
      </c>
      <c r="O1009" s="9">
        <v>0</v>
      </c>
      <c r="P1009" s="9">
        <f t="shared" si="96"/>
        <v>1.0640832</v>
      </c>
      <c r="Q1009" s="9">
        <v>0</v>
      </c>
      <c r="R1009" s="9">
        <v>0</v>
      </c>
      <c r="S1009" s="9">
        <v>1.0640832</v>
      </c>
      <c r="T1009" s="9">
        <v>0</v>
      </c>
      <c r="U1009" s="9">
        <f t="shared" si="97"/>
        <v>0</v>
      </c>
      <c r="V1009" s="9">
        <v>0</v>
      </c>
      <c r="W1009" s="9">
        <v>0</v>
      </c>
      <c r="X1009" s="49">
        <v>0</v>
      </c>
      <c r="Y1009" s="9">
        <v>0</v>
      </c>
      <c r="Z1009" s="9">
        <f t="shared" si="98"/>
        <v>0</v>
      </c>
      <c r="AA1009" s="9">
        <v>0</v>
      </c>
      <c r="AB1009" s="9">
        <v>0</v>
      </c>
      <c r="AC1009" s="49">
        <v>0</v>
      </c>
      <c r="AD1009" s="9">
        <v>0</v>
      </c>
      <c r="AE1009" s="9">
        <f t="shared" si="99"/>
        <v>0</v>
      </c>
      <c r="AF1009" s="9">
        <v>0</v>
      </c>
      <c r="AG1009" s="9">
        <v>0</v>
      </c>
      <c r="AH1009" s="49">
        <v>0</v>
      </c>
      <c r="AI1009" s="9">
        <v>0</v>
      </c>
      <c r="AJ1009" s="42">
        <f t="shared" si="100"/>
        <v>4.2956879999999993</v>
      </c>
      <c r="AK1009" s="42">
        <f t="shared" si="100"/>
        <v>0</v>
      </c>
      <c r="AL1009" s="42">
        <f t="shared" si="100"/>
        <v>0</v>
      </c>
      <c r="AM1009" s="42">
        <f t="shared" si="100"/>
        <v>4.2956879999999993</v>
      </c>
      <c r="AN1009" s="42">
        <f t="shared" si="100"/>
        <v>0</v>
      </c>
    </row>
    <row r="1010" spans="1:40" ht="47.25">
      <c r="A1010" s="8" t="s">
        <v>806</v>
      </c>
      <c r="B1010" s="73" t="s">
        <v>222</v>
      </c>
      <c r="C1010" s="15" t="s">
        <v>384</v>
      </c>
      <c r="D1010" s="18">
        <v>2017</v>
      </c>
      <c r="E1010" s="18">
        <v>2023</v>
      </c>
      <c r="F1010" s="9"/>
      <c r="G1010" s="9"/>
      <c r="H1010" s="31"/>
      <c r="I1010" s="9">
        <v>5.316516</v>
      </c>
      <c r="J1010" s="24">
        <v>5.3165160000000009</v>
      </c>
      <c r="K1010" s="9">
        <f t="shared" si="95"/>
        <v>0</v>
      </c>
      <c r="L1010" s="9">
        <v>0</v>
      </c>
      <c r="M1010" s="9">
        <v>0</v>
      </c>
      <c r="N1010" s="9">
        <v>0</v>
      </c>
      <c r="O1010" s="9">
        <v>0</v>
      </c>
      <c r="P1010" s="9">
        <f t="shared" si="96"/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f t="shared" si="97"/>
        <v>0</v>
      </c>
      <c r="V1010" s="9">
        <v>0</v>
      </c>
      <c r="W1010" s="9">
        <v>0</v>
      </c>
      <c r="X1010" s="49">
        <v>0</v>
      </c>
      <c r="Y1010" s="9">
        <v>0</v>
      </c>
      <c r="Z1010" s="9">
        <f t="shared" si="98"/>
        <v>5.316516</v>
      </c>
      <c r="AA1010" s="9">
        <v>0</v>
      </c>
      <c r="AB1010" s="9">
        <v>0</v>
      </c>
      <c r="AC1010" s="49">
        <v>5.316516</v>
      </c>
      <c r="AD1010" s="9">
        <v>0</v>
      </c>
      <c r="AE1010" s="9">
        <f t="shared" si="99"/>
        <v>0</v>
      </c>
      <c r="AF1010" s="9">
        <v>0</v>
      </c>
      <c r="AG1010" s="9">
        <v>0</v>
      </c>
      <c r="AH1010" s="49">
        <v>0</v>
      </c>
      <c r="AI1010" s="9">
        <v>0</v>
      </c>
      <c r="AJ1010" s="42">
        <f t="shared" si="100"/>
        <v>5.316516</v>
      </c>
      <c r="AK1010" s="42">
        <f t="shared" si="100"/>
        <v>0</v>
      </c>
      <c r="AL1010" s="42">
        <f t="shared" si="100"/>
        <v>0</v>
      </c>
      <c r="AM1010" s="42">
        <f t="shared" si="100"/>
        <v>5.316516</v>
      </c>
      <c r="AN1010" s="42">
        <f t="shared" si="100"/>
        <v>0</v>
      </c>
    </row>
    <row r="1011" spans="1:40" ht="47.25">
      <c r="A1011" s="8" t="s">
        <v>806</v>
      </c>
      <c r="B1011" s="73" t="s">
        <v>223</v>
      </c>
      <c r="C1011" s="15" t="s">
        <v>385</v>
      </c>
      <c r="D1011" s="18">
        <v>2017</v>
      </c>
      <c r="E1011" s="18">
        <v>2023</v>
      </c>
      <c r="F1011" s="9"/>
      <c r="G1011" s="9"/>
      <c r="H1011" s="31"/>
      <c r="I1011" s="9">
        <v>5.316516</v>
      </c>
      <c r="J1011" s="24">
        <v>5.3165160000000009</v>
      </c>
      <c r="K1011" s="9">
        <f t="shared" si="95"/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f t="shared" si="96"/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f t="shared" si="97"/>
        <v>0</v>
      </c>
      <c r="V1011" s="9">
        <v>0</v>
      </c>
      <c r="W1011" s="9">
        <v>0</v>
      </c>
      <c r="X1011" s="49">
        <v>0</v>
      </c>
      <c r="Y1011" s="9">
        <v>0</v>
      </c>
      <c r="Z1011" s="9">
        <f t="shared" si="98"/>
        <v>5.316516</v>
      </c>
      <c r="AA1011" s="9">
        <v>0</v>
      </c>
      <c r="AB1011" s="9">
        <v>0</v>
      </c>
      <c r="AC1011" s="49">
        <v>5.316516</v>
      </c>
      <c r="AD1011" s="9">
        <v>0</v>
      </c>
      <c r="AE1011" s="9">
        <f t="shared" si="99"/>
        <v>0</v>
      </c>
      <c r="AF1011" s="9">
        <v>0</v>
      </c>
      <c r="AG1011" s="9">
        <v>0</v>
      </c>
      <c r="AH1011" s="49">
        <v>0</v>
      </c>
      <c r="AI1011" s="9">
        <v>0</v>
      </c>
      <c r="AJ1011" s="42">
        <f t="shared" si="100"/>
        <v>5.316516</v>
      </c>
      <c r="AK1011" s="42">
        <f t="shared" si="100"/>
        <v>0</v>
      </c>
      <c r="AL1011" s="42">
        <f t="shared" si="100"/>
        <v>0</v>
      </c>
      <c r="AM1011" s="42">
        <f t="shared" si="100"/>
        <v>5.316516</v>
      </c>
      <c r="AN1011" s="42">
        <f t="shared" si="100"/>
        <v>0</v>
      </c>
    </row>
    <row r="1012" spans="1:40" ht="47.25">
      <c r="A1012" s="8" t="s">
        <v>806</v>
      </c>
      <c r="B1012" s="73" t="s">
        <v>224</v>
      </c>
      <c r="C1012" s="15" t="s">
        <v>2619</v>
      </c>
      <c r="D1012" s="18">
        <v>2017</v>
      </c>
      <c r="E1012" s="18">
        <v>2023</v>
      </c>
      <c r="F1012" s="9"/>
      <c r="G1012" s="9"/>
      <c r="H1012" s="31"/>
      <c r="I1012" s="9">
        <v>5.316516</v>
      </c>
      <c r="J1012" s="24">
        <v>5.3165160000000009</v>
      </c>
      <c r="K1012" s="9">
        <f t="shared" si="95"/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f t="shared" si="96"/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f t="shared" si="97"/>
        <v>0</v>
      </c>
      <c r="V1012" s="9">
        <v>0</v>
      </c>
      <c r="W1012" s="9">
        <v>0</v>
      </c>
      <c r="X1012" s="49">
        <v>0</v>
      </c>
      <c r="Y1012" s="9">
        <v>0</v>
      </c>
      <c r="Z1012" s="9">
        <f t="shared" si="98"/>
        <v>5.316516</v>
      </c>
      <c r="AA1012" s="9">
        <v>0</v>
      </c>
      <c r="AB1012" s="9">
        <v>0</v>
      </c>
      <c r="AC1012" s="49">
        <v>5.316516</v>
      </c>
      <c r="AD1012" s="9">
        <v>0</v>
      </c>
      <c r="AE1012" s="9">
        <f t="shared" si="99"/>
        <v>0</v>
      </c>
      <c r="AF1012" s="9">
        <v>0</v>
      </c>
      <c r="AG1012" s="9">
        <v>0</v>
      </c>
      <c r="AH1012" s="49">
        <v>0</v>
      </c>
      <c r="AI1012" s="9">
        <v>0</v>
      </c>
      <c r="AJ1012" s="42">
        <f t="shared" si="100"/>
        <v>5.316516</v>
      </c>
      <c r="AK1012" s="42">
        <f t="shared" si="100"/>
        <v>0</v>
      </c>
      <c r="AL1012" s="42">
        <f t="shared" si="100"/>
        <v>0</v>
      </c>
      <c r="AM1012" s="42">
        <f t="shared" si="100"/>
        <v>5.316516</v>
      </c>
      <c r="AN1012" s="42">
        <f t="shared" si="100"/>
        <v>0</v>
      </c>
    </row>
    <row r="1013" spans="1:40" ht="47.25">
      <c r="A1013" s="8" t="s">
        <v>806</v>
      </c>
      <c r="B1013" s="73" t="s">
        <v>225</v>
      </c>
      <c r="C1013" s="15" t="s">
        <v>2620</v>
      </c>
      <c r="D1013" s="18">
        <v>2017</v>
      </c>
      <c r="E1013" s="18">
        <v>2023</v>
      </c>
      <c r="F1013" s="9"/>
      <c r="G1013" s="9"/>
      <c r="H1013" s="31"/>
      <c r="I1013" s="9">
        <v>4.7720279999999997</v>
      </c>
      <c r="J1013" s="24">
        <v>4.7720280000000006</v>
      </c>
      <c r="K1013" s="9">
        <f t="shared" si="95"/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f t="shared" si="96"/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f t="shared" si="97"/>
        <v>0</v>
      </c>
      <c r="V1013" s="9">
        <v>0</v>
      </c>
      <c r="W1013" s="9">
        <v>0</v>
      </c>
      <c r="X1013" s="49">
        <v>0</v>
      </c>
      <c r="Y1013" s="9">
        <v>0</v>
      </c>
      <c r="Z1013" s="9">
        <f t="shared" si="98"/>
        <v>4.7720279999999997</v>
      </c>
      <c r="AA1013" s="9">
        <v>0</v>
      </c>
      <c r="AB1013" s="9">
        <v>0</v>
      </c>
      <c r="AC1013" s="49">
        <v>4.7720279999999997</v>
      </c>
      <c r="AD1013" s="9">
        <v>0</v>
      </c>
      <c r="AE1013" s="9">
        <f t="shared" si="99"/>
        <v>0</v>
      </c>
      <c r="AF1013" s="9">
        <v>0</v>
      </c>
      <c r="AG1013" s="9">
        <v>0</v>
      </c>
      <c r="AH1013" s="49">
        <v>0</v>
      </c>
      <c r="AI1013" s="9">
        <v>0</v>
      </c>
      <c r="AJ1013" s="42">
        <f t="shared" si="100"/>
        <v>4.7720279999999997</v>
      </c>
      <c r="AK1013" s="42">
        <f t="shared" si="100"/>
        <v>0</v>
      </c>
      <c r="AL1013" s="42">
        <f t="shared" si="100"/>
        <v>0</v>
      </c>
      <c r="AM1013" s="42">
        <f t="shared" si="100"/>
        <v>4.7720279999999997</v>
      </c>
      <c r="AN1013" s="42">
        <f t="shared" si="100"/>
        <v>0</v>
      </c>
    </row>
    <row r="1014" spans="1:40" ht="47.25">
      <c r="A1014" s="8" t="s">
        <v>806</v>
      </c>
      <c r="B1014" s="73" t="s">
        <v>226</v>
      </c>
      <c r="C1014" s="15" t="s">
        <v>2621</v>
      </c>
      <c r="D1014" s="18">
        <v>2017</v>
      </c>
      <c r="E1014" s="18">
        <v>2023</v>
      </c>
      <c r="F1014" s="9"/>
      <c r="G1014" s="9"/>
      <c r="H1014" s="31"/>
      <c r="I1014" s="9">
        <v>4.7720279999999997</v>
      </c>
      <c r="J1014" s="24">
        <v>4.7720280000000006</v>
      </c>
      <c r="K1014" s="9">
        <f t="shared" si="95"/>
        <v>0</v>
      </c>
      <c r="L1014" s="9">
        <v>0</v>
      </c>
      <c r="M1014" s="9">
        <v>0</v>
      </c>
      <c r="N1014" s="9">
        <v>0</v>
      </c>
      <c r="O1014" s="9">
        <v>0</v>
      </c>
      <c r="P1014" s="9">
        <f t="shared" si="96"/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f t="shared" si="97"/>
        <v>0</v>
      </c>
      <c r="V1014" s="9">
        <v>0</v>
      </c>
      <c r="W1014" s="9">
        <v>0</v>
      </c>
      <c r="X1014" s="49">
        <v>0</v>
      </c>
      <c r="Y1014" s="9">
        <v>0</v>
      </c>
      <c r="Z1014" s="9">
        <f t="shared" si="98"/>
        <v>4.7720279999999997</v>
      </c>
      <c r="AA1014" s="9">
        <v>0</v>
      </c>
      <c r="AB1014" s="9">
        <v>0</v>
      </c>
      <c r="AC1014" s="49">
        <v>4.7720279999999997</v>
      </c>
      <c r="AD1014" s="9">
        <v>0</v>
      </c>
      <c r="AE1014" s="9">
        <f t="shared" si="99"/>
        <v>0</v>
      </c>
      <c r="AF1014" s="9">
        <v>0</v>
      </c>
      <c r="AG1014" s="9">
        <v>0</v>
      </c>
      <c r="AH1014" s="49">
        <v>0</v>
      </c>
      <c r="AI1014" s="9">
        <v>0</v>
      </c>
      <c r="AJ1014" s="42">
        <f t="shared" si="100"/>
        <v>4.7720279999999997</v>
      </c>
      <c r="AK1014" s="42">
        <f t="shared" si="100"/>
        <v>0</v>
      </c>
      <c r="AL1014" s="42">
        <f t="shared" si="100"/>
        <v>0</v>
      </c>
      <c r="AM1014" s="42">
        <f t="shared" si="100"/>
        <v>4.7720279999999997</v>
      </c>
      <c r="AN1014" s="42">
        <f t="shared" si="100"/>
        <v>0</v>
      </c>
    </row>
    <row r="1015" spans="1:40" ht="47.25">
      <c r="A1015" s="8" t="s">
        <v>806</v>
      </c>
      <c r="B1015" s="73" t="s">
        <v>1908</v>
      </c>
      <c r="C1015" s="15" t="s">
        <v>1909</v>
      </c>
      <c r="D1015" s="18">
        <v>2018</v>
      </c>
      <c r="E1015" s="18">
        <v>2022</v>
      </c>
      <c r="F1015" s="9"/>
      <c r="G1015" s="9"/>
      <c r="H1015" s="31"/>
      <c r="I1015" s="9">
        <v>3.1119719999999997</v>
      </c>
      <c r="J1015" s="24">
        <v>3.1119719999999997</v>
      </c>
      <c r="K1015" s="9">
        <f t="shared" si="95"/>
        <v>0.012</v>
      </c>
      <c r="L1015" s="9">
        <v>0</v>
      </c>
      <c r="M1015" s="9">
        <v>0</v>
      </c>
      <c r="N1015" s="9">
        <v>0.012</v>
      </c>
      <c r="O1015" s="9">
        <v>0</v>
      </c>
      <c r="P1015" s="9">
        <f t="shared" si="96"/>
        <v>0.012</v>
      </c>
      <c r="Q1015" s="9">
        <v>0</v>
      </c>
      <c r="R1015" s="9">
        <v>0</v>
      </c>
      <c r="S1015" s="9">
        <v>0.012</v>
      </c>
      <c r="T1015" s="9">
        <v>0</v>
      </c>
      <c r="U1015" s="9">
        <f t="shared" si="97"/>
        <v>0.37552799999999997</v>
      </c>
      <c r="V1015" s="9">
        <v>0</v>
      </c>
      <c r="W1015" s="9">
        <v>0</v>
      </c>
      <c r="X1015" s="49">
        <v>0.37552799999999997</v>
      </c>
      <c r="Y1015" s="9">
        <v>0</v>
      </c>
      <c r="Z1015" s="9">
        <f t="shared" si="98"/>
        <v>2.3999999999999999</v>
      </c>
      <c r="AA1015" s="9">
        <v>0</v>
      </c>
      <c r="AB1015" s="9">
        <v>0</v>
      </c>
      <c r="AC1015" s="49">
        <v>2.40</v>
      </c>
      <c r="AD1015" s="9">
        <v>0</v>
      </c>
      <c r="AE1015" s="9">
        <f t="shared" si="99"/>
        <v>0</v>
      </c>
      <c r="AF1015" s="9">
        <v>0</v>
      </c>
      <c r="AG1015" s="9">
        <v>0</v>
      </c>
      <c r="AH1015" s="49">
        <v>0</v>
      </c>
      <c r="AI1015" s="9">
        <v>0</v>
      </c>
      <c r="AJ1015" s="42">
        <f t="shared" si="100"/>
        <v>2.799528</v>
      </c>
      <c r="AK1015" s="42">
        <f t="shared" si="100"/>
        <v>0</v>
      </c>
      <c r="AL1015" s="42">
        <f t="shared" si="100"/>
        <v>0</v>
      </c>
      <c r="AM1015" s="42">
        <f t="shared" si="100"/>
        <v>2.799528</v>
      </c>
      <c r="AN1015" s="42">
        <f t="shared" si="100"/>
        <v>0</v>
      </c>
    </row>
    <row r="1016" spans="1:40" ht="47.25">
      <c r="A1016" s="8" t="s">
        <v>806</v>
      </c>
      <c r="B1016" s="73" t="s">
        <v>1910</v>
      </c>
      <c r="C1016" s="15" t="s">
        <v>2622</v>
      </c>
      <c r="D1016" s="18">
        <v>2018</v>
      </c>
      <c r="E1016" s="18">
        <v>2021</v>
      </c>
      <c r="F1016" s="9"/>
      <c r="G1016" s="9"/>
      <c r="H1016" s="31"/>
      <c r="I1016" s="9">
        <v>2.899524</v>
      </c>
      <c r="J1016" s="24">
        <v>2.899524</v>
      </c>
      <c r="K1016" s="9">
        <f t="shared" si="95"/>
        <v>2.2716384000000001</v>
      </c>
      <c r="L1016" s="9">
        <v>0</v>
      </c>
      <c r="M1016" s="9">
        <v>0</v>
      </c>
      <c r="N1016" s="9">
        <v>2.2716384000000001</v>
      </c>
      <c r="O1016" s="9">
        <v>0</v>
      </c>
      <c r="P1016" s="9">
        <f t="shared" si="96"/>
        <v>0.56790960000000001</v>
      </c>
      <c r="Q1016" s="9">
        <v>0</v>
      </c>
      <c r="R1016" s="9">
        <v>0</v>
      </c>
      <c r="S1016" s="9">
        <v>0.56790960000000001</v>
      </c>
      <c r="T1016" s="9">
        <v>0</v>
      </c>
      <c r="U1016" s="9">
        <f t="shared" si="97"/>
        <v>0</v>
      </c>
      <c r="V1016" s="9">
        <v>0</v>
      </c>
      <c r="W1016" s="9">
        <v>0</v>
      </c>
      <c r="X1016" s="49">
        <v>0</v>
      </c>
      <c r="Y1016" s="9">
        <v>0</v>
      </c>
      <c r="Z1016" s="9">
        <f t="shared" si="98"/>
        <v>0</v>
      </c>
      <c r="AA1016" s="9">
        <v>0</v>
      </c>
      <c r="AB1016" s="9">
        <v>0</v>
      </c>
      <c r="AC1016" s="49">
        <v>0</v>
      </c>
      <c r="AD1016" s="9">
        <v>0</v>
      </c>
      <c r="AE1016" s="9">
        <f t="shared" si="99"/>
        <v>0</v>
      </c>
      <c r="AF1016" s="9">
        <v>0</v>
      </c>
      <c r="AG1016" s="9">
        <v>0</v>
      </c>
      <c r="AH1016" s="49">
        <v>0</v>
      </c>
      <c r="AI1016" s="9">
        <v>0</v>
      </c>
      <c r="AJ1016" s="42">
        <f t="shared" si="100"/>
        <v>2.8395480000000002</v>
      </c>
      <c r="AK1016" s="42">
        <f t="shared" si="100"/>
        <v>0</v>
      </c>
      <c r="AL1016" s="42">
        <f t="shared" si="100"/>
        <v>0</v>
      </c>
      <c r="AM1016" s="42">
        <f t="shared" si="100"/>
        <v>2.8395480000000002</v>
      </c>
      <c r="AN1016" s="42">
        <f t="shared" si="100"/>
        <v>0</v>
      </c>
    </row>
    <row r="1017" spans="1:40" ht="47.25">
      <c r="A1017" s="8" t="s">
        <v>806</v>
      </c>
      <c r="B1017" s="73" t="s">
        <v>216</v>
      </c>
      <c r="C1017" s="15" t="s">
        <v>386</v>
      </c>
      <c r="D1017" s="18">
        <v>2019</v>
      </c>
      <c r="E1017" s="18">
        <v>2023</v>
      </c>
      <c r="F1017" s="9"/>
      <c r="G1017" s="9"/>
      <c r="H1017" s="31"/>
      <c r="I1017" s="9">
        <v>4.7720279999999997</v>
      </c>
      <c r="J1017" s="24">
        <v>4.7720280000000006</v>
      </c>
      <c r="K1017" s="9">
        <f t="shared" si="95"/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f t="shared" si="96"/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f t="shared" si="97"/>
        <v>0</v>
      </c>
      <c r="V1017" s="9">
        <v>0</v>
      </c>
      <c r="W1017" s="9">
        <v>0</v>
      </c>
      <c r="X1017" s="49">
        <v>0</v>
      </c>
      <c r="Y1017" s="9">
        <v>0</v>
      </c>
      <c r="Z1017" s="9">
        <f t="shared" si="98"/>
        <v>4.7720279999999997</v>
      </c>
      <c r="AA1017" s="9">
        <v>0</v>
      </c>
      <c r="AB1017" s="9">
        <v>0</v>
      </c>
      <c r="AC1017" s="49">
        <v>4.7720279999999997</v>
      </c>
      <c r="AD1017" s="9">
        <v>0</v>
      </c>
      <c r="AE1017" s="9">
        <f t="shared" si="99"/>
        <v>0</v>
      </c>
      <c r="AF1017" s="9">
        <v>0</v>
      </c>
      <c r="AG1017" s="9">
        <v>0</v>
      </c>
      <c r="AH1017" s="49">
        <v>0</v>
      </c>
      <c r="AI1017" s="9">
        <v>0</v>
      </c>
      <c r="AJ1017" s="42">
        <f t="shared" si="100"/>
        <v>4.7720279999999997</v>
      </c>
      <c r="AK1017" s="42">
        <f t="shared" si="100"/>
        <v>0</v>
      </c>
      <c r="AL1017" s="42">
        <f t="shared" si="100"/>
        <v>0</v>
      </c>
      <c r="AM1017" s="42">
        <f t="shared" si="100"/>
        <v>4.7720279999999997</v>
      </c>
      <c r="AN1017" s="42">
        <f t="shared" si="100"/>
        <v>0</v>
      </c>
    </row>
    <row r="1018" spans="1:40" ht="47.25">
      <c r="A1018" s="8" t="s">
        <v>806</v>
      </c>
      <c r="B1018" s="73" t="s">
        <v>217</v>
      </c>
      <c r="C1018" s="15" t="s">
        <v>2623</v>
      </c>
      <c r="D1018" s="18">
        <v>2019</v>
      </c>
      <c r="E1018" s="18">
        <v>2023</v>
      </c>
      <c r="F1018" s="9"/>
      <c r="G1018" s="9"/>
      <c r="H1018" s="31"/>
      <c r="I1018" s="9">
        <v>4.7720279999999997</v>
      </c>
      <c r="J1018" s="24">
        <v>4.7720280000000006</v>
      </c>
      <c r="K1018" s="9">
        <f t="shared" si="95"/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f t="shared" si="96"/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f t="shared" si="97"/>
        <v>0</v>
      </c>
      <c r="V1018" s="9">
        <v>0</v>
      </c>
      <c r="W1018" s="9">
        <v>0</v>
      </c>
      <c r="X1018" s="49">
        <v>0</v>
      </c>
      <c r="Y1018" s="9">
        <v>0</v>
      </c>
      <c r="Z1018" s="9">
        <f t="shared" si="98"/>
        <v>4.7720279999999997</v>
      </c>
      <c r="AA1018" s="9">
        <v>0</v>
      </c>
      <c r="AB1018" s="9">
        <v>0</v>
      </c>
      <c r="AC1018" s="49">
        <v>4.7720279999999997</v>
      </c>
      <c r="AD1018" s="9">
        <v>0</v>
      </c>
      <c r="AE1018" s="9">
        <f t="shared" si="99"/>
        <v>0</v>
      </c>
      <c r="AF1018" s="9">
        <v>0</v>
      </c>
      <c r="AG1018" s="9">
        <v>0</v>
      </c>
      <c r="AH1018" s="49">
        <v>0</v>
      </c>
      <c r="AI1018" s="9">
        <v>0</v>
      </c>
      <c r="AJ1018" s="42">
        <f t="shared" si="100"/>
        <v>4.7720279999999997</v>
      </c>
      <c r="AK1018" s="42">
        <f t="shared" si="100"/>
        <v>0</v>
      </c>
      <c r="AL1018" s="42">
        <f t="shared" si="100"/>
        <v>0</v>
      </c>
      <c r="AM1018" s="42">
        <f t="shared" si="100"/>
        <v>4.7720279999999997</v>
      </c>
      <c r="AN1018" s="42">
        <f t="shared" si="100"/>
        <v>0</v>
      </c>
    </row>
    <row r="1019" spans="1:40" ht="47.25">
      <c r="A1019" s="8" t="s">
        <v>806</v>
      </c>
      <c r="B1019" s="73" t="s">
        <v>218</v>
      </c>
      <c r="C1019" s="15" t="s">
        <v>2624</v>
      </c>
      <c r="D1019" s="18">
        <v>2019</v>
      </c>
      <c r="E1019" s="18">
        <v>2023</v>
      </c>
      <c r="F1019" s="9"/>
      <c r="G1019" s="9"/>
      <c r="H1019" s="31"/>
      <c r="I1019" s="9">
        <v>4.7720279999999997</v>
      </c>
      <c r="J1019" s="24">
        <v>4.7720280000000006</v>
      </c>
      <c r="K1019" s="9">
        <f t="shared" si="95"/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f t="shared" si="96"/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f t="shared" si="97"/>
        <v>0</v>
      </c>
      <c r="V1019" s="9">
        <v>0</v>
      </c>
      <c r="W1019" s="9">
        <v>0</v>
      </c>
      <c r="X1019" s="49">
        <v>0</v>
      </c>
      <c r="Y1019" s="9">
        <v>0</v>
      </c>
      <c r="Z1019" s="9">
        <f t="shared" si="98"/>
        <v>4.7720279999999997</v>
      </c>
      <c r="AA1019" s="9">
        <v>0</v>
      </c>
      <c r="AB1019" s="9">
        <v>0</v>
      </c>
      <c r="AC1019" s="49">
        <v>4.7720279999999997</v>
      </c>
      <c r="AD1019" s="9">
        <v>0</v>
      </c>
      <c r="AE1019" s="9">
        <f t="shared" si="99"/>
        <v>0</v>
      </c>
      <c r="AF1019" s="9">
        <v>0</v>
      </c>
      <c r="AG1019" s="9">
        <v>0</v>
      </c>
      <c r="AH1019" s="49">
        <v>0</v>
      </c>
      <c r="AI1019" s="9">
        <v>0</v>
      </c>
      <c r="AJ1019" s="42">
        <f t="shared" si="100"/>
        <v>4.7720279999999997</v>
      </c>
      <c r="AK1019" s="42">
        <f t="shared" si="100"/>
        <v>0</v>
      </c>
      <c r="AL1019" s="42">
        <f t="shared" si="100"/>
        <v>0</v>
      </c>
      <c r="AM1019" s="42">
        <f t="shared" si="100"/>
        <v>4.7720279999999997</v>
      </c>
      <c r="AN1019" s="42">
        <f t="shared" si="100"/>
        <v>0</v>
      </c>
    </row>
    <row r="1020" spans="1:40" ht="31.5">
      <c r="A1020" s="8" t="s">
        <v>806</v>
      </c>
      <c r="B1020" s="73" t="s">
        <v>1911</v>
      </c>
      <c r="C1020" s="15" t="s">
        <v>1912</v>
      </c>
      <c r="D1020" s="18">
        <v>2012</v>
      </c>
      <c r="E1020" s="18">
        <v>2020</v>
      </c>
      <c r="F1020" s="9">
        <v>15.558047999999999</v>
      </c>
      <c r="G1020" s="9">
        <v>15.558047999999999</v>
      </c>
      <c r="H1020" s="31">
        <v>42217</v>
      </c>
      <c r="I1020" s="9">
        <v>7.6019279999999991</v>
      </c>
      <c r="J1020" s="24">
        <v>6.2187021519999961</v>
      </c>
      <c r="K1020" s="9">
        <f t="shared" si="95"/>
        <v>6.2187021519999961</v>
      </c>
      <c r="L1020" s="9">
        <v>0</v>
      </c>
      <c r="M1020" s="9">
        <v>0</v>
      </c>
      <c r="N1020" s="9">
        <v>6.2187021519999961</v>
      </c>
      <c r="O1020" s="9">
        <v>0</v>
      </c>
      <c r="P1020" s="9">
        <f t="shared" si="96"/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f t="shared" si="97"/>
        <v>0</v>
      </c>
      <c r="V1020" s="9">
        <v>0</v>
      </c>
      <c r="W1020" s="9">
        <v>0</v>
      </c>
      <c r="X1020" s="49">
        <v>0</v>
      </c>
      <c r="Y1020" s="9">
        <v>0</v>
      </c>
      <c r="Z1020" s="9">
        <f t="shared" si="98"/>
        <v>0</v>
      </c>
      <c r="AA1020" s="9">
        <v>0</v>
      </c>
      <c r="AB1020" s="9">
        <v>0</v>
      </c>
      <c r="AC1020" s="49">
        <v>0</v>
      </c>
      <c r="AD1020" s="9">
        <v>0</v>
      </c>
      <c r="AE1020" s="9">
        <f t="shared" si="99"/>
        <v>0</v>
      </c>
      <c r="AF1020" s="9">
        <v>0</v>
      </c>
      <c r="AG1020" s="9">
        <v>0</v>
      </c>
      <c r="AH1020" s="49">
        <v>0</v>
      </c>
      <c r="AI1020" s="9">
        <v>0</v>
      </c>
      <c r="AJ1020" s="42">
        <f t="shared" si="100"/>
        <v>6.2187021519999961</v>
      </c>
      <c r="AK1020" s="42">
        <f t="shared" si="100"/>
        <v>0</v>
      </c>
      <c r="AL1020" s="42">
        <f t="shared" si="100"/>
        <v>0</v>
      </c>
      <c r="AM1020" s="42">
        <f t="shared" si="100"/>
        <v>6.2187021519999961</v>
      </c>
      <c r="AN1020" s="42">
        <f t="shared" si="100"/>
        <v>0</v>
      </c>
    </row>
    <row r="1021" spans="1:40" ht="47.25">
      <c r="A1021" s="8" t="s">
        <v>806</v>
      </c>
      <c r="B1021" s="73" t="s">
        <v>1913</v>
      </c>
      <c r="C1021" s="15" t="s">
        <v>1914</v>
      </c>
      <c r="D1021" s="18">
        <v>2013</v>
      </c>
      <c r="E1021" s="18">
        <v>2022</v>
      </c>
      <c r="F1021" s="9">
        <v>8.7331299999999992</v>
      </c>
      <c r="G1021" s="9">
        <v>44.025669999999998</v>
      </c>
      <c r="H1021" s="31" t="s">
        <v>2715</v>
      </c>
      <c r="I1021" s="9">
        <v>41.489735999999994</v>
      </c>
      <c r="J1021" s="24">
        <v>35.50526160020339</v>
      </c>
      <c r="K1021" s="9">
        <f t="shared" si="95"/>
        <v>8.1374879999999994</v>
      </c>
      <c r="L1021" s="9">
        <v>0</v>
      </c>
      <c r="M1021" s="9">
        <v>0</v>
      </c>
      <c r="N1021" s="9">
        <v>8.1374879999999994</v>
      </c>
      <c r="O1021" s="9">
        <v>0</v>
      </c>
      <c r="P1021" s="9">
        <f t="shared" si="96"/>
        <v>12</v>
      </c>
      <c r="Q1021" s="9">
        <v>0</v>
      </c>
      <c r="R1021" s="9">
        <v>0</v>
      </c>
      <c r="S1021" s="9">
        <v>12</v>
      </c>
      <c r="T1021" s="9">
        <v>0</v>
      </c>
      <c r="U1021" s="9">
        <f t="shared" si="97"/>
        <v>0.35999999999999999</v>
      </c>
      <c r="V1021" s="9">
        <v>0</v>
      </c>
      <c r="W1021" s="9">
        <v>0</v>
      </c>
      <c r="X1021" s="49">
        <v>0.36</v>
      </c>
      <c r="Y1021" s="9">
        <v>0</v>
      </c>
      <c r="Z1021" s="9">
        <f t="shared" si="98"/>
        <v>11.639999999999999</v>
      </c>
      <c r="AA1021" s="9">
        <v>0</v>
      </c>
      <c r="AB1021" s="9">
        <v>0</v>
      </c>
      <c r="AC1021" s="49">
        <v>11.639999999999999</v>
      </c>
      <c r="AD1021" s="9">
        <v>0</v>
      </c>
      <c r="AE1021" s="9">
        <f t="shared" si="99"/>
        <v>0</v>
      </c>
      <c r="AF1021" s="9">
        <v>0</v>
      </c>
      <c r="AG1021" s="9">
        <v>0</v>
      </c>
      <c r="AH1021" s="49">
        <v>0</v>
      </c>
      <c r="AI1021" s="9">
        <v>0</v>
      </c>
      <c r="AJ1021" s="42">
        <f t="shared" si="100"/>
        <v>32.137487999999998</v>
      </c>
      <c r="AK1021" s="42">
        <f t="shared" si="100"/>
        <v>0</v>
      </c>
      <c r="AL1021" s="42">
        <f t="shared" si="100"/>
        <v>0</v>
      </c>
      <c r="AM1021" s="42">
        <f t="shared" si="100"/>
        <v>32.137487999999998</v>
      </c>
      <c r="AN1021" s="42">
        <f t="shared" si="100"/>
        <v>0</v>
      </c>
    </row>
    <row r="1022" spans="1:40" ht="63">
      <c r="A1022" s="8" t="s">
        <v>806</v>
      </c>
      <c r="B1022" s="73" t="s">
        <v>703</v>
      </c>
      <c r="C1022" s="15" t="s">
        <v>776</v>
      </c>
      <c r="D1022" s="18">
        <v>2018</v>
      </c>
      <c r="E1022" s="18">
        <v>2022</v>
      </c>
      <c r="F1022" s="9"/>
      <c r="G1022" s="9"/>
      <c r="H1022" s="31"/>
      <c r="I1022" s="9">
        <v>12.258551999999998</v>
      </c>
      <c r="J1022" s="24">
        <v>12.258551999999998</v>
      </c>
      <c r="K1022" s="9">
        <f t="shared" si="95"/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f t="shared" si="96"/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f t="shared" si="97"/>
        <v>0.54655199999999993</v>
      </c>
      <c r="V1022" s="9">
        <v>0</v>
      </c>
      <c r="W1022" s="9">
        <v>0</v>
      </c>
      <c r="X1022" s="49">
        <v>0.54655199999999993</v>
      </c>
      <c r="Y1022" s="9">
        <v>0</v>
      </c>
      <c r="Z1022" s="9">
        <f t="shared" si="98"/>
        <v>11.712</v>
      </c>
      <c r="AA1022" s="9">
        <v>0</v>
      </c>
      <c r="AB1022" s="9">
        <v>0</v>
      </c>
      <c r="AC1022" s="49">
        <v>11.712</v>
      </c>
      <c r="AD1022" s="9">
        <v>0</v>
      </c>
      <c r="AE1022" s="9">
        <f t="shared" si="99"/>
        <v>0</v>
      </c>
      <c r="AF1022" s="9">
        <v>0</v>
      </c>
      <c r="AG1022" s="9">
        <v>0</v>
      </c>
      <c r="AH1022" s="49">
        <v>0</v>
      </c>
      <c r="AI1022" s="9">
        <v>0</v>
      </c>
      <c r="AJ1022" s="42">
        <f t="shared" si="100"/>
        <v>12.258552</v>
      </c>
      <c r="AK1022" s="42">
        <f t="shared" si="100"/>
        <v>0</v>
      </c>
      <c r="AL1022" s="42">
        <f t="shared" si="100"/>
        <v>0</v>
      </c>
      <c r="AM1022" s="42">
        <f t="shared" si="100"/>
        <v>12.258552</v>
      </c>
      <c r="AN1022" s="42">
        <f t="shared" si="100"/>
        <v>0</v>
      </c>
    </row>
    <row r="1023" spans="1:40" ht="47.25">
      <c r="A1023" s="8" t="s">
        <v>806</v>
      </c>
      <c r="B1023" s="73" t="s">
        <v>704</v>
      </c>
      <c r="C1023" s="15" t="s">
        <v>777</v>
      </c>
      <c r="D1023" s="18">
        <v>2018</v>
      </c>
      <c r="E1023" s="18">
        <v>2022</v>
      </c>
      <c r="F1023" s="9"/>
      <c r="G1023" s="9"/>
      <c r="H1023" s="31"/>
      <c r="I1023" s="9">
        <v>12.258551999999998</v>
      </c>
      <c r="J1023" s="24">
        <v>12.258551999999998</v>
      </c>
      <c r="K1023" s="9">
        <f t="shared" si="95"/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f t="shared" si="96"/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f t="shared" si="97"/>
        <v>0.258552</v>
      </c>
      <c r="V1023" s="9">
        <v>0</v>
      </c>
      <c r="W1023" s="9">
        <v>0</v>
      </c>
      <c r="X1023" s="49">
        <v>0.258552</v>
      </c>
      <c r="Y1023" s="9">
        <v>0</v>
      </c>
      <c r="Z1023" s="9">
        <f t="shared" si="98"/>
        <v>12</v>
      </c>
      <c r="AA1023" s="9">
        <v>0</v>
      </c>
      <c r="AB1023" s="9">
        <v>0</v>
      </c>
      <c r="AC1023" s="49">
        <v>12</v>
      </c>
      <c r="AD1023" s="9">
        <v>0</v>
      </c>
      <c r="AE1023" s="9">
        <f t="shared" si="99"/>
        <v>0</v>
      </c>
      <c r="AF1023" s="9">
        <v>0</v>
      </c>
      <c r="AG1023" s="9">
        <v>0</v>
      </c>
      <c r="AH1023" s="49">
        <v>0</v>
      </c>
      <c r="AI1023" s="9">
        <v>0</v>
      </c>
      <c r="AJ1023" s="42">
        <f t="shared" si="100"/>
        <v>12.258552</v>
      </c>
      <c r="AK1023" s="42">
        <f t="shared" si="100"/>
        <v>0</v>
      </c>
      <c r="AL1023" s="42">
        <f t="shared" si="100"/>
        <v>0</v>
      </c>
      <c r="AM1023" s="42">
        <f t="shared" si="100"/>
        <v>12.258552</v>
      </c>
      <c r="AN1023" s="42">
        <f t="shared" si="100"/>
        <v>0</v>
      </c>
    </row>
    <row r="1024" spans="1:40" ht="47.25">
      <c r="A1024" s="8" t="s">
        <v>806</v>
      </c>
      <c r="B1024" s="73" t="s">
        <v>1915</v>
      </c>
      <c r="C1024" s="15" t="s">
        <v>1916</v>
      </c>
      <c r="D1024" s="18">
        <v>2018</v>
      </c>
      <c r="E1024" s="18">
        <v>2021</v>
      </c>
      <c r="F1024" s="9"/>
      <c r="G1024" s="9"/>
      <c r="H1024" s="31"/>
      <c r="I1024" s="9">
        <v>9.4592399999999994</v>
      </c>
      <c r="J1024" s="24">
        <v>9.4592399999999994</v>
      </c>
      <c r="K1024" s="9">
        <f t="shared" si="95"/>
        <v>0</v>
      </c>
      <c r="L1024" s="9">
        <v>0</v>
      </c>
      <c r="M1024" s="9">
        <v>0</v>
      </c>
      <c r="N1024" s="9">
        <v>0</v>
      </c>
      <c r="O1024" s="9">
        <v>0</v>
      </c>
      <c r="P1024" s="9">
        <f t="shared" si="96"/>
        <v>0.45923999999999998</v>
      </c>
      <c r="Q1024" s="9">
        <v>0</v>
      </c>
      <c r="R1024" s="9">
        <v>0</v>
      </c>
      <c r="S1024" s="9">
        <v>0.45923999999999998</v>
      </c>
      <c r="T1024" s="9">
        <v>0</v>
      </c>
      <c r="U1024" s="9">
        <f t="shared" si="97"/>
        <v>9</v>
      </c>
      <c r="V1024" s="9">
        <v>0</v>
      </c>
      <c r="W1024" s="9">
        <v>0</v>
      </c>
      <c r="X1024" s="49">
        <v>9</v>
      </c>
      <c r="Y1024" s="9">
        <v>0</v>
      </c>
      <c r="Z1024" s="9">
        <f t="shared" si="98"/>
        <v>0</v>
      </c>
      <c r="AA1024" s="9">
        <v>0</v>
      </c>
      <c r="AB1024" s="9">
        <v>0</v>
      </c>
      <c r="AC1024" s="49">
        <v>0</v>
      </c>
      <c r="AD1024" s="9">
        <v>0</v>
      </c>
      <c r="AE1024" s="9">
        <f t="shared" si="99"/>
        <v>0</v>
      </c>
      <c r="AF1024" s="9">
        <v>0</v>
      </c>
      <c r="AG1024" s="9">
        <v>0</v>
      </c>
      <c r="AH1024" s="49">
        <v>0</v>
      </c>
      <c r="AI1024" s="9">
        <v>0</v>
      </c>
      <c r="AJ1024" s="42">
        <f t="shared" si="100"/>
        <v>9.4592399999999994</v>
      </c>
      <c r="AK1024" s="42">
        <f t="shared" si="100"/>
        <v>0</v>
      </c>
      <c r="AL1024" s="42">
        <f t="shared" si="100"/>
        <v>0</v>
      </c>
      <c r="AM1024" s="42">
        <f t="shared" si="100"/>
        <v>9.4592399999999994</v>
      </c>
      <c r="AN1024" s="42">
        <f t="shared" si="100"/>
        <v>0</v>
      </c>
    </row>
    <row r="1025" spans="1:40" ht="63">
      <c r="A1025" s="8" t="s">
        <v>806</v>
      </c>
      <c r="B1025" s="73" t="s">
        <v>705</v>
      </c>
      <c r="C1025" s="15" t="s">
        <v>778</v>
      </c>
      <c r="D1025" s="18">
        <v>2018</v>
      </c>
      <c r="E1025" s="18">
        <v>2022</v>
      </c>
      <c r="F1025" s="9"/>
      <c r="G1025" s="9"/>
      <c r="H1025" s="31"/>
      <c r="I1025" s="9">
        <v>17.824776</v>
      </c>
      <c r="J1025" s="24">
        <v>17.824775999999996</v>
      </c>
      <c r="K1025" s="9">
        <f t="shared" si="95"/>
        <v>0</v>
      </c>
      <c r="L1025" s="9">
        <v>0</v>
      </c>
      <c r="M1025" s="9">
        <v>0</v>
      </c>
      <c r="N1025" s="9">
        <v>0</v>
      </c>
      <c r="O1025" s="9">
        <v>0</v>
      </c>
      <c r="P1025" s="9">
        <f t="shared" si="96"/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f t="shared" si="97"/>
        <v>0.42477599999999999</v>
      </c>
      <c r="V1025" s="9">
        <v>0</v>
      </c>
      <c r="W1025" s="9">
        <v>0</v>
      </c>
      <c r="X1025" s="49">
        <v>0.42477599999999999</v>
      </c>
      <c r="Y1025" s="9">
        <v>0</v>
      </c>
      <c r="Z1025" s="9">
        <f t="shared" si="98"/>
        <v>17.399999999999999</v>
      </c>
      <c r="AA1025" s="9">
        <v>0</v>
      </c>
      <c r="AB1025" s="9">
        <v>0</v>
      </c>
      <c r="AC1025" s="49">
        <v>17.399999999999999</v>
      </c>
      <c r="AD1025" s="9">
        <v>0</v>
      </c>
      <c r="AE1025" s="9">
        <f t="shared" si="99"/>
        <v>0</v>
      </c>
      <c r="AF1025" s="9">
        <v>0</v>
      </c>
      <c r="AG1025" s="9">
        <v>0</v>
      </c>
      <c r="AH1025" s="49">
        <v>0</v>
      </c>
      <c r="AI1025" s="9">
        <v>0</v>
      </c>
      <c r="AJ1025" s="42">
        <f t="shared" si="100"/>
        <v>17.824776</v>
      </c>
      <c r="AK1025" s="42">
        <f t="shared" si="100"/>
        <v>0</v>
      </c>
      <c r="AL1025" s="42">
        <f t="shared" si="100"/>
        <v>0</v>
      </c>
      <c r="AM1025" s="42">
        <f t="shared" si="100"/>
        <v>17.824776</v>
      </c>
      <c r="AN1025" s="42">
        <f t="shared" si="100"/>
        <v>0</v>
      </c>
    </row>
    <row r="1026" spans="1:40" ht="47.25">
      <c r="A1026" s="8" t="s">
        <v>806</v>
      </c>
      <c r="B1026" s="73" t="s">
        <v>1917</v>
      </c>
      <c r="C1026" s="15" t="s">
        <v>1918</v>
      </c>
      <c r="D1026" s="18">
        <v>2018</v>
      </c>
      <c r="E1026" s="18">
        <v>2021</v>
      </c>
      <c r="F1026" s="9"/>
      <c r="G1026" s="9"/>
      <c r="H1026" s="31"/>
      <c r="I1026" s="9">
        <v>6.6919919999999991</v>
      </c>
      <c r="J1026" s="24">
        <v>6.6919919999999991</v>
      </c>
      <c r="K1026" s="9">
        <f t="shared" si="95"/>
        <v>0</v>
      </c>
      <c r="L1026" s="9">
        <v>0</v>
      </c>
      <c r="M1026" s="9">
        <v>0</v>
      </c>
      <c r="N1026" s="9">
        <v>0</v>
      </c>
      <c r="O1026" s="9">
        <v>0</v>
      </c>
      <c r="P1026" s="9">
        <f t="shared" si="96"/>
        <v>0.33199200000000001</v>
      </c>
      <c r="Q1026" s="9">
        <v>0</v>
      </c>
      <c r="R1026" s="9">
        <v>0</v>
      </c>
      <c r="S1026" s="9">
        <v>0.33199200000000001</v>
      </c>
      <c r="T1026" s="9">
        <v>0</v>
      </c>
      <c r="U1026" s="9">
        <f t="shared" si="97"/>
        <v>6.3599999999999994</v>
      </c>
      <c r="V1026" s="9">
        <v>0</v>
      </c>
      <c r="W1026" s="9">
        <v>0</v>
      </c>
      <c r="X1026" s="49">
        <v>6.3599999999999994</v>
      </c>
      <c r="Y1026" s="9">
        <v>0</v>
      </c>
      <c r="Z1026" s="9">
        <f t="shared" si="98"/>
        <v>0</v>
      </c>
      <c r="AA1026" s="9">
        <v>0</v>
      </c>
      <c r="AB1026" s="9">
        <v>0</v>
      </c>
      <c r="AC1026" s="49">
        <v>0</v>
      </c>
      <c r="AD1026" s="9">
        <v>0</v>
      </c>
      <c r="AE1026" s="9">
        <f t="shared" si="99"/>
        <v>0</v>
      </c>
      <c r="AF1026" s="9">
        <v>0</v>
      </c>
      <c r="AG1026" s="9">
        <v>0</v>
      </c>
      <c r="AH1026" s="49">
        <v>0</v>
      </c>
      <c r="AI1026" s="9">
        <v>0</v>
      </c>
      <c r="AJ1026" s="42">
        <f t="shared" si="100"/>
        <v>6.6919919999999991</v>
      </c>
      <c r="AK1026" s="42">
        <f t="shared" si="100"/>
        <v>0</v>
      </c>
      <c r="AL1026" s="42">
        <f t="shared" si="100"/>
        <v>0</v>
      </c>
      <c r="AM1026" s="42">
        <f t="shared" si="100"/>
        <v>6.6919919999999991</v>
      </c>
      <c r="AN1026" s="42">
        <f t="shared" si="100"/>
        <v>0</v>
      </c>
    </row>
    <row r="1027" spans="1:40" ht="47.25">
      <c r="A1027" s="8" t="s">
        <v>806</v>
      </c>
      <c r="B1027" s="73" t="s">
        <v>1919</v>
      </c>
      <c r="C1027" s="15" t="s">
        <v>1920</v>
      </c>
      <c r="D1027" s="18">
        <v>2018</v>
      </c>
      <c r="E1027" s="18">
        <v>2021</v>
      </c>
      <c r="F1027" s="9"/>
      <c r="G1027" s="9"/>
      <c r="H1027" s="31"/>
      <c r="I1027" s="9">
        <v>3.8820120000000005</v>
      </c>
      <c r="J1027" s="24">
        <v>3.882012</v>
      </c>
      <c r="K1027" s="9">
        <f t="shared" si="95"/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f t="shared" si="96"/>
        <v>0.28201199999999998</v>
      </c>
      <c r="Q1027" s="9">
        <v>0</v>
      </c>
      <c r="R1027" s="9">
        <v>0</v>
      </c>
      <c r="S1027" s="9">
        <v>0.28201199999999998</v>
      </c>
      <c r="T1027" s="9">
        <v>0</v>
      </c>
      <c r="U1027" s="9">
        <f t="shared" si="97"/>
        <v>0.35999999999999999</v>
      </c>
      <c r="V1027" s="9">
        <v>0</v>
      </c>
      <c r="W1027" s="9">
        <v>0</v>
      </c>
      <c r="X1027" s="49">
        <v>0.36</v>
      </c>
      <c r="Y1027" s="9">
        <v>0</v>
      </c>
      <c r="Z1027" s="9">
        <f t="shared" si="98"/>
        <v>0</v>
      </c>
      <c r="AA1027" s="9">
        <v>0</v>
      </c>
      <c r="AB1027" s="9">
        <v>0</v>
      </c>
      <c r="AC1027" s="49">
        <v>0</v>
      </c>
      <c r="AD1027" s="9">
        <v>0</v>
      </c>
      <c r="AE1027" s="9">
        <f t="shared" si="99"/>
        <v>0</v>
      </c>
      <c r="AF1027" s="9">
        <v>0</v>
      </c>
      <c r="AG1027" s="9">
        <v>0</v>
      </c>
      <c r="AH1027" s="49">
        <v>0</v>
      </c>
      <c r="AI1027" s="9">
        <v>0</v>
      </c>
      <c r="AJ1027" s="42">
        <f t="shared" si="100"/>
        <v>0.64201200000000003</v>
      </c>
      <c r="AK1027" s="42">
        <f t="shared" si="100"/>
        <v>0</v>
      </c>
      <c r="AL1027" s="42">
        <f t="shared" si="100"/>
        <v>0</v>
      </c>
      <c r="AM1027" s="42">
        <f t="shared" si="100"/>
        <v>0.64201200000000003</v>
      </c>
      <c r="AN1027" s="42">
        <f t="shared" si="100"/>
        <v>0</v>
      </c>
    </row>
    <row r="1028" spans="1:40" ht="31.5">
      <c r="A1028" s="8" t="s">
        <v>806</v>
      </c>
      <c r="B1028" s="73" t="s">
        <v>1921</v>
      </c>
      <c r="C1028" s="15" t="s">
        <v>1922</v>
      </c>
      <c r="D1028" s="18">
        <v>2018</v>
      </c>
      <c r="E1028" s="18">
        <v>2021</v>
      </c>
      <c r="F1028" s="9"/>
      <c r="G1028" s="9"/>
      <c r="H1028" s="31"/>
      <c r="I1028" s="9">
        <v>6.6919919999999991</v>
      </c>
      <c r="J1028" s="24">
        <v>6.6919919999999991</v>
      </c>
      <c r="K1028" s="9">
        <f t="shared" si="95"/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f t="shared" si="96"/>
        <v>0.33199200000000001</v>
      </c>
      <c r="Q1028" s="9">
        <v>0</v>
      </c>
      <c r="R1028" s="9">
        <v>0</v>
      </c>
      <c r="S1028" s="9">
        <v>0.33199200000000001</v>
      </c>
      <c r="T1028" s="9">
        <v>0</v>
      </c>
      <c r="U1028" s="9">
        <f t="shared" si="97"/>
        <v>6.3599999999999994</v>
      </c>
      <c r="V1028" s="9">
        <v>0</v>
      </c>
      <c r="W1028" s="9">
        <v>0</v>
      </c>
      <c r="X1028" s="49">
        <v>6.3599999999999994</v>
      </c>
      <c r="Y1028" s="9">
        <v>0</v>
      </c>
      <c r="Z1028" s="9">
        <f t="shared" si="98"/>
        <v>0</v>
      </c>
      <c r="AA1028" s="9">
        <v>0</v>
      </c>
      <c r="AB1028" s="9">
        <v>0</v>
      </c>
      <c r="AC1028" s="49">
        <v>0</v>
      </c>
      <c r="AD1028" s="9">
        <v>0</v>
      </c>
      <c r="AE1028" s="9">
        <f t="shared" si="99"/>
        <v>0</v>
      </c>
      <c r="AF1028" s="9">
        <v>0</v>
      </c>
      <c r="AG1028" s="9">
        <v>0</v>
      </c>
      <c r="AH1028" s="49">
        <v>0</v>
      </c>
      <c r="AI1028" s="9">
        <v>0</v>
      </c>
      <c r="AJ1028" s="42">
        <f t="shared" si="100"/>
        <v>6.6919919999999991</v>
      </c>
      <c r="AK1028" s="42">
        <f t="shared" si="100"/>
        <v>0</v>
      </c>
      <c r="AL1028" s="42">
        <f t="shared" si="100"/>
        <v>0</v>
      </c>
      <c r="AM1028" s="42">
        <f t="shared" si="100"/>
        <v>6.6919919999999991</v>
      </c>
      <c r="AN1028" s="42">
        <f t="shared" si="100"/>
        <v>0</v>
      </c>
    </row>
    <row r="1029" spans="1:40" ht="47.25">
      <c r="A1029" s="8" t="s">
        <v>806</v>
      </c>
      <c r="B1029" s="73" t="s">
        <v>1923</v>
      </c>
      <c r="C1029" s="15" t="s">
        <v>1924</v>
      </c>
      <c r="D1029" s="18">
        <v>2018</v>
      </c>
      <c r="E1029" s="18">
        <v>2021</v>
      </c>
      <c r="F1029" s="9"/>
      <c r="G1029" s="9"/>
      <c r="H1029" s="31"/>
      <c r="I1029" s="9">
        <v>6.6919919999999991</v>
      </c>
      <c r="J1029" s="24">
        <v>6.6919919999999991</v>
      </c>
      <c r="K1029" s="9">
        <f t="shared" si="95"/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f t="shared" si="96"/>
        <v>0.33199200000000001</v>
      </c>
      <c r="Q1029" s="9">
        <v>0</v>
      </c>
      <c r="R1029" s="9">
        <v>0</v>
      </c>
      <c r="S1029" s="9">
        <v>0.33199200000000001</v>
      </c>
      <c r="T1029" s="9">
        <v>0</v>
      </c>
      <c r="U1029" s="9">
        <f t="shared" si="97"/>
        <v>6.3599999999999994</v>
      </c>
      <c r="V1029" s="9">
        <v>0</v>
      </c>
      <c r="W1029" s="9">
        <v>0</v>
      </c>
      <c r="X1029" s="49">
        <v>6.3599999999999994</v>
      </c>
      <c r="Y1029" s="9">
        <v>0</v>
      </c>
      <c r="Z1029" s="9">
        <f t="shared" si="98"/>
        <v>0</v>
      </c>
      <c r="AA1029" s="9">
        <v>0</v>
      </c>
      <c r="AB1029" s="9">
        <v>0</v>
      </c>
      <c r="AC1029" s="49">
        <v>0</v>
      </c>
      <c r="AD1029" s="9">
        <v>0</v>
      </c>
      <c r="AE1029" s="9">
        <f t="shared" si="99"/>
        <v>0</v>
      </c>
      <c r="AF1029" s="9">
        <v>0</v>
      </c>
      <c r="AG1029" s="9">
        <v>0</v>
      </c>
      <c r="AH1029" s="49">
        <v>0</v>
      </c>
      <c r="AI1029" s="9">
        <v>0</v>
      </c>
      <c r="AJ1029" s="42">
        <f t="shared" si="100"/>
        <v>6.6919919999999991</v>
      </c>
      <c r="AK1029" s="42">
        <f t="shared" si="100"/>
        <v>0</v>
      </c>
      <c r="AL1029" s="42">
        <f t="shared" si="100"/>
        <v>0</v>
      </c>
      <c r="AM1029" s="42">
        <f t="shared" si="100"/>
        <v>6.6919919999999991</v>
      </c>
      <c r="AN1029" s="42">
        <f t="shared" si="100"/>
        <v>0</v>
      </c>
    </row>
    <row r="1030" spans="1:40" ht="31.5">
      <c r="A1030" s="8" t="s">
        <v>806</v>
      </c>
      <c r="B1030" s="73" t="s">
        <v>706</v>
      </c>
      <c r="C1030" s="15" t="s">
        <v>1925</v>
      </c>
      <c r="D1030" s="18">
        <v>2018</v>
      </c>
      <c r="E1030" s="18">
        <v>2021</v>
      </c>
      <c r="F1030" s="9"/>
      <c r="G1030" s="9"/>
      <c r="H1030" s="31"/>
      <c r="I1030" s="9">
        <v>3.8820120000000005</v>
      </c>
      <c r="J1030" s="24">
        <v>3.882012</v>
      </c>
      <c r="K1030" s="9">
        <f t="shared" si="95"/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f t="shared" si="96"/>
        <v>0.28201199999999998</v>
      </c>
      <c r="Q1030" s="9">
        <v>0</v>
      </c>
      <c r="R1030" s="9">
        <v>0</v>
      </c>
      <c r="S1030" s="9">
        <v>0.28201199999999998</v>
      </c>
      <c r="T1030" s="9">
        <v>0</v>
      </c>
      <c r="U1030" s="9">
        <f t="shared" si="97"/>
        <v>3.5999999999999996</v>
      </c>
      <c r="V1030" s="9">
        <v>0</v>
      </c>
      <c r="W1030" s="9">
        <v>0</v>
      </c>
      <c r="X1030" s="49">
        <v>3.5999999999999996</v>
      </c>
      <c r="Y1030" s="9">
        <v>0</v>
      </c>
      <c r="Z1030" s="9">
        <f t="shared" si="98"/>
        <v>0</v>
      </c>
      <c r="AA1030" s="9">
        <v>0</v>
      </c>
      <c r="AB1030" s="9">
        <v>0</v>
      </c>
      <c r="AC1030" s="49">
        <v>0</v>
      </c>
      <c r="AD1030" s="9">
        <v>0</v>
      </c>
      <c r="AE1030" s="9">
        <f t="shared" si="99"/>
        <v>0</v>
      </c>
      <c r="AF1030" s="9">
        <v>0</v>
      </c>
      <c r="AG1030" s="9">
        <v>0</v>
      </c>
      <c r="AH1030" s="49">
        <v>0</v>
      </c>
      <c r="AI1030" s="9">
        <v>0</v>
      </c>
      <c r="AJ1030" s="42">
        <f t="shared" si="100"/>
        <v>3.8820119999999996</v>
      </c>
      <c r="AK1030" s="42">
        <f t="shared" si="100"/>
        <v>0</v>
      </c>
      <c r="AL1030" s="42">
        <f t="shared" si="100"/>
        <v>0</v>
      </c>
      <c r="AM1030" s="42">
        <f t="shared" si="100"/>
        <v>3.8820119999999996</v>
      </c>
      <c r="AN1030" s="42">
        <f t="shared" si="100"/>
        <v>0</v>
      </c>
    </row>
    <row r="1031" spans="1:40" ht="47.25">
      <c r="A1031" s="8" t="s">
        <v>806</v>
      </c>
      <c r="B1031" s="73" t="s">
        <v>1926</v>
      </c>
      <c r="C1031" s="15" t="s">
        <v>1927</v>
      </c>
      <c r="D1031" s="18">
        <v>2018</v>
      </c>
      <c r="E1031" s="18">
        <v>2021</v>
      </c>
      <c r="F1031" s="9"/>
      <c r="G1031" s="9"/>
      <c r="H1031" s="31"/>
      <c r="I1031" s="9">
        <v>9.4592399999999994</v>
      </c>
      <c r="J1031" s="24">
        <v>9.4592399999999994</v>
      </c>
      <c r="K1031" s="9">
        <f t="shared" si="95"/>
        <v>0</v>
      </c>
      <c r="L1031" s="9">
        <v>0</v>
      </c>
      <c r="M1031" s="9">
        <v>0</v>
      </c>
      <c r="N1031" s="9">
        <v>0</v>
      </c>
      <c r="O1031" s="9">
        <v>0</v>
      </c>
      <c r="P1031" s="9">
        <f t="shared" si="96"/>
        <v>0.45923999999999998</v>
      </c>
      <c r="Q1031" s="9">
        <v>0</v>
      </c>
      <c r="R1031" s="9">
        <v>0</v>
      </c>
      <c r="S1031" s="9">
        <v>0.45923999999999998</v>
      </c>
      <c r="T1031" s="9">
        <v>0</v>
      </c>
      <c r="U1031" s="9">
        <f t="shared" si="97"/>
        <v>9</v>
      </c>
      <c r="V1031" s="9">
        <v>0</v>
      </c>
      <c r="W1031" s="9">
        <v>0</v>
      </c>
      <c r="X1031" s="49">
        <v>9</v>
      </c>
      <c r="Y1031" s="9">
        <v>0</v>
      </c>
      <c r="Z1031" s="9">
        <f t="shared" si="98"/>
        <v>0</v>
      </c>
      <c r="AA1031" s="9">
        <v>0</v>
      </c>
      <c r="AB1031" s="9">
        <v>0</v>
      </c>
      <c r="AC1031" s="49">
        <v>0</v>
      </c>
      <c r="AD1031" s="9">
        <v>0</v>
      </c>
      <c r="AE1031" s="9">
        <f t="shared" si="99"/>
        <v>0</v>
      </c>
      <c r="AF1031" s="9">
        <v>0</v>
      </c>
      <c r="AG1031" s="9">
        <v>0</v>
      </c>
      <c r="AH1031" s="49">
        <v>0</v>
      </c>
      <c r="AI1031" s="9">
        <v>0</v>
      </c>
      <c r="AJ1031" s="42">
        <f t="shared" si="100"/>
        <v>9.4592399999999994</v>
      </c>
      <c r="AK1031" s="42">
        <f t="shared" si="100"/>
        <v>0</v>
      </c>
      <c r="AL1031" s="42">
        <f t="shared" si="100"/>
        <v>0</v>
      </c>
      <c r="AM1031" s="42">
        <f t="shared" si="100"/>
        <v>9.4592399999999994</v>
      </c>
      <c r="AN1031" s="42">
        <f t="shared" si="100"/>
        <v>0</v>
      </c>
    </row>
    <row r="1032" spans="1:40" ht="47.25">
      <c r="A1032" s="8" t="s">
        <v>806</v>
      </c>
      <c r="B1032" s="73" t="s">
        <v>1928</v>
      </c>
      <c r="C1032" s="15" t="s">
        <v>1929</v>
      </c>
      <c r="D1032" s="18">
        <v>2018</v>
      </c>
      <c r="E1032" s="18">
        <v>2021</v>
      </c>
      <c r="F1032" s="9"/>
      <c r="G1032" s="9"/>
      <c r="H1032" s="31"/>
      <c r="I1032" s="9">
        <v>9.4592399999999994</v>
      </c>
      <c r="J1032" s="24">
        <v>9.4592399999999994</v>
      </c>
      <c r="K1032" s="9">
        <f t="shared" si="95"/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f t="shared" si="96"/>
        <v>0.45923999999999998</v>
      </c>
      <c r="Q1032" s="9">
        <v>0</v>
      </c>
      <c r="R1032" s="9">
        <v>0</v>
      </c>
      <c r="S1032" s="9">
        <v>0.45923999999999998</v>
      </c>
      <c r="T1032" s="9">
        <v>0</v>
      </c>
      <c r="U1032" s="9">
        <f t="shared" si="97"/>
        <v>9</v>
      </c>
      <c r="V1032" s="9">
        <v>0</v>
      </c>
      <c r="W1032" s="9">
        <v>0</v>
      </c>
      <c r="X1032" s="49">
        <v>9</v>
      </c>
      <c r="Y1032" s="9">
        <v>0</v>
      </c>
      <c r="Z1032" s="9">
        <f t="shared" si="98"/>
        <v>0</v>
      </c>
      <c r="AA1032" s="9">
        <v>0</v>
      </c>
      <c r="AB1032" s="9">
        <v>0</v>
      </c>
      <c r="AC1032" s="49">
        <v>0</v>
      </c>
      <c r="AD1032" s="9">
        <v>0</v>
      </c>
      <c r="AE1032" s="9">
        <f t="shared" si="99"/>
        <v>0</v>
      </c>
      <c r="AF1032" s="9">
        <v>0</v>
      </c>
      <c r="AG1032" s="9">
        <v>0</v>
      </c>
      <c r="AH1032" s="49">
        <v>0</v>
      </c>
      <c r="AI1032" s="9">
        <v>0</v>
      </c>
      <c r="AJ1032" s="42">
        <f t="shared" si="100"/>
        <v>9.4592399999999994</v>
      </c>
      <c r="AK1032" s="42">
        <f t="shared" si="100"/>
        <v>0</v>
      </c>
      <c r="AL1032" s="42">
        <f t="shared" si="100"/>
        <v>0</v>
      </c>
      <c r="AM1032" s="42">
        <f t="shared" si="100"/>
        <v>9.4592399999999994</v>
      </c>
      <c r="AN1032" s="42">
        <f t="shared" si="100"/>
        <v>0</v>
      </c>
    </row>
    <row r="1033" spans="1:40" ht="47.25">
      <c r="A1033" s="8" t="s">
        <v>806</v>
      </c>
      <c r="B1033" s="73" t="s">
        <v>1930</v>
      </c>
      <c r="C1033" s="15" t="s">
        <v>1931</v>
      </c>
      <c r="D1033" s="18">
        <v>2018</v>
      </c>
      <c r="E1033" s="18">
        <v>2021</v>
      </c>
      <c r="F1033" s="9"/>
      <c r="G1033" s="9"/>
      <c r="H1033" s="31"/>
      <c r="I1033" s="9">
        <v>6.6919919999999991</v>
      </c>
      <c r="J1033" s="24">
        <v>6.6919919999999991</v>
      </c>
      <c r="K1033" s="9">
        <f t="shared" si="95"/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f t="shared" si="96"/>
        <v>0.33199200000000001</v>
      </c>
      <c r="Q1033" s="9">
        <v>0</v>
      </c>
      <c r="R1033" s="9">
        <v>0</v>
      </c>
      <c r="S1033" s="9">
        <v>0.33199200000000001</v>
      </c>
      <c r="T1033" s="9">
        <v>0</v>
      </c>
      <c r="U1033" s="9">
        <f t="shared" si="97"/>
        <v>6.3599999999999994</v>
      </c>
      <c r="V1033" s="9">
        <v>0</v>
      </c>
      <c r="W1033" s="9">
        <v>0</v>
      </c>
      <c r="X1033" s="49">
        <v>6.3599999999999994</v>
      </c>
      <c r="Y1033" s="9">
        <v>0</v>
      </c>
      <c r="Z1033" s="9">
        <f t="shared" si="98"/>
        <v>0</v>
      </c>
      <c r="AA1033" s="9">
        <v>0</v>
      </c>
      <c r="AB1033" s="9">
        <v>0</v>
      </c>
      <c r="AC1033" s="49">
        <v>0</v>
      </c>
      <c r="AD1033" s="9">
        <v>0</v>
      </c>
      <c r="AE1033" s="9">
        <f t="shared" si="99"/>
        <v>0</v>
      </c>
      <c r="AF1033" s="9">
        <v>0</v>
      </c>
      <c r="AG1033" s="9">
        <v>0</v>
      </c>
      <c r="AH1033" s="49">
        <v>0</v>
      </c>
      <c r="AI1033" s="9">
        <v>0</v>
      </c>
      <c r="AJ1033" s="42">
        <f t="shared" si="101" ref="AJ1033:AN1083">=K1033+P1033+U1033+Z1033+AE1033</f>
        <v>6.6919919999999991</v>
      </c>
      <c r="AK1033" s="42">
        <f t="shared" si="101"/>
        <v>0</v>
      </c>
      <c r="AL1033" s="42">
        <f t="shared" si="101"/>
        <v>0</v>
      </c>
      <c r="AM1033" s="42">
        <f t="shared" si="101"/>
        <v>6.6919919999999991</v>
      </c>
      <c r="AN1033" s="42">
        <f t="shared" si="101"/>
        <v>0</v>
      </c>
    </row>
    <row r="1034" spans="1:40" ht="47.25">
      <c r="A1034" s="8" t="s">
        <v>806</v>
      </c>
      <c r="B1034" s="73" t="s">
        <v>1915</v>
      </c>
      <c r="C1034" s="15" t="s">
        <v>1932</v>
      </c>
      <c r="D1034" s="18">
        <v>2018</v>
      </c>
      <c r="E1034" s="18">
        <v>2021</v>
      </c>
      <c r="F1034" s="9"/>
      <c r="G1034" s="9"/>
      <c r="H1034" s="31"/>
      <c r="I1034" s="9">
        <v>3.8820120000000005</v>
      </c>
      <c r="J1034" s="24">
        <v>3.882012</v>
      </c>
      <c r="K1034" s="9">
        <f t="shared" si="95"/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f t="shared" si="96"/>
        <v>0.28201199999999998</v>
      </c>
      <c r="Q1034" s="9">
        <v>0</v>
      </c>
      <c r="R1034" s="9">
        <v>0</v>
      </c>
      <c r="S1034" s="9">
        <v>0.28201199999999998</v>
      </c>
      <c r="T1034" s="9">
        <v>0</v>
      </c>
      <c r="U1034" s="9">
        <f t="shared" si="97"/>
        <v>3.5999999999999996</v>
      </c>
      <c r="V1034" s="9">
        <v>0</v>
      </c>
      <c r="W1034" s="9">
        <v>0</v>
      </c>
      <c r="X1034" s="49">
        <v>3.5999999999999996</v>
      </c>
      <c r="Y1034" s="9">
        <v>0</v>
      </c>
      <c r="Z1034" s="9">
        <f t="shared" si="98"/>
        <v>0</v>
      </c>
      <c r="AA1034" s="9">
        <v>0</v>
      </c>
      <c r="AB1034" s="9">
        <v>0</v>
      </c>
      <c r="AC1034" s="49">
        <v>0</v>
      </c>
      <c r="AD1034" s="9">
        <v>0</v>
      </c>
      <c r="AE1034" s="9">
        <f t="shared" si="99"/>
        <v>0</v>
      </c>
      <c r="AF1034" s="9">
        <v>0</v>
      </c>
      <c r="AG1034" s="9">
        <v>0</v>
      </c>
      <c r="AH1034" s="49">
        <v>0</v>
      </c>
      <c r="AI1034" s="9">
        <v>0</v>
      </c>
      <c r="AJ1034" s="42">
        <f t="shared" si="101"/>
        <v>3.8820119999999996</v>
      </c>
      <c r="AK1034" s="42">
        <f t="shared" si="101"/>
        <v>0</v>
      </c>
      <c r="AL1034" s="42">
        <f t="shared" si="101"/>
        <v>0</v>
      </c>
      <c r="AM1034" s="42">
        <f t="shared" si="101"/>
        <v>3.8820119999999996</v>
      </c>
      <c r="AN1034" s="42">
        <f t="shared" si="101"/>
        <v>0</v>
      </c>
    </row>
    <row r="1035" spans="1:40" ht="47.25">
      <c r="A1035" s="8" t="s">
        <v>806</v>
      </c>
      <c r="B1035" s="73" t="s">
        <v>1933</v>
      </c>
      <c r="C1035" s="15" t="s">
        <v>1934</v>
      </c>
      <c r="D1035" s="18">
        <v>2018</v>
      </c>
      <c r="E1035" s="18">
        <v>2021</v>
      </c>
      <c r="F1035" s="9"/>
      <c r="G1035" s="9"/>
      <c r="H1035" s="31"/>
      <c r="I1035" s="9">
        <v>9.4592399999999994</v>
      </c>
      <c r="J1035" s="24">
        <v>9.4592399999999994</v>
      </c>
      <c r="K1035" s="9">
        <f t="shared" si="95"/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f t="shared" si="96"/>
        <v>0.45923999999999998</v>
      </c>
      <c r="Q1035" s="9">
        <v>0</v>
      </c>
      <c r="R1035" s="9">
        <v>0</v>
      </c>
      <c r="S1035" s="9">
        <v>0.45923999999999998</v>
      </c>
      <c r="T1035" s="9">
        <v>0</v>
      </c>
      <c r="U1035" s="9">
        <f t="shared" si="97"/>
        <v>9</v>
      </c>
      <c r="V1035" s="9">
        <v>0</v>
      </c>
      <c r="W1035" s="9">
        <v>0</v>
      </c>
      <c r="X1035" s="49">
        <v>9</v>
      </c>
      <c r="Y1035" s="9">
        <v>0</v>
      </c>
      <c r="Z1035" s="9">
        <f t="shared" si="98"/>
        <v>0</v>
      </c>
      <c r="AA1035" s="9">
        <v>0</v>
      </c>
      <c r="AB1035" s="9">
        <v>0</v>
      </c>
      <c r="AC1035" s="49">
        <v>0</v>
      </c>
      <c r="AD1035" s="9">
        <v>0</v>
      </c>
      <c r="AE1035" s="9">
        <f t="shared" si="99"/>
        <v>0</v>
      </c>
      <c r="AF1035" s="9">
        <v>0</v>
      </c>
      <c r="AG1035" s="9">
        <v>0</v>
      </c>
      <c r="AH1035" s="49">
        <v>0</v>
      </c>
      <c r="AI1035" s="9">
        <v>0</v>
      </c>
      <c r="AJ1035" s="42">
        <f t="shared" si="101"/>
        <v>9.4592399999999994</v>
      </c>
      <c r="AK1035" s="42">
        <f t="shared" si="101"/>
        <v>0</v>
      </c>
      <c r="AL1035" s="42">
        <f t="shared" si="101"/>
        <v>0</v>
      </c>
      <c r="AM1035" s="42">
        <f t="shared" si="101"/>
        <v>9.4592399999999994</v>
      </c>
      <c r="AN1035" s="42">
        <f t="shared" si="101"/>
        <v>0</v>
      </c>
    </row>
    <row r="1036" spans="1:40" ht="47.25">
      <c r="A1036" s="8" t="s">
        <v>806</v>
      </c>
      <c r="B1036" s="73" t="s">
        <v>1935</v>
      </c>
      <c r="C1036" s="15" t="s">
        <v>1936</v>
      </c>
      <c r="D1036" s="18">
        <v>2018</v>
      </c>
      <c r="E1036" s="18">
        <v>2021</v>
      </c>
      <c r="F1036" s="9"/>
      <c r="G1036" s="9"/>
      <c r="H1036" s="31"/>
      <c r="I1036" s="9">
        <v>3.8820120000000005</v>
      </c>
      <c r="J1036" s="24">
        <v>3.882012</v>
      </c>
      <c r="K1036" s="9">
        <f t="shared" si="95"/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f t="shared" si="96"/>
        <v>0.28201199999999998</v>
      </c>
      <c r="Q1036" s="9">
        <v>0</v>
      </c>
      <c r="R1036" s="9">
        <v>0</v>
      </c>
      <c r="S1036" s="9">
        <v>0.28201199999999998</v>
      </c>
      <c r="T1036" s="9">
        <v>0</v>
      </c>
      <c r="U1036" s="9">
        <f t="shared" si="97"/>
        <v>3.5999999999999996</v>
      </c>
      <c r="V1036" s="9">
        <v>0</v>
      </c>
      <c r="W1036" s="9">
        <v>0</v>
      </c>
      <c r="X1036" s="49">
        <v>3.5999999999999996</v>
      </c>
      <c r="Y1036" s="9">
        <v>0</v>
      </c>
      <c r="Z1036" s="9">
        <f t="shared" si="98"/>
        <v>0</v>
      </c>
      <c r="AA1036" s="9">
        <v>0</v>
      </c>
      <c r="AB1036" s="9">
        <v>0</v>
      </c>
      <c r="AC1036" s="49">
        <v>0</v>
      </c>
      <c r="AD1036" s="9">
        <v>0</v>
      </c>
      <c r="AE1036" s="9">
        <f t="shared" si="99"/>
        <v>0</v>
      </c>
      <c r="AF1036" s="9">
        <v>0</v>
      </c>
      <c r="AG1036" s="9">
        <v>0</v>
      </c>
      <c r="AH1036" s="49">
        <v>0</v>
      </c>
      <c r="AI1036" s="9">
        <v>0</v>
      </c>
      <c r="AJ1036" s="42">
        <f t="shared" si="101"/>
        <v>3.8820119999999996</v>
      </c>
      <c r="AK1036" s="42">
        <f t="shared" si="101"/>
        <v>0</v>
      </c>
      <c r="AL1036" s="42">
        <f t="shared" si="101"/>
        <v>0</v>
      </c>
      <c r="AM1036" s="42">
        <f t="shared" si="101"/>
        <v>3.8820119999999996</v>
      </c>
      <c r="AN1036" s="42">
        <f t="shared" si="101"/>
        <v>0</v>
      </c>
    </row>
    <row r="1037" spans="1:40" ht="47.25">
      <c r="A1037" s="8" t="s">
        <v>806</v>
      </c>
      <c r="B1037" s="73" t="s">
        <v>1937</v>
      </c>
      <c r="C1037" s="15" t="s">
        <v>1938</v>
      </c>
      <c r="D1037" s="18">
        <v>2018</v>
      </c>
      <c r="E1037" s="18">
        <v>2021</v>
      </c>
      <c r="F1037" s="9"/>
      <c r="G1037" s="9"/>
      <c r="H1037" s="31"/>
      <c r="I1037" s="9">
        <v>6.6919919999999991</v>
      </c>
      <c r="J1037" s="24">
        <v>6.6919919999999991</v>
      </c>
      <c r="K1037" s="9">
        <f t="shared" si="102" ref="K1037:K1100">=L1037+M1037+N1037+O1037</f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f t="shared" si="103" ref="P1037:P1100">=Q1037+R1037+S1037+T1037</f>
        <v>0.69199199999999994</v>
      </c>
      <c r="Q1037" s="9">
        <v>0</v>
      </c>
      <c r="R1037" s="9">
        <v>0</v>
      </c>
      <c r="S1037" s="9">
        <v>0.69199199999999994</v>
      </c>
      <c r="T1037" s="9">
        <v>0</v>
      </c>
      <c r="U1037" s="9">
        <f t="shared" si="104" ref="U1037:U1100">=V1037+W1037+X1037+Y1037</f>
        <v>6</v>
      </c>
      <c r="V1037" s="9">
        <v>0</v>
      </c>
      <c r="W1037" s="9">
        <v>0</v>
      </c>
      <c r="X1037" s="49">
        <v>6</v>
      </c>
      <c r="Y1037" s="9">
        <v>0</v>
      </c>
      <c r="Z1037" s="9">
        <f t="shared" si="105" ref="Z1037:Z1100">=AA1037+AB1037+AC1037+AD1037</f>
        <v>0</v>
      </c>
      <c r="AA1037" s="9">
        <v>0</v>
      </c>
      <c r="AB1037" s="9">
        <v>0</v>
      </c>
      <c r="AC1037" s="49">
        <v>0</v>
      </c>
      <c r="AD1037" s="9">
        <v>0</v>
      </c>
      <c r="AE1037" s="9">
        <f t="shared" si="106" ref="AE1037:AE1100">=AF1037+AG1037+AH1037+AI1037</f>
        <v>0</v>
      </c>
      <c r="AF1037" s="9">
        <v>0</v>
      </c>
      <c r="AG1037" s="9">
        <v>0</v>
      </c>
      <c r="AH1037" s="49">
        <v>0</v>
      </c>
      <c r="AI1037" s="9">
        <v>0</v>
      </c>
      <c r="AJ1037" s="42">
        <f t="shared" si="101"/>
        <v>6.6919919999999999</v>
      </c>
      <c r="AK1037" s="42">
        <f t="shared" si="101"/>
        <v>0</v>
      </c>
      <c r="AL1037" s="42">
        <f t="shared" si="101"/>
        <v>0</v>
      </c>
      <c r="AM1037" s="42">
        <f t="shared" si="101"/>
        <v>6.6919919999999999</v>
      </c>
      <c r="AN1037" s="42">
        <f t="shared" si="101"/>
        <v>0</v>
      </c>
    </row>
    <row r="1038" spans="1:40" ht="47.25">
      <c r="A1038" s="8" t="s">
        <v>806</v>
      </c>
      <c r="B1038" s="73" t="s">
        <v>1939</v>
      </c>
      <c r="C1038" s="15" t="s">
        <v>1940</v>
      </c>
      <c r="D1038" s="18">
        <v>2018</v>
      </c>
      <c r="E1038" s="18">
        <v>2021</v>
      </c>
      <c r="F1038" s="9"/>
      <c r="G1038" s="9"/>
      <c r="H1038" s="31"/>
      <c r="I1038" s="9">
        <v>3.8820120000000005</v>
      </c>
      <c r="J1038" s="24">
        <v>3.882012</v>
      </c>
      <c r="K1038" s="9">
        <f t="shared" si="102"/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f t="shared" si="103"/>
        <v>0.28201199999999998</v>
      </c>
      <c r="Q1038" s="9">
        <v>0</v>
      </c>
      <c r="R1038" s="9">
        <v>0</v>
      </c>
      <c r="S1038" s="9">
        <v>0.28201199999999998</v>
      </c>
      <c r="T1038" s="9">
        <v>0</v>
      </c>
      <c r="U1038" s="9">
        <f t="shared" si="104"/>
        <v>3.5999999999999996</v>
      </c>
      <c r="V1038" s="9">
        <v>0</v>
      </c>
      <c r="W1038" s="9">
        <v>0</v>
      </c>
      <c r="X1038" s="49">
        <v>3.5999999999999996</v>
      </c>
      <c r="Y1038" s="9">
        <v>0</v>
      </c>
      <c r="Z1038" s="9">
        <f t="shared" si="105"/>
        <v>0</v>
      </c>
      <c r="AA1038" s="9">
        <v>0</v>
      </c>
      <c r="AB1038" s="9">
        <v>0</v>
      </c>
      <c r="AC1038" s="49">
        <v>0</v>
      </c>
      <c r="AD1038" s="9">
        <v>0</v>
      </c>
      <c r="AE1038" s="9">
        <f t="shared" si="106"/>
        <v>0</v>
      </c>
      <c r="AF1038" s="9">
        <v>0</v>
      </c>
      <c r="AG1038" s="9">
        <v>0</v>
      </c>
      <c r="AH1038" s="49">
        <v>0</v>
      </c>
      <c r="AI1038" s="9">
        <v>0</v>
      </c>
      <c r="AJ1038" s="42">
        <f t="shared" si="101"/>
        <v>3.8820119999999996</v>
      </c>
      <c r="AK1038" s="42">
        <f t="shared" si="101"/>
        <v>0</v>
      </c>
      <c r="AL1038" s="42">
        <f t="shared" si="101"/>
        <v>0</v>
      </c>
      <c r="AM1038" s="42">
        <f t="shared" si="101"/>
        <v>3.8820119999999996</v>
      </c>
      <c r="AN1038" s="42">
        <f t="shared" si="101"/>
        <v>0</v>
      </c>
    </row>
    <row r="1039" spans="1:40" ht="47.25">
      <c r="A1039" s="8" t="s">
        <v>806</v>
      </c>
      <c r="B1039" s="73" t="s">
        <v>1941</v>
      </c>
      <c r="C1039" s="15" t="s">
        <v>1942</v>
      </c>
      <c r="D1039" s="18">
        <v>2018</v>
      </c>
      <c r="E1039" s="18">
        <v>2021</v>
      </c>
      <c r="F1039" s="9"/>
      <c r="G1039" s="9"/>
      <c r="H1039" s="31"/>
      <c r="I1039" s="9">
        <v>3.8820120000000005</v>
      </c>
      <c r="J1039" s="24">
        <v>3.882012</v>
      </c>
      <c r="K1039" s="9">
        <f t="shared" si="102"/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f t="shared" si="103"/>
        <v>0.28201199999999998</v>
      </c>
      <c r="Q1039" s="9">
        <v>0</v>
      </c>
      <c r="R1039" s="9">
        <v>0</v>
      </c>
      <c r="S1039" s="9">
        <v>0.28201199999999998</v>
      </c>
      <c r="T1039" s="9">
        <v>0</v>
      </c>
      <c r="U1039" s="9">
        <f t="shared" si="104"/>
        <v>3.5999999999999996</v>
      </c>
      <c r="V1039" s="9">
        <v>0</v>
      </c>
      <c r="W1039" s="9">
        <v>0</v>
      </c>
      <c r="X1039" s="49">
        <v>3.5999999999999996</v>
      </c>
      <c r="Y1039" s="9">
        <v>0</v>
      </c>
      <c r="Z1039" s="9">
        <f t="shared" si="105"/>
        <v>0</v>
      </c>
      <c r="AA1039" s="9">
        <v>0</v>
      </c>
      <c r="AB1039" s="9">
        <v>0</v>
      </c>
      <c r="AC1039" s="49">
        <v>0</v>
      </c>
      <c r="AD1039" s="9">
        <v>0</v>
      </c>
      <c r="AE1039" s="9">
        <f t="shared" si="106"/>
        <v>0</v>
      </c>
      <c r="AF1039" s="9">
        <v>0</v>
      </c>
      <c r="AG1039" s="9">
        <v>0</v>
      </c>
      <c r="AH1039" s="49">
        <v>0</v>
      </c>
      <c r="AI1039" s="9">
        <v>0</v>
      </c>
      <c r="AJ1039" s="42">
        <f t="shared" si="101"/>
        <v>3.8820119999999996</v>
      </c>
      <c r="AK1039" s="42">
        <f t="shared" si="101"/>
        <v>0</v>
      </c>
      <c r="AL1039" s="42">
        <f t="shared" si="101"/>
        <v>0</v>
      </c>
      <c r="AM1039" s="42">
        <f t="shared" si="101"/>
        <v>3.8820119999999996</v>
      </c>
      <c r="AN1039" s="42">
        <f t="shared" si="101"/>
        <v>0</v>
      </c>
    </row>
    <row r="1040" spans="1:40" ht="31.5">
      <c r="A1040" s="8" t="s">
        <v>806</v>
      </c>
      <c r="B1040" s="73" t="s">
        <v>706</v>
      </c>
      <c r="C1040" s="15" t="s">
        <v>779</v>
      </c>
      <c r="D1040" s="18">
        <v>2018</v>
      </c>
      <c r="E1040" s="18">
        <v>2022</v>
      </c>
      <c r="F1040" s="9"/>
      <c r="G1040" s="9"/>
      <c r="H1040" s="31"/>
      <c r="I1040" s="9">
        <v>3.8820120000000005</v>
      </c>
      <c r="J1040" s="24">
        <v>3.882012</v>
      </c>
      <c r="K1040" s="9">
        <f t="shared" si="102"/>
        <v>0</v>
      </c>
      <c r="L1040" s="9">
        <v>0</v>
      </c>
      <c r="M1040" s="9">
        <v>0</v>
      </c>
      <c r="N1040" s="9">
        <v>0</v>
      </c>
      <c r="O1040" s="9">
        <v>0</v>
      </c>
      <c r="P1040" s="9">
        <f t="shared" si="103"/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f t="shared" si="104"/>
        <v>0.28201199999999998</v>
      </c>
      <c r="V1040" s="9">
        <v>0</v>
      </c>
      <c r="W1040" s="9">
        <v>0</v>
      </c>
      <c r="X1040" s="49">
        <v>0.28201199999999998</v>
      </c>
      <c r="Y1040" s="9">
        <v>0</v>
      </c>
      <c r="Z1040" s="9">
        <f t="shared" si="105"/>
        <v>3.5999999999999996</v>
      </c>
      <c r="AA1040" s="9">
        <v>0</v>
      </c>
      <c r="AB1040" s="9">
        <v>0</v>
      </c>
      <c r="AC1040" s="49">
        <v>3.5999999999999996</v>
      </c>
      <c r="AD1040" s="9">
        <v>0</v>
      </c>
      <c r="AE1040" s="9">
        <f t="shared" si="106"/>
        <v>0</v>
      </c>
      <c r="AF1040" s="9">
        <v>0</v>
      </c>
      <c r="AG1040" s="9">
        <v>0</v>
      </c>
      <c r="AH1040" s="49">
        <v>0</v>
      </c>
      <c r="AI1040" s="9">
        <v>0</v>
      </c>
      <c r="AJ1040" s="42">
        <f t="shared" si="101"/>
        <v>3.8820119999999996</v>
      </c>
      <c r="AK1040" s="42">
        <f t="shared" si="101"/>
        <v>0</v>
      </c>
      <c r="AL1040" s="42">
        <f t="shared" si="101"/>
        <v>0</v>
      </c>
      <c r="AM1040" s="42">
        <f t="shared" si="101"/>
        <v>3.8820119999999996</v>
      </c>
      <c r="AN1040" s="42">
        <f t="shared" si="101"/>
        <v>0</v>
      </c>
    </row>
    <row r="1041" spans="1:40" ht="31.5">
      <c r="A1041" s="8" t="s">
        <v>806</v>
      </c>
      <c r="B1041" s="73" t="s">
        <v>706</v>
      </c>
      <c r="C1041" s="15" t="s">
        <v>780</v>
      </c>
      <c r="D1041" s="18">
        <v>2018</v>
      </c>
      <c r="E1041" s="18">
        <v>2022</v>
      </c>
      <c r="F1041" s="9"/>
      <c r="G1041" s="9"/>
      <c r="H1041" s="31"/>
      <c r="I1041" s="9">
        <v>3.8820120000000005</v>
      </c>
      <c r="J1041" s="24">
        <v>3.882012</v>
      </c>
      <c r="K1041" s="9">
        <f t="shared" si="102"/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f t="shared" si="103"/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f t="shared" si="104"/>
        <v>0.28201199999999998</v>
      </c>
      <c r="V1041" s="9">
        <v>0</v>
      </c>
      <c r="W1041" s="9">
        <v>0</v>
      </c>
      <c r="X1041" s="49">
        <v>0.28201199999999998</v>
      </c>
      <c r="Y1041" s="9">
        <v>0</v>
      </c>
      <c r="Z1041" s="9">
        <f t="shared" si="105"/>
        <v>3.5999999999999996</v>
      </c>
      <c r="AA1041" s="9">
        <v>0</v>
      </c>
      <c r="AB1041" s="9">
        <v>0</v>
      </c>
      <c r="AC1041" s="49">
        <v>3.5999999999999996</v>
      </c>
      <c r="AD1041" s="9">
        <v>0</v>
      </c>
      <c r="AE1041" s="9">
        <f t="shared" si="106"/>
        <v>0</v>
      </c>
      <c r="AF1041" s="9">
        <v>0</v>
      </c>
      <c r="AG1041" s="9">
        <v>0</v>
      </c>
      <c r="AH1041" s="49">
        <v>0</v>
      </c>
      <c r="AI1041" s="9">
        <v>0</v>
      </c>
      <c r="AJ1041" s="42">
        <f t="shared" si="101"/>
        <v>3.8820119999999996</v>
      </c>
      <c r="AK1041" s="42">
        <f t="shared" si="101"/>
        <v>0</v>
      </c>
      <c r="AL1041" s="42">
        <f t="shared" si="101"/>
        <v>0</v>
      </c>
      <c r="AM1041" s="42">
        <f t="shared" si="101"/>
        <v>3.8820119999999996</v>
      </c>
      <c r="AN1041" s="42">
        <f t="shared" si="101"/>
        <v>0</v>
      </c>
    </row>
    <row r="1042" spans="1:40" ht="31.5">
      <c r="A1042" s="8" t="s">
        <v>806</v>
      </c>
      <c r="B1042" s="73" t="s">
        <v>706</v>
      </c>
      <c r="C1042" s="15" t="s">
        <v>781</v>
      </c>
      <c r="D1042" s="18">
        <v>2018</v>
      </c>
      <c r="E1042" s="18">
        <v>2022</v>
      </c>
      <c r="F1042" s="9"/>
      <c r="G1042" s="9"/>
      <c r="H1042" s="31"/>
      <c r="I1042" s="9">
        <v>12.258551999999998</v>
      </c>
      <c r="J1042" s="24">
        <v>12.258551999999998</v>
      </c>
      <c r="K1042" s="9">
        <f t="shared" si="102"/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f t="shared" si="103"/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f t="shared" si="104"/>
        <v>0.258552</v>
      </c>
      <c r="V1042" s="9">
        <v>0</v>
      </c>
      <c r="W1042" s="9">
        <v>0</v>
      </c>
      <c r="X1042" s="49">
        <v>0.258552</v>
      </c>
      <c r="Y1042" s="9">
        <v>0</v>
      </c>
      <c r="Z1042" s="9">
        <f t="shared" si="105"/>
        <v>12</v>
      </c>
      <c r="AA1042" s="9">
        <v>0</v>
      </c>
      <c r="AB1042" s="9">
        <v>0</v>
      </c>
      <c r="AC1042" s="49">
        <v>12</v>
      </c>
      <c r="AD1042" s="9">
        <v>0</v>
      </c>
      <c r="AE1042" s="9">
        <f t="shared" si="106"/>
        <v>0</v>
      </c>
      <c r="AF1042" s="9">
        <v>0</v>
      </c>
      <c r="AG1042" s="9">
        <v>0</v>
      </c>
      <c r="AH1042" s="49">
        <v>0</v>
      </c>
      <c r="AI1042" s="9">
        <v>0</v>
      </c>
      <c r="AJ1042" s="42">
        <f t="shared" si="101"/>
        <v>12.258552</v>
      </c>
      <c r="AK1042" s="42">
        <f t="shared" si="101"/>
        <v>0</v>
      </c>
      <c r="AL1042" s="42">
        <f t="shared" si="101"/>
        <v>0</v>
      </c>
      <c r="AM1042" s="42">
        <f t="shared" si="101"/>
        <v>12.258552</v>
      </c>
      <c r="AN1042" s="42">
        <f t="shared" si="101"/>
        <v>0</v>
      </c>
    </row>
    <row r="1043" spans="1:40" ht="31.5">
      <c r="A1043" s="8" t="s">
        <v>806</v>
      </c>
      <c r="B1043" s="73" t="s">
        <v>706</v>
      </c>
      <c r="C1043" s="15" t="s">
        <v>782</v>
      </c>
      <c r="D1043" s="18">
        <v>2018</v>
      </c>
      <c r="E1043" s="18">
        <v>2022</v>
      </c>
      <c r="F1043" s="9"/>
      <c r="G1043" s="9"/>
      <c r="H1043" s="31"/>
      <c r="I1043" s="9">
        <v>6.6919919999999991</v>
      </c>
      <c r="J1043" s="24">
        <v>6.6919919999999991</v>
      </c>
      <c r="K1043" s="9">
        <f t="shared" si="102"/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f t="shared" si="103"/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f t="shared" si="104"/>
        <v>0.69199199999999994</v>
      </c>
      <c r="V1043" s="9">
        <v>0</v>
      </c>
      <c r="W1043" s="9">
        <v>0</v>
      </c>
      <c r="X1043" s="49">
        <v>0.69199199999999994</v>
      </c>
      <c r="Y1043" s="9">
        <v>0</v>
      </c>
      <c r="Z1043" s="9">
        <f t="shared" si="105"/>
        <v>6</v>
      </c>
      <c r="AA1043" s="9">
        <v>0</v>
      </c>
      <c r="AB1043" s="9">
        <v>0</v>
      </c>
      <c r="AC1043" s="49">
        <v>6</v>
      </c>
      <c r="AD1043" s="9">
        <v>0</v>
      </c>
      <c r="AE1043" s="9">
        <f t="shared" si="106"/>
        <v>0</v>
      </c>
      <c r="AF1043" s="9">
        <v>0</v>
      </c>
      <c r="AG1043" s="9">
        <v>0</v>
      </c>
      <c r="AH1043" s="49">
        <v>0</v>
      </c>
      <c r="AI1043" s="9">
        <v>0</v>
      </c>
      <c r="AJ1043" s="42">
        <f t="shared" si="101"/>
        <v>6.6919919999999999</v>
      </c>
      <c r="AK1043" s="42">
        <f t="shared" si="101"/>
        <v>0</v>
      </c>
      <c r="AL1043" s="42">
        <f t="shared" si="101"/>
        <v>0</v>
      </c>
      <c r="AM1043" s="42">
        <f t="shared" si="101"/>
        <v>6.6919919999999999</v>
      </c>
      <c r="AN1043" s="42">
        <f t="shared" si="101"/>
        <v>0</v>
      </c>
    </row>
    <row r="1044" spans="1:40" ht="31.5">
      <c r="A1044" s="8" t="s">
        <v>806</v>
      </c>
      <c r="B1044" s="73" t="s">
        <v>706</v>
      </c>
      <c r="C1044" s="15" t="s">
        <v>783</v>
      </c>
      <c r="D1044" s="18">
        <v>2018</v>
      </c>
      <c r="E1044" s="18">
        <v>2022</v>
      </c>
      <c r="F1044" s="9"/>
      <c r="G1044" s="9"/>
      <c r="H1044" s="31"/>
      <c r="I1044" s="9">
        <v>3.8820120000000005</v>
      </c>
      <c r="J1044" s="24">
        <v>3.882012</v>
      </c>
      <c r="K1044" s="9">
        <f t="shared" si="102"/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f t="shared" si="103"/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f t="shared" si="104"/>
        <v>3.8820120000000005</v>
      </c>
      <c r="V1044" s="9">
        <v>0</v>
      </c>
      <c r="W1044" s="9">
        <v>0</v>
      </c>
      <c r="X1044" s="49">
        <v>3.8820120000000005</v>
      </c>
      <c r="Y1044" s="9">
        <v>0</v>
      </c>
      <c r="Z1044" s="9">
        <f t="shared" si="105"/>
        <v>0</v>
      </c>
      <c r="AA1044" s="9">
        <v>0</v>
      </c>
      <c r="AB1044" s="9">
        <v>0</v>
      </c>
      <c r="AC1044" s="49">
        <v>0</v>
      </c>
      <c r="AD1044" s="9">
        <v>0</v>
      </c>
      <c r="AE1044" s="9">
        <f t="shared" si="106"/>
        <v>0</v>
      </c>
      <c r="AF1044" s="9">
        <v>0</v>
      </c>
      <c r="AG1044" s="9">
        <v>0</v>
      </c>
      <c r="AH1044" s="49">
        <v>0</v>
      </c>
      <c r="AI1044" s="9">
        <v>0</v>
      </c>
      <c r="AJ1044" s="42">
        <f t="shared" si="101"/>
        <v>3.8820120000000005</v>
      </c>
      <c r="AK1044" s="42">
        <f t="shared" si="101"/>
        <v>0</v>
      </c>
      <c r="AL1044" s="42">
        <f t="shared" si="101"/>
        <v>0</v>
      </c>
      <c r="AM1044" s="42">
        <f t="shared" si="101"/>
        <v>3.8820120000000005</v>
      </c>
      <c r="AN1044" s="42">
        <f t="shared" si="101"/>
        <v>0</v>
      </c>
    </row>
    <row r="1045" spans="1:40" ht="47.25">
      <c r="A1045" s="8" t="s">
        <v>806</v>
      </c>
      <c r="B1045" s="73" t="s">
        <v>707</v>
      </c>
      <c r="C1045" s="15" t="s">
        <v>784</v>
      </c>
      <c r="D1045" s="18">
        <v>2018</v>
      </c>
      <c r="E1045" s="18">
        <v>2022</v>
      </c>
      <c r="F1045" s="9"/>
      <c r="G1045" s="9"/>
      <c r="H1045" s="31"/>
      <c r="I1045" s="9">
        <v>3.8820120000000005</v>
      </c>
      <c r="J1045" s="24">
        <v>3.882012</v>
      </c>
      <c r="K1045" s="9">
        <f t="shared" si="102"/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f t="shared" si="103"/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f t="shared" si="104"/>
        <v>3.8820120000000005</v>
      </c>
      <c r="V1045" s="9">
        <v>0</v>
      </c>
      <c r="W1045" s="9">
        <v>0</v>
      </c>
      <c r="X1045" s="49">
        <v>3.8820120000000005</v>
      </c>
      <c r="Y1045" s="9">
        <v>0</v>
      </c>
      <c r="Z1045" s="9">
        <f t="shared" si="105"/>
        <v>0</v>
      </c>
      <c r="AA1045" s="9">
        <v>0</v>
      </c>
      <c r="AB1045" s="9">
        <v>0</v>
      </c>
      <c r="AC1045" s="49">
        <v>0</v>
      </c>
      <c r="AD1045" s="9">
        <v>0</v>
      </c>
      <c r="AE1045" s="9">
        <f t="shared" si="106"/>
        <v>0</v>
      </c>
      <c r="AF1045" s="9">
        <v>0</v>
      </c>
      <c r="AG1045" s="9">
        <v>0</v>
      </c>
      <c r="AH1045" s="49">
        <v>0</v>
      </c>
      <c r="AI1045" s="9">
        <v>0</v>
      </c>
      <c r="AJ1045" s="42">
        <f t="shared" si="101"/>
        <v>3.8820120000000005</v>
      </c>
      <c r="AK1045" s="42">
        <f t="shared" si="101"/>
        <v>0</v>
      </c>
      <c r="AL1045" s="42">
        <f t="shared" si="101"/>
        <v>0</v>
      </c>
      <c r="AM1045" s="42">
        <f t="shared" si="101"/>
        <v>3.8820120000000005</v>
      </c>
      <c r="AN1045" s="42">
        <f t="shared" si="101"/>
        <v>0</v>
      </c>
    </row>
    <row r="1046" spans="1:40" ht="47.25">
      <c r="A1046" s="8" t="s">
        <v>806</v>
      </c>
      <c r="B1046" s="73" t="s">
        <v>707</v>
      </c>
      <c r="C1046" s="15" t="s">
        <v>785</v>
      </c>
      <c r="D1046" s="18">
        <v>2018</v>
      </c>
      <c r="E1046" s="18">
        <v>2022</v>
      </c>
      <c r="F1046" s="9"/>
      <c r="G1046" s="9"/>
      <c r="H1046" s="31"/>
      <c r="I1046" s="9">
        <v>9.4592399999999994</v>
      </c>
      <c r="J1046" s="24">
        <v>9.4592399999999994</v>
      </c>
      <c r="K1046" s="9">
        <f t="shared" si="102"/>
        <v>0</v>
      </c>
      <c r="L1046" s="9">
        <v>0</v>
      </c>
      <c r="M1046" s="9">
        <v>0</v>
      </c>
      <c r="N1046" s="9">
        <v>0</v>
      </c>
      <c r="O1046" s="9">
        <v>0</v>
      </c>
      <c r="P1046" s="9">
        <f t="shared" si="103"/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f t="shared" si="104"/>
        <v>6.8016827999999991</v>
      </c>
      <c r="V1046" s="9">
        <v>0</v>
      </c>
      <c r="W1046" s="9">
        <v>0</v>
      </c>
      <c r="X1046" s="49">
        <v>6.8016827999999991</v>
      </c>
      <c r="Y1046" s="9">
        <v>0</v>
      </c>
      <c r="Z1046" s="9">
        <f t="shared" si="105"/>
        <v>2.6575571999999998</v>
      </c>
      <c r="AA1046" s="9">
        <v>0</v>
      </c>
      <c r="AB1046" s="9">
        <v>0</v>
      </c>
      <c r="AC1046" s="49">
        <v>2.6575571999999998</v>
      </c>
      <c r="AD1046" s="9">
        <v>0</v>
      </c>
      <c r="AE1046" s="9">
        <f t="shared" si="106"/>
        <v>0</v>
      </c>
      <c r="AF1046" s="9">
        <v>0</v>
      </c>
      <c r="AG1046" s="9">
        <v>0</v>
      </c>
      <c r="AH1046" s="49">
        <v>0</v>
      </c>
      <c r="AI1046" s="9">
        <v>0</v>
      </c>
      <c r="AJ1046" s="42">
        <f t="shared" si="101"/>
        <v>9.4592399999999994</v>
      </c>
      <c r="AK1046" s="42">
        <f t="shared" si="101"/>
        <v>0</v>
      </c>
      <c r="AL1046" s="42">
        <f t="shared" si="101"/>
        <v>0</v>
      </c>
      <c r="AM1046" s="42">
        <f t="shared" si="101"/>
        <v>9.4592399999999994</v>
      </c>
      <c r="AN1046" s="42">
        <f t="shared" si="101"/>
        <v>0</v>
      </c>
    </row>
    <row r="1047" spans="1:40" ht="31.5">
      <c r="A1047" s="8" t="s">
        <v>806</v>
      </c>
      <c r="B1047" s="73" t="s">
        <v>706</v>
      </c>
      <c r="C1047" s="15" t="s">
        <v>786</v>
      </c>
      <c r="D1047" s="18">
        <v>2018</v>
      </c>
      <c r="E1047" s="18">
        <v>2022</v>
      </c>
      <c r="F1047" s="9"/>
      <c r="G1047" s="9"/>
      <c r="H1047" s="31"/>
      <c r="I1047" s="9">
        <v>3.8820120000000005</v>
      </c>
      <c r="J1047" s="24">
        <v>3.882012</v>
      </c>
      <c r="K1047" s="9">
        <f t="shared" si="102"/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f t="shared" si="103"/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f t="shared" si="104"/>
        <v>3.8820120000000005</v>
      </c>
      <c r="V1047" s="9">
        <v>0</v>
      </c>
      <c r="W1047" s="9">
        <v>0</v>
      </c>
      <c r="X1047" s="49">
        <v>3.8820120000000005</v>
      </c>
      <c r="Y1047" s="9">
        <v>0</v>
      </c>
      <c r="Z1047" s="9">
        <f t="shared" si="105"/>
        <v>0</v>
      </c>
      <c r="AA1047" s="9">
        <v>0</v>
      </c>
      <c r="AB1047" s="9">
        <v>0</v>
      </c>
      <c r="AC1047" s="49">
        <v>0</v>
      </c>
      <c r="AD1047" s="9">
        <v>0</v>
      </c>
      <c r="AE1047" s="9">
        <f t="shared" si="106"/>
        <v>0</v>
      </c>
      <c r="AF1047" s="9">
        <v>0</v>
      </c>
      <c r="AG1047" s="9">
        <v>0</v>
      </c>
      <c r="AH1047" s="49">
        <v>0</v>
      </c>
      <c r="AI1047" s="9">
        <v>0</v>
      </c>
      <c r="AJ1047" s="42">
        <f t="shared" si="101"/>
        <v>3.8820120000000005</v>
      </c>
      <c r="AK1047" s="42">
        <f t="shared" si="101"/>
        <v>0</v>
      </c>
      <c r="AL1047" s="42">
        <f t="shared" si="101"/>
        <v>0</v>
      </c>
      <c r="AM1047" s="42">
        <f t="shared" si="101"/>
        <v>3.8820120000000005</v>
      </c>
      <c r="AN1047" s="42">
        <f t="shared" si="101"/>
        <v>0</v>
      </c>
    </row>
    <row r="1048" spans="1:40" ht="47.25">
      <c r="A1048" s="8" t="s">
        <v>806</v>
      </c>
      <c r="B1048" s="73" t="s">
        <v>708</v>
      </c>
      <c r="C1048" s="15" t="s">
        <v>2625</v>
      </c>
      <c r="D1048" s="18">
        <v>2019</v>
      </c>
      <c r="E1048" s="18">
        <v>2023</v>
      </c>
      <c r="F1048" s="9"/>
      <c r="G1048" s="9"/>
      <c r="H1048" s="31"/>
      <c r="I1048" s="9">
        <v>20.383343999999997</v>
      </c>
      <c r="J1048" s="24">
        <v>20.383343999999997</v>
      </c>
      <c r="K1048" s="9">
        <f t="shared" si="102"/>
        <v>0</v>
      </c>
      <c r="L1048" s="9">
        <v>0</v>
      </c>
      <c r="M1048" s="9">
        <v>0</v>
      </c>
      <c r="N1048" s="9">
        <v>0</v>
      </c>
      <c r="O1048" s="9">
        <v>0</v>
      </c>
      <c r="P1048" s="9">
        <f t="shared" si="103"/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f t="shared" si="104"/>
        <v>0</v>
      </c>
      <c r="V1048" s="9">
        <v>0</v>
      </c>
      <c r="W1048" s="9">
        <v>0</v>
      </c>
      <c r="X1048" s="49">
        <v>0</v>
      </c>
      <c r="Y1048" s="9">
        <v>0</v>
      </c>
      <c r="Z1048" s="9">
        <f t="shared" si="105"/>
        <v>2.3833439999999997</v>
      </c>
      <c r="AA1048" s="9">
        <v>0</v>
      </c>
      <c r="AB1048" s="9">
        <v>0</v>
      </c>
      <c r="AC1048" s="49">
        <v>2.3833439999999997</v>
      </c>
      <c r="AD1048" s="9">
        <v>0</v>
      </c>
      <c r="AE1048" s="9">
        <f t="shared" si="106"/>
        <v>18</v>
      </c>
      <c r="AF1048" s="9">
        <v>0</v>
      </c>
      <c r="AG1048" s="9">
        <v>0</v>
      </c>
      <c r="AH1048" s="49">
        <v>18</v>
      </c>
      <c r="AI1048" s="9">
        <v>0</v>
      </c>
      <c r="AJ1048" s="42">
        <f t="shared" si="101"/>
        <v>20.383344000000001</v>
      </c>
      <c r="AK1048" s="42">
        <f t="shared" si="101"/>
        <v>0</v>
      </c>
      <c r="AL1048" s="42">
        <f t="shared" si="101"/>
        <v>0</v>
      </c>
      <c r="AM1048" s="42">
        <f t="shared" si="101"/>
        <v>20.383344000000001</v>
      </c>
      <c r="AN1048" s="42">
        <f t="shared" si="101"/>
        <v>0</v>
      </c>
    </row>
    <row r="1049" spans="1:40" ht="47.25">
      <c r="A1049" s="8" t="s">
        <v>806</v>
      </c>
      <c r="B1049" s="73" t="s">
        <v>1943</v>
      </c>
      <c r="C1049" s="15" t="s">
        <v>1944</v>
      </c>
      <c r="D1049" s="18">
        <v>2020</v>
      </c>
      <c r="E1049" s="18">
        <v>2022</v>
      </c>
      <c r="F1049" s="9"/>
      <c r="G1049" s="9"/>
      <c r="H1049" s="31"/>
      <c r="I1049" s="9">
        <v>2.3802479999999999</v>
      </c>
      <c r="J1049" s="24">
        <v>2.3802479999999999</v>
      </c>
      <c r="K1049" s="9">
        <f t="shared" si="102"/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f t="shared" si="103"/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f t="shared" si="104"/>
        <v>2.3802479999999999</v>
      </c>
      <c r="V1049" s="9">
        <v>0</v>
      </c>
      <c r="W1049" s="9">
        <v>0</v>
      </c>
      <c r="X1049" s="49">
        <v>2.3802479999999999</v>
      </c>
      <c r="Y1049" s="9">
        <v>0</v>
      </c>
      <c r="Z1049" s="9">
        <f t="shared" si="105"/>
        <v>0</v>
      </c>
      <c r="AA1049" s="9">
        <v>0</v>
      </c>
      <c r="AB1049" s="9">
        <v>0</v>
      </c>
      <c r="AC1049" s="49">
        <v>0</v>
      </c>
      <c r="AD1049" s="9">
        <v>0</v>
      </c>
      <c r="AE1049" s="9">
        <f t="shared" si="106"/>
        <v>0</v>
      </c>
      <c r="AF1049" s="9">
        <v>0</v>
      </c>
      <c r="AG1049" s="9">
        <v>0</v>
      </c>
      <c r="AH1049" s="49">
        <v>0</v>
      </c>
      <c r="AI1049" s="9">
        <v>0</v>
      </c>
      <c r="AJ1049" s="42">
        <f t="shared" si="101"/>
        <v>2.3802479999999999</v>
      </c>
      <c r="AK1049" s="42">
        <f t="shared" si="101"/>
        <v>0</v>
      </c>
      <c r="AL1049" s="42">
        <f t="shared" si="101"/>
        <v>0</v>
      </c>
      <c r="AM1049" s="42">
        <f t="shared" si="101"/>
        <v>2.3802479999999999</v>
      </c>
      <c r="AN1049" s="42">
        <f t="shared" si="101"/>
        <v>0</v>
      </c>
    </row>
    <row r="1050" spans="1:40" ht="31.5">
      <c r="A1050" s="8" t="s">
        <v>806</v>
      </c>
      <c r="B1050" s="73" t="s">
        <v>1945</v>
      </c>
      <c r="C1050" s="15" t="s">
        <v>2626</v>
      </c>
      <c r="D1050" s="18">
        <v>2018</v>
      </c>
      <c r="E1050" s="18">
        <v>2020</v>
      </c>
      <c r="F1050" s="9"/>
      <c r="G1050" s="9"/>
      <c r="H1050" s="31"/>
      <c r="I1050" s="9">
        <v>6.179748</v>
      </c>
      <c r="J1050" s="24">
        <v>6.179748</v>
      </c>
      <c r="K1050" s="9">
        <f t="shared" si="102"/>
        <v>4.9779959999999992</v>
      </c>
      <c r="L1050" s="9">
        <v>0</v>
      </c>
      <c r="M1050" s="9">
        <v>0</v>
      </c>
      <c r="N1050" s="9">
        <v>4.9779959999999992</v>
      </c>
      <c r="O1050" s="9">
        <v>0</v>
      </c>
      <c r="P1050" s="9">
        <f t="shared" si="103"/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f t="shared" si="104"/>
        <v>0</v>
      </c>
      <c r="V1050" s="9">
        <v>0</v>
      </c>
      <c r="W1050" s="9">
        <v>0</v>
      </c>
      <c r="X1050" s="49">
        <v>0</v>
      </c>
      <c r="Y1050" s="9">
        <v>0</v>
      </c>
      <c r="Z1050" s="9">
        <f t="shared" si="105"/>
        <v>0</v>
      </c>
      <c r="AA1050" s="9">
        <v>0</v>
      </c>
      <c r="AB1050" s="9">
        <v>0</v>
      </c>
      <c r="AC1050" s="49">
        <v>0</v>
      </c>
      <c r="AD1050" s="9">
        <v>0</v>
      </c>
      <c r="AE1050" s="9">
        <f t="shared" si="106"/>
        <v>0</v>
      </c>
      <c r="AF1050" s="9">
        <v>0</v>
      </c>
      <c r="AG1050" s="9">
        <v>0</v>
      </c>
      <c r="AH1050" s="49">
        <v>0</v>
      </c>
      <c r="AI1050" s="9">
        <v>0</v>
      </c>
      <c r="AJ1050" s="42">
        <f t="shared" si="101"/>
        <v>4.9779959999999992</v>
      </c>
      <c r="AK1050" s="42">
        <f t="shared" si="101"/>
        <v>0</v>
      </c>
      <c r="AL1050" s="42">
        <f t="shared" si="101"/>
        <v>0</v>
      </c>
      <c r="AM1050" s="42">
        <f t="shared" si="101"/>
        <v>4.9779959999999992</v>
      </c>
      <c r="AN1050" s="42">
        <f t="shared" si="101"/>
        <v>0</v>
      </c>
    </row>
    <row r="1051" spans="1:40" ht="47.25">
      <c r="A1051" s="8" t="s">
        <v>806</v>
      </c>
      <c r="B1051" s="73" t="s">
        <v>709</v>
      </c>
      <c r="C1051" s="15" t="s">
        <v>787</v>
      </c>
      <c r="D1051" s="18">
        <v>2018</v>
      </c>
      <c r="E1051" s="18">
        <v>2023</v>
      </c>
      <c r="F1051" s="9"/>
      <c r="G1051" s="9"/>
      <c r="H1051" s="31"/>
      <c r="I1051" s="9">
        <v>6.6919919999999991</v>
      </c>
      <c r="J1051" s="24">
        <v>6.6919919999999991</v>
      </c>
      <c r="K1051" s="9">
        <f t="shared" si="102"/>
        <v>0</v>
      </c>
      <c r="L1051" s="9">
        <v>0</v>
      </c>
      <c r="M1051" s="9">
        <v>0</v>
      </c>
      <c r="N1051" s="9">
        <v>0</v>
      </c>
      <c r="O1051" s="9">
        <v>0</v>
      </c>
      <c r="P1051" s="9">
        <f t="shared" si="103"/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f t="shared" si="104"/>
        <v>0</v>
      </c>
      <c r="V1051" s="9">
        <v>0</v>
      </c>
      <c r="W1051" s="9">
        <v>0</v>
      </c>
      <c r="X1051" s="49">
        <v>0</v>
      </c>
      <c r="Y1051" s="9">
        <v>0</v>
      </c>
      <c r="Z1051" s="9">
        <f t="shared" si="105"/>
        <v>6.6919919999999991</v>
      </c>
      <c r="AA1051" s="9">
        <v>0</v>
      </c>
      <c r="AB1051" s="9">
        <v>0</v>
      </c>
      <c r="AC1051" s="49">
        <v>6.6919919999999991</v>
      </c>
      <c r="AD1051" s="9">
        <v>0</v>
      </c>
      <c r="AE1051" s="9">
        <f t="shared" si="106"/>
        <v>0</v>
      </c>
      <c r="AF1051" s="9">
        <v>0</v>
      </c>
      <c r="AG1051" s="9">
        <v>0</v>
      </c>
      <c r="AH1051" s="49">
        <v>0</v>
      </c>
      <c r="AI1051" s="9">
        <v>0</v>
      </c>
      <c r="AJ1051" s="42">
        <f t="shared" si="101"/>
        <v>6.6919919999999991</v>
      </c>
      <c r="AK1051" s="42">
        <f t="shared" si="101"/>
        <v>0</v>
      </c>
      <c r="AL1051" s="42">
        <f t="shared" si="101"/>
        <v>0</v>
      </c>
      <c r="AM1051" s="42">
        <f t="shared" si="101"/>
        <v>6.6919919999999991</v>
      </c>
      <c r="AN1051" s="42">
        <f t="shared" si="101"/>
        <v>0</v>
      </c>
    </row>
    <row r="1052" spans="1:40" ht="47.25">
      <c r="A1052" s="8" t="s">
        <v>806</v>
      </c>
      <c r="B1052" s="73" t="s">
        <v>709</v>
      </c>
      <c r="C1052" s="15" t="s">
        <v>788</v>
      </c>
      <c r="D1052" s="18">
        <v>2018</v>
      </c>
      <c r="E1052" s="18">
        <v>2023</v>
      </c>
      <c r="F1052" s="9"/>
      <c r="G1052" s="9"/>
      <c r="H1052" s="31"/>
      <c r="I1052" s="9">
        <v>3.8820120000000005</v>
      </c>
      <c r="J1052" s="24">
        <v>3.882012</v>
      </c>
      <c r="K1052" s="9">
        <f t="shared" si="102"/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f t="shared" si="103"/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f t="shared" si="104"/>
        <v>0</v>
      </c>
      <c r="V1052" s="9">
        <v>0</v>
      </c>
      <c r="W1052" s="9">
        <v>0</v>
      </c>
      <c r="X1052" s="49">
        <v>0</v>
      </c>
      <c r="Y1052" s="9">
        <v>0</v>
      </c>
      <c r="Z1052" s="9">
        <f t="shared" si="105"/>
        <v>3.8820120000000005</v>
      </c>
      <c r="AA1052" s="9">
        <v>0</v>
      </c>
      <c r="AB1052" s="9">
        <v>0</v>
      </c>
      <c r="AC1052" s="49">
        <v>3.8820120000000005</v>
      </c>
      <c r="AD1052" s="9">
        <v>0</v>
      </c>
      <c r="AE1052" s="9">
        <f t="shared" si="106"/>
        <v>0</v>
      </c>
      <c r="AF1052" s="9">
        <v>0</v>
      </c>
      <c r="AG1052" s="9">
        <v>0</v>
      </c>
      <c r="AH1052" s="49">
        <v>0</v>
      </c>
      <c r="AI1052" s="9">
        <v>0</v>
      </c>
      <c r="AJ1052" s="42">
        <f t="shared" si="101"/>
        <v>3.8820120000000005</v>
      </c>
      <c r="AK1052" s="42">
        <f t="shared" si="101"/>
        <v>0</v>
      </c>
      <c r="AL1052" s="42">
        <f t="shared" si="101"/>
        <v>0</v>
      </c>
      <c r="AM1052" s="42">
        <f t="shared" si="101"/>
        <v>3.8820120000000005</v>
      </c>
      <c r="AN1052" s="42">
        <f t="shared" si="101"/>
        <v>0</v>
      </c>
    </row>
    <row r="1053" spans="1:40" ht="47.25">
      <c r="A1053" s="8" t="s">
        <v>806</v>
      </c>
      <c r="B1053" s="73" t="s">
        <v>709</v>
      </c>
      <c r="C1053" s="15" t="s">
        <v>789</v>
      </c>
      <c r="D1053" s="18">
        <v>2018</v>
      </c>
      <c r="E1053" s="18">
        <v>2023</v>
      </c>
      <c r="F1053" s="9"/>
      <c r="G1053" s="9"/>
      <c r="H1053" s="31"/>
      <c r="I1053" s="9">
        <v>3.8820120000000005</v>
      </c>
      <c r="J1053" s="24">
        <v>3.882012</v>
      </c>
      <c r="K1053" s="9">
        <f t="shared" si="102"/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f t="shared" si="103"/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f t="shared" si="104"/>
        <v>0</v>
      </c>
      <c r="V1053" s="9">
        <v>0</v>
      </c>
      <c r="W1053" s="9">
        <v>0</v>
      </c>
      <c r="X1053" s="49">
        <v>0</v>
      </c>
      <c r="Y1053" s="9">
        <v>0</v>
      </c>
      <c r="Z1053" s="9">
        <f t="shared" si="105"/>
        <v>3.8820120000000005</v>
      </c>
      <c r="AA1053" s="9">
        <v>0</v>
      </c>
      <c r="AB1053" s="9">
        <v>0</v>
      </c>
      <c r="AC1053" s="49">
        <v>3.8820120000000005</v>
      </c>
      <c r="AD1053" s="9">
        <v>0</v>
      </c>
      <c r="AE1053" s="9">
        <f t="shared" si="106"/>
        <v>0</v>
      </c>
      <c r="AF1053" s="9">
        <v>0</v>
      </c>
      <c r="AG1053" s="9">
        <v>0</v>
      </c>
      <c r="AH1053" s="49">
        <v>0</v>
      </c>
      <c r="AI1053" s="9">
        <v>0</v>
      </c>
      <c r="AJ1053" s="42">
        <f t="shared" si="101"/>
        <v>3.8820120000000005</v>
      </c>
      <c r="AK1053" s="42">
        <f t="shared" si="101"/>
        <v>0</v>
      </c>
      <c r="AL1053" s="42">
        <f t="shared" si="101"/>
        <v>0</v>
      </c>
      <c r="AM1053" s="42">
        <f t="shared" si="101"/>
        <v>3.8820120000000005</v>
      </c>
      <c r="AN1053" s="42">
        <f t="shared" si="101"/>
        <v>0</v>
      </c>
    </row>
    <row r="1054" spans="1:40" ht="47.25">
      <c r="A1054" s="8" t="s">
        <v>806</v>
      </c>
      <c r="B1054" s="73" t="s">
        <v>710</v>
      </c>
      <c r="C1054" s="15" t="s">
        <v>790</v>
      </c>
      <c r="D1054" s="18">
        <v>2018</v>
      </c>
      <c r="E1054" s="18">
        <v>2023</v>
      </c>
      <c r="F1054" s="9"/>
      <c r="G1054" s="9"/>
      <c r="H1054" s="31"/>
      <c r="I1054" s="9">
        <v>3.8820120000000005</v>
      </c>
      <c r="J1054" s="24">
        <v>3.882012</v>
      </c>
      <c r="K1054" s="9">
        <f t="shared" si="102"/>
        <v>0</v>
      </c>
      <c r="L1054" s="9">
        <v>0</v>
      </c>
      <c r="M1054" s="9">
        <v>0</v>
      </c>
      <c r="N1054" s="9">
        <v>0</v>
      </c>
      <c r="O1054" s="9">
        <v>0</v>
      </c>
      <c r="P1054" s="9">
        <f t="shared" si="103"/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f t="shared" si="104"/>
        <v>0</v>
      </c>
      <c r="V1054" s="9">
        <v>0</v>
      </c>
      <c r="W1054" s="9">
        <v>0</v>
      </c>
      <c r="X1054" s="49">
        <v>0</v>
      </c>
      <c r="Y1054" s="9">
        <v>0</v>
      </c>
      <c r="Z1054" s="9">
        <f t="shared" si="105"/>
        <v>3.8820120000000005</v>
      </c>
      <c r="AA1054" s="9">
        <v>0</v>
      </c>
      <c r="AB1054" s="9">
        <v>0</v>
      </c>
      <c r="AC1054" s="49">
        <v>3.8820120000000005</v>
      </c>
      <c r="AD1054" s="9">
        <v>0</v>
      </c>
      <c r="AE1054" s="9">
        <f t="shared" si="106"/>
        <v>0</v>
      </c>
      <c r="AF1054" s="9">
        <v>0</v>
      </c>
      <c r="AG1054" s="9">
        <v>0</v>
      </c>
      <c r="AH1054" s="49">
        <v>0</v>
      </c>
      <c r="AI1054" s="9">
        <v>0</v>
      </c>
      <c r="AJ1054" s="42">
        <f t="shared" si="101"/>
        <v>3.8820120000000005</v>
      </c>
      <c r="AK1054" s="42">
        <f t="shared" si="101"/>
        <v>0</v>
      </c>
      <c r="AL1054" s="42">
        <f t="shared" si="101"/>
        <v>0</v>
      </c>
      <c r="AM1054" s="42">
        <f t="shared" si="101"/>
        <v>3.8820120000000005</v>
      </c>
      <c r="AN1054" s="42">
        <f t="shared" si="101"/>
        <v>0</v>
      </c>
    </row>
    <row r="1055" spans="1:40" ht="47.25">
      <c r="A1055" s="8" t="s">
        <v>806</v>
      </c>
      <c r="B1055" s="73" t="s">
        <v>1946</v>
      </c>
      <c r="C1055" s="15" t="s">
        <v>791</v>
      </c>
      <c r="D1055" s="18">
        <v>2018</v>
      </c>
      <c r="E1055" s="18">
        <v>2020</v>
      </c>
      <c r="F1055" s="9"/>
      <c r="G1055" s="9"/>
      <c r="H1055" s="31"/>
      <c r="I1055" s="9">
        <v>3.8879039999999998</v>
      </c>
      <c r="J1055" s="24">
        <v>3.8879039999999998</v>
      </c>
      <c r="K1055" s="9">
        <f t="shared" si="102"/>
        <v>3.8759039999999998</v>
      </c>
      <c r="L1055" s="9">
        <v>0</v>
      </c>
      <c r="M1055" s="9">
        <v>0</v>
      </c>
      <c r="N1055" s="9">
        <v>3.8759039999999998</v>
      </c>
      <c r="O1055" s="9">
        <v>0</v>
      </c>
      <c r="P1055" s="9">
        <f t="shared" si="103"/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f t="shared" si="104"/>
        <v>0</v>
      </c>
      <c r="V1055" s="9">
        <v>0</v>
      </c>
      <c r="W1055" s="9">
        <v>0</v>
      </c>
      <c r="X1055" s="49">
        <v>0</v>
      </c>
      <c r="Y1055" s="9">
        <v>0</v>
      </c>
      <c r="Z1055" s="9">
        <f t="shared" si="105"/>
        <v>0</v>
      </c>
      <c r="AA1055" s="9">
        <v>0</v>
      </c>
      <c r="AB1055" s="9">
        <v>0</v>
      </c>
      <c r="AC1055" s="49">
        <v>0</v>
      </c>
      <c r="AD1055" s="9">
        <v>0</v>
      </c>
      <c r="AE1055" s="9">
        <f t="shared" si="106"/>
        <v>0</v>
      </c>
      <c r="AF1055" s="9">
        <v>0</v>
      </c>
      <c r="AG1055" s="9">
        <v>0</v>
      </c>
      <c r="AH1055" s="49">
        <v>0</v>
      </c>
      <c r="AI1055" s="9">
        <v>0</v>
      </c>
      <c r="AJ1055" s="42">
        <f t="shared" si="101"/>
        <v>3.8759039999999998</v>
      </c>
      <c r="AK1055" s="42">
        <f t="shared" si="101"/>
        <v>0</v>
      </c>
      <c r="AL1055" s="42">
        <f t="shared" si="101"/>
        <v>0</v>
      </c>
      <c r="AM1055" s="42">
        <f t="shared" si="101"/>
        <v>3.8759039999999998</v>
      </c>
      <c r="AN1055" s="42">
        <f t="shared" si="101"/>
        <v>0</v>
      </c>
    </row>
    <row r="1056" spans="1:40" ht="47.25">
      <c r="A1056" s="8" t="s">
        <v>806</v>
      </c>
      <c r="B1056" s="73" t="s">
        <v>711</v>
      </c>
      <c r="C1056" s="15" t="s">
        <v>792</v>
      </c>
      <c r="D1056" s="18">
        <v>2018</v>
      </c>
      <c r="E1056" s="18">
        <v>2024</v>
      </c>
      <c r="F1056" s="9"/>
      <c r="G1056" s="9"/>
      <c r="H1056" s="31"/>
      <c r="I1056" s="9">
        <v>6.6919919999999991</v>
      </c>
      <c r="J1056" s="24">
        <v>6.6919919999999991</v>
      </c>
      <c r="K1056" s="9">
        <f t="shared" si="102"/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f t="shared" si="103"/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f t="shared" si="104"/>
        <v>0</v>
      </c>
      <c r="V1056" s="9">
        <v>0</v>
      </c>
      <c r="W1056" s="9">
        <v>0</v>
      </c>
      <c r="X1056" s="49">
        <v>0</v>
      </c>
      <c r="Y1056" s="9">
        <v>0</v>
      </c>
      <c r="Z1056" s="9">
        <f t="shared" si="105"/>
        <v>0.69199199999999994</v>
      </c>
      <c r="AA1056" s="9">
        <v>0</v>
      </c>
      <c r="AB1056" s="9">
        <v>0</v>
      </c>
      <c r="AC1056" s="49">
        <v>0.69199199999999994</v>
      </c>
      <c r="AD1056" s="9">
        <v>0</v>
      </c>
      <c r="AE1056" s="9">
        <f t="shared" si="106"/>
        <v>6</v>
      </c>
      <c r="AF1056" s="9">
        <v>0</v>
      </c>
      <c r="AG1056" s="9">
        <v>0</v>
      </c>
      <c r="AH1056" s="49">
        <v>6</v>
      </c>
      <c r="AI1056" s="9">
        <v>0</v>
      </c>
      <c r="AJ1056" s="42">
        <f t="shared" si="101"/>
        <v>6.6919919999999999</v>
      </c>
      <c r="AK1056" s="42">
        <f t="shared" si="101"/>
        <v>0</v>
      </c>
      <c r="AL1056" s="42">
        <f t="shared" si="101"/>
        <v>0</v>
      </c>
      <c r="AM1056" s="42">
        <f t="shared" si="101"/>
        <v>6.6919919999999999</v>
      </c>
      <c r="AN1056" s="42">
        <f t="shared" si="101"/>
        <v>0</v>
      </c>
    </row>
    <row r="1057" spans="1:40" ht="78.75">
      <c r="A1057" s="8" t="s">
        <v>806</v>
      </c>
      <c r="B1057" s="73" t="s">
        <v>1947</v>
      </c>
      <c r="C1057" s="15" t="s">
        <v>1948</v>
      </c>
      <c r="D1057" s="18">
        <v>2016</v>
      </c>
      <c r="E1057" s="18">
        <v>2022</v>
      </c>
      <c r="F1057" s="9"/>
      <c r="G1057" s="9"/>
      <c r="H1057" s="31"/>
      <c r="I1057" s="9">
        <v>1.2554160000000001</v>
      </c>
      <c r="J1057" s="24">
        <v>1.2554159999999999</v>
      </c>
      <c r="K1057" s="9">
        <f t="shared" si="102"/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f t="shared" si="103"/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f t="shared" si="104"/>
        <v>1.2554159999999999</v>
      </c>
      <c r="V1057" s="9">
        <v>0</v>
      </c>
      <c r="W1057" s="9">
        <v>0</v>
      </c>
      <c r="X1057" s="49">
        <v>1.2554159999999999</v>
      </c>
      <c r="Y1057" s="9">
        <v>0</v>
      </c>
      <c r="Z1057" s="9">
        <f t="shared" si="105"/>
        <v>0</v>
      </c>
      <c r="AA1057" s="9">
        <v>0</v>
      </c>
      <c r="AB1057" s="9">
        <v>0</v>
      </c>
      <c r="AC1057" s="49">
        <v>0</v>
      </c>
      <c r="AD1057" s="9">
        <v>0</v>
      </c>
      <c r="AE1057" s="9">
        <f t="shared" si="106"/>
        <v>0</v>
      </c>
      <c r="AF1057" s="9">
        <v>0</v>
      </c>
      <c r="AG1057" s="9">
        <v>0</v>
      </c>
      <c r="AH1057" s="49">
        <v>0</v>
      </c>
      <c r="AI1057" s="9">
        <v>0</v>
      </c>
      <c r="AJ1057" s="42">
        <f t="shared" si="101"/>
        <v>1.2554159999999999</v>
      </c>
      <c r="AK1057" s="42">
        <f t="shared" si="101"/>
        <v>0</v>
      </c>
      <c r="AL1057" s="42">
        <f t="shared" si="101"/>
        <v>0</v>
      </c>
      <c r="AM1057" s="42">
        <f t="shared" si="101"/>
        <v>1.2554159999999999</v>
      </c>
      <c r="AN1057" s="42">
        <f t="shared" si="101"/>
        <v>0</v>
      </c>
    </row>
    <row r="1058" spans="1:40" ht="47.25">
      <c r="A1058" s="8" t="s">
        <v>806</v>
      </c>
      <c r="B1058" s="73" t="s">
        <v>1949</v>
      </c>
      <c r="C1058" s="15" t="s">
        <v>2627</v>
      </c>
      <c r="D1058" s="18">
        <v>2019</v>
      </c>
      <c r="E1058" s="18">
        <v>2020</v>
      </c>
      <c r="F1058" s="9"/>
      <c r="G1058" s="9"/>
      <c r="H1058" s="31"/>
      <c r="I1058" s="9">
        <v>1.6453560000000003</v>
      </c>
      <c r="J1058" s="24">
        <v>1.645356</v>
      </c>
      <c r="K1058" s="9">
        <f t="shared" si="102"/>
        <v>0.26911200000000024</v>
      </c>
      <c r="L1058" s="9">
        <v>0</v>
      </c>
      <c r="M1058" s="9">
        <v>0</v>
      </c>
      <c r="N1058" s="9">
        <v>0.26911200000000024</v>
      </c>
      <c r="O1058" s="9">
        <v>0</v>
      </c>
      <c r="P1058" s="9">
        <f t="shared" si="103"/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f t="shared" si="104"/>
        <v>0</v>
      </c>
      <c r="V1058" s="9">
        <v>0</v>
      </c>
      <c r="W1058" s="9">
        <v>0</v>
      </c>
      <c r="X1058" s="49">
        <v>0</v>
      </c>
      <c r="Y1058" s="9">
        <v>0</v>
      </c>
      <c r="Z1058" s="9">
        <f t="shared" si="105"/>
        <v>0</v>
      </c>
      <c r="AA1058" s="9">
        <v>0</v>
      </c>
      <c r="AB1058" s="9">
        <v>0</v>
      </c>
      <c r="AC1058" s="49">
        <v>0</v>
      </c>
      <c r="AD1058" s="9">
        <v>0</v>
      </c>
      <c r="AE1058" s="9">
        <f t="shared" si="106"/>
        <v>0</v>
      </c>
      <c r="AF1058" s="9">
        <v>0</v>
      </c>
      <c r="AG1058" s="9">
        <v>0</v>
      </c>
      <c r="AH1058" s="49">
        <v>0</v>
      </c>
      <c r="AI1058" s="9">
        <v>0</v>
      </c>
      <c r="AJ1058" s="42">
        <f t="shared" si="101"/>
        <v>0.26911200000000024</v>
      </c>
      <c r="AK1058" s="42">
        <f t="shared" si="101"/>
        <v>0</v>
      </c>
      <c r="AL1058" s="42">
        <f t="shared" si="101"/>
        <v>0</v>
      </c>
      <c r="AM1058" s="42">
        <f t="shared" si="101"/>
        <v>0.26911200000000024</v>
      </c>
      <c r="AN1058" s="42">
        <f t="shared" si="101"/>
        <v>0</v>
      </c>
    </row>
    <row r="1059" spans="1:40" ht="78.75">
      <c r="A1059" s="8" t="s">
        <v>806</v>
      </c>
      <c r="B1059" s="73" t="s">
        <v>158</v>
      </c>
      <c r="C1059" s="15" t="s">
        <v>2628</v>
      </c>
      <c r="D1059" s="18">
        <v>2016</v>
      </c>
      <c r="E1059" s="18">
        <v>2023</v>
      </c>
      <c r="F1059" s="9"/>
      <c r="G1059" s="9"/>
      <c r="H1059" s="31"/>
      <c r="I1059" s="9">
        <v>31.729199999999999</v>
      </c>
      <c r="J1059" s="24">
        <v>31.729199999999999</v>
      </c>
      <c r="K1059" s="9">
        <f t="shared" si="102"/>
        <v>0.012</v>
      </c>
      <c r="L1059" s="9">
        <v>0</v>
      </c>
      <c r="M1059" s="9">
        <v>0</v>
      </c>
      <c r="N1059" s="9">
        <v>0.012</v>
      </c>
      <c r="O1059" s="9">
        <v>0</v>
      </c>
      <c r="P1059" s="9">
        <f t="shared" si="103"/>
        <v>0.23999999999999999</v>
      </c>
      <c r="Q1059" s="9">
        <v>0</v>
      </c>
      <c r="R1059" s="9">
        <v>0</v>
      </c>
      <c r="S1059" s="9">
        <v>0.24</v>
      </c>
      <c r="T1059" s="9">
        <v>0</v>
      </c>
      <c r="U1059" s="9">
        <f t="shared" si="104"/>
        <v>2.1600000000000001</v>
      </c>
      <c r="V1059" s="9">
        <v>0</v>
      </c>
      <c r="W1059" s="9">
        <v>0</v>
      </c>
      <c r="X1059" s="49">
        <v>2.16</v>
      </c>
      <c r="Y1059" s="9">
        <v>0</v>
      </c>
      <c r="Z1059" s="9">
        <f t="shared" si="105"/>
        <v>26.18064</v>
      </c>
      <c r="AA1059" s="9">
        <v>0</v>
      </c>
      <c r="AB1059" s="9">
        <v>0</v>
      </c>
      <c r="AC1059" s="49">
        <v>26.18064</v>
      </c>
      <c r="AD1059" s="9">
        <v>0</v>
      </c>
      <c r="AE1059" s="9">
        <f t="shared" si="106"/>
        <v>3.1245599999999989</v>
      </c>
      <c r="AF1059" s="9">
        <v>0</v>
      </c>
      <c r="AG1059" s="9">
        <v>0</v>
      </c>
      <c r="AH1059" s="49">
        <v>3.1245599999999989</v>
      </c>
      <c r="AI1059" s="9">
        <v>0</v>
      </c>
      <c r="AJ1059" s="42">
        <f t="shared" si="101"/>
        <v>31.717199999999998</v>
      </c>
      <c r="AK1059" s="42">
        <f t="shared" si="101"/>
        <v>0</v>
      </c>
      <c r="AL1059" s="42">
        <f t="shared" si="101"/>
        <v>0</v>
      </c>
      <c r="AM1059" s="42">
        <f t="shared" si="101"/>
        <v>31.717199999999998</v>
      </c>
      <c r="AN1059" s="42">
        <f t="shared" si="101"/>
        <v>0</v>
      </c>
    </row>
    <row r="1060" spans="1:40" ht="78.75">
      <c r="A1060" s="8" t="s">
        <v>806</v>
      </c>
      <c r="B1060" s="73" t="s">
        <v>1950</v>
      </c>
      <c r="C1060" s="15" t="s">
        <v>1951</v>
      </c>
      <c r="D1060" s="18">
        <v>2018</v>
      </c>
      <c r="E1060" s="18">
        <v>2020</v>
      </c>
      <c r="F1060" s="9">
        <v>1.3192200000000001</v>
      </c>
      <c r="G1060" s="9">
        <v>6.9334600000000002</v>
      </c>
      <c r="H1060" s="31" t="s">
        <v>2716</v>
      </c>
      <c r="I1060" s="9">
        <v>6.5732640000000009</v>
      </c>
      <c r="J1060" s="24">
        <v>6.573264</v>
      </c>
      <c r="K1060" s="9">
        <f t="shared" si="102"/>
        <v>0.5300999999999999</v>
      </c>
      <c r="L1060" s="9">
        <v>0</v>
      </c>
      <c r="M1060" s="9">
        <v>0</v>
      </c>
      <c r="N1060" s="9">
        <v>0.5300999999999999</v>
      </c>
      <c r="O1060" s="9">
        <v>0</v>
      </c>
      <c r="P1060" s="9">
        <f t="shared" si="103"/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f t="shared" si="104"/>
        <v>0</v>
      </c>
      <c r="V1060" s="9">
        <v>0</v>
      </c>
      <c r="W1060" s="9">
        <v>0</v>
      </c>
      <c r="X1060" s="49">
        <v>0</v>
      </c>
      <c r="Y1060" s="9">
        <v>0</v>
      </c>
      <c r="Z1060" s="9">
        <f t="shared" si="105"/>
        <v>0</v>
      </c>
      <c r="AA1060" s="9">
        <v>0</v>
      </c>
      <c r="AB1060" s="9">
        <v>0</v>
      </c>
      <c r="AC1060" s="49">
        <v>0</v>
      </c>
      <c r="AD1060" s="9">
        <v>0</v>
      </c>
      <c r="AE1060" s="9">
        <f t="shared" si="106"/>
        <v>0</v>
      </c>
      <c r="AF1060" s="9">
        <v>0</v>
      </c>
      <c r="AG1060" s="9">
        <v>0</v>
      </c>
      <c r="AH1060" s="49">
        <v>0</v>
      </c>
      <c r="AI1060" s="9">
        <v>0</v>
      </c>
      <c r="AJ1060" s="42">
        <f t="shared" si="101"/>
        <v>0.5300999999999999</v>
      </c>
      <c r="AK1060" s="42">
        <f t="shared" si="101"/>
        <v>0</v>
      </c>
      <c r="AL1060" s="42">
        <f t="shared" si="101"/>
        <v>0</v>
      </c>
      <c r="AM1060" s="42">
        <f t="shared" si="101"/>
        <v>0.5300999999999999</v>
      </c>
      <c r="AN1060" s="42">
        <f t="shared" si="101"/>
        <v>0</v>
      </c>
    </row>
    <row r="1061" spans="1:40" ht="63">
      <c r="A1061" s="8" t="s">
        <v>806</v>
      </c>
      <c r="B1061" s="73" t="s">
        <v>1952</v>
      </c>
      <c r="C1061" s="15" t="s">
        <v>1953</v>
      </c>
      <c r="D1061" s="18">
        <v>2017</v>
      </c>
      <c r="E1061" s="18">
        <v>2020</v>
      </c>
      <c r="F1061" s="9">
        <v>53.226071999999995</v>
      </c>
      <c r="G1061" s="9">
        <v>53.226071999999995</v>
      </c>
      <c r="H1061" s="31">
        <v>43070</v>
      </c>
      <c r="I1061" s="9">
        <v>53.226071999999995</v>
      </c>
      <c r="J1061" s="24">
        <v>43.120928870644065</v>
      </c>
      <c r="K1061" s="9">
        <f t="shared" si="102"/>
        <v>8.466564</v>
      </c>
      <c r="L1061" s="9">
        <v>0</v>
      </c>
      <c r="M1061" s="9">
        <v>0</v>
      </c>
      <c r="N1061" s="9">
        <v>8.466564</v>
      </c>
      <c r="O1061" s="9">
        <v>0</v>
      </c>
      <c r="P1061" s="9">
        <f t="shared" si="103"/>
        <v>24</v>
      </c>
      <c r="Q1061" s="9">
        <v>0</v>
      </c>
      <c r="R1061" s="9">
        <v>0</v>
      </c>
      <c r="S1061" s="9">
        <v>24</v>
      </c>
      <c r="T1061" s="9">
        <v>0</v>
      </c>
      <c r="U1061" s="9">
        <f t="shared" si="104"/>
        <v>0</v>
      </c>
      <c r="V1061" s="9">
        <v>0</v>
      </c>
      <c r="W1061" s="9">
        <v>0</v>
      </c>
      <c r="X1061" s="49">
        <v>0</v>
      </c>
      <c r="Y1061" s="9">
        <v>0</v>
      </c>
      <c r="Z1061" s="9">
        <f t="shared" si="105"/>
        <v>0</v>
      </c>
      <c r="AA1061" s="9">
        <v>0</v>
      </c>
      <c r="AB1061" s="9">
        <v>0</v>
      </c>
      <c r="AC1061" s="49">
        <v>0</v>
      </c>
      <c r="AD1061" s="9">
        <v>0</v>
      </c>
      <c r="AE1061" s="9">
        <f t="shared" si="106"/>
        <v>0</v>
      </c>
      <c r="AF1061" s="9">
        <v>0</v>
      </c>
      <c r="AG1061" s="9">
        <v>0</v>
      </c>
      <c r="AH1061" s="49">
        <v>0</v>
      </c>
      <c r="AI1061" s="9">
        <v>0</v>
      </c>
      <c r="AJ1061" s="42">
        <f t="shared" si="101"/>
        <v>32.466563999999998</v>
      </c>
      <c r="AK1061" s="42">
        <f t="shared" si="101"/>
        <v>0</v>
      </c>
      <c r="AL1061" s="42">
        <f t="shared" si="101"/>
        <v>0</v>
      </c>
      <c r="AM1061" s="42">
        <f t="shared" si="101"/>
        <v>32.466563999999998</v>
      </c>
      <c r="AN1061" s="42">
        <f t="shared" si="101"/>
        <v>0</v>
      </c>
    </row>
    <row r="1062" spans="1:40" ht="31.5">
      <c r="A1062" s="8" t="s">
        <v>806</v>
      </c>
      <c r="B1062" s="73" t="s">
        <v>712</v>
      </c>
      <c r="C1062" s="15" t="s">
        <v>793</v>
      </c>
      <c r="D1062" s="18">
        <v>2018</v>
      </c>
      <c r="E1062" s="18">
        <v>2024</v>
      </c>
      <c r="F1062" s="9"/>
      <c r="G1062" s="9"/>
      <c r="H1062" s="31"/>
      <c r="I1062" s="9">
        <v>9.4592399999999994</v>
      </c>
      <c r="J1062" s="24">
        <v>9.4592399999999994</v>
      </c>
      <c r="K1062" s="9">
        <f t="shared" si="102"/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f t="shared" si="103"/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f t="shared" si="104"/>
        <v>0</v>
      </c>
      <c r="V1062" s="9">
        <v>0</v>
      </c>
      <c r="W1062" s="9">
        <v>0</v>
      </c>
      <c r="X1062" s="49">
        <v>0</v>
      </c>
      <c r="Y1062" s="9">
        <v>0</v>
      </c>
      <c r="Z1062" s="9">
        <f t="shared" si="105"/>
        <v>1.05924</v>
      </c>
      <c r="AA1062" s="9">
        <v>0</v>
      </c>
      <c r="AB1062" s="9">
        <v>0</v>
      </c>
      <c r="AC1062" s="49">
        <v>1.05924</v>
      </c>
      <c r="AD1062" s="9">
        <v>0</v>
      </c>
      <c r="AE1062" s="9">
        <f t="shared" si="106"/>
        <v>8.4000000000000004</v>
      </c>
      <c r="AF1062" s="9">
        <v>0</v>
      </c>
      <c r="AG1062" s="9">
        <v>0</v>
      </c>
      <c r="AH1062" s="49">
        <v>8.40</v>
      </c>
      <c r="AI1062" s="9">
        <v>0</v>
      </c>
      <c r="AJ1062" s="42">
        <f t="shared" si="101"/>
        <v>9.4592400000000012</v>
      </c>
      <c r="AK1062" s="42">
        <f t="shared" si="101"/>
        <v>0</v>
      </c>
      <c r="AL1062" s="42">
        <f t="shared" si="101"/>
        <v>0</v>
      </c>
      <c r="AM1062" s="42">
        <f t="shared" si="101"/>
        <v>9.4592400000000012</v>
      </c>
      <c r="AN1062" s="42">
        <f t="shared" si="101"/>
        <v>0</v>
      </c>
    </row>
    <row r="1063" spans="1:40" ht="78.75">
      <c r="A1063" s="8" t="s">
        <v>806</v>
      </c>
      <c r="B1063" s="73" t="s">
        <v>1954</v>
      </c>
      <c r="C1063" s="15" t="s">
        <v>1955</v>
      </c>
      <c r="D1063" s="18">
        <v>2019</v>
      </c>
      <c r="E1063" s="18">
        <v>2021</v>
      </c>
      <c r="F1063" s="9"/>
      <c r="G1063" s="9"/>
      <c r="H1063" s="31"/>
      <c r="I1063" s="9">
        <v>12.540899999999999</v>
      </c>
      <c r="J1063" s="24">
        <v>12.540899999999999</v>
      </c>
      <c r="K1063" s="9">
        <f t="shared" si="102"/>
        <v>10.02312</v>
      </c>
      <c r="L1063" s="9">
        <v>0</v>
      </c>
      <c r="M1063" s="9">
        <v>0</v>
      </c>
      <c r="N1063" s="9">
        <v>10.02312</v>
      </c>
      <c r="O1063" s="9">
        <v>0</v>
      </c>
      <c r="P1063" s="9">
        <f t="shared" si="103"/>
        <v>0.34577999999999992</v>
      </c>
      <c r="Q1063" s="9">
        <v>0</v>
      </c>
      <c r="R1063" s="9">
        <v>0</v>
      </c>
      <c r="S1063" s="9">
        <v>0.34577999999999992</v>
      </c>
      <c r="T1063" s="9">
        <v>0</v>
      </c>
      <c r="U1063" s="9">
        <f t="shared" si="104"/>
        <v>2.1600000000000001</v>
      </c>
      <c r="V1063" s="9">
        <v>0</v>
      </c>
      <c r="W1063" s="9">
        <v>0</v>
      </c>
      <c r="X1063" s="49">
        <v>2.16</v>
      </c>
      <c r="Y1063" s="9">
        <v>0</v>
      </c>
      <c r="Z1063" s="9">
        <f t="shared" si="105"/>
        <v>0</v>
      </c>
      <c r="AA1063" s="9">
        <v>0</v>
      </c>
      <c r="AB1063" s="9">
        <v>0</v>
      </c>
      <c r="AC1063" s="49">
        <v>0</v>
      </c>
      <c r="AD1063" s="9">
        <v>0</v>
      </c>
      <c r="AE1063" s="9">
        <f t="shared" si="106"/>
        <v>0</v>
      </c>
      <c r="AF1063" s="9">
        <v>0</v>
      </c>
      <c r="AG1063" s="9">
        <v>0</v>
      </c>
      <c r="AH1063" s="49">
        <v>0</v>
      </c>
      <c r="AI1063" s="9">
        <v>0</v>
      </c>
      <c r="AJ1063" s="42">
        <f t="shared" si="101"/>
        <v>12.5289</v>
      </c>
      <c r="AK1063" s="42">
        <f t="shared" si="101"/>
        <v>0</v>
      </c>
      <c r="AL1063" s="42">
        <f t="shared" si="101"/>
        <v>0</v>
      </c>
      <c r="AM1063" s="42">
        <f t="shared" si="101"/>
        <v>12.5289</v>
      </c>
      <c r="AN1063" s="42">
        <f t="shared" si="101"/>
        <v>0</v>
      </c>
    </row>
    <row r="1064" spans="1:40" ht="63">
      <c r="A1064" s="8" t="s">
        <v>806</v>
      </c>
      <c r="B1064" s="73" t="s">
        <v>1956</v>
      </c>
      <c r="C1064" s="15" t="s">
        <v>1957</v>
      </c>
      <c r="D1064" s="18">
        <v>2019</v>
      </c>
      <c r="E1064" s="18">
        <v>2020</v>
      </c>
      <c r="F1064" s="9"/>
      <c r="G1064" s="9"/>
      <c r="H1064" s="31"/>
      <c r="I1064" s="9">
        <v>4.1189039999999997</v>
      </c>
      <c r="J1064" s="24">
        <v>4.1189039999999997</v>
      </c>
      <c r="K1064" s="9">
        <f t="shared" si="102"/>
        <v>2.280888</v>
      </c>
      <c r="L1064" s="9">
        <v>0</v>
      </c>
      <c r="M1064" s="9">
        <v>0</v>
      </c>
      <c r="N1064" s="9">
        <v>2.280888</v>
      </c>
      <c r="O1064" s="9">
        <v>0</v>
      </c>
      <c r="P1064" s="9">
        <f t="shared" si="103"/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f t="shared" si="104"/>
        <v>0</v>
      </c>
      <c r="V1064" s="9">
        <v>0</v>
      </c>
      <c r="W1064" s="9">
        <v>0</v>
      </c>
      <c r="X1064" s="49">
        <v>0</v>
      </c>
      <c r="Y1064" s="9">
        <v>0</v>
      </c>
      <c r="Z1064" s="9">
        <f t="shared" si="105"/>
        <v>0</v>
      </c>
      <c r="AA1064" s="9">
        <v>0</v>
      </c>
      <c r="AB1064" s="9">
        <v>0</v>
      </c>
      <c r="AC1064" s="49">
        <v>0</v>
      </c>
      <c r="AD1064" s="9">
        <v>0</v>
      </c>
      <c r="AE1064" s="9">
        <f t="shared" si="106"/>
        <v>0</v>
      </c>
      <c r="AF1064" s="9">
        <v>0</v>
      </c>
      <c r="AG1064" s="9">
        <v>0</v>
      </c>
      <c r="AH1064" s="49">
        <v>0</v>
      </c>
      <c r="AI1064" s="9">
        <v>0</v>
      </c>
      <c r="AJ1064" s="42">
        <f t="shared" si="101"/>
        <v>2.280888</v>
      </c>
      <c r="AK1064" s="42">
        <f t="shared" si="101"/>
        <v>0</v>
      </c>
      <c r="AL1064" s="42">
        <f t="shared" si="101"/>
        <v>0</v>
      </c>
      <c r="AM1064" s="42">
        <f t="shared" si="101"/>
        <v>2.280888</v>
      </c>
      <c r="AN1064" s="42">
        <f t="shared" si="101"/>
        <v>0</v>
      </c>
    </row>
    <row r="1065" spans="1:40" ht="78.75">
      <c r="A1065" s="8" t="s">
        <v>806</v>
      </c>
      <c r="B1065" s="73" t="s">
        <v>1958</v>
      </c>
      <c r="C1065" s="15" t="s">
        <v>2629</v>
      </c>
      <c r="D1065" s="18">
        <v>2019</v>
      </c>
      <c r="E1065" s="18">
        <v>2021</v>
      </c>
      <c r="F1065" s="9"/>
      <c r="G1065" s="9"/>
      <c r="H1065" s="31"/>
      <c r="I1065" s="9">
        <v>9.9255119999999994</v>
      </c>
      <c r="J1065" s="24">
        <v>9.9255120000000012</v>
      </c>
      <c r="K1065" s="9">
        <f t="shared" si="102"/>
        <v>7.9308096000000008</v>
      </c>
      <c r="L1065" s="9">
        <v>0</v>
      </c>
      <c r="M1065" s="9">
        <v>0</v>
      </c>
      <c r="N1065" s="9">
        <v>7.9308096000000008</v>
      </c>
      <c r="O1065" s="9">
        <v>0</v>
      </c>
      <c r="P1065" s="9">
        <f t="shared" si="103"/>
        <v>0.42270000000000002</v>
      </c>
      <c r="Q1065" s="9">
        <v>0</v>
      </c>
      <c r="R1065" s="9">
        <v>0</v>
      </c>
      <c r="S1065" s="9">
        <v>0.42270000000000002</v>
      </c>
      <c r="T1065" s="9">
        <v>0</v>
      </c>
      <c r="U1065" s="9">
        <f t="shared" si="104"/>
        <v>1.5600000000000001</v>
      </c>
      <c r="V1065" s="9">
        <v>0</v>
      </c>
      <c r="W1065" s="9">
        <v>0</v>
      </c>
      <c r="X1065" s="49">
        <v>1.56</v>
      </c>
      <c r="Y1065" s="9">
        <v>0</v>
      </c>
      <c r="Z1065" s="9">
        <f t="shared" si="105"/>
        <v>0</v>
      </c>
      <c r="AA1065" s="9">
        <v>0</v>
      </c>
      <c r="AB1065" s="9">
        <v>0</v>
      </c>
      <c r="AC1065" s="49">
        <v>0</v>
      </c>
      <c r="AD1065" s="9">
        <v>0</v>
      </c>
      <c r="AE1065" s="9">
        <f t="shared" si="106"/>
        <v>0</v>
      </c>
      <c r="AF1065" s="9">
        <v>0</v>
      </c>
      <c r="AG1065" s="9">
        <v>0</v>
      </c>
      <c r="AH1065" s="49">
        <v>0</v>
      </c>
      <c r="AI1065" s="9">
        <v>0</v>
      </c>
      <c r="AJ1065" s="42">
        <f t="shared" si="101"/>
        <v>9.9135096000000011</v>
      </c>
      <c r="AK1065" s="42">
        <f t="shared" si="101"/>
        <v>0</v>
      </c>
      <c r="AL1065" s="42">
        <f t="shared" si="101"/>
        <v>0</v>
      </c>
      <c r="AM1065" s="42">
        <f t="shared" si="101"/>
        <v>9.9135096000000011</v>
      </c>
      <c r="AN1065" s="42">
        <f t="shared" si="101"/>
        <v>0</v>
      </c>
    </row>
    <row r="1066" spans="1:40" ht="78.75">
      <c r="A1066" s="8" t="s">
        <v>806</v>
      </c>
      <c r="B1066" s="73" t="s">
        <v>1959</v>
      </c>
      <c r="C1066" s="15" t="s">
        <v>2630</v>
      </c>
      <c r="D1066" s="18">
        <v>2019</v>
      </c>
      <c r="E1066" s="18">
        <v>2021</v>
      </c>
      <c r="F1066" s="9"/>
      <c r="G1066" s="9"/>
      <c r="H1066" s="31"/>
      <c r="I1066" s="9">
        <v>4.0236840000000003</v>
      </c>
      <c r="J1066" s="24">
        <v>4.0236840000000003</v>
      </c>
      <c r="K1066" s="9">
        <f t="shared" si="102"/>
        <v>3.2093472000000003</v>
      </c>
      <c r="L1066" s="9">
        <v>0</v>
      </c>
      <c r="M1066" s="9">
        <v>0</v>
      </c>
      <c r="N1066" s="9">
        <v>3.2093472000000003</v>
      </c>
      <c r="O1066" s="9">
        <v>0</v>
      </c>
      <c r="P1066" s="9">
        <f t="shared" si="103"/>
        <v>0.20233200000000001</v>
      </c>
      <c r="Q1066" s="9">
        <v>0</v>
      </c>
      <c r="R1066" s="9">
        <v>0</v>
      </c>
      <c r="S1066" s="9">
        <v>0.20233200000000001</v>
      </c>
      <c r="T1066" s="9">
        <v>0</v>
      </c>
      <c r="U1066" s="9">
        <f t="shared" si="104"/>
        <v>0.59999999999999998</v>
      </c>
      <c r="V1066" s="9">
        <v>0</v>
      </c>
      <c r="W1066" s="9">
        <v>0</v>
      </c>
      <c r="X1066" s="49">
        <v>0.60</v>
      </c>
      <c r="Y1066" s="9">
        <v>0</v>
      </c>
      <c r="Z1066" s="9">
        <f t="shared" si="105"/>
        <v>0</v>
      </c>
      <c r="AA1066" s="9">
        <v>0</v>
      </c>
      <c r="AB1066" s="9">
        <v>0</v>
      </c>
      <c r="AC1066" s="49">
        <v>0</v>
      </c>
      <c r="AD1066" s="9">
        <v>0</v>
      </c>
      <c r="AE1066" s="9">
        <f t="shared" si="106"/>
        <v>0</v>
      </c>
      <c r="AF1066" s="9">
        <v>0</v>
      </c>
      <c r="AG1066" s="9">
        <v>0</v>
      </c>
      <c r="AH1066" s="49">
        <v>0</v>
      </c>
      <c r="AI1066" s="9">
        <v>0</v>
      </c>
      <c r="AJ1066" s="42">
        <f t="shared" si="101"/>
        <v>4.0116792000000006</v>
      </c>
      <c r="AK1066" s="42">
        <f t="shared" si="101"/>
        <v>0</v>
      </c>
      <c r="AL1066" s="42">
        <f t="shared" si="101"/>
        <v>0</v>
      </c>
      <c r="AM1066" s="42">
        <f t="shared" si="101"/>
        <v>4.0116792000000006</v>
      </c>
      <c r="AN1066" s="42">
        <f t="shared" si="101"/>
        <v>0</v>
      </c>
    </row>
    <row r="1067" spans="1:40" ht="63">
      <c r="A1067" s="8" t="s">
        <v>804</v>
      </c>
      <c r="B1067" s="73" t="s">
        <v>1960</v>
      </c>
      <c r="C1067" s="15" t="s">
        <v>1961</v>
      </c>
      <c r="D1067" s="18">
        <v>2019</v>
      </c>
      <c r="E1067" s="18">
        <v>2021</v>
      </c>
      <c r="F1067" s="9"/>
      <c r="G1067" s="9"/>
      <c r="H1067" s="31"/>
      <c r="I1067" s="9">
        <v>6.3498239999999999</v>
      </c>
      <c r="J1067" s="24">
        <v>6.3498240000000008</v>
      </c>
      <c r="K1067" s="9">
        <f t="shared" si="102"/>
        <v>5.0702592000000006</v>
      </c>
      <c r="L1067" s="9">
        <v>0</v>
      </c>
      <c r="M1067" s="9">
        <v>0</v>
      </c>
      <c r="N1067" s="9">
        <v>5.0702592000000006</v>
      </c>
      <c r="O1067" s="9">
        <v>0</v>
      </c>
      <c r="P1067" s="9">
        <f t="shared" si="103"/>
        <v>0.42756</v>
      </c>
      <c r="Q1067" s="9">
        <v>0</v>
      </c>
      <c r="R1067" s="9">
        <v>0</v>
      </c>
      <c r="S1067" s="9">
        <v>0.42756</v>
      </c>
      <c r="T1067" s="9">
        <v>0</v>
      </c>
      <c r="U1067" s="9">
        <f t="shared" si="104"/>
        <v>0.83999999999999997</v>
      </c>
      <c r="V1067" s="9">
        <v>0</v>
      </c>
      <c r="W1067" s="9">
        <v>0</v>
      </c>
      <c r="X1067" s="49">
        <v>0.84</v>
      </c>
      <c r="Y1067" s="9">
        <v>0</v>
      </c>
      <c r="Z1067" s="9">
        <f t="shared" si="105"/>
        <v>0</v>
      </c>
      <c r="AA1067" s="9">
        <v>0</v>
      </c>
      <c r="AB1067" s="9">
        <v>0</v>
      </c>
      <c r="AC1067" s="49">
        <v>0</v>
      </c>
      <c r="AD1067" s="9">
        <v>0</v>
      </c>
      <c r="AE1067" s="9">
        <f t="shared" si="106"/>
        <v>0</v>
      </c>
      <c r="AF1067" s="9">
        <v>0</v>
      </c>
      <c r="AG1067" s="9">
        <v>0</v>
      </c>
      <c r="AH1067" s="49">
        <v>0</v>
      </c>
      <c r="AI1067" s="9">
        <v>0</v>
      </c>
      <c r="AJ1067" s="42">
        <f t="shared" si="101"/>
        <v>6.3378192000000002</v>
      </c>
      <c r="AK1067" s="42">
        <f t="shared" si="101"/>
        <v>0</v>
      </c>
      <c r="AL1067" s="42">
        <f t="shared" si="101"/>
        <v>0</v>
      </c>
      <c r="AM1067" s="42">
        <f t="shared" si="101"/>
        <v>6.3378192000000002</v>
      </c>
      <c r="AN1067" s="42">
        <f t="shared" si="101"/>
        <v>0</v>
      </c>
    </row>
    <row r="1068" spans="1:40" ht="31.5">
      <c r="A1068" s="8" t="s">
        <v>806</v>
      </c>
      <c r="B1068" s="73" t="s">
        <v>713</v>
      </c>
      <c r="C1068" s="15" t="s">
        <v>387</v>
      </c>
      <c r="D1068" s="18">
        <v>2019</v>
      </c>
      <c r="E1068" s="18">
        <v>2023</v>
      </c>
      <c r="F1068" s="9"/>
      <c r="G1068" s="9"/>
      <c r="H1068" s="31"/>
      <c r="I1068" s="9">
        <v>21.677615999999997</v>
      </c>
      <c r="J1068" s="24">
        <v>21.677615999999997</v>
      </c>
      <c r="K1068" s="9">
        <f t="shared" si="102"/>
        <v>0</v>
      </c>
      <c r="L1068" s="9">
        <v>0</v>
      </c>
      <c r="M1068" s="9">
        <v>0</v>
      </c>
      <c r="N1068" s="9">
        <v>0</v>
      </c>
      <c r="O1068" s="9">
        <v>0</v>
      </c>
      <c r="P1068" s="9">
        <f t="shared" si="103"/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f t="shared" si="104"/>
        <v>0.54208800000000001</v>
      </c>
      <c r="V1068" s="9">
        <v>0</v>
      </c>
      <c r="W1068" s="9">
        <v>0</v>
      </c>
      <c r="X1068" s="49">
        <v>0.54208800000000001</v>
      </c>
      <c r="Y1068" s="9">
        <v>0</v>
      </c>
      <c r="Z1068" s="9">
        <f t="shared" si="105"/>
        <v>3.1355279999999999</v>
      </c>
      <c r="AA1068" s="9">
        <v>0</v>
      </c>
      <c r="AB1068" s="9">
        <v>0</v>
      </c>
      <c r="AC1068" s="49">
        <v>3.1355279999999999</v>
      </c>
      <c r="AD1068" s="9">
        <v>0</v>
      </c>
      <c r="AE1068" s="9">
        <f t="shared" si="106"/>
        <v>18</v>
      </c>
      <c r="AF1068" s="9">
        <v>0</v>
      </c>
      <c r="AG1068" s="9">
        <v>0</v>
      </c>
      <c r="AH1068" s="49">
        <v>18</v>
      </c>
      <c r="AI1068" s="9">
        <v>0</v>
      </c>
      <c r="AJ1068" s="42">
        <f t="shared" si="101"/>
        <v>21.677616</v>
      </c>
      <c r="AK1068" s="42">
        <f t="shared" si="101"/>
        <v>0</v>
      </c>
      <c r="AL1068" s="42">
        <f t="shared" si="101"/>
        <v>0</v>
      </c>
      <c r="AM1068" s="42">
        <f t="shared" si="101"/>
        <v>21.677616</v>
      </c>
      <c r="AN1068" s="42">
        <f t="shared" si="101"/>
        <v>0</v>
      </c>
    </row>
    <row r="1069" spans="1:40" ht="31.5">
      <c r="A1069" s="8" t="s">
        <v>806</v>
      </c>
      <c r="B1069" s="73" t="s">
        <v>1962</v>
      </c>
      <c r="C1069" s="15" t="s">
        <v>2631</v>
      </c>
      <c r="D1069" s="18">
        <v>2021</v>
      </c>
      <c r="E1069" s="18">
        <v>2021</v>
      </c>
      <c r="F1069" s="9"/>
      <c r="G1069" s="9"/>
      <c r="H1069" s="31"/>
      <c r="I1069" s="9">
        <v>2.08386</v>
      </c>
      <c r="J1069" s="24">
        <v>2.0838599999999996</v>
      </c>
      <c r="K1069" s="9">
        <f t="shared" si="102"/>
        <v>0</v>
      </c>
      <c r="L1069" s="9">
        <v>0</v>
      </c>
      <c r="M1069" s="9">
        <v>0</v>
      </c>
      <c r="N1069" s="9">
        <v>0</v>
      </c>
      <c r="O1069" s="9">
        <v>0</v>
      </c>
      <c r="P1069" s="9">
        <f t="shared" si="103"/>
        <v>0.28386</v>
      </c>
      <c r="Q1069" s="9">
        <v>0</v>
      </c>
      <c r="R1069" s="9">
        <v>0</v>
      </c>
      <c r="S1069" s="9">
        <v>0.28386</v>
      </c>
      <c r="T1069" s="9">
        <v>0</v>
      </c>
      <c r="U1069" s="9">
        <f t="shared" si="104"/>
        <v>1.7999999999999998</v>
      </c>
      <c r="V1069" s="9">
        <v>0</v>
      </c>
      <c r="W1069" s="9">
        <v>0</v>
      </c>
      <c r="X1069" s="49">
        <v>1.7999999999999998</v>
      </c>
      <c r="Y1069" s="9">
        <v>0</v>
      </c>
      <c r="Z1069" s="9">
        <f t="shared" si="105"/>
        <v>0</v>
      </c>
      <c r="AA1069" s="9">
        <v>0</v>
      </c>
      <c r="AB1069" s="9">
        <v>0</v>
      </c>
      <c r="AC1069" s="49">
        <v>0</v>
      </c>
      <c r="AD1069" s="9">
        <v>0</v>
      </c>
      <c r="AE1069" s="9">
        <f t="shared" si="106"/>
        <v>0</v>
      </c>
      <c r="AF1069" s="9">
        <v>0</v>
      </c>
      <c r="AG1069" s="9">
        <v>0</v>
      </c>
      <c r="AH1069" s="49">
        <v>0</v>
      </c>
      <c r="AI1069" s="9">
        <v>0</v>
      </c>
      <c r="AJ1069" s="42">
        <f t="shared" si="101"/>
        <v>2.0838599999999996</v>
      </c>
      <c r="AK1069" s="42">
        <f t="shared" si="101"/>
        <v>0</v>
      </c>
      <c r="AL1069" s="42">
        <f t="shared" si="101"/>
        <v>0</v>
      </c>
      <c r="AM1069" s="42">
        <f t="shared" si="101"/>
        <v>2.0838599999999996</v>
      </c>
      <c r="AN1069" s="42">
        <f t="shared" si="101"/>
        <v>0</v>
      </c>
    </row>
    <row r="1070" spans="1:40" ht="31.5">
      <c r="A1070" s="8" t="s">
        <v>806</v>
      </c>
      <c r="B1070" s="73" t="s">
        <v>714</v>
      </c>
      <c r="C1070" s="15" t="s">
        <v>2632</v>
      </c>
      <c r="D1070" s="18">
        <v>2019</v>
      </c>
      <c r="E1070" s="18">
        <v>2022</v>
      </c>
      <c r="F1070" s="9"/>
      <c r="G1070" s="9"/>
      <c r="H1070" s="31"/>
      <c r="I1070" s="9">
        <v>8.6891279999999984</v>
      </c>
      <c r="J1070" s="24">
        <v>8.6891279999999984</v>
      </c>
      <c r="K1070" s="9">
        <f t="shared" si="102"/>
        <v>0</v>
      </c>
      <c r="L1070" s="9">
        <v>0</v>
      </c>
      <c r="M1070" s="9">
        <v>0</v>
      </c>
      <c r="N1070" s="9">
        <v>0</v>
      </c>
      <c r="O1070" s="9">
        <v>0</v>
      </c>
      <c r="P1070" s="9">
        <f t="shared" si="103"/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f t="shared" si="104"/>
        <v>8.6891280000000002</v>
      </c>
      <c r="V1070" s="9">
        <v>0</v>
      </c>
      <c r="W1070" s="9">
        <v>0</v>
      </c>
      <c r="X1070" s="49">
        <v>8.6891280000000002</v>
      </c>
      <c r="Y1070" s="9">
        <v>0</v>
      </c>
      <c r="Z1070" s="9">
        <f t="shared" si="105"/>
        <v>0</v>
      </c>
      <c r="AA1070" s="9">
        <v>0</v>
      </c>
      <c r="AB1070" s="9">
        <v>0</v>
      </c>
      <c r="AC1070" s="49">
        <v>0</v>
      </c>
      <c r="AD1070" s="9">
        <v>0</v>
      </c>
      <c r="AE1070" s="9">
        <f t="shared" si="106"/>
        <v>0</v>
      </c>
      <c r="AF1070" s="9">
        <v>0</v>
      </c>
      <c r="AG1070" s="9">
        <v>0</v>
      </c>
      <c r="AH1070" s="49">
        <v>0</v>
      </c>
      <c r="AI1070" s="9">
        <v>0</v>
      </c>
      <c r="AJ1070" s="42">
        <f t="shared" si="101"/>
        <v>8.6891280000000002</v>
      </c>
      <c r="AK1070" s="42">
        <f t="shared" si="101"/>
        <v>0</v>
      </c>
      <c r="AL1070" s="42">
        <f t="shared" si="101"/>
        <v>0</v>
      </c>
      <c r="AM1070" s="42">
        <f t="shared" si="101"/>
        <v>8.6891280000000002</v>
      </c>
      <c r="AN1070" s="42">
        <f t="shared" si="101"/>
        <v>0</v>
      </c>
    </row>
    <row r="1071" spans="1:40" ht="63">
      <c r="A1071" s="8" t="s">
        <v>806</v>
      </c>
      <c r="B1071" s="73" t="s">
        <v>715</v>
      </c>
      <c r="C1071" s="15" t="s">
        <v>794</v>
      </c>
      <c r="D1071" s="18">
        <v>2018</v>
      </c>
      <c r="E1071" s="18">
        <v>2024</v>
      </c>
      <c r="F1071" s="9"/>
      <c r="G1071" s="9"/>
      <c r="H1071" s="31"/>
      <c r="I1071" s="9">
        <v>3.8952360000000001</v>
      </c>
      <c r="J1071" s="24">
        <v>3.8952359999999997</v>
      </c>
      <c r="K1071" s="9">
        <f t="shared" si="102"/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f t="shared" si="103"/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f t="shared" si="104"/>
        <v>0</v>
      </c>
      <c r="V1071" s="9">
        <v>0</v>
      </c>
      <c r="W1071" s="9">
        <v>0</v>
      </c>
      <c r="X1071" s="49">
        <v>0</v>
      </c>
      <c r="Y1071" s="9">
        <v>0</v>
      </c>
      <c r="Z1071" s="9">
        <f t="shared" si="105"/>
        <v>0.295236</v>
      </c>
      <c r="AA1071" s="9">
        <v>0</v>
      </c>
      <c r="AB1071" s="9">
        <v>0</v>
      </c>
      <c r="AC1071" s="49">
        <v>0.295236</v>
      </c>
      <c r="AD1071" s="9">
        <v>0</v>
      </c>
      <c r="AE1071" s="9">
        <f t="shared" si="106"/>
        <v>3.5999999999999996</v>
      </c>
      <c r="AF1071" s="9">
        <v>0</v>
      </c>
      <c r="AG1071" s="9">
        <v>0</v>
      </c>
      <c r="AH1071" s="49">
        <v>3.5999999999999996</v>
      </c>
      <c r="AI1071" s="9">
        <v>0</v>
      </c>
      <c r="AJ1071" s="42">
        <f t="shared" si="101"/>
        <v>3.8952359999999997</v>
      </c>
      <c r="AK1071" s="42">
        <f t="shared" si="101"/>
        <v>0</v>
      </c>
      <c r="AL1071" s="42">
        <f t="shared" si="101"/>
        <v>0</v>
      </c>
      <c r="AM1071" s="42">
        <f t="shared" si="101"/>
        <v>3.8952359999999997</v>
      </c>
      <c r="AN1071" s="42">
        <f t="shared" si="101"/>
        <v>0</v>
      </c>
    </row>
    <row r="1072" spans="1:40" ht="47.25">
      <c r="A1072" s="8" t="s">
        <v>806</v>
      </c>
      <c r="B1072" s="73" t="s">
        <v>1963</v>
      </c>
      <c r="C1072" s="15" t="s">
        <v>1964</v>
      </c>
      <c r="D1072" s="18">
        <v>2019</v>
      </c>
      <c r="E1072" s="18">
        <v>2025</v>
      </c>
      <c r="F1072" s="9"/>
      <c r="G1072" s="9"/>
      <c r="H1072" s="31"/>
      <c r="I1072" s="9">
        <v>1768.1006399999999</v>
      </c>
      <c r="J1072" s="24">
        <v>1768.1006399999999</v>
      </c>
      <c r="K1072" s="9">
        <f t="shared" si="102"/>
        <v>1.241052</v>
      </c>
      <c r="L1072" s="9">
        <v>0</v>
      </c>
      <c r="M1072" s="9">
        <v>0</v>
      </c>
      <c r="N1072" s="9">
        <v>1.241052</v>
      </c>
      <c r="O1072" s="9">
        <v>0</v>
      </c>
      <c r="P1072" s="9">
        <f t="shared" si="103"/>
        <v>12.516132000000001</v>
      </c>
      <c r="Q1072" s="9">
        <v>0</v>
      </c>
      <c r="R1072" s="9">
        <v>0</v>
      </c>
      <c r="S1072" s="9">
        <v>12.516132000000001</v>
      </c>
      <c r="T1072" s="9">
        <v>0</v>
      </c>
      <c r="U1072" s="9">
        <f t="shared" si="104"/>
        <v>1.7999999999999998</v>
      </c>
      <c r="V1072" s="9">
        <v>0</v>
      </c>
      <c r="W1072" s="9">
        <v>0</v>
      </c>
      <c r="X1072" s="49">
        <v>1.7999999999999998</v>
      </c>
      <c r="Y1072" s="9">
        <v>0</v>
      </c>
      <c r="Z1072" s="9">
        <f t="shared" si="105"/>
        <v>3.2400000000000002</v>
      </c>
      <c r="AA1072" s="9">
        <v>0</v>
      </c>
      <c r="AB1072" s="9">
        <v>0</v>
      </c>
      <c r="AC1072" s="49">
        <v>3.24</v>
      </c>
      <c r="AD1072" s="9">
        <v>0</v>
      </c>
      <c r="AE1072" s="9">
        <f t="shared" si="106"/>
        <v>1.3799999999999999</v>
      </c>
      <c r="AF1072" s="9">
        <v>0</v>
      </c>
      <c r="AG1072" s="9">
        <v>0</v>
      </c>
      <c r="AH1072" s="49">
        <v>1.38</v>
      </c>
      <c r="AI1072" s="9">
        <v>0</v>
      </c>
      <c r="AJ1072" s="42">
        <f t="shared" si="101"/>
        <v>20.177184</v>
      </c>
      <c r="AK1072" s="42">
        <f t="shared" si="101"/>
        <v>0</v>
      </c>
      <c r="AL1072" s="42">
        <f t="shared" si="101"/>
        <v>0</v>
      </c>
      <c r="AM1072" s="42">
        <f t="shared" si="101"/>
        <v>20.177184</v>
      </c>
      <c r="AN1072" s="42">
        <f t="shared" si="101"/>
        <v>0</v>
      </c>
    </row>
    <row r="1073" spans="1:40" ht="47.25">
      <c r="A1073" s="8" t="s">
        <v>806</v>
      </c>
      <c r="B1073" s="73" t="s">
        <v>128</v>
      </c>
      <c r="C1073" s="15" t="s">
        <v>388</v>
      </c>
      <c r="D1073" s="18">
        <v>2017</v>
      </c>
      <c r="E1073" s="18">
        <v>2022</v>
      </c>
      <c r="F1073" s="9"/>
      <c r="G1073" s="9"/>
      <c r="H1073" s="31"/>
      <c r="I1073" s="9">
        <v>27.789024000000001</v>
      </c>
      <c r="J1073" s="24">
        <v>27.789024000000001</v>
      </c>
      <c r="K1073" s="9">
        <f t="shared" si="102"/>
        <v>0</v>
      </c>
      <c r="L1073" s="9">
        <v>0</v>
      </c>
      <c r="M1073" s="9">
        <v>0</v>
      </c>
      <c r="N1073" s="9">
        <v>0</v>
      </c>
      <c r="O1073" s="9">
        <v>0</v>
      </c>
      <c r="P1073" s="9">
        <f t="shared" si="103"/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f t="shared" si="104"/>
        <v>2.5770240000000006</v>
      </c>
      <c r="V1073" s="9">
        <v>0</v>
      </c>
      <c r="W1073" s="9">
        <v>0</v>
      </c>
      <c r="X1073" s="49">
        <v>2.5770240000000006</v>
      </c>
      <c r="Y1073" s="9">
        <v>0</v>
      </c>
      <c r="Z1073" s="9">
        <f t="shared" si="105"/>
        <v>25.199999999999999</v>
      </c>
      <c r="AA1073" s="9">
        <v>0</v>
      </c>
      <c r="AB1073" s="9">
        <v>0</v>
      </c>
      <c r="AC1073" s="49">
        <v>25.20</v>
      </c>
      <c r="AD1073" s="9">
        <v>0</v>
      </c>
      <c r="AE1073" s="9">
        <f t="shared" si="106"/>
        <v>0</v>
      </c>
      <c r="AF1073" s="9">
        <v>0</v>
      </c>
      <c r="AG1073" s="9">
        <v>0</v>
      </c>
      <c r="AH1073" s="49">
        <v>0</v>
      </c>
      <c r="AI1073" s="9">
        <v>0</v>
      </c>
      <c r="AJ1073" s="42">
        <f t="shared" si="101"/>
        <v>27.777024000000001</v>
      </c>
      <c r="AK1073" s="42">
        <f t="shared" si="101"/>
        <v>0</v>
      </c>
      <c r="AL1073" s="42">
        <f t="shared" si="101"/>
        <v>0</v>
      </c>
      <c r="AM1073" s="42">
        <f t="shared" si="101"/>
        <v>27.777024000000001</v>
      </c>
      <c r="AN1073" s="42">
        <f t="shared" si="101"/>
        <v>0</v>
      </c>
    </row>
    <row r="1074" spans="1:40" ht="63">
      <c r="A1074" s="8" t="s">
        <v>806</v>
      </c>
      <c r="B1074" s="73" t="s">
        <v>1965</v>
      </c>
      <c r="C1074" s="15" t="s">
        <v>2633</v>
      </c>
      <c r="D1074" s="18">
        <v>2021</v>
      </c>
      <c r="E1074" s="18">
        <v>2021</v>
      </c>
      <c r="F1074" s="9"/>
      <c r="G1074" s="9"/>
      <c r="H1074" s="31"/>
      <c r="I1074" s="9">
        <v>30.379956</v>
      </c>
      <c r="J1074" s="24">
        <v>30.379956</v>
      </c>
      <c r="K1074" s="9">
        <f t="shared" si="102"/>
        <v>0</v>
      </c>
      <c r="L1074" s="9">
        <v>0</v>
      </c>
      <c r="M1074" s="9">
        <v>0</v>
      </c>
      <c r="N1074" s="9">
        <v>0</v>
      </c>
      <c r="O1074" s="9">
        <v>0</v>
      </c>
      <c r="P1074" s="9">
        <f t="shared" si="103"/>
        <v>0.37995600000000002</v>
      </c>
      <c r="Q1074" s="9">
        <v>0</v>
      </c>
      <c r="R1074" s="9">
        <v>0</v>
      </c>
      <c r="S1074" s="9">
        <v>0.37995600000000002</v>
      </c>
      <c r="T1074" s="9">
        <v>0</v>
      </c>
      <c r="U1074" s="9">
        <f t="shared" si="104"/>
        <v>30</v>
      </c>
      <c r="V1074" s="9">
        <v>0</v>
      </c>
      <c r="W1074" s="9">
        <v>0</v>
      </c>
      <c r="X1074" s="49">
        <v>30</v>
      </c>
      <c r="Y1074" s="9">
        <v>0</v>
      </c>
      <c r="Z1074" s="9">
        <f t="shared" si="105"/>
        <v>0</v>
      </c>
      <c r="AA1074" s="9">
        <v>0</v>
      </c>
      <c r="AB1074" s="9">
        <v>0</v>
      </c>
      <c r="AC1074" s="49">
        <v>0</v>
      </c>
      <c r="AD1074" s="9">
        <v>0</v>
      </c>
      <c r="AE1074" s="9">
        <f t="shared" si="106"/>
        <v>0</v>
      </c>
      <c r="AF1074" s="9">
        <v>0</v>
      </c>
      <c r="AG1074" s="9">
        <v>0</v>
      </c>
      <c r="AH1074" s="49">
        <v>0</v>
      </c>
      <c r="AI1074" s="9">
        <v>0</v>
      </c>
      <c r="AJ1074" s="42">
        <f t="shared" si="101"/>
        <v>30.379956</v>
      </c>
      <c r="AK1074" s="42">
        <f t="shared" si="101"/>
        <v>0</v>
      </c>
      <c r="AL1074" s="42">
        <f t="shared" si="101"/>
        <v>0</v>
      </c>
      <c r="AM1074" s="42">
        <f t="shared" si="101"/>
        <v>30.379956</v>
      </c>
      <c r="AN1074" s="42">
        <f t="shared" si="101"/>
        <v>0</v>
      </c>
    </row>
    <row r="1075" spans="1:40" ht="47.25">
      <c r="A1075" s="8" t="s">
        <v>806</v>
      </c>
      <c r="B1075" s="73" t="s">
        <v>1966</v>
      </c>
      <c r="C1075" s="15" t="s">
        <v>2634</v>
      </c>
      <c r="D1075" s="18">
        <v>2018</v>
      </c>
      <c r="E1075" s="18">
        <v>2022</v>
      </c>
      <c r="F1075" s="9"/>
      <c r="G1075" s="9"/>
      <c r="H1075" s="31"/>
      <c r="I1075" s="9">
        <v>108.50578800000001</v>
      </c>
      <c r="J1075" s="24">
        <v>107.84885010162711</v>
      </c>
      <c r="K1075" s="9">
        <f t="shared" si="102"/>
        <v>19.535267999999999</v>
      </c>
      <c r="L1075" s="9">
        <v>0</v>
      </c>
      <c r="M1075" s="9">
        <v>0</v>
      </c>
      <c r="N1075" s="9">
        <v>19.535267999999999</v>
      </c>
      <c r="O1075" s="9">
        <v>0</v>
      </c>
      <c r="P1075" s="9">
        <f t="shared" si="103"/>
        <v>29.239199999999997</v>
      </c>
      <c r="Q1075" s="9">
        <v>0</v>
      </c>
      <c r="R1075" s="9">
        <v>0</v>
      </c>
      <c r="S1075" s="9">
        <v>29.239199999999997</v>
      </c>
      <c r="T1075" s="9">
        <v>0</v>
      </c>
      <c r="U1075" s="9">
        <f t="shared" si="104"/>
        <v>2.9144280000000027</v>
      </c>
      <c r="V1075" s="9">
        <v>0</v>
      </c>
      <c r="W1075" s="9">
        <v>0</v>
      </c>
      <c r="X1075" s="49">
        <v>2.9144280000000027</v>
      </c>
      <c r="Y1075" s="9">
        <v>0</v>
      </c>
      <c r="Z1075" s="9">
        <f t="shared" si="105"/>
        <v>42</v>
      </c>
      <c r="AA1075" s="9">
        <v>0</v>
      </c>
      <c r="AB1075" s="9">
        <v>0</v>
      </c>
      <c r="AC1075" s="49">
        <v>42</v>
      </c>
      <c r="AD1075" s="9">
        <v>0</v>
      </c>
      <c r="AE1075" s="9">
        <f t="shared" si="106"/>
        <v>0</v>
      </c>
      <c r="AF1075" s="9">
        <v>0</v>
      </c>
      <c r="AG1075" s="9">
        <v>0</v>
      </c>
      <c r="AH1075" s="49">
        <v>0</v>
      </c>
      <c r="AI1075" s="9">
        <v>0</v>
      </c>
      <c r="AJ1075" s="42">
        <f t="shared" si="101"/>
        <v>93.688896</v>
      </c>
      <c r="AK1075" s="42">
        <f t="shared" si="101"/>
        <v>0</v>
      </c>
      <c r="AL1075" s="42">
        <f t="shared" si="101"/>
        <v>0</v>
      </c>
      <c r="AM1075" s="42">
        <f t="shared" si="101"/>
        <v>93.688896</v>
      </c>
      <c r="AN1075" s="42">
        <f t="shared" si="101"/>
        <v>0</v>
      </c>
    </row>
    <row r="1076" spans="1:40" ht="63">
      <c r="A1076" s="8" t="s">
        <v>806</v>
      </c>
      <c r="B1076" s="73" t="s">
        <v>716</v>
      </c>
      <c r="C1076" s="15" t="s">
        <v>795</v>
      </c>
      <c r="D1076" s="18">
        <v>2018</v>
      </c>
      <c r="E1076" s="18">
        <v>2024</v>
      </c>
      <c r="F1076" s="9"/>
      <c r="G1076" s="9"/>
      <c r="H1076" s="31"/>
      <c r="I1076" s="9">
        <v>3.8820120000000005</v>
      </c>
      <c r="J1076" s="24">
        <v>3.882012</v>
      </c>
      <c r="K1076" s="9">
        <f t="shared" si="102"/>
        <v>0</v>
      </c>
      <c r="L1076" s="9">
        <v>0</v>
      </c>
      <c r="M1076" s="9">
        <v>0</v>
      </c>
      <c r="N1076" s="9">
        <v>0</v>
      </c>
      <c r="O1076" s="9">
        <v>0</v>
      </c>
      <c r="P1076" s="9">
        <f t="shared" si="103"/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f t="shared" si="104"/>
        <v>0</v>
      </c>
      <c r="V1076" s="9">
        <v>0</v>
      </c>
      <c r="W1076" s="9">
        <v>0</v>
      </c>
      <c r="X1076" s="49">
        <v>0</v>
      </c>
      <c r="Y1076" s="9">
        <v>0</v>
      </c>
      <c r="Z1076" s="9">
        <f t="shared" si="105"/>
        <v>0.28201199999999998</v>
      </c>
      <c r="AA1076" s="9">
        <v>0</v>
      </c>
      <c r="AB1076" s="9">
        <v>0</v>
      </c>
      <c r="AC1076" s="49">
        <v>0.28201199999999998</v>
      </c>
      <c r="AD1076" s="9">
        <v>0</v>
      </c>
      <c r="AE1076" s="9">
        <f t="shared" si="106"/>
        <v>3.5999999999999996</v>
      </c>
      <c r="AF1076" s="9">
        <v>0</v>
      </c>
      <c r="AG1076" s="9">
        <v>0</v>
      </c>
      <c r="AH1076" s="49">
        <v>3.5999999999999996</v>
      </c>
      <c r="AI1076" s="9">
        <v>0</v>
      </c>
      <c r="AJ1076" s="42">
        <f t="shared" si="101"/>
        <v>3.8820119999999996</v>
      </c>
      <c r="AK1076" s="42">
        <f t="shared" si="101"/>
        <v>0</v>
      </c>
      <c r="AL1076" s="42">
        <f t="shared" si="101"/>
        <v>0</v>
      </c>
      <c r="AM1076" s="42">
        <f t="shared" si="101"/>
        <v>3.8820119999999996</v>
      </c>
      <c r="AN1076" s="42">
        <f t="shared" si="101"/>
        <v>0</v>
      </c>
    </row>
    <row r="1077" spans="1:40" ht="47.25">
      <c r="A1077" s="8" t="s">
        <v>806</v>
      </c>
      <c r="B1077" s="73" t="s">
        <v>717</v>
      </c>
      <c r="C1077" s="15" t="s">
        <v>796</v>
      </c>
      <c r="D1077" s="18">
        <v>2018</v>
      </c>
      <c r="E1077" s="18">
        <v>2024</v>
      </c>
      <c r="F1077" s="9"/>
      <c r="G1077" s="9"/>
      <c r="H1077" s="31"/>
      <c r="I1077" s="9">
        <v>3.8820120000000005</v>
      </c>
      <c r="J1077" s="24">
        <v>3.882012</v>
      </c>
      <c r="K1077" s="9">
        <f t="shared" si="102"/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f t="shared" si="103"/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f t="shared" si="104"/>
        <v>0</v>
      </c>
      <c r="V1077" s="9">
        <v>0</v>
      </c>
      <c r="W1077" s="9">
        <v>0</v>
      </c>
      <c r="X1077" s="49">
        <v>0</v>
      </c>
      <c r="Y1077" s="9">
        <v>0</v>
      </c>
      <c r="Z1077" s="9">
        <f t="shared" si="105"/>
        <v>0.28201199999999998</v>
      </c>
      <c r="AA1077" s="9">
        <v>0</v>
      </c>
      <c r="AB1077" s="9">
        <v>0</v>
      </c>
      <c r="AC1077" s="49">
        <v>0.28201199999999998</v>
      </c>
      <c r="AD1077" s="9">
        <v>0</v>
      </c>
      <c r="AE1077" s="9">
        <f t="shared" si="106"/>
        <v>3.5999999999999996</v>
      </c>
      <c r="AF1077" s="9">
        <v>0</v>
      </c>
      <c r="AG1077" s="9">
        <v>0</v>
      </c>
      <c r="AH1077" s="49">
        <v>3.5999999999999996</v>
      </c>
      <c r="AI1077" s="9">
        <v>0</v>
      </c>
      <c r="AJ1077" s="42">
        <f t="shared" si="101"/>
        <v>3.8820119999999996</v>
      </c>
      <c r="AK1077" s="42">
        <f t="shared" si="101"/>
        <v>0</v>
      </c>
      <c r="AL1077" s="42">
        <f t="shared" si="101"/>
        <v>0</v>
      </c>
      <c r="AM1077" s="42">
        <f t="shared" si="101"/>
        <v>3.8820119999999996</v>
      </c>
      <c r="AN1077" s="42">
        <f t="shared" si="101"/>
        <v>0</v>
      </c>
    </row>
    <row r="1078" spans="1:40" ht="63">
      <c r="A1078" s="8" t="s">
        <v>806</v>
      </c>
      <c r="B1078" s="73" t="s">
        <v>718</v>
      </c>
      <c r="C1078" s="15" t="s">
        <v>797</v>
      </c>
      <c r="D1078" s="18">
        <v>2018</v>
      </c>
      <c r="E1078" s="18">
        <v>2024</v>
      </c>
      <c r="F1078" s="9"/>
      <c r="G1078" s="9"/>
      <c r="H1078" s="31"/>
      <c r="I1078" s="9">
        <v>3.8820120000000005</v>
      </c>
      <c r="J1078" s="24">
        <v>3.882012</v>
      </c>
      <c r="K1078" s="9">
        <f t="shared" si="102"/>
        <v>0</v>
      </c>
      <c r="L1078" s="9">
        <v>0</v>
      </c>
      <c r="M1078" s="9">
        <v>0</v>
      </c>
      <c r="N1078" s="9">
        <v>0</v>
      </c>
      <c r="O1078" s="9">
        <v>0</v>
      </c>
      <c r="P1078" s="9">
        <f t="shared" si="103"/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f t="shared" si="104"/>
        <v>0</v>
      </c>
      <c r="V1078" s="9">
        <v>0</v>
      </c>
      <c r="W1078" s="9">
        <v>0</v>
      </c>
      <c r="X1078" s="49">
        <v>0</v>
      </c>
      <c r="Y1078" s="9">
        <v>0</v>
      </c>
      <c r="Z1078" s="9">
        <f t="shared" si="105"/>
        <v>0.28201199999999998</v>
      </c>
      <c r="AA1078" s="9">
        <v>0</v>
      </c>
      <c r="AB1078" s="9">
        <v>0</v>
      </c>
      <c r="AC1078" s="49">
        <v>0.28201199999999998</v>
      </c>
      <c r="AD1078" s="9">
        <v>0</v>
      </c>
      <c r="AE1078" s="9">
        <f t="shared" si="106"/>
        <v>3.5999999999999996</v>
      </c>
      <c r="AF1078" s="9">
        <v>0</v>
      </c>
      <c r="AG1078" s="9">
        <v>0</v>
      </c>
      <c r="AH1078" s="49">
        <v>3.5999999999999996</v>
      </c>
      <c r="AI1078" s="9">
        <v>0</v>
      </c>
      <c r="AJ1078" s="42">
        <f t="shared" si="101"/>
        <v>3.8820119999999996</v>
      </c>
      <c r="AK1078" s="42">
        <f t="shared" si="101"/>
        <v>0</v>
      </c>
      <c r="AL1078" s="42">
        <f t="shared" si="101"/>
        <v>0</v>
      </c>
      <c r="AM1078" s="42">
        <f t="shared" si="101"/>
        <v>3.8820119999999996</v>
      </c>
      <c r="AN1078" s="42">
        <f t="shared" si="101"/>
        <v>0</v>
      </c>
    </row>
    <row r="1079" spans="1:40" ht="63">
      <c r="A1079" s="8" t="s">
        <v>806</v>
      </c>
      <c r="B1079" s="73" t="s">
        <v>719</v>
      </c>
      <c r="C1079" s="15" t="s">
        <v>798</v>
      </c>
      <c r="D1079" s="18">
        <v>2018</v>
      </c>
      <c r="E1079" s="18">
        <v>2024</v>
      </c>
      <c r="F1079" s="9"/>
      <c r="G1079" s="9"/>
      <c r="H1079" s="31"/>
      <c r="I1079" s="9">
        <v>3.8820120000000005</v>
      </c>
      <c r="J1079" s="24">
        <v>3.882012</v>
      </c>
      <c r="K1079" s="9">
        <f t="shared" si="102"/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f t="shared" si="103"/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f t="shared" si="104"/>
        <v>0</v>
      </c>
      <c r="V1079" s="9">
        <v>0</v>
      </c>
      <c r="W1079" s="9">
        <v>0</v>
      </c>
      <c r="X1079" s="49">
        <v>0</v>
      </c>
      <c r="Y1079" s="9">
        <v>0</v>
      </c>
      <c r="Z1079" s="9">
        <f t="shared" si="105"/>
        <v>0.28201199999999998</v>
      </c>
      <c r="AA1079" s="9">
        <v>0</v>
      </c>
      <c r="AB1079" s="9">
        <v>0</v>
      </c>
      <c r="AC1079" s="49">
        <v>0.28201199999999998</v>
      </c>
      <c r="AD1079" s="9">
        <v>0</v>
      </c>
      <c r="AE1079" s="9">
        <f t="shared" si="106"/>
        <v>3.5999999999999996</v>
      </c>
      <c r="AF1079" s="9">
        <v>0</v>
      </c>
      <c r="AG1079" s="9">
        <v>0</v>
      </c>
      <c r="AH1079" s="49">
        <v>3.5999999999999996</v>
      </c>
      <c r="AI1079" s="9">
        <v>0</v>
      </c>
      <c r="AJ1079" s="42">
        <f t="shared" si="101"/>
        <v>3.8820119999999996</v>
      </c>
      <c r="AK1079" s="42">
        <f t="shared" si="101"/>
        <v>0</v>
      </c>
      <c r="AL1079" s="42">
        <f t="shared" si="101"/>
        <v>0</v>
      </c>
      <c r="AM1079" s="42">
        <f t="shared" si="101"/>
        <v>3.8820119999999996</v>
      </c>
      <c r="AN1079" s="42">
        <f t="shared" si="101"/>
        <v>0</v>
      </c>
    </row>
    <row r="1080" spans="1:40" ht="47.25">
      <c r="A1080" s="8" t="s">
        <v>806</v>
      </c>
      <c r="B1080" s="73" t="s">
        <v>720</v>
      </c>
      <c r="C1080" s="15" t="s">
        <v>799</v>
      </c>
      <c r="D1080" s="18">
        <v>2018</v>
      </c>
      <c r="E1080" s="18">
        <v>2024</v>
      </c>
      <c r="F1080" s="9"/>
      <c r="G1080" s="9"/>
      <c r="H1080" s="31"/>
      <c r="I1080" s="9">
        <v>3.8820120000000005</v>
      </c>
      <c r="J1080" s="24">
        <v>3.882012</v>
      </c>
      <c r="K1080" s="9">
        <f t="shared" si="102"/>
        <v>0</v>
      </c>
      <c r="L1080" s="9">
        <v>0</v>
      </c>
      <c r="M1080" s="9">
        <v>0</v>
      </c>
      <c r="N1080" s="9">
        <v>0</v>
      </c>
      <c r="O1080" s="9">
        <v>0</v>
      </c>
      <c r="P1080" s="9">
        <f t="shared" si="103"/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f t="shared" si="104"/>
        <v>0</v>
      </c>
      <c r="V1080" s="9">
        <v>0</v>
      </c>
      <c r="W1080" s="9">
        <v>0</v>
      </c>
      <c r="X1080" s="49">
        <v>0</v>
      </c>
      <c r="Y1080" s="9">
        <v>0</v>
      </c>
      <c r="Z1080" s="9">
        <f t="shared" si="105"/>
        <v>0.28201199999999998</v>
      </c>
      <c r="AA1080" s="9">
        <v>0</v>
      </c>
      <c r="AB1080" s="9">
        <v>0</v>
      </c>
      <c r="AC1080" s="49">
        <v>0.28201199999999998</v>
      </c>
      <c r="AD1080" s="9">
        <v>0</v>
      </c>
      <c r="AE1080" s="9">
        <f t="shared" si="106"/>
        <v>3.5999999999999996</v>
      </c>
      <c r="AF1080" s="9">
        <v>0</v>
      </c>
      <c r="AG1080" s="9">
        <v>0</v>
      </c>
      <c r="AH1080" s="49">
        <v>3.5999999999999996</v>
      </c>
      <c r="AI1080" s="9">
        <v>0</v>
      </c>
      <c r="AJ1080" s="42">
        <f t="shared" si="101"/>
        <v>3.8820119999999996</v>
      </c>
      <c r="AK1080" s="42">
        <f t="shared" si="101"/>
        <v>0</v>
      </c>
      <c r="AL1080" s="42">
        <f t="shared" si="101"/>
        <v>0</v>
      </c>
      <c r="AM1080" s="42">
        <f t="shared" si="101"/>
        <v>3.8820119999999996</v>
      </c>
      <c r="AN1080" s="42">
        <f t="shared" si="101"/>
        <v>0</v>
      </c>
    </row>
    <row r="1081" spans="1:40" ht="78.75">
      <c r="A1081" s="8" t="s">
        <v>806</v>
      </c>
      <c r="B1081" s="73" t="s">
        <v>1967</v>
      </c>
      <c r="C1081" s="15" t="s">
        <v>1968</v>
      </c>
      <c r="D1081" s="18">
        <v>2018</v>
      </c>
      <c r="E1081" s="18">
        <v>2021</v>
      </c>
      <c r="F1081" s="9"/>
      <c r="G1081" s="9"/>
      <c r="H1081" s="31"/>
      <c r="I1081" s="9">
        <v>10.709267999999998</v>
      </c>
      <c r="J1081" s="24">
        <v>10.709267999999998</v>
      </c>
      <c r="K1081" s="9">
        <f t="shared" si="102"/>
        <v>7.0886400000000007</v>
      </c>
      <c r="L1081" s="9">
        <v>0</v>
      </c>
      <c r="M1081" s="9">
        <v>0</v>
      </c>
      <c r="N1081" s="9">
        <v>7.0886400000000007</v>
      </c>
      <c r="O1081" s="9">
        <v>0</v>
      </c>
      <c r="P1081" s="9">
        <f t="shared" si="103"/>
        <v>0.57216</v>
      </c>
      <c r="Q1081" s="9">
        <v>0</v>
      </c>
      <c r="R1081" s="9">
        <v>0</v>
      </c>
      <c r="S1081" s="9">
        <v>0.57216</v>
      </c>
      <c r="T1081" s="9">
        <v>0</v>
      </c>
      <c r="U1081" s="9">
        <f t="shared" si="104"/>
        <v>1.2</v>
      </c>
      <c r="V1081" s="9">
        <v>0</v>
      </c>
      <c r="W1081" s="9">
        <v>0</v>
      </c>
      <c r="X1081" s="49">
        <v>1.20</v>
      </c>
      <c r="Y1081" s="9">
        <v>0</v>
      </c>
      <c r="Z1081" s="9">
        <f t="shared" si="105"/>
        <v>0</v>
      </c>
      <c r="AA1081" s="9">
        <v>0</v>
      </c>
      <c r="AB1081" s="9">
        <v>0</v>
      </c>
      <c r="AC1081" s="49">
        <v>0</v>
      </c>
      <c r="AD1081" s="9">
        <v>0</v>
      </c>
      <c r="AE1081" s="9">
        <f t="shared" si="106"/>
        <v>0</v>
      </c>
      <c r="AF1081" s="9">
        <v>0</v>
      </c>
      <c r="AG1081" s="9">
        <v>0</v>
      </c>
      <c r="AH1081" s="49">
        <v>0</v>
      </c>
      <c r="AI1081" s="9">
        <v>0</v>
      </c>
      <c r="AJ1081" s="42">
        <f t="shared" si="101"/>
        <v>8.8608000000000011</v>
      </c>
      <c r="AK1081" s="42">
        <f t="shared" si="101"/>
        <v>0</v>
      </c>
      <c r="AL1081" s="42">
        <f t="shared" si="101"/>
        <v>0</v>
      </c>
      <c r="AM1081" s="42">
        <f t="shared" si="101"/>
        <v>8.8608000000000011</v>
      </c>
      <c r="AN1081" s="42">
        <f t="shared" si="101"/>
        <v>0</v>
      </c>
    </row>
    <row r="1082" spans="1:40" ht="47.25">
      <c r="A1082" s="8" t="s">
        <v>806</v>
      </c>
      <c r="B1082" s="73" t="s">
        <v>721</v>
      </c>
      <c r="C1082" s="15" t="s">
        <v>800</v>
      </c>
      <c r="D1082" s="18">
        <v>2018</v>
      </c>
      <c r="E1082" s="18">
        <v>2024</v>
      </c>
      <c r="F1082" s="9"/>
      <c r="G1082" s="9"/>
      <c r="H1082" s="31"/>
      <c r="I1082" s="9">
        <v>3.8820120000000005</v>
      </c>
      <c r="J1082" s="24">
        <v>3.882012</v>
      </c>
      <c r="K1082" s="9">
        <f t="shared" si="102"/>
        <v>0</v>
      </c>
      <c r="L1082" s="9">
        <v>0</v>
      </c>
      <c r="M1082" s="9">
        <v>0</v>
      </c>
      <c r="N1082" s="9">
        <v>0</v>
      </c>
      <c r="O1082" s="9">
        <v>0</v>
      </c>
      <c r="P1082" s="9">
        <f t="shared" si="103"/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f t="shared" si="104"/>
        <v>0</v>
      </c>
      <c r="V1082" s="9">
        <v>0</v>
      </c>
      <c r="W1082" s="9">
        <v>0</v>
      </c>
      <c r="X1082" s="49">
        <v>0</v>
      </c>
      <c r="Y1082" s="9">
        <v>0</v>
      </c>
      <c r="Z1082" s="9">
        <f t="shared" si="105"/>
        <v>0.28201199999999998</v>
      </c>
      <c r="AA1082" s="9">
        <v>0</v>
      </c>
      <c r="AB1082" s="9">
        <v>0</v>
      </c>
      <c r="AC1082" s="49">
        <v>0.28201199999999998</v>
      </c>
      <c r="AD1082" s="9">
        <v>0</v>
      </c>
      <c r="AE1082" s="9">
        <f t="shared" si="106"/>
        <v>3.5999999999999996</v>
      </c>
      <c r="AF1082" s="9">
        <v>0</v>
      </c>
      <c r="AG1082" s="9">
        <v>0</v>
      </c>
      <c r="AH1082" s="49">
        <v>3.5999999999999996</v>
      </c>
      <c r="AI1082" s="9">
        <v>0</v>
      </c>
      <c r="AJ1082" s="42">
        <f t="shared" si="101"/>
        <v>3.8820119999999996</v>
      </c>
      <c r="AK1082" s="42">
        <f t="shared" si="101"/>
        <v>0</v>
      </c>
      <c r="AL1082" s="42">
        <f t="shared" si="101"/>
        <v>0</v>
      </c>
      <c r="AM1082" s="42">
        <f t="shared" si="101"/>
        <v>3.8820119999999996</v>
      </c>
      <c r="AN1082" s="42">
        <f t="shared" si="101"/>
        <v>0</v>
      </c>
    </row>
    <row r="1083" spans="1:40" ht="63">
      <c r="A1083" s="8" t="s">
        <v>806</v>
      </c>
      <c r="B1083" s="73" t="s">
        <v>1969</v>
      </c>
      <c r="C1083" s="15" t="s">
        <v>1970</v>
      </c>
      <c r="D1083" s="18">
        <v>2019</v>
      </c>
      <c r="E1083" s="18">
        <v>2021</v>
      </c>
      <c r="F1083" s="9"/>
      <c r="G1083" s="9"/>
      <c r="H1083" s="31"/>
      <c r="I1083" s="9">
        <v>2.3281320000000001</v>
      </c>
      <c r="J1083" s="24">
        <v>2.3281319999999996</v>
      </c>
      <c r="K1083" s="9">
        <f t="shared" si="102"/>
        <v>1.5854688000000001</v>
      </c>
      <c r="L1083" s="9">
        <v>0</v>
      </c>
      <c r="M1083" s="9">
        <v>0</v>
      </c>
      <c r="N1083" s="9">
        <v>1.5854688000000001</v>
      </c>
      <c r="O1083" s="9">
        <v>0</v>
      </c>
      <c r="P1083" s="9">
        <f t="shared" si="103"/>
        <v>0.39636720000000003</v>
      </c>
      <c r="Q1083" s="9">
        <v>0</v>
      </c>
      <c r="R1083" s="9">
        <v>0</v>
      </c>
      <c r="S1083" s="9">
        <v>0.39636720000000003</v>
      </c>
      <c r="T1083" s="9">
        <v>0</v>
      </c>
      <c r="U1083" s="9">
        <f t="shared" si="104"/>
        <v>0</v>
      </c>
      <c r="V1083" s="9">
        <v>0</v>
      </c>
      <c r="W1083" s="9">
        <v>0</v>
      </c>
      <c r="X1083" s="49">
        <v>0</v>
      </c>
      <c r="Y1083" s="9">
        <v>0</v>
      </c>
      <c r="Z1083" s="9">
        <f t="shared" si="105"/>
        <v>0</v>
      </c>
      <c r="AA1083" s="9">
        <v>0</v>
      </c>
      <c r="AB1083" s="9">
        <v>0</v>
      </c>
      <c r="AC1083" s="49">
        <v>0</v>
      </c>
      <c r="AD1083" s="9">
        <v>0</v>
      </c>
      <c r="AE1083" s="9">
        <f t="shared" si="106"/>
        <v>0</v>
      </c>
      <c r="AF1083" s="9">
        <v>0</v>
      </c>
      <c r="AG1083" s="9">
        <v>0</v>
      </c>
      <c r="AH1083" s="49">
        <v>0</v>
      </c>
      <c r="AI1083" s="9">
        <v>0</v>
      </c>
      <c r="AJ1083" s="42">
        <f t="shared" si="101"/>
        <v>1.9818360000000002</v>
      </c>
      <c r="AK1083" s="42">
        <f t="shared" si="101"/>
        <v>0</v>
      </c>
      <c r="AL1083" s="42">
        <f t="shared" si="101"/>
        <v>0</v>
      </c>
      <c r="AM1083" s="42">
        <f t="shared" si="101"/>
        <v>1.9818360000000002</v>
      </c>
      <c r="AN1083" s="42">
        <f t="shared" si="101"/>
        <v>0</v>
      </c>
    </row>
    <row r="1084" spans="1:40" ht="78.75">
      <c r="A1084" s="8" t="s">
        <v>806</v>
      </c>
      <c r="B1084" s="73" t="s">
        <v>1971</v>
      </c>
      <c r="C1084" s="15" t="s">
        <v>1972</v>
      </c>
      <c r="D1084" s="18">
        <v>2019</v>
      </c>
      <c r="E1084" s="18">
        <v>2022</v>
      </c>
      <c r="F1084" s="9"/>
      <c r="G1084" s="9"/>
      <c r="H1084" s="31"/>
      <c r="I1084" s="9">
        <v>18.87744</v>
      </c>
      <c r="J1084" s="24">
        <v>18.87744</v>
      </c>
      <c r="K1084" s="9">
        <f t="shared" si="102"/>
        <v>0</v>
      </c>
      <c r="L1084" s="9">
        <v>0</v>
      </c>
      <c r="M1084" s="9">
        <v>0</v>
      </c>
      <c r="N1084" s="9">
        <v>0</v>
      </c>
      <c r="O1084" s="9">
        <v>0</v>
      </c>
      <c r="P1084" s="9">
        <f t="shared" si="103"/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f t="shared" si="104"/>
        <v>6.8774399999999991</v>
      </c>
      <c r="V1084" s="9">
        <v>0</v>
      </c>
      <c r="W1084" s="9">
        <v>0</v>
      </c>
      <c r="X1084" s="49">
        <v>6.8774399999999991</v>
      </c>
      <c r="Y1084" s="9">
        <v>0</v>
      </c>
      <c r="Z1084" s="9">
        <f t="shared" si="105"/>
        <v>12</v>
      </c>
      <c r="AA1084" s="9">
        <v>0</v>
      </c>
      <c r="AB1084" s="9">
        <v>0</v>
      </c>
      <c r="AC1084" s="49">
        <v>12</v>
      </c>
      <c r="AD1084" s="9">
        <v>0</v>
      </c>
      <c r="AE1084" s="9">
        <f t="shared" si="106"/>
        <v>0</v>
      </c>
      <c r="AF1084" s="9">
        <v>0</v>
      </c>
      <c r="AG1084" s="9">
        <v>0</v>
      </c>
      <c r="AH1084" s="49">
        <v>0</v>
      </c>
      <c r="AI1084" s="9">
        <v>0</v>
      </c>
      <c r="AJ1084" s="42">
        <f t="shared" si="107" ref="AJ1084:AN1134">=K1084+P1084+U1084+Z1084+AE1084</f>
        <v>18.87744</v>
      </c>
      <c r="AK1084" s="42">
        <f t="shared" si="107"/>
        <v>0</v>
      </c>
      <c r="AL1084" s="42">
        <f t="shared" si="107"/>
        <v>0</v>
      </c>
      <c r="AM1084" s="42">
        <f t="shared" si="107"/>
        <v>18.87744</v>
      </c>
      <c r="AN1084" s="42">
        <f t="shared" si="107"/>
        <v>0</v>
      </c>
    </row>
    <row r="1085" spans="1:40" ht="78.75">
      <c r="A1085" s="8" t="s">
        <v>806</v>
      </c>
      <c r="B1085" s="73" t="s">
        <v>1973</v>
      </c>
      <c r="C1085" s="15" t="s">
        <v>1974</v>
      </c>
      <c r="D1085" s="18">
        <v>2019</v>
      </c>
      <c r="E1085" s="18">
        <v>2023</v>
      </c>
      <c r="F1085" s="9"/>
      <c r="G1085" s="9"/>
      <c r="H1085" s="31"/>
      <c r="I1085" s="9">
        <v>1.4301599999999999</v>
      </c>
      <c r="J1085" s="24">
        <v>1.4301599999999999</v>
      </c>
      <c r="K1085" s="9">
        <f t="shared" si="102"/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f t="shared" si="103"/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f t="shared" si="104"/>
        <v>0</v>
      </c>
      <c r="V1085" s="9">
        <v>0</v>
      </c>
      <c r="W1085" s="9">
        <v>0</v>
      </c>
      <c r="X1085" s="49">
        <v>0</v>
      </c>
      <c r="Y1085" s="9">
        <v>0</v>
      </c>
      <c r="Z1085" s="9">
        <f t="shared" si="105"/>
        <v>1.4301599999999999</v>
      </c>
      <c r="AA1085" s="9">
        <v>0</v>
      </c>
      <c r="AB1085" s="9">
        <v>0</v>
      </c>
      <c r="AC1085" s="49">
        <v>1.4301599999999999</v>
      </c>
      <c r="AD1085" s="9">
        <v>0</v>
      </c>
      <c r="AE1085" s="9">
        <f t="shared" si="106"/>
        <v>0</v>
      </c>
      <c r="AF1085" s="9">
        <v>0</v>
      </c>
      <c r="AG1085" s="9">
        <v>0</v>
      </c>
      <c r="AH1085" s="49">
        <v>0</v>
      </c>
      <c r="AI1085" s="9">
        <v>0</v>
      </c>
      <c r="AJ1085" s="42">
        <f t="shared" si="107"/>
        <v>1.4301599999999999</v>
      </c>
      <c r="AK1085" s="42">
        <f t="shared" si="107"/>
        <v>0</v>
      </c>
      <c r="AL1085" s="42">
        <f t="shared" si="107"/>
        <v>0</v>
      </c>
      <c r="AM1085" s="42">
        <f t="shared" si="107"/>
        <v>1.4301599999999999</v>
      </c>
      <c r="AN1085" s="42">
        <f t="shared" si="107"/>
        <v>0</v>
      </c>
    </row>
    <row r="1086" spans="1:40" ht="78.75">
      <c r="A1086" s="8" t="s">
        <v>806</v>
      </c>
      <c r="B1086" s="73" t="s">
        <v>1975</v>
      </c>
      <c r="C1086" s="15" t="s">
        <v>1976</v>
      </c>
      <c r="D1086" s="18">
        <v>2019</v>
      </c>
      <c r="E1086" s="18">
        <v>2023</v>
      </c>
      <c r="F1086" s="9"/>
      <c r="G1086" s="9"/>
      <c r="H1086" s="31"/>
      <c r="I1086" s="9">
        <v>1.4688839999999999</v>
      </c>
      <c r="J1086" s="24">
        <v>1.4688839999999999</v>
      </c>
      <c r="K1086" s="9">
        <f t="shared" si="102"/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f t="shared" si="103"/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f t="shared" si="104"/>
        <v>0</v>
      </c>
      <c r="V1086" s="9">
        <v>0</v>
      </c>
      <c r="W1086" s="9">
        <v>0</v>
      </c>
      <c r="X1086" s="49">
        <v>0</v>
      </c>
      <c r="Y1086" s="9">
        <v>0</v>
      </c>
      <c r="Z1086" s="9">
        <f t="shared" si="105"/>
        <v>1.4688839999999999</v>
      </c>
      <c r="AA1086" s="9">
        <v>0</v>
      </c>
      <c r="AB1086" s="9">
        <v>0</v>
      </c>
      <c r="AC1086" s="49">
        <v>1.4688839999999999</v>
      </c>
      <c r="AD1086" s="9">
        <v>0</v>
      </c>
      <c r="AE1086" s="9">
        <f t="shared" si="106"/>
        <v>0</v>
      </c>
      <c r="AF1086" s="9">
        <v>0</v>
      </c>
      <c r="AG1086" s="9">
        <v>0</v>
      </c>
      <c r="AH1086" s="49">
        <v>0</v>
      </c>
      <c r="AI1086" s="9">
        <v>0</v>
      </c>
      <c r="AJ1086" s="42">
        <f t="shared" si="107"/>
        <v>1.4688839999999999</v>
      </c>
      <c r="AK1086" s="42">
        <f t="shared" si="107"/>
        <v>0</v>
      </c>
      <c r="AL1086" s="42">
        <f t="shared" si="107"/>
        <v>0</v>
      </c>
      <c r="AM1086" s="42">
        <f t="shared" si="107"/>
        <v>1.4688839999999999</v>
      </c>
      <c r="AN1086" s="42">
        <f t="shared" si="107"/>
        <v>0</v>
      </c>
    </row>
    <row r="1087" spans="1:40" ht="78.75">
      <c r="A1087" s="8" t="s">
        <v>806</v>
      </c>
      <c r="B1087" s="73" t="s">
        <v>1977</v>
      </c>
      <c r="C1087" s="15" t="s">
        <v>1978</v>
      </c>
      <c r="D1087" s="18">
        <v>2019</v>
      </c>
      <c r="E1087" s="18">
        <v>2023</v>
      </c>
      <c r="F1087" s="9"/>
      <c r="G1087" s="9"/>
      <c r="H1087" s="31"/>
      <c r="I1087" s="9">
        <v>1.6549199999999999</v>
      </c>
      <c r="J1087" s="24">
        <v>1.6549199999999999</v>
      </c>
      <c r="K1087" s="9">
        <f t="shared" si="102"/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f t="shared" si="103"/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f t="shared" si="104"/>
        <v>0</v>
      </c>
      <c r="V1087" s="9">
        <v>0</v>
      </c>
      <c r="W1087" s="9">
        <v>0</v>
      </c>
      <c r="X1087" s="49">
        <v>0</v>
      </c>
      <c r="Y1087" s="9">
        <v>0</v>
      </c>
      <c r="Z1087" s="9">
        <f t="shared" si="105"/>
        <v>1.6549199999999999</v>
      </c>
      <c r="AA1087" s="9">
        <v>0</v>
      </c>
      <c r="AB1087" s="9">
        <v>0</v>
      </c>
      <c r="AC1087" s="49">
        <v>1.6549199999999999</v>
      </c>
      <c r="AD1087" s="9">
        <v>0</v>
      </c>
      <c r="AE1087" s="9">
        <f t="shared" si="106"/>
        <v>0</v>
      </c>
      <c r="AF1087" s="9">
        <v>0</v>
      </c>
      <c r="AG1087" s="9">
        <v>0</v>
      </c>
      <c r="AH1087" s="49">
        <v>0</v>
      </c>
      <c r="AI1087" s="9">
        <v>0</v>
      </c>
      <c r="AJ1087" s="42">
        <f t="shared" si="107"/>
        <v>1.6549199999999999</v>
      </c>
      <c r="AK1087" s="42">
        <f t="shared" si="107"/>
        <v>0</v>
      </c>
      <c r="AL1087" s="42">
        <f t="shared" si="107"/>
        <v>0</v>
      </c>
      <c r="AM1087" s="42">
        <f t="shared" si="107"/>
        <v>1.6549199999999999</v>
      </c>
      <c r="AN1087" s="42">
        <f t="shared" si="107"/>
        <v>0</v>
      </c>
    </row>
    <row r="1088" spans="1:40" ht="78.75">
      <c r="A1088" s="8" t="s">
        <v>806</v>
      </c>
      <c r="B1088" s="73" t="s">
        <v>1979</v>
      </c>
      <c r="C1088" s="15" t="s">
        <v>1980</v>
      </c>
      <c r="D1088" s="18">
        <v>2019</v>
      </c>
      <c r="E1088" s="18">
        <v>2022</v>
      </c>
      <c r="F1088" s="9"/>
      <c r="G1088" s="9"/>
      <c r="H1088" s="31"/>
      <c r="I1088" s="9">
        <v>1.4625</v>
      </c>
      <c r="J1088" s="24">
        <v>1.4625</v>
      </c>
      <c r="K1088" s="9">
        <f t="shared" si="102"/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f t="shared" si="103"/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f t="shared" si="104"/>
        <v>1.4624999999999999</v>
      </c>
      <c r="V1088" s="9">
        <v>0</v>
      </c>
      <c r="W1088" s="9">
        <v>0</v>
      </c>
      <c r="X1088" s="49">
        <v>1.4625</v>
      </c>
      <c r="Y1088" s="9">
        <v>0</v>
      </c>
      <c r="Z1088" s="9">
        <f t="shared" si="105"/>
        <v>0</v>
      </c>
      <c r="AA1088" s="9">
        <v>0</v>
      </c>
      <c r="AB1088" s="9">
        <v>0</v>
      </c>
      <c r="AC1088" s="49">
        <v>0</v>
      </c>
      <c r="AD1088" s="9">
        <v>0</v>
      </c>
      <c r="AE1088" s="9">
        <f t="shared" si="106"/>
        <v>0</v>
      </c>
      <c r="AF1088" s="9">
        <v>0</v>
      </c>
      <c r="AG1088" s="9">
        <v>0</v>
      </c>
      <c r="AH1088" s="49">
        <v>0</v>
      </c>
      <c r="AI1088" s="9">
        <v>0</v>
      </c>
      <c r="AJ1088" s="42">
        <f t="shared" si="107"/>
        <v>1.4624999999999999</v>
      </c>
      <c r="AK1088" s="42">
        <f t="shared" si="107"/>
        <v>0</v>
      </c>
      <c r="AL1088" s="42">
        <f t="shared" si="107"/>
        <v>0</v>
      </c>
      <c r="AM1088" s="42">
        <f t="shared" si="107"/>
        <v>1.4624999999999999</v>
      </c>
      <c r="AN1088" s="42">
        <f t="shared" si="107"/>
        <v>0</v>
      </c>
    </row>
    <row r="1089" spans="1:40" ht="31.5">
      <c r="A1089" s="8" t="s">
        <v>806</v>
      </c>
      <c r="B1089" s="73" t="s">
        <v>1981</v>
      </c>
      <c r="C1089" s="15" t="s">
        <v>1982</v>
      </c>
      <c r="D1089" s="18">
        <v>2019</v>
      </c>
      <c r="E1089" s="18">
        <v>2022</v>
      </c>
      <c r="F1089" s="9"/>
      <c r="G1089" s="9"/>
      <c r="H1089" s="31"/>
      <c r="I1089" s="9">
        <v>1.959972</v>
      </c>
      <c r="J1089" s="24">
        <v>1.9599719999999998</v>
      </c>
      <c r="K1089" s="9">
        <f t="shared" si="102"/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f t="shared" si="103"/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f t="shared" si="104"/>
        <v>1.959972</v>
      </c>
      <c r="V1089" s="9">
        <v>0</v>
      </c>
      <c r="W1089" s="9">
        <v>0</v>
      </c>
      <c r="X1089" s="49">
        <v>1.959972</v>
      </c>
      <c r="Y1089" s="9">
        <v>0</v>
      </c>
      <c r="Z1089" s="9">
        <f t="shared" si="105"/>
        <v>0</v>
      </c>
      <c r="AA1089" s="9">
        <v>0</v>
      </c>
      <c r="AB1089" s="9">
        <v>0</v>
      </c>
      <c r="AC1089" s="49">
        <v>0</v>
      </c>
      <c r="AD1089" s="9">
        <v>0</v>
      </c>
      <c r="AE1089" s="9">
        <f t="shared" si="106"/>
        <v>0</v>
      </c>
      <c r="AF1089" s="9">
        <v>0</v>
      </c>
      <c r="AG1089" s="9">
        <v>0</v>
      </c>
      <c r="AH1089" s="49">
        <v>0</v>
      </c>
      <c r="AI1089" s="9">
        <v>0</v>
      </c>
      <c r="AJ1089" s="42">
        <f t="shared" si="107"/>
        <v>1.959972</v>
      </c>
      <c r="AK1089" s="42">
        <f t="shared" si="107"/>
        <v>0</v>
      </c>
      <c r="AL1089" s="42">
        <f t="shared" si="107"/>
        <v>0</v>
      </c>
      <c r="AM1089" s="42">
        <f t="shared" si="107"/>
        <v>1.959972</v>
      </c>
      <c r="AN1089" s="42">
        <f t="shared" si="107"/>
        <v>0</v>
      </c>
    </row>
    <row r="1090" spans="1:40" ht="31.5">
      <c r="A1090" s="8" t="s">
        <v>806</v>
      </c>
      <c r="B1090" s="73" t="s">
        <v>1983</v>
      </c>
      <c r="C1090" s="15" t="s">
        <v>1984</v>
      </c>
      <c r="D1090" s="18">
        <v>2019</v>
      </c>
      <c r="E1090" s="18">
        <v>2021</v>
      </c>
      <c r="F1090" s="9"/>
      <c r="G1090" s="9"/>
      <c r="H1090" s="31"/>
      <c r="I1090" s="9">
        <v>2.1639599999999999</v>
      </c>
      <c r="J1090" s="24">
        <v>2.1639599999999999</v>
      </c>
      <c r="K1090" s="9">
        <f t="shared" si="102"/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f t="shared" si="103"/>
        <v>0.36396000000000001</v>
      </c>
      <c r="Q1090" s="9">
        <v>0</v>
      </c>
      <c r="R1090" s="9">
        <v>0</v>
      </c>
      <c r="S1090" s="9">
        <v>0.36396000000000001</v>
      </c>
      <c r="T1090" s="9">
        <v>0</v>
      </c>
      <c r="U1090" s="9">
        <f t="shared" si="104"/>
        <v>1.7999999999999998</v>
      </c>
      <c r="V1090" s="9">
        <v>0</v>
      </c>
      <c r="W1090" s="9">
        <v>0</v>
      </c>
      <c r="X1090" s="49">
        <v>1.7999999999999998</v>
      </c>
      <c r="Y1090" s="9">
        <v>0</v>
      </c>
      <c r="Z1090" s="9">
        <f t="shared" si="105"/>
        <v>0</v>
      </c>
      <c r="AA1090" s="9">
        <v>0</v>
      </c>
      <c r="AB1090" s="9">
        <v>0</v>
      </c>
      <c r="AC1090" s="49">
        <v>0</v>
      </c>
      <c r="AD1090" s="9">
        <v>0</v>
      </c>
      <c r="AE1090" s="9">
        <f t="shared" si="106"/>
        <v>0</v>
      </c>
      <c r="AF1090" s="9">
        <v>0</v>
      </c>
      <c r="AG1090" s="9">
        <v>0</v>
      </c>
      <c r="AH1090" s="49">
        <v>0</v>
      </c>
      <c r="AI1090" s="9">
        <v>0</v>
      </c>
      <c r="AJ1090" s="42">
        <f t="shared" si="107"/>
        <v>2.1639599999999999</v>
      </c>
      <c r="AK1090" s="42">
        <f t="shared" si="107"/>
        <v>0</v>
      </c>
      <c r="AL1090" s="42">
        <f t="shared" si="107"/>
        <v>0</v>
      </c>
      <c r="AM1090" s="42">
        <f t="shared" si="107"/>
        <v>2.1639599999999999</v>
      </c>
      <c r="AN1090" s="42">
        <f t="shared" si="107"/>
        <v>0</v>
      </c>
    </row>
    <row r="1091" spans="1:40" ht="47.25">
      <c r="A1091" s="8" t="s">
        <v>806</v>
      </c>
      <c r="B1091" s="73" t="s">
        <v>1985</v>
      </c>
      <c r="C1091" s="15" t="s">
        <v>1986</v>
      </c>
      <c r="D1091" s="18">
        <v>2019</v>
      </c>
      <c r="E1091" s="18">
        <v>2022</v>
      </c>
      <c r="F1091" s="9"/>
      <c r="G1091" s="9"/>
      <c r="H1091" s="31"/>
      <c r="I1091" s="9">
        <v>6.53172</v>
      </c>
      <c r="J1091" s="24">
        <v>6.53172</v>
      </c>
      <c r="K1091" s="9">
        <f t="shared" si="102"/>
        <v>0</v>
      </c>
      <c r="L1091" s="9">
        <v>0</v>
      </c>
      <c r="M1091" s="9">
        <v>0</v>
      </c>
      <c r="N1091" s="9">
        <v>0</v>
      </c>
      <c r="O1091" s="9">
        <v>0</v>
      </c>
      <c r="P1091" s="9">
        <f t="shared" si="103"/>
        <v>0</v>
      </c>
      <c r="Q1091" s="9">
        <v>0</v>
      </c>
      <c r="R1091" s="9">
        <v>0</v>
      </c>
      <c r="S1091" s="9">
        <v>0</v>
      </c>
      <c r="T1091" s="9">
        <v>0</v>
      </c>
      <c r="U1091" s="9">
        <f t="shared" si="104"/>
        <v>6.53172</v>
      </c>
      <c r="V1091" s="9">
        <v>0</v>
      </c>
      <c r="W1091" s="9">
        <v>0</v>
      </c>
      <c r="X1091" s="49">
        <v>6.53172</v>
      </c>
      <c r="Y1091" s="9">
        <v>0</v>
      </c>
      <c r="Z1091" s="9">
        <f t="shared" si="105"/>
        <v>0</v>
      </c>
      <c r="AA1091" s="9">
        <v>0</v>
      </c>
      <c r="AB1091" s="9">
        <v>0</v>
      </c>
      <c r="AC1091" s="49">
        <v>0</v>
      </c>
      <c r="AD1091" s="9">
        <v>0</v>
      </c>
      <c r="AE1091" s="9">
        <f t="shared" si="106"/>
        <v>0</v>
      </c>
      <c r="AF1091" s="9">
        <v>0</v>
      </c>
      <c r="AG1091" s="9">
        <v>0</v>
      </c>
      <c r="AH1091" s="49">
        <v>0</v>
      </c>
      <c r="AI1091" s="9">
        <v>0</v>
      </c>
      <c r="AJ1091" s="42">
        <f t="shared" si="107"/>
        <v>6.53172</v>
      </c>
      <c r="AK1091" s="42">
        <f t="shared" si="107"/>
        <v>0</v>
      </c>
      <c r="AL1091" s="42">
        <f t="shared" si="107"/>
        <v>0</v>
      </c>
      <c r="AM1091" s="42">
        <f t="shared" si="107"/>
        <v>6.53172</v>
      </c>
      <c r="AN1091" s="42">
        <f t="shared" si="107"/>
        <v>0</v>
      </c>
    </row>
    <row r="1092" spans="1:40" ht="47.25">
      <c r="A1092" s="8" t="s">
        <v>806</v>
      </c>
      <c r="B1092" s="73" t="s">
        <v>1987</v>
      </c>
      <c r="C1092" s="15" t="s">
        <v>1988</v>
      </c>
      <c r="D1092" s="18">
        <v>2020</v>
      </c>
      <c r="E1092" s="18">
        <v>2021</v>
      </c>
      <c r="F1092" s="9"/>
      <c r="G1092" s="9"/>
      <c r="H1092" s="31"/>
      <c r="I1092" s="9">
        <v>10.177236000000001</v>
      </c>
      <c r="J1092" s="24">
        <v>10.177236000000001</v>
      </c>
      <c r="K1092" s="9">
        <f t="shared" si="102"/>
        <v>1.777236</v>
      </c>
      <c r="L1092" s="9">
        <v>0</v>
      </c>
      <c r="M1092" s="9">
        <v>0</v>
      </c>
      <c r="N1092" s="9">
        <v>1.777236</v>
      </c>
      <c r="O1092" s="9">
        <v>0</v>
      </c>
      <c r="P1092" s="9">
        <f t="shared" si="103"/>
        <v>0.59999999999999998</v>
      </c>
      <c r="Q1092" s="9">
        <v>0</v>
      </c>
      <c r="R1092" s="9">
        <v>0</v>
      </c>
      <c r="S1092" s="9">
        <v>0.60</v>
      </c>
      <c r="T1092" s="9">
        <v>0</v>
      </c>
      <c r="U1092" s="9">
        <f t="shared" si="104"/>
        <v>7.7999999999999998</v>
      </c>
      <c r="V1092" s="9">
        <v>0</v>
      </c>
      <c r="W1092" s="9">
        <v>0</v>
      </c>
      <c r="X1092" s="49">
        <v>7.80</v>
      </c>
      <c r="Y1092" s="9">
        <v>0</v>
      </c>
      <c r="Z1092" s="9">
        <f t="shared" si="105"/>
        <v>0</v>
      </c>
      <c r="AA1092" s="9">
        <v>0</v>
      </c>
      <c r="AB1092" s="9">
        <v>0</v>
      </c>
      <c r="AC1092" s="49">
        <v>0</v>
      </c>
      <c r="AD1092" s="9">
        <v>0</v>
      </c>
      <c r="AE1092" s="9">
        <f t="shared" si="106"/>
        <v>0</v>
      </c>
      <c r="AF1092" s="9">
        <v>0</v>
      </c>
      <c r="AG1092" s="9">
        <v>0</v>
      </c>
      <c r="AH1092" s="49">
        <v>0</v>
      </c>
      <c r="AI1092" s="9">
        <v>0</v>
      </c>
      <c r="AJ1092" s="42">
        <f t="shared" si="107"/>
        <v>10.177236000000001</v>
      </c>
      <c r="AK1092" s="42">
        <f t="shared" si="107"/>
        <v>0</v>
      </c>
      <c r="AL1092" s="42">
        <f t="shared" si="107"/>
        <v>0</v>
      </c>
      <c r="AM1092" s="42">
        <f t="shared" si="107"/>
        <v>10.177236000000001</v>
      </c>
      <c r="AN1092" s="42">
        <f t="shared" si="107"/>
        <v>0</v>
      </c>
    </row>
    <row r="1093" spans="1:40" ht="78.75">
      <c r="A1093" s="8" t="s">
        <v>806</v>
      </c>
      <c r="B1093" s="73" t="s">
        <v>1989</v>
      </c>
      <c r="C1093" s="15" t="s">
        <v>2635</v>
      </c>
      <c r="D1093" s="18">
        <v>2019</v>
      </c>
      <c r="E1093" s="18">
        <v>2021</v>
      </c>
      <c r="F1093" s="9"/>
      <c r="G1093" s="9"/>
      <c r="H1093" s="31"/>
      <c r="I1093" s="9">
        <v>15.255479999999999</v>
      </c>
      <c r="J1093" s="24">
        <v>15.25548</v>
      </c>
      <c r="K1093" s="9">
        <f t="shared" si="102"/>
        <v>11.524809599999999</v>
      </c>
      <c r="L1093" s="9">
        <v>0</v>
      </c>
      <c r="M1093" s="9">
        <v>0</v>
      </c>
      <c r="N1093" s="9">
        <v>11.524809599999999</v>
      </c>
      <c r="O1093" s="9">
        <v>0</v>
      </c>
      <c r="P1093" s="9">
        <f t="shared" si="103"/>
        <v>0.48120000000000002</v>
      </c>
      <c r="Q1093" s="9">
        <v>0</v>
      </c>
      <c r="R1093" s="9">
        <v>0</v>
      </c>
      <c r="S1093" s="9">
        <v>0.48120000000000002</v>
      </c>
      <c r="T1093" s="9">
        <v>0</v>
      </c>
      <c r="U1093" s="9">
        <f t="shared" si="104"/>
        <v>2.3999999999999999</v>
      </c>
      <c r="V1093" s="9">
        <v>0</v>
      </c>
      <c r="W1093" s="9">
        <v>0</v>
      </c>
      <c r="X1093" s="49">
        <v>2.40</v>
      </c>
      <c r="Y1093" s="9">
        <v>0</v>
      </c>
      <c r="Z1093" s="9">
        <f t="shared" si="105"/>
        <v>0</v>
      </c>
      <c r="AA1093" s="9">
        <v>0</v>
      </c>
      <c r="AB1093" s="9">
        <v>0</v>
      </c>
      <c r="AC1093" s="49">
        <v>0</v>
      </c>
      <c r="AD1093" s="9">
        <v>0</v>
      </c>
      <c r="AE1093" s="9">
        <f t="shared" si="106"/>
        <v>0</v>
      </c>
      <c r="AF1093" s="9">
        <v>0</v>
      </c>
      <c r="AG1093" s="9">
        <v>0</v>
      </c>
      <c r="AH1093" s="49">
        <v>0</v>
      </c>
      <c r="AI1093" s="9">
        <v>0</v>
      </c>
      <c r="AJ1093" s="42">
        <f t="shared" si="107"/>
        <v>14.406009599999999</v>
      </c>
      <c r="AK1093" s="42">
        <f t="shared" si="107"/>
        <v>0</v>
      </c>
      <c r="AL1093" s="42">
        <f t="shared" si="107"/>
        <v>0</v>
      </c>
      <c r="AM1093" s="42">
        <f t="shared" si="107"/>
        <v>14.406009599999999</v>
      </c>
      <c r="AN1093" s="42">
        <f t="shared" si="107"/>
        <v>0</v>
      </c>
    </row>
    <row r="1094" spans="1:40" ht="78.75">
      <c r="A1094" s="8" t="s">
        <v>806</v>
      </c>
      <c r="B1094" s="73" t="s">
        <v>1990</v>
      </c>
      <c r="C1094" s="15" t="s">
        <v>2636</v>
      </c>
      <c r="D1094" s="18">
        <v>2020</v>
      </c>
      <c r="E1094" s="18">
        <v>2020</v>
      </c>
      <c r="F1094" s="9"/>
      <c r="G1094" s="9"/>
      <c r="H1094" s="31"/>
      <c r="I1094" s="9">
        <v>3.460896</v>
      </c>
      <c r="J1094" s="24">
        <v>3.4608959999999995</v>
      </c>
      <c r="K1094" s="9">
        <f t="shared" si="102"/>
        <v>3.4548960000000002</v>
      </c>
      <c r="L1094" s="9">
        <v>0</v>
      </c>
      <c r="M1094" s="9">
        <v>0</v>
      </c>
      <c r="N1094" s="9">
        <v>3.4548960000000002</v>
      </c>
      <c r="O1094" s="9">
        <v>0</v>
      </c>
      <c r="P1094" s="9">
        <f t="shared" si="103"/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f t="shared" si="104"/>
        <v>0</v>
      </c>
      <c r="V1094" s="9">
        <v>0</v>
      </c>
      <c r="W1094" s="9">
        <v>0</v>
      </c>
      <c r="X1094" s="49">
        <v>0</v>
      </c>
      <c r="Y1094" s="9">
        <v>0</v>
      </c>
      <c r="Z1094" s="9">
        <f t="shared" si="105"/>
        <v>0</v>
      </c>
      <c r="AA1094" s="9">
        <v>0</v>
      </c>
      <c r="AB1094" s="9">
        <v>0</v>
      </c>
      <c r="AC1094" s="49">
        <v>0</v>
      </c>
      <c r="AD1094" s="9">
        <v>0</v>
      </c>
      <c r="AE1094" s="9">
        <f t="shared" si="106"/>
        <v>0</v>
      </c>
      <c r="AF1094" s="9">
        <v>0</v>
      </c>
      <c r="AG1094" s="9">
        <v>0</v>
      </c>
      <c r="AH1094" s="49">
        <v>0</v>
      </c>
      <c r="AI1094" s="9">
        <v>0</v>
      </c>
      <c r="AJ1094" s="42">
        <f t="shared" si="107"/>
        <v>3.4548960000000002</v>
      </c>
      <c r="AK1094" s="42">
        <f t="shared" si="107"/>
        <v>0</v>
      </c>
      <c r="AL1094" s="42">
        <f t="shared" si="107"/>
        <v>0</v>
      </c>
      <c r="AM1094" s="42">
        <f t="shared" si="107"/>
        <v>3.4548960000000002</v>
      </c>
      <c r="AN1094" s="42">
        <f t="shared" si="107"/>
        <v>0</v>
      </c>
    </row>
    <row r="1095" spans="1:40" ht="63">
      <c r="A1095" s="8" t="s">
        <v>806</v>
      </c>
      <c r="B1095" s="73" t="s">
        <v>1991</v>
      </c>
      <c r="C1095" s="15" t="s">
        <v>1992</v>
      </c>
      <c r="D1095" s="18">
        <v>2019</v>
      </c>
      <c r="E1095" s="18">
        <v>2020</v>
      </c>
      <c r="F1095" s="9"/>
      <c r="G1095" s="9"/>
      <c r="H1095" s="31"/>
      <c r="I1095" s="9">
        <v>1.586136</v>
      </c>
      <c r="J1095" s="24">
        <v>1.586136</v>
      </c>
      <c r="K1095" s="9">
        <f t="shared" si="102"/>
        <v>1.574136</v>
      </c>
      <c r="L1095" s="9">
        <v>0</v>
      </c>
      <c r="M1095" s="9">
        <v>0</v>
      </c>
      <c r="N1095" s="9">
        <v>1.574136</v>
      </c>
      <c r="O1095" s="9">
        <v>0</v>
      </c>
      <c r="P1095" s="9">
        <f t="shared" si="103"/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f t="shared" si="104"/>
        <v>0</v>
      </c>
      <c r="V1095" s="9">
        <v>0</v>
      </c>
      <c r="W1095" s="9">
        <v>0</v>
      </c>
      <c r="X1095" s="49">
        <v>0</v>
      </c>
      <c r="Y1095" s="9">
        <v>0</v>
      </c>
      <c r="Z1095" s="9">
        <f t="shared" si="105"/>
        <v>0</v>
      </c>
      <c r="AA1095" s="9">
        <v>0</v>
      </c>
      <c r="AB1095" s="9">
        <v>0</v>
      </c>
      <c r="AC1095" s="49">
        <v>0</v>
      </c>
      <c r="AD1095" s="9">
        <v>0</v>
      </c>
      <c r="AE1095" s="9">
        <f t="shared" si="106"/>
        <v>0</v>
      </c>
      <c r="AF1095" s="9">
        <v>0</v>
      </c>
      <c r="AG1095" s="9">
        <v>0</v>
      </c>
      <c r="AH1095" s="49">
        <v>0</v>
      </c>
      <c r="AI1095" s="9">
        <v>0</v>
      </c>
      <c r="AJ1095" s="42">
        <f t="shared" si="107"/>
        <v>1.574136</v>
      </c>
      <c r="AK1095" s="42">
        <f t="shared" si="107"/>
        <v>0</v>
      </c>
      <c r="AL1095" s="42">
        <f t="shared" si="107"/>
        <v>0</v>
      </c>
      <c r="AM1095" s="42">
        <f t="shared" si="107"/>
        <v>1.574136</v>
      </c>
      <c r="AN1095" s="42">
        <f t="shared" si="107"/>
        <v>0</v>
      </c>
    </row>
    <row r="1096" spans="1:40" ht="78.75">
      <c r="A1096" s="8" t="s">
        <v>806</v>
      </c>
      <c r="B1096" s="73" t="s">
        <v>1993</v>
      </c>
      <c r="C1096" s="15" t="s">
        <v>1994</v>
      </c>
      <c r="D1096" s="18">
        <v>2019</v>
      </c>
      <c r="E1096" s="18">
        <v>2020</v>
      </c>
      <c r="F1096" s="9"/>
      <c r="G1096" s="9"/>
      <c r="H1096" s="31"/>
      <c r="I1096" s="9">
        <v>2.139084</v>
      </c>
      <c r="J1096" s="24">
        <v>2.139084</v>
      </c>
      <c r="K1096" s="9">
        <f t="shared" si="102"/>
        <v>2.127084</v>
      </c>
      <c r="L1096" s="9">
        <v>0</v>
      </c>
      <c r="M1096" s="9">
        <v>0</v>
      </c>
      <c r="N1096" s="9">
        <v>2.127084</v>
      </c>
      <c r="O1096" s="9">
        <v>0</v>
      </c>
      <c r="P1096" s="9">
        <f t="shared" si="103"/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f t="shared" si="104"/>
        <v>0</v>
      </c>
      <c r="V1096" s="9">
        <v>0</v>
      </c>
      <c r="W1096" s="9">
        <v>0</v>
      </c>
      <c r="X1096" s="49">
        <v>0</v>
      </c>
      <c r="Y1096" s="9">
        <v>0</v>
      </c>
      <c r="Z1096" s="9">
        <f t="shared" si="105"/>
        <v>0</v>
      </c>
      <c r="AA1096" s="9">
        <v>0</v>
      </c>
      <c r="AB1096" s="9">
        <v>0</v>
      </c>
      <c r="AC1096" s="49">
        <v>0</v>
      </c>
      <c r="AD1096" s="9">
        <v>0</v>
      </c>
      <c r="AE1096" s="9">
        <f t="shared" si="106"/>
        <v>0</v>
      </c>
      <c r="AF1096" s="9">
        <v>0</v>
      </c>
      <c r="AG1096" s="9">
        <v>0</v>
      </c>
      <c r="AH1096" s="49">
        <v>0</v>
      </c>
      <c r="AI1096" s="9">
        <v>0</v>
      </c>
      <c r="AJ1096" s="42">
        <f t="shared" si="107"/>
        <v>2.127084</v>
      </c>
      <c r="AK1096" s="42">
        <f t="shared" si="107"/>
        <v>0</v>
      </c>
      <c r="AL1096" s="42">
        <f t="shared" si="107"/>
        <v>0</v>
      </c>
      <c r="AM1096" s="42">
        <f t="shared" si="107"/>
        <v>2.127084</v>
      </c>
      <c r="AN1096" s="42">
        <f t="shared" si="107"/>
        <v>0</v>
      </c>
    </row>
    <row r="1097" spans="1:40" ht="63">
      <c r="A1097" s="8" t="s">
        <v>806</v>
      </c>
      <c r="B1097" s="73" t="s">
        <v>1995</v>
      </c>
      <c r="C1097" s="15" t="s">
        <v>2637</v>
      </c>
      <c r="D1097" s="18">
        <v>2018</v>
      </c>
      <c r="E1097" s="18">
        <v>2021</v>
      </c>
      <c r="F1097" s="9"/>
      <c r="G1097" s="9"/>
      <c r="H1097" s="31"/>
      <c r="I1097" s="9">
        <v>15.524567999999999</v>
      </c>
      <c r="J1097" s="24">
        <v>15.524567999999999</v>
      </c>
      <c r="K1097" s="9">
        <f t="shared" si="102"/>
        <v>10.738992000000001</v>
      </c>
      <c r="L1097" s="9">
        <v>0</v>
      </c>
      <c r="M1097" s="9">
        <v>0</v>
      </c>
      <c r="N1097" s="9">
        <v>10.738992000000001</v>
      </c>
      <c r="O1097" s="9">
        <v>0</v>
      </c>
      <c r="P1097" s="9">
        <f t="shared" si="103"/>
        <v>0.284748</v>
      </c>
      <c r="Q1097" s="9">
        <v>0</v>
      </c>
      <c r="R1097" s="9">
        <v>0</v>
      </c>
      <c r="S1097" s="9">
        <v>0.284748</v>
      </c>
      <c r="T1097" s="9">
        <v>0</v>
      </c>
      <c r="U1097" s="9">
        <f t="shared" si="104"/>
        <v>2.3999999999999999</v>
      </c>
      <c r="V1097" s="9">
        <v>0</v>
      </c>
      <c r="W1097" s="9">
        <v>0</v>
      </c>
      <c r="X1097" s="49">
        <v>2.40</v>
      </c>
      <c r="Y1097" s="9">
        <v>0</v>
      </c>
      <c r="Z1097" s="9">
        <f t="shared" si="105"/>
        <v>0</v>
      </c>
      <c r="AA1097" s="9">
        <v>0</v>
      </c>
      <c r="AB1097" s="9">
        <v>0</v>
      </c>
      <c r="AC1097" s="49">
        <v>0</v>
      </c>
      <c r="AD1097" s="9">
        <v>0</v>
      </c>
      <c r="AE1097" s="9">
        <f t="shared" si="106"/>
        <v>0</v>
      </c>
      <c r="AF1097" s="9">
        <v>0</v>
      </c>
      <c r="AG1097" s="9">
        <v>0</v>
      </c>
      <c r="AH1097" s="49">
        <v>0</v>
      </c>
      <c r="AI1097" s="9">
        <v>0</v>
      </c>
      <c r="AJ1097" s="42">
        <f t="shared" si="107"/>
        <v>13.423740000000002</v>
      </c>
      <c r="AK1097" s="42">
        <f t="shared" si="107"/>
        <v>0</v>
      </c>
      <c r="AL1097" s="42">
        <f t="shared" si="107"/>
        <v>0</v>
      </c>
      <c r="AM1097" s="42">
        <f t="shared" si="107"/>
        <v>13.423740000000002</v>
      </c>
      <c r="AN1097" s="42">
        <f t="shared" si="107"/>
        <v>0</v>
      </c>
    </row>
    <row r="1098" spans="1:40" ht="78.75">
      <c r="A1098" s="8" t="s">
        <v>806</v>
      </c>
      <c r="B1098" s="73" t="s">
        <v>1996</v>
      </c>
      <c r="C1098" s="15" t="s">
        <v>1997</v>
      </c>
      <c r="D1098" s="18">
        <v>2019</v>
      </c>
      <c r="E1098" s="18">
        <v>2020</v>
      </c>
      <c r="F1098" s="9"/>
      <c r="G1098" s="9"/>
      <c r="H1098" s="31"/>
      <c r="I1098" s="9">
        <v>8.0285879999999992</v>
      </c>
      <c r="J1098" s="24">
        <v>8.0285879999999992</v>
      </c>
      <c r="K1098" s="9">
        <f t="shared" si="102"/>
        <v>6.9226559999999999</v>
      </c>
      <c r="L1098" s="9">
        <v>0</v>
      </c>
      <c r="M1098" s="9">
        <v>0</v>
      </c>
      <c r="N1098" s="9">
        <v>6.9226559999999999</v>
      </c>
      <c r="O1098" s="9">
        <v>0</v>
      </c>
      <c r="P1098" s="9">
        <f t="shared" si="103"/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f t="shared" si="104"/>
        <v>0</v>
      </c>
      <c r="V1098" s="9">
        <v>0</v>
      </c>
      <c r="W1098" s="9">
        <v>0</v>
      </c>
      <c r="X1098" s="51">
        <v>0</v>
      </c>
      <c r="Y1098" s="9">
        <v>0</v>
      </c>
      <c r="Z1098" s="9">
        <f t="shared" si="105"/>
        <v>0</v>
      </c>
      <c r="AA1098" s="9">
        <v>0</v>
      </c>
      <c r="AB1098" s="9">
        <v>0</v>
      </c>
      <c r="AC1098" s="51">
        <v>0</v>
      </c>
      <c r="AD1098" s="9">
        <v>0</v>
      </c>
      <c r="AE1098" s="9">
        <f t="shared" si="106"/>
        <v>0</v>
      </c>
      <c r="AF1098" s="9">
        <v>0</v>
      </c>
      <c r="AG1098" s="9">
        <v>0</v>
      </c>
      <c r="AH1098" s="51">
        <v>0</v>
      </c>
      <c r="AI1098" s="9">
        <v>0</v>
      </c>
      <c r="AJ1098" s="42">
        <f t="shared" si="107"/>
        <v>6.9226559999999999</v>
      </c>
      <c r="AK1098" s="42">
        <f t="shared" si="107"/>
        <v>0</v>
      </c>
      <c r="AL1098" s="42">
        <f t="shared" si="107"/>
        <v>0</v>
      </c>
      <c r="AM1098" s="42">
        <f t="shared" si="107"/>
        <v>6.9226559999999999</v>
      </c>
      <c r="AN1098" s="42">
        <f t="shared" si="107"/>
        <v>0</v>
      </c>
    </row>
    <row r="1099" spans="1:40" ht="63">
      <c r="A1099" s="8" t="s">
        <v>806</v>
      </c>
      <c r="B1099" s="73" t="s">
        <v>1998</v>
      </c>
      <c r="C1099" s="15" t="s">
        <v>2638</v>
      </c>
      <c r="D1099" s="18">
        <v>2019</v>
      </c>
      <c r="E1099" s="18">
        <v>2020</v>
      </c>
      <c r="F1099" s="9"/>
      <c r="G1099" s="9"/>
      <c r="H1099" s="31"/>
      <c r="I1099" s="9">
        <v>3.9564840000000001</v>
      </c>
      <c r="J1099" s="24">
        <v>3.9564840000000001</v>
      </c>
      <c r="K1099" s="9">
        <f t="shared" si="102"/>
        <v>3.9444840000000001</v>
      </c>
      <c r="L1099" s="9">
        <v>0</v>
      </c>
      <c r="M1099" s="9">
        <v>0</v>
      </c>
      <c r="N1099" s="9">
        <v>3.9444840000000001</v>
      </c>
      <c r="O1099" s="9">
        <v>0</v>
      </c>
      <c r="P1099" s="9">
        <f t="shared" si="103"/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f t="shared" si="104"/>
        <v>0</v>
      </c>
      <c r="V1099" s="9">
        <v>0</v>
      </c>
      <c r="W1099" s="9">
        <v>0</v>
      </c>
      <c r="X1099" s="51">
        <v>0</v>
      </c>
      <c r="Y1099" s="9">
        <v>0</v>
      </c>
      <c r="Z1099" s="9">
        <f t="shared" si="105"/>
        <v>0</v>
      </c>
      <c r="AA1099" s="9">
        <v>0</v>
      </c>
      <c r="AB1099" s="9">
        <v>0</v>
      </c>
      <c r="AC1099" s="51">
        <v>0</v>
      </c>
      <c r="AD1099" s="9">
        <v>0</v>
      </c>
      <c r="AE1099" s="9">
        <f t="shared" si="106"/>
        <v>0</v>
      </c>
      <c r="AF1099" s="9">
        <v>0</v>
      </c>
      <c r="AG1099" s="9">
        <v>0</v>
      </c>
      <c r="AH1099" s="51">
        <v>0</v>
      </c>
      <c r="AI1099" s="9">
        <v>0</v>
      </c>
      <c r="AJ1099" s="42">
        <f t="shared" si="107"/>
        <v>3.9444840000000001</v>
      </c>
      <c r="AK1099" s="42">
        <f t="shared" si="107"/>
        <v>0</v>
      </c>
      <c r="AL1099" s="42">
        <f t="shared" si="107"/>
        <v>0</v>
      </c>
      <c r="AM1099" s="42">
        <f t="shared" si="107"/>
        <v>3.9444840000000001</v>
      </c>
      <c r="AN1099" s="42">
        <f t="shared" si="107"/>
        <v>0</v>
      </c>
    </row>
    <row r="1100" spans="1:40" ht="63">
      <c r="A1100" s="8" t="s">
        <v>807</v>
      </c>
      <c r="B1100" s="73" t="s">
        <v>1999</v>
      </c>
      <c r="C1100" s="15" t="s">
        <v>2639</v>
      </c>
      <c r="D1100" s="18">
        <v>2014</v>
      </c>
      <c r="E1100" s="18">
        <v>2021</v>
      </c>
      <c r="F1100" s="9">
        <v>1.0112300000000001</v>
      </c>
      <c r="G1100" s="9">
        <v>5.3283800000000001</v>
      </c>
      <c r="H1100" s="31" t="s">
        <v>2717</v>
      </c>
      <c r="I1100" s="9">
        <v>4.2704519999999997</v>
      </c>
      <c r="J1100" s="24">
        <v>3.5440287360000005</v>
      </c>
      <c r="K1100" s="9">
        <f t="shared" si="102"/>
        <v>0.012</v>
      </c>
      <c r="L1100" s="9">
        <v>0</v>
      </c>
      <c r="M1100" s="9">
        <v>0</v>
      </c>
      <c r="N1100" s="9">
        <v>0.012</v>
      </c>
      <c r="O1100" s="9">
        <v>0</v>
      </c>
      <c r="P1100" s="9">
        <f t="shared" si="103"/>
        <v>2.8790159999999996</v>
      </c>
      <c r="Q1100" s="9">
        <v>0</v>
      </c>
      <c r="R1100" s="9">
        <v>0</v>
      </c>
      <c r="S1100" s="9">
        <v>2.8790159999999996</v>
      </c>
      <c r="T1100" s="9">
        <v>0</v>
      </c>
      <c r="U1100" s="9">
        <f t="shared" si="104"/>
        <v>0</v>
      </c>
      <c r="V1100" s="9">
        <v>0</v>
      </c>
      <c r="W1100" s="9">
        <v>0</v>
      </c>
      <c r="X1100" s="50">
        <v>0</v>
      </c>
      <c r="Y1100" s="9">
        <v>0</v>
      </c>
      <c r="Z1100" s="9">
        <f t="shared" si="105"/>
        <v>0</v>
      </c>
      <c r="AA1100" s="9">
        <v>0</v>
      </c>
      <c r="AB1100" s="9">
        <v>0</v>
      </c>
      <c r="AC1100" s="50">
        <v>0</v>
      </c>
      <c r="AD1100" s="9">
        <v>0</v>
      </c>
      <c r="AE1100" s="9">
        <f t="shared" si="106"/>
        <v>0</v>
      </c>
      <c r="AF1100" s="9">
        <v>0</v>
      </c>
      <c r="AG1100" s="9">
        <v>0</v>
      </c>
      <c r="AH1100" s="50">
        <v>0</v>
      </c>
      <c r="AI1100" s="9">
        <v>0</v>
      </c>
      <c r="AJ1100" s="42">
        <f t="shared" si="107"/>
        <v>2.8910159999999996</v>
      </c>
      <c r="AK1100" s="42">
        <f t="shared" si="107"/>
        <v>0</v>
      </c>
      <c r="AL1100" s="42">
        <f t="shared" si="107"/>
        <v>0</v>
      </c>
      <c r="AM1100" s="42">
        <f t="shared" si="107"/>
        <v>2.8910159999999996</v>
      </c>
      <c r="AN1100" s="42">
        <f t="shared" si="107"/>
        <v>0</v>
      </c>
    </row>
    <row r="1101" spans="1:40" ht="63">
      <c r="A1101" s="8" t="s">
        <v>807</v>
      </c>
      <c r="B1101" s="73" t="s">
        <v>2000</v>
      </c>
      <c r="C1101" s="15" t="s">
        <v>2640</v>
      </c>
      <c r="D1101" s="18">
        <v>2018</v>
      </c>
      <c r="E1101" s="18">
        <v>2020</v>
      </c>
      <c r="F1101" s="9"/>
      <c r="G1101" s="9"/>
      <c r="H1101" s="31"/>
      <c r="I1101" s="9">
        <v>7.811831999999999</v>
      </c>
      <c r="J1101" s="24">
        <v>7.811831999999999</v>
      </c>
      <c r="K1101" s="9">
        <f t="shared" si="108" ref="K1101:K1164">=L1101+M1101+N1101+O1101</f>
        <v>7.2227279999999991</v>
      </c>
      <c r="L1101" s="9">
        <v>0</v>
      </c>
      <c r="M1101" s="9">
        <v>0</v>
      </c>
      <c r="N1101" s="9">
        <v>7.2227279999999991</v>
      </c>
      <c r="O1101" s="9">
        <v>0</v>
      </c>
      <c r="P1101" s="9">
        <f t="shared" si="109" ref="P1101:P1164">=Q1101+R1101+S1101+T1101</f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f t="shared" si="110" ref="U1101:U1164">=V1101+W1101+X1101+Y1101</f>
        <v>0</v>
      </c>
      <c r="V1101" s="9">
        <v>0</v>
      </c>
      <c r="W1101" s="9">
        <v>0</v>
      </c>
      <c r="X1101" s="50">
        <v>0</v>
      </c>
      <c r="Y1101" s="9">
        <v>0</v>
      </c>
      <c r="Z1101" s="9">
        <f t="shared" si="111" ref="Z1101:Z1164">=AA1101+AB1101+AC1101+AD1101</f>
        <v>0</v>
      </c>
      <c r="AA1101" s="9">
        <v>0</v>
      </c>
      <c r="AB1101" s="9">
        <v>0</v>
      </c>
      <c r="AC1101" s="50">
        <v>0</v>
      </c>
      <c r="AD1101" s="9">
        <v>0</v>
      </c>
      <c r="AE1101" s="9">
        <f t="shared" si="112" ref="AE1101:AE1164">=AF1101+AG1101+AH1101+AI1101</f>
        <v>0</v>
      </c>
      <c r="AF1101" s="9">
        <v>0</v>
      </c>
      <c r="AG1101" s="9">
        <v>0</v>
      </c>
      <c r="AH1101" s="50">
        <v>0</v>
      </c>
      <c r="AI1101" s="9">
        <v>0</v>
      </c>
      <c r="AJ1101" s="42">
        <f t="shared" si="107"/>
        <v>7.2227279999999991</v>
      </c>
      <c r="AK1101" s="42">
        <f t="shared" si="107"/>
        <v>0</v>
      </c>
      <c r="AL1101" s="42">
        <f t="shared" si="107"/>
        <v>0</v>
      </c>
      <c r="AM1101" s="42">
        <f t="shared" si="107"/>
        <v>7.2227279999999991</v>
      </c>
      <c r="AN1101" s="42">
        <f t="shared" si="107"/>
        <v>0</v>
      </c>
    </row>
    <row r="1102" spans="1:40" ht="47.25">
      <c r="A1102" s="8" t="s">
        <v>807</v>
      </c>
      <c r="B1102" s="73" t="s">
        <v>2001</v>
      </c>
      <c r="C1102" s="15" t="s">
        <v>2641</v>
      </c>
      <c r="D1102" s="18">
        <v>2019</v>
      </c>
      <c r="E1102" s="18">
        <v>2020</v>
      </c>
      <c r="F1102" s="9"/>
      <c r="G1102" s="9"/>
      <c r="H1102" s="31"/>
      <c r="I1102" s="9">
        <v>3.0803159999999994</v>
      </c>
      <c r="J1102" s="24">
        <v>3.0803159999999998</v>
      </c>
      <c r="K1102" s="9">
        <f t="shared" si="108"/>
        <v>2.8564080000000005</v>
      </c>
      <c r="L1102" s="9">
        <v>0</v>
      </c>
      <c r="M1102" s="9">
        <v>0</v>
      </c>
      <c r="N1102" s="9">
        <v>2.8564080000000005</v>
      </c>
      <c r="O1102" s="9">
        <v>0</v>
      </c>
      <c r="P1102" s="9">
        <f t="shared" si="109"/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f t="shared" si="110"/>
        <v>0</v>
      </c>
      <c r="V1102" s="9">
        <v>0</v>
      </c>
      <c r="W1102" s="9">
        <v>0</v>
      </c>
      <c r="X1102" s="50">
        <v>0</v>
      </c>
      <c r="Y1102" s="9">
        <v>0</v>
      </c>
      <c r="Z1102" s="9">
        <f t="shared" si="111"/>
        <v>0</v>
      </c>
      <c r="AA1102" s="9">
        <v>0</v>
      </c>
      <c r="AB1102" s="9">
        <v>0</v>
      </c>
      <c r="AC1102" s="50">
        <v>0</v>
      </c>
      <c r="AD1102" s="9">
        <v>0</v>
      </c>
      <c r="AE1102" s="9">
        <f t="shared" si="112"/>
        <v>0</v>
      </c>
      <c r="AF1102" s="9">
        <v>0</v>
      </c>
      <c r="AG1102" s="9">
        <v>0</v>
      </c>
      <c r="AH1102" s="50">
        <v>0</v>
      </c>
      <c r="AI1102" s="9">
        <v>0</v>
      </c>
      <c r="AJ1102" s="42">
        <f t="shared" si="107"/>
        <v>2.8564080000000005</v>
      </c>
      <c r="AK1102" s="42">
        <f t="shared" si="107"/>
        <v>0</v>
      </c>
      <c r="AL1102" s="42">
        <f t="shared" si="107"/>
        <v>0</v>
      </c>
      <c r="AM1102" s="42">
        <f t="shared" si="107"/>
        <v>2.8564080000000005</v>
      </c>
      <c r="AN1102" s="42">
        <f t="shared" si="107"/>
        <v>0</v>
      </c>
    </row>
    <row r="1103" spans="1:40" ht="63">
      <c r="A1103" s="8" t="s">
        <v>807</v>
      </c>
      <c r="B1103" s="73" t="s">
        <v>2002</v>
      </c>
      <c r="C1103" s="15" t="s">
        <v>2003</v>
      </c>
      <c r="D1103" s="18">
        <v>2014</v>
      </c>
      <c r="E1103" s="18">
        <v>2022</v>
      </c>
      <c r="F1103" s="9">
        <v>0.40131839999999991</v>
      </c>
      <c r="G1103" s="9">
        <v>0.40131839999999991</v>
      </c>
      <c r="H1103" s="31">
        <v>42339</v>
      </c>
      <c r="I1103" s="9">
        <v>0.40131840000000002</v>
      </c>
      <c r="J1103" s="24">
        <v>0.28945383600000002</v>
      </c>
      <c r="K1103" s="9">
        <f t="shared" si="108"/>
        <v>0.012</v>
      </c>
      <c r="L1103" s="9">
        <v>0</v>
      </c>
      <c r="M1103" s="9">
        <v>0</v>
      </c>
      <c r="N1103" s="9">
        <v>0.012</v>
      </c>
      <c r="O1103" s="9">
        <v>0</v>
      </c>
      <c r="P1103" s="9">
        <f t="shared" si="109"/>
        <v>0.012</v>
      </c>
      <c r="Q1103" s="9">
        <v>0</v>
      </c>
      <c r="R1103" s="9">
        <v>0</v>
      </c>
      <c r="S1103" s="9">
        <v>0.012</v>
      </c>
      <c r="T1103" s="9">
        <v>0</v>
      </c>
      <c r="U1103" s="9">
        <f t="shared" si="110"/>
        <v>0.26268000000000002</v>
      </c>
      <c r="V1103" s="9">
        <v>0</v>
      </c>
      <c r="W1103" s="9">
        <v>0</v>
      </c>
      <c r="X1103" s="50">
        <v>0.26268000000000002</v>
      </c>
      <c r="Y1103" s="9">
        <v>0</v>
      </c>
      <c r="Z1103" s="9">
        <f t="shared" si="111"/>
        <v>0</v>
      </c>
      <c r="AA1103" s="9">
        <v>0</v>
      </c>
      <c r="AB1103" s="9">
        <v>0</v>
      </c>
      <c r="AC1103" s="50">
        <v>0</v>
      </c>
      <c r="AD1103" s="9">
        <v>0</v>
      </c>
      <c r="AE1103" s="9">
        <f t="shared" si="112"/>
        <v>0</v>
      </c>
      <c r="AF1103" s="9">
        <v>0</v>
      </c>
      <c r="AG1103" s="9">
        <v>0</v>
      </c>
      <c r="AH1103" s="50">
        <v>0</v>
      </c>
      <c r="AI1103" s="9">
        <v>0</v>
      </c>
      <c r="AJ1103" s="42">
        <f t="shared" si="107"/>
        <v>0.28668000000000005</v>
      </c>
      <c r="AK1103" s="42">
        <f t="shared" si="107"/>
        <v>0</v>
      </c>
      <c r="AL1103" s="42">
        <f t="shared" si="107"/>
        <v>0</v>
      </c>
      <c r="AM1103" s="42">
        <f t="shared" si="107"/>
        <v>0.28668000000000005</v>
      </c>
      <c r="AN1103" s="42">
        <f t="shared" si="107"/>
        <v>0</v>
      </c>
    </row>
    <row r="1104" spans="1:40" ht="63">
      <c r="A1104" s="8" t="s">
        <v>807</v>
      </c>
      <c r="B1104" s="73" t="s">
        <v>253</v>
      </c>
      <c r="C1104" s="15" t="s">
        <v>2642</v>
      </c>
      <c r="D1104" s="18">
        <v>2015</v>
      </c>
      <c r="E1104" s="18">
        <v>2022</v>
      </c>
      <c r="F1104" s="9"/>
      <c r="G1104" s="9"/>
      <c r="H1104" s="31"/>
      <c r="I1104" s="9">
        <v>1.361424</v>
      </c>
      <c r="J1104" s="24">
        <v>1.1003124959999999</v>
      </c>
      <c r="K1104" s="9">
        <f t="shared" si="108"/>
        <v>0.012</v>
      </c>
      <c r="L1104" s="9">
        <v>0</v>
      </c>
      <c r="M1104" s="9">
        <v>0</v>
      </c>
      <c r="N1104" s="9">
        <v>0.012</v>
      </c>
      <c r="O1104" s="9">
        <v>0</v>
      </c>
      <c r="P1104" s="9">
        <f t="shared" si="109"/>
        <v>0.012</v>
      </c>
      <c r="Q1104" s="9">
        <v>0</v>
      </c>
      <c r="R1104" s="9">
        <v>0</v>
      </c>
      <c r="S1104" s="9">
        <v>0.012</v>
      </c>
      <c r="T1104" s="9">
        <v>0</v>
      </c>
      <c r="U1104" s="9">
        <f t="shared" si="110"/>
        <v>1.023768</v>
      </c>
      <c r="V1104" s="9">
        <v>0</v>
      </c>
      <c r="W1104" s="9">
        <v>0</v>
      </c>
      <c r="X1104" s="50">
        <v>1.023768</v>
      </c>
      <c r="Y1104" s="9">
        <v>0</v>
      </c>
      <c r="Z1104" s="9">
        <f t="shared" si="111"/>
        <v>0</v>
      </c>
      <c r="AA1104" s="9">
        <v>0</v>
      </c>
      <c r="AB1104" s="9">
        <v>0</v>
      </c>
      <c r="AC1104" s="50">
        <v>0</v>
      </c>
      <c r="AD1104" s="9">
        <v>0</v>
      </c>
      <c r="AE1104" s="9">
        <f t="shared" si="112"/>
        <v>0</v>
      </c>
      <c r="AF1104" s="9">
        <v>0</v>
      </c>
      <c r="AG1104" s="9">
        <v>0</v>
      </c>
      <c r="AH1104" s="50">
        <v>0</v>
      </c>
      <c r="AI1104" s="9">
        <v>0</v>
      </c>
      <c r="AJ1104" s="42">
        <f t="shared" si="107"/>
        <v>1.047768</v>
      </c>
      <c r="AK1104" s="42">
        <f t="shared" si="107"/>
        <v>0</v>
      </c>
      <c r="AL1104" s="42">
        <f t="shared" si="107"/>
        <v>0</v>
      </c>
      <c r="AM1104" s="42">
        <f t="shared" si="107"/>
        <v>1.047768</v>
      </c>
      <c r="AN1104" s="42">
        <f t="shared" si="107"/>
        <v>0</v>
      </c>
    </row>
    <row r="1105" spans="1:40" ht="78.75">
      <c r="A1105" s="8" t="s">
        <v>807</v>
      </c>
      <c r="B1105" s="73" t="s">
        <v>2004</v>
      </c>
      <c r="C1105" s="15" t="s">
        <v>2005</v>
      </c>
      <c r="D1105" s="18">
        <v>2015</v>
      </c>
      <c r="E1105" s="18">
        <v>2022</v>
      </c>
      <c r="F1105" s="9"/>
      <c r="G1105" s="9"/>
      <c r="H1105" s="31"/>
      <c r="I1105" s="9">
        <v>0.57306000000000001</v>
      </c>
      <c r="J1105" s="24">
        <v>0.37325999999999993</v>
      </c>
      <c r="K1105" s="9">
        <f t="shared" si="108"/>
        <v>0.012</v>
      </c>
      <c r="L1105" s="9">
        <v>0</v>
      </c>
      <c r="M1105" s="9">
        <v>0</v>
      </c>
      <c r="N1105" s="9">
        <v>0.012</v>
      </c>
      <c r="O1105" s="9">
        <v>0</v>
      </c>
      <c r="P1105" s="9">
        <f t="shared" si="109"/>
        <v>0.012</v>
      </c>
      <c r="Q1105" s="9">
        <v>0</v>
      </c>
      <c r="R1105" s="9">
        <v>0</v>
      </c>
      <c r="S1105" s="9">
        <v>0.012</v>
      </c>
      <c r="T1105" s="9">
        <v>0</v>
      </c>
      <c r="U1105" s="9">
        <f t="shared" si="110"/>
        <v>0.34926000000000001</v>
      </c>
      <c r="V1105" s="9">
        <v>0</v>
      </c>
      <c r="W1105" s="9">
        <v>0</v>
      </c>
      <c r="X1105" s="50">
        <v>0.34926000000000001</v>
      </c>
      <c r="Y1105" s="9">
        <v>0</v>
      </c>
      <c r="Z1105" s="9">
        <f t="shared" si="111"/>
        <v>0</v>
      </c>
      <c r="AA1105" s="9">
        <v>0</v>
      </c>
      <c r="AB1105" s="9">
        <v>0</v>
      </c>
      <c r="AC1105" s="50">
        <v>0</v>
      </c>
      <c r="AD1105" s="9">
        <v>0</v>
      </c>
      <c r="AE1105" s="9">
        <f t="shared" si="112"/>
        <v>0</v>
      </c>
      <c r="AF1105" s="9">
        <v>0</v>
      </c>
      <c r="AG1105" s="9">
        <v>0</v>
      </c>
      <c r="AH1105" s="50">
        <v>0</v>
      </c>
      <c r="AI1105" s="9">
        <v>0</v>
      </c>
      <c r="AJ1105" s="42">
        <f t="shared" si="107"/>
        <v>0.37326000000000004</v>
      </c>
      <c r="AK1105" s="42">
        <f t="shared" si="107"/>
        <v>0</v>
      </c>
      <c r="AL1105" s="42">
        <f t="shared" si="107"/>
        <v>0</v>
      </c>
      <c r="AM1105" s="42">
        <f t="shared" si="107"/>
        <v>0.37326000000000004</v>
      </c>
      <c r="AN1105" s="42">
        <f t="shared" si="107"/>
        <v>0</v>
      </c>
    </row>
    <row r="1106" spans="1:40" ht="63">
      <c r="A1106" s="8" t="s">
        <v>807</v>
      </c>
      <c r="B1106" s="73" t="s">
        <v>2006</v>
      </c>
      <c r="C1106" s="15" t="s">
        <v>2007</v>
      </c>
      <c r="D1106" s="18">
        <v>2018</v>
      </c>
      <c r="E1106" s="18">
        <v>2020</v>
      </c>
      <c r="F1106" s="9"/>
      <c r="G1106" s="9"/>
      <c r="H1106" s="31"/>
      <c r="I1106" s="9">
        <v>2.8459679999999996</v>
      </c>
      <c r="J1106" s="24">
        <v>2.8447648440000002</v>
      </c>
      <c r="K1106" s="9">
        <f t="shared" si="108"/>
        <v>1.7112719999999999</v>
      </c>
      <c r="L1106" s="9">
        <v>0</v>
      </c>
      <c r="M1106" s="9">
        <v>0</v>
      </c>
      <c r="N1106" s="9">
        <v>1.7112719999999999</v>
      </c>
      <c r="O1106" s="9">
        <v>0</v>
      </c>
      <c r="P1106" s="9">
        <f t="shared" si="109"/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f t="shared" si="110"/>
        <v>0</v>
      </c>
      <c r="V1106" s="9">
        <v>0</v>
      </c>
      <c r="W1106" s="9">
        <v>0</v>
      </c>
      <c r="X1106" s="50">
        <v>0</v>
      </c>
      <c r="Y1106" s="9">
        <v>0</v>
      </c>
      <c r="Z1106" s="9">
        <f t="shared" si="111"/>
        <v>0</v>
      </c>
      <c r="AA1106" s="9">
        <v>0</v>
      </c>
      <c r="AB1106" s="9">
        <v>0</v>
      </c>
      <c r="AC1106" s="50">
        <v>0</v>
      </c>
      <c r="AD1106" s="9">
        <v>0</v>
      </c>
      <c r="AE1106" s="9">
        <f t="shared" si="112"/>
        <v>0</v>
      </c>
      <c r="AF1106" s="9">
        <v>0</v>
      </c>
      <c r="AG1106" s="9">
        <v>0</v>
      </c>
      <c r="AH1106" s="50">
        <v>0</v>
      </c>
      <c r="AI1106" s="9">
        <v>0</v>
      </c>
      <c r="AJ1106" s="42">
        <f t="shared" si="107"/>
        <v>1.7112719999999999</v>
      </c>
      <c r="AK1106" s="42">
        <f t="shared" si="107"/>
        <v>0</v>
      </c>
      <c r="AL1106" s="42">
        <f t="shared" si="107"/>
        <v>0</v>
      </c>
      <c r="AM1106" s="42">
        <f t="shared" si="107"/>
        <v>1.7112719999999999</v>
      </c>
      <c r="AN1106" s="42">
        <f t="shared" si="107"/>
        <v>0</v>
      </c>
    </row>
    <row r="1107" spans="1:40" ht="63">
      <c r="A1107" s="8" t="s">
        <v>807</v>
      </c>
      <c r="B1107" s="73" t="s">
        <v>2008</v>
      </c>
      <c r="C1107" s="15" t="s">
        <v>2643</v>
      </c>
      <c r="D1107" s="18">
        <v>2014</v>
      </c>
      <c r="E1107" s="18">
        <v>2020</v>
      </c>
      <c r="F1107" s="9"/>
      <c r="G1107" s="9"/>
      <c r="H1107" s="31"/>
      <c r="I1107" s="9">
        <v>0.474936672</v>
      </c>
      <c r="J1107" s="24">
        <v>0.41234884799999993</v>
      </c>
      <c r="K1107" s="9">
        <f t="shared" si="108"/>
        <v>0.405024</v>
      </c>
      <c r="L1107" s="9">
        <v>0</v>
      </c>
      <c r="M1107" s="9">
        <v>0</v>
      </c>
      <c r="N1107" s="9">
        <v>0.405024</v>
      </c>
      <c r="O1107" s="9">
        <v>0</v>
      </c>
      <c r="P1107" s="9">
        <f t="shared" si="109"/>
        <v>0.012</v>
      </c>
      <c r="Q1107" s="9">
        <v>0</v>
      </c>
      <c r="R1107" s="9">
        <v>0</v>
      </c>
      <c r="S1107" s="9">
        <v>0.012</v>
      </c>
      <c r="T1107" s="9">
        <v>0</v>
      </c>
      <c r="U1107" s="9">
        <f t="shared" si="110"/>
        <v>0</v>
      </c>
      <c r="V1107" s="9">
        <v>0</v>
      </c>
      <c r="W1107" s="9">
        <v>0</v>
      </c>
      <c r="X1107" s="50">
        <v>0</v>
      </c>
      <c r="Y1107" s="9">
        <v>0</v>
      </c>
      <c r="Z1107" s="9">
        <f t="shared" si="111"/>
        <v>0</v>
      </c>
      <c r="AA1107" s="9">
        <v>0</v>
      </c>
      <c r="AB1107" s="9">
        <v>0</v>
      </c>
      <c r="AC1107" s="50">
        <v>0</v>
      </c>
      <c r="AD1107" s="9">
        <v>0</v>
      </c>
      <c r="AE1107" s="9">
        <f t="shared" si="112"/>
        <v>0</v>
      </c>
      <c r="AF1107" s="9">
        <v>0</v>
      </c>
      <c r="AG1107" s="9">
        <v>0</v>
      </c>
      <c r="AH1107" s="50">
        <v>0</v>
      </c>
      <c r="AI1107" s="9">
        <v>0</v>
      </c>
      <c r="AJ1107" s="42">
        <f t="shared" si="107"/>
        <v>0.41702400000000001</v>
      </c>
      <c r="AK1107" s="42">
        <f t="shared" si="107"/>
        <v>0</v>
      </c>
      <c r="AL1107" s="42">
        <f t="shared" si="107"/>
        <v>0</v>
      </c>
      <c r="AM1107" s="42">
        <f t="shared" si="107"/>
        <v>0.41702400000000001</v>
      </c>
      <c r="AN1107" s="42">
        <f t="shared" si="107"/>
        <v>0</v>
      </c>
    </row>
    <row r="1108" spans="1:40" ht="63">
      <c r="A1108" s="8" t="s">
        <v>807</v>
      </c>
      <c r="B1108" s="73" t="s">
        <v>2009</v>
      </c>
      <c r="C1108" s="15" t="s">
        <v>2010</v>
      </c>
      <c r="D1108" s="18">
        <v>2018</v>
      </c>
      <c r="E1108" s="18">
        <v>2020</v>
      </c>
      <c r="F1108" s="9"/>
      <c r="G1108" s="9"/>
      <c r="H1108" s="31"/>
      <c r="I1108" s="9">
        <v>5.0090160000000008</v>
      </c>
      <c r="J1108" s="24">
        <v>5.0090160000000008</v>
      </c>
      <c r="K1108" s="9">
        <f t="shared" si="108"/>
        <v>3.878736</v>
      </c>
      <c r="L1108" s="9">
        <v>0</v>
      </c>
      <c r="M1108" s="9">
        <v>0</v>
      </c>
      <c r="N1108" s="9">
        <v>3.878736</v>
      </c>
      <c r="O1108" s="9">
        <v>0</v>
      </c>
      <c r="P1108" s="9">
        <f t="shared" si="109"/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f t="shared" si="110"/>
        <v>0</v>
      </c>
      <c r="V1108" s="9">
        <v>0</v>
      </c>
      <c r="W1108" s="9">
        <v>0</v>
      </c>
      <c r="X1108" s="50">
        <v>0</v>
      </c>
      <c r="Y1108" s="9">
        <v>0</v>
      </c>
      <c r="Z1108" s="9">
        <f t="shared" si="111"/>
        <v>0</v>
      </c>
      <c r="AA1108" s="9">
        <v>0</v>
      </c>
      <c r="AB1108" s="9">
        <v>0</v>
      </c>
      <c r="AC1108" s="50">
        <v>0</v>
      </c>
      <c r="AD1108" s="9">
        <v>0</v>
      </c>
      <c r="AE1108" s="9">
        <f t="shared" si="112"/>
        <v>0</v>
      </c>
      <c r="AF1108" s="9">
        <v>0</v>
      </c>
      <c r="AG1108" s="9">
        <v>0</v>
      </c>
      <c r="AH1108" s="50">
        <v>0</v>
      </c>
      <c r="AI1108" s="9">
        <v>0</v>
      </c>
      <c r="AJ1108" s="42">
        <f t="shared" si="107"/>
        <v>3.878736</v>
      </c>
      <c r="AK1108" s="42">
        <f t="shared" si="107"/>
        <v>0</v>
      </c>
      <c r="AL1108" s="42">
        <f t="shared" si="107"/>
        <v>0</v>
      </c>
      <c r="AM1108" s="42">
        <f t="shared" si="107"/>
        <v>3.878736</v>
      </c>
      <c r="AN1108" s="42">
        <f t="shared" si="107"/>
        <v>0</v>
      </c>
    </row>
    <row r="1109" spans="1:40" ht="78.75">
      <c r="A1109" s="8" t="s">
        <v>807</v>
      </c>
      <c r="B1109" s="73" t="s">
        <v>2011</v>
      </c>
      <c r="C1109" s="15" t="s">
        <v>2012</v>
      </c>
      <c r="D1109" s="18">
        <v>2019</v>
      </c>
      <c r="E1109" s="18">
        <v>2020</v>
      </c>
      <c r="F1109" s="9"/>
      <c r="G1109" s="9"/>
      <c r="H1109" s="31"/>
      <c r="I1109" s="9">
        <v>17.545943999999999</v>
      </c>
      <c r="J1109" s="24">
        <v>17.545943999999999</v>
      </c>
      <c r="K1109" s="9">
        <f t="shared" si="108"/>
        <v>17.114076000000001</v>
      </c>
      <c r="L1109" s="9">
        <v>0</v>
      </c>
      <c r="M1109" s="9">
        <v>0</v>
      </c>
      <c r="N1109" s="9">
        <v>17.114076000000001</v>
      </c>
      <c r="O1109" s="9">
        <v>0</v>
      </c>
      <c r="P1109" s="9">
        <f t="shared" si="109"/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f t="shared" si="110"/>
        <v>0</v>
      </c>
      <c r="V1109" s="9">
        <v>0</v>
      </c>
      <c r="W1109" s="9">
        <v>0</v>
      </c>
      <c r="X1109" s="50">
        <v>0</v>
      </c>
      <c r="Y1109" s="9">
        <v>0</v>
      </c>
      <c r="Z1109" s="9">
        <f t="shared" si="111"/>
        <v>0</v>
      </c>
      <c r="AA1109" s="9">
        <v>0</v>
      </c>
      <c r="AB1109" s="9">
        <v>0</v>
      </c>
      <c r="AC1109" s="50">
        <v>0</v>
      </c>
      <c r="AD1109" s="9">
        <v>0</v>
      </c>
      <c r="AE1109" s="9">
        <f t="shared" si="112"/>
        <v>0</v>
      </c>
      <c r="AF1109" s="9">
        <v>0</v>
      </c>
      <c r="AG1109" s="9">
        <v>0</v>
      </c>
      <c r="AH1109" s="50">
        <v>0</v>
      </c>
      <c r="AI1109" s="9">
        <v>0</v>
      </c>
      <c r="AJ1109" s="42">
        <f t="shared" si="107"/>
        <v>17.114076000000001</v>
      </c>
      <c r="AK1109" s="42">
        <f t="shared" si="107"/>
        <v>0</v>
      </c>
      <c r="AL1109" s="42">
        <f t="shared" si="107"/>
        <v>0</v>
      </c>
      <c r="AM1109" s="42">
        <f t="shared" si="107"/>
        <v>17.114076000000001</v>
      </c>
      <c r="AN1109" s="42">
        <f t="shared" si="107"/>
        <v>0</v>
      </c>
    </row>
    <row r="1110" spans="1:40" ht="94.5">
      <c r="A1110" s="8" t="s">
        <v>807</v>
      </c>
      <c r="B1110" s="73" t="s">
        <v>2013</v>
      </c>
      <c r="C1110" s="15" t="s">
        <v>2014</v>
      </c>
      <c r="D1110" s="18">
        <v>2016</v>
      </c>
      <c r="E1110" s="18">
        <v>2020</v>
      </c>
      <c r="F1110" s="9">
        <v>11.87748</v>
      </c>
      <c r="G1110" s="9">
        <v>11.87748</v>
      </c>
      <c r="H1110" s="31">
        <v>42795</v>
      </c>
      <c r="I1110" s="9">
        <v>13.345704</v>
      </c>
      <c r="J1110" s="24">
        <v>2.9890435478644068</v>
      </c>
      <c r="K1110" s="9">
        <f t="shared" si="108"/>
        <v>1.9709399999999999</v>
      </c>
      <c r="L1110" s="9">
        <v>0</v>
      </c>
      <c r="M1110" s="9">
        <v>0</v>
      </c>
      <c r="N1110" s="9">
        <v>1.9709399999999999</v>
      </c>
      <c r="O1110" s="9">
        <v>0</v>
      </c>
      <c r="P1110" s="9">
        <f t="shared" si="109"/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f t="shared" si="110"/>
        <v>0</v>
      </c>
      <c r="V1110" s="9">
        <v>0</v>
      </c>
      <c r="W1110" s="9">
        <v>0</v>
      </c>
      <c r="X1110" s="50">
        <v>0</v>
      </c>
      <c r="Y1110" s="9">
        <v>0</v>
      </c>
      <c r="Z1110" s="9">
        <f t="shared" si="111"/>
        <v>0</v>
      </c>
      <c r="AA1110" s="9">
        <v>0</v>
      </c>
      <c r="AB1110" s="9">
        <v>0</v>
      </c>
      <c r="AC1110" s="50">
        <v>0</v>
      </c>
      <c r="AD1110" s="9">
        <v>0</v>
      </c>
      <c r="AE1110" s="9">
        <f t="shared" si="112"/>
        <v>0</v>
      </c>
      <c r="AF1110" s="9">
        <v>0</v>
      </c>
      <c r="AG1110" s="9">
        <v>0</v>
      </c>
      <c r="AH1110" s="50">
        <v>0</v>
      </c>
      <c r="AI1110" s="9">
        <v>0</v>
      </c>
      <c r="AJ1110" s="42">
        <f t="shared" si="107"/>
        <v>1.9709399999999999</v>
      </c>
      <c r="AK1110" s="42">
        <f t="shared" si="107"/>
        <v>0</v>
      </c>
      <c r="AL1110" s="42">
        <f t="shared" si="107"/>
        <v>0</v>
      </c>
      <c r="AM1110" s="42">
        <f t="shared" si="107"/>
        <v>1.9709399999999999</v>
      </c>
      <c r="AN1110" s="42">
        <f t="shared" si="107"/>
        <v>0</v>
      </c>
    </row>
    <row r="1111" spans="1:40" ht="78.75">
      <c r="A1111" s="8" t="s">
        <v>807</v>
      </c>
      <c r="B1111" s="73" t="s">
        <v>2015</v>
      </c>
      <c r="C1111" s="15" t="s">
        <v>2016</v>
      </c>
      <c r="D1111" s="18">
        <v>2018</v>
      </c>
      <c r="E1111" s="18">
        <v>2020</v>
      </c>
      <c r="F1111" s="9">
        <v>1.2957799999999999</v>
      </c>
      <c r="G1111" s="9">
        <v>6.6372799999999996</v>
      </c>
      <c r="H1111" s="31" t="s">
        <v>2718</v>
      </c>
      <c r="I1111" s="9">
        <v>8.594004</v>
      </c>
      <c r="J1111" s="24">
        <v>8.1900867181016928</v>
      </c>
      <c r="K1111" s="9">
        <f t="shared" si="108"/>
        <v>7.5272759999999987</v>
      </c>
      <c r="L1111" s="9">
        <v>0</v>
      </c>
      <c r="M1111" s="9">
        <v>0</v>
      </c>
      <c r="N1111" s="9">
        <v>7.5272759999999987</v>
      </c>
      <c r="O1111" s="9">
        <v>0</v>
      </c>
      <c r="P1111" s="9">
        <f t="shared" si="109"/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f t="shared" si="110"/>
        <v>0</v>
      </c>
      <c r="V1111" s="9">
        <v>0</v>
      </c>
      <c r="W1111" s="9">
        <v>0</v>
      </c>
      <c r="X1111" s="50">
        <v>0</v>
      </c>
      <c r="Y1111" s="9">
        <v>0</v>
      </c>
      <c r="Z1111" s="9">
        <f t="shared" si="111"/>
        <v>0</v>
      </c>
      <c r="AA1111" s="9">
        <v>0</v>
      </c>
      <c r="AB1111" s="9">
        <v>0</v>
      </c>
      <c r="AC1111" s="50">
        <v>0</v>
      </c>
      <c r="AD1111" s="9">
        <v>0</v>
      </c>
      <c r="AE1111" s="9">
        <f t="shared" si="112"/>
        <v>0</v>
      </c>
      <c r="AF1111" s="9">
        <v>0</v>
      </c>
      <c r="AG1111" s="9">
        <v>0</v>
      </c>
      <c r="AH1111" s="50">
        <v>0</v>
      </c>
      <c r="AI1111" s="9">
        <v>0</v>
      </c>
      <c r="AJ1111" s="42">
        <f t="shared" si="107"/>
        <v>7.5272759999999987</v>
      </c>
      <c r="AK1111" s="42">
        <f t="shared" si="107"/>
        <v>0</v>
      </c>
      <c r="AL1111" s="42">
        <f t="shared" si="107"/>
        <v>0</v>
      </c>
      <c r="AM1111" s="42">
        <f t="shared" si="107"/>
        <v>7.5272759999999987</v>
      </c>
      <c r="AN1111" s="42">
        <f t="shared" si="107"/>
        <v>0</v>
      </c>
    </row>
    <row r="1112" spans="1:40" ht="78.75">
      <c r="A1112" s="8" t="s">
        <v>807</v>
      </c>
      <c r="B1112" s="73" t="s">
        <v>2017</v>
      </c>
      <c r="C1112" s="15" t="s">
        <v>2644</v>
      </c>
      <c r="D1112" s="18">
        <v>2018</v>
      </c>
      <c r="E1112" s="18">
        <v>2020</v>
      </c>
      <c r="F1112" s="9"/>
      <c r="G1112" s="9"/>
      <c r="H1112" s="31"/>
      <c r="I1112" s="9">
        <v>9.7990079999999988</v>
      </c>
      <c r="J1112" s="24">
        <v>9.605484048000001</v>
      </c>
      <c r="K1112" s="9">
        <f t="shared" si="108"/>
        <v>8.362584</v>
      </c>
      <c r="L1112" s="9">
        <v>0</v>
      </c>
      <c r="M1112" s="9">
        <v>0</v>
      </c>
      <c r="N1112" s="9">
        <v>8.362584</v>
      </c>
      <c r="O1112" s="9">
        <v>0</v>
      </c>
      <c r="P1112" s="9">
        <f t="shared" si="109"/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f t="shared" si="110"/>
        <v>0</v>
      </c>
      <c r="V1112" s="9">
        <v>0</v>
      </c>
      <c r="W1112" s="9">
        <v>0</v>
      </c>
      <c r="X1112" s="50">
        <v>0</v>
      </c>
      <c r="Y1112" s="9">
        <v>0</v>
      </c>
      <c r="Z1112" s="9">
        <f t="shared" si="111"/>
        <v>0</v>
      </c>
      <c r="AA1112" s="9">
        <v>0</v>
      </c>
      <c r="AB1112" s="9">
        <v>0</v>
      </c>
      <c r="AC1112" s="50">
        <v>0</v>
      </c>
      <c r="AD1112" s="9">
        <v>0</v>
      </c>
      <c r="AE1112" s="9">
        <f t="shared" si="112"/>
        <v>0</v>
      </c>
      <c r="AF1112" s="9">
        <v>0</v>
      </c>
      <c r="AG1112" s="9">
        <v>0</v>
      </c>
      <c r="AH1112" s="50">
        <v>0</v>
      </c>
      <c r="AI1112" s="9">
        <v>0</v>
      </c>
      <c r="AJ1112" s="42">
        <f t="shared" si="107"/>
        <v>8.362584</v>
      </c>
      <c r="AK1112" s="42">
        <f t="shared" si="107"/>
        <v>0</v>
      </c>
      <c r="AL1112" s="42">
        <f t="shared" si="107"/>
        <v>0</v>
      </c>
      <c r="AM1112" s="42">
        <f t="shared" si="107"/>
        <v>8.362584</v>
      </c>
      <c r="AN1112" s="42">
        <f t="shared" si="107"/>
        <v>0</v>
      </c>
    </row>
    <row r="1113" spans="1:40" ht="63">
      <c r="A1113" s="8" t="s">
        <v>807</v>
      </c>
      <c r="B1113" s="73" t="s">
        <v>2018</v>
      </c>
      <c r="C1113" s="15" t="s">
        <v>2019</v>
      </c>
      <c r="D1113" s="18">
        <v>2019</v>
      </c>
      <c r="E1113" s="18">
        <v>2021</v>
      </c>
      <c r="F1113" s="9"/>
      <c r="G1113" s="9"/>
      <c r="H1113" s="31"/>
      <c r="I1113" s="9">
        <v>35.385083999999999</v>
      </c>
      <c r="J1113" s="24">
        <v>35.385083999999992</v>
      </c>
      <c r="K1113" s="9">
        <f t="shared" si="108"/>
        <v>4.6832639999999994</v>
      </c>
      <c r="L1113" s="9">
        <v>0</v>
      </c>
      <c r="M1113" s="9">
        <v>0</v>
      </c>
      <c r="N1113" s="9">
        <v>4.6832639999999994</v>
      </c>
      <c r="O1113" s="9">
        <v>0</v>
      </c>
      <c r="P1113" s="9">
        <f t="shared" si="109"/>
        <v>27.557615999999999</v>
      </c>
      <c r="Q1113" s="9">
        <v>0</v>
      </c>
      <c r="R1113" s="9">
        <v>0</v>
      </c>
      <c r="S1113" s="9">
        <v>27.557615999999999</v>
      </c>
      <c r="T1113" s="9">
        <v>0</v>
      </c>
      <c r="U1113" s="9">
        <f t="shared" si="110"/>
        <v>0</v>
      </c>
      <c r="V1113" s="9">
        <v>0</v>
      </c>
      <c r="W1113" s="9">
        <v>0</v>
      </c>
      <c r="X1113" s="50">
        <v>0</v>
      </c>
      <c r="Y1113" s="9">
        <v>0</v>
      </c>
      <c r="Z1113" s="9">
        <f t="shared" si="111"/>
        <v>0</v>
      </c>
      <c r="AA1113" s="9">
        <v>0</v>
      </c>
      <c r="AB1113" s="9">
        <v>0</v>
      </c>
      <c r="AC1113" s="50">
        <v>0</v>
      </c>
      <c r="AD1113" s="9">
        <v>0</v>
      </c>
      <c r="AE1113" s="9">
        <f t="shared" si="112"/>
        <v>0</v>
      </c>
      <c r="AF1113" s="9">
        <v>0</v>
      </c>
      <c r="AG1113" s="9">
        <v>0</v>
      </c>
      <c r="AH1113" s="50">
        <v>0</v>
      </c>
      <c r="AI1113" s="9">
        <v>0</v>
      </c>
      <c r="AJ1113" s="42">
        <f t="shared" si="107"/>
        <v>32.240879999999997</v>
      </c>
      <c r="AK1113" s="42">
        <f t="shared" si="107"/>
        <v>0</v>
      </c>
      <c r="AL1113" s="42">
        <f t="shared" si="107"/>
        <v>0</v>
      </c>
      <c r="AM1113" s="42">
        <f t="shared" si="107"/>
        <v>32.240879999999997</v>
      </c>
      <c r="AN1113" s="42">
        <f t="shared" si="107"/>
        <v>0</v>
      </c>
    </row>
    <row r="1114" spans="1:40" ht="47.25">
      <c r="A1114" s="8" t="s">
        <v>807</v>
      </c>
      <c r="B1114" s="73" t="s">
        <v>2020</v>
      </c>
      <c r="C1114" s="15" t="s">
        <v>2021</v>
      </c>
      <c r="D1114" s="18" t="s">
        <v>2201</v>
      </c>
      <c r="E1114" s="18">
        <v>2020</v>
      </c>
      <c r="F1114" s="9"/>
      <c r="G1114" s="9"/>
      <c r="H1114" s="31"/>
      <c r="I1114" s="9">
        <v>7.2982199999999997</v>
      </c>
      <c r="J1114" s="24">
        <v>7.2861885720000004</v>
      </c>
      <c r="K1114" s="9">
        <f t="shared" si="108"/>
        <v>6.6146159999999998</v>
      </c>
      <c r="L1114" s="9">
        <v>0</v>
      </c>
      <c r="M1114" s="9">
        <v>0</v>
      </c>
      <c r="N1114" s="9">
        <v>6.6146159999999998</v>
      </c>
      <c r="O1114" s="9">
        <v>0</v>
      </c>
      <c r="P1114" s="9">
        <f t="shared" si="109"/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f t="shared" si="110"/>
        <v>0</v>
      </c>
      <c r="V1114" s="9">
        <v>0</v>
      </c>
      <c r="W1114" s="9">
        <v>0</v>
      </c>
      <c r="X1114" s="50">
        <v>0</v>
      </c>
      <c r="Y1114" s="9">
        <v>0</v>
      </c>
      <c r="Z1114" s="9">
        <f t="shared" si="111"/>
        <v>0</v>
      </c>
      <c r="AA1114" s="9">
        <v>0</v>
      </c>
      <c r="AB1114" s="9">
        <v>0</v>
      </c>
      <c r="AC1114" s="50">
        <v>0</v>
      </c>
      <c r="AD1114" s="9">
        <v>0</v>
      </c>
      <c r="AE1114" s="9">
        <f t="shared" si="112"/>
        <v>0</v>
      </c>
      <c r="AF1114" s="9">
        <v>0</v>
      </c>
      <c r="AG1114" s="9">
        <v>0</v>
      </c>
      <c r="AH1114" s="50">
        <v>0</v>
      </c>
      <c r="AI1114" s="9">
        <v>0</v>
      </c>
      <c r="AJ1114" s="42">
        <f t="shared" si="107"/>
        <v>6.6146159999999998</v>
      </c>
      <c r="AK1114" s="42">
        <f t="shared" si="107"/>
        <v>0</v>
      </c>
      <c r="AL1114" s="42">
        <f t="shared" si="107"/>
        <v>0</v>
      </c>
      <c r="AM1114" s="42">
        <f t="shared" si="107"/>
        <v>6.6146159999999998</v>
      </c>
      <c r="AN1114" s="42">
        <f t="shared" si="107"/>
        <v>0</v>
      </c>
    </row>
    <row r="1115" spans="1:40" ht="78.75">
      <c r="A1115" s="8" t="s">
        <v>807</v>
      </c>
      <c r="B1115" s="73" t="s">
        <v>237</v>
      </c>
      <c r="C1115" s="15" t="s">
        <v>2645</v>
      </c>
      <c r="D1115" s="18">
        <v>2014</v>
      </c>
      <c r="E1115" s="18">
        <v>2022</v>
      </c>
      <c r="F1115" s="9"/>
      <c r="G1115" s="9"/>
      <c r="H1115" s="31"/>
      <c r="I1115" s="9">
        <v>4.6937159999999993</v>
      </c>
      <c r="J1115" s="24">
        <v>4.6914686639999994</v>
      </c>
      <c r="K1115" s="9">
        <f t="shared" si="108"/>
        <v>0.012</v>
      </c>
      <c r="L1115" s="9">
        <v>0</v>
      </c>
      <c r="M1115" s="9">
        <v>0</v>
      </c>
      <c r="N1115" s="9">
        <v>0.012</v>
      </c>
      <c r="O1115" s="9">
        <v>0</v>
      </c>
      <c r="P1115" s="9">
        <f t="shared" si="109"/>
        <v>0.012</v>
      </c>
      <c r="Q1115" s="9">
        <v>0</v>
      </c>
      <c r="R1115" s="9">
        <v>0</v>
      </c>
      <c r="S1115" s="9">
        <v>0.012</v>
      </c>
      <c r="T1115" s="9">
        <v>0</v>
      </c>
      <c r="U1115" s="9">
        <f t="shared" si="110"/>
        <v>4.2629999999999999</v>
      </c>
      <c r="V1115" s="9">
        <v>0</v>
      </c>
      <c r="W1115" s="9">
        <v>0</v>
      </c>
      <c r="X1115" s="50">
        <v>4.2629999999999999</v>
      </c>
      <c r="Y1115" s="9">
        <v>0</v>
      </c>
      <c r="Z1115" s="9">
        <f t="shared" si="111"/>
        <v>0</v>
      </c>
      <c r="AA1115" s="9">
        <v>0</v>
      </c>
      <c r="AB1115" s="9">
        <v>0</v>
      </c>
      <c r="AC1115" s="50">
        <v>0</v>
      </c>
      <c r="AD1115" s="9">
        <v>0</v>
      </c>
      <c r="AE1115" s="9">
        <f t="shared" si="112"/>
        <v>0</v>
      </c>
      <c r="AF1115" s="9">
        <v>0</v>
      </c>
      <c r="AG1115" s="9">
        <v>0</v>
      </c>
      <c r="AH1115" s="50">
        <v>0</v>
      </c>
      <c r="AI1115" s="9">
        <v>0</v>
      </c>
      <c r="AJ1115" s="42">
        <f t="shared" si="107"/>
        <v>4.2869999999999999</v>
      </c>
      <c r="AK1115" s="42">
        <f t="shared" si="107"/>
        <v>0</v>
      </c>
      <c r="AL1115" s="42">
        <f t="shared" si="107"/>
        <v>0</v>
      </c>
      <c r="AM1115" s="42">
        <f t="shared" si="107"/>
        <v>4.2869999999999999</v>
      </c>
      <c r="AN1115" s="42">
        <f t="shared" si="107"/>
        <v>0</v>
      </c>
    </row>
    <row r="1116" spans="1:40" ht="110.25">
      <c r="A1116" s="8" t="s">
        <v>807</v>
      </c>
      <c r="B1116" s="73" t="s">
        <v>2022</v>
      </c>
      <c r="C1116" s="15" t="s">
        <v>2023</v>
      </c>
      <c r="D1116" s="18">
        <v>2014</v>
      </c>
      <c r="E1116" s="18">
        <v>2020</v>
      </c>
      <c r="F1116" s="9"/>
      <c r="G1116" s="9"/>
      <c r="H1116" s="31"/>
      <c r="I1116" s="9">
        <v>0.63188400000000011</v>
      </c>
      <c r="J1116" s="24">
        <v>0.52476040800000001</v>
      </c>
      <c r="K1116" s="9">
        <f t="shared" si="108"/>
        <v>0.41769600000000001</v>
      </c>
      <c r="L1116" s="9">
        <v>0</v>
      </c>
      <c r="M1116" s="9">
        <v>0</v>
      </c>
      <c r="N1116" s="9">
        <v>0.41769600000000001</v>
      </c>
      <c r="O1116" s="9">
        <v>0</v>
      </c>
      <c r="P1116" s="9">
        <f t="shared" si="109"/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f t="shared" si="110"/>
        <v>0</v>
      </c>
      <c r="V1116" s="9">
        <v>0</v>
      </c>
      <c r="W1116" s="9">
        <v>0</v>
      </c>
      <c r="X1116" s="50">
        <v>0</v>
      </c>
      <c r="Y1116" s="9">
        <v>0</v>
      </c>
      <c r="Z1116" s="9">
        <f t="shared" si="111"/>
        <v>0</v>
      </c>
      <c r="AA1116" s="9">
        <v>0</v>
      </c>
      <c r="AB1116" s="9">
        <v>0</v>
      </c>
      <c r="AC1116" s="50">
        <v>0</v>
      </c>
      <c r="AD1116" s="9">
        <v>0</v>
      </c>
      <c r="AE1116" s="9">
        <f t="shared" si="112"/>
        <v>0</v>
      </c>
      <c r="AF1116" s="9">
        <v>0</v>
      </c>
      <c r="AG1116" s="9">
        <v>0</v>
      </c>
      <c r="AH1116" s="50">
        <v>0</v>
      </c>
      <c r="AI1116" s="9">
        <v>0</v>
      </c>
      <c r="AJ1116" s="42">
        <f t="shared" si="107"/>
        <v>0.41769600000000001</v>
      </c>
      <c r="AK1116" s="42">
        <f t="shared" si="107"/>
        <v>0</v>
      </c>
      <c r="AL1116" s="42">
        <f t="shared" si="107"/>
        <v>0</v>
      </c>
      <c r="AM1116" s="42">
        <f t="shared" si="107"/>
        <v>0.41769600000000001</v>
      </c>
      <c r="AN1116" s="42">
        <f t="shared" si="107"/>
        <v>0</v>
      </c>
    </row>
    <row r="1117" spans="1:40" ht="126">
      <c r="A1117" s="8" t="s">
        <v>807</v>
      </c>
      <c r="B1117" s="73" t="s">
        <v>137</v>
      </c>
      <c r="C1117" s="15" t="s">
        <v>801</v>
      </c>
      <c r="D1117" s="18">
        <v>2015</v>
      </c>
      <c r="E1117" s="18">
        <v>2021</v>
      </c>
      <c r="F1117" s="9"/>
      <c r="G1117" s="9"/>
      <c r="H1117" s="31"/>
      <c r="I1117" s="9">
        <v>3.5016119999999997</v>
      </c>
      <c r="J1117" s="24">
        <v>3.2401418399999997</v>
      </c>
      <c r="K1117" s="9">
        <f t="shared" si="108"/>
        <v>0.012</v>
      </c>
      <c r="L1117" s="9">
        <v>0</v>
      </c>
      <c r="M1117" s="9">
        <v>0</v>
      </c>
      <c r="N1117" s="9">
        <v>0.012</v>
      </c>
      <c r="O1117" s="9">
        <v>0</v>
      </c>
      <c r="P1117" s="9">
        <f t="shared" si="109"/>
        <v>2.8207679999999997</v>
      </c>
      <c r="Q1117" s="9">
        <v>0</v>
      </c>
      <c r="R1117" s="9">
        <v>0</v>
      </c>
      <c r="S1117" s="9">
        <v>2.8207679999999997</v>
      </c>
      <c r="T1117" s="9">
        <v>0</v>
      </c>
      <c r="U1117" s="9">
        <f t="shared" si="110"/>
        <v>0</v>
      </c>
      <c r="V1117" s="9">
        <v>0</v>
      </c>
      <c r="W1117" s="9">
        <v>0</v>
      </c>
      <c r="X1117" s="50">
        <v>0</v>
      </c>
      <c r="Y1117" s="9">
        <v>0</v>
      </c>
      <c r="Z1117" s="9">
        <f t="shared" si="111"/>
        <v>0</v>
      </c>
      <c r="AA1117" s="9">
        <v>0</v>
      </c>
      <c r="AB1117" s="9">
        <v>0</v>
      </c>
      <c r="AC1117" s="50">
        <v>0</v>
      </c>
      <c r="AD1117" s="9">
        <v>0</v>
      </c>
      <c r="AE1117" s="9">
        <f t="shared" si="112"/>
        <v>0</v>
      </c>
      <c r="AF1117" s="9">
        <v>0</v>
      </c>
      <c r="AG1117" s="9">
        <v>0</v>
      </c>
      <c r="AH1117" s="50">
        <v>0</v>
      </c>
      <c r="AI1117" s="9">
        <v>0</v>
      </c>
      <c r="AJ1117" s="42">
        <f t="shared" si="107"/>
        <v>2.8327679999999997</v>
      </c>
      <c r="AK1117" s="42">
        <f t="shared" si="107"/>
        <v>0</v>
      </c>
      <c r="AL1117" s="42">
        <f t="shared" si="107"/>
        <v>0</v>
      </c>
      <c r="AM1117" s="42">
        <f t="shared" si="107"/>
        <v>2.8327679999999997</v>
      </c>
      <c r="AN1117" s="42">
        <f t="shared" si="107"/>
        <v>0</v>
      </c>
    </row>
    <row r="1118" spans="1:40" ht="78.75">
      <c r="A1118" s="8" t="s">
        <v>807</v>
      </c>
      <c r="B1118" s="73" t="s">
        <v>138</v>
      </c>
      <c r="C1118" s="15" t="s">
        <v>802</v>
      </c>
      <c r="D1118" s="18">
        <v>2015</v>
      </c>
      <c r="E1118" s="18">
        <v>2020</v>
      </c>
      <c r="F1118" s="9">
        <v>0.29042000000000001</v>
      </c>
      <c r="G1118" s="9">
        <v>2.1951299999999998</v>
      </c>
      <c r="H1118" s="31" t="s">
        <v>2719</v>
      </c>
      <c r="I1118" s="9">
        <v>2.05464</v>
      </c>
      <c r="J1118" s="24">
        <v>1.8818708399999999</v>
      </c>
      <c r="K1118" s="9">
        <f t="shared" si="108"/>
        <v>1.4603759999999999</v>
      </c>
      <c r="L1118" s="9">
        <v>0</v>
      </c>
      <c r="M1118" s="9">
        <v>0</v>
      </c>
      <c r="N1118" s="9">
        <v>1.4603759999999999</v>
      </c>
      <c r="O1118" s="9">
        <v>0</v>
      </c>
      <c r="P1118" s="9">
        <f t="shared" si="109"/>
        <v>0</v>
      </c>
      <c r="Q1118" s="9">
        <v>0</v>
      </c>
      <c r="R1118" s="9">
        <v>0</v>
      </c>
      <c r="S1118" s="9">
        <v>0</v>
      </c>
      <c r="T1118" s="9">
        <v>0</v>
      </c>
      <c r="U1118" s="9">
        <f t="shared" si="110"/>
        <v>0</v>
      </c>
      <c r="V1118" s="9">
        <v>0</v>
      </c>
      <c r="W1118" s="9">
        <v>0</v>
      </c>
      <c r="X1118" s="50">
        <v>0</v>
      </c>
      <c r="Y1118" s="9">
        <v>0</v>
      </c>
      <c r="Z1118" s="9">
        <f t="shared" si="111"/>
        <v>0</v>
      </c>
      <c r="AA1118" s="9">
        <v>0</v>
      </c>
      <c r="AB1118" s="9">
        <v>0</v>
      </c>
      <c r="AC1118" s="50">
        <v>0</v>
      </c>
      <c r="AD1118" s="9">
        <v>0</v>
      </c>
      <c r="AE1118" s="9">
        <f t="shared" si="112"/>
        <v>0</v>
      </c>
      <c r="AF1118" s="9">
        <v>0</v>
      </c>
      <c r="AG1118" s="9">
        <v>0</v>
      </c>
      <c r="AH1118" s="50">
        <v>0</v>
      </c>
      <c r="AI1118" s="9">
        <v>0</v>
      </c>
      <c r="AJ1118" s="42">
        <f t="shared" si="107"/>
        <v>1.4603759999999999</v>
      </c>
      <c r="AK1118" s="42">
        <f t="shared" si="107"/>
        <v>0</v>
      </c>
      <c r="AL1118" s="42">
        <f t="shared" si="107"/>
        <v>0</v>
      </c>
      <c r="AM1118" s="42">
        <f t="shared" si="107"/>
        <v>1.4603759999999999</v>
      </c>
      <c r="AN1118" s="42">
        <f t="shared" si="107"/>
        <v>0</v>
      </c>
    </row>
    <row r="1119" spans="1:40" ht="78.75">
      <c r="A1119" s="8" t="s">
        <v>807</v>
      </c>
      <c r="B1119" s="73" t="s">
        <v>2024</v>
      </c>
      <c r="C1119" s="15" t="s">
        <v>2025</v>
      </c>
      <c r="D1119" s="18">
        <v>2015</v>
      </c>
      <c r="E1119" s="18">
        <v>2020</v>
      </c>
      <c r="F1119" s="9">
        <v>92.024615999999995</v>
      </c>
      <c r="G1119" s="9">
        <v>92.024615999999995</v>
      </c>
      <c r="H1119" s="31">
        <v>43374</v>
      </c>
      <c r="I1119" s="9">
        <v>92.024615999999995</v>
      </c>
      <c r="J1119" s="24">
        <v>84.304721843593214</v>
      </c>
      <c r="K1119" s="9">
        <f t="shared" si="108"/>
        <v>29.014764</v>
      </c>
      <c r="L1119" s="9">
        <v>0</v>
      </c>
      <c r="M1119" s="9">
        <v>0</v>
      </c>
      <c r="N1119" s="9">
        <v>29.014764</v>
      </c>
      <c r="O1119" s="9">
        <v>0</v>
      </c>
      <c r="P1119" s="9">
        <f t="shared" si="109"/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f t="shared" si="110"/>
        <v>0</v>
      </c>
      <c r="V1119" s="9">
        <v>0</v>
      </c>
      <c r="W1119" s="9">
        <v>0</v>
      </c>
      <c r="X1119" s="50">
        <v>0</v>
      </c>
      <c r="Y1119" s="9">
        <v>0</v>
      </c>
      <c r="Z1119" s="9">
        <f t="shared" si="111"/>
        <v>0</v>
      </c>
      <c r="AA1119" s="9">
        <v>0</v>
      </c>
      <c r="AB1119" s="9">
        <v>0</v>
      </c>
      <c r="AC1119" s="50">
        <v>0</v>
      </c>
      <c r="AD1119" s="9">
        <v>0</v>
      </c>
      <c r="AE1119" s="9">
        <f t="shared" si="112"/>
        <v>0</v>
      </c>
      <c r="AF1119" s="9">
        <v>0</v>
      </c>
      <c r="AG1119" s="9">
        <v>0</v>
      </c>
      <c r="AH1119" s="50">
        <v>0</v>
      </c>
      <c r="AI1119" s="9">
        <v>0</v>
      </c>
      <c r="AJ1119" s="42">
        <f t="shared" si="107"/>
        <v>29.014764</v>
      </c>
      <c r="AK1119" s="42">
        <f t="shared" si="107"/>
        <v>0</v>
      </c>
      <c r="AL1119" s="42">
        <f t="shared" si="107"/>
        <v>0</v>
      </c>
      <c r="AM1119" s="42">
        <f t="shared" si="107"/>
        <v>29.014764</v>
      </c>
      <c r="AN1119" s="42">
        <f t="shared" si="107"/>
        <v>0</v>
      </c>
    </row>
    <row r="1120" spans="1:40" ht="63">
      <c r="A1120" s="8" t="s">
        <v>807</v>
      </c>
      <c r="B1120" s="73" t="s">
        <v>2026</v>
      </c>
      <c r="C1120" s="15" t="s">
        <v>2646</v>
      </c>
      <c r="D1120" s="18">
        <v>2016</v>
      </c>
      <c r="E1120" s="18">
        <v>2022</v>
      </c>
      <c r="F1120" s="9"/>
      <c r="G1120" s="9"/>
      <c r="H1120" s="31"/>
      <c r="I1120" s="9">
        <v>0.67486799999999991</v>
      </c>
      <c r="J1120" s="24">
        <v>0.63244809599999996</v>
      </c>
      <c r="K1120" s="9">
        <f t="shared" si="108"/>
        <v>0.012</v>
      </c>
      <c r="L1120" s="9">
        <v>0</v>
      </c>
      <c r="M1120" s="9">
        <v>0</v>
      </c>
      <c r="N1120" s="9">
        <v>0.012</v>
      </c>
      <c r="O1120" s="9">
        <v>0</v>
      </c>
      <c r="P1120" s="9">
        <f t="shared" si="109"/>
        <v>0.012</v>
      </c>
      <c r="Q1120" s="9">
        <v>0</v>
      </c>
      <c r="R1120" s="9">
        <v>0</v>
      </c>
      <c r="S1120" s="9">
        <v>0.012</v>
      </c>
      <c r="T1120" s="9">
        <v>0</v>
      </c>
      <c r="U1120" s="9">
        <f t="shared" si="110"/>
        <v>0.36844800000000005</v>
      </c>
      <c r="V1120" s="9">
        <v>0</v>
      </c>
      <c r="W1120" s="9">
        <v>0</v>
      </c>
      <c r="X1120" s="50">
        <v>0.36844800000000005</v>
      </c>
      <c r="Y1120" s="9">
        <v>0</v>
      </c>
      <c r="Z1120" s="9">
        <f t="shared" si="111"/>
        <v>0</v>
      </c>
      <c r="AA1120" s="9">
        <v>0</v>
      </c>
      <c r="AB1120" s="9">
        <v>0</v>
      </c>
      <c r="AC1120" s="50">
        <v>0</v>
      </c>
      <c r="AD1120" s="9">
        <v>0</v>
      </c>
      <c r="AE1120" s="9">
        <f t="shared" si="112"/>
        <v>0</v>
      </c>
      <c r="AF1120" s="9">
        <v>0</v>
      </c>
      <c r="AG1120" s="9">
        <v>0</v>
      </c>
      <c r="AH1120" s="50">
        <v>0</v>
      </c>
      <c r="AI1120" s="9">
        <v>0</v>
      </c>
      <c r="AJ1120" s="42">
        <f t="shared" si="107"/>
        <v>0.39244800000000007</v>
      </c>
      <c r="AK1120" s="42">
        <f t="shared" si="107"/>
        <v>0</v>
      </c>
      <c r="AL1120" s="42">
        <f t="shared" si="107"/>
        <v>0</v>
      </c>
      <c r="AM1120" s="42">
        <f t="shared" si="107"/>
        <v>0.39244800000000007</v>
      </c>
      <c r="AN1120" s="42">
        <f t="shared" si="107"/>
        <v>0</v>
      </c>
    </row>
    <row r="1121" spans="1:40" ht="47.25">
      <c r="A1121" s="8" t="s">
        <v>807</v>
      </c>
      <c r="B1121" s="73" t="s">
        <v>139</v>
      </c>
      <c r="C1121" s="15" t="s">
        <v>2647</v>
      </c>
      <c r="D1121" s="18">
        <v>2015</v>
      </c>
      <c r="E1121" s="18">
        <v>2022</v>
      </c>
      <c r="F1121" s="9"/>
      <c r="G1121" s="9"/>
      <c r="H1121" s="31"/>
      <c r="I1121" s="9">
        <v>3.6190800000000003</v>
      </c>
      <c r="J1121" s="24">
        <v>3.0168479999999995</v>
      </c>
      <c r="K1121" s="9">
        <f t="shared" si="108"/>
        <v>0.012</v>
      </c>
      <c r="L1121" s="9">
        <v>0</v>
      </c>
      <c r="M1121" s="9">
        <v>0</v>
      </c>
      <c r="N1121" s="9">
        <v>0.012</v>
      </c>
      <c r="O1121" s="9">
        <v>0</v>
      </c>
      <c r="P1121" s="9">
        <f t="shared" si="109"/>
        <v>0.012</v>
      </c>
      <c r="Q1121" s="9">
        <v>0</v>
      </c>
      <c r="R1121" s="9">
        <v>0</v>
      </c>
      <c r="S1121" s="9">
        <v>0.012</v>
      </c>
      <c r="T1121" s="9">
        <v>0</v>
      </c>
      <c r="U1121" s="9">
        <f t="shared" si="110"/>
        <v>2.992848</v>
      </c>
      <c r="V1121" s="9">
        <v>0</v>
      </c>
      <c r="W1121" s="9">
        <v>0</v>
      </c>
      <c r="X1121" s="50">
        <v>2.992848</v>
      </c>
      <c r="Y1121" s="9">
        <v>0</v>
      </c>
      <c r="Z1121" s="9">
        <f t="shared" si="111"/>
        <v>0</v>
      </c>
      <c r="AA1121" s="9">
        <v>0</v>
      </c>
      <c r="AB1121" s="9">
        <v>0</v>
      </c>
      <c r="AC1121" s="50">
        <v>0</v>
      </c>
      <c r="AD1121" s="9">
        <v>0</v>
      </c>
      <c r="AE1121" s="9">
        <f t="shared" si="112"/>
        <v>0</v>
      </c>
      <c r="AF1121" s="9">
        <v>0</v>
      </c>
      <c r="AG1121" s="9">
        <v>0</v>
      </c>
      <c r="AH1121" s="50">
        <v>0</v>
      </c>
      <c r="AI1121" s="9">
        <v>0</v>
      </c>
      <c r="AJ1121" s="42">
        <f t="shared" si="107"/>
        <v>3.016848</v>
      </c>
      <c r="AK1121" s="42">
        <f t="shared" si="107"/>
        <v>0</v>
      </c>
      <c r="AL1121" s="42">
        <f t="shared" si="107"/>
        <v>0</v>
      </c>
      <c r="AM1121" s="42">
        <f t="shared" si="107"/>
        <v>3.016848</v>
      </c>
      <c r="AN1121" s="42">
        <f t="shared" si="107"/>
        <v>0</v>
      </c>
    </row>
    <row r="1122" spans="1:40" ht="63">
      <c r="A1122" s="8" t="s">
        <v>807</v>
      </c>
      <c r="B1122" s="73" t="s">
        <v>2027</v>
      </c>
      <c r="C1122" s="15" t="s">
        <v>2648</v>
      </c>
      <c r="D1122" s="18">
        <v>2019</v>
      </c>
      <c r="E1122" s="18">
        <v>2020</v>
      </c>
      <c r="F1122" s="9"/>
      <c r="G1122" s="9"/>
      <c r="H1122" s="31"/>
      <c r="I1122" s="9">
        <v>6.4484159999999999</v>
      </c>
      <c r="J1122" s="24">
        <v>6.4484159999999999</v>
      </c>
      <c r="K1122" s="9">
        <f t="shared" si="108"/>
        <v>6.4364160000000004</v>
      </c>
      <c r="L1122" s="9">
        <v>0</v>
      </c>
      <c r="M1122" s="9">
        <v>0</v>
      </c>
      <c r="N1122" s="9">
        <v>6.4364160000000004</v>
      </c>
      <c r="O1122" s="9">
        <v>0</v>
      </c>
      <c r="P1122" s="9">
        <f t="shared" si="109"/>
        <v>0</v>
      </c>
      <c r="Q1122" s="9">
        <v>0</v>
      </c>
      <c r="R1122" s="9">
        <v>0</v>
      </c>
      <c r="S1122" s="9">
        <v>0</v>
      </c>
      <c r="T1122" s="9">
        <v>0</v>
      </c>
      <c r="U1122" s="9">
        <f t="shared" si="110"/>
        <v>0</v>
      </c>
      <c r="V1122" s="9">
        <v>0</v>
      </c>
      <c r="W1122" s="9">
        <v>0</v>
      </c>
      <c r="X1122" s="49">
        <v>0</v>
      </c>
      <c r="Y1122" s="9">
        <v>0</v>
      </c>
      <c r="Z1122" s="9">
        <f t="shared" si="111"/>
        <v>0</v>
      </c>
      <c r="AA1122" s="9">
        <v>0</v>
      </c>
      <c r="AB1122" s="9">
        <v>0</v>
      </c>
      <c r="AC1122" s="49">
        <v>0</v>
      </c>
      <c r="AD1122" s="9">
        <v>0</v>
      </c>
      <c r="AE1122" s="9">
        <f t="shared" si="112"/>
        <v>0</v>
      </c>
      <c r="AF1122" s="9">
        <v>0</v>
      </c>
      <c r="AG1122" s="9">
        <v>0</v>
      </c>
      <c r="AH1122" s="49">
        <v>0</v>
      </c>
      <c r="AI1122" s="9">
        <v>0</v>
      </c>
      <c r="AJ1122" s="42">
        <f t="shared" si="107"/>
        <v>6.4364160000000004</v>
      </c>
      <c r="AK1122" s="42">
        <f t="shared" si="107"/>
        <v>0</v>
      </c>
      <c r="AL1122" s="42">
        <f t="shared" si="107"/>
        <v>0</v>
      </c>
      <c r="AM1122" s="42">
        <f t="shared" si="107"/>
        <v>6.4364160000000004</v>
      </c>
      <c r="AN1122" s="42">
        <f t="shared" si="107"/>
        <v>0</v>
      </c>
    </row>
    <row r="1123" spans="1:40" ht="63">
      <c r="A1123" s="8" t="s">
        <v>807</v>
      </c>
      <c r="B1123" s="73" t="s">
        <v>2028</v>
      </c>
      <c r="C1123" s="15" t="s">
        <v>2649</v>
      </c>
      <c r="D1123" s="18">
        <v>2019</v>
      </c>
      <c r="E1123" s="18">
        <v>2020</v>
      </c>
      <c r="F1123" s="9"/>
      <c r="G1123" s="9"/>
      <c r="H1123" s="31"/>
      <c r="I1123" s="9">
        <v>3.1863600000000001</v>
      </c>
      <c r="J1123" s="24">
        <v>3.1863600000000001</v>
      </c>
      <c r="K1123" s="9">
        <f t="shared" si="108"/>
        <v>3.1743600000000001</v>
      </c>
      <c r="L1123" s="9">
        <v>0</v>
      </c>
      <c r="M1123" s="9">
        <v>0</v>
      </c>
      <c r="N1123" s="9">
        <v>3.1743600000000001</v>
      </c>
      <c r="O1123" s="9">
        <v>0</v>
      </c>
      <c r="P1123" s="9">
        <f t="shared" si="109"/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f t="shared" si="110"/>
        <v>0</v>
      </c>
      <c r="V1123" s="9">
        <v>0</v>
      </c>
      <c r="W1123" s="9">
        <v>0</v>
      </c>
      <c r="X1123" s="49">
        <v>0</v>
      </c>
      <c r="Y1123" s="9">
        <v>0</v>
      </c>
      <c r="Z1123" s="9">
        <f t="shared" si="111"/>
        <v>0</v>
      </c>
      <c r="AA1123" s="9">
        <v>0</v>
      </c>
      <c r="AB1123" s="9">
        <v>0</v>
      </c>
      <c r="AC1123" s="49">
        <v>0</v>
      </c>
      <c r="AD1123" s="9">
        <v>0</v>
      </c>
      <c r="AE1123" s="9">
        <f t="shared" si="112"/>
        <v>0</v>
      </c>
      <c r="AF1123" s="9">
        <v>0</v>
      </c>
      <c r="AG1123" s="9">
        <v>0</v>
      </c>
      <c r="AH1123" s="49">
        <v>0</v>
      </c>
      <c r="AI1123" s="9">
        <v>0</v>
      </c>
      <c r="AJ1123" s="42">
        <f t="shared" si="107"/>
        <v>3.1743600000000001</v>
      </c>
      <c r="AK1123" s="42">
        <f t="shared" si="107"/>
        <v>0</v>
      </c>
      <c r="AL1123" s="42">
        <f t="shared" si="107"/>
        <v>0</v>
      </c>
      <c r="AM1123" s="42">
        <f t="shared" si="107"/>
        <v>3.1743600000000001</v>
      </c>
      <c r="AN1123" s="42">
        <f t="shared" si="107"/>
        <v>0</v>
      </c>
    </row>
    <row r="1124" spans="1:40" ht="63">
      <c r="A1124" s="8" t="s">
        <v>807</v>
      </c>
      <c r="B1124" s="73" t="s">
        <v>2029</v>
      </c>
      <c r="C1124" s="15" t="s">
        <v>2650</v>
      </c>
      <c r="D1124" s="18">
        <v>2019</v>
      </c>
      <c r="E1124" s="18">
        <v>2020</v>
      </c>
      <c r="F1124" s="9"/>
      <c r="G1124" s="9"/>
      <c r="H1124" s="31"/>
      <c r="I1124" s="9">
        <v>2.6374679999999997</v>
      </c>
      <c r="J1124" s="24">
        <v>2.6374679999999997</v>
      </c>
      <c r="K1124" s="9">
        <f t="shared" si="108"/>
        <v>2.6254679999999997</v>
      </c>
      <c r="L1124" s="9">
        <v>0</v>
      </c>
      <c r="M1124" s="9">
        <v>0</v>
      </c>
      <c r="N1124" s="9">
        <v>2.6254679999999997</v>
      </c>
      <c r="O1124" s="9">
        <v>0</v>
      </c>
      <c r="P1124" s="9">
        <f t="shared" si="109"/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f t="shared" si="110"/>
        <v>0</v>
      </c>
      <c r="V1124" s="9">
        <v>0</v>
      </c>
      <c r="W1124" s="9">
        <v>0</v>
      </c>
      <c r="X1124" s="49">
        <v>0</v>
      </c>
      <c r="Y1124" s="9">
        <v>0</v>
      </c>
      <c r="Z1124" s="9">
        <f t="shared" si="111"/>
        <v>0</v>
      </c>
      <c r="AA1124" s="9">
        <v>0</v>
      </c>
      <c r="AB1124" s="9">
        <v>0</v>
      </c>
      <c r="AC1124" s="49">
        <v>0</v>
      </c>
      <c r="AD1124" s="9">
        <v>0</v>
      </c>
      <c r="AE1124" s="9">
        <f t="shared" si="112"/>
        <v>0</v>
      </c>
      <c r="AF1124" s="9">
        <v>0</v>
      </c>
      <c r="AG1124" s="9">
        <v>0</v>
      </c>
      <c r="AH1124" s="49">
        <v>0</v>
      </c>
      <c r="AI1124" s="9">
        <v>0</v>
      </c>
      <c r="AJ1124" s="42">
        <f t="shared" si="107"/>
        <v>2.6254679999999997</v>
      </c>
      <c r="AK1124" s="42">
        <f t="shared" si="107"/>
        <v>0</v>
      </c>
      <c r="AL1124" s="42">
        <f t="shared" si="107"/>
        <v>0</v>
      </c>
      <c r="AM1124" s="42">
        <f t="shared" si="107"/>
        <v>2.6254679999999997</v>
      </c>
      <c r="AN1124" s="42">
        <f t="shared" si="107"/>
        <v>0</v>
      </c>
    </row>
    <row r="1125" spans="1:40" ht="78.75">
      <c r="A1125" s="8" t="s">
        <v>807</v>
      </c>
      <c r="B1125" s="73" t="s">
        <v>2030</v>
      </c>
      <c r="C1125" s="15" t="s">
        <v>2651</v>
      </c>
      <c r="D1125" s="18">
        <v>2018</v>
      </c>
      <c r="E1125" s="18">
        <v>2020</v>
      </c>
      <c r="F1125" s="9">
        <v>4.3131839999999997</v>
      </c>
      <c r="G1125" s="9">
        <v>4.3131839999999997</v>
      </c>
      <c r="H1125" s="31">
        <v>43101</v>
      </c>
      <c r="I1125" s="9">
        <v>12.37326</v>
      </c>
      <c r="J1125" s="24">
        <v>12.308665787999999</v>
      </c>
      <c r="K1125" s="9">
        <f t="shared" si="108"/>
        <v>4.0508639999999998</v>
      </c>
      <c r="L1125" s="9">
        <v>0</v>
      </c>
      <c r="M1125" s="9">
        <v>0</v>
      </c>
      <c r="N1125" s="9">
        <v>4.0508639999999998</v>
      </c>
      <c r="O1125" s="9">
        <v>0</v>
      </c>
      <c r="P1125" s="9">
        <f t="shared" si="109"/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f t="shared" si="110"/>
        <v>0</v>
      </c>
      <c r="V1125" s="9">
        <v>0</v>
      </c>
      <c r="W1125" s="9">
        <v>0</v>
      </c>
      <c r="X1125" s="50">
        <v>0</v>
      </c>
      <c r="Y1125" s="9">
        <v>0</v>
      </c>
      <c r="Z1125" s="9">
        <f t="shared" si="111"/>
        <v>0</v>
      </c>
      <c r="AA1125" s="9">
        <v>0</v>
      </c>
      <c r="AB1125" s="9">
        <v>0</v>
      </c>
      <c r="AC1125" s="50">
        <v>0</v>
      </c>
      <c r="AD1125" s="9">
        <v>0</v>
      </c>
      <c r="AE1125" s="9">
        <f t="shared" si="112"/>
        <v>0</v>
      </c>
      <c r="AF1125" s="9">
        <v>0</v>
      </c>
      <c r="AG1125" s="9">
        <v>0</v>
      </c>
      <c r="AH1125" s="50">
        <v>0</v>
      </c>
      <c r="AI1125" s="9">
        <v>0</v>
      </c>
      <c r="AJ1125" s="42">
        <f t="shared" si="107"/>
        <v>4.0508639999999998</v>
      </c>
      <c r="AK1125" s="42">
        <f t="shared" si="107"/>
        <v>0</v>
      </c>
      <c r="AL1125" s="42">
        <f t="shared" si="107"/>
        <v>0</v>
      </c>
      <c r="AM1125" s="42">
        <f t="shared" si="107"/>
        <v>4.0508639999999998</v>
      </c>
      <c r="AN1125" s="42">
        <f t="shared" si="107"/>
        <v>0</v>
      </c>
    </row>
    <row r="1126" spans="1:40" ht="63">
      <c r="A1126" s="8" t="s">
        <v>807</v>
      </c>
      <c r="B1126" s="73" t="s">
        <v>2031</v>
      </c>
      <c r="C1126" s="15" t="s">
        <v>2652</v>
      </c>
      <c r="D1126" s="18" t="s">
        <v>2201</v>
      </c>
      <c r="E1126" s="18">
        <v>2020</v>
      </c>
      <c r="F1126" s="9"/>
      <c r="G1126" s="9"/>
      <c r="H1126" s="31"/>
      <c r="I1126" s="9">
        <v>8.0895480000000006</v>
      </c>
      <c r="J1126" s="24">
        <v>7.9903331640000008</v>
      </c>
      <c r="K1126" s="9">
        <f t="shared" si="108"/>
        <v>7.2843479999999996</v>
      </c>
      <c r="L1126" s="9">
        <v>0</v>
      </c>
      <c r="M1126" s="9">
        <v>0</v>
      </c>
      <c r="N1126" s="9">
        <v>7.2843479999999996</v>
      </c>
      <c r="O1126" s="9">
        <v>0</v>
      </c>
      <c r="P1126" s="9">
        <f t="shared" si="109"/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f t="shared" si="110"/>
        <v>0</v>
      </c>
      <c r="V1126" s="9">
        <v>0</v>
      </c>
      <c r="W1126" s="9">
        <v>0</v>
      </c>
      <c r="X1126" s="50">
        <v>0</v>
      </c>
      <c r="Y1126" s="9">
        <v>0</v>
      </c>
      <c r="Z1126" s="9">
        <f t="shared" si="111"/>
        <v>0</v>
      </c>
      <c r="AA1126" s="9">
        <v>0</v>
      </c>
      <c r="AB1126" s="9">
        <v>0</v>
      </c>
      <c r="AC1126" s="50">
        <v>0</v>
      </c>
      <c r="AD1126" s="9">
        <v>0</v>
      </c>
      <c r="AE1126" s="9">
        <f t="shared" si="112"/>
        <v>0</v>
      </c>
      <c r="AF1126" s="9">
        <v>0</v>
      </c>
      <c r="AG1126" s="9">
        <v>0</v>
      </c>
      <c r="AH1126" s="50">
        <v>0</v>
      </c>
      <c r="AI1126" s="9">
        <v>0</v>
      </c>
      <c r="AJ1126" s="42">
        <f t="shared" si="107"/>
        <v>7.2843479999999996</v>
      </c>
      <c r="AK1126" s="42">
        <f t="shared" si="107"/>
        <v>0</v>
      </c>
      <c r="AL1126" s="42">
        <f t="shared" si="107"/>
        <v>0</v>
      </c>
      <c r="AM1126" s="42">
        <f t="shared" si="107"/>
        <v>7.2843479999999996</v>
      </c>
      <c r="AN1126" s="42">
        <f t="shared" si="107"/>
        <v>0</v>
      </c>
    </row>
    <row r="1127" spans="1:40" ht="63">
      <c r="A1127" s="8" t="s">
        <v>807</v>
      </c>
      <c r="B1127" s="73" t="s">
        <v>2032</v>
      </c>
      <c r="C1127" s="15" t="s">
        <v>2653</v>
      </c>
      <c r="D1127" s="18">
        <v>2016</v>
      </c>
      <c r="E1127" s="18">
        <v>2022</v>
      </c>
      <c r="F1127" s="9"/>
      <c r="G1127" s="9"/>
      <c r="H1127" s="31"/>
      <c r="I1127" s="9">
        <v>1.1030280000000001</v>
      </c>
      <c r="J1127" s="24">
        <v>1.0257000000000001</v>
      </c>
      <c r="K1127" s="9">
        <f t="shared" si="108"/>
        <v>0.012</v>
      </c>
      <c r="L1127" s="9">
        <v>0</v>
      </c>
      <c r="M1127" s="9">
        <v>0</v>
      </c>
      <c r="N1127" s="9">
        <v>0.012</v>
      </c>
      <c r="O1127" s="9">
        <v>0</v>
      </c>
      <c r="P1127" s="9">
        <f t="shared" si="109"/>
        <v>0.012</v>
      </c>
      <c r="Q1127" s="9">
        <v>0</v>
      </c>
      <c r="R1127" s="9">
        <v>0</v>
      </c>
      <c r="S1127" s="9">
        <v>0.012</v>
      </c>
      <c r="T1127" s="9">
        <v>0</v>
      </c>
      <c r="U1127" s="9">
        <f t="shared" si="110"/>
        <v>1.0017</v>
      </c>
      <c r="V1127" s="9">
        <v>0</v>
      </c>
      <c r="W1127" s="9">
        <v>0</v>
      </c>
      <c r="X1127" s="50">
        <v>1.0017</v>
      </c>
      <c r="Y1127" s="9">
        <v>0</v>
      </c>
      <c r="Z1127" s="9">
        <f t="shared" si="111"/>
        <v>0</v>
      </c>
      <c r="AA1127" s="9">
        <v>0</v>
      </c>
      <c r="AB1127" s="9">
        <v>0</v>
      </c>
      <c r="AC1127" s="50">
        <v>0</v>
      </c>
      <c r="AD1127" s="9">
        <v>0</v>
      </c>
      <c r="AE1127" s="9">
        <f t="shared" si="112"/>
        <v>0</v>
      </c>
      <c r="AF1127" s="9">
        <v>0</v>
      </c>
      <c r="AG1127" s="9">
        <v>0</v>
      </c>
      <c r="AH1127" s="50">
        <v>0</v>
      </c>
      <c r="AI1127" s="9">
        <v>0</v>
      </c>
      <c r="AJ1127" s="42">
        <f t="shared" si="107"/>
        <v>1.0257000000000001</v>
      </c>
      <c r="AK1127" s="42">
        <f t="shared" si="107"/>
        <v>0</v>
      </c>
      <c r="AL1127" s="42">
        <f t="shared" si="107"/>
        <v>0</v>
      </c>
      <c r="AM1127" s="42">
        <f t="shared" si="107"/>
        <v>1.0257000000000001</v>
      </c>
      <c r="AN1127" s="42">
        <f t="shared" si="107"/>
        <v>0</v>
      </c>
    </row>
    <row r="1128" spans="1:40" ht="47.25">
      <c r="A1128" s="8" t="s">
        <v>807</v>
      </c>
      <c r="B1128" s="73" t="s">
        <v>2033</v>
      </c>
      <c r="C1128" s="15" t="s">
        <v>2654</v>
      </c>
      <c r="D1128" s="13">
        <v>2019</v>
      </c>
      <c r="E1128" s="18">
        <v>2021</v>
      </c>
      <c r="F1128" s="9"/>
      <c r="G1128" s="9"/>
      <c r="H1128" s="31"/>
      <c r="I1128" s="9">
        <v>0.86315999999999993</v>
      </c>
      <c r="J1128" s="24">
        <v>0.86315999999999993</v>
      </c>
      <c r="K1128" s="9">
        <f t="shared" si="108"/>
        <v>0.194856</v>
      </c>
      <c r="L1128" s="9">
        <v>0</v>
      </c>
      <c r="M1128" s="9">
        <v>0</v>
      </c>
      <c r="N1128" s="9">
        <v>0.194856</v>
      </c>
      <c r="O1128" s="14">
        <v>0</v>
      </c>
      <c r="P1128" s="9">
        <f t="shared" si="109"/>
        <v>0.65630399999999989</v>
      </c>
      <c r="Q1128" s="9">
        <v>0</v>
      </c>
      <c r="R1128" s="9">
        <v>0</v>
      </c>
      <c r="S1128" s="9">
        <v>0.65630399999999989</v>
      </c>
      <c r="T1128" s="9">
        <v>0</v>
      </c>
      <c r="U1128" s="9">
        <f t="shared" si="110"/>
        <v>0</v>
      </c>
      <c r="V1128" s="9">
        <v>0</v>
      </c>
      <c r="W1128" s="9">
        <v>0</v>
      </c>
      <c r="X1128" s="50">
        <v>0</v>
      </c>
      <c r="Y1128" s="9">
        <v>0</v>
      </c>
      <c r="Z1128" s="9">
        <f t="shared" si="111"/>
        <v>0</v>
      </c>
      <c r="AA1128" s="9">
        <v>0</v>
      </c>
      <c r="AB1128" s="9">
        <v>0</v>
      </c>
      <c r="AC1128" s="50">
        <v>0</v>
      </c>
      <c r="AD1128" s="9">
        <v>0</v>
      </c>
      <c r="AE1128" s="9">
        <f t="shared" si="112"/>
        <v>0</v>
      </c>
      <c r="AF1128" s="9">
        <v>0</v>
      </c>
      <c r="AG1128" s="9">
        <v>0</v>
      </c>
      <c r="AH1128" s="50">
        <v>0</v>
      </c>
      <c r="AI1128" s="14">
        <v>0</v>
      </c>
      <c r="AJ1128" s="42">
        <f t="shared" si="107"/>
        <v>0.85115999999999992</v>
      </c>
      <c r="AK1128" s="42">
        <f t="shared" si="107"/>
        <v>0</v>
      </c>
      <c r="AL1128" s="42">
        <f t="shared" si="107"/>
        <v>0</v>
      </c>
      <c r="AM1128" s="42">
        <f t="shared" si="107"/>
        <v>0.85115999999999992</v>
      </c>
      <c r="AN1128" s="42">
        <f t="shared" si="107"/>
        <v>0</v>
      </c>
    </row>
    <row r="1129" spans="1:40" ht="78.75">
      <c r="A1129" s="8" t="s">
        <v>807</v>
      </c>
      <c r="B1129" s="73" t="s">
        <v>2034</v>
      </c>
      <c r="C1129" s="15" t="s">
        <v>2655</v>
      </c>
      <c r="D1129" s="18">
        <v>2018</v>
      </c>
      <c r="E1129" s="18">
        <v>2021</v>
      </c>
      <c r="F1129" s="9">
        <v>1.8378099999999999</v>
      </c>
      <c r="G1129" s="9">
        <v>10.259589999999999</v>
      </c>
      <c r="H1129" s="31" t="s">
        <v>2720</v>
      </c>
      <c r="I1129" s="9">
        <v>21.887411999999998</v>
      </c>
      <c r="J1129" s="24">
        <v>21.406735530711863</v>
      </c>
      <c r="K1129" s="9">
        <f t="shared" si="108"/>
        <v>7.4786639999999993</v>
      </c>
      <c r="L1129" s="9">
        <v>0</v>
      </c>
      <c r="M1129" s="9">
        <v>0</v>
      </c>
      <c r="N1129" s="9">
        <v>7.4786639999999993</v>
      </c>
      <c r="O1129" s="9">
        <v>0</v>
      </c>
      <c r="P1129" s="9">
        <f t="shared" si="109"/>
        <v>12.714936000000002</v>
      </c>
      <c r="Q1129" s="9">
        <v>0</v>
      </c>
      <c r="R1129" s="9">
        <v>0</v>
      </c>
      <c r="S1129" s="9">
        <v>12.714936000000002</v>
      </c>
      <c r="T1129" s="9">
        <v>0</v>
      </c>
      <c r="U1129" s="9">
        <f t="shared" si="110"/>
        <v>0</v>
      </c>
      <c r="V1129" s="9">
        <v>0</v>
      </c>
      <c r="W1129" s="9">
        <v>0</v>
      </c>
      <c r="X1129" s="50">
        <v>0</v>
      </c>
      <c r="Y1129" s="9">
        <v>0</v>
      </c>
      <c r="Z1129" s="9">
        <f t="shared" si="111"/>
        <v>0</v>
      </c>
      <c r="AA1129" s="9">
        <v>0</v>
      </c>
      <c r="AB1129" s="9">
        <v>0</v>
      </c>
      <c r="AC1129" s="50">
        <v>0</v>
      </c>
      <c r="AD1129" s="9">
        <v>0</v>
      </c>
      <c r="AE1129" s="9">
        <f t="shared" si="112"/>
        <v>0</v>
      </c>
      <c r="AF1129" s="9">
        <v>0</v>
      </c>
      <c r="AG1129" s="9">
        <v>0</v>
      </c>
      <c r="AH1129" s="50">
        <v>0</v>
      </c>
      <c r="AI1129" s="9">
        <v>0</v>
      </c>
      <c r="AJ1129" s="42">
        <f t="shared" si="107"/>
        <v>20.1936</v>
      </c>
      <c r="AK1129" s="42">
        <f t="shared" si="107"/>
        <v>0</v>
      </c>
      <c r="AL1129" s="42">
        <f t="shared" si="107"/>
        <v>0</v>
      </c>
      <c r="AM1129" s="42">
        <f t="shared" si="107"/>
        <v>20.1936</v>
      </c>
      <c r="AN1129" s="42">
        <f t="shared" si="107"/>
        <v>0</v>
      </c>
    </row>
    <row r="1130" spans="1:40" ht="94.5">
      <c r="A1130" s="8" t="s">
        <v>807</v>
      </c>
      <c r="B1130" s="73" t="s">
        <v>135</v>
      </c>
      <c r="C1130" s="15" t="s">
        <v>2656</v>
      </c>
      <c r="D1130" s="18">
        <v>2014</v>
      </c>
      <c r="E1130" s="18">
        <v>2022</v>
      </c>
      <c r="F1130" s="9"/>
      <c r="G1130" s="9"/>
      <c r="H1130" s="31"/>
      <c r="I1130" s="9">
        <v>9.4206599999999998</v>
      </c>
      <c r="J1130" s="24">
        <v>9.4184126520000007</v>
      </c>
      <c r="K1130" s="9">
        <f t="shared" si="108"/>
        <v>0.012</v>
      </c>
      <c r="L1130" s="9">
        <v>0</v>
      </c>
      <c r="M1130" s="9">
        <v>0</v>
      </c>
      <c r="N1130" s="9">
        <v>0.012</v>
      </c>
      <c r="O1130" s="9">
        <v>0</v>
      </c>
      <c r="P1130" s="9">
        <f t="shared" si="109"/>
        <v>0.012</v>
      </c>
      <c r="Q1130" s="9">
        <v>0</v>
      </c>
      <c r="R1130" s="9">
        <v>0</v>
      </c>
      <c r="S1130" s="9">
        <v>0.012</v>
      </c>
      <c r="T1130" s="9">
        <v>0</v>
      </c>
      <c r="U1130" s="9">
        <f t="shared" si="110"/>
        <v>8.7575040000000008</v>
      </c>
      <c r="V1130" s="9">
        <v>0</v>
      </c>
      <c r="W1130" s="9">
        <v>0</v>
      </c>
      <c r="X1130" s="50">
        <v>8.7575040000000008</v>
      </c>
      <c r="Y1130" s="9">
        <v>0</v>
      </c>
      <c r="Z1130" s="9">
        <f t="shared" si="111"/>
        <v>0</v>
      </c>
      <c r="AA1130" s="9">
        <v>0</v>
      </c>
      <c r="AB1130" s="9">
        <v>0</v>
      </c>
      <c r="AC1130" s="50">
        <v>0</v>
      </c>
      <c r="AD1130" s="9">
        <v>0</v>
      </c>
      <c r="AE1130" s="9">
        <f t="shared" si="112"/>
        <v>0</v>
      </c>
      <c r="AF1130" s="9">
        <v>0</v>
      </c>
      <c r="AG1130" s="9">
        <v>0</v>
      </c>
      <c r="AH1130" s="50">
        <v>0</v>
      </c>
      <c r="AI1130" s="9">
        <v>0</v>
      </c>
      <c r="AJ1130" s="42">
        <f t="shared" si="107"/>
        <v>8.781504</v>
      </c>
      <c r="AK1130" s="42">
        <f t="shared" si="107"/>
        <v>0</v>
      </c>
      <c r="AL1130" s="42">
        <f t="shared" si="107"/>
        <v>0</v>
      </c>
      <c r="AM1130" s="42">
        <f t="shared" si="107"/>
        <v>8.781504</v>
      </c>
      <c r="AN1130" s="42">
        <f t="shared" si="107"/>
        <v>0</v>
      </c>
    </row>
    <row r="1131" spans="1:40" ht="63">
      <c r="A1131" s="8" t="s">
        <v>807</v>
      </c>
      <c r="B1131" s="73" t="s">
        <v>2035</v>
      </c>
      <c r="C1131" s="15" t="s">
        <v>2036</v>
      </c>
      <c r="D1131" s="18">
        <v>2015</v>
      </c>
      <c r="E1131" s="18">
        <v>2022</v>
      </c>
      <c r="F1131" s="9"/>
      <c r="G1131" s="9"/>
      <c r="H1131" s="31"/>
      <c r="I1131" s="9">
        <v>2.2521359999999997</v>
      </c>
      <c r="J1131" s="24">
        <v>2.0623800000000005</v>
      </c>
      <c r="K1131" s="9">
        <f t="shared" si="108"/>
        <v>0.012</v>
      </c>
      <c r="L1131" s="9">
        <v>0</v>
      </c>
      <c r="M1131" s="9">
        <v>0</v>
      </c>
      <c r="N1131" s="9">
        <v>0.012</v>
      </c>
      <c r="O1131" s="9">
        <v>0</v>
      </c>
      <c r="P1131" s="9">
        <f t="shared" si="109"/>
        <v>0.012</v>
      </c>
      <c r="Q1131" s="9">
        <v>0</v>
      </c>
      <c r="R1131" s="9">
        <v>0</v>
      </c>
      <c r="S1131" s="9">
        <v>0.012</v>
      </c>
      <c r="T1131" s="9">
        <v>0</v>
      </c>
      <c r="U1131" s="9">
        <f t="shared" si="110"/>
        <v>2.0383800000000001</v>
      </c>
      <c r="V1131" s="9">
        <v>0</v>
      </c>
      <c r="W1131" s="9">
        <v>0</v>
      </c>
      <c r="X1131" s="50">
        <v>2.0383800000000001</v>
      </c>
      <c r="Y1131" s="9">
        <v>0</v>
      </c>
      <c r="Z1131" s="9">
        <f t="shared" si="111"/>
        <v>0</v>
      </c>
      <c r="AA1131" s="9">
        <v>0</v>
      </c>
      <c r="AB1131" s="9">
        <v>0</v>
      </c>
      <c r="AC1131" s="50">
        <v>0</v>
      </c>
      <c r="AD1131" s="9">
        <v>0</v>
      </c>
      <c r="AE1131" s="9">
        <f t="shared" si="112"/>
        <v>0</v>
      </c>
      <c r="AF1131" s="9">
        <v>0</v>
      </c>
      <c r="AG1131" s="9">
        <v>0</v>
      </c>
      <c r="AH1131" s="50">
        <v>0</v>
      </c>
      <c r="AI1131" s="9">
        <v>0</v>
      </c>
      <c r="AJ1131" s="42">
        <f t="shared" si="107"/>
        <v>2.0623800000000001</v>
      </c>
      <c r="AK1131" s="42">
        <f t="shared" si="107"/>
        <v>0</v>
      </c>
      <c r="AL1131" s="42">
        <f t="shared" si="107"/>
        <v>0</v>
      </c>
      <c r="AM1131" s="42">
        <f t="shared" si="107"/>
        <v>2.0623800000000001</v>
      </c>
      <c r="AN1131" s="42">
        <f t="shared" si="107"/>
        <v>0</v>
      </c>
    </row>
    <row r="1132" spans="1:40" ht="63">
      <c r="A1132" s="8" t="s">
        <v>807</v>
      </c>
      <c r="B1132" s="73" t="s">
        <v>136</v>
      </c>
      <c r="C1132" s="15" t="s">
        <v>803</v>
      </c>
      <c r="D1132" s="18">
        <v>2015</v>
      </c>
      <c r="E1132" s="18">
        <v>2022</v>
      </c>
      <c r="F1132" s="9">
        <v>3.6347279999999991</v>
      </c>
      <c r="G1132" s="9">
        <v>3.6347279999999991</v>
      </c>
      <c r="H1132" s="31">
        <v>42401</v>
      </c>
      <c r="I1132" s="9">
        <v>3.634728</v>
      </c>
      <c r="J1132" s="24">
        <v>2.7462173694915255</v>
      </c>
      <c r="K1132" s="9">
        <f t="shared" si="108"/>
        <v>0.012</v>
      </c>
      <c r="L1132" s="9">
        <v>0</v>
      </c>
      <c r="M1132" s="9">
        <v>0</v>
      </c>
      <c r="N1132" s="9">
        <v>0.012</v>
      </c>
      <c r="O1132" s="9">
        <v>0</v>
      </c>
      <c r="P1132" s="9">
        <f t="shared" si="109"/>
        <v>0.012</v>
      </c>
      <c r="Q1132" s="9">
        <v>0</v>
      </c>
      <c r="R1132" s="9">
        <v>0</v>
      </c>
      <c r="S1132" s="9">
        <v>0.012</v>
      </c>
      <c r="T1132" s="9">
        <v>0</v>
      </c>
      <c r="U1132" s="9">
        <f t="shared" si="110"/>
        <v>2.5910879999999996</v>
      </c>
      <c r="V1132" s="9">
        <v>0</v>
      </c>
      <c r="W1132" s="9">
        <v>0</v>
      </c>
      <c r="X1132" s="50">
        <v>2.5910879999999996</v>
      </c>
      <c r="Y1132" s="9">
        <v>0</v>
      </c>
      <c r="Z1132" s="9">
        <f t="shared" si="111"/>
        <v>0</v>
      </c>
      <c r="AA1132" s="9">
        <v>0</v>
      </c>
      <c r="AB1132" s="9">
        <v>0</v>
      </c>
      <c r="AC1132" s="50">
        <v>0</v>
      </c>
      <c r="AD1132" s="9">
        <v>0</v>
      </c>
      <c r="AE1132" s="9">
        <f t="shared" si="112"/>
        <v>0</v>
      </c>
      <c r="AF1132" s="9">
        <v>0</v>
      </c>
      <c r="AG1132" s="9">
        <v>0</v>
      </c>
      <c r="AH1132" s="50">
        <v>0</v>
      </c>
      <c r="AI1132" s="9">
        <v>0</v>
      </c>
      <c r="AJ1132" s="42">
        <f t="shared" si="107"/>
        <v>2.6150879999999996</v>
      </c>
      <c r="AK1132" s="42">
        <f t="shared" si="107"/>
        <v>0</v>
      </c>
      <c r="AL1132" s="42">
        <f t="shared" si="107"/>
        <v>0</v>
      </c>
      <c r="AM1132" s="42">
        <f t="shared" si="107"/>
        <v>2.6150879999999996</v>
      </c>
      <c r="AN1132" s="42">
        <f t="shared" si="107"/>
        <v>0</v>
      </c>
    </row>
    <row r="1133" spans="1:40" ht="47.25">
      <c r="A1133" s="8" t="s">
        <v>807</v>
      </c>
      <c r="B1133" s="73" t="s">
        <v>2037</v>
      </c>
      <c r="C1133" s="15" t="s">
        <v>2038</v>
      </c>
      <c r="D1133" s="18">
        <v>2019</v>
      </c>
      <c r="E1133" s="18">
        <v>2020</v>
      </c>
      <c r="F1133" s="9"/>
      <c r="G1133" s="9"/>
      <c r="H1133" s="31"/>
      <c r="I1133" s="9">
        <v>3.2515799999999997</v>
      </c>
      <c r="J1133" s="24">
        <v>3.2515800000000001</v>
      </c>
      <c r="K1133" s="9">
        <f t="shared" si="108"/>
        <v>2.8899719999999998</v>
      </c>
      <c r="L1133" s="9">
        <v>0</v>
      </c>
      <c r="M1133" s="9">
        <v>0</v>
      </c>
      <c r="N1133" s="9">
        <v>2.8899719999999998</v>
      </c>
      <c r="O1133" s="9">
        <v>0</v>
      </c>
      <c r="P1133" s="9">
        <f t="shared" si="109"/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f t="shared" si="110"/>
        <v>0</v>
      </c>
      <c r="V1133" s="9">
        <v>0</v>
      </c>
      <c r="W1133" s="9">
        <v>0</v>
      </c>
      <c r="X1133" s="50">
        <v>0</v>
      </c>
      <c r="Y1133" s="9">
        <v>0</v>
      </c>
      <c r="Z1133" s="9">
        <f t="shared" si="111"/>
        <v>0</v>
      </c>
      <c r="AA1133" s="9">
        <v>0</v>
      </c>
      <c r="AB1133" s="9">
        <v>0</v>
      </c>
      <c r="AC1133" s="50">
        <v>0</v>
      </c>
      <c r="AD1133" s="9">
        <v>0</v>
      </c>
      <c r="AE1133" s="9">
        <f t="shared" si="112"/>
        <v>0</v>
      </c>
      <c r="AF1133" s="9">
        <v>0</v>
      </c>
      <c r="AG1133" s="9">
        <v>0</v>
      </c>
      <c r="AH1133" s="50">
        <v>0</v>
      </c>
      <c r="AI1133" s="9">
        <v>0</v>
      </c>
      <c r="AJ1133" s="42">
        <f t="shared" si="107"/>
        <v>2.8899719999999998</v>
      </c>
      <c r="AK1133" s="42">
        <f t="shared" si="107"/>
        <v>0</v>
      </c>
      <c r="AL1133" s="42">
        <f t="shared" si="107"/>
        <v>0</v>
      </c>
      <c r="AM1133" s="42">
        <f t="shared" si="107"/>
        <v>2.8899719999999998</v>
      </c>
      <c r="AN1133" s="42">
        <f t="shared" si="107"/>
        <v>0</v>
      </c>
    </row>
    <row r="1134" spans="1:40" ht="78.75">
      <c r="A1134" s="8" t="s">
        <v>807</v>
      </c>
      <c r="B1134" s="73" t="s">
        <v>2039</v>
      </c>
      <c r="C1134" s="15" t="s">
        <v>2040</v>
      </c>
      <c r="D1134" s="18">
        <v>2015</v>
      </c>
      <c r="E1134" s="18">
        <v>2022</v>
      </c>
      <c r="F1134" s="9">
        <v>6.8618759999999988</v>
      </c>
      <c r="G1134" s="9">
        <v>6.8618759999999988</v>
      </c>
      <c r="H1134" s="31">
        <v>42461</v>
      </c>
      <c r="I1134" s="9">
        <v>6.8618759999999988</v>
      </c>
      <c r="J1134" s="24">
        <v>6.1030913483389826</v>
      </c>
      <c r="K1134" s="9">
        <f t="shared" si="108"/>
        <v>0.012</v>
      </c>
      <c r="L1134" s="9">
        <v>0</v>
      </c>
      <c r="M1134" s="9">
        <v>0</v>
      </c>
      <c r="N1134" s="9">
        <v>0.012</v>
      </c>
      <c r="O1134" s="9">
        <v>0</v>
      </c>
      <c r="P1134" s="9">
        <f t="shared" si="109"/>
        <v>0.012</v>
      </c>
      <c r="Q1134" s="9">
        <v>0</v>
      </c>
      <c r="R1134" s="9">
        <v>0</v>
      </c>
      <c r="S1134" s="9">
        <v>0.012</v>
      </c>
      <c r="T1134" s="9">
        <v>0</v>
      </c>
      <c r="U1134" s="9">
        <f t="shared" si="110"/>
        <v>5.3840880000000002</v>
      </c>
      <c r="V1134" s="9">
        <v>0</v>
      </c>
      <c r="W1134" s="9">
        <v>0</v>
      </c>
      <c r="X1134" s="50">
        <v>5.3840880000000002</v>
      </c>
      <c r="Y1134" s="9">
        <v>0</v>
      </c>
      <c r="Z1134" s="9">
        <f t="shared" si="111"/>
        <v>0</v>
      </c>
      <c r="AA1134" s="9">
        <v>0</v>
      </c>
      <c r="AB1134" s="9">
        <v>0</v>
      </c>
      <c r="AC1134" s="50">
        <v>0</v>
      </c>
      <c r="AD1134" s="9">
        <v>0</v>
      </c>
      <c r="AE1134" s="9">
        <f t="shared" si="112"/>
        <v>0</v>
      </c>
      <c r="AF1134" s="9">
        <v>0</v>
      </c>
      <c r="AG1134" s="9">
        <v>0</v>
      </c>
      <c r="AH1134" s="50">
        <v>0</v>
      </c>
      <c r="AI1134" s="9">
        <v>0</v>
      </c>
      <c r="AJ1134" s="42">
        <f t="shared" si="107"/>
        <v>5.4080880000000002</v>
      </c>
      <c r="AK1134" s="42">
        <f t="shared" si="107"/>
        <v>0</v>
      </c>
      <c r="AL1134" s="42">
        <f t="shared" si="107"/>
        <v>0</v>
      </c>
      <c r="AM1134" s="42">
        <f t="shared" si="107"/>
        <v>5.4080880000000002</v>
      </c>
      <c r="AN1134" s="42">
        <f t="shared" si="107"/>
        <v>0</v>
      </c>
    </row>
    <row r="1135" spans="1:40" ht="63">
      <c r="A1135" s="8" t="s">
        <v>807</v>
      </c>
      <c r="B1135" s="73" t="s">
        <v>2041</v>
      </c>
      <c r="C1135" s="15" t="s">
        <v>2657</v>
      </c>
      <c r="D1135" s="18">
        <v>2018</v>
      </c>
      <c r="E1135" s="18">
        <v>2020</v>
      </c>
      <c r="F1135" s="9">
        <v>2.6849400000000001</v>
      </c>
      <c r="G1135" s="9">
        <v>14.567349999999999</v>
      </c>
      <c r="H1135" s="31" t="s">
        <v>2721</v>
      </c>
      <c r="I1135" s="9">
        <v>10.695936</v>
      </c>
      <c r="J1135" s="24">
        <v>9.3759584806779657</v>
      </c>
      <c r="K1135" s="9">
        <f t="shared" si="108"/>
        <v>0.78742800000000002</v>
      </c>
      <c r="L1135" s="9">
        <v>0</v>
      </c>
      <c r="M1135" s="9">
        <v>0</v>
      </c>
      <c r="N1135" s="9">
        <v>0.78742800000000002</v>
      </c>
      <c r="O1135" s="9">
        <v>0</v>
      </c>
      <c r="P1135" s="9">
        <f t="shared" si="109"/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f t="shared" si="110"/>
        <v>0</v>
      </c>
      <c r="V1135" s="9">
        <v>0</v>
      </c>
      <c r="W1135" s="9">
        <v>0</v>
      </c>
      <c r="X1135" s="50">
        <v>0</v>
      </c>
      <c r="Y1135" s="9">
        <v>0</v>
      </c>
      <c r="Z1135" s="9">
        <f t="shared" si="111"/>
        <v>0</v>
      </c>
      <c r="AA1135" s="9">
        <v>0</v>
      </c>
      <c r="AB1135" s="9">
        <v>0</v>
      </c>
      <c r="AC1135" s="50">
        <v>0</v>
      </c>
      <c r="AD1135" s="9">
        <v>0</v>
      </c>
      <c r="AE1135" s="9">
        <f t="shared" si="112"/>
        <v>0</v>
      </c>
      <c r="AF1135" s="9">
        <v>0</v>
      </c>
      <c r="AG1135" s="9">
        <v>0</v>
      </c>
      <c r="AH1135" s="50">
        <v>0</v>
      </c>
      <c r="AI1135" s="9">
        <v>0</v>
      </c>
      <c r="AJ1135" s="42">
        <f t="shared" si="113" ref="AJ1135:AN1185">=K1135+P1135+U1135+Z1135+AE1135</f>
        <v>0.78742800000000002</v>
      </c>
      <c r="AK1135" s="42">
        <f t="shared" si="113"/>
        <v>0</v>
      </c>
      <c r="AL1135" s="42">
        <f t="shared" si="113"/>
        <v>0</v>
      </c>
      <c r="AM1135" s="42">
        <f t="shared" si="113"/>
        <v>0.78742800000000002</v>
      </c>
      <c r="AN1135" s="42">
        <f t="shared" si="113"/>
        <v>0</v>
      </c>
    </row>
    <row r="1136" spans="1:40" ht="78.75">
      <c r="A1136" s="8" t="s">
        <v>807</v>
      </c>
      <c r="B1136" s="73" t="s">
        <v>239</v>
      </c>
      <c r="C1136" s="15" t="s">
        <v>2658</v>
      </c>
      <c r="D1136" s="18">
        <v>2017</v>
      </c>
      <c r="E1136" s="18">
        <v>2022</v>
      </c>
      <c r="F1136" s="9"/>
      <c r="G1136" s="9"/>
      <c r="H1136" s="31"/>
      <c r="I1136" s="9">
        <v>9.2911560120000001</v>
      </c>
      <c r="J1136" s="24">
        <v>8.166647244</v>
      </c>
      <c r="K1136" s="9">
        <f t="shared" si="108"/>
        <v>0.012</v>
      </c>
      <c r="L1136" s="9">
        <v>0</v>
      </c>
      <c r="M1136" s="9">
        <v>0</v>
      </c>
      <c r="N1136" s="9">
        <v>0.012</v>
      </c>
      <c r="O1136" s="9">
        <v>0</v>
      </c>
      <c r="P1136" s="9">
        <f t="shared" si="109"/>
        <v>0.012</v>
      </c>
      <c r="Q1136" s="9">
        <v>0</v>
      </c>
      <c r="R1136" s="9">
        <v>0</v>
      </c>
      <c r="S1136" s="9">
        <v>0.012</v>
      </c>
      <c r="T1136" s="9">
        <v>0</v>
      </c>
      <c r="U1136" s="9">
        <f t="shared" si="110"/>
        <v>7.8243959999999992</v>
      </c>
      <c r="V1136" s="9">
        <v>0</v>
      </c>
      <c r="W1136" s="9">
        <v>0</v>
      </c>
      <c r="X1136" s="50">
        <v>7.8243959999999992</v>
      </c>
      <c r="Y1136" s="9">
        <v>0</v>
      </c>
      <c r="Z1136" s="9">
        <f t="shared" si="111"/>
        <v>0</v>
      </c>
      <c r="AA1136" s="9">
        <v>0</v>
      </c>
      <c r="AB1136" s="9">
        <v>0</v>
      </c>
      <c r="AC1136" s="50">
        <v>0</v>
      </c>
      <c r="AD1136" s="9">
        <v>0</v>
      </c>
      <c r="AE1136" s="9">
        <f t="shared" si="112"/>
        <v>0</v>
      </c>
      <c r="AF1136" s="9">
        <v>0</v>
      </c>
      <c r="AG1136" s="9">
        <v>0</v>
      </c>
      <c r="AH1136" s="50">
        <v>0</v>
      </c>
      <c r="AI1136" s="9">
        <v>0</v>
      </c>
      <c r="AJ1136" s="42">
        <f t="shared" si="113"/>
        <v>7.8483959999999993</v>
      </c>
      <c r="AK1136" s="42">
        <f t="shared" si="113"/>
        <v>0</v>
      </c>
      <c r="AL1136" s="42">
        <f t="shared" si="113"/>
        <v>0</v>
      </c>
      <c r="AM1136" s="42">
        <f t="shared" si="113"/>
        <v>7.8483959999999993</v>
      </c>
      <c r="AN1136" s="42">
        <f t="shared" si="113"/>
        <v>0</v>
      </c>
    </row>
    <row r="1137" spans="1:40" ht="63">
      <c r="A1137" s="8" t="s">
        <v>807</v>
      </c>
      <c r="B1137" s="73" t="s">
        <v>2042</v>
      </c>
      <c r="C1137" s="15" t="s">
        <v>2659</v>
      </c>
      <c r="D1137" s="18">
        <v>2014</v>
      </c>
      <c r="E1137" s="18">
        <v>2021</v>
      </c>
      <c r="F1137" s="9"/>
      <c r="G1137" s="9"/>
      <c r="H1137" s="31"/>
      <c r="I1137" s="9">
        <v>20.814288000000001</v>
      </c>
      <c r="J1137" s="24">
        <v>19.136006892000001</v>
      </c>
      <c r="K1137" s="9">
        <f t="shared" si="108"/>
        <v>0.012</v>
      </c>
      <c r="L1137" s="9">
        <v>0</v>
      </c>
      <c r="M1137" s="9">
        <v>0</v>
      </c>
      <c r="N1137" s="9">
        <v>0.012</v>
      </c>
      <c r="O1137" s="9">
        <v>0</v>
      </c>
      <c r="P1137" s="9">
        <f t="shared" si="109"/>
        <v>17.852315999999998</v>
      </c>
      <c r="Q1137" s="9">
        <v>0</v>
      </c>
      <c r="R1137" s="9">
        <v>0</v>
      </c>
      <c r="S1137" s="9">
        <v>17.852315999999998</v>
      </c>
      <c r="T1137" s="9">
        <v>0</v>
      </c>
      <c r="U1137" s="9">
        <f t="shared" si="110"/>
        <v>0</v>
      </c>
      <c r="V1137" s="9">
        <v>0</v>
      </c>
      <c r="W1137" s="9">
        <v>0</v>
      </c>
      <c r="X1137" s="50">
        <v>0</v>
      </c>
      <c r="Y1137" s="9">
        <v>0</v>
      </c>
      <c r="Z1137" s="9">
        <f t="shared" si="111"/>
        <v>0</v>
      </c>
      <c r="AA1137" s="9">
        <v>0</v>
      </c>
      <c r="AB1137" s="9">
        <v>0</v>
      </c>
      <c r="AC1137" s="50">
        <v>0</v>
      </c>
      <c r="AD1137" s="9">
        <v>0</v>
      </c>
      <c r="AE1137" s="9">
        <f t="shared" si="112"/>
        <v>0</v>
      </c>
      <c r="AF1137" s="9">
        <v>0</v>
      </c>
      <c r="AG1137" s="9">
        <v>0</v>
      </c>
      <c r="AH1137" s="50">
        <v>0</v>
      </c>
      <c r="AI1137" s="9">
        <v>0</v>
      </c>
      <c r="AJ1137" s="42">
        <f t="shared" si="113"/>
        <v>17.864315999999999</v>
      </c>
      <c r="AK1137" s="42">
        <f t="shared" si="113"/>
        <v>0</v>
      </c>
      <c r="AL1137" s="42">
        <f t="shared" si="113"/>
        <v>0</v>
      </c>
      <c r="AM1137" s="42">
        <f t="shared" si="113"/>
        <v>17.864315999999999</v>
      </c>
      <c r="AN1137" s="42">
        <f t="shared" si="113"/>
        <v>0</v>
      </c>
    </row>
    <row r="1138" spans="1:40" ht="78.75">
      <c r="A1138" s="8" t="s">
        <v>807</v>
      </c>
      <c r="B1138" s="73" t="s">
        <v>2043</v>
      </c>
      <c r="C1138" s="15" t="s">
        <v>2660</v>
      </c>
      <c r="D1138" s="18">
        <v>2015</v>
      </c>
      <c r="E1138" s="18">
        <v>2021</v>
      </c>
      <c r="F1138" s="9">
        <v>6.2837300000000003</v>
      </c>
      <c r="G1138" s="9">
        <v>51.717750000000002</v>
      </c>
      <c r="H1138" s="31" t="s">
        <v>2722</v>
      </c>
      <c r="I1138" s="9">
        <v>65.969099999999997</v>
      </c>
      <c r="J1138" s="24">
        <v>62.834945651999995</v>
      </c>
      <c r="K1138" s="9">
        <f t="shared" si="108"/>
        <v>0.23178000000000001</v>
      </c>
      <c r="L1138" s="9">
        <v>0</v>
      </c>
      <c r="M1138" s="9">
        <v>0</v>
      </c>
      <c r="N1138" s="9">
        <v>0.23178000000000001</v>
      </c>
      <c r="O1138" s="9">
        <v>0</v>
      </c>
      <c r="P1138" s="9">
        <f t="shared" si="109"/>
        <v>4.7931479999999995</v>
      </c>
      <c r="Q1138" s="9">
        <v>0</v>
      </c>
      <c r="R1138" s="9">
        <v>0</v>
      </c>
      <c r="S1138" s="9">
        <v>4.7931479999999995</v>
      </c>
      <c r="T1138" s="9">
        <v>0</v>
      </c>
      <c r="U1138" s="9">
        <f t="shared" si="110"/>
        <v>0</v>
      </c>
      <c r="V1138" s="9">
        <v>0</v>
      </c>
      <c r="W1138" s="9">
        <v>0</v>
      </c>
      <c r="X1138" s="50">
        <v>0</v>
      </c>
      <c r="Y1138" s="9">
        <v>0</v>
      </c>
      <c r="Z1138" s="9">
        <f t="shared" si="111"/>
        <v>0</v>
      </c>
      <c r="AA1138" s="9">
        <v>0</v>
      </c>
      <c r="AB1138" s="9">
        <v>0</v>
      </c>
      <c r="AC1138" s="50">
        <v>0</v>
      </c>
      <c r="AD1138" s="9">
        <v>0</v>
      </c>
      <c r="AE1138" s="9">
        <f t="shared" si="112"/>
        <v>0</v>
      </c>
      <c r="AF1138" s="9">
        <v>0</v>
      </c>
      <c r="AG1138" s="9">
        <v>0</v>
      </c>
      <c r="AH1138" s="50">
        <v>0</v>
      </c>
      <c r="AI1138" s="9">
        <v>0</v>
      </c>
      <c r="AJ1138" s="42">
        <f t="shared" si="113"/>
        <v>5.0249279999999992</v>
      </c>
      <c r="AK1138" s="42">
        <f t="shared" si="113"/>
        <v>0</v>
      </c>
      <c r="AL1138" s="42">
        <f t="shared" si="113"/>
        <v>0</v>
      </c>
      <c r="AM1138" s="42">
        <f t="shared" si="113"/>
        <v>5.0249279999999992</v>
      </c>
      <c r="AN1138" s="42">
        <f t="shared" si="113"/>
        <v>0</v>
      </c>
    </row>
    <row r="1139" spans="1:40" ht="110.25">
      <c r="A1139" s="8" t="s">
        <v>807</v>
      </c>
      <c r="B1139" s="73" t="s">
        <v>2044</v>
      </c>
      <c r="C1139" s="15" t="s">
        <v>2661</v>
      </c>
      <c r="D1139" s="18">
        <v>2014</v>
      </c>
      <c r="E1139" s="18">
        <v>2020</v>
      </c>
      <c r="F1139" s="9">
        <v>4.41547</v>
      </c>
      <c r="G1139" s="9">
        <v>23.017320000000002</v>
      </c>
      <c r="H1139" s="31" t="s">
        <v>2723</v>
      </c>
      <c r="I1139" s="9">
        <v>27.432863999999999</v>
      </c>
      <c r="J1139" s="24">
        <v>13.911388840881358</v>
      </c>
      <c r="K1139" s="9">
        <f t="shared" si="108"/>
        <v>3.4473959999999999</v>
      </c>
      <c r="L1139" s="9">
        <v>0</v>
      </c>
      <c r="M1139" s="9">
        <v>0</v>
      </c>
      <c r="N1139" s="9">
        <v>3.4473959999999999</v>
      </c>
      <c r="O1139" s="9">
        <v>0</v>
      </c>
      <c r="P1139" s="9">
        <f t="shared" si="109"/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f t="shared" si="110"/>
        <v>0</v>
      </c>
      <c r="V1139" s="9">
        <v>0</v>
      </c>
      <c r="W1139" s="9">
        <v>0</v>
      </c>
      <c r="X1139" s="50">
        <v>0</v>
      </c>
      <c r="Y1139" s="9">
        <v>0</v>
      </c>
      <c r="Z1139" s="9">
        <f t="shared" si="111"/>
        <v>0</v>
      </c>
      <c r="AA1139" s="9">
        <v>0</v>
      </c>
      <c r="AB1139" s="9">
        <v>0</v>
      </c>
      <c r="AC1139" s="50">
        <v>0</v>
      </c>
      <c r="AD1139" s="9">
        <v>0</v>
      </c>
      <c r="AE1139" s="9">
        <f t="shared" si="112"/>
        <v>0</v>
      </c>
      <c r="AF1139" s="9">
        <v>0</v>
      </c>
      <c r="AG1139" s="9">
        <v>0</v>
      </c>
      <c r="AH1139" s="50">
        <v>0</v>
      </c>
      <c r="AI1139" s="9">
        <v>0</v>
      </c>
      <c r="AJ1139" s="42">
        <f t="shared" si="113"/>
        <v>3.4473959999999999</v>
      </c>
      <c r="AK1139" s="42">
        <f t="shared" si="113"/>
        <v>0</v>
      </c>
      <c r="AL1139" s="42">
        <f t="shared" si="113"/>
        <v>0</v>
      </c>
      <c r="AM1139" s="42">
        <f t="shared" si="113"/>
        <v>3.4473959999999999</v>
      </c>
      <c r="AN1139" s="42">
        <f t="shared" si="113"/>
        <v>0</v>
      </c>
    </row>
    <row r="1140" spans="1:40" ht="94.5">
      <c r="A1140" s="8" t="s">
        <v>807</v>
      </c>
      <c r="B1140" s="73" t="s">
        <v>2045</v>
      </c>
      <c r="C1140" s="15" t="s">
        <v>2662</v>
      </c>
      <c r="D1140" s="18">
        <v>2014</v>
      </c>
      <c r="E1140" s="18">
        <v>2022</v>
      </c>
      <c r="F1140" s="9">
        <v>0.90646000000000004</v>
      </c>
      <c r="G1140" s="9">
        <v>5.05253</v>
      </c>
      <c r="H1140" s="31" t="s">
        <v>2724</v>
      </c>
      <c r="I1140" s="9">
        <v>6.0578879999999993</v>
      </c>
      <c r="J1140" s="24">
        <v>5.69593872</v>
      </c>
      <c r="K1140" s="9">
        <f t="shared" si="108"/>
        <v>0.012</v>
      </c>
      <c r="L1140" s="9">
        <v>0</v>
      </c>
      <c r="M1140" s="9">
        <v>0</v>
      </c>
      <c r="N1140" s="9">
        <v>0.012</v>
      </c>
      <c r="O1140" s="9">
        <v>0</v>
      </c>
      <c r="P1140" s="9">
        <f t="shared" si="109"/>
        <v>0.012</v>
      </c>
      <c r="Q1140" s="9">
        <v>0</v>
      </c>
      <c r="R1140" s="9">
        <v>0</v>
      </c>
      <c r="S1140" s="9">
        <v>0.012</v>
      </c>
      <c r="T1140" s="9">
        <v>0</v>
      </c>
      <c r="U1140" s="9">
        <f t="shared" si="110"/>
        <v>4.1983919999999992</v>
      </c>
      <c r="V1140" s="9">
        <v>0</v>
      </c>
      <c r="W1140" s="9">
        <v>0</v>
      </c>
      <c r="X1140" s="50">
        <v>4.1983919999999992</v>
      </c>
      <c r="Y1140" s="9">
        <v>0</v>
      </c>
      <c r="Z1140" s="9">
        <f t="shared" si="111"/>
        <v>0</v>
      </c>
      <c r="AA1140" s="9">
        <v>0</v>
      </c>
      <c r="AB1140" s="9">
        <v>0</v>
      </c>
      <c r="AC1140" s="50">
        <v>0</v>
      </c>
      <c r="AD1140" s="9">
        <v>0</v>
      </c>
      <c r="AE1140" s="9">
        <f t="shared" si="112"/>
        <v>0</v>
      </c>
      <c r="AF1140" s="9">
        <v>0</v>
      </c>
      <c r="AG1140" s="9">
        <v>0</v>
      </c>
      <c r="AH1140" s="50">
        <v>0</v>
      </c>
      <c r="AI1140" s="9">
        <v>0</v>
      </c>
      <c r="AJ1140" s="42">
        <f t="shared" si="113"/>
        <v>4.2223919999999993</v>
      </c>
      <c r="AK1140" s="42">
        <f t="shared" si="113"/>
        <v>0</v>
      </c>
      <c r="AL1140" s="42">
        <f t="shared" si="113"/>
        <v>0</v>
      </c>
      <c r="AM1140" s="42">
        <f t="shared" si="113"/>
        <v>4.2223919999999993</v>
      </c>
      <c r="AN1140" s="42">
        <f t="shared" si="113"/>
        <v>0</v>
      </c>
    </row>
    <row r="1141" spans="1:40" ht="63">
      <c r="A1141" s="8" t="s">
        <v>807</v>
      </c>
      <c r="B1141" s="73" t="s">
        <v>2046</v>
      </c>
      <c r="C1141" s="15" t="s">
        <v>2047</v>
      </c>
      <c r="D1141" s="18">
        <v>2014</v>
      </c>
      <c r="E1141" s="18">
        <v>2020</v>
      </c>
      <c r="F1141" s="9">
        <v>18.520499999999995</v>
      </c>
      <c r="G1141" s="9">
        <v>18.520499999999995</v>
      </c>
      <c r="H1141" s="31">
        <v>43009</v>
      </c>
      <c r="I1141" s="9">
        <v>18.520499999999998</v>
      </c>
      <c r="J1141" s="24">
        <v>12.093815999999995</v>
      </c>
      <c r="K1141" s="9">
        <f t="shared" si="108"/>
        <v>12.093815999999999</v>
      </c>
      <c r="L1141" s="9">
        <v>0</v>
      </c>
      <c r="M1141" s="9">
        <v>0</v>
      </c>
      <c r="N1141" s="9">
        <v>12.093815999999999</v>
      </c>
      <c r="O1141" s="9">
        <v>0</v>
      </c>
      <c r="P1141" s="9">
        <f t="shared" si="109"/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f t="shared" si="110"/>
        <v>0</v>
      </c>
      <c r="V1141" s="9">
        <v>0</v>
      </c>
      <c r="W1141" s="9">
        <v>0</v>
      </c>
      <c r="X1141" s="50">
        <v>0</v>
      </c>
      <c r="Y1141" s="9">
        <v>0</v>
      </c>
      <c r="Z1141" s="9">
        <f t="shared" si="111"/>
        <v>0</v>
      </c>
      <c r="AA1141" s="9">
        <v>0</v>
      </c>
      <c r="AB1141" s="9">
        <v>0</v>
      </c>
      <c r="AC1141" s="50">
        <v>0</v>
      </c>
      <c r="AD1141" s="9">
        <v>0</v>
      </c>
      <c r="AE1141" s="9">
        <f t="shared" si="112"/>
        <v>0</v>
      </c>
      <c r="AF1141" s="9">
        <v>0</v>
      </c>
      <c r="AG1141" s="9">
        <v>0</v>
      </c>
      <c r="AH1141" s="50">
        <v>0</v>
      </c>
      <c r="AI1141" s="9">
        <v>0</v>
      </c>
      <c r="AJ1141" s="42">
        <f t="shared" si="113"/>
        <v>12.093815999999999</v>
      </c>
      <c r="AK1141" s="42">
        <f t="shared" si="113"/>
        <v>0</v>
      </c>
      <c r="AL1141" s="42">
        <f t="shared" si="113"/>
        <v>0</v>
      </c>
      <c r="AM1141" s="42">
        <f t="shared" si="113"/>
        <v>12.093815999999999</v>
      </c>
      <c r="AN1141" s="42">
        <f t="shared" si="113"/>
        <v>0</v>
      </c>
    </row>
    <row r="1142" spans="1:40" ht="94.5">
      <c r="A1142" s="8" t="s">
        <v>807</v>
      </c>
      <c r="B1142" s="73" t="s">
        <v>2048</v>
      </c>
      <c r="C1142" s="15" t="s">
        <v>2049</v>
      </c>
      <c r="D1142" s="18">
        <v>2015</v>
      </c>
      <c r="E1142" s="18">
        <v>2020</v>
      </c>
      <c r="F1142" s="9"/>
      <c r="G1142" s="9"/>
      <c r="H1142" s="31"/>
      <c r="I1142" s="9">
        <v>2.1125159999999998</v>
      </c>
      <c r="J1142" s="24">
        <v>1.5459359999999998</v>
      </c>
      <c r="K1142" s="9">
        <f t="shared" si="108"/>
        <v>1.5459359999999998</v>
      </c>
      <c r="L1142" s="9">
        <v>0</v>
      </c>
      <c r="M1142" s="9">
        <v>0</v>
      </c>
      <c r="N1142" s="9">
        <v>1.5459359999999998</v>
      </c>
      <c r="O1142" s="9">
        <v>0</v>
      </c>
      <c r="P1142" s="9">
        <f t="shared" si="109"/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f t="shared" si="110"/>
        <v>0</v>
      </c>
      <c r="V1142" s="9">
        <v>0</v>
      </c>
      <c r="W1142" s="9">
        <v>0</v>
      </c>
      <c r="X1142" s="50">
        <v>0</v>
      </c>
      <c r="Y1142" s="9">
        <v>0</v>
      </c>
      <c r="Z1142" s="9">
        <f t="shared" si="111"/>
        <v>0</v>
      </c>
      <c r="AA1142" s="9">
        <v>0</v>
      </c>
      <c r="AB1142" s="9">
        <v>0</v>
      </c>
      <c r="AC1142" s="50">
        <v>0</v>
      </c>
      <c r="AD1142" s="9">
        <v>0</v>
      </c>
      <c r="AE1142" s="9">
        <f t="shared" si="112"/>
        <v>0</v>
      </c>
      <c r="AF1142" s="9">
        <v>0</v>
      </c>
      <c r="AG1142" s="9">
        <v>0</v>
      </c>
      <c r="AH1142" s="50">
        <v>0</v>
      </c>
      <c r="AI1142" s="9">
        <v>0</v>
      </c>
      <c r="AJ1142" s="42">
        <f t="shared" si="113"/>
        <v>1.5459359999999998</v>
      </c>
      <c r="AK1142" s="42">
        <f t="shared" si="113"/>
        <v>0</v>
      </c>
      <c r="AL1142" s="42">
        <f t="shared" si="113"/>
        <v>0</v>
      </c>
      <c r="AM1142" s="42">
        <f t="shared" si="113"/>
        <v>1.5459359999999998</v>
      </c>
      <c r="AN1142" s="42">
        <f t="shared" si="113"/>
        <v>0</v>
      </c>
    </row>
    <row r="1143" spans="1:40" ht="63">
      <c r="A1143" s="8" t="s">
        <v>807</v>
      </c>
      <c r="B1143" s="73" t="s">
        <v>243</v>
      </c>
      <c r="C1143" s="15" t="s">
        <v>2663</v>
      </c>
      <c r="D1143" s="18">
        <v>2014</v>
      </c>
      <c r="E1143" s="18">
        <v>2021</v>
      </c>
      <c r="F1143" s="9"/>
      <c r="G1143" s="9"/>
      <c r="H1143" s="31"/>
      <c r="I1143" s="9">
        <v>1.3693199999999999</v>
      </c>
      <c r="J1143" s="24">
        <v>1.0979293559999996</v>
      </c>
      <c r="K1143" s="9">
        <f t="shared" si="108"/>
        <v>0.012</v>
      </c>
      <c r="L1143" s="9">
        <v>0</v>
      </c>
      <c r="M1143" s="9">
        <v>0</v>
      </c>
      <c r="N1143" s="9">
        <v>0.012</v>
      </c>
      <c r="O1143" s="9">
        <v>0</v>
      </c>
      <c r="P1143" s="9">
        <f t="shared" si="109"/>
        <v>1.033488</v>
      </c>
      <c r="Q1143" s="9">
        <v>0</v>
      </c>
      <c r="R1143" s="9">
        <v>0</v>
      </c>
      <c r="S1143" s="9">
        <v>1.033488</v>
      </c>
      <c r="T1143" s="9">
        <v>0</v>
      </c>
      <c r="U1143" s="9">
        <f t="shared" si="110"/>
        <v>0</v>
      </c>
      <c r="V1143" s="9">
        <v>0</v>
      </c>
      <c r="W1143" s="9">
        <v>0</v>
      </c>
      <c r="X1143" s="50">
        <v>0</v>
      </c>
      <c r="Y1143" s="9">
        <v>0</v>
      </c>
      <c r="Z1143" s="9">
        <f t="shared" si="111"/>
        <v>0</v>
      </c>
      <c r="AA1143" s="9">
        <v>0</v>
      </c>
      <c r="AB1143" s="9">
        <v>0</v>
      </c>
      <c r="AC1143" s="50">
        <v>0</v>
      </c>
      <c r="AD1143" s="9">
        <v>0</v>
      </c>
      <c r="AE1143" s="9">
        <f t="shared" si="112"/>
        <v>0</v>
      </c>
      <c r="AF1143" s="9">
        <v>0</v>
      </c>
      <c r="AG1143" s="9">
        <v>0</v>
      </c>
      <c r="AH1143" s="50">
        <v>0</v>
      </c>
      <c r="AI1143" s="9">
        <v>0</v>
      </c>
      <c r="AJ1143" s="42">
        <f t="shared" si="113"/>
        <v>1.045488</v>
      </c>
      <c r="AK1143" s="42">
        <f t="shared" si="113"/>
        <v>0</v>
      </c>
      <c r="AL1143" s="42">
        <f t="shared" si="113"/>
        <v>0</v>
      </c>
      <c r="AM1143" s="42">
        <f t="shared" si="113"/>
        <v>1.045488</v>
      </c>
      <c r="AN1143" s="42">
        <f t="shared" si="113"/>
        <v>0</v>
      </c>
    </row>
    <row r="1144" spans="1:40" ht="78.75">
      <c r="A1144" s="8" t="s">
        <v>807</v>
      </c>
      <c r="B1144" s="73" t="s">
        <v>2050</v>
      </c>
      <c r="C1144" s="15" t="s">
        <v>2051</v>
      </c>
      <c r="D1144" s="18">
        <v>2019</v>
      </c>
      <c r="E1144" s="18">
        <v>2021</v>
      </c>
      <c r="F1144" s="9"/>
      <c r="G1144" s="9"/>
      <c r="H1144" s="31"/>
      <c r="I1144" s="9">
        <v>29.102039999999999</v>
      </c>
      <c r="J1144" s="24">
        <v>29.102040000000002</v>
      </c>
      <c r="K1144" s="9">
        <f t="shared" si="108"/>
        <v>3.7410600000000001</v>
      </c>
      <c r="L1144" s="9">
        <v>0</v>
      </c>
      <c r="M1144" s="9">
        <v>0</v>
      </c>
      <c r="N1144" s="9">
        <v>3.7410600000000001</v>
      </c>
      <c r="O1144" s="9">
        <v>0</v>
      </c>
      <c r="P1144" s="9">
        <f t="shared" si="109"/>
        <v>24.215051999999996</v>
      </c>
      <c r="Q1144" s="9">
        <v>0</v>
      </c>
      <c r="R1144" s="9">
        <v>0</v>
      </c>
      <c r="S1144" s="9">
        <v>24.215051999999996</v>
      </c>
      <c r="T1144" s="9">
        <v>0</v>
      </c>
      <c r="U1144" s="9">
        <f t="shared" si="110"/>
        <v>0</v>
      </c>
      <c r="V1144" s="9">
        <v>0</v>
      </c>
      <c r="W1144" s="9">
        <v>0</v>
      </c>
      <c r="X1144" s="50">
        <v>0</v>
      </c>
      <c r="Y1144" s="9">
        <v>0</v>
      </c>
      <c r="Z1144" s="9">
        <f t="shared" si="111"/>
        <v>0</v>
      </c>
      <c r="AA1144" s="9">
        <v>0</v>
      </c>
      <c r="AB1144" s="9">
        <v>0</v>
      </c>
      <c r="AC1144" s="50">
        <v>0</v>
      </c>
      <c r="AD1144" s="9">
        <v>0</v>
      </c>
      <c r="AE1144" s="9">
        <f t="shared" si="112"/>
        <v>0</v>
      </c>
      <c r="AF1144" s="9">
        <v>0</v>
      </c>
      <c r="AG1144" s="9">
        <v>0</v>
      </c>
      <c r="AH1144" s="50">
        <v>0</v>
      </c>
      <c r="AI1144" s="9">
        <v>0</v>
      </c>
      <c r="AJ1144" s="42">
        <f t="shared" si="113"/>
        <v>27.956111999999997</v>
      </c>
      <c r="AK1144" s="42">
        <f t="shared" si="113"/>
        <v>0</v>
      </c>
      <c r="AL1144" s="42">
        <f t="shared" si="113"/>
        <v>0</v>
      </c>
      <c r="AM1144" s="42">
        <f t="shared" si="113"/>
        <v>27.956111999999997</v>
      </c>
      <c r="AN1144" s="42">
        <f t="shared" si="113"/>
        <v>0</v>
      </c>
    </row>
    <row r="1145" spans="1:40" ht="63">
      <c r="A1145" s="8" t="s">
        <v>807</v>
      </c>
      <c r="B1145" s="73" t="s">
        <v>2052</v>
      </c>
      <c r="C1145" s="15" t="s">
        <v>2664</v>
      </c>
      <c r="D1145" s="18">
        <v>2015</v>
      </c>
      <c r="E1145" s="18">
        <v>2021</v>
      </c>
      <c r="F1145" s="9"/>
      <c r="G1145" s="9"/>
      <c r="H1145" s="31"/>
      <c r="I1145" s="9">
        <v>1.68</v>
      </c>
      <c r="J1145" s="24">
        <v>1.4583879239999999</v>
      </c>
      <c r="K1145" s="9">
        <f t="shared" si="108"/>
        <v>0.12978000000000001</v>
      </c>
      <c r="L1145" s="9">
        <v>0</v>
      </c>
      <c r="M1145" s="9">
        <v>0</v>
      </c>
      <c r="N1145" s="9">
        <v>0.12978000000000001</v>
      </c>
      <c r="O1145" s="9">
        <v>0</v>
      </c>
      <c r="P1145" s="9">
        <f t="shared" si="109"/>
        <v>1.1897759999999999</v>
      </c>
      <c r="Q1145" s="9">
        <v>0</v>
      </c>
      <c r="R1145" s="9">
        <v>0</v>
      </c>
      <c r="S1145" s="9">
        <v>1.1897759999999999</v>
      </c>
      <c r="T1145" s="9">
        <v>0</v>
      </c>
      <c r="U1145" s="9">
        <f t="shared" si="110"/>
        <v>0</v>
      </c>
      <c r="V1145" s="9">
        <v>0</v>
      </c>
      <c r="W1145" s="9">
        <v>0</v>
      </c>
      <c r="X1145" s="50">
        <v>0</v>
      </c>
      <c r="Y1145" s="9">
        <v>0</v>
      </c>
      <c r="Z1145" s="9">
        <f t="shared" si="111"/>
        <v>0</v>
      </c>
      <c r="AA1145" s="9">
        <v>0</v>
      </c>
      <c r="AB1145" s="9">
        <v>0</v>
      </c>
      <c r="AC1145" s="50">
        <v>0</v>
      </c>
      <c r="AD1145" s="9">
        <v>0</v>
      </c>
      <c r="AE1145" s="9">
        <f t="shared" si="112"/>
        <v>0</v>
      </c>
      <c r="AF1145" s="9">
        <v>0</v>
      </c>
      <c r="AG1145" s="9">
        <v>0</v>
      </c>
      <c r="AH1145" s="50">
        <v>0</v>
      </c>
      <c r="AI1145" s="9">
        <v>0</v>
      </c>
      <c r="AJ1145" s="42">
        <f t="shared" si="113"/>
        <v>1.319556</v>
      </c>
      <c r="AK1145" s="42">
        <f t="shared" si="113"/>
        <v>0</v>
      </c>
      <c r="AL1145" s="42">
        <f t="shared" si="113"/>
        <v>0</v>
      </c>
      <c r="AM1145" s="42">
        <f t="shared" si="113"/>
        <v>1.319556</v>
      </c>
      <c r="AN1145" s="42">
        <f t="shared" si="113"/>
        <v>0</v>
      </c>
    </row>
    <row r="1146" spans="1:40" ht="63">
      <c r="A1146" s="8" t="s">
        <v>807</v>
      </c>
      <c r="B1146" s="73" t="s">
        <v>2053</v>
      </c>
      <c r="C1146" s="15" t="s">
        <v>2665</v>
      </c>
      <c r="D1146" s="18">
        <v>2015</v>
      </c>
      <c r="E1146" s="18">
        <v>2020</v>
      </c>
      <c r="F1146" s="9">
        <v>1.2214</v>
      </c>
      <c r="G1146" s="9">
        <v>8.2407299999999992</v>
      </c>
      <c r="H1146" s="31" t="s">
        <v>2724</v>
      </c>
      <c r="I1146" s="9">
        <v>4.0076639999999992</v>
      </c>
      <c r="J1146" s="24">
        <v>3.3659880000000002</v>
      </c>
      <c r="K1146" s="9">
        <f t="shared" si="108"/>
        <v>3.3659879999999993</v>
      </c>
      <c r="L1146" s="9">
        <v>0</v>
      </c>
      <c r="M1146" s="9">
        <v>0</v>
      </c>
      <c r="N1146" s="9">
        <v>3.3659879999999993</v>
      </c>
      <c r="O1146" s="9">
        <v>0</v>
      </c>
      <c r="P1146" s="9">
        <f t="shared" si="109"/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f t="shared" si="110"/>
        <v>0</v>
      </c>
      <c r="V1146" s="9">
        <v>0</v>
      </c>
      <c r="W1146" s="9">
        <v>0</v>
      </c>
      <c r="X1146" s="50">
        <v>0</v>
      </c>
      <c r="Y1146" s="9">
        <v>0</v>
      </c>
      <c r="Z1146" s="9">
        <f t="shared" si="111"/>
        <v>0</v>
      </c>
      <c r="AA1146" s="9">
        <v>0</v>
      </c>
      <c r="AB1146" s="9">
        <v>0</v>
      </c>
      <c r="AC1146" s="50">
        <v>0</v>
      </c>
      <c r="AD1146" s="9">
        <v>0</v>
      </c>
      <c r="AE1146" s="9">
        <f t="shared" si="112"/>
        <v>0</v>
      </c>
      <c r="AF1146" s="9">
        <v>0</v>
      </c>
      <c r="AG1146" s="9">
        <v>0</v>
      </c>
      <c r="AH1146" s="50">
        <v>0</v>
      </c>
      <c r="AI1146" s="9">
        <v>0</v>
      </c>
      <c r="AJ1146" s="42">
        <f t="shared" si="113"/>
        <v>3.3659879999999993</v>
      </c>
      <c r="AK1146" s="42">
        <f t="shared" si="113"/>
        <v>0</v>
      </c>
      <c r="AL1146" s="42">
        <f t="shared" si="113"/>
        <v>0</v>
      </c>
      <c r="AM1146" s="42">
        <f t="shared" si="113"/>
        <v>3.3659879999999993</v>
      </c>
      <c r="AN1146" s="42">
        <f t="shared" si="113"/>
        <v>0</v>
      </c>
    </row>
    <row r="1147" spans="1:40" ht="63">
      <c r="A1147" s="8" t="s">
        <v>807</v>
      </c>
      <c r="B1147" s="73" t="s">
        <v>2054</v>
      </c>
      <c r="C1147" s="15" t="s">
        <v>2055</v>
      </c>
      <c r="D1147" s="18">
        <v>2019</v>
      </c>
      <c r="E1147" s="18">
        <v>2021</v>
      </c>
      <c r="F1147" s="9"/>
      <c r="G1147" s="9"/>
      <c r="H1147" s="31"/>
      <c r="I1147" s="9">
        <v>8.0213879999999982</v>
      </c>
      <c r="J1147" s="24">
        <v>8.0213879999999982</v>
      </c>
      <c r="K1147" s="9">
        <f t="shared" si="108"/>
        <v>1.42272</v>
      </c>
      <c r="L1147" s="9">
        <v>0</v>
      </c>
      <c r="M1147" s="9">
        <v>0</v>
      </c>
      <c r="N1147" s="9">
        <v>1.42272</v>
      </c>
      <c r="O1147" s="9">
        <v>0</v>
      </c>
      <c r="P1147" s="9">
        <f t="shared" si="109"/>
        <v>6.5866680000000004</v>
      </c>
      <c r="Q1147" s="9">
        <v>0</v>
      </c>
      <c r="R1147" s="9">
        <v>0</v>
      </c>
      <c r="S1147" s="9">
        <v>6.5866680000000004</v>
      </c>
      <c r="T1147" s="9">
        <v>0</v>
      </c>
      <c r="U1147" s="9">
        <f t="shared" si="110"/>
        <v>0</v>
      </c>
      <c r="V1147" s="9">
        <v>0</v>
      </c>
      <c r="W1147" s="9">
        <v>0</v>
      </c>
      <c r="X1147" s="49">
        <v>0</v>
      </c>
      <c r="Y1147" s="9">
        <v>0</v>
      </c>
      <c r="Z1147" s="9">
        <f t="shared" si="111"/>
        <v>0</v>
      </c>
      <c r="AA1147" s="9">
        <v>0</v>
      </c>
      <c r="AB1147" s="9">
        <v>0</v>
      </c>
      <c r="AC1147" s="49">
        <v>0</v>
      </c>
      <c r="AD1147" s="9">
        <v>0</v>
      </c>
      <c r="AE1147" s="9">
        <f t="shared" si="112"/>
        <v>0</v>
      </c>
      <c r="AF1147" s="9">
        <v>0</v>
      </c>
      <c r="AG1147" s="9">
        <v>0</v>
      </c>
      <c r="AH1147" s="49">
        <v>0</v>
      </c>
      <c r="AI1147" s="9">
        <v>0</v>
      </c>
      <c r="AJ1147" s="42">
        <f t="shared" si="113"/>
        <v>8.0093880000000013</v>
      </c>
      <c r="AK1147" s="42">
        <f t="shared" si="113"/>
        <v>0</v>
      </c>
      <c r="AL1147" s="42">
        <f t="shared" si="113"/>
        <v>0</v>
      </c>
      <c r="AM1147" s="42">
        <f t="shared" si="113"/>
        <v>8.0093880000000013</v>
      </c>
      <c r="AN1147" s="42">
        <f t="shared" si="113"/>
        <v>0</v>
      </c>
    </row>
    <row r="1148" spans="1:40" ht="126">
      <c r="A1148" s="8" t="s">
        <v>807</v>
      </c>
      <c r="B1148" s="73" t="s">
        <v>2056</v>
      </c>
      <c r="C1148" s="15" t="s">
        <v>2057</v>
      </c>
      <c r="D1148" s="18">
        <v>2016</v>
      </c>
      <c r="E1148" s="18">
        <v>2022</v>
      </c>
      <c r="F1148" s="9">
        <v>16.667819999999999</v>
      </c>
      <c r="G1148" s="9">
        <v>16.667819999999999</v>
      </c>
      <c r="H1148" s="31">
        <v>42856</v>
      </c>
      <c r="I1148" s="9">
        <v>16.667819999999999</v>
      </c>
      <c r="J1148" s="24">
        <v>9.0204047560677978</v>
      </c>
      <c r="K1148" s="9">
        <f t="shared" si="108"/>
        <v>0.012</v>
      </c>
      <c r="L1148" s="9">
        <v>0</v>
      </c>
      <c r="M1148" s="9">
        <v>0</v>
      </c>
      <c r="N1148" s="9">
        <v>0.012</v>
      </c>
      <c r="O1148" s="9">
        <v>0</v>
      </c>
      <c r="P1148" s="9">
        <f t="shared" si="109"/>
        <v>0.012</v>
      </c>
      <c r="Q1148" s="9">
        <v>0</v>
      </c>
      <c r="R1148" s="9">
        <v>0</v>
      </c>
      <c r="S1148" s="9">
        <v>0.012</v>
      </c>
      <c r="T1148" s="9">
        <v>0</v>
      </c>
      <c r="U1148" s="9">
        <f t="shared" si="110"/>
        <v>1.334184</v>
      </c>
      <c r="V1148" s="9">
        <v>0</v>
      </c>
      <c r="W1148" s="9">
        <v>0</v>
      </c>
      <c r="X1148" s="50">
        <v>1.334184</v>
      </c>
      <c r="Y1148" s="9">
        <v>0</v>
      </c>
      <c r="Z1148" s="9">
        <f t="shared" si="111"/>
        <v>0</v>
      </c>
      <c r="AA1148" s="9">
        <v>0</v>
      </c>
      <c r="AB1148" s="9">
        <v>0</v>
      </c>
      <c r="AC1148" s="50">
        <v>0</v>
      </c>
      <c r="AD1148" s="9">
        <v>0</v>
      </c>
      <c r="AE1148" s="9">
        <f t="shared" si="112"/>
        <v>0</v>
      </c>
      <c r="AF1148" s="9">
        <v>0</v>
      </c>
      <c r="AG1148" s="9">
        <v>0</v>
      </c>
      <c r="AH1148" s="50">
        <v>0</v>
      </c>
      <c r="AI1148" s="9">
        <v>0</v>
      </c>
      <c r="AJ1148" s="42">
        <f t="shared" si="113"/>
        <v>1.3581840000000001</v>
      </c>
      <c r="AK1148" s="42">
        <f t="shared" si="113"/>
        <v>0</v>
      </c>
      <c r="AL1148" s="42">
        <f t="shared" si="113"/>
        <v>0</v>
      </c>
      <c r="AM1148" s="42">
        <f t="shared" si="113"/>
        <v>1.3581840000000001</v>
      </c>
      <c r="AN1148" s="42">
        <f t="shared" si="113"/>
        <v>0</v>
      </c>
    </row>
    <row r="1149" spans="1:40" ht="78.75">
      <c r="A1149" s="8" t="s">
        <v>807</v>
      </c>
      <c r="B1149" s="73" t="s">
        <v>2058</v>
      </c>
      <c r="C1149" s="15" t="s">
        <v>2059</v>
      </c>
      <c r="D1149" s="18">
        <v>2017</v>
      </c>
      <c r="E1149" s="18">
        <v>2021</v>
      </c>
      <c r="F1149" s="9">
        <v>83.818776000000014</v>
      </c>
      <c r="G1149" s="9">
        <v>83.818776000000014</v>
      </c>
      <c r="H1149" s="31">
        <v>42948</v>
      </c>
      <c r="I1149" s="9">
        <v>83.818776000000014</v>
      </c>
      <c r="J1149" s="24">
        <v>77.585558142711875</v>
      </c>
      <c r="K1149" s="9">
        <f t="shared" si="108"/>
        <v>31.484939999999998</v>
      </c>
      <c r="L1149" s="9">
        <v>0</v>
      </c>
      <c r="M1149" s="9">
        <v>0</v>
      </c>
      <c r="N1149" s="9">
        <v>31.484939999999998</v>
      </c>
      <c r="O1149" s="9">
        <v>0</v>
      </c>
      <c r="P1149" s="9">
        <f t="shared" si="109"/>
        <v>31.964939999999999</v>
      </c>
      <c r="Q1149" s="9">
        <v>0</v>
      </c>
      <c r="R1149" s="9">
        <v>0</v>
      </c>
      <c r="S1149" s="9">
        <v>31.964939999999999</v>
      </c>
      <c r="T1149" s="9">
        <v>0</v>
      </c>
      <c r="U1149" s="9">
        <f t="shared" si="110"/>
        <v>0</v>
      </c>
      <c r="V1149" s="9">
        <v>0</v>
      </c>
      <c r="W1149" s="9">
        <v>0</v>
      </c>
      <c r="X1149" s="50">
        <v>0</v>
      </c>
      <c r="Y1149" s="9">
        <v>0</v>
      </c>
      <c r="Z1149" s="9">
        <f t="shared" si="111"/>
        <v>0</v>
      </c>
      <c r="AA1149" s="9">
        <v>0</v>
      </c>
      <c r="AB1149" s="9">
        <v>0</v>
      </c>
      <c r="AC1149" s="50">
        <v>0</v>
      </c>
      <c r="AD1149" s="9">
        <v>0</v>
      </c>
      <c r="AE1149" s="9">
        <f t="shared" si="112"/>
        <v>0</v>
      </c>
      <c r="AF1149" s="9">
        <v>0</v>
      </c>
      <c r="AG1149" s="9">
        <v>0</v>
      </c>
      <c r="AH1149" s="50">
        <v>0</v>
      </c>
      <c r="AI1149" s="9">
        <v>0</v>
      </c>
      <c r="AJ1149" s="42">
        <f t="shared" si="113"/>
        <v>63.449879999999993</v>
      </c>
      <c r="AK1149" s="42">
        <f t="shared" si="113"/>
        <v>0</v>
      </c>
      <c r="AL1149" s="42">
        <f t="shared" si="113"/>
        <v>0</v>
      </c>
      <c r="AM1149" s="42">
        <f t="shared" si="113"/>
        <v>63.449879999999993</v>
      </c>
      <c r="AN1149" s="42">
        <f t="shared" si="113"/>
        <v>0</v>
      </c>
    </row>
    <row r="1150" spans="1:40" ht="63">
      <c r="A1150" s="8" t="s">
        <v>807</v>
      </c>
      <c r="B1150" s="73" t="s">
        <v>2060</v>
      </c>
      <c r="C1150" s="15" t="s">
        <v>2666</v>
      </c>
      <c r="D1150" s="18">
        <v>2016</v>
      </c>
      <c r="E1150" s="18">
        <v>2020</v>
      </c>
      <c r="F1150" s="9"/>
      <c r="G1150" s="9"/>
      <c r="H1150" s="31"/>
      <c r="I1150" s="9">
        <v>11.124276</v>
      </c>
      <c r="J1150" s="24">
        <v>10.986463784135593</v>
      </c>
      <c r="K1150" s="9">
        <f t="shared" si="108"/>
        <v>7.3043879999999994</v>
      </c>
      <c r="L1150" s="9">
        <v>0</v>
      </c>
      <c r="M1150" s="9">
        <v>0</v>
      </c>
      <c r="N1150" s="9">
        <v>7.3043879999999994</v>
      </c>
      <c r="O1150" s="9">
        <v>0</v>
      </c>
      <c r="P1150" s="9">
        <f t="shared" si="109"/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f t="shared" si="110"/>
        <v>0</v>
      </c>
      <c r="V1150" s="9">
        <v>0</v>
      </c>
      <c r="W1150" s="9">
        <v>0</v>
      </c>
      <c r="X1150" s="50">
        <v>0</v>
      </c>
      <c r="Y1150" s="9">
        <v>0</v>
      </c>
      <c r="Z1150" s="9">
        <f t="shared" si="111"/>
        <v>0</v>
      </c>
      <c r="AA1150" s="9">
        <v>0</v>
      </c>
      <c r="AB1150" s="9">
        <v>0</v>
      </c>
      <c r="AC1150" s="50">
        <v>0</v>
      </c>
      <c r="AD1150" s="9">
        <v>0</v>
      </c>
      <c r="AE1150" s="9">
        <f t="shared" si="112"/>
        <v>0</v>
      </c>
      <c r="AF1150" s="9">
        <v>0</v>
      </c>
      <c r="AG1150" s="9">
        <v>0</v>
      </c>
      <c r="AH1150" s="50">
        <v>0</v>
      </c>
      <c r="AI1150" s="9">
        <v>0</v>
      </c>
      <c r="AJ1150" s="42">
        <f t="shared" si="113"/>
        <v>7.3043879999999994</v>
      </c>
      <c r="AK1150" s="42">
        <f t="shared" si="113"/>
        <v>0</v>
      </c>
      <c r="AL1150" s="42">
        <f t="shared" si="113"/>
        <v>0</v>
      </c>
      <c r="AM1150" s="42">
        <f t="shared" si="113"/>
        <v>7.3043879999999994</v>
      </c>
      <c r="AN1150" s="42">
        <f t="shared" si="113"/>
        <v>0</v>
      </c>
    </row>
    <row r="1151" spans="1:40" ht="63">
      <c r="A1151" s="8" t="s">
        <v>807</v>
      </c>
      <c r="B1151" s="73" t="s">
        <v>2061</v>
      </c>
      <c r="C1151" s="15" t="s">
        <v>2667</v>
      </c>
      <c r="D1151" s="18">
        <v>2016</v>
      </c>
      <c r="E1151" s="18">
        <v>2021</v>
      </c>
      <c r="F1151" s="9">
        <v>2.1453099999999998</v>
      </c>
      <c r="G1151" s="9">
        <v>20.719049999999999</v>
      </c>
      <c r="H1151" s="31" t="s">
        <v>2723</v>
      </c>
      <c r="I1151" s="9">
        <v>20.567292000000002</v>
      </c>
      <c r="J1151" s="24">
        <v>3.8129715286779593</v>
      </c>
      <c r="K1151" s="9">
        <f t="shared" si="108"/>
        <v>0.012</v>
      </c>
      <c r="L1151" s="9">
        <v>0</v>
      </c>
      <c r="M1151" s="9">
        <v>0</v>
      </c>
      <c r="N1151" s="9">
        <v>0.012</v>
      </c>
      <c r="O1151" s="9">
        <v>0</v>
      </c>
      <c r="P1151" s="9">
        <f t="shared" si="109"/>
        <v>3.6854999999999998</v>
      </c>
      <c r="Q1151" s="9">
        <v>0</v>
      </c>
      <c r="R1151" s="9">
        <v>0</v>
      </c>
      <c r="S1151" s="9">
        <v>3.6854999999999998</v>
      </c>
      <c r="T1151" s="9">
        <v>0</v>
      </c>
      <c r="U1151" s="9">
        <f t="shared" si="110"/>
        <v>0</v>
      </c>
      <c r="V1151" s="9">
        <v>0</v>
      </c>
      <c r="W1151" s="9">
        <v>0</v>
      </c>
      <c r="X1151" s="50">
        <v>0</v>
      </c>
      <c r="Y1151" s="9">
        <v>0</v>
      </c>
      <c r="Z1151" s="9">
        <f t="shared" si="111"/>
        <v>0</v>
      </c>
      <c r="AA1151" s="9">
        <v>0</v>
      </c>
      <c r="AB1151" s="9">
        <v>0</v>
      </c>
      <c r="AC1151" s="50">
        <v>0</v>
      </c>
      <c r="AD1151" s="9">
        <v>0</v>
      </c>
      <c r="AE1151" s="9">
        <f t="shared" si="112"/>
        <v>0</v>
      </c>
      <c r="AF1151" s="9">
        <v>0</v>
      </c>
      <c r="AG1151" s="9">
        <v>0</v>
      </c>
      <c r="AH1151" s="50">
        <v>0</v>
      </c>
      <c r="AI1151" s="9">
        <v>0</v>
      </c>
      <c r="AJ1151" s="42">
        <f t="shared" si="113"/>
        <v>3.6974999999999998</v>
      </c>
      <c r="AK1151" s="42">
        <f t="shared" si="113"/>
        <v>0</v>
      </c>
      <c r="AL1151" s="42">
        <f t="shared" si="113"/>
        <v>0</v>
      </c>
      <c r="AM1151" s="42">
        <f t="shared" si="113"/>
        <v>3.6974999999999998</v>
      </c>
      <c r="AN1151" s="42">
        <f t="shared" si="113"/>
        <v>0</v>
      </c>
    </row>
    <row r="1152" spans="1:40" ht="47.25">
      <c r="A1152" s="8" t="s">
        <v>807</v>
      </c>
      <c r="B1152" s="73" t="s">
        <v>2062</v>
      </c>
      <c r="C1152" s="15" t="s">
        <v>2063</v>
      </c>
      <c r="D1152" s="18" t="s">
        <v>2202</v>
      </c>
      <c r="E1152" s="18">
        <v>2020</v>
      </c>
      <c r="F1152" s="9"/>
      <c r="G1152" s="9"/>
      <c r="H1152" s="31"/>
      <c r="I1152" s="9">
        <v>6.0269159999999991</v>
      </c>
      <c r="J1152" s="24">
        <v>5.994899135999999</v>
      </c>
      <c r="K1152" s="9">
        <f t="shared" si="108"/>
        <v>5.6720279999999992</v>
      </c>
      <c r="L1152" s="9">
        <v>0</v>
      </c>
      <c r="M1152" s="9">
        <v>0</v>
      </c>
      <c r="N1152" s="9">
        <v>5.6720279999999992</v>
      </c>
      <c r="O1152" s="9">
        <v>0</v>
      </c>
      <c r="P1152" s="9">
        <f t="shared" si="109"/>
        <v>0</v>
      </c>
      <c r="Q1152" s="9">
        <v>0</v>
      </c>
      <c r="R1152" s="9">
        <v>0</v>
      </c>
      <c r="S1152" s="9">
        <v>0</v>
      </c>
      <c r="T1152" s="9">
        <v>0</v>
      </c>
      <c r="U1152" s="9">
        <f t="shared" si="110"/>
        <v>0</v>
      </c>
      <c r="V1152" s="9">
        <v>0</v>
      </c>
      <c r="W1152" s="9">
        <v>0</v>
      </c>
      <c r="X1152" s="50">
        <v>0</v>
      </c>
      <c r="Y1152" s="9">
        <v>0</v>
      </c>
      <c r="Z1152" s="9">
        <f t="shared" si="111"/>
        <v>0</v>
      </c>
      <c r="AA1152" s="9">
        <v>0</v>
      </c>
      <c r="AB1152" s="9">
        <v>0</v>
      </c>
      <c r="AC1152" s="50">
        <v>0</v>
      </c>
      <c r="AD1152" s="9">
        <v>0</v>
      </c>
      <c r="AE1152" s="9">
        <f t="shared" si="112"/>
        <v>0</v>
      </c>
      <c r="AF1152" s="9">
        <v>0</v>
      </c>
      <c r="AG1152" s="9">
        <v>0</v>
      </c>
      <c r="AH1152" s="50">
        <v>0</v>
      </c>
      <c r="AI1152" s="9">
        <v>0</v>
      </c>
      <c r="AJ1152" s="42">
        <f t="shared" si="113"/>
        <v>5.6720279999999992</v>
      </c>
      <c r="AK1152" s="42">
        <f t="shared" si="113"/>
        <v>0</v>
      </c>
      <c r="AL1152" s="42">
        <f t="shared" si="113"/>
        <v>0</v>
      </c>
      <c r="AM1152" s="42">
        <f t="shared" si="113"/>
        <v>5.6720279999999992</v>
      </c>
      <c r="AN1152" s="42">
        <f t="shared" si="113"/>
        <v>0</v>
      </c>
    </row>
    <row r="1153" spans="1:40" ht="63">
      <c r="A1153" s="8" t="s">
        <v>807</v>
      </c>
      <c r="B1153" s="73" t="s">
        <v>238</v>
      </c>
      <c r="C1153" s="15" t="s">
        <v>2668</v>
      </c>
      <c r="D1153" s="18">
        <v>2015</v>
      </c>
      <c r="E1153" s="18">
        <v>2021</v>
      </c>
      <c r="F1153" s="9"/>
      <c r="G1153" s="9"/>
      <c r="H1153" s="31"/>
      <c r="I1153" s="9">
        <v>5.2003200000000005</v>
      </c>
      <c r="J1153" s="24">
        <v>5.1980726640000006</v>
      </c>
      <c r="K1153" s="9">
        <f t="shared" si="108"/>
        <v>0.012</v>
      </c>
      <c r="L1153" s="9">
        <v>0</v>
      </c>
      <c r="M1153" s="9">
        <v>0</v>
      </c>
      <c r="N1153" s="9">
        <v>0.012</v>
      </c>
      <c r="O1153" s="9">
        <v>0</v>
      </c>
      <c r="P1153" s="9">
        <f t="shared" si="109"/>
        <v>4.8665639999999994</v>
      </c>
      <c r="Q1153" s="9">
        <v>0</v>
      </c>
      <c r="R1153" s="9">
        <v>0</v>
      </c>
      <c r="S1153" s="9">
        <v>4.8665639999999994</v>
      </c>
      <c r="T1153" s="9">
        <v>0</v>
      </c>
      <c r="U1153" s="9">
        <f t="shared" si="110"/>
        <v>0</v>
      </c>
      <c r="V1153" s="9">
        <v>0</v>
      </c>
      <c r="W1153" s="9">
        <v>0</v>
      </c>
      <c r="X1153" s="50">
        <v>0</v>
      </c>
      <c r="Y1153" s="9">
        <v>0</v>
      </c>
      <c r="Z1153" s="9">
        <f t="shared" si="111"/>
        <v>0</v>
      </c>
      <c r="AA1153" s="9">
        <v>0</v>
      </c>
      <c r="AB1153" s="9">
        <v>0</v>
      </c>
      <c r="AC1153" s="50">
        <v>0</v>
      </c>
      <c r="AD1153" s="9">
        <v>0</v>
      </c>
      <c r="AE1153" s="9">
        <f t="shared" si="112"/>
        <v>0</v>
      </c>
      <c r="AF1153" s="9">
        <v>0</v>
      </c>
      <c r="AG1153" s="9">
        <v>0</v>
      </c>
      <c r="AH1153" s="50">
        <v>0</v>
      </c>
      <c r="AI1153" s="9">
        <v>0</v>
      </c>
      <c r="AJ1153" s="42">
        <f t="shared" si="113"/>
        <v>4.878563999999999</v>
      </c>
      <c r="AK1153" s="42">
        <f t="shared" si="113"/>
        <v>0</v>
      </c>
      <c r="AL1153" s="42">
        <f t="shared" si="113"/>
        <v>0</v>
      </c>
      <c r="AM1153" s="42">
        <f t="shared" si="113"/>
        <v>4.878563999999999</v>
      </c>
      <c r="AN1153" s="42">
        <f t="shared" si="113"/>
        <v>0</v>
      </c>
    </row>
    <row r="1154" spans="1:40" ht="63">
      <c r="A1154" s="8" t="s">
        <v>807</v>
      </c>
      <c r="B1154" s="73" t="s">
        <v>2064</v>
      </c>
      <c r="C1154" s="15" t="s">
        <v>2065</v>
      </c>
      <c r="D1154" s="18" t="s">
        <v>2201</v>
      </c>
      <c r="E1154" s="18">
        <v>2021</v>
      </c>
      <c r="F1154" s="9"/>
      <c r="G1154" s="9"/>
      <c r="H1154" s="31"/>
      <c r="I1154" s="9">
        <v>35.781743999999996</v>
      </c>
      <c r="J1154" s="24">
        <v>35.780540843999994</v>
      </c>
      <c r="K1154" s="9">
        <f t="shared" si="108"/>
        <v>4.7169600000000003</v>
      </c>
      <c r="L1154" s="9">
        <v>0</v>
      </c>
      <c r="M1154" s="9">
        <v>0</v>
      </c>
      <c r="N1154" s="9">
        <v>4.7169600000000003</v>
      </c>
      <c r="O1154" s="9">
        <v>0</v>
      </c>
      <c r="P1154" s="9">
        <f t="shared" si="109"/>
        <v>30.463584000000001</v>
      </c>
      <c r="Q1154" s="9">
        <v>0</v>
      </c>
      <c r="R1154" s="9">
        <v>0</v>
      </c>
      <c r="S1154" s="9">
        <v>30.463584000000001</v>
      </c>
      <c r="T1154" s="9">
        <v>0</v>
      </c>
      <c r="U1154" s="9">
        <f t="shared" si="110"/>
        <v>0</v>
      </c>
      <c r="V1154" s="9">
        <v>0</v>
      </c>
      <c r="W1154" s="9">
        <v>0</v>
      </c>
      <c r="X1154" s="50">
        <v>0</v>
      </c>
      <c r="Y1154" s="9">
        <v>0</v>
      </c>
      <c r="Z1154" s="9">
        <f t="shared" si="111"/>
        <v>0</v>
      </c>
      <c r="AA1154" s="9">
        <v>0</v>
      </c>
      <c r="AB1154" s="9">
        <v>0</v>
      </c>
      <c r="AC1154" s="50">
        <v>0</v>
      </c>
      <c r="AD1154" s="9">
        <v>0</v>
      </c>
      <c r="AE1154" s="9">
        <f t="shared" si="112"/>
        <v>0</v>
      </c>
      <c r="AF1154" s="9">
        <v>0</v>
      </c>
      <c r="AG1154" s="9">
        <v>0</v>
      </c>
      <c r="AH1154" s="50">
        <v>0</v>
      </c>
      <c r="AI1154" s="9">
        <v>0</v>
      </c>
      <c r="AJ1154" s="42">
        <f t="shared" si="113"/>
        <v>35.180543999999998</v>
      </c>
      <c r="AK1154" s="42">
        <f t="shared" si="113"/>
        <v>0</v>
      </c>
      <c r="AL1154" s="42">
        <f t="shared" si="113"/>
        <v>0</v>
      </c>
      <c r="AM1154" s="42">
        <f t="shared" si="113"/>
        <v>35.180543999999998</v>
      </c>
      <c r="AN1154" s="42">
        <f t="shared" si="113"/>
        <v>0</v>
      </c>
    </row>
    <row r="1155" spans="1:40" ht="47.25">
      <c r="A1155" s="8" t="s">
        <v>807</v>
      </c>
      <c r="B1155" s="73" t="s">
        <v>2066</v>
      </c>
      <c r="C1155" s="15" t="s">
        <v>2067</v>
      </c>
      <c r="D1155" s="18" t="s">
        <v>2201</v>
      </c>
      <c r="E1155" s="18">
        <v>2020</v>
      </c>
      <c r="F1155" s="9"/>
      <c r="G1155" s="9"/>
      <c r="H1155" s="31"/>
      <c r="I1155" s="9">
        <v>83.545524000000015</v>
      </c>
      <c r="J1155" s="24">
        <v>83.544320843999998</v>
      </c>
      <c r="K1155" s="9">
        <f t="shared" si="108"/>
        <v>19.554516</v>
      </c>
      <c r="L1155" s="9">
        <v>0</v>
      </c>
      <c r="M1155" s="9">
        <v>0</v>
      </c>
      <c r="N1155" s="9">
        <v>19.554516</v>
      </c>
      <c r="O1155" s="9">
        <v>0</v>
      </c>
      <c r="P1155" s="9">
        <f t="shared" si="109"/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f t="shared" si="110"/>
        <v>0</v>
      </c>
      <c r="V1155" s="9">
        <v>0</v>
      </c>
      <c r="W1155" s="9">
        <v>0</v>
      </c>
      <c r="X1155" s="50">
        <v>0</v>
      </c>
      <c r="Y1155" s="9">
        <v>0</v>
      </c>
      <c r="Z1155" s="9">
        <f t="shared" si="111"/>
        <v>0</v>
      </c>
      <c r="AA1155" s="9">
        <v>0</v>
      </c>
      <c r="AB1155" s="9">
        <v>0</v>
      </c>
      <c r="AC1155" s="50">
        <v>0</v>
      </c>
      <c r="AD1155" s="9">
        <v>0</v>
      </c>
      <c r="AE1155" s="9">
        <f t="shared" si="112"/>
        <v>0</v>
      </c>
      <c r="AF1155" s="9">
        <v>0</v>
      </c>
      <c r="AG1155" s="9">
        <v>0</v>
      </c>
      <c r="AH1155" s="50">
        <v>0</v>
      </c>
      <c r="AI1155" s="9">
        <v>0</v>
      </c>
      <c r="AJ1155" s="42">
        <f t="shared" si="113"/>
        <v>19.554516</v>
      </c>
      <c r="AK1155" s="42">
        <f t="shared" si="113"/>
        <v>0</v>
      </c>
      <c r="AL1155" s="42">
        <f t="shared" si="113"/>
        <v>0</v>
      </c>
      <c r="AM1155" s="42">
        <f t="shared" si="113"/>
        <v>19.554516</v>
      </c>
      <c r="AN1155" s="42">
        <f t="shared" si="113"/>
        <v>0</v>
      </c>
    </row>
    <row r="1156" spans="1:40" ht="78.75">
      <c r="A1156" s="8" t="s">
        <v>2068</v>
      </c>
      <c r="B1156" s="73" t="s">
        <v>2069</v>
      </c>
      <c r="C1156" s="15" t="s">
        <v>2669</v>
      </c>
      <c r="D1156" s="18">
        <v>2019</v>
      </c>
      <c r="E1156" s="18">
        <v>2020</v>
      </c>
      <c r="F1156" s="9"/>
      <c r="G1156" s="9"/>
      <c r="H1156" s="31"/>
      <c r="I1156" s="9">
        <v>5.3075279999999996</v>
      </c>
      <c r="J1156" s="24">
        <v>5.3075279999999996</v>
      </c>
      <c r="K1156" s="9">
        <f t="shared" si="108"/>
        <v>5.2631160000000001</v>
      </c>
      <c r="L1156" s="9">
        <v>0</v>
      </c>
      <c r="M1156" s="9">
        <v>0</v>
      </c>
      <c r="N1156" s="9">
        <v>5.2631160000000001</v>
      </c>
      <c r="O1156" s="9">
        <v>0</v>
      </c>
      <c r="P1156" s="9">
        <f t="shared" si="109"/>
        <v>0</v>
      </c>
      <c r="Q1156" s="9">
        <v>0</v>
      </c>
      <c r="R1156" s="9">
        <v>0</v>
      </c>
      <c r="S1156" s="9">
        <v>0</v>
      </c>
      <c r="T1156" s="9">
        <v>0</v>
      </c>
      <c r="U1156" s="9">
        <f t="shared" si="110"/>
        <v>0</v>
      </c>
      <c r="V1156" s="9">
        <v>0</v>
      </c>
      <c r="W1156" s="9">
        <v>0</v>
      </c>
      <c r="X1156" s="50">
        <v>0</v>
      </c>
      <c r="Y1156" s="9">
        <v>0</v>
      </c>
      <c r="Z1156" s="9">
        <f t="shared" si="111"/>
        <v>0</v>
      </c>
      <c r="AA1156" s="9">
        <v>0</v>
      </c>
      <c r="AB1156" s="9">
        <v>0</v>
      </c>
      <c r="AC1156" s="50">
        <v>0</v>
      </c>
      <c r="AD1156" s="9">
        <v>0</v>
      </c>
      <c r="AE1156" s="9">
        <f t="shared" si="112"/>
        <v>0</v>
      </c>
      <c r="AF1156" s="9">
        <v>0</v>
      </c>
      <c r="AG1156" s="9">
        <v>0</v>
      </c>
      <c r="AH1156" s="50">
        <v>0</v>
      </c>
      <c r="AI1156" s="9">
        <v>0</v>
      </c>
      <c r="AJ1156" s="42">
        <f t="shared" si="113"/>
        <v>5.2631160000000001</v>
      </c>
      <c r="AK1156" s="42">
        <f t="shared" si="113"/>
        <v>0</v>
      </c>
      <c r="AL1156" s="42">
        <f t="shared" si="113"/>
        <v>0</v>
      </c>
      <c r="AM1156" s="42">
        <f t="shared" si="113"/>
        <v>5.2631160000000001</v>
      </c>
      <c r="AN1156" s="42">
        <f t="shared" si="113"/>
        <v>0</v>
      </c>
    </row>
    <row r="1157" spans="1:40" ht="47.25">
      <c r="A1157" s="8" t="s">
        <v>807</v>
      </c>
      <c r="B1157" s="73" t="s">
        <v>240</v>
      </c>
      <c r="C1157" s="15" t="s">
        <v>2670</v>
      </c>
      <c r="D1157" s="18">
        <v>2015</v>
      </c>
      <c r="E1157" s="18">
        <v>2021</v>
      </c>
      <c r="F1157" s="9"/>
      <c r="G1157" s="9"/>
      <c r="H1157" s="31"/>
      <c r="I1157" s="9">
        <v>0.46390799999999999</v>
      </c>
      <c r="J1157" s="24">
        <v>0.46166066399999994</v>
      </c>
      <c r="K1157" s="9">
        <f t="shared" si="108"/>
        <v>0.012</v>
      </c>
      <c r="L1157" s="9">
        <v>0</v>
      </c>
      <c r="M1157" s="9">
        <v>0</v>
      </c>
      <c r="N1157" s="9">
        <v>0.012</v>
      </c>
      <c r="O1157" s="9">
        <v>0</v>
      </c>
      <c r="P1157" s="9">
        <f t="shared" si="109"/>
        <v>0.40414800000000001</v>
      </c>
      <c r="Q1157" s="9">
        <v>0</v>
      </c>
      <c r="R1157" s="9">
        <v>0</v>
      </c>
      <c r="S1157" s="9">
        <v>0.40414800000000001</v>
      </c>
      <c r="T1157" s="9">
        <v>0</v>
      </c>
      <c r="U1157" s="9">
        <f t="shared" si="110"/>
        <v>0</v>
      </c>
      <c r="V1157" s="9">
        <v>0</v>
      </c>
      <c r="W1157" s="9">
        <v>0</v>
      </c>
      <c r="X1157" s="50">
        <v>0</v>
      </c>
      <c r="Y1157" s="9">
        <v>0</v>
      </c>
      <c r="Z1157" s="9">
        <f t="shared" si="111"/>
        <v>0</v>
      </c>
      <c r="AA1157" s="9">
        <v>0</v>
      </c>
      <c r="AB1157" s="9">
        <v>0</v>
      </c>
      <c r="AC1157" s="50">
        <v>0</v>
      </c>
      <c r="AD1157" s="9">
        <v>0</v>
      </c>
      <c r="AE1157" s="9">
        <f t="shared" si="112"/>
        <v>0</v>
      </c>
      <c r="AF1157" s="9">
        <v>0</v>
      </c>
      <c r="AG1157" s="9">
        <v>0</v>
      </c>
      <c r="AH1157" s="50">
        <v>0</v>
      </c>
      <c r="AI1157" s="9">
        <v>0</v>
      </c>
      <c r="AJ1157" s="42">
        <f t="shared" si="113"/>
        <v>0.41614800000000002</v>
      </c>
      <c r="AK1157" s="42">
        <f t="shared" si="113"/>
        <v>0</v>
      </c>
      <c r="AL1157" s="42">
        <f t="shared" si="113"/>
        <v>0</v>
      </c>
      <c r="AM1157" s="42">
        <f t="shared" si="113"/>
        <v>0.41614800000000002</v>
      </c>
      <c r="AN1157" s="42">
        <f t="shared" si="113"/>
        <v>0</v>
      </c>
    </row>
    <row r="1158" spans="1:40" ht="78.75">
      <c r="A1158" s="8" t="s">
        <v>2068</v>
      </c>
      <c r="B1158" s="73" t="s">
        <v>2070</v>
      </c>
      <c r="C1158" s="15" t="s">
        <v>2671</v>
      </c>
      <c r="D1158" s="18">
        <v>2019</v>
      </c>
      <c r="E1158" s="18">
        <v>2021</v>
      </c>
      <c r="F1158" s="9"/>
      <c r="G1158" s="9"/>
      <c r="H1158" s="31"/>
      <c r="I1158" s="9">
        <v>21.799883999999999</v>
      </c>
      <c r="J1158" s="24">
        <v>21.799883999999999</v>
      </c>
      <c r="K1158" s="9">
        <f t="shared" si="108"/>
        <v>2.4148560000000003</v>
      </c>
      <c r="L1158" s="9">
        <v>0</v>
      </c>
      <c r="M1158" s="9">
        <v>0</v>
      </c>
      <c r="N1158" s="9">
        <v>2.4148560000000003</v>
      </c>
      <c r="O1158" s="9">
        <v>0</v>
      </c>
      <c r="P1158" s="9">
        <f t="shared" si="109"/>
        <v>19.373028000000001</v>
      </c>
      <c r="Q1158" s="9">
        <v>0</v>
      </c>
      <c r="R1158" s="9">
        <v>0</v>
      </c>
      <c r="S1158" s="9">
        <v>19.373028000000001</v>
      </c>
      <c r="T1158" s="9">
        <v>0</v>
      </c>
      <c r="U1158" s="9">
        <f t="shared" si="110"/>
        <v>0</v>
      </c>
      <c r="V1158" s="9">
        <v>0</v>
      </c>
      <c r="W1158" s="9">
        <v>0</v>
      </c>
      <c r="X1158" s="50">
        <v>0</v>
      </c>
      <c r="Y1158" s="9">
        <v>0</v>
      </c>
      <c r="Z1158" s="9">
        <f t="shared" si="111"/>
        <v>0</v>
      </c>
      <c r="AA1158" s="9">
        <v>0</v>
      </c>
      <c r="AB1158" s="9">
        <v>0</v>
      </c>
      <c r="AC1158" s="50">
        <v>0</v>
      </c>
      <c r="AD1158" s="9">
        <v>0</v>
      </c>
      <c r="AE1158" s="9">
        <f t="shared" si="112"/>
        <v>0</v>
      </c>
      <c r="AF1158" s="9">
        <v>0</v>
      </c>
      <c r="AG1158" s="9">
        <v>0</v>
      </c>
      <c r="AH1158" s="50">
        <v>0</v>
      </c>
      <c r="AI1158" s="9">
        <v>0</v>
      </c>
      <c r="AJ1158" s="42">
        <f t="shared" si="113"/>
        <v>21.787884000000002</v>
      </c>
      <c r="AK1158" s="42">
        <f t="shared" si="113"/>
        <v>0</v>
      </c>
      <c r="AL1158" s="42">
        <f t="shared" si="113"/>
        <v>0</v>
      </c>
      <c r="AM1158" s="42">
        <f t="shared" si="113"/>
        <v>21.787884000000002</v>
      </c>
      <c r="AN1158" s="42">
        <f t="shared" si="113"/>
        <v>0</v>
      </c>
    </row>
    <row r="1159" spans="1:40" ht="78.75">
      <c r="A1159" s="8" t="s">
        <v>807</v>
      </c>
      <c r="B1159" s="73" t="s">
        <v>2071</v>
      </c>
      <c r="C1159" s="15" t="s">
        <v>2672</v>
      </c>
      <c r="D1159" s="18">
        <v>2015</v>
      </c>
      <c r="E1159" s="18">
        <v>2021</v>
      </c>
      <c r="F1159" s="9">
        <v>1.5793299999999999</v>
      </c>
      <c r="G1159" s="9">
        <v>8.9989699999999999</v>
      </c>
      <c r="H1159" s="31" t="s">
        <v>2712</v>
      </c>
      <c r="I1159" s="9">
        <v>6.5563439999999993</v>
      </c>
      <c r="J1159" s="24">
        <v>6.1090656600000006</v>
      </c>
      <c r="K1159" s="9">
        <f t="shared" si="108"/>
        <v>0.012</v>
      </c>
      <c r="L1159" s="9">
        <v>0</v>
      </c>
      <c r="M1159" s="9">
        <v>0</v>
      </c>
      <c r="N1159" s="9">
        <v>0.012</v>
      </c>
      <c r="O1159" s="9">
        <v>0</v>
      </c>
      <c r="P1159" s="9">
        <f t="shared" si="109"/>
        <v>5.2100399999999993</v>
      </c>
      <c r="Q1159" s="9">
        <v>0</v>
      </c>
      <c r="R1159" s="9">
        <v>0</v>
      </c>
      <c r="S1159" s="9">
        <v>5.2100399999999993</v>
      </c>
      <c r="T1159" s="9">
        <v>0</v>
      </c>
      <c r="U1159" s="9">
        <f t="shared" si="110"/>
        <v>0</v>
      </c>
      <c r="V1159" s="9">
        <v>0</v>
      </c>
      <c r="W1159" s="9">
        <v>0</v>
      </c>
      <c r="X1159" s="50">
        <v>0</v>
      </c>
      <c r="Y1159" s="9">
        <v>0</v>
      </c>
      <c r="Z1159" s="9">
        <f t="shared" si="111"/>
        <v>0</v>
      </c>
      <c r="AA1159" s="9">
        <v>0</v>
      </c>
      <c r="AB1159" s="9">
        <v>0</v>
      </c>
      <c r="AC1159" s="50">
        <v>0</v>
      </c>
      <c r="AD1159" s="9">
        <v>0</v>
      </c>
      <c r="AE1159" s="9">
        <f t="shared" si="112"/>
        <v>0</v>
      </c>
      <c r="AF1159" s="9">
        <v>0</v>
      </c>
      <c r="AG1159" s="9">
        <v>0</v>
      </c>
      <c r="AH1159" s="50">
        <v>0</v>
      </c>
      <c r="AI1159" s="9">
        <v>0</v>
      </c>
      <c r="AJ1159" s="42">
        <f t="shared" si="113"/>
        <v>5.2220399999999989</v>
      </c>
      <c r="AK1159" s="42">
        <f t="shared" si="113"/>
        <v>0</v>
      </c>
      <c r="AL1159" s="42">
        <f t="shared" si="113"/>
        <v>0</v>
      </c>
      <c r="AM1159" s="42">
        <f t="shared" si="113"/>
        <v>5.2220399999999989</v>
      </c>
      <c r="AN1159" s="42">
        <f t="shared" si="113"/>
        <v>0</v>
      </c>
    </row>
    <row r="1160" spans="1:40" ht="78.75">
      <c r="A1160" s="8" t="s">
        <v>807</v>
      </c>
      <c r="B1160" s="73" t="s">
        <v>2072</v>
      </c>
      <c r="C1160" s="15" t="s">
        <v>2073</v>
      </c>
      <c r="D1160" s="18">
        <v>2016</v>
      </c>
      <c r="E1160" s="18">
        <v>2021</v>
      </c>
      <c r="F1160" s="9"/>
      <c r="G1160" s="9"/>
      <c r="H1160" s="31"/>
      <c r="I1160" s="9">
        <v>33.240527999999998</v>
      </c>
      <c r="J1160" s="24">
        <v>29.468540707118642</v>
      </c>
      <c r="K1160" s="9">
        <f t="shared" si="108"/>
        <v>2.295696</v>
      </c>
      <c r="L1160" s="9">
        <v>0</v>
      </c>
      <c r="M1160" s="9">
        <v>0</v>
      </c>
      <c r="N1160" s="9">
        <v>2.295696</v>
      </c>
      <c r="O1160" s="9">
        <v>0</v>
      </c>
      <c r="P1160" s="9">
        <f t="shared" si="109"/>
        <v>24.648911999999999</v>
      </c>
      <c r="Q1160" s="9">
        <v>0</v>
      </c>
      <c r="R1160" s="9">
        <v>0</v>
      </c>
      <c r="S1160" s="9">
        <v>24.648911999999999</v>
      </c>
      <c r="T1160" s="9">
        <v>0</v>
      </c>
      <c r="U1160" s="9">
        <f t="shared" si="110"/>
        <v>0</v>
      </c>
      <c r="V1160" s="9">
        <v>0</v>
      </c>
      <c r="W1160" s="9">
        <v>0</v>
      </c>
      <c r="X1160" s="50">
        <v>0</v>
      </c>
      <c r="Y1160" s="9">
        <v>0</v>
      </c>
      <c r="Z1160" s="9">
        <f t="shared" si="111"/>
        <v>0</v>
      </c>
      <c r="AA1160" s="9">
        <v>0</v>
      </c>
      <c r="AB1160" s="9">
        <v>0</v>
      </c>
      <c r="AC1160" s="50">
        <v>0</v>
      </c>
      <c r="AD1160" s="9">
        <v>0</v>
      </c>
      <c r="AE1160" s="9">
        <f t="shared" si="112"/>
        <v>0</v>
      </c>
      <c r="AF1160" s="9">
        <v>0</v>
      </c>
      <c r="AG1160" s="9">
        <v>0</v>
      </c>
      <c r="AH1160" s="50">
        <v>0</v>
      </c>
      <c r="AI1160" s="9">
        <v>0</v>
      </c>
      <c r="AJ1160" s="42">
        <f t="shared" si="113"/>
        <v>26.944607999999999</v>
      </c>
      <c r="AK1160" s="42">
        <f t="shared" si="113"/>
        <v>0</v>
      </c>
      <c r="AL1160" s="42">
        <f t="shared" si="113"/>
        <v>0</v>
      </c>
      <c r="AM1160" s="42">
        <f t="shared" si="113"/>
        <v>26.944607999999999</v>
      </c>
      <c r="AN1160" s="42">
        <f t="shared" si="113"/>
        <v>0</v>
      </c>
    </row>
    <row r="1161" spans="1:40" ht="47.25">
      <c r="A1161" s="8" t="s">
        <v>807</v>
      </c>
      <c r="B1161" s="73" t="s">
        <v>2074</v>
      </c>
      <c r="C1161" s="15" t="s">
        <v>2673</v>
      </c>
      <c r="D1161" s="18">
        <v>2017</v>
      </c>
      <c r="E1161" s="18">
        <v>2020</v>
      </c>
      <c r="F1161" s="9">
        <v>18.00939</v>
      </c>
      <c r="G1161" s="9">
        <v>97.610939999999999</v>
      </c>
      <c r="H1161" s="31" t="s">
        <v>2721</v>
      </c>
      <c r="I1161" s="9">
        <v>97.898376000000013</v>
      </c>
      <c r="J1161" s="24">
        <v>96.014189544000004</v>
      </c>
      <c r="K1161" s="9">
        <f t="shared" si="108"/>
        <v>84.605915999999979</v>
      </c>
      <c r="L1161" s="9">
        <v>0</v>
      </c>
      <c r="M1161" s="9">
        <v>0</v>
      </c>
      <c r="N1161" s="9">
        <v>84.605915999999979</v>
      </c>
      <c r="O1161" s="9">
        <v>0</v>
      </c>
      <c r="P1161" s="9">
        <f t="shared" si="109"/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f t="shared" si="110"/>
        <v>0</v>
      </c>
      <c r="V1161" s="9">
        <v>0</v>
      </c>
      <c r="W1161" s="9">
        <v>0</v>
      </c>
      <c r="X1161" s="50">
        <v>0</v>
      </c>
      <c r="Y1161" s="9">
        <v>0</v>
      </c>
      <c r="Z1161" s="9">
        <f t="shared" si="111"/>
        <v>0</v>
      </c>
      <c r="AA1161" s="9">
        <v>0</v>
      </c>
      <c r="AB1161" s="9">
        <v>0</v>
      </c>
      <c r="AC1161" s="50">
        <v>0</v>
      </c>
      <c r="AD1161" s="9">
        <v>0</v>
      </c>
      <c r="AE1161" s="9">
        <f t="shared" si="112"/>
        <v>0</v>
      </c>
      <c r="AF1161" s="9">
        <v>0</v>
      </c>
      <c r="AG1161" s="9">
        <v>0</v>
      </c>
      <c r="AH1161" s="50">
        <v>0</v>
      </c>
      <c r="AI1161" s="9">
        <v>0</v>
      </c>
      <c r="AJ1161" s="42">
        <f t="shared" si="113"/>
        <v>84.605915999999979</v>
      </c>
      <c r="AK1161" s="42">
        <f t="shared" si="113"/>
        <v>0</v>
      </c>
      <c r="AL1161" s="42">
        <f t="shared" si="113"/>
        <v>0</v>
      </c>
      <c r="AM1161" s="42">
        <f t="shared" si="113"/>
        <v>84.605915999999979</v>
      </c>
      <c r="AN1161" s="42">
        <f t="shared" si="113"/>
        <v>0</v>
      </c>
    </row>
    <row r="1162" spans="1:40" ht="94.5">
      <c r="A1162" s="8" t="s">
        <v>807</v>
      </c>
      <c r="B1162" s="73" t="s">
        <v>2075</v>
      </c>
      <c r="C1162" s="15" t="s">
        <v>2076</v>
      </c>
      <c r="D1162" s="18">
        <v>2017</v>
      </c>
      <c r="E1162" s="18">
        <v>2021</v>
      </c>
      <c r="F1162" s="9">
        <v>126.15999599999999</v>
      </c>
      <c r="G1162" s="9">
        <v>126.15999599999999</v>
      </c>
      <c r="H1162" s="31">
        <v>43160</v>
      </c>
      <c r="I1162" s="9">
        <v>198.57478799999998</v>
      </c>
      <c r="J1162" s="24">
        <v>189.14575198799997</v>
      </c>
      <c r="K1162" s="9">
        <f t="shared" si="108"/>
        <v>8.7015960000000003</v>
      </c>
      <c r="L1162" s="9">
        <v>0</v>
      </c>
      <c r="M1162" s="9">
        <v>0</v>
      </c>
      <c r="N1162" s="9">
        <v>8.7015960000000003</v>
      </c>
      <c r="O1162" s="9">
        <v>0</v>
      </c>
      <c r="P1162" s="9">
        <f t="shared" si="109"/>
        <v>69.160020000000003</v>
      </c>
      <c r="Q1162" s="9">
        <v>0</v>
      </c>
      <c r="R1162" s="9">
        <v>0</v>
      </c>
      <c r="S1162" s="9">
        <v>69.160020000000003</v>
      </c>
      <c r="T1162" s="9">
        <v>0</v>
      </c>
      <c r="U1162" s="9">
        <f t="shared" si="110"/>
        <v>0</v>
      </c>
      <c r="V1162" s="9">
        <v>0</v>
      </c>
      <c r="W1162" s="9">
        <v>0</v>
      </c>
      <c r="X1162" s="50">
        <v>0</v>
      </c>
      <c r="Y1162" s="9">
        <v>0</v>
      </c>
      <c r="Z1162" s="9">
        <f t="shared" si="111"/>
        <v>0</v>
      </c>
      <c r="AA1162" s="9">
        <v>0</v>
      </c>
      <c r="AB1162" s="9">
        <v>0</v>
      </c>
      <c r="AC1162" s="50">
        <v>0</v>
      </c>
      <c r="AD1162" s="9">
        <v>0</v>
      </c>
      <c r="AE1162" s="9">
        <f t="shared" si="112"/>
        <v>0</v>
      </c>
      <c r="AF1162" s="9">
        <v>0</v>
      </c>
      <c r="AG1162" s="9">
        <v>0</v>
      </c>
      <c r="AH1162" s="50">
        <v>0</v>
      </c>
      <c r="AI1162" s="9">
        <v>0</v>
      </c>
      <c r="AJ1162" s="42">
        <f t="shared" si="113"/>
        <v>77.861615999999998</v>
      </c>
      <c r="AK1162" s="42">
        <f t="shared" si="113"/>
        <v>0</v>
      </c>
      <c r="AL1162" s="42">
        <f t="shared" si="113"/>
        <v>0</v>
      </c>
      <c r="AM1162" s="42">
        <f t="shared" si="113"/>
        <v>77.861615999999998</v>
      </c>
      <c r="AN1162" s="42">
        <f t="shared" si="113"/>
        <v>0</v>
      </c>
    </row>
    <row r="1163" spans="1:40" ht="63">
      <c r="A1163" s="8" t="s">
        <v>807</v>
      </c>
      <c r="B1163" s="73" t="s">
        <v>2077</v>
      </c>
      <c r="C1163" s="15" t="s">
        <v>2674</v>
      </c>
      <c r="D1163" s="18">
        <v>2018</v>
      </c>
      <c r="E1163" s="18">
        <v>2020</v>
      </c>
      <c r="F1163" s="9"/>
      <c r="G1163" s="9"/>
      <c r="H1163" s="31"/>
      <c r="I1163" s="9">
        <v>0.418956</v>
      </c>
      <c r="J1163" s="24">
        <v>0.39770726399999995</v>
      </c>
      <c r="K1163" s="9">
        <f t="shared" si="108"/>
        <v>0.32832</v>
      </c>
      <c r="L1163" s="9">
        <v>0</v>
      </c>
      <c r="M1163" s="9">
        <v>0</v>
      </c>
      <c r="N1163" s="9">
        <v>0.32832</v>
      </c>
      <c r="O1163" s="9">
        <v>0</v>
      </c>
      <c r="P1163" s="9">
        <f t="shared" si="109"/>
        <v>0</v>
      </c>
      <c r="Q1163" s="9">
        <v>0</v>
      </c>
      <c r="R1163" s="9">
        <v>0</v>
      </c>
      <c r="S1163" s="9">
        <v>0</v>
      </c>
      <c r="T1163" s="9">
        <v>0</v>
      </c>
      <c r="U1163" s="9">
        <f t="shared" si="110"/>
        <v>0</v>
      </c>
      <c r="V1163" s="9">
        <v>0</v>
      </c>
      <c r="W1163" s="9">
        <v>0</v>
      </c>
      <c r="X1163" s="50">
        <v>0</v>
      </c>
      <c r="Y1163" s="9">
        <v>0</v>
      </c>
      <c r="Z1163" s="9">
        <f t="shared" si="111"/>
        <v>0</v>
      </c>
      <c r="AA1163" s="9">
        <v>0</v>
      </c>
      <c r="AB1163" s="9">
        <v>0</v>
      </c>
      <c r="AC1163" s="50">
        <v>0</v>
      </c>
      <c r="AD1163" s="9">
        <v>0</v>
      </c>
      <c r="AE1163" s="9">
        <f t="shared" si="112"/>
        <v>0</v>
      </c>
      <c r="AF1163" s="9">
        <v>0</v>
      </c>
      <c r="AG1163" s="9">
        <v>0</v>
      </c>
      <c r="AH1163" s="50">
        <v>0</v>
      </c>
      <c r="AI1163" s="9">
        <v>0</v>
      </c>
      <c r="AJ1163" s="42">
        <f t="shared" si="113"/>
        <v>0.32832</v>
      </c>
      <c r="AK1163" s="42">
        <f t="shared" si="113"/>
        <v>0</v>
      </c>
      <c r="AL1163" s="42">
        <f t="shared" si="113"/>
        <v>0</v>
      </c>
      <c r="AM1163" s="42">
        <f t="shared" si="113"/>
        <v>0.32832</v>
      </c>
      <c r="AN1163" s="42">
        <f t="shared" si="113"/>
        <v>0</v>
      </c>
    </row>
    <row r="1164" spans="1:40" ht="63">
      <c r="A1164" s="8" t="s">
        <v>807</v>
      </c>
      <c r="B1164" s="73" t="s">
        <v>2078</v>
      </c>
      <c r="C1164" s="15" t="s">
        <v>2079</v>
      </c>
      <c r="D1164" s="18" t="s">
        <v>2201</v>
      </c>
      <c r="E1164" s="18">
        <v>2020</v>
      </c>
      <c r="F1164" s="9"/>
      <c r="G1164" s="9"/>
      <c r="H1164" s="31"/>
      <c r="I1164" s="9">
        <v>18.841475999999997</v>
      </c>
      <c r="J1164" s="24">
        <v>18.829444572</v>
      </c>
      <c r="K1164" s="9">
        <f t="shared" si="108"/>
        <v>16.998228000000001</v>
      </c>
      <c r="L1164" s="9">
        <v>0</v>
      </c>
      <c r="M1164" s="9">
        <v>0</v>
      </c>
      <c r="N1164" s="9">
        <v>16.998228000000001</v>
      </c>
      <c r="O1164" s="9">
        <v>0</v>
      </c>
      <c r="P1164" s="9">
        <f t="shared" si="109"/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f t="shared" si="110"/>
        <v>0</v>
      </c>
      <c r="V1164" s="9">
        <v>0</v>
      </c>
      <c r="W1164" s="9">
        <v>0</v>
      </c>
      <c r="X1164" s="50">
        <v>0</v>
      </c>
      <c r="Y1164" s="9">
        <v>0</v>
      </c>
      <c r="Z1164" s="9">
        <f t="shared" si="111"/>
        <v>0</v>
      </c>
      <c r="AA1164" s="9">
        <v>0</v>
      </c>
      <c r="AB1164" s="9">
        <v>0</v>
      </c>
      <c r="AC1164" s="50">
        <v>0</v>
      </c>
      <c r="AD1164" s="9">
        <v>0</v>
      </c>
      <c r="AE1164" s="9">
        <f t="shared" si="112"/>
        <v>0</v>
      </c>
      <c r="AF1164" s="9">
        <v>0</v>
      </c>
      <c r="AG1164" s="9">
        <v>0</v>
      </c>
      <c r="AH1164" s="50">
        <v>0</v>
      </c>
      <c r="AI1164" s="9">
        <v>0</v>
      </c>
      <c r="AJ1164" s="42">
        <f t="shared" si="113"/>
        <v>16.998228000000001</v>
      </c>
      <c r="AK1164" s="42">
        <f t="shared" si="113"/>
        <v>0</v>
      </c>
      <c r="AL1164" s="42">
        <f t="shared" si="113"/>
        <v>0</v>
      </c>
      <c r="AM1164" s="42">
        <f t="shared" si="113"/>
        <v>16.998228000000001</v>
      </c>
      <c r="AN1164" s="42">
        <f t="shared" si="113"/>
        <v>0</v>
      </c>
    </row>
    <row r="1165" spans="1:40" ht="47.25">
      <c r="A1165" s="8" t="s">
        <v>807</v>
      </c>
      <c r="B1165" s="73" t="s">
        <v>2080</v>
      </c>
      <c r="C1165" s="15" t="s">
        <v>2675</v>
      </c>
      <c r="D1165" s="18">
        <v>2018</v>
      </c>
      <c r="E1165" s="18">
        <v>2021</v>
      </c>
      <c r="F1165" s="9"/>
      <c r="G1165" s="9"/>
      <c r="H1165" s="31"/>
      <c r="I1165" s="9">
        <v>36.898859999999999</v>
      </c>
      <c r="J1165" s="24">
        <v>36.79531386</v>
      </c>
      <c r="K1165" s="9">
        <f t="shared" si="114" ref="K1165:K1228">=L1165+M1165+N1165+O1165</f>
        <v>3.8788320000000001</v>
      </c>
      <c r="L1165" s="9">
        <v>0</v>
      </c>
      <c r="M1165" s="9">
        <v>0</v>
      </c>
      <c r="N1165" s="9">
        <v>3.8788320000000001</v>
      </c>
      <c r="O1165" s="9">
        <v>0</v>
      </c>
      <c r="P1165" s="9">
        <f t="shared" si="115" ref="P1165:P1228">=Q1165+R1165+S1165+T1165</f>
        <v>30.425868000000001</v>
      </c>
      <c r="Q1165" s="9">
        <v>0</v>
      </c>
      <c r="R1165" s="9">
        <v>0</v>
      </c>
      <c r="S1165" s="9">
        <v>30.425868000000001</v>
      </c>
      <c r="T1165" s="9">
        <v>0</v>
      </c>
      <c r="U1165" s="9">
        <f t="shared" si="116" ref="U1165:U1228">=V1165+W1165+X1165+Y1165</f>
        <v>0</v>
      </c>
      <c r="V1165" s="9">
        <v>0</v>
      </c>
      <c r="W1165" s="9">
        <v>0</v>
      </c>
      <c r="X1165" s="50">
        <v>0</v>
      </c>
      <c r="Y1165" s="9">
        <v>0</v>
      </c>
      <c r="Z1165" s="9">
        <f t="shared" si="117" ref="Z1165:Z1228">=AA1165+AB1165+AC1165+AD1165</f>
        <v>0</v>
      </c>
      <c r="AA1165" s="9">
        <v>0</v>
      </c>
      <c r="AB1165" s="9">
        <v>0</v>
      </c>
      <c r="AC1165" s="50">
        <v>0</v>
      </c>
      <c r="AD1165" s="9">
        <v>0</v>
      </c>
      <c r="AE1165" s="9">
        <f t="shared" si="118" ref="AE1165:AE1228">=AF1165+AG1165+AH1165+AI1165</f>
        <v>0</v>
      </c>
      <c r="AF1165" s="9">
        <v>0</v>
      </c>
      <c r="AG1165" s="9">
        <v>0</v>
      </c>
      <c r="AH1165" s="50">
        <v>0</v>
      </c>
      <c r="AI1165" s="9">
        <v>0</v>
      </c>
      <c r="AJ1165" s="42">
        <f t="shared" si="113"/>
        <v>34.304700000000004</v>
      </c>
      <c r="AK1165" s="42">
        <f t="shared" si="113"/>
        <v>0</v>
      </c>
      <c r="AL1165" s="42">
        <f t="shared" si="113"/>
        <v>0</v>
      </c>
      <c r="AM1165" s="42">
        <f t="shared" si="113"/>
        <v>34.304700000000004</v>
      </c>
      <c r="AN1165" s="42">
        <f t="shared" si="113"/>
        <v>0</v>
      </c>
    </row>
    <row r="1166" spans="1:40" ht="47.25">
      <c r="A1166" s="8" t="s">
        <v>807</v>
      </c>
      <c r="B1166" s="73" t="s">
        <v>2081</v>
      </c>
      <c r="C1166" s="15" t="s">
        <v>2676</v>
      </c>
      <c r="D1166" s="18">
        <v>2018</v>
      </c>
      <c r="E1166" s="18">
        <v>2021</v>
      </c>
      <c r="F1166" s="9"/>
      <c r="G1166" s="9"/>
      <c r="H1166" s="31"/>
      <c r="I1166" s="9">
        <v>32.033159999999995</v>
      </c>
      <c r="J1166" s="24">
        <v>31.960016075999995</v>
      </c>
      <c r="K1166" s="9">
        <f t="shared" si="114"/>
        <v>3.6945600000000001</v>
      </c>
      <c r="L1166" s="9">
        <v>0</v>
      </c>
      <c r="M1166" s="9">
        <v>0</v>
      </c>
      <c r="N1166" s="9">
        <v>3.6945600000000001</v>
      </c>
      <c r="O1166" s="9">
        <v>0</v>
      </c>
      <c r="P1166" s="9">
        <f t="shared" si="115"/>
        <v>26.253731999999999</v>
      </c>
      <c r="Q1166" s="9">
        <v>0</v>
      </c>
      <c r="R1166" s="9">
        <v>0</v>
      </c>
      <c r="S1166" s="9">
        <v>26.253731999999999</v>
      </c>
      <c r="T1166" s="9">
        <v>0</v>
      </c>
      <c r="U1166" s="9">
        <f t="shared" si="116"/>
        <v>0</v>
      </c>
      <c r="V1166" s="9">
        <v>0</v>
      </c>
      <c r="W1166" s="9">
        <v>0</v>
      </c>
      <c r="X1166" s="50">
        <v>0</v>
      </c>
      <c r="Y1166" s="9">
        <v>0</v>
      </c>
      <c r="Z1166" s="9">
        <f t="shared" si="117"/>
        <v>0</v>
      </c>
      <c r="AA1166" s="9">
        <v>0</v>
      </c>
      <c r="AB1166" s="9">
        <v>0</v>
      </c>
      <c r="AC1166" s="50">
        <v>0</v>
      </c>
      <c r="AD1166" s="9">
        <v>0</v>
      </c>
      <c r="AE1166" s="9">
        <f t="shared" si="118"/>
        <v>0</v>
      </c>
      <c r="AF1166" s="9">
        <v>0</v>
      </c>
      <c r="AG1166" s="9">
        <v>0</v>
      </c>
      <c r="AH1166" s="50">
        <v>0</v>
      </c>
      <c r="AI1166" s="9">
        <v>0</v>
      </c>
      <c r="AJ1166" s="42">
        <f t="shared" si="113"/>
        <v>29.948291999999999</v>
      </c>
      <c r="AK1166" s="42">
        <f t="shared" si="113"/>
        <v>0</v>
      </c>
      <c r="AL1166" s="42">
        <f t="shared" si="113"/>
        <v>0</v>
      </c>
      <c r="AM1166" s="42">
        <f t="shared" si="113"/>
        <v>29.948291999999999</v>
      </c>
      <c r="AN1166" s="42">
        <f t="shared" si="113"/>
        <v>0</v>
      </c>
    </row>
    <row r="1167" spans="1:40" ht="47.25">
      <c r="A1167" s="8" t="s">
        <v>807</v>
      </c>
      <c r="B1167" s="73" t="s">
        <v>2082</v>
      </c>
      <c r="C1167" s="15" t="s">
        <v>2083</v>
      </c>
      <c r="D1167" s="18">
        <v>2018</v>
      </c>
      <c r="E1167" s="18">
        <v>2020</v>
      </c>
      <c r="F1167" s="9"/>
      <c r="G1167" s="9"/>
      <c r="H1167" s="31"/>
      <c r="I1167" s="9">
        <v>5.8389600000000002</v>
      </c>
      <c r="J1167" s="24">
        <v>5.802626268</v>
      </c>
      <c r="K1167" s="9">
        <f t="shared" si="114"/>
        <v>5.4726240000000006</v>
      </c>
      <c r="L1167" s="9">
        <v>0</v>
      </c>
      <c r="M1167" s="9">
        <v>0</v>
      </c>
      <c r="N1167" s="9">
        <v>5.4726240000000006</v>
      </c>
      <c r="O1167" s="9">
        <v>0</v>
      </c>
      <c r="P1167" s="9">
        <f t="shared" si="115"/>
        <v>0</v>
      </c>
      <c r="Q1167" s="9">
        <v>0</v>
      </c>
      <c r="R1167" s="9">
        <v>0</v>
      </c>
      <c r="S1167" s="9">
        <v>0</v>
      </c>
      <c r="T1167" s="9">
        <v>0</v>
      </c>
      <c r="U1167" s="9">
        <f t="shared" si="116"/>
        <v>0</v>
      </c>
      <c r="V1167" s="9">
        <v>0</v>
      </c>
      <c r="W1167" s="9">
        <v>0</v>
      </c>
      <c r="X1167" s="50">
        <v>0</v>
      </c>
      <c r="Y1167" s="9">
        <v>0</v>
      </c>
      <c r="Z1167" s="9">
        <f t="shared" si="117"/>
        <v>0</v>
      </c>
      <c r="AA1167" s="9">
        <v>0</v>
      </c>
      <c r="AB1167" s="9">
        <v>0</v>
      </c>
      <c r="AC1167" s="50">
        <v>0</v>
      </c>
      <c r="AD1167" s="9">
        <v>0</v>
      </c>
      <c r="AE1167" s="9">
        <f t="shared" si="118"/>
        <v>0</v>
      </c>
      <c r="AF1167" s="9">
        <v>0</v>
      </c>
      <c r="AG1167" s="9">
        <v>0</v>
      </c>
      <c r="AH1167" s="50">
        <v>0</v>
      </c>
      <c r="AI1167" s="9">
        <v>0</v>
      </c>
      <c r="AJ1167" s="42">
        <f t="shared" si="113"/>
        <v>5.4726240000000006</v>
      </c>
      <c r="AK1167" s="42">
        <f t="shared" si="113"/>
        <v>0</v>
      </c>
      <c r="AL1167" s="42">
        <f t="shared" si="113"/>
        <v>0</v>
      </c>
      <c r="AM1167" s="42">
        <f t="shared" si="113"/>
        <v>5.4726240000000006</v>
      </c>
      <c r="AN1167" s="42">
        <f t="shared" si="113"/>
        <v>0</v>
      </c>
    </row>
    <row r="1168" spans="1:40" ht="63">
      <c r="A1168" s="8" t="s">
        <v>807</v>
      </c>
      <c r="B1168" s="73" t="s">
        <v>2084</v>
      </c>
      <c r="C1168" s="15" t="s">
        <v>2085</v>
      </c>
      <c r="D1168" s="18">
        <v>2018</v>
      </c>
      <c r="E1168" s="18">
        <v>2021</v>
      </c>
      <c r="F1168" s="9"/>
      <c r="G1168" s="9"/>
      <c r="H1168" s="31"/>
      <c r="I1168" s="9">
        <v>0.7846439999999999</v>
      </c>
      <c r="J1168" s="24">
        <v>0.76711179600000001</v>
      </c>
      <c r="K1168" s="9">
        <f t="shared" si="114"/>
        <v>0.012</v>
      </c>
      <c r="L1168" s="9">
        <v>0</v>
      </c>
      <c r="M1168" s="9">
        <v>0</v>
      </c>
      <c r="N1168" s="9">
        <v>0.012</v>
      </c>
      <c r="O1168" s="9">
        <v>0</v>
      </c>
      <c r="P1168" s="9">
        <f t="shared" si="115"/>
        <v>0.70711199999999996</v>
      </c>
      <c r="Q1168" s="9">
        <v>0</v>
      </c>
      <c r="R1168" s="9">
        <v>0</v>
      </c>
      <c r="S1168" s="9">
        <v>0.70711199999999996</v>
      </c>
      <c r="T1168" s="9">
        <v>0</v>
      </c>
      <c r="U1168" s="9">
        <f t="shared" si="116"/>
        <v>0</v>
      </c>
      <c r="V1168" s="9">
        <v>0</v>
      </c>
      <c r="W1168" s="9">
        <v>0</v>
      </c>
      <c r="X1168" s="50">
        <v>0</v>
      </c>
      <c r="Y1168" s="9">
        <v>0</v>
      </c>
      <c r="Z1168" s="9">
        <f t="shared" si="117"/>
        <v>0</v>
      </c>
      <c r="AA1168" s="9">
        <v>0</v>
      </c>
      <c r="AB1168" s="9">
        <v>0</v>
      </c>
      <c r="AC1168" s="50">
        <v>0</v>
      </c>
      <c r="AD1168" s="9">
        <v>0</v>
      </c>
      <c r="AE1168" s="9">
        <f t="shared" si="118"/>
        <v>0</v>
      </c>
      <c r="AF1168" s="9">
        <v>0</v>
      </c>
      <c r="AG1168" s="9">
        <v>0</v>
      </c>
      <c r="AH1168" s="50">
        <v>0</v>
      </c>
      <c r="AI1168" s="9">
        <v>0</v>
      </c>
      <c r="AJ1168" s="42">
        <f t="shared" si="113"/>
        <v>0.71911199999999997</v>
      </c>
      <c r="AK1168" s="42">
        <f t="shared" si="113"/>
        <v>0</v>
      </c>
      <c r="AL1168" s="42">
        <f t="shared" si="113"/>
        <v>0</v>
      </c>
      <c r="AM1168" s="42">
        <f t="shared" si="113"/>
        <v>0.71911199999999997</v>
      </c>
      <c r="AN1168" s="42">
        <f t="shared" si="113"/>
        <v>0</v>
      </c>
    </row>
    <row r="1169" spans="1:40" ht="63">
      <c r="A1169" s="8" t="s">
        <v>807</v>
      </c>
      <c r="B1169" s="73" t="s">
        <v>2086</v>
      </c>
      <c r="C1169" s="15" t="s">
        <v>2087</v>
      </c>
      <c r="D1169" s="18">
        <v>2018</v>
      </c>
      <c r="E1169" s="18">
        <v>2020</v>
      </c>
      <c r="F1169" s="9"/>
      <c r="G1169" s="9"/>
      <c r="H1169" s="31"/>
      <c r="I1169" s="9">
        <v>20.676096000000001</v>
      </c>
      <c r="J1169" s="24">
        <v>20.641281852000002</v>
      </c>
      <c r="K1169" s="9">
        <f t="shared" si="114"/>
        <v>19.441284</v>
      </c>
      <c r="L1169" s="9">
        <v>0</v>
      </c>
      <c r="M1169" s="9">
        <v>0</v>
      </c>
      <c r="N1169" s="9">
        <v>19.441284</v>
      </c>
      <c r="O1169" s="9">
        <v>0</v>
      </c>
      <c r="P1169" s="9">
        <f t="shared" si="115"/>
        <v>0</v>
      </c>
      <c r="Q1169" s="9">
        <v>0</v>
      </c>
      <c r="R1169" s="9">
        <v>0</v>
      </c>
      <c r="S1169" s="9">
        <v>0</v>
      </c>
      <c r="T1169" s="9">
        <v>0</v>
      </c>
      <c r="U1169" s="9">
        <f t="shared" si="116"/>
        <v>0</v>
      </c>
      <c r="V1169" s="9">
        <v>0</v>
      </c>
      <c r="W1169" s="9">
        <v>0</v>
      </c>
      <c r="X1169" s="50">
        <v>0</v>
      </c>
      <c r="Y1169" s="9">
        <v>0</v>
      </c>
      <c r="Z1169" s="9">
        <f t="shared" si="117"/>
        <v>0</v>
      </c>
      <c r="AA1169" s="9">
        <v>0</v>
      </c>
      <c r="AB1169" s="9">
        <v>0</v>
      </c>
      <c r="AC1169" s="50">
        <v>0</v>
      </c>
      <c r="AD1169" s="9">
        <v>0</v>
      </c>
      <c r="AE1169" s="9">
        <f t="shared" si="118"/>
        <v>0</v>
      </c>
      <c r="AF1169" s="9">
        <v>0</v>
      </c>
      <c r="AG1169" s="9">
        <v>0</v>
      </c>
      <c r="AH1169" s="50">
        <v>0</v>
      </c>
      <c r="AI1169" s="9">
        <v>0</v>
      </c>
      <c r="AJ1169" s="42">
        <f t="shared" si="113"/>
        <v>19.441284</v>
      </c>
      <c r="AK1169" s="42">
        <f t="shared" si="113"/>
        <v>0</v>
      </c>
      <c r="AL1169" s="42">
        <f t="shared" si="113"/>
        <v>0</v>
      </c>
      <c r="AM1169" s="42">
        <f t="shared" si="113"/>
        <v>19.441284</v>
      </c>
      <c r="AN1169" s="42">
        <f t="shared" si="113"/>
        <v>0</v>
      </c>
    </row>
    <row r="1170" spans="1:40" ht="47.25">
      <c r="A1170" s="8" t="s">
        <v>807</v>
      </c>
      <c r="B1170" s="73" t="s">
        <v>2088</v>
      </c>
      <c r="C1170" s="15" t="s">
        <v>2089</v>
      </c>
      <c r="D1170" s="18">
        <v>2015</v>
      </c>
      <c r="E1170" s="18">
        <v>2020</v>
      </c>
      <c r="F1170" s="9"/>
      <c r="G1170" s="9"/>
      <c r="H1170" s="31"/>
      <c r="I1170" s="9">
        <v>22.202183999999999</v>
      </c>
      <c r="J1170" s="24">
        <v>9.5909800439999984</v>
      </c>
      <c r="K1170" s="9">
        <f t="shared" si="114"/>
        <v>0.012</v>
      </c>
      <c r="L1170" s="9">
        <v>0</v>
      </c>
      <c r="M1170" s="9">
        <v>0</v>
      </c>
      <c r="N1170" s="9">
        <v>0.012</v>
      </c>
      <c r="O1170" s="9">
        <v>0</v>
      </c>
      <c r="P1170" s="9">
        <f t="shared" si="115"/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f t="shared" si="116"/>
        <v>0</v>
      </c>
      <c r="V1170" s="9">
        <v>0</v>
      </c>
      <c r="W1170" s="9">
        <v>0</v>
      </c>
      <c r="X1170" s="50">
        <v>0</v>
      </c>
      <c r="Y1170" s="9">
        <v>0</v>
      </c>
      <c r="Z1170" s="9">
        <f t="shared" si="117"/>
        <v>0</v>
      </c>
      <c r="AA1170" s="9">
        <v>0</v>
      </c>
      <c r="AB1170" s="9">
        <v>0</v>
      </c>
      <c r="AC1170" s="50">
        <v>0</v>
      </c>
      <c r="AD1170" s="9">
        <v>0</v>
      </c>
      <c r="AE1170" s="9">
        <f t="shared" si="118"/>
        <v>0</v>
      </c>
      <c r="AF1170" s="9">
        <v>0</v>
      </c>
      <c r="AG1170" s="9">
        <v>0</v>
      </c>
      <c r="AH1170" s="50">
        <v>0</v>
      </c>
      <c r="AI1170" s="9">
        <v>0</v>
      </c>
      <c r="AJ1170" s="42">
        <f t="shared" si="113"/>
        <v>0.012</v>
      </c>
      <c r="AK1170" s="42">
        <f t="shared" si="113"/>
        <v>0</v>
      </c>
      <c r="AL1170" s="42">
        <f t="shared" si="113"/>
        <v>0</v>
      </c>
      <c r="AM1170" s="42">
        <f t="shared" si="113"/>
        <v>0.012</v>
      </c>
      <c r="AN1170" s="42">
        <f t="shared" si="113"/>
        <v>0</v>
      </c>
    </row>
    <row r="1171" spans="1:40" ht="94.5">
      <c r="A1171" s="8" t="s">
        <v>807</v>
      </c>
      <c r="B1171" s="73" t="s">
        <v>2090</v>
      </c>
      <c r="C1171" s="15" t="s">
        <v>2677</v>
      </c>
      <c r="D1171" s="18">
        <v>2018</v>
      </c>
      <c r="E1171" s="18">
        <v>2021</v>
      </c>
      <c r="F1171" s="9" t="s">
        <v>2725</v>
      </c>
      <c r="G1171" s="9" t="s">
        <v>2726</v>
      </c>
      <c r="H1171" s="31" t="s">
        <v>2727</v>
      </c>
      <c r="I1171" s="9">
        <v>74.090903999999995</v>
      </c>
      <c r="J1171" s="24">
        <v>74.090904000000009</v>
      </c>
      <c r="K1171" s="9">
        <f t="shared" si="114"/>
        <v>46.877939999999995</v>
      </c>
      <c r="L1171" s="9">
        <v>0</v>
      </c>
      <c r="M1171" s="9">
        <v>0</v>
      </c>
      <c r="N1171" s="9">
        <v>46.877939999999995</v>
      </c>
      <c r="O1171" s="9">
        <v>0</v>
      </c>
      <c r="P1171" s="9">
        <f t="shared" si="115"/>
        <v>18.042479999999998</v>
      </c>
      <c r="Q1171" s="9">
        <v>0</v>
      </c>
      <c r="R1171" s="9">
        <v>0</v>
      </c>
      <c r="S1171" s="9">
        <v>18.042479999999998</v>
      </c>
      <c r="T1171" s="9">
        <v>0</v>
      </c>
      <c r="U1171" s="9">
        <f t="shared" si="116"/>
        <v>0</v>
      </c>
      <c r="V1171" s="9">
        <v>0</v>
      </c>
      <c r="W1171" s="9">
        <v>0</v>
      </c>
      <c r="X1171" s="50">
        <v>0</v>
      </c>
      <c r="Y1171" s="9">
        <v>0</v>
      </c>
      <c r="Z1171" s="9">
        <f t="shared" si="117"/>
        <v>0</v>
      </c>
      <c r="AA1171" s="9">
        <v>0</v>
      </c>
      <c r="AB1171" s="9">
        <v>0</v>
      </c>
      <c r="AC1171" s="50">
        <v>0</v>
      </c>
      <c r="AD1171" s="9">
        <v>0</v>
      </c>
      <c r="AE1171" s="9">
        <f t="shared" si="118"/>
        <v>0</v>
      </c>
      <c r="AF1171" s="9">
        <v>0</v>
      </c>
      <c r="AG1171" s="9">
        <v>0</v>
      </c>
      <c r="AH1171" s="50">
        <v>0</v>
      </c>
      <c r="AI1171" s="9">
        <v>0</v>
      </c>
      <c r="AJ1171" s="42">
        <f t="shared" si="113"/>
        <v>64.920419999999993</v>
      </c>
      <c r="AK1171" s="42">
        <f t="shared" si="113"/>
        <v>0</v>
      </c>
      <c r="AL1171" s="42">
        <f t="shared" si="113"/>
        <v>0</v>
      </c>
      <c r="AM1171" s="42">
        <f t="shared" si="113"/>
        <v>64.920419999999993</v>
      </c>
      <c r="AN1171" s="42">
        <f t="shared" si="113"/>
        <v>0</v>
      </c>
    </row>
    <row r="1172" spans="1:40" ht="63">
      <c r="A1172" s="8" t="s">
        <v>807</v>
      </c>
      <c r="B1172" s="73" t="s">
        <v>2091</v>
      </c>
      <c r="C1172" s="15" t="s">
        <v>2678</v>
      </c>
      <c r="D1172" s="18">
        <v>2015</v>
      </c>
      <c r="E1172" s="18">
        <v>2021</v>
      </c>
      <c r="F1172" s="9">
        <v>0</v>
      </c>
      <c r="G1172" s="9">
        <v>114.25009</v>
      </c>
      <c r="H1172" s="31" t="s">
        <v>2728</v>
      </c>
      <c r="I1172" s="9">
        <v>117.699276</v>
      </c>
      <c r="J1172" s="24">
        <v>61.273157028000014</v>
      </c>
      <c r="K1172" s="9">
        <f t="shared" si="114"/>
        <v>28.686144000000002</v>
      </c>
      <c r="L1172" s="9">
        <v>0</v>
      </c>
      <c r="M1172" s="9">
        <v>0</v>
      </c>
      <c r="N1172" s="9">
        <v>28.686144000000002</v>
      </c>
      <c r="O1172" s="9">
        <v>0</v>
      </c>
      <c r="P1172" s="9">
        <f t="shared" si="115"/>
        <v>21.771263999999999</v>
      </c>
      <c r="Q1172" s="9">
        <v>0</v>
      </c>
      <c r="R1172" s="9">
        <v>0</v>
      </c>
      <c r="S1172" s="9">
        <v>21.771263999999999</v>
      </c>
      <c r="T1172" s="9">
        <v>0</v>
      </c>
      <c r="U1172" s="9">
        <f t="shared" si="116"/>
        <v>0</v>
      </c>
      <c r="V1172" s="9">
        <v>0</v>
      </c>
      <c r="W1172" s="9">
        <v>0</v>
      </c>
      <c r="X1172" s="50">
        <v>0</v>
      </c>
      <c r="Y1172" s="9">
        <v>0</v>
      </c>
      <c r="Z1172" s="9">
        <f t="shared" si="117"/>
        <v>0</v>
      </c>
      <c r="AA1172" s="9">
        <v>0</v>
      </c>
      <c r="AB1172" s="9">
        <v>0</v>
      </c>
      <c r="AC1172" s="50">
        <v>0</v>
      </c>
      <c r="AD1172" s="9">
        <v>0</v>
      </c>
      <c r="AE1172" s="9">
        <f t="shared" si="118"/>
        <v>0</v>
      </c>
      <c r="AF1172" s="9">
        <v>0</v>
      </c>
      <c r="AG1172" s="9">
        <v>0</v>
      </c>
      <c r="AH1172" s="50">
        <v>0</v>
      </c>
      <c r="AI1172" s="9">
        <v>0</v>
      </c>
      <c r="AJ1172" s="42">
        <f t="shared" si="113"/>
        <v>50.457408000000001</v>
      </c>
      <c r="AK1172" s="42">
        <f t="shared" si="113"/>
        <v>0</v>
      </c>
      <c r="AL1172" s="42">
        <f t="shared" si="113"/>
        <v>0</v>
      </c>
      <c r="AM1172" s="42">
        <f t="shared" si="113"/>
        <v>50.457408000000001</v>
      </c>
      <c r="AN1172" s="42">
        <f t="shared" si="113"/>
        <v>0</v>
      </c>
    </row>
    <row r="1173" spans="1:40" ht="47.25">
      <c r="A1173" s="8" t="s">
        <v>807</v>
      </c>
      <c r="B1173" s="73" t="s">
        <v>2092</v>
      </c>
      <c r="C1173" s="15" t="s">
        <v>2679</v>
      </c>
      <c r="D1173" s="18">
        <v>2016</v>
      </c>
      <c r="E1173" s="18">
        <v>2020</v>
      </c>
      <c r="F1173" s="9"/>
      <c r="G1173" s="9"/>
      <c r="H1173" s="31"/>
      <c r="I1173" s="9">
        <v>17.743536000000002</v>
      </c>
      <c r="J1173" s="24">
        <v>16.718219999999995</v>
      </c>
      <c r="K1173" s="9">
        <f t="shared" si="114"/>
        <v>16.718219999999999</v>
      </c>
      <c r="L1173" s="9">
        <v>0</v>
      </c>
      <c r="M1173" s="9">
        <v>0</v>
      </c>
      <c r="N1173" s="9">
        <v>16.718219999999999</v>
      </c>
      <c r="O1173" s="9">
        <v>0</v>
      </c>
      <c r="P1173" s="9">
        <f t="shared" si="115"/>
        <v>0</v>
      </c>
      <c r="Q1173" s="9">
        <v>0</v>
      </c>
      <c r="R1173" s="9">
        <v>0</v>
      </c>
      <c r="S1173" s="9">
        <v>0</v>
      </c>
      <c r="T1173" s="9">
        <v>0</v>
      </c>
      <c r="U1173" s="9">
        <f t="shared" si="116"/>
        <v>0</v>
      </c>
      <c r="V1173" s="9">
        <v>0</v>
      </c>
      <c r="W1173" s="9">
        <v>0</v>
      </c>
      <c r="X1173" s="50">
        <v>0</v>
      </c>
      <c r="Y1173" s="9">
        <v>0</v>
      </c>
      <c r="Z1173" s="9">
        <f t="shared" si="117"/>
        <v>0</v>
      </c>
      <c r="AA1173" s="9">
        <v>0</v>
      </c>
      <c r="AB1173" s="9">
        <v>0</v>
      </c>
      <c r="AC1173" s="50">
        <v>0</v>
      </c>
      <c r="AD1173" s="9">
        <v>0</v>
      </c>
      <c r="AE1173" s="9">
        <f t="shared" si="118"/>
        <v>0</v>
      </c>
      <c r="AF1173" s="9">
        <v>0</v>
      </c>
      <c r="AG1173" s="9">
        <v>0</v>
      </c>
      <c r="AH1173" s="50">
        <v>0</v>
      </c>
      <c r="AI1173" s="9">
        <v>0</v>
      </c>
      <c r="AJ1173" s="42">
        <f t="shared" si="113"/>
        <v>16.718219999999999</v>
      </c>
      <c r="AK1173" s="42">
        <f t="shared" si="113"/>
        <v>0</v>
      </c>
      <c r="AL1173" s="42">
        <f t="shared" si="113"/>
        <v>0</v>
      </c>
      <c r="AM1173" s="42">
        <f t="shared" si="113"/>
        <v>16.718219999999999</v>
      </c>
      <c r="AN1173" s="42">
        <f t="shared" si="113"/>
        <v>0</v>
      </c>
    </row>
    <row r="1174" spans="1:40" ht="110.25">
      <c r="A1174" s="8" t="s">
        <v>807</v>
      </c>
      <c r="B1174" s="73" t="s">
        <v>2093</v>
      </c>
      <c r="C1174" s="15" t="s">
        <v>2680</v>
      </c>
      <c r="D1174" s="18">
        <v>2016</v>
      </c>
      <c r="E1174" s="18">
        <v>2020</v>
      </c>
      <c r="F1174" s="9"/>
      <c r="G1174" s="9"/>
      <c r="H1174" s="31"/>
      <c r="I1174" s="9">
        <v>13.288248000000001</v>
      </c>
      <c r="J1174" s="24">
        <v>13.243300836000001</v>
      </c>
      <c r="K1174" s="9">
        <f t="shared" si="114"/>
        <v>4.4802960000000001</v>
      </c>
      <c r="L1174" s="9">
        <v>0</v>
      </c>
      <c r="M1174" s="9">
        <v>0</v>
      </c>
      <c r="N1174" s="9">
        <v>4.4802960000000001</v>
      </c>
      <c r="O1174" s="9">
        <v>0</v>
      </c>
      <c r="P1174" s="9">
        <f t="shared" si="115"/>
        <v>0</v>
      </c>
      <c r="Q1174" s="9">
        <v>0</v>
      </c>
      <c r="R1174" s="9">
        <v>0</v>
      </c>
      <c r="S1174" s="9">
        <v>0</v>
      </c>
      <c r="T1174" s="9">
        <v>0</v>
      </c>
      <c r="U1174" s="9">
        <f t="shared" si="116"/>
        <v>0</v>
      </c>
      <c r="V1174" s="9">
        <v>0</v>
      </c>
      <c r="W1174" s="9">
        <v>0</v>
      </c>
      <c r="X1174" s="50">
        <v>0</v>
      </c>
      <c r="Y1174" s="9">
        <v>0</v>
      </c>
      <c r="Z1174" s="9">
        <f t="shared" si="117"/>
        <v>0</v>
      </c>
      <c r="AA1174" s="9">
        <v>0</v>
      </c>
      <c r="AB1174" s="9">
        <v>0</v>
      </c>
      <c r="AC1174" s="50">
        <v>0</v>
      </c>
      <c r="AD1174" s="9">
        <v>0</v>
      </c>
      <c r="AE1174" s="9">
        <f t="shared" si="118"/>
        <v>0</v>
      </c>
      <c r="AF1174" s="9">
        <v>0</v>
      </c>
      <c r="AG1174" s="9">
        <v>0</v>
      </c>
      <c r="AH1174" s="50">
        <v>0</v>
      </c>
      <c r="AI1174" s="9">
        <v>0</v>
      </c>
      <c r="AJ1174" s="42">
        <f t="shared" si="113"/>
        <v>4.4802960000000001</v>
      </c>
      <c r="AK1174" s="42">
        <f t="shared" si="113"/>
        <v>0</v>
      </c>
      <c r="AL1174" s="42">
        <f t="shared" si="113"/>
        <v>0</v>
      </c>
      <c r="AM1174" s="42">
        <f t="shared" si="113"/>
        <v>4.4802960000000001</v>
      </c>
      <c r="AN1174" s="42">
        <f t="shared" si="113"/>
        <v>0</v>
      </c>
    </row>
    <row r="1175" spans="1:40" ht="63">
      <c r="A1175" s="8" t="s">
        <v>807</v>
      </c>
      <c r="B1175" s="73" t="s">
        <v>2094</v>
      </c>
      <c r="C1175" s="15" t="s">
        <v>2681</v>
      </c>
      <c r="D1175" s="18">
        <v>2016</v>
      </c>
      <c r="E1175" s="18">
        <v>2020</v>
      </c>
      <c r="F1175" s="9"/>
      <c r="G1175" s="9"/>
      <c r="H1175" s="31"/>
      <c r="I1175" s="9">
        <v>11.029884000000001</v>
      </c>
      <c r="J1175" s="24">
        <v>10.67400108</v>
      </c>
      <c r="K1175" s="9">
        <f t="shared" si="114"/>
        <v>3.6604800000000002</v>
      </c>
      <c r="L1175" s="9">
        <v>0</v>
      </c>
      <c r="M1175" s="9">
        <v>0</v>
      </c>
      <c r="N1175" s="9">
        <v>3.6604800000000002</v>
      </c>
      <c r="O1175" s="9">
        <v>0</v>
      </c>
      <c r="P1175" s="9">
        <f t="shared" si="115"/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f t="shared" si="116"/>
        <v>0</v>
      </c>
      <c r="V1175" s="9">
        <v>0</v>
      </c>
      <c r="W1175" s="9">
        <v>0</v>
      </c>
      <c r="X1175" s="50">
        <v>0</v>
      </c>
      <c r="Y1175" s="9">
        <v>0</v>
      </c>
      <c r="Z1175" s="9">
        <f t="shared" si="117"/>
        <v>0</v>
      </c>
      <c r="AA1175" s="9">
        <v>0</v>
      </c>
      <c r="AB1175" s="9">
        <v>0</v>
      </c>
      <c r="AC1175" s="50">
        <v>0</v>
      </c>
      <c r="AD1175" s="9">
        <v>0</v>
      </c>
      <c r="AE1175" s="9">
        <f t="shared" si="118"/>
        <v>0</v>
      </c>
      <c r="AF1175" s="9">
        <v>0</v>
      </c>
      <c r="AG1175" s="9">
        <v>0</v>
      </c>
      <c r="AH1175" s="50">
        <v>0</v>
      </c>
      <c r="AI1175" s="9">
        <v>0</v>
      </c>
      <c r="AJ1175" s="42">
        <f t="shared" si="113"/>
        <v>3.6604800000000002</v>
      </c>
      <c r="AK1175" s="42">
        <f t="shared" si="113"/>
        <v>0</v>
      </c>
      <c r="AL1175" s="42">
        <f t="shared" si="113"/>
        <v>0</v>
      </c>
      <c r="AM1175" s="42">
        <f t="shared" si="113"/>
        <v>3.6604800000000002</v>
      </c>
      <c r="AN1175" s="42">
        <f t="shared" si="113"/>
        <v>0</v>
      </c>
    </row>
    <row r="1176" spans="1:40" ht="78.75">
      <c r="A1176" s="8" t="s">
        <v>807</v>
      </c>
      <c r="B1176" s="73" t="s">
        <v>2095</v>
      </c>
      <c r="C1176" s="15" t="s">
        <v>2096</v>
      </c>
      <c r="D1176" s="18">
        <v>2019</v>
      </c>
      <c r="E1176" s="18">
        <v>2020</v>
      </c>
      <c r="F1176" s="9"/>
      <c r="G1176" s="9"/>
      <c r="H1176" s="31"/>
      <c r="I1176" s="9">
        <v>0.43023599999999995</v>
      </c>
      <c r="J1176" s="24">
        <v>0.43023599999999995</v>
      </c>
      <c r="K1176" s="9">
        <f t="shared" si="114"/>
        <v>0.41823599999999994</v>
      </c>
      <c r="L1176" s="9">
        <v>0</v>
      </c>
      <c r="M1176" s="9">
        <v>0</v>
      </c>
      <c r="N1176" s="9">
        <v>0.41823599999999994</v>
      </c>
      <c r="O1176" s="9">
        <v>0</v>
      </c>
      <c r="P1176" s="9">
        <f t="shared" si="115"/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f t="shared" si="116"/>
        <v>0</v>
      </c>
      <c r="V1176" s="9">
        <v>0</v>
      </c>
      <c r="W1176" s="9">
        <v>0</v>
      </c>
      <c r="X1176" s="49">
        <v>0</v>
      </c>
      <c r="Y1176" s="9">
        <v>0</v>
      </c>
      <c r="Z1176" s="9">
        <f t="shared" si="117"/>
        <v>0</v>
      </c>
      <c r="AA1176" s="9">
        <v>0</v>
      </c>
      <c r="AB1176" s="9">
        <v>0</v>
      </c>
      <c r="AC1176" s="49">
        <v>0</v>
      </c>
      <c r="AD1176" s="9">
        <v>0</v>
      </c>
      <c r="AE1176" s="9">
        <f t="shared" si="118"/>
        <v>0</v>
      </c>
      <c r="AF1176" s="9">
        <v>0</v>
      </c>
      <c r="AG1176" s="9">
        <v>0</v>
      </c>
      <c r="AH1176" s="49">
        <v>0</v>
      </c>
      <c r="AI1176" s="9">
        <v>0</v>
      </c>
      <c r="AJ1176" s="42">
        <f t="shared" si="113"/>
        <v>0.41823599999999994</v>
      </c>
      <c r="AK1176" s="42">
        <f t="shared" si="113"/>
        <v>0</v>
      </c>
      <c r="AL1176" s="42">
        <f t="shared" si="113"/>
        <v>0</v>
      </c>
      <c r="AM1176" s="42">
        <f t="shared" si="113"/>
        <v>0.41823599999999994</v>
      </c>
      <c r="AN1176" s="42">
        <f t="shared" si="113"/>
        <v>0</v>
      </c>
    </row>
    <row r="1177" spans="1:40" ht="78.75">
      <c r="A1177" s="8" t="s">
        <v>807</v>
      </c>
      <c r="B1177" s="73" t="s">
        <v>2097</v>
      </c>
      <c r="C1177" s="15" t="s">
        <v>2682</v>
      </c>
      <c r="D1177" s="18">
        <v>2019</v>
      </c>
      <c r="E1177" s="18">
        <v>2021</v>
      </c>
      <c r="F1177" s="9"/>
      <c r="G1177" s="9"/>
      <c r="H1177" s="31"/>
      <c r="I1177" s="9">
        <v>2.0201039999999999</v>
      </c>
      <c r="J1177" s="24">
        <v>2.0201039999999999</v>
      </c>
      <c r="K1177" s="9">
        <f t="shared" si="114"/>
        <v>0.41393999999999997</v>
      </c>
      <c r="L1177" s="9">
        <v>0</v>
      </c>
      <c r="M1177" s="9">
        <v>0</v>
      </c>
      <c r="N1177" s="9">
        <v>0.41393999999999997</v>
      </c>
      <c r="O1177" s="9">
        <v>0</v>
      </c>
      <c r="P1177" s="9">
        <f t="shared" si="115"/>
        <v>1.5941639999999999</v>
      </c>
      <c r="Q1177" s="9">
        <v>0</v>
      </c>
      <c r="R1177" s="9">
        <v>0</v>
      </c>
      <c r="S1177" s="9">
        <v>1.5941639999999999</v>
      </c>
      <c r="T1177" s="9">
        <v>0</v>
      </c>
      <c r="U1177" s="9">
        <f t="shared" si="116"/>
        <v>0</v>
      </c>
      <c r="V1177" s="9">
        <v>0</v>
      </c>
      <c r="W1177" s="9">
        <v>0</v>
      </c>
      <c r="X1177" s="49">
        <v>0</v>
      </c>
      <c r="Y1177" s="9">
        <v>0</v>
      </c>
      <c r="Z1177" s="9">
        <f t="shared" si="117"/>
        <v>0</v>
      </c>
      <c r="AA1177" s="9">
        <v>0</v>
      </c>
      <c r="AB1177" s="9">
        <v>0</v>
      </c>
      <c r="AC1177" s="49">
        <v>0</v>
      </c>
      <c r="AD1177" s="9">
        <v>0</v>
      </c>
      <c r="AE1177" s="9">
        <f t="shared" si="118"/>
        <v>0</v>
      </c>
      <c r="AF1177" s="9">
        <v>0</v>
      </c>
      <c r="AG1177" s="9">
        <v>0</v>
      </c>
      <c r="AH1177" s="49">
        <v>0</v>
      </c>
      <c r="AI1177" s="9">
        <v>0</v>
      </c>
      <c r="AJ1177" s="42">
        <f t="shared" si="113"/>
        <v>2.0081039999999999</v>
      </c>
      <c r="AK1177" s="42">
        <f t="shared" si="113"/>
        <v>0</v>
      </c>
      <c r="AL1177" s="42">
        <f t="shared" si="113"/>
        <v>0</v>
      </c>
      <c r="AM1177" s="42">
        <f t="shared" si="113"/>
        <v>2.0081039999999999</v>
      </c>
      <c r="AN1177" s="42">
        <f t="shared" si="113"/>
        <v>0</v>
      </c>
    </row>
    <row r="1178" spans="1:40" ht="78.75">
      <c r="A1178" s="8" t="s">
        <v>807</v>
      </c>
      <c r="B1178" s="73" t="s">
        <v>2098</v>
      </c>
      <c r="C1178" s="15" t="s">
        <v>2099</v>
      </c>
      <c r="D1178" s="18">
        <v>2018</v>
      </c>
      <c r="E1178" s="18">
        <v>2021</v>
      </c>
      <c r="F1178" s="9">
        <v>2.9482599999999999</v>
      </c>
      <c r="G1178" s="9">
        <v>19.790900000000001</v>
      </c>
      <c r="H1178" s="31" t="s">
        <v>2729</v>
      </c>
      <c r="I1178" s="9">
        <v>18.953903999999998</v>
      </c>
      <c r="J1178" s="24">
        <v>18.897130043999997</v>
      </c>
      <c r="K1178" s="9">
        <f t="shared" si="114"/>
        <v>0.135492</v>
      </c>
      <c r="L1178" s="9">
        <v>0</v>
      </c>
      <c r="M1178" s="9">
        <v>0</v>
      </c>
      <c r="N1178" s="9">
        <v>0.135492</v>
      </c>
      <c r="O1178" s="9">
        <v>0</v>
      </c>
      <c r="P1178" s="9">
        <f t="shared" si="115"/>
        <v>1.651548</v>
      </c>
      <c r="Q1178" s="9">
        <v>0</v>
      </c>
      <c r="R1178" s="9">
        <v>0</v>
      </c>
      <c r="S1178" s="9">
        <v>1.651548</v>
      </c>
      <c r="T1178" s="9">
        <v>0</v>
      </c>
      <c r="U1178" s="9">
        <f t="shared" si="116"/>
        <v>0</v>
      </c>
      <c r="V1178" s="9">
        <v>0</v>
      </c>
      <c r="W1178" s="9">
        <v>0</v>
      </c>
      <c r="X1178" s="50">
        <v>0</v>
      </c>
      <c r="Y1178" s="9">
        <v>0</v>
      </c>
      <c r="Z1178" s="9">
        <f t="shared" si="117"/>
        <v>0</v>
      </c>
      <c r="AA1178" s="9">
        <v>0</v>
      </c>
      <c r="AB1178" s="9">
        <v>0</v>
      </c>
      <c r="AC1178" s="50">
        <v>0</v>
      </c>
      <c r="AD1178" s="9">
        <v>0</v>
      </c>
      <c r="AE1178" s="9">
        <f t="shared" si="118"/>
        <v>0</v>
      </c>
      <c r="AF1178" s="9">
        <v>0</v>
      </c>
      <c r="AG1178" s="9">
        <v>0</v>
      </c>
      <c r="AH1178" s="50">
        <v>0</v>
      </c>
      <c r="AI1178" s="9">
        <v>0</v>
      </c>
      <c r="AJ1178" s="42">
        <f t="shared" si="113"/>
        <v>1.78704</v>
      </c>
      <c r="AK1178" s="42">
        <f t="shared" si="113"/>
        <v>0</v>
      </c>
      <c r="AL1178" s="42">
        <f t="shared" si="113"/>
        <v>0</v>
      </c>
      <c r="AM1178" s="42">
        <f t="shared" si="113"/>
        <v>1.78704</v>
      </c>
      <c r="AN1178" s="42">
        <f t="shared" si="113"/>
        <v>0</v>
      </c>
    </row>
    <row r="1179" spans="1:40" ht="63">
      <c r="A1179" s="8" t="s">
        <v>807</v>
      </c>
      <c r="B1179" s="73" t="s">
        <v>2100</v>
      </c>
      <c r="C1179" s="15" t="s">
        <v>2101</v>
      </c>
      <c r="D1179" s="18">
        <v>2018</v>
      </c>
      <c r="E1179" s="18">
        <v>2021</v>
      </c>
      <c r="F1179" s="9"/>
      <c r="G1179" s="9"/>
      <c r="H1179" s="31"/>
      <c r="I1179" s="9">
        <v>9.6778560000000002</v>
      </c>
      <c r="J1179" s="24">
        <v>8.7998063880000004</v>
      </c>
      <c r="K1179" s="9">
        <f t="shared" si="114"/>
        <v>1.3259519999999998</v>
      </c>
      <c r="L1179" s="9">
        <v>0</v>
      </c>
      <c r="M1179" s="9">
        <v>0</v>
      </c>
      <c r="N1179" s="9">
        <v>1.3259519999999998</v>
      </c>
      <c r="O1179" s="9">
        <v>0</v>
      </c>
      <c r="P1179" s="9">
        <f t="shared" si="115"/>
        <v>7.1884319999999997</v>
      </c>
      <c r="Q1179" s="9">
        <v>0</v>
      </c>
      <c r="R1179" s="9">
        <v>0</v>
      </c>
      <c r="S1179" s="9">
        <v>7.1884319999999997</v>
      </c>
      <c r="T1179" s="9">
        <v>0</v>
      </c>
      <c r="U1179" s="9">
        <f t="shared" si="116"/>
        <v>0</v>
      </c>
      <c r="V1179" s="9">
        <v>0</v>
      </c>
      <c r="W1179" s="9">
        <v>0</v>
      </c>
      <c r="X1179" s="50">
        <v>0</v>
      </c>
      <c r="Y1179" s="9">
        <v>0</v>
      </c>
      <c r="Z1179" s="9">
        <f t="shared" si="117"/>
        <v>0</v>
      </c>
      <c r="AA1179" s="9">
        <v>0</v>
      </c>
      <c r="AB1179" s="9">
        <v>0</v>
      </c>
      <c r="AC1179" s="50">
        <v>0</v>
      </c>
      <c r="AD1179" s="9">
        <v>0</v>
      </c>
      <c r="AE1179" s="9">
        <f t="shared" si="118"/>
        <v>0</v>
      </c>
      <c r="AF1179" s="9">
        <v>0</v>
      </c>
      <c r="AG1179" s="9">
        <v>0</v>
      </c>
      <c r="AH1179" s="50">
        <v>0</v>
      </c>
      <c r="AI1179" s="9">
        <v>0</v>
      </c>
      <c r="AJ1179" s="42">
        <f t="shared" si="113"/>
        <v>8.5143839999999997</v>
      </c>
      <c r="AK1179" s="42">
        <f t="shared" si="113"/>
        <v>0</v>
      </c>
      <c r="AL1179" s="42">
        <f t="shared" si="113"/>
        <v>0</v>
      </c>
      <c r="AM1179" s="42">
        <f t="shared" si="113"/>
        <v>8.5143839999999997</v>
      </c>
      <c r="AN1179" s="42">
        <f t="shared" si="113"/>
        <v>0</v>
      </c>
    </row>
    <row r="1180" spans="1:40" ht="47.25">
      <c r="A1180" s="8" t="s">
        <v>807</v>
      </c>
      <c r="B1180" s="73" t="s">
        <v>2102</v>
      </c>
      <c r="C1180" s="15" t="s">
        <v>2103</v>
      </c>
      <c r="D1180" s="18">
        <v>2017</v>
      </c>
      <c r="E1180" s="18">
        <v>2021</v>
      </c>
      <c r="F1180" s="9"/>
      <c r="G1180" s="9"/>
      <c r="H1180" s="31"/>
      <c r="I1180" s="9">
        <v>7.0967279999999988</v>
      </c>
      <c r="J1180" s="24">
        <v>6.6401069759999993</v>
      </c>
      <c r="K1180" s="9">
        <f t="shared" si="114"/>
        <v>0.56164800000000004</v>
      </c>
      <c r="L1180" s="9">
        <v>0</v>
      </c>
      <c r="M1180" s="9">
        <v>0</v>
      </c>
      <c r="N1180" s="9">
        <v>0.56164800000000004</v>
      </c>
      <c r="O1180" s="9">
        <v>0</v>
      </c>
      <c r="P1180" s="9">
        <f t="shared" si="115"/>
        <v>5.4964440000000003</v>
      </c>
      <c r="Q1180" s="9">
        <v>0</v>
      </c>
      <c r="R1180" s="9">
        <v>0</v>
      </c>
      <c r="S1180" s="9">
        <v>5.4964440000000003</v>
      </c>
      <c r="T1180" s="9">
        <v>0</v>
      </c>
      <c r="U1180" s="9">
        <f t="shared" si="116"/>
        <v>0</v>
      </c>
      <c r="V1180" s="9">
        <v>0</v>
      </c>
      <c r="W1180" s="9">
        <v>0</v>
      </c>
      <c r="X1180" s="50">
        <v>0</v>
      </c>
      <c r="Y1180" s="9">
        <v>0</v>
      </c>
      <c r="Z1180" s="9">
        <f t="shared" si="117"/>
        <v>0</v>
      </c>
      <c r="AA1180" s="9">
        <v>0</v>
      </c>
      <c r="AB1180" s="9">
        <v>0</v>
      </c>
      <c r="AC1180" s="50">
        <v>0</v>
      </c>
      <c r="AD1180" s="9">
        <v>0</v>
      </c>
      <c r="AE1180" s="9">
        <f t="shared" si="118"/>
        <v>0</v>
      </c>
      <c r="AF1180" s="9">
        <v>0</v>
      </c>
      <c r="AG1180" s="9">
        <v>0</v>
      </c>
      <c r="AH1180" s="50">
        <v>0</v>
      </c>
      <c r="AI1180" s="9">
        <v>0</v>
      </c>
      <c r="AJ1180" s="42">
        <f t="shared" si="113"/>
        <v>6.0580920000000003</v>
      </c>
      <c r="AK1180" s="42">
        <f t="shared" si="113"/>
        <v>0</v>
      </c>
      <c r="AL1180" s="42">
        <f t="shared" si="113"/>
        <v>0</v>
      </c>
      <c r="AM1180" s="42">
        <f t="shared" si="113"/>
        <v>6.0580920000000003</v>
      </c>
      <c r="AN1180" s="42">
        <f t="shared" si="113"/>
        <v>0</v>
      </c>
    </row>
    <row r="1181" spans="1:40" ht="63">
      <c r="A1181" s="8" t="s">
        <v>807</v>
      </c>
      <c r="B1181" s="73" t="s">
        <v>2104</v>
      </c>
      <c r="C1181" s="15" t="s">
        <v>2105</v>
      </c>
      <c r="D1181" s="18">
        <v>2017</v>
      </c>
      <c r="E1181" s="18">
        <v>2020</v>
      </c>
      <c r="F1181" s="9"/>
      <c r="G1181" s="9"/>
      <c r="H1181" s="31"/>
      <c r="I1181" s="9">
        <v>47.487048000000001</v>
      </c>
      <c r="J1181" s="24">
        <v>45.233587321220341</v>
      </c>
      <c r="K1181" s="9">
        <f t="shared" si="114"/>
        <v>40.699019999999997</v>
      </c>
      <c r="L1181" s="9">
        <v>0</v>
      </c>
      <c r="M1181" s="9">
        <v>0</v>
      </c>
      <c r="N1181" s="9">
        <v>40.699019999999997</v>
      </c>
      <c r="O1181" s="9">
        <v>0</v>
      </c>
      <c r="P1181" s="9">
        <f t="shared" si="115"/>
        <v>0</v>
      </c>
      <c r="Q1181" s="9">
        <v>0</v>
      </c>
      <c r="R1181" s="9">
        <v>0</v>
      </c>
      <c r="S1181" s="9">
        <v>0</v>
      </c>
      <c r="T1181" s="9">
        <v>0</v>
      </c>
      <c r="U1181" s="9">
        <f t="shared" si="116"/>
        <v>0</v>
      </c>
      <c r="V1181" s="9">
        <v>0</v>
      </c>
      <c r="W1181" s="9">
        <v>0</v>
      </c>
      <c r="X1181" s="50">
        <v>0</v>
      </c>
      <c r="Y1181" s="9">
        <v>0</v>
      </c>
      <c r="Z1181" s="9">
        <f t="shared" si="117"/>
        <v>0</v>
      </c>
      <c r="AA1181" s="9">
        <v>0</v>
      </c>
      <c r="AB1181" s="9">
        <v>0</v>
      </c>
      <c r="AC1181" s="50">
        <v>0</v>
      </c>
      <c r="AD1181" s="9">
        <v>0</v>
      </c>
      <c r="AE1181" s="9">
        <f t="shared" si="118"/>
        <v>0</v>
      </c>
      <c r="AF1181" s="9">
        <v>0</v>
      </c>
      <c r="AG1181" s="9">
        <v>0</v>
      </c>
      <c r="AH1181" s="50">
        <v>0</v>
      </c>
      <c r="AI1181" s="9">
        <v>0</v>
      </c>
      <c r="AJ1181" s="42">
        <f t="shared" si="113"/>
        <v>40.699019999999997</v>
      </c>
      <c r="AK1181" s="42">
        <f t="shared" si="113"/>
        <v>0</v>
      </c>
      <c r="AL1181" s="42">
        <f t="shared" si="113"/>
        <v>0</v>
      </c>
      <c r="AM1181" s="42">
        <f t="shared" si="113"/>
        <v>40.699019999999997</v>
      </c>
      <c r="AN1181" s="42">
        <f t="shared" si="113"/>
        <v>0</v>
      </c>
    </row>
    <row r="1182" spans="1:40" ht="47.25">
      <c r="A1182" s="8" t="s">
        <v>807</v>
      </c>
      <c r="B1182" s="73" t="s">
        <v>2106</v>
      </c>
      <c r="C1182" s="15" t="s">
        <v>2683</v>
      </c>
      <c r="D1182" s="18">
        <v>2019</v>
      </c>
      <c r="E1182" s="18">
        <v>2020</v>
      </c>
      <c r="F1182" s="9"/>
      <c r="G1182" s="9"/>
      <c r="H1182" s="31"/>
      <c r="I1182" s="9">
        <v>1.1020559999999999</v>
      </c>
      <c r="J1182" s="24">
        <v>1.1020560000000001</v>
      </c>
      <c r="K1182" s="9">
        <f t="shared" si="114"/>
        <v>1.023768</v>
      </c>
      <c r="L1182" s="9">
        <v>0</v>
      </c>
      <c r="M1182" s="9">
        <v>0</v>
      </c>
      <c r="N1182" s="9">
        <v>1.023768</v>
      </c>
      <c r="O1182" s="9">
        <v>0</v>
      </c>
      <c r="P1182" s="9">
        <f t="shared" si="115"/>
        <v>0</v>
      </c>
      <c r="Q1182" s="9">
        <v>0</v>
      </c>
      <c r="R1182" s="9">
        <v>0</v>
      </c>
      <c r="S1182" s="9">
        <v>0</v>
      </c>
      <c r="T1182" s="9">
        <v>0</v>
      </c>
      <c r="U1182" s="9">
        <f t="shared" si="116"/>
        <v>0</v>
      </c>
      <c r="V1182" s="9">
        <v>0</v>
      </c>
      <c r="W1182" s="9">
        <v>0</v>
      </c>
      <c r="X1182" s="50">
        <v>0</v>
      </c>
      <c r="Y1182" s="9">
        <v>0</v>
      </c>
      <c r="Z1182" s="9">
        <f t="shared" si="117"/>
        <v>0</v>
      </c>
      <c r="AA1182" s="9">
        <v>0</v>
      </c>
      <c r="AB1182" s="9">
        <v>0</v>
      </c>
      <c r="AC1182" s="50">
        <v>0</v>
      </c>
      <c r="AD1182" s="9">
        <v>0</v>
      </c>
      <c r="AE1182" s="9">
        <f t="shared" si="118"/>
        <v>0</v>
      </c>
      <c r="AF1182" s="9">
        <v>0</v>
      </c>
      <c r="AG1182" s="9">
        <v>0</v>
      </c>
      <c r="AH1182" s="50">
        <v>0</v>
      </c>
      <c r="AI1182" s="9">
        <v>0</v>
      </c>
      <c r="AJ1182" s="42">
        <f t="shared" si="113"/>
        <v>1.023768</v>
      </c>
      <c r="AK1182" s="42">
        <f t="shared" si="113"/>
        <v>0</v>
      </c>
      <c r="AL1182" s="42">
        <f t="shared" si="113"/>
        <v>0</v>
      </c>
      <c r="AM1182" s="42">
        <f t="shared" si="113"/>
        <v>1.023768</v>
      </c>
      <c r="AN1182" s="42">
        <f t="shared" si="113"/>
        <v>0</v>
      </c>
    </row>
    <row r="1183" spans="1:40" ht="94.5">
      <c r="A1183" s="8" t="s">
        <v>807</v>
      </c>
      <c r="B1183" s="73" t="s">
        <v>2107</v>
      </c>
      <c r="C1183" s="15" t="s">
        <v>2108</v>
      </c>
      <c r="D1183" s="18">
        <v>2017</v>
      </c>
      <c r="E1183" s="18">
        <v>2021</v>
      </c>
      <c r="F1183" s="9">
        <v>4.2594959999999995</v>
      </c>
      <c r="G1183" s="9">
        <v>4.2594959999999995</v>
      </c>
      <c r="H1183" s="31">
        <v>42795</v>
      </c>
      <c r="I1183" s="9">
        <v>4.2594959999999995</v>
      </c>
      <c r="J1183" s="24">
        <v>2.9847087030508481</v>
      </c>
      <c r="K1183" s="9">
        <f t="shared" si="114"/>
        <v>0.012</v>
      </c>
      <c r="L1183" s="9">
        <v>0</v>
      </c>
      <c r="M1183" s="9">
        <v>0</v>
      </c>
      <c r="N1183" s="9">
        <v>0.012</v>
      </c>
      <c r="O1183" s="9">
        <v>0</v>
      </c>
      <c r="P1183" s="9">
        <f t="shared" si="115"/>
        <v>1.851216</v>
      </c>
      <c r="Q1183" s="9">
        <v>0</v>
      </c>
      <c r="R1183" s="9">
        <v>0</v>
      </c>
      <c r="S1183" s="9">
        <v>1.851216</v>
      </c>
      <c r="T1183" s="9">
        <v>0</v>
      </c>
      <c r="U1183" s="9">
        <f t="shared" si="116"/>
        <v>0</v>
      </c>
      <c r="V1183" s="9">
        <v>0</v>
      </c>
      <c r="W1183" s="9">
        <v>0</v>
      </c>
      <c r="X1183" s="50">
        <v>0</v>
      </c>
      <c r="Y1183" s="9">
        <v>0</v>
      </c>
      <c r="Z1183" s="9">
        <f t="shared" si="117"/>
        <v>0</v>
      </c>
      <c r="AA1183" s="9">
        <v>0</v>
      </c>
      <c r="AB1183" s="9">
        <v>0</v>
      </c>
      <c r="AC1183" s="50">
        <v>0</v>
      </c>
      <c r="AD1183" s="9">
        <v>0</v>
      </c>
      <c r="AE1183" s="9">
        <f t="shared" si="118"/>
        <v>0</v>
      </c>
      <c r="AF1183" s="9">
        <v>0</v>
      </c>
      <c r="AG1183" s="9">
        <v>0</v>
      </c>
      <c r="AH1183" s="50">
        <v>0</v>
      </c>
      <c r="AI1183" s="9">
        <v>0</v>
      </c>
      <c r="AJ1183" s="42">
        <f t="shared" si="113"/>
        <v>1.863216</v>
      </c>
      <c r="AK1183" s="42">
        <f t="shared" si="113"/>
        <v>0</v>
      </c>
      <c r="AL1183" s="42">
        <f t="shared" si="113"/>
        <v>0</v>
      </c>
      <c r="AM1183" s="42">
        <f t="shared" si="113"/>
        <v>1.863216</v>
      </c>
      <c r="AN1183" s="42">
        <f t="shared" si="113"/>
        <v>0</v>
      </c>
    </row>
    <row r="1184" spans="1:40" ht="78.75">
      <c r="A1184" s="8" t="s">
        <v>807</v>
      </c>
      <c r="B1184" s="73" t="s">
        <v>2109</v>
      </c>
      <c r="C1184" s="15" t="s">
        <v>2110</v>
      </c>
      <c r="D1184" s="18">
        <v>2016</v>
      </c>
      <c r="E1184" s="18">
        <v>2020</v>
      </c>
      <c r="F1184" s="9">
        <v>5.5688040000000001</v>
      </c>
      <c r="G1184" s="9">
        <v>5.5688040000000001</v>
      </c>
      <c r="H1184" s="31">
        <v>42705</v>
      </c>
      <c r="I1184" s="9">
        <v>5.5688040000000001</v>
      </c>
      <c r="J1184" s="24">
        <v>3.8789419086101695</v>
      </c>
      <c r="K1184" s="9">
        <f t="shared" si="114"/>
        <v>3.867804</v>
      </c>
      <c r="L1184" s="9">
        <v>0</v>
      </c>
      <c r="M1184" s="9">
        <v>0</v>
      </c>
      <c r="N1184" s="9">
        <v>3.867804</v>
      </c>
      <c r="O1184" s="9">
        <v>0</v>
      </c>
      <c r="P1184" s="9">
        <f t="shared" si="115"/>
        <v>0</v>
      </c>
      <c r="Q1184" s="9">
        <v>0</v>
      </c>
      <c r="R1184" s="9">
        <v>0</v>
      </c>
      <c r="S1184" s="9">
        <v>0</v>
      </c>
      <c r="T1184" s="9">
        <v>0</v>
      </c>
      <c r="U1184" s="9">
        <f t="shared" si="116"/>
        <v>0</v>
      </c>
      <c r="V1184" s="9">
        <v>0</v>
      </c>
      <c r="W1184" s="9">
        <v>0</v>
      </c>
      <c r="X1184" s="50">
        <v>0</v>
      </c>
      <c r="Y1184" s="9">
        <v>0</v>
      </c>
      <c r="Z1184" s="9">
        <f t="shared" si="117"/>
        <v>0</v>
      </c>
      <c r="AA1184" s="9">
        <v>0</v>
      </c>
      <c r="AB1184" s="9">
        <v>0</v>
      </c>
      <c r="AC1184" s="50">
        <v>0</v>
      </c>
      <c r="AD1184" s="9">
        <v>0</v>
      </c>
      <c r="AE1184" s="9">
        <f t="shared" si="118"/>
        <v>0</v>
      </c>
      <c r="AF1184" s="9">
        <v>0</v>
      </c>
      <c r="AG1184" s="9">
        <v>0</v>
      </c>
      <c r="AH1184" s="50">
        <v>0</v>
      </c>
      <c r="AI1184" s="9">
        <v>0</v>
      </c>
      <c r="AJ1184" s="42">
        <f t="shared" si="113"/>
        <v>3.867804</v>
      </c>
      <c r="AK1184" s="42">
        <f t="shared" si="113"/>
        <v>0</v>
      </c>
      <c r="AL1184" s="42">
        <f t="shared" si="113"/>
        <v>0</v>
      </c>
      <c r="AM1184" s="42">
        <f t="shared" si="113"/>
        <v>3.867804</v>
      </c>
      <c r="AN1184" s="42">
        <f t="shared" si="113"/>
        <v>0</v>
      </c>
    </row>
    <row r="1185" spans="1:40" ht="78.75">
      <c r="A1185" s="8" t="s">
        <v>807</v>
      </c>
      <c r="B1185" s="73" t="s">
        <v>2111</v>
      </c>
      <c r="C1185" s="15" t="s">
        <v>2684</v>
      </c>
      <c r="D1185" s="18">
        <v>2019</v>
      </c>
      <c r="E1185" s="18">
        <v>2021</v>
      </c>
      <c r="F1185" s="9"/>
      <c r="G1185" s="9"/>
      <c r="H1185" s="31"/>
      <c r="I1185" s="9">
        <v>27.555744000000001</v>
      </c>
      <c r="J1185" s="24">
        <v>27.555743999999997</v>
      </c>
      <c r="K1185" s="9">
        <f t="shared" si="114"/>
        <v>0.012</v>
      </c>
      <c r="L1185" s="9">
        <v>0</v>
      </c>
      <c r="M1185" s="9">
        <v>0</v>
      </c>
      <c r="N1185" s="9">
        <v>0.012</v>
      </c>
      <c r="O1185" s="9">
        <v>0</v>
      </c>
      <c r="P1185" s="9">
        <f t="shared" si="115"/>
        <v>27.531744</v>
      </c>
      <c r="Q1185" s="9">
        <v>0</v>
      </c>
      <c r="R1185" s="9">
        <v>0</v>
      </c>
      <c r="S1185" s="9">
        <v>27.531744</v>
      </c>
      <c r="T1185" s="9">
        <v>0</v>
      </c>
      <c r="U1185" s="9">
        <f t="shared" si="116"/>
        <v>0</v>
      </c>
      <c r="V1185" s="9">
        <v>0</v>
      </c>
      <c r="W1185" s="9">
        <v>0</v>
      </c>
      <c r="X1185" s="50">
        <v>0</v>
      </c>
      <c r="Y1185" s="9">
        <v>0</v>
      </c>
      <c r="Z1185" s="9">
        <f t="shared" si="117"/>
        <v>0</v>
      </c>
      <c r="AA1185" s="9">
        <v>0</v>
      </c>
      <c r="AB1185" s="9">
        <v>0</v>
      </c>
      <c r="AC1185" s="49">
        <v>0</v>
      </c>
      <c r="AD1185" s="9">
        <v>0</v>
      </c>
      <c r="AE1185" s="9">
        <f t="shared" si="118"/>
        <v>0</v>
      </c>
      <c r="AF1185" s="9">
        <v>0</v>
      </c>
      <c r="AG1185" s="9">
        <v>0</v>
      </c>
      <c r="AH1185" s="49">
        <v>0</v>
      </c>
      <c r="AI1185" s="9">
        <v>0</v>
      </c>
      <c r="AJ1185" s="42">
        <f t="shared" si="113"/>
        <v>27.543744</v>
      </c>
      <c r="AK1185" s="42">
        <f t="shared" si="113"/>
        <v>0</v>
      </c>
      <c r="AL1185" s="42">
        <f t="shared" si="113"/>
        <v>0</v>
      </c>
      <c r="AM1185" s="42">
        <f t="shared" si="113"/>
        <v>27.543744</v>
      </c>
      <c r="AN1185" s="42">
        <f t="shared" si="113"/>
        <v>0</v>
      </c>
    </row>
    <row r="1186" spans="1:40" ht="94.5">
      <c r="A1186" s="8" t="s">
        <v>807</v>
      </c>
      <c r="B1186" s="73" t="s">
        <v>2112</v>
      </c>
      <c r="C1186" s="15" t="s">
        <v>2685</v>
      </c>
      <c r="D1186" s="18">
        <v>2019</v>
      </c>
      <c r="E1186" s="18">
        <v>2021</v>
      </c>
      <c r="F1186" s="9"/>
      <c r="G1186" s="9"/>
      <c r="H1186" s="31"/>
      <c r="I1186" s="9">
        <v>26.746584000000002</v>
      </c>
      <c r="J1186" s="24">
        <v>26.746583999999999</v>
      </c>
      <c r="K1186" s="9">
        <f t="shared" si="114"/>
        <v>2.5482960000000001</v>
      </c>
      <c r="L1186" s="9">
        <v>0</v>
      </c>
      <c r="M1186" s="9">
        <v>0</v>
      </c>
      <c r="N1186" s="9">
        <v>2.5482960000000001</v>
      </c>
      <c r="O1186" s="9">
        <v>0</v>
      </c>
      <c r="P1186" s="9">
        <f t="shared" si="115"/>
        <v>24.186288000000001</v>
      </c>
      <c r="Q1186" s="9">
        <v>0</v>
      </c>
      <c r="R1186" s="9">
        <v>0</v>
      </c>
      <c r="S1186" s="9">
        <v>24.186288000000001</v>
      </c>
      <c r="T1186" s="9">
        <v>0</v>
      </c>
      <c r="U1186" s="9">
        <f t="shared" si="116"/>
        <v>0</v>
      </c>
      <c r="V1186" s="9">
        <v>0</v>
      </c>
      <c r="W1186" s="9">
        <v>0</v>
      </c>
      <c r="X1186" s="50">
        <v>0</v>
      </c>
      <c r="Y1186" s="9">
        <v>0</v>
      </c>
      <c r="Z1186" s="9">
        <f t="shared" si="117"/>
        <v>0</v>
      </c>
      <c r="AA1186" s="9">
        <v>0</v>
      </c>
      <c r="AB1186" s="9">
        <v>0</v>
      </c>
      <c r="AC1186" s="49">
        <v>0</v>
      </c>
      <c r="AD1186" s="9">
        <v>0</v>
      </c>
      <c r="AE1186" s="9">
        <f t="shared" si="118"/>
        <v>0</v>
      </c>
      <c r="AF1186" s="9">
        <v>0</v>
      </c>
      <c r="AG1186" s="9">
        <v>0</v>
      </c>
      <c r="AH1186" s="49">
        <v>0</v>
      </c>
      <c r="AI1186" s="9">
        <v>0</v>
      </c>
      <c r="AJ1186" s="42">
        <f t="shared" si="119" ref="AJ1186:AN1236">=K1186+P1186+U1186+Z1186+AE1186</f>
        <v>26.734584000000002</v>
      </c>
      <c r="AK1186" s="42">
        <f t="shared" si="119"/>
        <v>0</v>
      </c>
      <c r="AL1186" s="42">
        <f t="shared" si="119"/>
        <v>0</v>
      </c>
      <c r="AM1186" s="42">
        <f t="shared" si="119"/>
        <v>26.734584000000002</v>
      </c>
      <c r="AN1186" s="42">
        <f t="shared" si="119"/>
        <v>0</v>
      </c>
    </row>
    <row r="1187" spans="1:40" ht="78.75">
      <c r="A1187" s="8" t="s">
        <v>807</v>
      </c>
      <c r="B1187" s="73" t="s">
        <v>2113</v>
      </c>
      <c r="C1187" s="15" t="s">
        <v>2686</v>
      </c>
      <c r="D1187" s="18">
        <v>2019</v>
      </c>
      <c r="E1187" s="18">
        <v>2020</v>
      </c>
      <c r="F1187" s="9"/>
      <c r="G1187" s="9"/>
      <c r="H1187" s="31"/>
      <c r="I1187" s="9">
        <v>1.869756</v>
      </c>
      <c r="J1187" s="24">
        <v>1.8697560000000002</v>
      </c>
      <c r="K1187" s="9">
        <f t="shared" si="114"/>
        <v>1.857756</v>
      </c>
      <c r="L1187" s="9">
        <v>0</v>
      </c>
      <c r="M1187" s="9">
        <v>0</v>
      </c>
      <c r="N1187" s="9">
        <v>1.857756</v>
      </c>
      <c r="O1187" s="9">
        <v>0</v>
      </c>
      <c r="P1187" s="9">
        <f t="shared" si="115"/>
        <v>0</v>
      </c>
      <c r="Q1187" s="9">
        <v>0</v>
      </c>
      <c r="R1187" s="9">
        <v>0</v>
      </c>
      <c r="S1187" s="9">
        <v>0</v>
      </c>
      <c r="T1187" s="9">
        <v>0</v>
      </c>
      <c r="U1187" s="9">
        <f t="shared" si="116"/>
        <v>0</v>
      </c>
      <c r="V1187" s="9">
        <v>0</v>
      </c>
      <c r="W1187" s="9">
        <v>0</v>
      </c>
      <c r="X1187" s="49">
        <v>0</v>
      </c>
      <c r="Y1187" s="9">
        <v>0</v>
      </c>
      <c r="Z1187" s="9">
        <f t="shared" si="117"/>
        <v>0</v>
      </c>
      <c r="AA1187" s="9">
        <v>0</v>
      </c>
      <c r="AB1187" s="9">
        <v>0</v>
      </c>
      <c r="AC1187" s="49">
        <v>0</v>
      </c>
      <c r="AD1187" s="9">
        <v>0</v>
      </c>
      <c r="AE1187" s="9">
        <f t="shared" si="118"/>
        <v>0</v>
      </c>
      <c r="AF1187" s="9">
        <v>0</v>
      </c>
      <c r="AG1187" s="9">
        <v>0</v>
      </c>
      <c r="AH1187" s="49">
        <v>0</v>
      </c>
      <c r="AI1187" s="9">
        <v>0</v>
      </c>
      <c r="AJ1187" s="42">
        <f t="shared" si="119"/>
        <v>1.857756</v>
      </c>
      <c r="AK1187" s="42">
        <f t="shared" si="119"/>
        <v>0</v>
      </c>
      <c r="AL1187" s="42">
        <f t="shared" si="119"/>
        <v>0</v>
      </c>
      <c r="AM1187" s="42">
        <f t="shared" si="119"/>
        <v>1.857756</v>
      </c>
      <c r="AN1187" s="42">
        <f t="shared" si="119"/>
        <v>0</v>
      </c>
    </row>
    <row r="1188" spans="1:40" ht="63">
      <c r="A1188" s="8" t="s">
        <v>807</v>
      </c>
      <c r="B1188" s="73" t="s">
        <v>2114</v>
      </c>
      <c r="C1188" s="15" t="s">
        <v>2687</v>
      </c>
      <c r="D1188" s="18">
        <v>2019</v>
      </c>
      <c r="E1188" s="18">
        <v>2021</v>
      </c>
      <c r="F1188" s="9"/>
      <c r="G1188" s="9"/>
      <c r="H1188" s="31"/>
      <c r="I1188" s="9">
        <v>35.922947999999998</v>
      </c>
      <c r="J1188" s="24">
        <v>35.922947999999998</v>
      </c>
      <c r="K1188" s="9">
        <f t="shared" si="114"/>
        <v>3.7706399999999998</v>
      </c>
      <c r="L1188" s="9">
        <v>0</v>
      </c>
      <c r="M1188" s="9">
        <v>0</v>
      </c>
      <c r="N1188" s="9">
        <v>3.7706399999999998</v>
      </c>
      <c r="O1188" s="9">
        <v>0</v>
      </c>
      <c r="P1188" s="9">
        <f t="shared" si="115"/>
        <v>32.140307999999997</v>
      </c>
      <c r="Q1188" s="9">
        <v>0</v>
      </c>
      <c r="R1188" s="9">
        <v>0</v>
      </c>
      <c r="S1188" s="9">
        <v>32.140307999999997</v>
      </c>
      <c r="T1188" s="9">
        <v>0</v>
      </c>
      <c r="U1188" s="9">
        <f t="shared" si="116"/>
        <v>0</v>
      </c>
      <c r="V1188" s="9">
        <v>0</v>
      </c>
      <c r="W1188" s="9">
        <v>0</v>
      </c>
      <c r="X1188" s="49">
        <v>0</v>
      </c>
      <c r="Y1188" s="9">
        <v>0</v>
      </c>
      <c r="Z1188" s="9">
        <f t="shared" si="117"/>
        <v>0</v>
      </c>
      <c r="AA1188" s="9">
        <v>0</v>
      </c>
      <c r="AB1188" s="9">
        <v>0</v>
      </c>
      <c r="AC1188" s="49">
        <v>0</v>
      </c>
      <c r="AD1188" s="9">
        <v>0</v>
      </c>
      <c r="AE1188" s="9">
        <f t="shared" si="118"/>
        <v>0</v>
      </c>
      <c r="AF1188" s="9">
        <v>0</v>
      </c>
      <c r="AG1188" s="9">
        <v>0</v>
      </c>
      <c r="AH1188" s="49">
        <v>0</v>
      </c>
      <c r="AI1188" s="9">
        <v>0</v>
      </c>
      <c r="AJ1188" s="42">
        <f t="shared" si="119"/>
        <v>35.910947999999998</v>
      </c>
      <c r="AK1188" s="42">
        <f t="shared" si="119"/>
        <v>0</v>
      </c>
      <c r="AL1188" s="42">
        <f t="shared" si="119"/>
        <v>0</v>
      </c>
      <c r="AM1188" s="42">
        <f t="shared" si="119"/>
        <v>35.910947999999998</v>
      </c>
      <c r="AN1188" s="42">
        <f t="shared" si="119"/>
        <v>0</v>
      </c>
    </row>
    <row r="1189" spans="1:40" ht="78.75">
      <c r="A1189" s="8" t="s">
        <v>804</v>
      </c>
      <c r="B1189" s="73" t="s">
        <v>2115</v>
      </c>
      <c r="C1189" s="15" t="s">
        <v>2688</v>
      </c>
      <c r="D1189" s="18">
        <v>2019</v>
      </c>
      <c r="E1189" s="18">
        <v>2020</v>
      </c>
      <c r="F1189" s="9"/>
      <c r="G1189" s="9"/>
      <c r="H1189" s="31"/>
      <c r="I1189" s="9">
        <v>4.3133039999999996</v>
      </c>
      <c r="J1189" s="24">
        <v>4.3133040000000005</v>
      </c>
      <c r="K1189" s="9">
        <f t="shared" si="114"/>
        <v>4.301304</v>
      </c>
      <c r="L1189" s="9">
        <v>0</v>
      </c>
      <c r="M1189" s="9">
        <v>0</v>
      </c>
      <c r="N1189" s="9">
        <v>4.301304</v>
      </c>
      <c r="O1189" s="9">
        <v>0</v>
      </c>
      <c r="P1189" s="9">
        <f t="shared" si="115"/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f t="shared" si="116"/>
        <v>0</v>
      </c>
      <c r="V1189" s="9">
        <v>0</v>
      </c>
      <c r="W1189" s="9">
        <v>0</v>
      </c>
      <c r="X1189" s="49">
        <v>0</v>
      </c>
      <c r="Y1189" s="9">
        <v>0</v>
      </c>
      <c r="Z1189" s="9">
        <f t="shared" si="117"/>
        <v>0</v>
      </c>
      <c r="AA1189" s="9">
        <v>0</v>
      </c>
      <c r="AB1189" s="9">
        <v>0</v>
      </c>
      <c r="AC1189" s="49">
        <v>0</v>
      </c>
      <c r="AD1189" s="9">
        <v>0</v>
      </c>
      <c r="AE1189" s="9">
        <f t="shared" si="118"/>
        <v>0</v>
      </c>
      <c r="AF1189" s="9">
        <v>0</v>
      </c>
      <c r="AG1189" s="9">
        <v>0</v>
      </c>
      <c r="AH1189" s="49">
        <v>0</v>
      </c>
      <c r="AI1189" s="9">
        <v>0</v>
      </c>
      <c r="AJ1189" s="42">
        <f t="shared" si="119"/>
        <v>4.301304</v>
      </c>
      <c r="AK1189" s="42">
        <f t="shared" si="119"/>
        <v>0</v>
      </c>
      <c r="AL1189" s="42">
        <f t="shared" si="119"/>
        <v>0</v>
      </c>
      <c r="AM1189" s="42">
        <f t="shared" si="119"/>
        <v>4.301304</v>
      </c>
      <c r="AN1189" s="42">
        <f t="shared" si="119"/>
        <v>0</v>
      </c>
    </row>
    <row r="1190" spans="1:40" ht="47.25">
      <c r="A1190" s="8" t="s">
        <v>804</v>
      </c>
      <c r="B1190" s="73" t="s">
        <v>2116</v>
      </c>
      <c r="C1190" s="15" t="s">
        <v>2689</v>
      </c>
      <c r="D1190" s="18">
        <v>2019</v>
      </c>
      <c r="E1190" s="18">
        <v>2021</v>
      </c>
      <c r="F1190" s="9"/>
      <c r="G1190" s="9"/>
      <c r="H1190" s="31"/>
      <c r="I1190" s="9">
        <v>3.8202119999999997</v>
      </c>
      <c r="J1190" s="24">
        <v>3.8202120000000002</v>
      </c>
      <c r="K1190" s="9">
        <f t="shared" si="114"/>
        <v>0.52582799999999996</v>
      </c>
      <c r="L1190" s="9">
        <v>0</v>
      </c>
      <c r="M1190" s="9">
        <v>0</v>
      </c>
      <c r="N1190" s="9">
        <v>0.52582799999999996</v>
      </c>
      <c r="O1190" s="9">
        <v>0</v>
      </c>
      <c r="P1190" s="9">
        <f t="shared" si="115"/>
        <v>3.282384</v>
      </c>
      <c r="Q1190" s="9">
        <v>0</v>
      </c>
      <c r="R1190" s="9">
        <v>0</v>
      </c>
      <c r="S1190" s="9">
        <v>3.282384</v>
      </c>
      <c r="T1190" s="9">
        <v>0</v>
      </c>
      <c r="U1190" s="9">
        <f t="shared" si="116"/>
        <v>0</v>
      </c>
      <c r="V1190" s="9">
        <v>0</v>
      </c>
      <c r="W1190" s="9">
        <v>0</v>
      </c>
      <c r="X1190" s="49">
        <v>0</v>
      </c>
      <c r="Y1190" s="9">
        <v>0</v>
      </c>
      <c r="Z1190" s="9">
        <f t="shared" si="117"/>
        <v>0</v>
      </c>
      <c r="AA1190" s="9">
        <v>0</v>
      </c>
      <c r="AB1190" s="9">
        <v>0</v>
      </c>
      <c r="AC1190" s="49">
        <v>0</v>
      </c>
      <c r="AD1190" s="9">
        <v>0</v>
      </c>
      <c r="AE1190" s="9">
        <f t="shared" si="118"/>
        <v>0</v>
      </c>
      <c r="AF1190" s="9">
        <v>0</v>
      </c>
      <c r="AG1190" s="9">
        <v>0</v>
      </c>
      <c r="AH1190" s="49">
        <v>0</v>
      </c>
      <c r="AI1190" s="9">
        <v>0</v>
      </c>
      <c r="AJ1190" s="42">
        <f t="shared" si="119"/>
        <v>3.8082120000000002</v>
      </c>
      <c r="AK1190" s="42">
        <f t="shared" si="119"/>
        <v>0</v>
      </c>
      <c r="AL1190" s="42">
        <f t="shared" si="119"/>
        <v>0</v>
      </c>
      <c r="AM1190" s="42">
        <f t="shared" si="119"/>
        <v>3.8082120000000002</v>
      </c>
      <c r="AN1190" s="42">
        <f t="shared" si="119"/>
        <v>0</v>
      </c>
    </row>
    <row r="1191" spans="1:40" ht="63">
      <c r="A1191" s="8" t="s">
        <v>807</v>
      </c>
      <c r="B1191" s="73" t="s">
        <v>2117</v>
      </c>
      <c r="C1191" s="15" t="s">
        <v>2118</v>
      </c>
      <c r="D1191" s="18">
        <v>2018</v>
      </c>
      <c r="E1191" s="18">
        <v>2021</v>
      </c>
      <c r="F1191" s="9">
        <v>0.17810000000000001</v>
      </c>
      <c r="G1191" s="9">
        <v>0.99177999999999999</v>
      </c>
      <c r="H1191" s="31">
        <v>43617</v>
      </c>
      <c r="I1191" s="9">
        <v>8.2708320000000004</v>
      </c>
      <c r="J1191" s="24">
        <v>8.2424750879999991</v>
      </c>
      <c r="K1191" s="9">
        <f t="shared" si="114"/>
        <v>1.1169960000000001</v>
      </c>
      <c r="L1191" s="9">
        <v>0</v>
      </c>
      <c r="M1191" s="9">
        <v>0</v>
      </c>
      <c r="N1191" s="9">
        <v>1.1169960000000001</v>
      </c>
      <c r="O1191" s="9">
        <v>0</v>
      </c>
      <c r="P1191" s="9">
        <f t="shared" si="115"/>
        <v>6.5350080000000004</v>
      </c>
      <c r="Q1191" s="9">
        <v>0</v>
      </c>
      <c r="R1191" s="9">
        <v>0</v>
      </c>
      <c r="S1191" s="9">
        <v>6.5350080000000004</v>
      </c>
      <c r="T1191" s="9">
        <v>0</v>
      </c>
      <c r="U1191" s="9">
        <f t="shared" si="116"/>
        <v>0</v>
      </c>
      <c r="V1191" s="9">
        <v>0</v>
      </c>
      <c r="W1191" s="9">
        <v>0</v>
      </c>
      <c r="X1191" s="50">
        <v>0</v>
      </c>
      <c r="Y1191" s="9">
        <v>0</v>
      </c>
      <c r="Z1191" s="9">
        <f t="shared" si="117"/>
        <v>0</v>
      </c>
      <c r="AA1191" s="9">
        <v>0</v>
      </c>
      <c r="AB1191" s="9">
        <v>0</v>
      </c>
      <c r="AC1191" s="50">
        <v>0</v>
      </c>
      <c r="AD1191" s="9">
        <v>0</v>
      </c>
      <c r="AE1191" s="9">
        <f t="shared" si="118"/>
        <v>0</v>
      </c>
      <c r="AF1191" s="9">
        <v>0</v>
      </c>
      <c r="AG1191" s="9">
        <v>0</v>
      </c>
      <c r="AH1191" s="50">
        <v>0</v>
      </c>
      <c r="AI1191" s="9">
        <v>0</v>
      </c>
      <c r="AJ1191" s="42">
        <f t="shared" si="119"/>
        <v>7.6520040000000007</v>
      </c>
      <c r="AK1191" s="42">
        <f t="shared" si="119"/>
        <v>0</v>
      </c>
      <c r="AL1191" s="42">
        <f t="shared" si="119"/>
        <v>0</v>
      </c>
      <c r="AM1191" s="42">
        <f t="shared" si="119"/>
        <v>7.6520040000000007</v>
      </c>
      <c r="AN1191" s="42">
        <f t="shared" si="119"/>
        <v>0</v>
      </c>
    </row>
    <row r="1192" spans="1:40" ht="63">
      <c r="A1192" s="8" t="s">
        <v>807</v>
      </c>
      <c r="B1192" s="73" t="s">
        <v>2119</v>
      </c>
      <c r="C1192" s="15" t="s">
        <v>2120</v>
      </c>
      <c r="D1192" s="18">
        <v>2019</v>
      </c>
      <c r="E1192" s="18">
        <v>2020</v>
      </c>
      <c r="F1192" s="9"/>
      <c r="G1192" s="9"/>
      <c r="H1192" s="31"/>
      <c r="I1192" s="9">
        <v>16.007543999999999</v>
      </c>
      <c r="J1192" s="24">
        <v>16.007543999999999</v>
      </c>
      <c r="K1192" s="9">
        <f t="shared" si="114"/>
        <v>15.146699999999999</v>
      </c>
      <c r="L1192" s="9">
        <v>0</v>
      </c>
      <c r="M1192" s="9">
        <v>0</v>
      </c>
      <c r="N1192" s="9">
        <v>15.146699999999999</v>
      </c>
      <c r="O1192" s="9">
        <v>0</v>
      </c>
      <c r="P1192" s="9">
        <f t="shared" si="115"/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f t="shared" si="116"/>
        <v>0</v>
      </c>
      <c r="V1192" s="9">
        <v>0</v>
      </c>
      <c r="W1192" s="9">
        <v>0</v>
      </c>
      <c r="X1192" s="50">
        <v>0</v>
      </c>
      <c r="Y1192" s="9">
        <v>0</v>
      </c>
      <c r="Z1192" s="9">
        <f t="shared" si="117"/>
        <v>0</v>
      </c>
      <c r="AA1192" s="9">
        <v>0</v>
      </c>
      <c r="AB1192" s="9">
        <v>0</v>
      </c>
      <c r="AC1192" s="50">
        <v>0</v>
      </c>
      <c r="AD1192" s="9">
        <v>0</v>
      </c>
      <c r="AE1192" s="9">
        <f t="shared" si="118"/>
        <v>0</v>
      </c>
      <c r="AF1192" s="9">
        <v>0</v>
      </c>
      <c r="AG1192" s="9">
        <v>0</v>
      </c>
      <c r="AH1192" s="50">
        <v>0</v>
      </c>
      <c r="AI1192" s="9">
        <v>0</v>
      </c>
      <c r="AJ1192" s="42">
        <f t="shared" si="119"/>
        <v>15.146699999999999</v>
      </c>
      <c r="AK1192" s="42">
        <f t="shared" si="119"/>
        <v>0</v>
      </c>
      <c r="AL1192" s="42">
        <f t="shared" si="119"/>
        <v>0</v>
      </c>
      <c r="AM1192" s="42">
        <f t="shared" si="119"/>
        <v>15.146699999999999</v>
      </c>
      <c r="AN1192" s="42">
        <f t="shared" si="119"/>
        <v>0</v>
      </c>
    </row>
    <row r="1193" spans="1:40" ht="78.75">
      <c r="A1193" s="8" t="s">
        <v>807</v>
      </c>
      <c r="B1193" s="73" t="s">
        <v>2121</v>
      </c>
      <c r="C1193" s="15" t="s">
        <v>2122</v>
      </c>
      <c r="D1193" s="18" t="s">
        <v>2201</v>
      </c>
      <c r="E1193" s="18">
        <v>2020</v>
      </c>
      <c r="F1193" s="9"/>
      <c r="G1193" s="9"/>
      <c r="H1193" s="31"/>
      <c r="I1193" s="9">
        <v>13.318932000000002</v>
      </c>
      <c r="J1193" s="24">
        <v>13.317728843999999</v>
      </c>
      <c r="K1193" s="9">
        <f t="shared" si="114"/>
        <v>11.916011999999998</v>
      </c>
      <c r="L1193" s="9">
        <v>0</v>
      </c>
      <c r="M1193" s="9">
        <v>0</v>
      </c>
      <c r="N1193" s="9">
        <v>11.916011999999998</v>
      </c>
      <c r="O1193" s="9">
        <v>0</v>
      </c>
      <c r="P1193" s="9">
        <f t="shared" si="115"/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f t="shared" si="116"/>
        <v>0</v>
      </c>
      <c r="V1193" s="9">
        <v>0</v>
      </c>
      <c r="W1193" s="9">
        <v>0</v>
      </c>
      <c r="X1193" s="50">
        <v>0</v>
      </c>
      <c r="Y1193" s="9">
        <v>0</v>
      </c>
      <c r="Z1193" s="9">
        <f t="shared" si="117"/>
        <v>0</v>
      </c>
      <c r="AA1193" s="9">
        <v>0</v>
      </c>
      <c r="AB1193" s="9">
        <v>0</v>
      </c>
      <c r="AC1193" s="50">
        <v>0</v>
      </c>
      <c r="AD1193" s="9">
        <v>0</v>
      </c>
      <c r="AE1193" s="9">
        <f t="shared" si="118"/>
        <v>0</v>
      </c>
      <c r="AF1193" s="9">
        <v>0</v>
      </c>
      <c r="AG1193" s="9">
        <v>0</v>
      </c>
      <c r="AH1193" s="50">
        <v>0</v>
      </c>
      <c r="AI1193" s="9">
        <v>0</v>
      </c>
      <c r="AJ1193" s="42">
        <f t="shared" si="119"/>
        <v>11.916011999999998</v>
      </c>
      <c r="AK1193" s="42">
        <f t="shared" si="119"/>
        <v>0</v>
      </c>
      <c r="AL1193" s="42">
        <f t="shared" si="119"/>
        <v>0</v>
      </c>
      <c r="AM1193" s="42">
        <f t="shared" si="119"/>
        <v>11.916011999999998</v>
      </c>
      <c r="AN1193" s="42">
        <f t="shared" si="119"/>
        <v>0</v>
      </c>
    </row>
    <row r="1194" spans="1:40" ht="47.25">
      <c r="A1194" s="8" t="s">
        <v>807</v>
      </c>
      <c r="B1194" s="73" t="s">
        <v>2123</v>
      </c>
      <c r="C1194" s="15" t="s">
        <v>2124</v>
      </c>
      <c r="D1194" s="18" t="s">
        <v>2201</v>
      </c>
      <c r="E1194" s="18">
        <v>2020</v>
      </c>
      <c r="F1194" s="9"/>
      <c r="G1194" s="9"/>
      <c r="H1194" s="31"/>
      <c r="I1194" s="9">
        <v>2.9115120000000001</v>
      </c>
      <c r="J1194" s="24">
        <v>2.9103088440000002</v>
      </c>
      <c r="K1194" s="9">
        <f t="shared" si="114"/>
        <v>2.73522</v>
      </c>
      <c r="L1194" s="9">
        <v>0</v>
      </c>
      <c r="M1194" s="9">
        <v>0</v>
      </c>
      <c r="N1194" s="9">
        <v>2.73522</v>
      </c>
      <c r="O1194" s="9">
        <v>0</v>
      </c>
      <c r="P1194" s="9">
        <f t="shared" si="115"/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f t="shared" si="116"/>
        <v>0</v>
      </c>
      <c r="V1194" s="9">
        <v>0</v>
      </c>
      <c r="W1194" s="9">
        <v>0</v>
      </c>
      <c r="X1194" s="50">
        <v>0</v>
      </c>
      <c r="Y1194" s="9">
        <v>0</v>
      </c>
      <c r="Z1194" s="9">
        <f t="shared" si="117"/>
        <v>0</v>
      </c>
      <c r="AA1194" s="9">
        <v>0</v>
      </c>
      <c r="AB1194" s="9">
        <v>0</v>
      </c>
      <c r="AC1194" s="50">
        <v>0</v>
      </c>
      <c r="AD1194" s="9">
        <v>0</v>
      </c>
      <c r="AE1194" s="9">
        <f t="shared" si="118"/>
        <v>0</v>
      </c>
      <c r="AF1194" s="9">
        <v>0</v>
      </c>
      <c r="AG1194" s="9">
        <v>0</v>
      </c>
      <c r="AH1194" s="50">
        <v>0</v>
      </c>
      <c r="AI1194" s="9">
        <v>0</v>
      </c>
      <c r="AJ1194" s="42">
        <f t="shared" si="119"/>
        <v>2.73522</v>
      </c>
      <c r="AK1194" s="42">
        <f t="shared" si="119"/>
        <v>0</v>
      </c>
      <c r="AL1194" s="42">
        <f t="shared" si="119"/>
        <v>0</v>
      </c>
      <c r="AM1194" s="42">
        <f t="shared" si="119"/>
        <v>2.73522</v>
      </c>
      <c r="AN1194" s="42">
        <f t="shared" si="119"/>
        <v>0</v>
      </c>
    </row>
    <row r="1195" spans="1:40" ht="63">
      <c r="A1195" s="8" t="s">
        <v>807</v>
      </c>
      <c r="B1195" s="73" t="s">
        <v>2125</v>
      </c>
      <c r="C1195" s="15" t="s">
        <v>2690</v>
      </c>
      <c r="D1195" s="18">
        <v>2017</v>
      </c>
      <c r="E1195" s="18">
        <v>2020</v>
      </c>
      <c r="F1195" s="9"/>
      <c r="G1195" s="9"/>
      <c r="H1195" s="31"/>
      <c r="I1195" s="9">
        <v>146.20286399999998</v>
      </c>
      <c r="J1195" s="24">
        <v>142.87900414576274</v>
      </c>
      <c r="K1195" s="9">
        <f t="shared" si="114"/>
        <v>75.452328000000009</v>
      </c>
      <c r="L1195" s="9">
        <v>0</v>
      </c>
      <c r="M1195" s="9">
        <v>0</v>
      </c>
      <c r="N1195" s="9">
        <v>75.452328000000009</v>
      </c>
      <c r="O1195" s="9">
        <v>0</v>
      </c>
      <c r="P1195" s="9">
        <f t="shared" si="115"/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f t="shared" si="116"/>
        <v>0</v>
      </c>
      <c r="V1195" s="9">
        <v>0</v>
      </c>
      <c r="W1195" s="9">
        <v>0</v>
      </c>
      <c r="X1195" s="50">
        <v>0</v>
      </c>
      <c r="Y1195" s="9">
        <v>0</v>
      </c>
      <c r="Z1195" s="9">
        <f t="shared" si="117"/>
        <v>0</v>
      </c>
      <c r="AA1195" s="9">
        <v>0</v>
      </c>
      <c r="AB1195" s="9">
        <v>0</v>
      </c>
      <c r="AC1195" s="50">
        <v>0</v>
      </c>
      <c r="AD1195" s="9">
        <v>0</v>
      </c>
      <c r="AE1195" s="9">
        <f t="shared" si="118"/>
        <v>0</v>
      </c>
      <c r="AF1195" s="9">
        <v>0</v>
      </c>
      <c r="AG1195" s="9">
        <v>0</v>
      </c>
      <c r="AH1195" s="50">
        <v>0</v>
      </c>
      <c r="AI1195" s="9">
        <v>0</v>
      </c>
      <c r="AJ1195" s="42">
        <f t="shared" si="119"/>
        <v>75.452328000000009</v>
      </c>
      <c r="AK1195" s="42">
        <f t="shared" si="119"/>
        <v>0</v>
      </c>
      <c r="AL1195" s="42">
        <f t="shared" si="119"/>
        <v>0</v>
      </c>
      <c r="AM1195" s="42">
        <f t="shared" si="119"/>
        <v>75.452328000000009</v>
      </c>
      <c r="AN1195" s="42">
        <f t="shared" si="119"/>
        <v>0</v>
      </c>
    </row>
    <row r="1196" spans="1:40" ht="110.25">
      <c r="A1196" s="8" t="s">
        <v>807</v>
      </c>
      <c r="B1196" s="73" t="s">
        <v>2126</v>
      </c>
      <c r="C1196" s="15" t="s">
        <v>2691</v>
      </c>
      <c r="D1196" s="18">
        <v>2016</v>
      </c>
      <c r="E1196" s="18">
        <v>2021</v>
      </c>
      <c r="F1196" s="9">
        <v>0.17810000000000001</v>
      </c>
      <c r="G1196" s="9">
        <v>0.99177999999999999</v>
      </c>
      <c r="H1196" s="31">
        <v>43617</v>
      </c>
      <c r="I1196" s="9">
        <v>20.744579999999999</v>
      </c>
      <c r="J1196" s="24">
        <v>19.238981700000004</v>
      </c>
      <c r="K1196" s="9">
        <f t="shared" si="114"/>
        <v>0.012</v>
      </c>
      <c r="L1196" s="9">
        <v>0</v>
      </c>
      <c r="M1196" s="9">
        <v>0</v>
      </c>
      <c r="N1196" s="9">
        <v>0.012</v>
      </c>
      <c r="O1196" s="9">
        <v>0</v>
      </c>
      <c r="P1196" s="9">
        <f t="shared" si="115"/>
        <v>13.797540000000001</v>
      </c>
      <c r="Q1196" s="9">
        <v>0</v>
      </c>
      <c r="R1196" s="9">
        <v>0</v>
      </c>
      <c r="S1196" s="9">
        <v>13.797540000000001</v>
      </c>
      <c r="T1196" s="9">
        <v>0</v>
      </c>
      <c r="U1196" s="9">
        <f t="shared" si="116"/>
        <v>0</v>
      </c>
      <c r="V1196" s="9">
        <v>0</v>
      </c>
      <c r="W1196" s="9">
        <v>0</v>
      </c>
      <c r="X1196" s="50">
        <v>0</v>
      </c>
      <c r="Y1196" s="9">
        <v>0</v>
      </c>
      <c r="Z1196" s="9">
        <f t="shared" si="117"/>
        <v>0</v>
      </c>
      <c r="AA1196" s="9">
        <v>0</v>
      </c>
      <c r="AB1196" s="9">
        <v>0</v>
      </c>
      <c r="AC1196" s="50">
        <v>0</v>
      </c>
      <c r="AD1196" s="9">
        <v>0</v>
      </c>
      <c r="AE1196" s="9">
        <f t="shared" si="118"/>
        <v>0</v>
      </c>
      <c r="AF1196" s="9">
        <v>0</v>
      </c>
      <c r="AG1196" s="9">
        <v>0</v>
      </c>
      <c r="AH1196" s="50">
        <v>0</v>
      </c>
      <c r="AI1196" s="9">
        <v>0</v>
      </c>
      <c r="AJ1196" s="42">
        <f t="shared" si="119"/>
        <v>13.809540000000002</v>
      </c>
      <c r="AK1196" s="42">
        <f t="shared" si="119"/>
        <v>0</v>
      </c>
      <c r="AL1196" s="42">
        <f t="shared" si="119"/>
        <v>0</v>
      </c>
      <c r="AM1196" s="42">
        <f t="shared" si="119"/>
        <v>13.809540000000002</v>
      </c>
      <c r="AN1196" s="42">
        <f t="shared" si="119"/>
        <v>0</v>
      </c>
    </row>
    <row r="1197" spans="1:40" ht="94.5">
      <c r="A1197" s="8" t="s">
        <v>807</v>
      </c>
      <c r="B1197" s="73" t="s">
        <v>2127</v>
      </c>
      <c r="C1197" s="15" t="s">
        <v>2128</v>
      </c>
      <c r="D1197" s="18">
        <v>2016</v>
      </c>
      <c r="E1197" s="18">
        <v>2021</v>
      </c>
      <c r="F1197" s="9">
        <v>0.17810000000000001</v>
      </c>
      <c r="G1197" s="9">
        <v>0.99177999999999999</v>
      </c>
      <c r="H1197" s="31">
        <v>43617</v>
      </c>
      <c r="I1197" s="9">
        <v>98.013803999999993</v>
      </c>
      <c r="J1197" s="24">
        <v>91.209036520881355</v>
      </c>
      <c r="K1197" s="9">
        <f t="shared" si="114"/>
        <v>5.2816920000000005</v>
      </c>
      <c r="L1197" s="9">
        <v>0</v>
      </c>
      <c r="M1197" s="9">
        <v>0</v>
      </c>
      <c r="N1197" s="9">
        <v>5.2816920000000005</v>
      </c>
      <c r="O1197" s="9">
        <v>0</v>
      </c>
      <c r="P1197" s="9">
        <f t="shared" si="115"/>
        <v>45.683568000000001</v>
      </c>
      <c r="Q1197" s="9">
        <v>0</v>
      </c>
      <c r="R1197" s="9">
        <v>0</v>
      </c>
      <c r="S1197" s="9">
        <v>45.683568000000001</v>
      </c>
      <c r="T1197" s="9">
        <v>0</v>
      </c>
      <c r="U1197" s="9">
        <f t="shared" si="116"/>
        <v>0</v>
      </c>
      <c r="V1197" s="9">
        <v>0</v>
      </c>
      <c r="W1197" s="9">
        <v>0</v>
      </c>
      <c r="X1197" s="50">
        <v>0</v>
      </c>
      <c r="Y1197" s="9">
        <v>0</v>
      </c>
      <c r="Z1197" s="9">
        <f t="shared" si="117"/>
        <v>0</v>
      </c>
      <c r="AA1197" s="9">
        <v>0</v>
      </c>
      <c r="AB1197" s="9">
        <v>0</v>
      </c>
      <c r="AC1197" s="50">
        <v>0</v>
      </c>
      <c r="AD1197" s="9">
        <v>0</v>
      </c>
      <c r="AE1197" s="9">
        <f t="shared" si="118"/>
        <v>0</v>
      </c>
      <c r="AF1197" s="9">
        <v>0</v>
      </c>
      <c r="AG1197" s="9">
        <v>0</v>
      </c>
      <c r="AH1197" s="50">
        <v>0</v>
      </c>
      <c r="AI1197" s="9">
        <v>0</v>
      </c>
      <c r="AJ1197" s="42">
        <f t="shared" si="119"/>
        <v>50.965260000000001</v>
      </c>
      <c r="AK1197" s="42">
        <f t="shared" si="119"/>
        <v>0</v>
      </c>
      <c r="AL1197" s="42">
        <f t="shared" si="119"/>
        <v>0</v>
      </c>
      <c r="AM1197" s="42">
        <f t="shared" si="119"/>
        <v>50.965260000000001</v>
      </c>
      <c r="AN1197" s="42">
        <f t="shared" si="119"/>
        <v>0</v>
      </c>
    </row>
    <row r="1198" spans="1:40" ht="94.5">
      <c r="A1198" s="8" t="s">
        <v>807</v>
      </c>
      <c r="B1198" s="73" t="s">
        <v>2129</v>
      </c>
      <c r="C1198" s="15" t="s">
        <v>2130</v>
      </c>
      <c r="D1198" s="18">
        <v>2017</v>
      </c>
      <c r="E1198" s="18">
        <v>2021</v>
      </c>
      <c r="F1198" s="9"/>
      <c r="G1198" s="9"/>
      <c r="H1198" s="31"/>
      <c r="I1198" s="9">
        <v>2.015196</v>
      </c>
      <c r="J1198" s="24">
        <v>1.5596374767457628</v>
      </c>
      <c r="K1198" s="9">
        <f t="shared" si="114"/>
        <v>0.117732</v>
      </c>
      <c r="L1198" s="9">
        <v>0</v>
      </c>
      <c r="M1198" s="9">
        <v>0</v>
      </c>
      <c r="N1198" s="9">
        <v>0.117732</v>
      </c>
      <c r="O1198" s="9">
        <v>0</v>
      </c>
      <c r="P1198" s="9">
        <f t="shared" si="115"/>
        <v>1.2830999999999999</v>
      </c>
      <c r="Q1198" s="9">
        <v>0</v>
      </c>
      <c r="R1198" s="9">
        <v>0</v>
      </c>
      <c r="S1198" s="9">
        <v>1.2830999999999999</v>
      </c>
      <c r="T1198" s="9">
        <v>0</v>
      </c>
      <c r="U1198" s="9">
        <f t="shared" si="116"/>
        <v>0</v>
      </c>
      <c r="V1198" s="9">
        <v>0</v>
      </c>
      <c r="W1198" s="9">
        <v>0</v>
      </c>
      <c r="X1198" s="50">
        <v>0</v>
      </c>
      <c r="Y1198" s="9">
        <v>0</v>
      </c>
      <c r="Z1198" s="9">
        <f t="shared" si="117"/>
        <v>0</v>
      </c>
      <c r="AA1198" s="9">
        <v>0</v>
      </c>
      <c r="AB1198" s="9">
        <v>0</v>
      </c>
      <c r="AC1198" s="50">
        <v>0</v>
      </c>
      <c r="AD1198" s="9">
        <v>0</v>
      </c>
      <c r="AE1198" s="9">
        <f t="shared" si="118"/>
        <v>0</v>
      </c>
      <c r="AF1198" s="9">
        <v>0</v>
      </c>
      <c r="AG1198" s="9">
        <v>0</v>
      </c>
      <c r="AH1198" s="50">
        <v>0</v>
      </c>
      <c r="AI1198" s="9">
        <v>0</v>
      </c>
      <c r="AJ1198" s="42">
        <f t="shared" si="119"/>
        <v>1.4008319999999999</v>
      </c>
      <c r="AK1198" s="42">
        <f t="shared" si="119"/>
        <v>0</v>
      </c>
      <c r="AL1198" s="42">
        <f t="shared" si="119"/>
        <v>0</v>
      </c>
      <c r="AM1198" s="42">
        <f t="shared" si="119"/>
        <v>1.4008319999999999</v>
      </c>
      <c r="AN1198" s="42">
        <f t="shared" si="119"/>
        <v>0</v>
      </c>
    </row>
    <row r="1199" spans="1:40" ht="63">
      <c r="A1199" s="8" t="s">
        <v>807</v>
      </c>
      <c r="B1199" s="73" t="s">
        <v>2131</v>
      </c>
      <c r="C1199" s="15" t="s">
        <v>2132</v>
      </c>
      <c r="D1199" s="18">
        <v>2017</v>
      </c>
      <c r="E1199" s="18">
        <v>2020</v>
      </c>
      <c r="F1199" s="9">
        <v>0.17810000000000001</v>
      </c>
      <c r="G1199" s="9">
        <v>0.99177999999999999</v>
      </c>
      <c r="H1199" s="31">
        <v>43617</v>
      </c>
      <c r="I1199" s="9">
        <v>18.296627999999998</v>
      </c>
      <c r="J1199" s="24">
        <v>15.449457528406782</v>
      </c>
      <c r="K1199" s="9">
        <f t="shared" si="114"/>
        <v>14.251403999999999</v>
      </c>
      <c r="L1199" s="9">
        <v>0</v>
      </c>
      <c r="M1199" s="9">
        <v>0</v>
      </c>
      <c r="N1199" s="9">
        <v>14.251403999999999</v>
      </c>
      <c r="O1199" s="9">
        <v>0</v>
      </c>
      <c r="P1199" s="9">
        <f t="shared" si="115"/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f t="shared" si="116"/>
        <v>0</v>
      </c>
      <c r="V1199" s="9">
        <v>0</v>
      </c>
      <c r="W1199" s="9">
        <v>0</v>
      </c>
      <c r="X1199" s="50">
        <v>0</v>
      </c>
      <c r="Y1199" s="9">
        <v>0</v>
      </c>
      <c r="Z1199" s="9">
        <f t="shared" si="117"/>
        <v>0</v>
      </c>
      <c r="AA1199" s="9">
        <v>0</v>
      </c>
      <c r="AB1199" s="9">
        <v>0</v>
      </c>
      <c r="AC1199" s="50">
        <v>0</v>
      </c>
      <c r="AD1199" s="9">
        <v>0</v>
      </c>
      <c r="AE1199" s="9">
        <f t="shared" si="118"/>
        <v>0</v>
      </c>
      <c r="AF1199" s="9">
        <v>0</v>
      </c>
      <c r="AG1199" s="9">
        <v>0</v>
      </c>
      <c r="AH1199" s="50">
        <v>0</v>
      </c>
      <c r="AI1199" s="9">
        <v>0</v>
      </c>
      <c r="AJ1199" s="42">
        <f t="shared" si="119"/>
        <v>14.251403999999999</v>
      </c>
      <c r="AK1199" s="42">
        <f t="shared" si="119"/>
        <v>0</v>
      </c>
      <c r="AL1199" s="42">
        <f t="shared" si="119"/>
        <v>0</v>
      </c>
      <c r="AM1199" s="42">
        <f t="shared" si="119"/>
        <v>14.251403999999999</v>
      </c>
      <c r="AN1199" s="42">
        <f t="shared" si="119"/>
        <v>0</v>
      </c>
    </row>
    <row r="1200" spans="1:40" ht="141.75">
      <c r="A1200" s="8" t="s">
        <v>807</v>
      </c>
      <c r="B1200" s="73" t="s">
        <v>2133</v>
      </c>
      <c r="C1200" s="15" t="s">
        <v>2134</v>
      </c>
      <c r="D1200" s="18">
        <v>2015</v>
      </c>
      <c r="E1200" s="18">
        <v>2020</v>
      </c>
      <c r="F1200" s="9"/>
      <c r="G1200" s="9"/>
      <c r="H1200" s="31"/>
      <c r="I1200" s="9">
        <v>4.7320079999999995</v>
      </c>
      <c r="J1200" s="24">
        <v>4.2176999999999998</v>
      </c>
      <c r="K1200" s="9">
        <f t="shared" si="114"/>
        <v>4.2176999999999998</v>
      </c>
      <c r="L1200" s="9">
        <v>0</v>
      </c>
      <c r="M1200" s="9">
        <v>0</v>
      </c>
      <c r="N1200" s="9">
        <v>4.2176999999999998</v>
      </c>
      <c r="O1200" s="9">
        <v>0</v>
      </c>
      <c r="P1200" s="9">
        <f t="shared" si="115"/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f t="shared" si="116"/>
        <v>0</v>
      </c>
      <c r="V1200" s="9">
        <v>0</v>
      </c>
      <c r="W1200" s="9">
        <v>0</v>
      </c>
      <c r="X1200" s="50">
        <v>0</v>
      </c>
      <c r="Y1200" s="9">
        <v>0</v>
      </c>
      <c r="Z1200" s="9">
        <f t="shared" si="117"/>
        <v>0</v>
      </c>
      <c r="AA1200" s="9">
        <v>0</v>
      </c>
      <c r="AB1200" s="9">
        <v>0</v>
      </c>
      <c r="AC1200" s="50">
        <v>0</v>
      </c>
      <c r="AD1200" s="9">
        <v>0</v>
      </c>
      <c r="AE1200" s="9">
        <f t="shared" si="118"/>
        <v>0</v>
      </c>
      <c r="AF1200" s="9">
        <v>0</v>
      </c>
      <c r="AG1200" s="9">
        <v>0</v>
      </c>
      <c r="AH1200" s="50">
        <v>0</v>
      </c>
      <c r="AI1200" s="9">
        <v>0</v>
      </c>
      <c r="AJ1200" s="42">
        <f t="shared" si="119"/>
        <v>4.2176999999999998</v>
      </c>
      <c r="AK1200" s="42">
        <f t="shared" si="119"/>
        <v>0</v>
      </c>
      <c r="AL1200" s="42">
        <f t="shared" si="119"/>
        <v>0</v>
      </c>
      <c r="AM1200" s="42">
        <f t="shared" si="119"/>
        <v>4.2176999999999998</v>
      </c>
      <c r="AN1200" s="42">
        <f t="shared" si="119"/>
        <v>0</v>
      </c>
    </row>
    <row r="1201" spans="1:40" ht="63">
      <c r="A1201" s="8" t="s">
        <v>807</v>
      </c>
      <c r="B1201" s="73" t="s">
        <v>2135</v>
      </c>
      <c r="C1201" s="15" t="s">
        <v>2136</v>
      </c>
      <c r="D1201" s="18">
        <v>2015</v>
      </c>
      <c r="E1201" s="18">
        <v>2020</v>
      </c>
      <c r="F1201" s="9">
        <v>2.4489200000000002</v>
      </c>
      <c r="G1201" s="9">
        <v>12.43459</v>
      </c>
      <c r="H1201" s="31">
        <v>43344</v>
      </c>
      <c r="I1201" s="9">
        <v>12.425963999999999</v>
      </c>
      <c r="J1201" s="24">
        <v>11.699351999999999</v>
      </c>
      <c r="K1201" s="9">
        <f t="shared" si="114"/>
        <v>11.699351999999999</v>
      </c>
      <c r="L1201" s="9">
        <v>0</v>
      </c>
      <c r="M1201" s="9">
        <v>0</v>
      </c>
      <c r="N1201" s="9">
        <v>11.699351999999999</v>
      </c>
      <c r="O1201" s="9">
        <v>0</v>
      </c>
      <c r="P1201" s="9">
        <f t="shared" si="115"/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f t="shared" si="116"/>
        <v>0</v>
      </c>
      <c r="V1201" s="9">
        <v>0</v>
      </c>
      <c r="W1201" s="9">
        <v>0</v>
      </c>
      <c r="X1201" s="50">
        <v>0</v>
      </c>
      <c r="Y1201" s="9">
        <v>0</v>
      </c>
      <c r="Z1201" s="9">
        <f t="shared" si="117"/>
        <v>0</v>
      </c>
      <c r="AA1201" s="9">
        <v>0</v>
      </c>
      <c r="AB1201" s="9">
        <v>0</v>
      </c>
      <c r="AC1201" s="50">
        <v>0</v>
      </c>
      <c r="AD1201" s="9">
        <v>0</v>
      </c>
      <c r="AE1201" s="9">
        <f t="shared" si="118"/>
        <v>0</v>
      </c>
      <c r="AF1201" s="9">
        <v>0</v>
      </c>
      <c r="AG1201" s="9">
        <v>0</v>
      </c>
      <c r="AH1201" s="50">
        <v>0</v>
      </c>
      <c r="AI1201" s="9">
        <v>0</v>
      </c>
      <c r="AJ1201" s="42">
        <f t="shared" si="119"/>
        <v>11.699351999999999</v>
      </c>
      <c r="AK1201" s="42">
        <f t="shared" si="119"/>
        <v>0</v>
      </c>
      <c r="AL1201" s="42">
        <f t="shared" si="119"/>
        <v>0</v>
      </c>
      <c r="AM1201" s="42">
        <f t="shared" si="119"/>
        <v>11.699351999999999</v>
      </c>
      <c r="AN1201" s="42">
        <f t="shared" si="119"/>
        <v>0</v>
      </c>
    </row>
    <row r="1202" spans="1:40" ht="78.75">
      <c r="A1202" s="8" t="s">
        <v>807</v>
      </c>
      <c r="B1202" s="73" t="s">
        <v>2137</v>
      </c>
      <c r="C1202" s="15" t="s">
        <v>2138</v>
      </c>
      <c r="D1202" s="18">
        <v>2015</v>
      </c>
      <c r="E1202" s="18">
        <v>2021</v>
      </c>
      <c r="F1202" s="9">
        <v>1.22153</v>
      </c>
      <c r="G1202" s="9">
        <v>6.4904400000000004</v>
      </c>
      <c r="H1202" s="31">
        <v>43160</v>
      </c>
      <c r="I1202" s="9">
        <v>8.0926080000000002</v>
      </c>
      <c r="J1202" s="24">
        <v>6.6676040640000007</v>
      </c>
      <c r="K1202" s="9">
        <f t="shared" si="114"/>
        <v>5.8151400000000004</v>
      </c>
      <c r="L1202" s="9">
        <v>0</v>
      </c>
      <c r="M1202" s="9">
        <v>0</v>
      </c>
      <c r="N1202" s="9">
        <v>5.8151400000000004</v>
      </c>
      <c r="O1202" s="9">
        <v>0</v>
      </c>
      <c r="P1202" s="9">
        <f t="shared" si="115"/>
        <v>0.012</v>
      </c>
      <c r="Q1202" s="9">
        <v>0</v>
      </c>
      <c r="R1202" s="9">
        <v>0</v>
      </c>
      <c r="S1202" s="9">
        <v>0.012</v>
      </c>
      <c r="T1202" s="9">
        <v>0</v>
      </c>
      <c r="U1202" s="9">
        <f t="shared" si="116"/>
        <v>0</v>
      </c>
      <c r="V1202" s="9">
        <v>0</v>
      </c>
      <c r="W1202" s="9">
        <v>0</v>
      </c>
      <c r="X1202" s="50">
        <v>0</v>
      </c>
      <c r="Y1202" s="9">
        <v>0</v>
      </c>
      <c r="Z1202" s="9">
        <f t="shared" si="117"/>
        <v>0</v>
      </c>
      <c r="AA1202" s="9">
        <v>0</v>
      </c>
      <c r="AB1202" s="9">
        <v>0</v>
      </c>
      <c r="AC1202" s="50">
        <v>0</v>
      </c>
      <c r="AD1202" s="9">
        <v>0</v>
      </c>
      <c r="AE1202" s="9">
        <f t="shared" si="118"/>
        <v>0</v>
      </c>
      <c r="AF1202" s="9">
        <v>0</v>
      </c>
      <c r="AG1202" s="9">
        <v>0</v>
      </c>
      <c r="AH1202" s="50">
        <v>0</v>
      </c>
      <c r="AI1202" s="9">
        <v>0</v>
      </c>
      <c r="AJ1202" s="42">
        <f t="shared" si="119"/>
        <v>5.82714</v>
      </c>
      <c r="AK1202" s="42">
        <f t="shared" si="119"/>
        <v>0</v>
      </c>
      <c r="AL1202" s="42">
        <f t="shared" si="119"/>
        <v>0</v>
      </c>
      <c r="AM1202" s="42">
        <f t="shared" si="119"/>
        <v>5.82714</v>
      </c>
      <c r="AN1202" s="42">
        <f t="shared" si="119"/>
        <v>0</v>
      </c>
    </row>
    <row r="1203" spans="1:40" ht="110.25">
      <c r="A1203" s="8" t="s">
        <v>807</v>
      </c>
      <c r="B1203" s="73" t="s">
        <v>2139</v>
      </c>
      <c r="C1203" s="15" t="s">
        <v>2692</v>
      </c>
      <c r="D1203" s="18">
        <v>2019</v>
      </c>
      <c r="E1203" s="18">
        <v>2020</v>
      </c>
      <c r="F1203" s="9"/>
      <c r="G1203" s="9"/>
      <c r="H1203" s="31"/>
      <c r="I1203" s="9">
        <v>10.081199999999999</v>
      </c>
      <c r="J1203" s="24">
        <v>10.081199999999999</v>
      </c>
      <c r="K1203" s="9">
        <f t="shared" si="114"/>
        <v>10.006416</v>
      </c>
      <c r="L1203" s="9">
        <v>0</v>
      </c>
      <c r="M1203" s="9">
        <v>0</v>
      </c>
      <c r="N1203" s="9">
        <v>10.006416</v>
      </c>
      <c r="O1203" s="9">
        <v>0</v>
      </c>
      <c r="P1203" s="9">
        <f t="shared" si="115"/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f t="shared" si="116"/>
        <v>0</v>
      </c>
      <c r="V1203" s="9">
        <v>0</v>
      </c>
      <c r="W1203" s="9">
        <v>0</v>
      </c>
      <c r="X1203" s="49">
        <v>0</v>
      </c>
      <c r="Y1203" s="9">
        <v>0</v>
      </c>
      <c r="Z1203" s="9">
        <f t="shared" si="117"/>
        <v>0</v>
      </c>
      <c r="AA1203" s="9">
        <v>0</v>
      </c>
      <c r="AB1203" s="9">
        <v>0</v>
      </c>
      <c r="AC1203" s="49">
        <v>0</v>
      </c>
      <c r="AD1203" s="9">
        <v>0</v>
      </c>
      <c r="AE1203" s="9">
        <f t="shared" si="118"/>
        <v>0</v>
      </c>
      <c r="AF1203" s="9">
        <v>0</v>
      </c>
      <c r="AG1203" s="9">
        <v>0</v>
      </c>
      <c r="AH1203" s="49">
        <v>0</v>
      </c>
      <c r="AI1203" s="9">
        <v>0</v>
      </c>
      <c r="AJ1203" s="42">
        <f t="shared" si="119"/>
        <v>10.006416</v>
      </c>
      <c r="AK1203" s="42">
        <f t="shared" si="119"/>
        <v>0</v>
      </c>
      <c r="AL1203" s="42">
        <f t="shared" si="119"/>
        <v>0</v>
      </c>
      <c r="AM1203" s="42">
        <f t="shared" si="119"/>
        <v>10.006416</v>
      </c>
      <c r="AN1203" s="42">
        <f t="shared" si="119"/>
        <v>0</v>
      </c>
    </row>
    <row r="1204" spans="1:40" ht="47.25">
      <c r="A1204" s="8" t="s">
        <v>807</v>
      </c>
      <c r="B1204" s="73" t="s">
        <v>2140</v>
      </c>
      <c r="C1204" s="15" t="s">
        <v>2141</v>
      </c>
      <c r="D1204" s="18">
        <v>2019</v>
      </c>
      <c r="E1204" s="18">
        <v>2020</v>
      </c>
      <c r="F1204" s="9"/>
      <c r="G1204" s="9"/>
      <c r="H1204" s="31"/>
      <c r="I1204" s="9">
        <v>0.37152000000000002</v>
      </c>
      <c r="J1204" s="24">
        <v>0.37152000000000002</v>
      </c>
      <c r="K1204" s="9">
        <f t="shared" si="114"/>
        <v>0.35952000000000001</v>
      </c>
      <c r="L1204" s="9">
        <v>0</v>
      </c>
      <c r="M1204" s="9">
        <v>0</v>
      </c>
      <c r="N1204" s="9">
        <v>0.35952000000000001</v>
      </c>
      <c r="O1204" s="9">
        <v>0</v>
      </c>
      <c r="P1204" s="9">
        <f t="shared" si="115"/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f t="shared" si="116"/>
        <v>0</v>
      </c>
      <c r="V1204" s="9">
        <v>0</v>
      </c>
      <c r="W1204" s="9">
        <v>0</v>
      </c>
      <c r="X1204" s="49">
        <v>0</v>
      </c>
      <c r="Y1204" s="9">
        <v>0</v>
      </c>
      <c r="Z1204" s="9">
        <f t="shared" si="117"/>
        <v>0</v>
      </c>
      <c r="AA1204" s="9">
        <v>0</v>
      </c>
      <c r="AB1204" s="9">
        <v>0</v>
      </c>
      <c r="AC1204" s="49">
        <v>0</v>
      </c>
      <c r="AD1204" s="9">
        <v>0</v>
      </c>
      <c r="AE1204" s="9">
        <f t="shared" si="118"/>
        <v>0</v>
      </c>
      <c r="AF1204" s="9">
        <v>0</v>
      </c>
      <c r="AG1204" s="9">
        <v>0</v>
      </c>
      <c r="AH1204" s="49">
        <v>0</v>
      </c>
      <c r="AI1204" s="9">
        <v>0</v>
      </c>
      <c r="AJ1204" s="42">
        <f t="shared" si="119"/>
        <v>0.35952000000000001</v>
      </c>
      <c r="AK1204" s="42">
        <f t="shared" si="119"/>
        <v>0</v>
      </c>
      <c r="AL1204" s="42">
        <f t="shared" si="119"/>
        <v>0</v>
      </c>
      <c r="AM1204" s="42">
        <f t="shared" si="119"/>
        <v>0.35952000000000001</v>
      </c>
      <c r="AN1204" s="42">
        <f t="shared" si="119"/>
        <v>0</v>
      </c>
    </row>
    <row r="1205" spans="1:40" ht="47.25">
      <c r="A1205" s="8" t="s">
        <v>807</v>
      </c>
      <c r="B1205" s="73" t="s">
        <v>2142</v>
      </c>
      <c r="C1205" s="15" t="s">
        <v>2143</v>
      </c>
      <c r="D1205" s="18" t="s">
        <v>2201</v>
      </c>
      <c r="E1205" s="18">
        <v>2020</v>
      </c>
      <c r="F1205" s="9">
        <v>9.3298699999999997</v>
      </c>
      <c r="G1205" s="9">
        <v>59.840229999999998</v>
      </c>
      <c r="H1205" s="31">
        <v>43466</v>
      </c>
      <c r="I1205" s="9">
        <v>50.611367999999992</v>
      </c>
      <c r="J1205" s="24">
        <v>50.563350551999989</v>
      </c>
      <c r="K1205" s="9">
        <f t="shared" si="114"/>
        <v>23.256264000000002</v>
      </c>
      <c r="L1205" s="9">
        <v>0</v>
      </c>
      <c r="M1205" s="9">
        <v>0</v>
      </c>
      <c r="N1205" s="9">
        <v>23.256264000000002</v>
      </c>
      <c r="O1205" s="9">
        <v>0</v>
      </c>
      <c r="P1205" s="9">
        <f t="shared" si="115"/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f t="shared" si="116"/>
        <v>0</v>
      </c>
      <c r="V1205" s="9">
        <v>0</v>
      </c>
      <c r="W1205" s="9">
        <v>0</v>
      </c>
      <c r="X1205" s="50">
        <v>0</v>
      </c>
      <c r="Y1205" s="9">
        <v>0</v>
      </c>
      <c r="Z1205" s="9">
        <f t="shared" si="117"/>
        <v>0</v>
      </c>
      <c r="AA1205" s="9">
        <v>0</v>
      </c>
      <c r="AB1205" s="9">
        <v>0</v>
      </c>
      <c r="AC1205" s="50">
        <v>0</v>
      </c>
      <c r="AD1205" s="9">
        <v>0</v>
      </c>
      <c r="AE1205" s="9">
        <f t="shared" si="118"/>
        <v>0</v>
      </c>
      <c r="AF1205" s="9">
        <v>0</v>
      </c>
      <c r="AG1205" s="9">
        <v>0</v>
      </c>
      <c r="AH1205" s="50">
        <v>0</v>
      </c>
      <c r="AI1205" s="9">
        <v>0</v>
      </c>
      <c r="AJ1205" s="42">
        <f t="shared" si="119"/>
        <v>23.256264000000002</v>
      </c>
      <c r="AK1205" s="42">
        <f t="shared" si="119"/>
        <v>0</v>
      </c>
      <c r="AL1205" s="42">
        <f t="shared" si="119"/>
        <v>0</v>
      </c>
      <c r="AM1205" s="42">
        <f t="shared" si="119"/>
        <v>23.256264000000002</v>
      </c>
      <c r="AN1205" s="42">
        <f t="shared" si="119"/>
        <v>0</v>
      </c>
    </row>
    <row r="1206" spans="1:40" ht="94.5">
      <c r="A1206" s="8" t="s">
        <v>807</v>
      </c>
      <c r="B1206" s="73" t="s">
        <v>2144</v>
      </c>
      <c r="C1206" s="15" t="s">
        <v>2693</v>
      </c>
      <c r="D1206" s="18">
        <v>2014</v>
      </c>
      <c r="E1206" s="18">
        <v>2020</v>
      </c>
      <c r="F1206" s="9">
        <v>0.13145000000000001</v>
      </c>
      <c r="G1206" s="9">
        <v>0.59438999999999997</v>
      </c>
      <c r="H1206" s="31">
        <v>43556</v>
      </c>
      <c r="I1206" s="9">
        <v>0.50070000000000003</v>
      </c>
      <c r="J1206" s="24">
        <v>0.46737422400000006</v>
      </c>
      <c r="K1206" s="9">
        <f t="shared" si="114"/>
        <v>0.31887599999999999</v>
      </c>
      <c r="L1206" s="9">
        <v>0</v>
      </c>
      <c r="M1206" s="9">
        <v>0</v>
      </c>
      <c r="N1206" s="9">
        <v>0.31887599999999999</v>
      </c>
      <c r="O1206" s="9">
        <v>0</v>
      </c>
      <c r="P1206" s="9">
        <f t="shared" si="115"/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f t="shared" si="116"/>
        <v>0</v>
      </c>
      <c r="V1206" s="9">
        <v>0</v>
      </c>
      <c r="W1206" s="9">
        <v>0</v>
      </c>
      <c r="X1206" s="50">
        <v>0</v>
      </c>
      <c r="Y1206" s="9">
        <v>0</v>
      </c>
      <c r="Z1206" s="9">
        <f t="shared" si="117"/>
        <v>0</v>
      </c>
      <c r="AA1206" s="9">
        <v>0</v>
      </c>
      <c r="AB1206" s="9">
        <v>0</v>
      </c>
      <c r="AC1206" s="50">
        <v>0</v>
      </c>
      <c r="AD1206" s="9">
        <v>0</v>
      </c>
      <c r="AE1206" s="9">
        <f t="shared" si="118"/>
        <v>0</v>
      </c>
      <c r="AF1206" s="9">
        <v>0</v>
      </c>
      <c r="AG1206" s="9">
        <v>0</v>
      </c>
      <c r="AH1206" s="50">
        <v>0</v>
      </c>
      <c r="AI1206" s="9">
        <v>0</v>
      </c>
      <c r="AJ1206" s="42">
        <f t="shared" si="119"/>
        <v>0.31887599999999999</v>
      </c>
      <c r="AK1206" s="42">
        <f t="shared" si="119"/>
        <v>0</v>
      </c>
      <c r="AL1206" s="42">
        <f t="shared" si="119"/>
        <v>0</v>
      </c>
      <c r="AM1206" s="42">
        <f t="shared" si="119"/>
        <v>0.31887599999999999</v>
      </c>
      <c r="AN1206" s="42">
        <f t="shared" si="119"/>
        <v>0</v>
      </c>
    </row>
    <row r="1207" spans="1:40" ht="78.75">
      <c r="A1207" s="8" t="s">
        <v>807</v>
      </c>
      <c r="B1207" s="73" t="s">
        <v>2145</v>
      </c>
      <c r="C1207" s="15" t="s">
        <v>2146</v>
      </c>
      <c r="D1207" s="18">
        <v>2017</v>
      </c>
      <c r="E1207" s="18">
        <v>2021</v>
      </c>
      <c r="F1207" s="9"/>
      <c r="G1207" s="9"/>
      <c r="H1207" s="31"/>
      <c r="I1207" s="9">
        <v>15.026916</v>
      </c>
      <c r="J1207" s="24">
        <v>12.720372000000001</v>
      </c>
      <c r="K1207" s="9">
        <f t="shared" si="114"/>
        <v>1.189524</v>
      </c>
      <c r="L1207" s="9">
        <v>0</v>
      </c>
      <c r="M1207" s="9">
        <v>0</v>
      </c>
      <c r="N1207" s="9">
        <v>1.189524</v>
      </c>
      <c r="O1207" s="9">
        <v>0</v>
      </c>
      <c r="P1207" s="9">
        <f t="shared" si="115"/>
        <v>11.530848000000001</v>
      </c>
      <c r="Q1207" s="9">
        <v>0</v>
      </c>
      <c r="R1207" s="9">
        <v>0</v>
      </c>
      <c r="S1207" s="9">
        <v>11.530848000000001</v>
      </c>
      <c r="T1207" s="9">
        <v>0</v>
      </c>
      <c r="U1207" s="9">
        <f t="shared" si="116"/>
        <v>0</v>
      </c>
      <c r="V1207" s="9">
        <v>0</v>
      </c>
      <c r="W1207" s="9">
        <v>0</v>
      </c>
      <c r="X1207" s="50">
        <v>0</v>
      </c>
      <c r="Y1207" s="9">
        <v>0</v>
      </c>
      <c r="Z1207" s="9">
        <f t="shared" si="117"/>
        <v>0</v>
      </c>
      <c r="AA1207" s="9">
        <v>0</v>
      </c>
      <c r="AB1207" s="9">
        <v>0</v>
      </c>
      <c r="AC1207" s="50">
        <v>0</v>
      </c>
      <c r="AD1207" s="9">
        <v>0</v>
      </c>
      <c r="AE1207" s="9">
        <f t="shared" si="118"/>
        <v>0</v>
      </c>
      <c r="AF1207" s="9">
        <v>0</v>
      </c>
      <c r="AG1207" s="9">
        <v>0</v>
      </c>
      <c r="AH1207" s="50">
        <v>0</v>
      </c>
      <c r="AI1207" s="9">
        <v>0</v>
      </c>
      <c r="AJ1207" s="42">
        <f t="shared" si="119"/>
        <v>12.720372000000001</v>
      </c>
      <c r="AK1207" s="42">
        <f t="shared" si="119"/>
        <v>0</v>
      </c>
      <c r="AL1207" s="42">
        <f t="shared" si="119"/>
        <v>0</v>
      </c>
      <c r="AM1207" s="42">
        <f t="shared" si="119"/>
        <v>12.720372000000001</v>
      </c>
      <c r="AN1207" s="42">
        <f t="shared" si="119"/>
        <v>0</v>
      </c>
    </row>
    <row r="1208" spans="1:40" ht="63">
      <c r="A1208" s="8" t="s">
        <v>807</v>
      </c>
      <c r="B1208" s="73" t="s">
        <v>2147</v>
      </c>
      <c r="C1208" s="15" t="s">
        <v>2148</v>
      </c>
      <c r="D1208" s="18">
        <v>2018</v>
      </c>
      <c r="E1208" s="18">
        <v>2020</v>
      </c>
      <c r="F1208" s="9"/>
      <c r="G1208" s="9"/>
      <c r="H1208" s="31"/>
      <c r="I1208" s="9">
        <v>45.513660000000009</v>
      </c>
      <c r="J1208" s="24">
        <v>45.387684239999999</v>
      </c>
      <c r="K1208" s="9">
        <f t="shared" si="114"/>
        <v>39.236807999999996</v>
      </c>
      <c r="L1208" s="9">
        <v>0</v>
      </c>
      <c r="M1208" s="9">
        <v>0</v>
      </c>
      <c r="N1208" s="9">
        <v>39.236807999999996</v>
      </c>
      <c r="O1208" s="9">
        <v>0</v>
      </c>
      <c r="P1208" s="9">
        <f t="shared" si="115"/>
        <v>0.34292399999999995</v>
      </c>
      <c r="Q1208" s="9">
        <v>0</v>
      </c>
      <c r="R1208" s="9">
        <v>0</v>
      </c>
      <c r="S1208" s="9">
        <v>0.34292399999999995</v>
      </c>
      <c r="T1208" s="9">
        <v>0</v>
      </c>
      <c r="U1208" s="9">
        <f t="shared" si="116"/>
        <v>0</v>
      </c>
      <c r="V1208" s="9">
        <v>0</v>
      </c>
      <c r="W1208" s="9">
        <v>0</v>
      </c>
      <c r="X1208" s="50">
        <v>0</v>
      </c>
      <c r="Y1208" s="9">
        <v>0</v>
      </c>
      <c r="Z1208" s="9">
        <f t="shared" si="117"/>
        <v>0</v>
      </c>
      <c r="AA1208" s="9">
        <v>0</v>
      </c>
      <c r="AB1208" s="9">
        <v>0</v>
      </c>
      <c r="AC1208" s="50">
        <v>0</v>
      </c>
      <c r="AD1208" s="9">
        <v>0</v>
      </c>
      <c r="AE1208" s="9">
        <f t="shared" si="118"/>
        <v>0</v>
      </c>
      <c r="AF1208" s="9">
        <v>0</v>
      </c>
      <c r="AG1208" s="9">
        <v>0</v>
      </c>
      <c r="AH1208" s="50">
        <v>0</v>
      </c>
      <c r="AI1208" s="9">
        <v>0</v>
      </c>
      <c r="AJ1208" s="42">
        <f t="shared" si="119"/>
        <v>39.579731999999993</v>
      </c>
      <c r="AK1208" s="42">
        <f t="shared" si="119"/>
        <v>0</v>
      </c>
      <c r="AL1208" s="42">
        <f t="shared" si="119"/>
        <v>0</v>
      </c>
      <c r="AM1208" s="42">
        <f t="shared" si="119"/>
        <v>39.579731999999993</v>
      </c>
      <c r="AN1208" s="42">
        <f t="shared" si="119"/>
        <v>0</v>
      </c>
    </row>
    <row r="1209" spans="1:40" ht="63">
      <c r="A1209" s="8" t="s">
        <v>807</v>
      </c>
      <c r="B1209" s="73" t="s">
        <v>2149</v>
      </c>
      <c r="C1209" s="15" t="s">
        <v>2150</v>
      </c>
      <c r="D1209" s="18">
        <v>2019</v>
      </c>
      <c r="E1209" s="18">
        <v>2020</v>
      </c>
      <c r="F1209" s="9"/>
      <c r="G1209" s="9"/>
      <c r="H1209" s="31"/>
      <c r="I1209" s="9">
        <v>3.4901159999999996</v>
      </c>
      <c r="J1209" s="24">
        <v>3.4901159999999996</v>
      </c>
      <c r="K1209" s="9">
        <f t="shared" si="114"/>
        <v>3.3037080000000003</v>
      </c>
      <c r="L1209" s="9">
        <v>0</v>
      </c>
      <c r="M1209" s="9">
        <v>0</v>
      </c>
      <c r="N1209" s="9">
        <v>3.3037080000000003</v>
      </c>
      <c r="O1209" s="9">
        <v>0</v>
      </c>
      <c r="P1209" s="9">
        <f t="shared" si="115"/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f t="shared" si="116"/>
        <v>0</v>
      </c>
      <c r="V1209" s="9">
        <v>0</v>
      </c>
      <c r="W1209" s="9">
        <v>0</v>
      </c>
      <c r="X1209" s="49">
        <v>0</v>
      </c>
      <c r="Y1209" s="9">
        <v>0</v>
      </c>
      <c r="Z1209" s="9">
        <f t="shared" si="117"/>
        <v>0</v>
      </c>
      <c r="AA1209" s="9">
        <v>0</v>
      </c>
      <c r="AB1209" s="9">
        <v>0</v>
      </c>
      <c r="AC1209" s="49">
        <v>0</v>
      </c>
      <c r="AD1209" s="9">
        <v>0</v>
      </c>
      <c r="AE1209" s="9">
        <f t="shared" si="118"/>
        <v>0</v>
      </c>
      <c r="AF1209" s="9">
        <v>0</v>
      </c>
      <c r="AG1209" s="9">
        <v>0</v>
      </c>
      <c r="AH1209" s="49">
        <v>0</v>
      </c>
      <c r="AI1209" s="9">
        <v>0</v>
      </c>
      <c r="AJ1209" s="42">
        <f t="shared" si="119"/>
        <v>3.3037080000000003</v>
      </c>
      <c r="AK1209" s="42">
        <f t="shared" si="119"/>
        <v>0</v>
      </c>
      <c r="AL1209" s="42">
        <f t="shared" si="119"/>
        <v>0</v>
      </c>
      <c r="AM1209" s="42">
        <f t="shared" si="119"/>
        <v>3.3037080000000003</v>
      </c>
      <c r="AN1209" s="42">
        <f t="shared" si="119"/>
        <v>0</v>
      </c>
    </row>
    <row r="1210" spans="1:40" ht="126">
      <c r="A1210" s="8" t="s">
        <v>807</v>
      </c>
      <c r="B1210" s="73" t="s">
        <v>2151</v>
      </c>
      <c r="C1210" s="15" t="s">
        <v>2152</v>
      </c>
      <c r="D1210" s="18">
        <v>2019</v>
      </c>
      <c r="E1210" s="18">
        <v>2020</v>
      </c>
      <c r="F1210" s="9"/>
      <c r="G1210" s="9"/>
      <c r="H1210" s="31"/>
      <c r="I1210" s="9">
        <v>0.66188400000000003</v>
      </c>
      <c r="J1210" s="24">
        <v>0.66188400000000003</v>
      </c>
      <c r="K1210" s="9">
        <f t="shared" si="114"/>
        <v>0.64988400000000002</v>
      </c>
      <c r="L1210" s="9">
        <v>0</v>
      </c>
      <c r="M1210" s="9">
        <v>0</v>
      </c>
      <c r="N1210" s="9">
        <v>0.64988400000000002</v>
      </c>
      <c r="O1210" s="9">
        <v>0</v>
      </c>
      <c r="P1210" s="9">
        <f t="shared" si="115"/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f t="shared" si="116"/>
        <v>0</v>
      </c>
      <c r="V1210" s="9">
        <v>0</v>
      </c>
      <c r="W1210" s="9">
        <v>0</v>
      </c>
      <c r="X1210" s="49">
        <v>0</v>
      </c>
      <c r="Y1210" s="9">
        <v>0</v>
      </c>
      <c r="Z1210" s="9">
        <f t="shared" si="117"/>
        <v>0</v>
      </c>
      <c r="AA1210" s="9">
        <v>0</v>
      </c>
      <c r="AB1210" s="9">
        <v>0</v>
      </c>
      <c r="AC1210" s="49">
        <v>0</v>
      </c>
      <c r="AD1210" s="9">
        <v>0</v>
      </c>
      <c r="AE1210" s="9">
        <f t="shared" si="118"/>
        <v>0</v>
      </c>
      <c r="AF1210" s="9">
        <v>0</v>
      </c>
      <c r="AG1210" s="9">
        <v>0</v>
      </c>
      <c r="AH1210" s="49">
        <v>0</v>
      </c>
      <c r="AI1210" s="9">
        <v>0</v>
      </c>
      <c r="AJ1210" s="42">
        <f t="shared" si="119"/>
        <v>0.64988400000000002</v>
      </c>
      <c r="AK1210" s="42">
        <f t="shared" si="119"/>
        <v>0</v>
      </c>
      <c r="AL1210" s="42">
        <f t="shared" si="119"/>
        <v>0</v>
      </c>
      <c r="AM1210" s="42">
        <f t="shared" si="119"/>
        <v>0.64988400000000002</v>
      </c>
      <c r="AN1210" s="42">
        <f t="shared" si="119"/>
        <v>0</v>
      </c>
    </row>
    <row r="1211" spans="1:40" ht="31.5">
      <c r="A1211" s="8" t="s">
        <v>807</v>
      </c>
      <c r="B1211" s="73" t="s">
        <v>2153</v>
      </c>
      <c r="C1211" s="15" t="s">
        <v>2694</v>
      </c>
      <c r="D1211" s="18">
        <v>2019</v>
      </c>
      <c r="E1211" s="18">
        <v>2020</v>
      </c>
      <c r="F1211" s="9"/>
      <c r="G1211" s="9"/>
      <c r="H1211" s="31"/>
      <c r="I1211" s="9">
        <v>1.1739120000000001</v>
      </c>
      <c r="J1211" s="24">
        <v>1.1739120000000001</v>
      </c>
      <c r="K1211" s="9">
        <f t="shared" si="114"/>
        <v>1.1619120000000001</v>
      </c>
      <c r="L1211" s="9">
        <v>0</v>
      </c>
      <c r="M1211" s="9">
        <v>0</v>
      </c>
      <c r="N1211" s="9">
        <v>1.1619120000000001</v>
      </c>
      <c r="O1211" s="9">
        <v>0</v>
      </c>
      <c r="P1211" s="9">
        <f t="shared" si="115"/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f t="shared" si="116"/>
        <v>0</v>
      </c>
      <c r="V1211" s="9">
        <v>0</v>
      </c>
      <c r="W1211" s="9">
        <v>0</v>
      </c>
      <c r="X1211" s="49">
        <v>0</v>
      </c>
      <c r="Y1211" s="9">
        <v>0</v>
      </c>
      <c r="Z1211" s="9">
        <f t="shared" si="117"/>
        <v>0</v>
      </c>
      <c r="AA1211" s="9">
        <v>0</v>
      </c>
      <c r="AB1211" s="9">
        <v>0</v>
      </c>
      <c r="AC1211" s="49">
        <v>0</v>
      </c>
      <c r="AD1211" s="9">
        <v>0</v>
      </c>
      <c r="AE1211" s="9">
        <f t="shared" si="118"/>
        <v>0</v>
      </c>
      <c r="AF1211" s="9">
        <v>0</v>
      </c>
      <c r="AG1211" s="9">
        <v>0</v>
      </c>
      <c r="AH1211" s="49">
        <v>0</v>
      </c>
      <c r="AI1211" s="9">
        <v>0</v>
      </c>
      <c r="AJ1211" s="42">
        <f t="shared" si="119"/>
        <v>1.1619120000000001</v>
      </c>
      <c r="AK1211" s="42">
        <f t="shared" si="119"/>
        <v>0</v>
      </c>
      <c r="AL1211" s="42">
        <f t="shared" si="119"/>
        <v>0</v>
      </c>
      <c r="AM1211" s="42">
        <f t="shared" si="119"/>
        <v>1.1619120000000001</v>
      </c>
      <c r="AN1211" s="42">
        <f t="shared" si="119"/>
        <v>0</v>
      </c>
    </row>
    <row r="1212" spans="1:40" ht="94.5">
      <c r="A1212" s="8" t="s">
        <v>807</v>
      </c>
      <c r="B1212" s="73" t="s">
        <v>2154</v>
      </c>
      <c r="C1212" s="15" t="s">
        <v>2155</v>
      </c>
      <c r="D1212" s="18">
        <v>2019</v>
      </c>
      <c r="E1212" s="18">
        <v>2020</v>
      </c>
      <c r="F1212" s="9"/>
      <c r="G1212" s="9"/>
      <c r="H1212" s="31"/>
      <c r="I1212" s="9">
        <v>14.648400000000001</v>
      </c>
      <c r="J1212" s="24">
        <v>14.648399999999999</v>
      </c>
      <c r="K1212" s="9">
        <f t="shared" si="114"/>
        <v>12.566507999999999</v>
      </c>
      <c r="L1212" s="9">
        <v>0</v>
      </c>
      <c r="M1212" s="9">
        <v>0</v>
      </c>
      <c r="N1212" s="9">
        <v>12.566507999999999</v>
      </c>
      <c r="O1212" s="9">
        <v>0</v>
      </c>
      <c r="P1212" s="9">
        <f t="shared" si="115"/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f t="shared" si="116"/>
        <v>0</v>
      </c>
      <c r="V1212" s="9">
        <v>0</v>
      </c>
      <c r="W1212" s="9">
        <v>0</v>
      </c>
      <c r="X1212" s="50">
        <v>0</v>
      </c>
      <c r="Y1212" s="9">
        <v>0</v>
      </c>
      <c r="Z1212" s="9">
        <f t="shared" si="117"/>
        <v>0</v>
      </c>
      <c r="AA1212" s="9">
        <v>0</v>
      </c>
      <c r="AB1212" s="9">
        <v>0</v>
      </c>
      <c r="AC1212" s="50">
        <v>0</v>
      </c>
      <c r="AD1212" s="9">
        <v>0</v>
      </c>
      <c r="AE1212" s="9">
        <f t="shared" si="118"/>
        <v>0</v>
      </c>
      <c r="AF1212" s="9">
        <v>0</v>
      </c>
      <c r="AG1212" s="9">
        <v>0</v>
      </c>
      <c r="AH1212" s="50">
        <v>0</v>
      </c>
      <c r="AI1212" s="9">
        <v>0</v>
      </c>
      <c r="AJ1212" s="42">
        <f t="shared" si="119"/>
        <v>12.566507999999999</v>
      </c>
      <c r="AK1212" s="42">
        <f t="shared" si="119"/>
        <v>0</v>
      </c>
      <c r="AL1212" s="42">
        <f t="shared" si="119"/>
        <v>0</v>
      </c>
      <c r="AM1212" s="42">
        <f t="shared" si="119"/>
        <v>12.566507999999999</v>
      </c>
      <c r="AN1212" s="42">
        <f t="shared" si="119"/>
        <v>0</v>
      </c>
    </row>
    <row r="1213" spans="1:40" ht="78.75">
      <c r="A1213" s="8" t="s">
        <v>807</v>
      </c>
      <c r="B1213" s="73" t="s">
        <v>2156</v>
      </c>
      <c r="C1213" s="15" t="s">
        <v>2157</v>
      </c>
      <c r="D1213" s="18" t="s">
        <v>2201</v>
      </c>
      <c r="E1213" s="18">
        <v>2021</v>
      </c>
      <c r="F1213" s="9"/>
      <c r="G1213" s="9"/>
      <c r="H1213" s="31"/>
      <c r="I1213" s="9">
        <v>95.971067999999988</v>
      </c>
      <c r="J1213" s="24">
        <v>95.971068000000002</v>
      </c>
      <c r="K1213" s="9">
        <f t="shared" si="114"/>
        <v>13.735031999999999</v>
      </c>
      <c r="L1213" s="9">
        <v>0</v>
      </c>
      <c r="M1213" s="9">
        <v>0</v>
      </c>
      <c r="N1213" s="9">
        <v>13.735031999999999</v>
      </c>
      <c r="O1213" s="9">
        <v>0</v>
      </c>
      <c r="P1213" s="9">
        <f t="shared" si="115"/>
        <v>80.320092000000002</v>
      </c>
      <c r="Q1213" s="9">
        <v>0</v>
      </c>
      <c r="R1213" s="9">
        <v>0</v>
      </c>
      <c r="S1213" s="9">
        <v>80.320092000000002</v>
      </c>
      <c r="T1213" s="9">
        <v>0</v>
      </c>
      <c r="U1213" s="9">
        <f t="shared" si="116"/>
        <v>0</v>
      </c>
      <c r="V1213" s="9">
        <v>0</v>
      </c>
      <c r="W1213" s="9">
        <v>0</v>
      </c>
      <c r="X1213" s="50">
        <v>0</v>
      </c>
      <c r="Y1213" s="9">
        <v>0</v>
      </c>
      <c r="Z1213" s="9">
        <f t="shared" si="117"/>
        <v>0</v>
      </c>
      <c r="AA1213" s="9">
        <v>0</v>
      </c>
      <c r="AB1213" s="9">
        <v>0</v>
      </c>
      <c r="AC1213" s="50">
        <v>0</v>
      </c>
      <c r="AD1213" s="9">
        <v>0</v>
      </c>
      <c r="AE1213" s="9">
        <f t="shared" si="118"/>
        <v>0</v>
      </c>
      <c r="AF1213" s="9">
        <v>0</v>
      </c>
      <c r="AG1213" s="9">
        <v>0</v>
      </c>
      <c r="AH1213" s="50">
        <v>0</v>
      </c>
      <c r="AI1213" s="9">
        <v>0</v>
      </c>
      <c r="AJ1213" s="42">
        <f t="shared" si="119"/>
        <v>94.055124000000006</v>
      </c>
      <c r="AK1213" s="42">
        <f t="shared" si="119"/>
        <v>0</v>
      </c>
      <c r="AL1213" s="42">
        <f t="shared" si="119"/>
        <v>0</v>
      </c>
      <c r="AM1213" s="42">
        <f t="shared" si="119"/>
        <v>94.055124000000006</v>
      </c>
      <c r="AN1213" s="42">
        <f t="shared" si="119"/>
        <v>0</v>
      </c>
    </row>
    <row r="1214" spans="1:40" ht="47.25">
      <c r="A1214" s="8" t="s">
        <v>807</v>
      </c>
      <c r="B1214" s="73" t="s">
        <v>2158</v>
      </c>
      <c r="C1214" s="15" t="s">
        <v>2695</v>
      </c>
      <c r="D1214" s="18" t="s">
        <v>2201</v>
      </c>
      <c r="E1214" s="18">
        <v>2020</v>
      </c>
      <c r="F1214" s="9"/>
      <c r="G1214" s="9"/>
      <c r="H1214" s="31"/>
      <c r="I1214" s="9">
        <v>3.1499759999999997</v>
      </c>
      <c r="J1214" s="24">
        <v>3.14715582</v>
      </c>
      <c r="K1214" s="9">
        <f t="shared" si="114"/>
        <v>2.9493480000000001</v>
      </c>
      <c r="L1214" s="9">
        <v>0</v>
      </c>
      <c r="M1214" s="9">
        <v>0</v>
      </c>
      <c r="N1214" s="9">
        <v>2.9493480000000001</v>
      </c>
      <c r="O1214" s="9">
        <v>0</v>
      </c>
      <c r="P1214" s="9">
        <f t="shared" si="115"/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f t="shared" si="116"/>
        <v>0</v>
      </c>
      <c r="V1214" s="9">
        <v>0</v>
      </c>
      <c r="W1214" s="9">
        <v>0</v>
      </c>
      <c r="X1214" s="50">
        <v>0</v>
      </c>
      <c r="Y1214" s="9">
        <v>0</v>
      </c>
      <c r="Z1214" s="9">
        <f t="shared" si="117"/>
        <v>0</v>
      </c>
      <c r="AA1214" s="9">
        <v>0</v>
      </c>
      <c r="AB1214" s="9">
        <v>0</v>
      </c>
      <c r="AC1214" s="50">
        <v>0</v>
      </c>
      <c r="AD1214" s="9">
        <v>0</v>
      </c>
      <c r="AE1214" s="9">
        <f t="shared" si="118"/>
        <v>0</v>
      </c>
      <c r="AF1214" s="9">
        <v>0</v>
      </c>
      <c r="AG1214" s="9">
        <v>0</v>
      </c>
      <c r="AH1214" s="50">
        <v>0</v>
      </c>
      <c r="AI1214" s="9">
        <v>0</v>
      </c>
      <c r="AJ1214" s="42">
        <f t="shared" si="119"/>
        <v>2.9493480000000001</v>
      </c>
      <c r="AK1214" s="42">
        <f t="shared" si="119"/>
        <v>0</v>
      </c>
      <c r="AL1214" s="42">
        <f t="shared" si="119"/>
        <v>0</v>
      </c>
      <c r="AM1214" s="42">
        <f t="shared" si="119"/>
        <v>2.9493480000000001</v>
      </c>
      <c r="AN1214" s="42">
        <f t="shared" si="119"/>
        <v>0</v>
      </c>
    </row>
    <row r="1215" spans="1:40" ht="78.75">
      <c r="A1215" s="8" t="s">
        <v>807</v>
      </c>
      <c r="B1215" s="73" t="s">
        <v>2159</v>
      </c>
      <c r="C1215" s="15" t="s">
        <v>2160</v>
      </c>
      <c r="D1215" s="18">
        <v>2019</v>
      </c>
      <c r="E1215" s="18">
        <v>2020</v>
      </c>
      <c r="F1215" s="9"/>
      <c r="G1215" s="9"/>
      <c r="H1215" s="31"/>
      <c r="I1215" s="9">
        <v>11.282424000000001</v>
      </c>
      <c r="J1215" s="24">
        <v>11.282424000000001</v>
      </c>
      <c r="K1215" s="9">
        <f t="shared" si="114"/>
        <v>10.999979999999999</v>
      </c>
      <c r="L1215" s="9">
        <v>0</v>
      </c>
      <c r="M1215" s="9">
        <v>0</v>
      </c>
      <c r="N1215" s="9">
        <v>10.999979999999999</v>
      </c>
      <c r="O1215" s="9">
        <v>0</v>
      </c>
      <c r="P1215" s="9">
        <f t="shared" si="115"/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f t="shared" si="116"/>
        <v>0</v>
      </c>
      <c r="V1215" s="9">
        <v>0</v>
      </c>
      <c r="W1215" s="9">
        <v>0</v>
      </c>
      <c r="X1215" s="50">
        <v>0</v>
      </c>
      <c r="Y1215" s="9">
        <v>0</v>
      </c>
      <c r="Z1215" s="9">
        <f t="shared" si="117"/>
        <v>0</v>
      </c>
      <c r="AA1215" s="9">
        <v>0</v>
      </c>
      <c r="AB1215" s="9">
        <v>0</v>
      </c>
      <c r="AC1215" s="50">
        <v>0</v>
      </c>
      <c r="AD1215" s="9">
        <v>0</v>
      </c>
      <c r="AE1215" s="9">
        <f t="shared" si="118"/>
        <v>0</v>
      </c>
      <c r="AF1215" s="9">
        <v>0</v>
      </c>
      <c r="AG1215" s="9">
        <v>0</v>
      </c>
      <c r="AH1215" s="50">
        <v>0</v>
      </c>
      <c r="AI1215" s="9">
        <v>0</v>
      </c>
      <c r="AJ1215" s="42">
        <f t="shared" si="119"/>
        <v>10.999979999999999</v>
      </c>
      <c r="AK1215" s="42">
        <f t="shared" si="119"/>
        <v>0</v>
      </c>
      <c r="AL1215" s="42">
        <f t="shared" si="119"/>
        <v>0</v>
      </c>
      <c r="AM1215" s="42">
        <f t="shared" si="119"/>
        <v>10.999979999999999</v>
      </c>
      <c r="AN1215" s="42">
        <f t="shared" si="119"/>
        <v>0</v>
      </c>
    </row>
    <row r="1216" spans="1:40" ht="47.25">
      <c r="A1216" s="8" t="s">
        <v>807</v>
      </c>
      <c r="B1216" s="73" t="s">
        <v>2161</v>
      </c>
      <c r="C1216" s="15" t="s">
        <v>2696</v>
      </c>
      <c r="D1216" s="18">
        <v>2018</v>
      </c>
      <c r="E1216" s="18">
        <v>2021</v>
      </c>
      <c r="F1216" s="9"/>
      <c r="G1216" s="9"/>
      <c r="H1216" s="31"/>
      <c r="I1216" s="9">
        <v>14.173920000000001</v>
      </c>
      <c r="J1216" s="24">
        <v>14.069768664000001</v>
      </c>
      <c r="K1216" s="9">
        <f t="shared" si="114"/>
        <v>1.9008599999999998</v>
      </c>
      <c r="L1216" s="9">
        <v>0</v>
      </c>
      <c r="M1216" s="9">
        <v>0</v>
      </c>
      <c r="N1216" s="9">
        <v>1.9008599999999998</v>
      </c>
      <c r="O1216" s="9">
        <v>0</v>
      </c>
      <c r="P1216" s="9">
        <f t="shared" si="115"/>
        <v>11.369916</v>
      </c>
      <c r="Q1216" s="9">
        <v>0</v>
      </c>
      <c r="R1216" s="9">
        <v>0</v>
      </c>
      <c r="S1216" s="9">
        <v>11.369916</v>
      </c>
      <c r="T1216" s="9">
        <v>0</v>
      </c>
      <c r="U1216" s="9">
        <f t="shared" si="116"/>
        <v>0</v>
      </c>
      <c r="V1216" s="9">
        <v>0</v>
      </c>
      <c r="W1216" s="9">
        <v>0</v>
      </c>
      <c r="X1216" s="50">
        <v>0</v>
      </c>
      <c r="Y1216" s="9">
        <v>0</v>
      </c>
      <c r="Z1216" s="9">
        <f t="shared" si="117"/>
        <v>0</v>
      </c>
      <c r="AA1216" s="9">
        <v>0</v>
      </c>
      <c r="AB1216" s="9">
        <v>0</v>
      </c>
      <c r="AC1216" s="50">
        <v>0</v>
      </c>
      <c r="AD1216" s="9">
        <v>0</v>
      </c>
      <c r="AE1216" s="9">
        <f t="shared" si="118"/>
        <v>0</v>
      </c>
      <c r="AF1216" s="9">
        <v>0</v>
      </c>
      <c r="AG1216" s="9">
        <v>0</v>
      </c>
      <c r="AH1216" s="50">
        <v>0</v>
      </c>
      <c r="AI1216" s="9">
        <v>0</v>
      </c>
      <c r="AJ1216" s="42">
        <f t="shared" si="119"/>
        <v>13.270776</v>
      </c>
      <c r="AK1216" s="42">
        <f t="shared" si="119"/>
        <v>0</v>
      </c>
      <c r="AL1216" s="42">
        <f t="shared" si="119"/>
        <v>0</v>
      </c>
      <c r="AM1216" s="42">
        <f t="shared" si="119"/>
        <v>13.270776</v>
      </c>
      <c r="AN1216" s="42">
        <f t="shared" si="119"/>
        <v>0</v>
      </c>
    </row>
    <row r="1217" spans="1:40" ht="78.75">
      <c r="A1217" s="8" t="s">
        <v>807</v>
      </c>
      <c r="B1217" s="73" t="s">
        <v>2162</v>
      </c>
      <c r="C1217" s="15" t="s">
        <v>2697</v>
      </c>
      <c r="D1217" s="18">
        <v>2019</v>
      </c>
      <c r="E1217" s="18">
        <v>2020</v>
      </c>
      <c r="F1217" s="9"/>
      <c r="G1217" s="9"/>
      <c r="H1217" s="31"/>
      <c r="I1217" s="9">
        <v>0.50519999999999998</v>
      </c>
      <c r="J1217" s="24">
        <v>0.50519999999999998</v>
      </c>
      <c r="K1217" s="9">
        <f t="shared" si="114"/>
        <v>0.49319999999999997</v>
      </c>
      <c r="L1217" s="9">
        <v>0</v>
      </c>
      <c r="M1217" s="9">
        <v>0</v>
      </c>
      <c r="N1217" s="9">
        <v>0.49319999999999997</v>
      </c>
      <c r="O1217" s="9">
        <v>0</v>
      </c>
      <c r="P1217" s="9">
        <f t="shared" si="115"/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f t="shared" si="116"/>
        <v>0</v>
      </c>
      <c r="V1217" s="9">
        <v>0</v>
      </c>
      <c r="W1217" s="9">
        <v>0</v>
      </c>
      <c r="X1217" s="49">
        <v>0</v>
      </c>
      <c r="Y1217" s="9">
        <v>0</v>
      </c>
      <c r="Z1217" s="9">
        <f t="shared" si="117"/>
        <v>0</v>
      </c>
      <c r="AA1217" s="9">
        <v>0</v>
      </c>
      <c r="AB1217" s="9">
        <v>0</v>
      </c>
      <c r="AC1217" s="49">
        <v>0</v>
      </c>
      <c r="AD1217" s="9">
        <v>0</v>
      </c>
      <c r="AE1217" s="9">
        <f t="shared" si="118"/>
        <v>0</v>
      </c>
      <c r="AF1217" s="9">
        <v>0</v>
      </c>
      <c r="AG1217" s="9">
        <v>0</v>
      </c>
      <c r="AH1217" s="49">
        <v>0</v>
      </c>
      <c r="AI1217" s="9">
        <v>0</v>
      </c>
      <c r="AJ1217" s="42">
        <f t="shared" si="119"/>
        <v>0.49319999999999997</v>
      </c>
      <c r="AK1217" s="42">
        <f t="shared" si="119"/>
        <v>0</v>
      </c>
      <c r="AL1217" s="42">
        <f t="shared" si="119"/>
        <v>0</v>
      </c>
      <c r="AM1217" s="42">
        <f t="shared" si="119"/>
        <v>0.49319999999999997</v>
      </c>
      <c r="AN1217" s="42">
        <f t="shared" si="119"/>
        <v>0</v>
      </c>
    </row>
    <row r="1218" spans="1:40" ht="94.5">
      <c r="A1218" s="8" t="s">
        <v>807</v>
      </c>
      <c r="B1218" s="73" t="s">
        <v>2163</v>
      </c>
      <c r="C1218" s="15" t="s">
        <v>2698</v>
      </c>
      <c r="D1218" s="18">
        <v>2019</v>
      </c>
      <c r="E1218" s="18">
        <v>2020</v>
      </c>
      <c r="F1218" s="9"/>
      <c r="G1218" s="9"/>
      <c r="H1218" s="31"/>
      <c r="I1218" s="9">
        <v>1.7918999999999998</v>
      </c>
      <c r="J1218" s="24">
        <v>1.7918999999999998</v>
      </c>
      <c r="K1218" s="9">
        <f t="shared" si="114"/>
        <v>1.7798999999999998</v>
      </c>
      <c r="L1218" s="9">
        <v>0</v>
      </c>
      <c r="M1218" s="9">
        <v>0</v>
      </c>
      <c r="N1218" s="9">
        <v>1.7798999999999998</v>
      </c>
      <c r="O1218" s="9">
        <v>0</v>
      </c>
      <c r="P1218" s="9">
        <f t="shared" si="115"/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f t="shared" si="116"/>
        <v>0</v>
      </c>
      <c r="V1218" s="9">
        <v>0</v>
      </c>
      <c r="W1218" s="9">
        <v>0</v>
      </c>
      <c r="X1218" s="49">
        <v>0</v>
      </c>
      <c r="Y1218" s="9">
        <v>0</v>
      </c>
      <c r="Z1218" s="9">
        <f t="shared" si="117"/>
        <v>0</v>
      </c>
      <c r="AA1218" s="9">
        <v>0</v>
      </c>
      <c r="AB1218" s="9">
        <v>0</v>
      </c>
      <c r="AC1218" s="49">
        <v>0</v>
      </c>
      <c r="AD1218" s="9">
        <v>0</v>
      </c>
      <c r="AE1218" s="9">
        <f t="shared" si="118"/>
        <v>0</v>
      </c>
      <c r="AF1218" s="9">
        <v>0</v>
      </c>
      <c r="AG1218" s="9">
        <v>0</v>
      </c>
      <c r="AH1218" s="49">
        <v>0</v>
      </c>
      <c r="AI1218" s="9">
        <v>0</v>
      </c>
      <c r="AJ1218" s="42">
        <f t="shared" si="119"/>
        <v>1.7798999999999998</v>
      </c>
      <c r="AK1218" s="42">
        <f t="shared" si="119"/>
        <v>0</v>
      </c>
      <c r="AL1218" s="42">
        <f t="shared" si="119"/>
        <v>0</v>
      </c>
      <c r="AM1218" s="42">
        <f t="shared" si="119"/>
        <v>1.7798999999999998</v>
      </c>
      <c r="AN1218" s="42">
        <f t="shared" si="119"/>
        <v>0</v>
      </c>
    </row>
    <row r="1219" spans="1:40" ht="47.25">
      <c r="A1219" s="8" t="s">
        <v>807</v>
      </c>
      <c r="B1219" s="73" t="s">
        <v>2164</v>
      </c>
      <c r="C1219" s="15" t="s">
        <v>2165</v>
      </c>
      <c r="D1219" s="18">
        <v>2019</v>
      </c>
      <c r="E1219" s="18">
        <v>2020</v>
      </c>
      <c r="F1219" s="9"/>
      <c r="G1219" s="9"/>
      <c r="H1219" s="31"/>
      <c r="I1219" s="9">
        <v>5.6348039999999999</v>
      </c>
      <c r="J1219" s="24">
        <v>5.6348039999999999</v>
      </c>
      <c r="K1219" s="9">
        <f t="shared" si="114"/>
        <v>4.9048560000000005</v>
      </c>
      <c r="L1219" s="9">
        <v>0</v>
      </c>
      <c r="M1219" s="9">
        <v>0</v>
      </c>
      <c r="N1219" s="9">
        <v>4.9048560000000005</v>
      </c>
      <c r="O1219" s="9">
        <v>0</v>
      </c>
      <c r="P1219" s="9">
        <f t="shared" si="115"/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f t="shared" si="116"/>
        <v>0</v>
      </c>
      <c r="V1219" s="9">
        <v>0</v>
      </c>
      <c r="W1219" s="9">
        <v>0</v>
      </c>
      <c r="X1219" s="50">
        <v>0</v>
      </c>
      <c r="Y1219" s="9">
        <v>0</v>
      </c>
      <c r="Z1219" s="9">
        <f t="shared" si="117"/>
        <v>0</v>
      </c>
      <c r="AA1219" s="9">
        <v>0</v>
      </c>
      <c r="AB1219" s="9">
        <v>0</v>
      </c>
      <c r="AC1219" s="50">
        <v>0</v>
      </c>
      <c r="AD1219" s="9">
        <v>0</v>
      </c>
      <c r="AE1219" s="9">
        <f t="shared" si="118"/>
        <v>0</v>
      </c>
      <c r="AF1219" s="9">
        <v>0</v>
      </c>
      <c r="AG1219" s="9">
        <v>0</v>
      </c>
      <c r="AH1219" s="50">
        <v>0</v>
      </c>
      <c r="AI1219" s="9">
        <v>0</v>
      </c>
      <c r="AJ1219" s="42">
        <f t="shared" si="119"/>
        <v>4.9048560000000005</v>
      </c>
      <c r="AK1219" s="42">
        <f t="shared" si="119"/>
        <v>0</v>
      </c>
      <c r="AL1219" s="42">
        <f t="shared" si="119"/>
        <v>0</v>
      </c>
      <c r="AM1219" s="42">
        <f t="shared" si="119"/>
        <v>4.9048560000000005</v>
      </c>
      <c r="AN1219" s="42">
        <f t="shared" si="119"/>
        <v>0</v>
      </c>
    </row>
    <row r="1220" spans="1:40" ht="63">
      <c r="A1220" s="8" t="s">
        <v>807</v>
      </c>
      <c r="B1220" s="73" t="s">
        <v>2166</v>
      </c>
      <c r="C1220" s="15" t="s">
        <v>2167</v>
      </c>
      <c r="D1220" s="18">
        <v>2017</v>
      </c>
      <c r="E1220" s="18">
        <v>2022</v>
      </c>
      <c r="F1220" s="9"/>
      <c r="G1220" s="9"/>
      <c r="H1220" s="31"/>
      <c r="I1220" s="9">
        <v>0.93725999999999987</v>
      </c>
      <c r="J1220" s="24">
        <v>0.6349739115254236</v>
      </c>
      <c r="K1220" s="9">
        <f t="shared" si="114"/>
        <v>0.012</v>
      </c>
      <c r="L1220" s="9">
        <v>0</v>
      </c>
      <c r="M1220" s="9">
        <v>0</v>
      </c>
      <c r="N1220" s="9">
        <v>0.012</v>
      </c>
      <c r="O1220" s="9">
        <v>0</v>
      </c>
      <c r="P1220" s="9">
        <f t="shared" si="115"/>
        <v>0.012</v>
      </c>
      <c r="Q1220" s="9">
        <v>0</v>
      </c>
      <c r="R1220" s="9">
        <v>0</v>
      </c>
      <c r="S1220" s="9">
        <v>0.012</v>
      </c>
      <c r="T1220" s="9">
        <v>0</v>
      </c>
      <c r="U1220" s="9">
        <f t="shared" si="116"/>
        <v>0.012</v>
      </c>
      <c r="V1220" s="9">
        <v>0</v>
      </c>
      <c r="W1220" s="9">
        <v>0</v>
      </c>
      <c r="X1220" s="50">
        <v>0.012</v>
      </c>
      <c r="Y1220" s="9">
        <v>0</v>
      </c>
      <c r="Z1220" s="9">
        <f t="shared" si="117"/>
        <v>0</v>
      </c>
      <c r="AA1220" s="9">
        <v>0</v>
      </c>
      <c r="AB1220" s="9">
        <v>0</v>
      </c>
      <c r="AC1220" s="50">
        <v>0</v>
      </c>
      <c r="AD1220" s="9">
        <v>0</v>
      </c>
      <c r="AE1220" s="9">
        <f t="shared" si="118"/>
        <v>0</v>
      </c>
      <c r="AF1220" s="9">
        <v>0</v>
      </c>
      <c r="AG1220" s="9">
        <v>0</v>
      </c>
      <c r="AH1220" s="50">
        <v>0</v>
      </c>
      <c r="AI1220" s="9">
        <v>0</v>
      </c>
      <c r="AJ1220" s="42">
        <f t="shared" si="119"/>
        <v>0.036000000000000004</v>
      </c>
      <c r="AK1220" s="42">
        <f t="shared" si="119"/>
        <v>0</v>
      </c>
      <c r="AL1220" s="42">
        <f t="shared" si="119"/>
        <v>0</v>
      </c>
      <c r="AM1220" s="42">
        <f t="shared" si="119"/>
        <v>0.036000000000000004</v>
      </c>
      <c r="AN1220" s="42">
        <f t="shared" si="119"/>
        <v>0</v>
      </c>
    </row>
    <row r="1221" spans="1:40" ht="63">
      <c r="A1221" s="8" t="s">
        <v>807</v>
      </c>
      <c r="B1221" s="73" t="s">
        <v>2168</v>
      </c>
      <c r="C1221" s="15" t="s">
        <v>2699</v>
      </c>
      <c r="D1221" s="18">
        <v>2019</v>
      </c>
      <c r="E1221" s="18">
        <v>2020</v>
      </c>
      <c r="F1221" s="9"/>
      <c r="G1221" s="9"/>
      <c r="H1221" s="31"/>
      <c r="I1221" s="9">
        <v>4.0628279999999997</v>
      </c>
      <c r="J1221" s="24">
        <v>4.0628279999999997</v>
      </c>
      <c r="K1221" s="9">
        <f t="shared" si="114"/>
        <v>4.0508280000000001</v>
      </c>
      <c r="L1221" s="9">
        <v>0</v>
      </c>
      <c r="M1221" s="9">
        <v>0</v>
      </c>
      <c r="N1221" s="9">
        <v>4.0508280000000001</v>
      </c>
      <c r="O1221" s="9">
        <v>0</v>
      </c>
      <c r="P1221" s="9">
        <f t="shared" si="115"/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f t="shared" si="116"/>
        <v>0</v>
      </c>
      <c r="V1221" s="9">
        <v>0</v>
      </c>
      <c r="W1221" s="9">
        <v>0</v>
      </c>
      <c r="X1221" s="50">
        <v>0</v>
      </c>
      <c r="Y1221" s="9">
        <v>0</v>
      </c>
      <c r="Z1221" s="9">
        <f t="shared" si="117"/>
        <v>0</v>
      </c>
      <c r="AA1221" s="9">
        <v>0</v>
      </c>
      <c r="AB1221" s="9">
        <v>0</v>
      </c>
      <c r="AC1221" s="49">
        <v>0</v>
      </c>
      <c r="AD1221" s="9">
        <v>0</v>
      </c>
      <c r="AE1221" s="9">
        <f t="shared" si="118"/>
        <v>0</v>
      </c>
      <c r="AF1221" s="9">
        <v>0</v>
      </c>
      <c r="AG1221" s="9">
        <v>0</v>
      </c>
      <c r="AH1221" s="49">
        <v>0</v>
      </c>
      <c r="AI1221" s="9">
        <v>0</v>
      </c>
      <c r="AJ1221" s="42">
        <f t="shared" si="119"/>
        <v>4.0508280000000001</v>
      </c>
      <c r="AK1221" s="42">
        <f t="shared" si="119"/>
        <v>0</v>
      </c>
      <c r="AL1221" s="42">
        <f t="shared" si="119"/>
        <v>0</v>
      </c>
      <c r="AM1221" s="42">
        <f t="shared" si="119"/>
        <v>4.0508280000000001</v>
      </c>
      <c r="AN1221" s="42">
        <f t="shared" si="119"/>
        <v>0</v>
      </c>
    </row>
    <row r="1222" spans="1:40" ht="94.5">
      <c r="A1222" s="8" t="s">
        <v>807</v>
      </c>
      <c r="B1222" s="73" t="s">
        <v>2169</v>
      </c>
      <c r="C1222" s="15" t="s">
        <v>2170</v>
      </c>
      <c r="D1222" s="18">
        <v>2019</v>
      </c>
      <c r="E1222" s="18">
        <v>2021</v>
      </c>
      <c r="F1222" s="9"/>
      <c r="G1222" s="9"/>
      <c r="H1222" s="31"/>
      <c r="I1222" s="9">
        <v>28.189067999999999</v>
      </c>
      <c r="J1222" s="24">
        <v>28.189067999999999</v>
      </c>
      <c r="K1222" s="9">
        <f t="shared" si="114"/>
        <v>6.1132079999999993</v>
      </c>
      <c r="L1222" s="9">
        <v>0</v>
      </c>
      <c r="M1222" s="9">
        <v>0</v>
      </c>
      <c r="N1222" s="9">
        <v>6.1132079999999993</v>
      </c>
      <c r="O1222" s="9">
        <v>0</v>
      </c>
      <c r="P1222" s="9">
        <f t="shared" si="115"/>
        <v>21.567936</v>
      </c>
      <c r="Q1222" s="9">
        <v>0</v>
      </c>
      <c r="R1222" s="9">
        <v>0</v>
      </c>
      <c r="S1222" s="9">
        <v>21.567936</v>
      </c>
      <c r="T1222" s="9">
        <v>0</v>
      </c>
      <c r="U1222" s="9">
        <f t="shared" si="116"/>
        <v>0</v>
      </c>
      <c r="V1222" s="9">
        <v>0</v>
      </c>
      <c r="W1222" s="9">
        <v>0</v>
      </c>
      <c r="X1222" s="50">
        <v>0</v>
      </c>
      <c r="Y1222" s="9">
        <v>0</v>
      </c>
      <c r="Z1222" s="9">
        <f t="shared" si="117"/>
        <v>0</v>
      </c>
      <c r="AA1222" s="9">
        <v>0</v>
      </c>
      <c r="AB1222" s="9">
        <v>0</v>
      </c>
      <c r="AC1222" s="50">
        <v>0</v>
      </c>
      <c r="AD1222" s="9">
        <v>0</v>
      </c>
      <c r="AE1222" s="9">
        <f t="shared" si="118"/>
        <v>0</v>
      </c>
      <c r="AF1222" s="9">
        <v>0</v>
      </c>
      <c r="AG1222" s="9">
        <v>0</v>
      </c>
      <c r="AH1222" s="50">
        <v>0</v>
      </c>
      <c r="AI1222" s="9">
        <v>0</v>
      </c>
      <c r="AJ1222" s="42">
        <f t="shared" si="119"/>
        <v>27.681144</v>
      </c>
      <c r="AK1222" s="42">
        <f t="shared" si="119"/>
        <v>0</v>
      </c>
      <c r="AL1222" s="42">
        <f t="shared" si="119"/>
        <v>0</v>
      </c>
      <c r="AM1222" s="42">
        <f t="shared" si="119"/>
        <v>27.681144</v>
      </c>
      <c r="AN1222" s="42">
        <f t="shared" si="119"/>
        <v>0</v>
      </c>
    </row>
    <row r="1223" spans="1:40" ht="110.25">
      <c r="A1223" s="8" t="s">
        <v>807</v>
      </c>
      <c r="B1223" s="73" t="s">
        <v>2171</v>
      </c>
      <c r="C1223" s="15" t="s">
        <v>2172</v>
      </c>
      <c r="D1223" s="18">
        <v>2015</v>
      </c>
      <c r="E1223" s="18">
        <v>2020</v>
      </c>
      <c r="F1223" s="9">
        <v>24.829679999999996</v>
      </c>
      <c r="G1223" s="9">
        <v>24.829679999999996</v>
      </c>
      <c r="H1223" s="31">
        <v>43313</v>
      </c>
      <c r="I1223" s="9">
        <v>24.82968</v>
      </c>
      <c r="J1223" s="24">
        <v>5.395756652338985</v>
      </c>
      <c r="K1223" s="9">
        <f t="shared" si="114"/>
        <v>3.1690559999999999</v>
      </c>
      <c r="L1223" s="9">
        <v>0</v>
      </c>
      <c r="M1223" s="9">
        <v>0</v>
      </c>
      <c r="N1223" s="9">
        <v>3.1690559999999999</v>
      </c>
      <c r="O1223" s="9">
        <v>0</v>
      </c>
      <c r="P1223" s="9">
        <f t="shared" si="115"/>
        <v>0</v>
      </c>
      <c r="Q1223" s="9">
        <v>0</v>
      </c>
      <c r="R1223" s="9">
        <v>0</v>
      </c>
      <c r="S1223" s="9">
        <v>0</v>
      </c>
      <c r="T1223" s="9">
        <v>0</v>
      </c>
      <c r="U1223" s="9">
        <f t="shared" si="116"/>
        <v>0</v>
      </c>
      <c r="V1223" s="9">
        <v>0</v>
      </c>
      <c r="W1223" s="9">
        <v>0</v>
      </c>
      <c r="X1223" s="50">
        <v>0</v>
      </c>
      <c r="Y1223" s="9">
        <v>0</v>
      </c>
      <c r="Z1223" s="9">
        <f t="shared" si="117"/>
        <v>0</v>
      </c>
      <c r="AA1223" s="9">
        <v>0</v>
      </c>
      <c r="AB1223" s="9">
        <v>0</v>
      </c>
      <c r="AC1223" s="50">
        <v>0</v>
      </c>
      <c r="AD1223" s="9">
        <v>0</v>
      </c>
      <c r="AE1223" s="9">
        <f t="shared" si="118"/>
        <v>0</v>
      </c>
      <c r="AF1223" s="9">
        <v>0</v>
      </c>
      <c r="AG1223" s="9">
        <v>0</v>
      </c>
      <c r="AH1223" s="50">
        <v>0</v>
      </c>
      <c r="AI1223" s="9">
        <v>0</v>
      </c>
      <c r="AJ1223" s="42">
        <f t="shared" si="119"/>
        <v>3.1690559999999999</v>
      </c>
      <c r="AK1223" s="42">
        <f t="shared" si="119"/>
        <v>0</v>
      </c>
      <c r="AL1223" s="42">
        <f t="shared" si="119"/>
        <v>0</v>
      </c>
      <c r="AM1223" s="42">
        <f t="shared" si="119"/>
        <v>3.1690559999999999</v>
      </c>
      <c r="AN1223" s="42">
        <f t="shared" si="119"/>
        <v>0</v>
      </c>
    </row>
    <row r="1224" spans="1:40" ht="63">
      <c r="A1224" s="8" t="s">
        <v>807</v>
      </c>
      <c r="B1224" s="73" t="s">
        <v>2173</v>
      </c>
      <c r="C1224" s="15" t="s">
        <v>2174</v>
      </c>
      <c r="D1224" s="18">
        <v>2019</v>
      </c>
      <c r="E1224" s="18">
        <v>2021</v>
      </c>
      <c r="F1224" s="9"/>
      <c r="G1224" s="9"/>
      <c r="H1224" s="31"/>
      <c r="I1224" s="9">
        <v>27.081408</v>
      </c>
      <c r="J1224" s="24">
        <v>27.081408</v>
      </c>
      <c r="K1224" s="9">
        <f t="shared" si="114"/>
        <v>3.0727679999999995</v>
      </c>
      <c r="L1224" s="9">
        <v>0</v>
      </c>
      <c r="M1224" s="9">
        <v>0</v>
      </c>
      <c r="N1224" s="9">
        <v>3.0727679999999995</v>
      </c>
      <c r="O1224" s="9">
        <v>0</v>
      </c>
      <c r="P1224" s="9">
        <f t="shared" si="115"/>
        <v>23.672903999999999</v>
      </c>
      <c r="Q1224" s="9">
        <v>0</v>
      </c>
      <c r="R1224" s="9">
        <v>0</v>
      </c>
      <c r="S1224" s="9">
        <v>23.672903999999999</v>
      </c>
      <c r="T1224" s="9">
        <v>0</v>
      </c>
      <c r="U1224" s="9">
        <f t="shared" si="116"/>
        <v>0</v>
      </c>
      <c r="V1224" s="9">
        <v>0</v>
      </c>
      <c r="W1224" s="9">
        <v>0</v>
      </c>
      <c r="X1224" s="50">
        <v>0</v>
      </c>
      <c r="Y1224" s="9">
        <v>0</v>
      </c>
      <c r="Z1224" s="9">
        <f t="shared" si="117"/>
        <v>0</v>
      </c>
      <c r="AA1224" s="9">
        <v>0</v>
      </c>
      <c r="AB1224" s="9">
        <v>0</v>
      </c>
      <c r="AC1224" s="50">
        <v>0</v>
      </c>
      <c r="AD1224" s="9">
        <v>0</v>
      </c>
      <c r="AE1224" s="9">
        <f t="shared" si="118"/>
        <v>0</v>
      </c>
      <c r="AF1224" s="9">
        <v>0</v>
      </c>
      <c r="AG1224" s="9">
        <v>0</v>
      </c>
      <c r="AH1224" s="50">
        <v>0</v>
      </c>
      <c r="AI1224" s="9">
        <v>0</v>
      </c>
      <c r="AJ1224" s="42">
        <f t="shared" si="119"/>
        <v>26.745671999999999</v>
      </c>
      <c r="AK1224" s="42">
        <f t="shared" si="119"/>
        <v>0</v>
      </c>
      <c r="AL1224" s="42">
        <f t="shared" si="119"/>
        <v>0</v>
      </c>
      <c r="AM1224" s="42">
        <f t="shared" si="119"/>
        <v>26.745671999999999</v>
      </c>
      <c r="AN1224" s="42">
        <f t="shared" si="119"/>
        <v>0</v>
      </c>
    </row>
    <row r="1225" spans="1:40" ht="94.5">
      <c r="A1225" s="8" t="s">
        <v>807</v>
      </c>
      <c r="B1225" s="73" t="s">
        <v>2175</v>
      </c>
      <c r="C1225" s="15" t="s">
        <v>2176</v>
      </c>
      <c r="D1225" s="18">
        <v>2019</v>
      </c>
      <c r="E1225" s="18">
        <v>2021</v>
      </c>
      <c r="F1225" s="9"/>
      <c r="G1225" s="9"/>
      <c r="H1225" s="31"/>
      <c r="I1225" s="9">
        <v>7.1874839999999995</v>
      </c>
      <c r="J1225" s="24">
        <v>7.1874839999999995</v>
      </c>
      <c r="K1225" s="9">
        <f t="shared" si="114"/>
        <v>0.68564400000000003</v>
      </c>
      <c r="L1225" s="9">
        <v>0</v>
      </c>
      <c r="M1225" s="9">
        <v>0</v>
      </c>
      <c r="N1225" s="9">
        <v>0.68564400000000003</v>
      </c>
      <c r="O1225" s="9">
        <v>0</v>
      </c>
      <c r="P1225" s="9">
        <f t="shared" si="115"/>
        <v>6.3898200000000003</v>
      </c>
      <c r="Q1225" s="9">
        <v>0</v>
      </c>
      <c r="R1225" s="9">
        <v>0</v>
      </c>
      <c r="S1225" s="9">
        <v>6.3898200000000003</v>
      </c>
      <c r="T1225" s="9">
        <v>0</v>
      </c>
      <c r="U1225" s="9">
        <f t="shared" si="116"/>
        <v>0</v>
      </c>
      <c r="V1225" s="9">
        <v>0</v>
      </c>
      <c r="W1225" s="9">
        <v>0</v>
      </c>
      <c r="X1225" s="50">
        <v>0</v>
      </c>
      <c r="Y1225" s="9">
        <v>0</v>
      </c>
      <c r="Z1225" s="9">
        <f t="shared" si="117"/>
        <v>0</v>
      </c>
      <c r="AA1225" s="9">
        <v>0</v>
      </c>
      <c r="AB1225" s="9">
        <v>0</v>
      </c>
      <c r="AC1225" s="50">
        <v>0</v>
      </c>
      <c r="AD1225" s="9">
        <v>0</v>
      </c>
      <c r="AE1225" s="9">
        <f t="shared" si="118"/>
        <v>0</v>
      </c>
      <c r="AF1225" s="9">
        <v>0</v>
      </c>
      <c r="AG1225" s="9">
        <v>0</v>
      </c>
      <c r="AH1225" s="50">
        <v>0</v>
      </c>
      <c r="AI1225" s="9">
        <v>0</v>
      </c>
      <c r="AJ1225" s="42">
        <f t="shared" si="119"/>
        <v>7.0754640000000002</v>
      </c>
      <c r="AK1225" s="42">
        <f t="shared" si="119"/>
        <v>0</v>
      </c>
      <c r="AL1225" s="42">
        <f t="shared" si="119"/>
        <v>0</v>
      </c>
      <c r="AM1225" s="42">
        <f t="shared" si="119"/>
        <v>7.0754640000000002</v>
      </c>
      <c r="AN1225" s="42">
        <f t="shared" si="119"/>
        <v>0</v>
      </c>
    </row>
    <row r="1226" spans="1:40" ht="78.75">
      <c r="A1226" s="8" t="s">
        <v>807</v>
      </c>
      <c r="B1226" s="73" t="s">
        <v>2177</v>
      </c>
      <c r="C1226" s="15" t="s">
        <v>2178</v>
      </c>
      <c r="D1226" s="18" t="s">
        <v>2201</v>
      </c>
      <c r="E1226" s="18">
        <v>2020</v>
      </c>
      <c r="F1226" s="9"/>
      <c r="G1226" s="9"/>
      <c r="H1226" s="31"/>
      <c r="I1226" s="9">
        <v>7.7460959999999996</v>
      </c>
      <c r="J1226" s="24">
        <v>7.7365875479999993</v>
      </c>
      <c r="K1226" s="9">
        <f t="shared" si="114"/>
        <v>7.016735999999999</v>
      </c>
      <c r="L1226" s="9">
        <v>0</v>
      </c>
      <c r="M1226" s="9">
        <v>0</v>
      </c>
      <c r="N1226" s="9">
        <v>7.016735999999999</v>
      </c>
      <c r="O1226" s="9">
        <v>0</v>
      </c>
      <c r="P1226" s="9">
        <f t="shared" si="115"/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f t="shared" si="116"/>
        <v>0</v>
      </c>
      <c r="V1226" s="9">
        <v>0</v>
      </c>
      <c r="W1226" s="9">
        <v>0</v>
      </c>
      <c r="X1226" s="50">
        <v>0</v>
      </c>
      <c r="Y1226" s="9">
        <v>0</v>
      </c>
      <c r="Z1226" s="9">
        <f t="shared" si="117"/>
        <v>0</v>
      </c>
      <c r="AA1226" s="9">
        <v>0</v>
      </c>
      <c r="AB1226" s="9">
        <v>0</v>
      </c>
      <c r="AC1226" s="50">
        <v>0</v>
      </c>
      <c r="AD1226" s="9">
        <v>0</v>
      </c>
      <c r="AE1226" s="9">
        <f t="shared" si="118"/>
        <v>0</v>
      </c>
      <c r="AF1226" s="9">
        <v>0</v>
      </c>
      <c r="AG1226" s="9">
        <v>0</v>
      </c>
      <c r="AH1226" s="50">
        <v>0</v>
      </c>
      <c r="AI1226" s="9">
        <v>0</v>
      </c>
      <c r="AJ1226" s="42">
        <f t="shared" si="119"/>
        <v>7.016735999999999</v>
      </c>
      <c r="AK1226" s="42">
        <f t="shared" si="119"/>
        <v>0</v>
      </c>
      <c r="AL1226" s="42">
        <f t="shared" si="119"/>
        <v>0</v>
      </c>
      <c r="AM1226" s="42">
        <f t="shared" si="119"/>
        <v>7.016735999999999</v>
      </c>
      <c r="AN1226" s="42">
        <f t="shared" si="119"/>
        <v>0</v>
      </c>
    </row>
    <row r="1227" spans="1:40" ht="78.75">
      <c r="A1227" s="8" t="s">
        <v>806</v>
      </c>
      <c r="B1227" s="73" t="s">
        <v>2179</v>
      </c>
      <c r="C1227" s="15" t="s">
        <v>2180</v>
      </c>
      <c r="D1227" s="18">
        <v>2019</v>
      </c>
      <c r="E1227" s="18">
        <v>2020</v>
      </c>
      <c r="F1227" s="9"/>
      <c r="G1227" s="9"/>
      <c r="H1227" s="31"/>
      <c r="I1227" s="9">
        <v>1.6976160000000002</v>
      </c>
      <c r="J1227" s="24">
        <v>1.697616</v>
      </c>
      <c r="K1227" s="9">
        <f t="shared" si="114"/>
        <v>1.6856160000000002</v>
      </c>
      <c r="L1227" s="9">
        <v>0</v>
      </c>
      <c r="M1227" s="9">
        <v>0</v>
      </c>
      <c r="N1227" s="9">
        <v>1.6856160000000002</v>
      </c>
      <c r="O1227" s="9">
        <v>0</v>
      </c>
      <c r="P1227" s="9">
        <f t="shared" si="115"/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f t="shared" si="116"/>
        <v>0</v>
      </c>
      <c r="V1227" s="9">
        <v>0</v>
      </c>
      <c r="W1227" s="9">
        <v>0</v>
      </c>
      <c r="X1227" s="49">
        <v>0</v>
      </c>
      <c r="Y1227" s="9">
        <v>0</v>
      </c>
      <c r="Z1227" s="9">
        <f t="shared" si="117"/>
        <v>0</v>
      </c>
      <c r="AA1227" s="9">
        <v>0</v>
      </c>
      <c r="AB1227" s="9">
        <v>0</v>
      </c>
      <c r="AC1227" s="49">
        <v>0</v>
      </c>
      <c r="AD1227" s="9">
        <v>0</v>
      </c>
      <c r="AE1227" s="9">
        <f t="shared" si="118"/>
        <v>0</v>
      </c>
      <c r="AF1227" s="9">
        <v>0</v>
      </c>
      <c r="AG1227" s="9">
        <v>0</v>
      </c>
      <c r="AH1227" s="49">
        <v>0</v>
      </c>
      <c r="AI1227" s="9">
        <v>0</v>
      </c>
      <c r="AJ1227" s="42">
        <f t="shared" si="119"/>
        <v>1.6856160000000002</v>
      </c>
      <c r="AK1227" s="42">
        <f t="shared" si="119"/>
        <v>0</v>
      </c>
      <c r="AL1227" s="42">
        <f t="shared" si="119"/>
        <v>0</v>
      </c>
      <c r="AM1227" s="42">
        <f t="shared" si="119"/>
        <v>1.6856160000000002</v>
      </c>
      <c r="AN1227" s="42">
        <f t="shared" si="119"/>
        <v>0</v>
      </c>
    </row>
    <row r="1228" spans="1:40" ht="47.25">
      <c r="A1228" s="8" t="s">
        <v>807</v>
      </c>
      <c r="B1228" s="73" t="s">
        <v>2181</v>
      </c>
      <c r="C1228" s="15" t="s">
        <v>2182</v>
      </c>
      <c r="D1228" s="18">
        <v>2018</v>
      </c>
      <c r="E1228" s="18">
        <v>2020</v>
      </c>
      <c r="F1228" s="9"/>
      <c r="G1228" s="9"/>
      <c r="H1228" s="31"/>
      <c r="I1228" s="9">
        <v>21.340523999999998</v>
      </c>
      <c r="J1228" s="24">
        <v>21.328492572000002</v>
      </c>
      <c r="K1228" s="9">
        <f t="shared" si="114"/>
        <v>20.033111999999999</v>
      </c>
      <c r="L1228" s="9">
        <v>0</v>
      </c>
      <c r="M1228" s="9">
        <v>0</v>
      </c>
      <c r="N1228" s="9">
        <v>20.033111999999999</v>
      </c>
      <c r="O1228" s="9">
        <v>0</v>
      </c>
      <c r="P1228" s="9">
        <f t="shared" si="115"/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f t="shared" si="116"/>
        <v>0</v>
      </c>
      <c r="V1228" s="9">
        <v>0</v>
      </c>
      <c r="W1228" s="9">
        <v>0</v>
      </c>
      <c r="X1228" s="50">
        <v>0</v>
      </c>
      <c r="Y1228" s="9">
        <v>0</v>
      </c>
      <c r="Z1228" s="9">
        <f t="shared" si="117"/>
        <v>0</v>
      </c>
      <c r="AA1228" s="9">
        <v>0</v>
      </c>
      <c r="AB1228" s="9">
        <v>0</v>
      </c>
      <c r="AC1228" s="50">
        <v>0</v>
      </c>
      <c r="AD1228" s="9">
        <v>0</v>
      </c>
      <c r="AE1228" s="9">
        <f t="shared" si="118"/>
        <v>0</v>
      </c>
      <c r="AF1228" s="9">
        <v>0</v>
      </c>
      <c r="AG1228" s="9">
        <v>0</v>
      </c>
      <c r="AH1228" s="50">
        <v>0</v>
      </c>
      <c r="AI1228" s="9">
        <v>0</v>
      </c>
      <c r="AJ1228" s="42">
        <f t="shared" si="119"/>
        <v>20.033111999999999</v>
      </c>
      <c r="AK1228" s="42">
        <f t="shared" si="119"/>
        <v>0</v>
      </c>
      <c r="AL1228" s="42">
        <f t="shared" si="119"/>
        <v>0</v>
      </c>
      <c r="AM1228" s="42">
        <f t="shared" si="119"/>
        <v>20.033111999999999</v>
      </c>
      <c r="AN1228" s="42">
        <f t="shared" si="119"/>
        <v>0</v>
      </c>
    </row>
    <row r="1229" spans="1:40" ht="47.25">
      <c r="A1229" s="8" t="s">
        <v>807</v>
      </c>
      <c r="B1229" s="73" t="s">
        <v>2183</v>
      </c>
      <c r="C1229" s="15" t="s">
        <v>2184</v>
      </c>
      <c r="D1229" s="18" t="s">
        <v>2201</v>
      </c>
      <c r="E1229" s="18">
        <v>2021</v>
      </c>
      <c r="F1229" s="9"/>
      <c r="G1229" s="9"/>
      <c r="H1229" s="31"/>
      <c r="I1229" s="9">
        <v>11.502624000000001</v>
      </c>
      <c r="J1229" s="24">
        <v>11.501420843999998</v>
      </c>
      <c r="K1229" s="9">
        <f t="shared" si="120" ref="K1229:K1247">=L1229+M1229+N1229+O1229</f>
        <v>1.610412</v>
      </c>
      <c r="L1229" s="9">
        <v>0</v>
      </c>
      <c r="M1229" s="9">
        <v>0</v>
      </c>
      <c r="N1229" s="9">
        <v>1.610412</v>
      </c>
      <c r="O1229" s="9">
        <v>0</v>
      </c>
      <c r="P1229" s="9">
        <f t="shared" si="121" ref="P1229:P1247">=Q1229+R1229+S1229+T1229</f>
        <v>9.0038399999999985</v>
      </c>
      <c r="Q1229" s="9">
        <v>0</v>
      </c>
      <c r="R1229" s="9">
        <v>0</v>
      </c>
      <c r="S1229" s="9">
        <v>9.0038399999999985</v>
      </c>
      <c r="T1229" s="9">
        <v>0</v>
      </c>
      <c r="U1229" s="9">
        <f t="shared" si="122" ref="U1229:U1247">=V1229+W1229+X1229+Y1229</f>
        <v>0</v>
      </c>
      <c r="V1229" s="9">
        <v>0</v>
      </c>
      <c r="W1229" s="9">
        <v>0</v>
      </c>
      <c r="X1229" s="50">
        <v>0</v>
      </c>
      <c r="Y1229" s="9">
        <v>0</v>
      </c>
      <c r="Z1229" s="9">
        <f t="shared" si="123" ref="Z1229:Z1247">=AA1229+AB1229+AC1229+AD1229</f>
        <v>0</v>
      </c>
      <c r="AA1229" s="9">
        <v>0</v>
      </c>
      <c r="AB1229" s="9">
        <v>0</v>
      </c>
      <c r="AC1229" s="50">
        <v>0</v>
      </c>
      <c r="AD1229" s="9">
        <v>0</v>
      </c>
      <c r="AE1229" s="9">
        <f t="shared" si="124" ref="AE1229:AE1247">=AF1229+AG1229+AH1229+AI1229</f>
        <v>0</v>
      </c>
      <c r="AF1229" s="9">
        <v>0</v>
      </c>
      <c r="AG1229" s="9">
        <v>0</v>
      </c>
      <c r="AH1229" s="50">
        <v>0</v>
      </c>
      <c r="AI1229" s="9">
        <v>0</v>
      </c>
      <c r="AJ1229" s="42">
        <f t="shared" si="119"/>
        <v>10.614251999999999</v>
      </c>
      <c r="AK1229" s="42">
        <f t="shared" si="119"/>
        <v>0</v>
      </c>
      <c r="AL1229" s="42">
        <f t="shared" si="119"/>
        <v>0</v>
      </c>
      <c r="AM1229" s="42">
        <f t="shared" si="119"/>
        <v>10.614251999999999</v>
      </c>
      <c r="AN1229" s="42">
        <f t="shared" si="119"/>
        <v>0</v>
      </c>
    </row>
    <row r="1230" spans="1:40" ht="110.25">
      <c r="A1230" s="8" t="s">
        <v>807</v>
      </c>
      <c r="B1230" s="73" t="s">
        <v>2185</v>
      </c>
      <c r="C1230" s="15" t="s">
        <v>2700</v>
      </c>
      <c r="D1230" s="18">
        <v>2019</v>
      </c>
      <c r="E1230" s="18">
        <v>2020</v>
      </c>
      <c r="F1230" s="9"/>
      <c r="G1230" s="9"/>
      <c r="H1230" s="31"/>
      <c r="I1230" s="9">
        <v>4.6088279999999999</v>
      </c>
      <c r="J1230" s="24">
        <v>4.6088279999999999</v>
      </c>
      <c r="K1230" s="9">
        <f t="shared" si="120"/>
        <v>4.5488280000000003</v>
      </c>
      <c r="L1230" s="9">
        <v>0</v>
      </c>
      <c r="M1230" s="9">
        <v>0</v>
      </c>
      <c r="N1230" s="9">
        <v>4.5488280000000003</v>
      </c>
      <c r="O1230" s="9">
        <v>0</v>
      </c>
      <c r="P1230" s="9">
        <f t="shared" si="121"/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f t="shared" si="122"/>
        <v>0</v>
      </c>
      <c r="V1230" s="9">
        <v>0</v>
      </c>
      <c r="W1230" s="9">
        <v>0</v>
      </c>
      <c r="X1230" s="49">
        <v>0</v>
      </c>
      <c r="Y1230" s="9">
        <v>0</v>
      </c>
      <c r="Z1230" s="9">
        <f t="shared" si="123"/>
        <v>0</v>
      </c>
      <c r="AA1230" s="9">
        <v>0</v>
      </c>
      <c r="AB1230" s="9">
        <v>0</v>
      </c>
      <c r="AC1230" s="49">
        <v>0</v>
      </c>
      <c r="AD1230" s="9">
        <v>0</v>
      </c>
      <c r="AE1230" s="9">
        <f t="shared" si="124"/>
        <v>0</v>
      </c>
      <c r="AF1230" s="9">
        <v>0</v>
      </c>
      <c r="AG1230" s="9">
        <v>0</v>
      </c>
      <c r="AH1230" s="49">
        <v>0</v>
      </c>
      <c r="AI1230" s="9">
        <v>0</v>
      </c>
      <c r="AJ1230" s="42">
        <f t="shared" si="119"/>
        <v>4.5488280000000003</v>
      </c>
      <c r="AK1230" s="42">
        <f t="shared" si="119"/>
        <v>0</v>
      </c>
      <c r="AL1230" s="42">
        <f t="shared" si="119"/>
        <v>0</v>
      </c>
      <c r="AM1230" s="42">
        <f t="shared" si="119"/>
        <v>4.5488280000000003</v>
      </c>
      <c r="AN1230" s="42">
        <f t="shared" si="119"/>
        <v>0</v>
      </c>
    </row>
    <row r="1231" spans="1:40" ht="47.25">
      <c r="A1231" s="8" t="s">
        <v>807</v>
      </c>
      <c r="B1231" s="73" t="s">
        <v>2186</v>
      </c>
      <c r="C1231" s="15" t="s">
        <v>2701</v>
      </c>
      <c r="D1231" s="18">
        <v>2019</v>
      </c>
      <c r="E1231" s="18">
        <v>2020</v>
      </c>
      <c r="F1231" s="9"/>
      <c r="G1231" s="9"/>
      <c r="H1231" s="31"/>
      <c r="I1231" s="9">
        <v>1.075572</v>
      </c>
      <c r="J1231" s="24">
        <v>1.075572</v>
      </c>
      <c r="K1231" s="9">
        <f t="shared" si="120"/>
        <v>1.0314239999999999</v>
      </c>
      <c r="L1231" s="9">
        <v>0</v>
      </c>
      <c r="M1231" s="9">
        <v>0</v>
      </c>
      <c r="N1231" s="9">
        <v>1.0314239999999999</v>
      </c>
      <c r="O1231" s="9">
        <v>0</v>
      </c>
      <c r="P1231" s="9">
        <f t="shared" si="121"/>
        <v>0</v>
      </c>
      <c r="Q1231" s="9">
        <v>0</v>
      </c>
      <c r="R1231" s="9">
        <v>0</v>
      </c>
      <c r="S1231" s="9">
        <v>0</v>
      </c>
      <c r="T1231" s="9">
        <v>0</v>
      </c>
      <c r="U1231" s="9">
        <f t="shared" si="122"/>
        <v>0</v>
      </c>
      <c r="V1231" s="9">
        <v>0</v>
      </c>
      <c r="W1231" s="9">
        <v>0</v>
      </c>
      <c r="X1231" s="49">
        <v>0</v>
      </c>
      <c r="Y1231" s="9">
        <v>0</v>
      </c>
      <c r="Z1231" s="9">
        <f t="shared" si="123"/>
        <v>0</v>
      </c>
      <c r="AA1231" s="9">
        <v>0</v>
      </c>
      <c r="AB1231" s="9">
        <v>0</v>
      </c>
      <c r="AC1231" s="49">
        <v>0</v>
      </c>
      <c r="AD1231" s="9">
        <v>0</v>
      </c>
      <c r="AE1231" s="9">
        <f t="shared" si="124"/>
        <v>0</v>
      </c>
      <c r="AF1231" s="9">
        <v>0</v>
      </c>
      <c r="AG1231" s="9">
        <v>0</v>
      </c>
      <c r="AH1231" s="49">
        <v>0</v>
      </c>
      <c r="AI1231" s="9">
        <v>0</v>
      </c>
      <c r="AJ1231" s="42">
        <f t="shared" si="119"/>
        <v>1.0314239999999999</v>
      </c>
      <c r="AK1231" s="42">
        <f t="shared" si="119"/>
        <v>0</v>
      </c>
      <c r="AL1231" s="42">
        <f t="shared" si="119"/>
        <v>0</v>
      </c>
      <c r="AM1231" s="42">
        <f t="shared" si="119"/>
        <v>1.0314239999999999</v>
      </c>
      <c r="AN1231" s="42">
        <f t="shared" si="119"/>
        <v>0</v>
      </c>
    </row>
    <row r="1232" spans="1:40" ht="47.25">
      <c r="A1232" s="8" t="s">
        <v>807</v>
      </c>
      <c r="B1232" s="73" t="s">
        <v>2187</v>
      </c>
      <c r="C1232" s="15" t="s">
        <v>2702</v>
      </c>
      <c r="D1232" s="18">
        <v>2019</v>
      </c>
      <c r="E1232" s="18">
        <v>2020</v>
      </c>
      <c r="F1232" s="9"/>
      <c r="G1232" s="9"/>
      <c r="H1232" s="31"/>
      <c r="I1232" s="9">
        <v>6.2088600000000005</v>
      </c>
      <c r="J1232" s="24">
        <v>6.2088599999999996</v>
      </c>
      <c r="K1232" s="9">
        <f t="shared" si="120"/>
        <v>5.9149559999999992</v>
      </c>
      <c r="L1232" s="9">
        <v>0</v>
      </c>
      <c r="M1232" s="9">
        <v>0</v>
      </c>
      <c r="N1232" s="9">
        <v>5.9149559999999992</v>
      </c>
      <c r="O1232" s="9">
        <v>0</v>
      </c>
      <c r="P1232" s="9">
        <f t="shared" si="121"/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f t="shared" si="122"/>
        <v>0</v>
      </c>
      <c r="V1232" s="9">
        <v>0</v>
      </c>
      <c r="W1232" s="9">
        <v>0</v>
      </c>
      <c r="X1232" s="49">
        <v>0</v>
      </c>
      <c r="Y1232" s="9">
        <v>0</v>
      </c>
      <c r="Z1232" s="9">
        <f t="shared" si="123"/>
        <v>0</v>
      </c>
      <c r="AA1232" s="9">
        <v>0</v>
      </c>
      <c r="AB1232" s="9">
        <v>0</v>
      </c>
      <c r="AC1232" s="49">
        <v>0</v>
      </c>
      <c r="AD1232" s="9">
        <v>0</v>
      </c>
      <c r="AE1232" s="9">
        <f t="shared" si="124"/>
        <v>0</v>
      </c>
      <c r="AF1232" s="9">
        <v>0</v>
      </c>
      <c r="AG1232" s="9">
        <v>0</v>
      </c>
      <c r="AH1232" s="49">
        <v>0</v>
      </c>
      <c r="AI1232" s="9">
        <v>0</v>
      </c>
      <c r="AJ1232" s="42">
        <f t="shared" si="119"/>
        <v>5.9149559999999992</v>
      </c>
      <c r="AK1232" s="42">
        <f t="shared" si="119"/>
        <v>0</v>
      </c>
      <c r="AL1232" s="42">
        <f t="shared" si="119"/>
        <v>0</v>
      </c>
      <c r="AM1232" s="42">
        <f t="shared" si="119"/>
        <v>5.9149559999999992</v>
      </c>
      <c r="AN1232" s="42">
        <f t="shared" si="119"/>
        <v>0</v>
      </c>
    </row>
    <row r="1233" spans="1:40" ht="94.5">
      <c r="A1233" s="8" t="s">
        <v>807</v>
      </c>
      <c r="B1233" s="73" t="s">
        <v>2188</v>
      </c>
      <c r="C1233" s="15" t="s">
        <v>2703</v>
      </c>
      <c r="D1233" s="18">
        <v>2013</v>
      </c>
      <c r="E1233" s="18">
        <v>2021</v>
      </c>
      <c r="F1233" s="9"/>
      <c r="G1233" s="9"/>
      <c r="H1233" s="31"/>
      <c r="I1233" s="9">
        <v>66.436836</v>
      </c>
      <c r="J1233" s="24">
        <v>27.121757940000009</v>
      </c>
      <c r="K1233" s="9">
        <f t="shared" si="120"/>
        <v>1.5163199999999997</v>
      </c>
      <c r="L1233" s="9">
        <v>0</v>
      </c>
      <c r="M1233" s="9">
        <v>0</v>
      </c>
      <c r="N1233" s="9">
        <v>1.5163199999999997</v>
      </c>
      <c r="O1233" s="9">
        <v>0</v>
      </c>
      <c r="P1233" s="9">
        <f t="shared" si="121"/>
        <v>6.659796</v>
      </c>
      <c r="Q1233" s="9">
        <v>0</v>
      </c>
      <c r="R1233" s="9">
        <v>0</v>
      </c>
      <c r="S1233" s="9">
        <v>6.659796</v>
      </c>
      <c r="T1233" s="9">
        <v>0</v>
      </c>
      <c r="U1233" s="9">
        <f t="shared" si="122"/>
        <v>0</v>
      </c>
      <c r="V1233" s="9">
        <v>0</v>
      </c>
      <c r="W1233" s="9">
        <v>0</v>
      </c>
      <c r="X1233" s="50">
        <v>0</v>
      </c>
      <c r="Y1233" s="9">
        <v>0</v>
      </c>
      <c r="Z1233" s="9">
        <f t="shared" si="123"/>
        <v>0</v>
      </c>
      <c r="AA1233" s="9">
        <v>0</v>
      </c>
      <c r="AB1233" s="9">
        <v>0</v>
      </c>
      <c r="AC1233" s="50">
        <v>0</v>
      </c>
      <c r="AD1233" s="9">
        <v>0</v>
      </c>
      <c r="AE1233" s="9">
        <f t="shared" si="124"/>
        <v>0</v>
      </c>
      <c r="AF1233" s="9">
        <v>0</v>
      </c>
      <c r="AG1233" s="9">
        <v>0</v>
      </c>
      <c r="AH1233" s="50">
        <v>0</v>
      </c>
      <c r="AI1233" s="9">
        <v>0</v>
      </c>
      <c r="AJ1233" s="42">
        <f t="shared" si="119"/>
        <v>8.1761160000000004</v>
      </c>
      <c r="AK1233" s="42">
        <f t="shared" si="119"/>
        <v>0</v>
      </c>
      <c r="AL1233" s="42">
        <f t="shared" si="119"/>
        <v>0</v>
      </c>
      <c r="AM1233" s="42">
        <f t="shared" si="119"/>
        <v>8.1761160000000004</v>
      </c>
      <c r="AN1233" s="42">
        <f t="shared" si="119"/>
        <v>0</v>
      </c>
    </row>
    <row r="1234" spans="1:40" ht="63">
      <c r="A1234" s="8" t="s">
        <v>807</v>
      </c>
      <c r="B1234" s="73" t="s">
        <v>2189</v>
      </c>
      <c r="C1234" s="15" t="s">
        <v>2190</v>
      </c>
      <c r="D1234" s="18" t="s">
        <v>2201</v>
      </c>
      <c r="E1234" s="18">
        <v>2020</v>
      </c>
      <c r="F1234" s="9"/>
      <c r="G1234" s="9"/>
      <c r="H1234" s="31"/>
      <c r="I1234" s="9">
        <v>6.8072399999999993</v>
      </c>
      <c r="J1234" s="24">
        <v>6.8072400000000002</v>
      </c>
      <c r="K1234" s="9">
        <f t="shared" si="120"/>
        <v>3.9484079999999997</v>
      </c>
      <c r="L1234" s="9">
        <v>0</v>
      </c>
      <c r="M1234" s="9">
        <v>0</v>
      </c>
      <c r="N1234" s="9">
        <v>3.9484079999999997</v>
      </c>
      <c r="O1234" s="9">
        <v>0</v>
      </c>
      <c r="P1234" s="9">
        <f t="shared" si="121"/>
        <v>0</v>
      </c>
      <c r="Q1234" s="9">
        <v>0</v>
      </c>
      <c r="R1234" s="9">
        <v>0</v>
      </c>
      <c r="S1234" s="9">
        <v>0</v>
      </c>
      <c r="T1234" s="9">
        <v>0</v>
      </c>
      <c r="U1234" s="9">
        <f t="shared" si="122"/>
        <v>0</v>
      </c>
      <c r="V1234" s="9">
        <v>0</v>
      </c>
      <c r="W1234" s="9">
        <v>0</v>
      </c>
      <c r="X1234" s="50">
        <v>0</v>
      </c>
      <c r="Y1234" s="9">
        <v>0</v>
      </c>
      <c r="Z1234" s="9">
        <f t="shared" si="123"/>
        <v>0</v>
      </c>
      <c r="AA1234" s="9">
        <v>0</v>
      </c>
      <c r="AB1234" s="9">
        <v>0</v>
      </c>
      <c r="AC1234" s="50">
        <v>0</v>
      </c>
      <c r="AD1234" s="9">
        <v>0</v>
      </c>
      <c r="AE1234" s="9">
        <f t="shared" si="124"/>
        <v>0</v>
      </c>
      <c r="AF1234" s="9">
        <v>0</v>
      </c>
      <c r="AG1234" s="9">
        <v>0</v>
      </c>
      <c r="AH1234" s="50">
        <v>0</v>
      </c>
      <c r="AI1234" s="9">
        <v>0</v>
      </c>
      <c r="AJ1234" s="42">
        <f t="shared" si="119"/>
        <v>3.9484079999999997</v>
      </c>
      <c r="AK1234" s="42">
        <f t="shared" si="119"/>
        <v>0</v>
      </c>
      <c r="AL1234" s="42">
        <f t="shared" si="119"/>
        <v>0</v>
      </c>
      <c r="AM1234" s="42">
        <f t="shared" si="119"/>
        <v>3.9484079999999997</v>
      </c>
      <c r="AN1234" s="42">
        <f t="shared" si="119"/>
        <v>0</v>
      </c>
    </row>
    <row r="1235" spans="1:40" ht="47.25">
      <c r="A1235" s="8" t="s">
        <v>807</v>
      </c>
      <c r="B1235" s="73" t="s">
        <v>2191</v>
      </c>
      <c r="C1235" s="15" t="s">
        <v>2192</v>
      </c>
      <c r="D1235" s="18" t="s">
        <v>2201</v>
      </c>
      <c r="E1235" s="18">
        <v>2020</v>
      </c>
      <c r="F1235" s="9">
        <v>0.26845000000000002</v>
      </c>
      <c r="G1235" s="9">
        <v>2.03485</v>
      </c>
      <c r="H1235" s="31">
        <v>43647</v>
      </c>
      <c r="I1235" s="9">
        <v>1.6269480000000001</v>
      </c>
      <c r="J1235" s="24">
        <v>1.6109197199999998</v>
      </c>
      <c r="K1235" s="9">
        <f t="shared" si="120"/>
        <v>1.19112</v>
      </c>
      <c r="L1235" s="9">
        <v>0</v>
      </c>
      <c r="M1235" s="9">
        <v>0</v>
      </c>
      <c r="N1235" s="9">
        <v>1.19112</v>
      </c>
      <c r="O1235" s="9">
        <v>0</v>
      </c>
      <c r="P1235" s="9">
        <f t="shared" si="121"/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f t="shared" si="122"/>
        <v>0</v>
      </c>
      <c r="V1235" s="9">
        <v>0</v>
      </c>
      <c r="W1235" s="9">
        <v>0</v>
      </c>
      <c r="X1235" s="50">
        <v>0</v>
      </c>
      <c r="Y1235" s="9">
        <v>0</v>
      </c>
      <c r="Z1235" s="9">
        <f t="shared" si="123"/>
        <v>0</v>
      </c>
      <c r="AA1235" s="9">
        <v>0</v>
      </c>
      <c r="AB1235" s="9">
        <v>0</v>
      </c>
      <c r="AC1235" s="50">
        <v>0</v>
      </c>
      <c r="AD1235" s="9">
        <v>0</v>
      </c>
      <c r="AE1235" s="9">
        <f t="shared" si="124"/>
        <v>0</v>
      </c>
      <c r="AF1235" s="9">
        <v>0</v>
      </c>
      <c r="AG1235" s="9">
        <v>0</v>
      </c>
      <c r="AH1235" s="50">
        <v>0</v>
      </c>
      <c r="AI1235" s="9">
        <v>0</v>
      </c>
      <c r="AJ1235" s="42">
        <f t="shared" si="119"/>
        <v>1.19112</v>
      </c>
      <c r="AK1235" s="42">
        <f t="shared" si="119"/>
        <v>0</v>
      </c>
      <c r="AL1235" s="42">
        <f t="shared" si="119"/>
        <v>0</v>
      </c>
      <c r="AM1235" s="42">
        <f t="shared" si="119"/>
        <v>1.19112</v>
      </c>
      <c r="AN1235" s="42">
        <f t="shared" si="119"/>
        <v>0</v>
      </c>
    </row>
    <row r="1236" spans="1:40" ht="78.75">
      <c r="A1236" s="8" t="s">
        <v>807</v>
      </c>
      <c r="B1236" s="73" t="s">
        <v>2193</v>
      </c>
      <c r="C1236" s="15" t="s">
        <v>2194</v>
      </c>
      <c r="D1236" s="18">
        <v>2019</v>
      </c>
      <c r="E1236" s="18">
        <v>2020</v>
      </c>
      <c r="F1236" s="9"/>
      <c r="G1236" s="9"/>
      <c r="H1236" s="31"/>
      <c r="I1236" s="9">
        <v>2.0882519999999998</v>
      </c>
      <c r="J1236" s="24">
        <v>2.0882519999999998</v>
      </c>
      <c r="K1236" s="9">
        <f t="shared" si="120"/>
        <v>1.81284</v>
      </c>
      <c r="L1236" s="9">
        <v>0</v>
      </c>
      <c r="M1236" s="9">
        <v>0</v>
      </c>
      <c r="N1236" s="9">
        <v>1.81284</v>
      </c>
      <c r="O1236" s="9">
        <v>0</v>
      </c>
      <c r="P1236" s="9">
        <f t="shared" si="121"/>
        <v>0</v>
      </c>
      <c r="Q1236" s="9">
        <v>0</v>
      </c>
      <c r="R1236" s="9">
        <v>0</v>
      </c>
      <c r="S1236" s="9">
        <v>0</v>
      </c>
      <c r="T1236" s="9">
        <v>0</v>
      </c>
      <c r="U1236" s="9">
        <f t="shared" si="122"/>
        <v>0</v>
      </c>
      <c r="V1236" s="9">
        <v>0</v>
      </c>
      <c r="W1236" s="9">
        <v>0</v>
      </c>
      <c r="X1236" s="50">
        <v>0</v>
      </c>
      <c r="Y1236" s="9">
        <v>0</v>
      </c>
      <c r="Z1236" s="9">
        <f t="shared" si="123"/>
        <v>0</v>
      </c>
      <c r="AA1236" s="9">
        <v>0</v>
      </c>
      <c r="AB1236" s="9">
        <v>0</v>
      </c>
      <c r="AC1236" s="50">
        <v>0</v>
      </c>
      <c r="AD1236" s="9">
        <v>0</v>
      </c>
      <c r="AE1236" s="9">
        <f t="shared" si="124"/>
        <v>0</v>
      </c>
      <c r="AF1236" s="9">
        <v>0</v>
      </c>
      <c r="AG1236" s="9">
        <v>0</v>
      </c>
      <c r="AH1236" s="50">
        <v>0</v>
      </c>
      <c r="AI1236" s="9">
        <v>0</v>
      </c>
      <c r="AJ1236" s="42">
        <f t="shared" si="119"/>
        <v>1.81284</v>
      </c>
      <c r="AK1236" s="42">
        <f t="shared" si="119"/>
        <v>0</v>
      </c>
      <c r="AL1236" s="42">
        <f t="shared" si="119"/>
        <v>0</v>
      </c>
      <c r="AM1236" s="42">
        <f t="shared" si="119"/>
        <v>1.81284</v>
      </c>
      <c r="AN1236" s="42">
        <f t="shared" si="119"/>
        <v>0</v>
      </c>
    </row>
    <row r="1237" spans="1:40" ht="47.25">
      <c r="A1237" s="8" t="s">
        <v>807</v>
      </c>
      <c r="B1237" s="73" t="s">
        <v>2195</v>
      </c>
      <c r="C1237" s="15" t="s">
        <v>2704</v>
      </c>
      <c r="D1237" s="18">
        <v>2019</v>
      </c>
      <c r="E1237" s="18">
        <v>2020</v>
      </c>
      <c r="F1237" s="9"/>
      <c r="G1237" s="9"/>
      <c r="H1237" s="31"/>
      <c r="I1237" s="9">
        <v>8.3684759999999994</v>
      </c>
      <c r="J1237" s="24">
        <v>8.3684759999999994</v>
      </c>
      <c r="K1237" s="9">
        <f t="shared" si="120"/>
        <v>8.3564759999999989</v>
      </c>
      <c r="L1237" s="9">
        <v>0</v>
      </c>
      <c r="M1237" s="9">
        <v>0</v>
      </c>
      <c r="N1237" s="9">
        <v>8.3564759999999989</v>
      </c>
      <c r="O1237" s="9">
        <v>0</v>
      </c>
      <c r="P1237" s="9">
        <f t="shared" si="121"/>
        <v>0</v>
      </c>
      <c r="Q1237" s="9">
        <v>0</v>
      </c>
      <c r="R1237" s="9">
        <v>0</v>
      </c>
      <c r="S1237" s="9">
        <v>0</v>
      </c>
      <c r="T1237" s="9">
        <v>0</v>
      </c>
      <c r="U1237" s="9">
        <f t="shared" si="122"/>
        <v>0</v>
      </c>
      <c r="V1237" s="9">
        <v>0</v>
      </c>
      <c r="W1237" s="9">
        <v>0</v>
      </c>
      <c r="X1237" s="49">
        <v>0</v>
      </c>
      <c r="Y1237" s="9">
        <v>0</v>
      </c>
      <c r="Z1237" s="9">
        <f t="shared" si="123"/>
        <v>0</v>
      </c>
      <c r="AA1237" s="9">
        <v>0</v>
      </c>
      <c r="AB1237" s="9">
        <v>0</v>
      </c>
      <c r="AC1237" s="49">
        <v>0</v>
      </c>
      <c r="AD1237" s="9">
        <v>0</v>
      </c>
      <c r="AE1237" s="9">
        <f t="shared" si="124"/>
        <v>0</v>
      </c>
      <c r="AF1237" s="9">
        <v>0</v>
      </c>
      <c r="AG1237" s="9">
        <v>0</v>
      </c>
      <c r="AH1237" s="49">
        <v>0</v>
      </c>
      <c r="AI1237" s="9">
        <v>0</v>
      </c>
      <c r="AJ1237" s="42">
        <f t="shared" si="125" ref="AJ1237:AN1247">=K1237+P1237+U1237+Z1237+AE1237</f>
        <v>8.3564759999999989</v>
      </c>
      <c r="AK1237" s="42">
        <f t="shared" si="125"/>
        <v>0</v>
      </c>
      <c r="AL1237" s="42">
        <f t="shared" si="125"/>
        <v>0</v>
      </c>
      <c r="AM1237" s="42">
        <f t="shared" si="125"/>
        <v>8.3564759999999989</v>
      </c>
      <c r="AN1237" s="42">
        <f t="shared" si="125"/>
        <v>0</v>
      </c>
    </row>
    <row r="1238" spans="1:40" ht="63">
      <c r="A1238" s="8" t="s">
        <v>807</v>
      </c>
      <c r="B1238" s="73" t="s">
        <v>2196</v>
      </c>
      <c r="C1238" s="15" t="s">
        <v>2197</v>
      </c>
      <c r="D1238" s="18">
        <v>2018</v>
      </c>
      <c r="E1238" s="18">
        <v>2020</v>
      </c>
      <c r="F1238" s="9"/>
      <c r="G1238" s="9"/>
      <c r="H1238" s="31"/>
      <c r="I1238" s="9">
        <v>3.6509399999999994</v>
      </c>
      <c r="J1238" s="24">
        <v>3.6428981879999993</v>
      </c>
      <c r="K1238" s="9">
        <f t="shared" si="120"/>
        <v>3.3935159999999995</v>
      </c>
      <c r="L1238" s="9">
        <v>0</v>
      </c>
      <c r="M1238" s="9">
        <v>0</v>
      </c>
      <c r="N1238" s="9">
        <v>3.3935159999999995</v>
      </c>
      <c r="O1238" s="9">
        <v>0</v>
      </c>
      <c r="P1238" s="9">
        <f t="shared" si="121"/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f t="shared" si="122"/>
        <v>0</v>
      </c>
      <c r="V1238" s="9">
        <v>0</v>
      </c>
      <c r="W1238" s="9">
        <v>0</v>
      </c>
      <c r="X1238" s="50">
        <v>0</v>
      </c>
      <c r="Y1238" s="9">
        <v>0</v>
      </c>
      <c r="Z1238" s="9">
        <f t="shared" si="123"/>
        <v>0</v>
      </c>
      <c r="AA1238" s="9">
        <v>0</v>
      </c>
      <c r="AB1238" s="9">
        <v>0</v>
      </c>
      <c r="AC1238" s="50">
        <v>0</v>
      </c>
      <c r="AD1238" s="9">
        <v>0</v>
      </c>
      <c r="AE1238" s="9">
        <f t="shared" si="124"/>
        <v>0</v>
      </c>
      <c r="AF1238" s="9">
        <v>0</v>
      </c>
      <c r="AG1238" s="9">
        <v>0</v>
      </c>
      <c r="AH1238" s="50">
        <v>0</v>
      </c>
      <c r="AI1238" s="9">
        <v>0</v>
      </c>
      <c r="AJ1238" s="42">
        <f t="shared" si="125"/>
        <v>3.3935159999999995</v>
      </c>
      <c r="AK1238" s="42">
        <f t="shared" si="125"/>
        <v>0</v>
      </c>
      <c r="AL1238" s="42">
        <f t="shared" si="125"/>
        <v>0</v>
      </c>
      <c r="AM1238" s="42">
        <f t="shared" si="125"/>
        <v>3.3935159999999995</v>
      </c>
      <c r="AN1238" s="42">
        <f t="shared" si="125"/>
        <v>0</v>
      </c>
    </row>
    <row r="1239" spans="1:40" ht="63">
      <c r="A1239" s="8" t="s">
        <v>807</v>
      </c>
      <c r="B1239" s="73" t="s">
        <v>2198</v>
      </c>
      <c r="C1239" s="15" t="s">
        <v>2199</v>
      </c>
      <c r="D1239" s="18">
        <v>2017</v>
      </c>
      <c r="E1239" s="18">
        <v>2020</v>
      </c>
      <c r="F1239" s="9">
        <v>0.59133000000000002</v>
      </c>
      <c r="G1239" s="9">
        <v>2.9649899999999998</v>
      </c>
      <c r="H1239" s="31">
        <v>42979</v>
      </c>
      <c r="I1239" s="9">
        <v>0.76837199999999994</v>
      </c>
      <c r="J1239" s="24">
        <v>0.64765977600000002</v>
      </c>
      <c r="K1239" s="9">
        <f t="shared" si="120"/>
        <v>0.48721199999999998</v>
      </c>
      <c r="L1239" s="9">
        <v>0</v>
      </c>
      <c r="M1239" s="9">
        <v>0</v>
      </c>
      <c r="N1239" s="9">
        <v>0.48721199999999998</v>
      </c>
      <c r="O1239" s="9">
        <v>0</v>
      </c>
      <c r="P1239" s="9">
        <f t="shared" si="121"/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f t="shared" si="122"/>
        <v>0</v>
      </c>
      <c r="V1239" s="9">
        <v>0</v>
      </c>
      <c r="W1239" s="9">
        <v>0</v>
      </c>
      <c r="X1239" s="52">
        <v>0</v>
      </c>
      <c r="Y1239" s="9">
        <v>0</v>
      </c>
      <c r="Z1239" s="9">
        <f t="shared" si="123"/>
        <v>0</v>
      </c>
      <c r="AA1239" s="9">
        <v>0</v>
      </c>
      <c r="AB1239" s="9">
        <v>0</v>
      </c>
      <c r="AC1239" s="52">
        <v>0</v>
      </c>
      <c r="AD1239" s="9">
        <v>0</v>
      </c>
      <c r="AE1239" s="9">
        <f t="shared" si="124"/>
        <v>0</v>
      </c>
      <c r="AF1239" s="9">
        <v>0</v>
      </c>
      <c r="AG1239" s="9">
        <v>0</v>
      </c>
      <c r="AH1239" s="52">
        <v>0</v>
      </c>
      <c r="AI1239" s="9">
        <v>0</v>
      </c>
      <c r="AJ1239" s="42">
        <f t="shared" si="125"/>
        <v>0.48721199999999998</v>
      </c>
      <c r="AK1239" s="42">
        <f t="shared" si="125"/>
        <v>0</v>
      </c>
      <c r="AL1239" s="42">
        <f t="shared" si="125"/>
        <v>0</v>
      </c>
      <c r="AM1239" s="42">
        <f t="shared" si="125"/>
        <v>0.48721199999999998</v>
      </c>
      <c r="AN1239" s="42">
        <f t="shared" si="125"/>
        <v>0</v>
      </c>
    </row>
    <row r="1240" spans="1:40" ht="94.5">
      <c r="A1240" s="8" t="s">
        <v>807</v>
      </c>
      <c r="B1240" s="73" t="s">
        <v>2200</v>
      </c>
      <c r="C1240" s="15" t="s">
        <v>2705</v>
      </c>
      <c r="D1240" s="18">
        <v>2019</v>
      </c>
      <c r="E1240" s="18">
        <v>2021</v>
      </c>
      <c r="F1240" s="9"/>
      <c r="G1240" s="9"/>
      <c r="H1240" s="31"/>
      <c r="I1240" s="9">
        <v>63.093228000000003</v>
      </c>
      <c r="J1240" s="24">
        <v>63.093228000000003</v>
      </c>
      <c r="K1240" s="9">
        <f t="shared" si="120"/>
        <v>7.9041119999999996</v>
      </c>
      <c r="L1240" s="9">
        <v>0</v>
      </c>
      <c r="M1240" s="9">
        <v>0</v>
      </c>
      <c r="N1240" s="9">
        <v>7.9041119999999996</v>
      </c>
      <c r="O1240" s="9">
        <v>0</v>
      </c>
      <c r="P1240" s="9">
        <f t="shared" si="121"/>
        <v>55.177115999999998</v>
      </c>
      <c r="Q1240" s="9">
        <v>0</v>
      </c>
      <c r="R1240" s="9">
        <v>0</v>
      </c>
      <c r="S1240" s="9">
        <v>55.177115999999998</v>
      </c>
      <c r="T1240" s="9">
        <v>0</v>
      </c>
      <c r="U1240" s="9">
        <f t="shared" si="122"/>
        <v>0</v>
      </c>
      <c r="V1240" s="9">
        <v>0</v>
      </c>
      <c r="W1240" s="9">
        <v>0</v>
      </c>
      <c r="X1240" s="49">
        <v>0</v>
      </c>
      <c r="Y1240" s="9">
        <v>0</v>
      </c>
      <c r="Z1240" s="9">
        <f t="shared" si="123"/>
        <v>0</v>
      </c>
      <c r="AA1240" s="9">
        <v>0</v>
      </c>
      <c r="AB1240" s="9">
        <v>0</v>
      </c>
      <c r="AC1240" s="49">
        <v>0</v>
      </c>
      <c r="AD1240" s="9">
        <v>0</v>
      </c>
      <c r="AE1240" s="9">
        <f t="shared" si="124"/>
        <v>0</v>
      </c>
      <c r="AF1240" s="9">
        <v>0</v>
      </c>
      <c r="AG1240" s="9">
        <v>0</v>
      </c>
      <c r="AH1240" s="49">
        <v>0</v>
      </c>
      <c r="AI1240" s="9">
        <v>0</v>
      </c>
      <c r="AJ1240" s="42">
        <f t="shared" si="125"/>
        <v>63.081227999999996</v>
      </c>
      <c r="AK1240" s="42">
        <f t="shared" si="125"/>
        <v>0</v>
      </c>
      <c r="AL1240" s="42">
        <f t="shared" si="125"/>
        <v>0</v>
      </c>
      <c r="AM1240" s="42">
        <f t="shared" si="125"/>
        <v>63.081227999999996</v>
      </c>
      <c r="AN1240" s="42">
        <f t="shared" si="125"/>
        <v>0</v>
      </c>
    </row>
    <row r="1241" spans="1:40" ht="27.2" customHeight="1">
      <c r="A1241" s="8" t="s">
        <v>808</v>
      </c>
      <c r="B1241" s="73" t="s">
        <v>809</v>
      </c>
      <c r="C1241" s="41"/>
      <c r="D1241" s="18">
        <v>2020</v>
      </c>
      <c r="E1241" s="18">
        <v>2024</v>
      </c>
      <c r="F1241" s="9"/>
      <c r="G1241" s="9"/>
      <c r="H1241" s="31"/>
      <c r="I1241" s="9">
        <v>648</v>
      </c>
      <c r="J1241" s="24">
        <v>648</v>
      </c>
      <c r="K1241" s="9">
        <f t="shared" si="120"/>
        <v>120</v>
      </c>
      <c r="L1241" s="9">
        <v>0</v>
      </c>
      <c r="M1241" s="9">
        <v>0</v>
      </c>
      <c r="N1241" s="9">
        <v>120</v>
      </c>
      <c r="O1241" s="9">
        <v>0</v>
      </c>
      <c r="P1241" s="9">
        <f t="shared" si="121"/>
        <v>132</v>
      </c>
      <c r="Q1241" s="9">
        <v>0</v>
      </c>
      <c r="R1241" s="9">
        <v>0</v>
      </c>
      <c r="S1241" s="9">
        <v>132</v>
      </c>
      <c r="T1241" s="9">
        <v>0</v>
      </c>
      <c r="U1241" s="9">
        <f t="shared" si="122"/>
        <v>132</v>
      </c>
      <c r="V1241" s="9">
        <v>0</v>
      </c>
      <c r="W1241" s="9">
        <v>0</v>
      </c>
      <c r="X1241" s="49">
        <v>132</v>
      </c>
      <c r="Y1241" s="9">
        <v>0</v>
      </c>
      <c r="Z1241" s="9">
        <f t="shared" si="123"/>
        <v>132</v>
      </c>
      <c r="AA1241" s="9">
        <v>0</v>
      </c>
      <c r="AB1241" s="9">
        <v>0</v>
      </c>
      <c r="AC1241" s="49">
        <v>132</v>
      </c>
      <c r="AD1241" s="9">
        <v>0</v>
      </c>
      <c r="AE1241" s="9">
        <f t="shared" si="124"/>
        <v>132</v>
      </c>
      <c r="AF1241" s="9">
        <v>0</v>
      </c>
      <c r="AG1241" s="9">
        <v>0</v>
      </c>
      <c r="AH1241" s="49">
        <v>132</v>
      </c>
      <c r="AI1241" s="9">
        <v>0</v>
      </c>
      <c r="AJ1241" s="42">
        <f t="shared" si="125"/>
        <v>648</v>
      </c>
      <c r="AK1241" s="42">
        <f t="shared" si="125"/>
        <v>0</v>
      </c>
      <c r="AL1241" s="42">
        <f t="shared" si="125"/>
        <v>0</v>
      </c>
      <c r="AM1241" s="42">
        <f t="shared" si="125"/>
        <v>648</v>
      </c>
      <c r="AN1241" s="42">
        <f t="shared" si="125"/>
        <v>0</v>
      </c>
    </row>
    <row r="1242" spans="1:40" ht="31.5">
      <c r="A1242" s="8" t="s">
        <v>808</v>
      </c>
      <c r="B1242" s="73" t="s">
        <v>810</v>
      </c>
      <c r="C1242" s="41"/>
      <c r="D1242" s="18">
        <v>2020</v>
      </c>
      <c r="E1242" s="18">
        <v>2024</v>
      </c>
      <c r="F1242" s="9"/>
      <c r="G1242" s="9"/>
      <c r="H1242" s="31"/>
      <c r="I1242" s="9">
        <v>660</v>
      </c>
      <c r="J1242" s="24">
        <v>660</v>
      </c>
      <c r="K1242" s="9">
        <f t="shared" si="120"/>
        <v>132</v>
      </c>
      <c r="L1242" s="9">
        <v>0</v>
      </c>
      <c r="M1242" s="9">
        <v>0</v>
      </c>
      <c r="N1242" s="9">
        <v>132</v>
      </c>
      <c r="O1242" s="9">
        <v>0</v>
      </c>
      <c r="P1242" s="9">
        <f t="shared" si="121"/>
        <v>132</v>
      </c>
      <c r="Q1242" s="9">
        <v>0</v>
      </c>
      <c r="R1242" s="9">
        <v>0</v>
      </c>
      <c r="S1242" s="9">
        <v>132</v>
      </c>
      <c r="T1242" s="9">
        <v>0</v>
      </c>
      <c r="U1242" s="9">
        <f t="shared" si="122"/>
        <v>132</v>
      </c>
      <c r="V1242" s="9">
        <v>0</v>
      </c>
      <c r="W1242" s="9">
        <v>0</v>
      </c>
      <c r="X1242" s="49">
        <v>132</v>
      </c>
      <c r="Y1242" s="9">
        <v>0</v>
      </c>
      <c r="Z1242" s="9">
        <f t="shared" si="123"/>
        <v>132</v>
      </c>
      <c r="AA1242" s="9">
        <v>0</v>
      </c>
      <c r="AB1242" s="9">
        <v>0</v>
      </c>
      <c r="AC1242" s="49">
        <v>132</v>
      </c>
      <c r="AD1242" s="9">
        <v>0</v>
      </c>
      <c r="AE1242" s="9">
        <f t="shared" si="124"/>
        <v>132</v>
      </c>
      <c r="AF1242" s="9">
        <v>0</v>
      </c>
      <c r="AG1242" s="9">
        <v>0</v>
      </c>
      <c r="AH1242" s="49">
        <v>132</v>
      </c>
      <c r="AI1242" s="9">
        <v>0</v>
      </c>
      <c r="AJ1242" s="42">
        <f t="shared" si="125"/>
        <v>660</v>
      </c>
      <c r="AK1242" s="42">
        <f t="shared" si="125"/>
        <v>0</v>
      </c>
      <c r="AL1242" s="42">
        <f t="shared" si="125"/>
        <v>0</v>
      </c>
      <c r="AM1242" s="42">
        <f t="shared" si="125"/>
        <v>660</v>
      </c>
      <c r="AN1242" s="42">
        <f t="shared" si="125"/>
        <v>0</v>
      </c>
    </row>
    <row r="1243" spans="1:40" ht="15.75">
      <c r="A1243" s="8" t="s">
        <v>808</v>
      </c>
      <c r="B1243" s="73" t="s">
        <v>811</v>
      </c>
      <c r="C1243" s="41"/>
      <c r="D1243" s="18">
        <v>2020</v>
      </c>
      <c r="E1243" s="18">
        <v>2024</v>
      </c>
      <c r="F1243" s="9"/>
      <c r="G1243" s="9"/>
      <c r="H1243" s="31"/>
      <c r="I1243" s="9">
        <v>420</v>
      </c>
      <c r="J1243" s="24">
        <v>420</v>
      </c>
      <c r="K1243" s="9">
        <f t="shared" si="120"/>
        <v>84</v>
      </c>
      <c r="L1243" s="9">
        <v>0</v>
      </c>
      <c r="M1243" s="9">
        <v>0</v>
      </c>
      <c r="N1243" s="9">
        <v>84</v>
      </c>
      <c r="O1243" s="9">
        <v>0</v>
      </c>
      <c r="P1243" s="9">
        <f t="shared" si="121"/>
        <v>84</v>
      </c>
      <c r="Q1243" s="9">
        <v>0</v>
      </c>
      <c r="R1243" s="9">
        <v>0</v>
      </c>
      <c r="S1243" s="9">
        <v>84</v>
      </c>
      <c r="T1243" s="9">
        <v>0</v>
      </c>
      <c r="U1243" s="9">
        <f t="shared" si="122"/>
        <v>84</v>
      </c>
      <c r="V1243" s="9">
        <v>0</v>
      </c>
      <c r="W1243" s="9">
        <v>0</v>
      </c>
      <c r="X1243" s="49">
        <v>84</v>
      </c>
      <c r="Y1243" s="9">
        <v>0</v>
      </c>
      <c r="Z1243" s="9">
        <f t="shared" si="123"/>
        <v>84</v>
      </c>
      <c r="AA1243" s="9">
        <v>0</v>
      </c>
      <c r="AB1243" s="9">
        <v>0</v>
      </c>
      <c r="AC1243" s="49">
        <v>84</v>
      </c>
      <c r="AD1243" s="9">
        <v>0</v>
      </c>
      <c r="AE1243" s="9">
        <f t="shared" si="124"/>
        <v>84</v>
      </c>
      <c r="AF1243" s="9">
        <v>0</v>
      </c>
      <c r="AG1243" s="9">
        <v>0</v>
      </c>
      <c r="AH1243" s="49">
        <v>84</v>
      </c>
      <c r="AI1243" s="9">
        <v>0</v>
      </c>
      <c r="AJ1243" s="42">
        <f t="shared" si="125"/>
        <v>420</v>
      </c>
      <c r="AK1243" s="42">
        <f t="shared" si="125"/>
        <v>0</v>
      </c>
      <c r="AL1243" s="42">
        <f t="shared" si="125"/>
        <v>0</v>
      </c>
      <c r="AM1243" s="42">
        <f t="shared" si="125"/>
        <v>420</v>
      </c>
      <c r="AN1243" s="42">
        <f t="shared" si="125"/>
        <v>0</v>
      </c>
    </row>
    <row r="1244" spans="1:40" ht="15.75">
      <c r="A1244" s="8" t="s">
        <v>808</v>
      </c>
      <c r="B1244" s="73" t="s">
        <v>812</v>
      </c>
      <c r="C1244" s="41"/>
      <c r="D1244" s="18">
        <v>2020</v>
      </c>
      <c r="E1244" s="18">
        <v>2024</v>
      </c>
      <c r="F1244" s="9"/>
      <c r="G1244" s="9"/>
      <c r="H1244" s="31"/>
      <c r="I1244" s="9">
        <v>1500</v>
      </c>
      <c r="J1244" s="24">
        <v>1500</v>
      </c>
      <c r="K1244" s="9">
        <f t="shared" si="120"/>
        <v>300</v>
      </c>
      <c r="L1244" s="9">
        <v>0</v>
      </c>
      <c r="M1244" s="9">
        <v>0</v>
      </c>
      <c r="N1244" s="9">
        <v>300</v>
      </c>
      <c r="O1244" s="9">
        <v>0</v>
      </c>
      <c r="P1244" s="9">
        <f t="shared" si="121"/>
        <v>300</v>
      </c>
      <c r="Q1244" s="9">
        <v>0</v>
      </c>
      <c r="R1244" s="9">
        <v>0</v>
      </c>
      <c r="S1244" s="9">
        <v>300</v>
      </c>
      <c r="T1244" s="9">
        <v>0</v>
      </c>
      <c r="U1244" s="9">
        <f t="shared" si="122"/>
        <v>300</v>
      </c>
      <c r="V1244" s="9">
        <v>0</v>
      </c>
      <c r="W1244" s="9">
        <v>0</v>
      </c>
      <c r="X1244" s="49">
        <v>300</v>
      </c>
      <c r="Y1244" s="9">
        <v>0</v>
      </c>
      <c r="Z1244" s="9">
        <f t="shared" si="123"/>
        <v>300</v>
      </c>
      <c r="AA1244" s="9">
        <v>0</v>
      </c>
      <c r="AB1244" s="9">
        <v>0</v>
      </c>
      <c r="AC1244" s="49">
        <v>300</v>
      </c>
      <c r="AD1244" s="9">
        <v>0</v>
      </c>
      <c r="AE1244" s="9">
        <f t="shared" si="124"/>
        <v>300</v>
      </c>
      <c r="AF1244" s="9">
        <v>0</v>
      </c>
      <c r="AG1244" s="9">
        <v>0</v>
      </c>
      <c r="AH1244" s="49">
        <v>300</v>
      </c>
      <c r="AI1244" s="9">
        <v>0</v>
      </c>
      <c r="AJ1244" s="42">
        <f t="shared" si="125"/>
        <v>1500</v>
      </c>
      <c r="AK1244" s="42">
        <f t="shared" si="125"/>
        <v>0</v>
      </c>
      <c r="AL1244" s="42">
        <f t="shared" si="125"/>
        <v>0</v>
      </c>
      <c r="AM1244" s="42">
        <f t="shared" si="125"/>
        <v>1500</v>
      </c>
      <c r="AN1244" s="42">
        <f t="shared" si="125"/>
        <v>0</v>
      </c>
    </row>
    <row r="1245" spans="1:40" ht="31.5">
      <c r="A1245" s="8" t="s">
        <v>808</v>
      </c>
      <c r="B1245" s="73" t="s">
        <v>813</v>
      </c>
      <c r="C1245" s="41"/>
      <c r="D1245" s="18">
        <v>2020</v>
      </c>
      <c r="E1245" s="18">
        <v>2024</v>
      </c>
      <c r="F1245" s="9"/>
      <c r="G1245" s="9"/>
      <c r="H1245" s="31"/>
      <c r="I1245" s="9">
        <v>468</v>
      </c>
      <c r="J1245" s="24">
        <v>468</v>
      </c>
      <c r="K1245" s="9">
        <f t="shared" si="120"/>
        <v>84</v>
      </c>
      <c r="L1245" s="9">
        <v>0</v>
      </c>
      <c r="M1245" s="9">
        <v>0</v>
      </c>
      <c r="N1245" s="9">
        <v>84</v>
      </c>
      <c r="O1245" s="9">
        <v>0</v>
      </c>
      <c r="P1245" s="9">
        <f t="shared" si="121"/>
        <v>96</v>
      </c>
      <c r="Q1245" s="9">
        <v>0</v>
      </c>
      <c r="R1245" s="9">
        <v>0</v>
      </c>
      <c r="S1245" s="9">
        <v>96</v>
      </c>
      <c r="T1245" s="9">
        <v>0</v>
      </c>
      <c r="U1245" s="9">
        <f t="shared" si="122"/>
        <v>96</v>
      </c>
      <c r="V1245" s="9">
        <v>0</v>
      </c>
      <c r="W1245" s="9">
        <v>0</v>
      </c>
      <c r="X1245" s="49">
        <v>96</v>
      </c>
      <c r="Y1245" s="9">
        <v>0</v>
      </c>
      <c r="Z1245" s="9">
        <f t="shared" si="123"/>
        <v>96</v>
      </c>
      <c r="AA1245" s="9">
        <v>0</v>
      </c>
      <c r="AB1245" s="9">
        <v>0</v>
      </c>
      <c r="AC1245" s="49">
        <v>96</v>
      </c>
      <c r="AD1245" s="9">
        <v>0</v>
      </c>
      <c r="AE1245" s="9">
        <f t="shared" si="124"/>
        <v>96</v>
      </c>
      <c r="AF1245" s="9">
        <v>0</v>
      </c>
      <c r="AG1245" s="9">
        <v>0</v>
      </c>
      <c r="AH1245" s="49">
        <v>96</v>
      </c>
      <c r="AI1245" s="9">
        <v>0</v>
      </c>
      <c r="AJ1245" s="42">
        <f t="shared" si="125"/>
        <v>468</v>
      </c>
      <c r="AK1245" s="42">
        <f t="shared" si="125"/>
        <v>0</v>
      </c>
      <c r="AL1245" s="42">
        <f t="shared" si="125"/>
        <v>0</v>
      </c>
      <c r="AM1245" s="42">
        <f t="shared" si="125"/>
        <v>468</v>
      </c>
      <c r="AN1245" s="42">
        <f t="shared" si="125"/>
        <v>0</v>
      </c>
    </row>
    <row r="1246" spans="1:40" ht="15.75">
      <c r="A1246" s="8" t="s">
        <v>808</v>
      </c>
      <c r="B1246" s="73" t="s">
        <v>814</v>
      </c>
      <c r="C1246" s="41"/>
      <c r="D1246" s="18">
        <v>2020</v>
      </c>
      <c r="E1246" s="18">
        <v>2024</v>
      </c>
      <c r="F1246" s="9"/>
      <c r="G1246" s="9"/>
      <c r="H1246" s="31"/>
      <c r="I1246" s="9">
        <v>1274.4000000000001</v>
      </c>
      <c r="J1246" s="24">
        <v>1274.4000000000001</v>
      </c>
      <c r="K1246" s="9">
        <f t="shared" si="120"/>
        <v>254.88</v>
      </c>
      <c r="L1246" s="9">
        <v>0</v>
      </c>
      <c r="M1246" s="9">
        <v>0</v>
      </c>
      <c r="N1246" s="9">
        <v>254.88</v>
      </c>
      <c r="O1246" s="9">
        <v>0</v>
      </c>
      <c r="P1246" s="9">
        <f t="shared" si="121"/>
        <v>254.88</v>
      </c>
      <c r="Q1246" s="9">
        <v>0</v>
      </c>
      <c r="R1246" s="9">
        <v>0</v>
      </c>
      <c r="S1246" s="9">
        <v>254.88</v>
      </c>
      <c r="T1246" s="9">
        <v>0</v>
      </c>
      <c r="U1246" s="9">
        <f t="shared" si="122"/>
        <v>254.88</v>
      </c>
      <c r="V1246" s="9">
        <v>0</v>
      </c>
      <c r="W1246" s="9">
        <v>0</v>
      </c>
      <c r="X1246" s="49">
        <v>254.88</v>
      </c>
      <c r="Y1246" s="9">
        <v>0</v>
      </c>
      <c r="Z1246" s="9">
        <f t="shared" si="123"/>
        <v>254.88</v>
      </c>
      <c r="AA1246" s="9">
        <v>0</v>
      </c>
      <c r="AB1246" s="9">
        <v>0</v>
      </c>
      <c r="AC1246" s="49">
        <v>254.88</v>
      </c>
      <c r="AD1246" s="9">
        <v>0</v>
      </c>
      <c r="AE1246" s="9">
        <f t="shared" si="124"/>
        <v>254.88</v>
      </c>
      <c r="AF1246" s="9">
        <v>0</v>
      </c>
      <c r="AG1246" s="9">
        <v>0</v>
      </c>
      <c r="AH1246" s="49">
        <v>254.88</v>
      </c>
      <c r="AI1246" s="9">
        <v>0</v>
      </c>
      <c r="AJ1246" s="42">
        <f t="shared" si="125"/>
        <v>1274.4000000000001</v>
      </c>
      <c r="AK1246" s="42">
        <f t="shared" si="125"/>
        <v>0</v>
      </c>
      <c r="AL1246" s="42">
        <f t="shared" si="125"/>
        <v>0</v>
      </c>
      <c r="AM1246" s="42">
        <f t="shared" si="125"/>
        <v>1274.4000000000001</v>
      </c>
      <c r="AN1246" s="42">
        <f t="shared" si="125"/>
        <v>0</v>
      </c>
    </row>
    <row r="1247" spans="1:40" ht="15.75">
      <c r="A1247" s="8" t="s">
        <v>808</v>
      </c>
      <c r="B1247" s="73" t="s">
        <v>815</v>
      </c>
      <c r="C1247" s="41"/>
      <c r="D1247" s="18">
        <v>2020</v>
      </c>
      <c r="E1247" s="18">
        <v>2024</v>
      </c>
      <c r="F1247" s="9"/>
      <c r="G1247" s="9"/>
      <c r="H1247" s="31"/>
      <c r="I1247" s="9">
        <v>55.32</v>
      </c>
      <c r="J1247" s="24">
        <v>55.319999999999993</v>
      </c>
      <c r="K1247" s="9">
        <f t="shared" si="120"/>
        <v>15</v>
      </c>
      <c r="L1247" s="9">
        <v>0</v>
      </c>
      <c r="M1247" s="9">
        <v>0</v>
      </c>
      <c r="N1247" s="9">
        <v>0</v>
      </c>
      <c r="O1247" s="9">
        <v>15</v>
      </c>
      <c r="P1247" s="9">
        <f t="shared" si="121"/>
        <v>10.08</v>
      </c>
      <c r="Q1247" s="9">
        <v>0</v>
      </c>
      <c r="R1247" s="9">
        <v>0</v>
      </c>
      <c r="S1247" s="9">
        <v>0</v>
      </c>
      <c r="T1247" s="9">
        <v>10.08</v>
      </c>
      <c r="U1247" s="9">
        <f t="shared" si="122"/>
        <v>10.08</v>
      </c>
      <c r="V1247" s="9">
        <v>0</v>
      </c>
      <c r="W1247" s="9">
        <v>0</v>
      </c>
      <c r="X1247" s="49">
        <v>0</v>
      </c>
      <c r="Y1247" s="9">
        <v>10.08</v>
      </c>
      <c r="Z1247" s="9">
        <f t="shared" si="123"/>
        <v>10.08</v>
      </c>
      <c r="AA1247" s="9">
        <v>0</v>
      </c>
      <c r="AB1247" s="9">
        <v>0</v>
      </c>
      <c r="AC1247" s="49">
        <v>0</v>
      </c>
      <c r="AD1247" s="9">
        <v>10.08</v>
      </c>
      <c r="AE1247" s="9">
        <f t="shared" si="124"/>
        <v>10.08</v>
      </c>
      <c r="AF1247" s="9">
        <v>0</v>
      </c>
      <c r="AG1247" s="9">
        <v>0</v>
      </c>
      <c r="AH1247" s="49">
        <v>0</v>
      </c>
      <c r="AI1247" s="9">
        <v>10.08</v>
      </c>
      <c r="AJ1247" s="42">
        <f t="shared" si="125"/>
        <v>55.319999999999993</v>
      </c>
      <c r="AK1247" s="42">
        <f t="shared" si="125"/>
        <v>0</v>
      </c>
      <c r="AL1247" s="42">
        <f t="shared" si="125"/>
        <v>0</v>
      </c>
      <c r="AM1247" s="42">
        <f t="shared" si="125"/>
        <v>0</v>
      </c>
      <c r="AN1247" s="42">
        <f t="shared" si="125"/>
        <v>55.319999999999993</v>
      </c>
    </row>
  </sheetData>
  <sheetProtection/>
  <autoFilter ref="A10:AN1247"/>
  <customSheetViews>
    <customSheetView guid="{3e36a7b8-c6c2-45bb-82e7-aea5b5600b87}" hiddenColumns="1" printArea="1" scale="60" showAutoFilter="1" showPageBreaks="1" topLeftCell="A1" view="pageBreakPreview">
      <selection pane="topLeft" activeCell="K16" sqref="K16"/>
      <colBreaks count="1" manualBreakCount="1">
        <brk id="26" max="1048575" man="1"/>
      </colBreaks>
      <pageMargins left="0.25" right="0.25" top="0.75" bottom="0.75" header="0.3" footer="0.3"/>
      <printOptions horizontalCentered="1"/>
      <pageSetup orientation="landscape" paperSize="8" scale="60" r:id="rId2"/>
      <headerFooter differentFirst="1">
        <oddHeader>&amp;C&amp;P</oddHeader>
      </headerFooter>
    </customSheetView>
    <customSheetView guid="{d96c1a6d-bab5-4938-a8db-69cdb73c4088}" scale="60" showPageBreaks="1" topLeftCell="A221" view="pageBreakPreview">
      <selection pane="topLeft" activeCell="D226" sqref="D226"/>
      <colBreaks count="1" manualBreakCount="1">
        <brk id="34" max="29" man="1"/>
      </colBreaks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50" r:id="rId3"/>
      <headerFooter differentFirst="1">
        <oddHeader>&amp;C&amp;P</oddHeader>
      </headerFooter>
    </customSheetView>
    <customSheetView guid="{2996545f-3509-47a3-8d90-b6123552c716}" filter="1" scale="60" showAutoFilter="1" showPageBreaks="1" topLeftCell="A8" view="pageBreakPreview">
      <selection pane="topLeft" activeCell="D26" sqref="D26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4"/>
      <headerFooter differentFirst="1">
        <oddHeader>&amp;C&amp;P</oddHeader>
      </headerFooter>
    </customSheetView>
    <customSheetView guid="{e2591e82-4285-4742-86bd-d3a673762f03}" filter="1" scale="60" showAutoFilter="1" showPageBreaks="1" topLeftCell="A14" view="pageBreakPreview">
      <selection pane="topLeft" activeCell="E841" sqref="E841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5"/>
      <headerFooter differentFirst="1">
        <oddHeader>&amp;C&amp;P</oddHeader>
      </headerFooter>
    </customSheetView>
    <customSheetView guid="{1f9af975-1b44-4c87-813d-0170d4a06720}" scale="60" showPageBreaks="1" topLeftCell="A1" view="pageBreakPreview">
      <pane xSplit="3" ySplit="17" topLeftCell="D920" activePane="bottomRight" state="split"/>
      <selection pane="bottomRight" activeCell="D921" sqref="D921"/>
      <colBreaks count="1" manualBreakCount="1">
        <brk id="24" max="1048575" man="1"/>
      </colBreaks>
      <pageMargins left="0.25" right="0.25" top="0.75" bottom="0.75" header="0.3" footer="0.3"/>
      <printOptions horizontalCentered="1"/>
      <pageSetup orientation="landscape" paperSize="8" scale="62" r:id="rId6"/>
      <headerFooter differentFirst="1">
        <oddHeader>&amp;C&amp;P</oddHeader>
      </headerFooter>
    </customSheetView>
    <customSheetView guid="{3043a56a-aa94-4195-9f5d-c431f529d1d1}" scale="60" showPageBreaks="1" topLeftCell="A22" view="pageBreakPreview">
      <selection pane="topLeft" activeCell="A638" sqref="A638:XFD638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7"/>
      <headerFooter differentFirst="1">
        <oddHeader>&amp;C&amp;P</oddHeader>
      </headerFooter>
    </customSheetView>
    <customSheetView guid="{b0e74345-3e04-4467-962b-7961d7464baa}" scale="60" showAutoFilter="1" showPageBreaks="1" topLeftCell="A1" view="pageBreakPreview">
      <selection pane="topLeft" activeCell="H15" sqref="H15:J15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8"/>
      <headerFooter differentFirst="1">
        <oddHeader>&amp;C&amp;P</oddHeader>
      </headerFooter>
    </customSheetView>
    <customSheetView guid="{bfcd4054-e88b-4a26-b2a5-5e12c86b9c78}" scale="60" showAutoFilter="1" showPageBreaks="1" topLeftCell="A1" view="pageBreakPreview">
      <selection pane="topLeft" activeCell="Y21" sqref="Y21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9"/>
      <headerFooter differentFirst="1">
        <oddHeader>&amp;C&amp;P</oddHeader>
      </headerFooter>
    </customSheetView>
    <customSheetView guid="{eabb936e-c02b-4c9d-b84c-0948bda629f9}" printArea="1" scale="60" showAutoFilter="1" showPageBreaks="1" topLeftCell="A1" view="pageBreakPreview">
      <selection pane="topLeft" activeCell="O18" sqref="O18:O77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0"/>
      <headerFooter differentFirst="1">
        <oddHeader>&amp;C&amp;P</oddHeader>
      </headerFooter>
    </customSheetView>
    <customSheetView guid="{39985240-4cd4-4102-adc3-9f01ef2a4868}" filter="1" scale="60" showAutoFilter="1" showPageBreaks="1" topLeftCell="E13" view="pageBreakPreview">
      <selection pane="topLeft" activeCell="O36" activeCellId="2" sqref="AN36 AD36 O36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1"/>
      <headerFooter differentFirst="1">
        <oddHeader>&amp;C&amp;P</oddHeader>
      </headerFooter>
    </customSheetView>
    <customSheetView guid="{34a3563c-1a82-4ac3-b043-a75de8010ddd}" hiddenRows="1" scale="60" showPageBreaks="1" topLeftCell="A1" view="pageBreakPreview">
      <pane ySplit="16" topLeftCell="A825" activePane="bottomLeft" state="split"/>
      <selection pane="bottomLeft" activeCell="A1" sqref="A1:XFD13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2"/>
      <headerFooter differentFirst="1">
        <oddHeader>&amp;C&amp;P</oddHeader>
      </headerFooter>
    </customSheetView>
    <customSheetView guid="{0074232c-82ee-4640-9d2c-d81e73e7819b}" scale="60" showPageBreaks="1" topLeftCell="A858" view="pageBreakPreview">
      <selection pane="topLeft" activeCell="D862" sqref="D862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3"/>
      <headerFooter differentFirst="1">
        <oddHeader>&amp;C&amp;P</oddHeader>
      </headerFooter>
    </customSheetView>
    <customSheetView guid="{c76f2630-7664-442e-b9b3-04d948a4a3b9}" scale="60" showPageBreaks="1" topLeftCell="A16" view="pageBreakPreview">
      <pane ySplit="1" topLeftCell="A911" activePane="bottomLeft" state="split"/>
      <selection pane="bottomLeft" activeCell="D916" sqref="D916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4"/>
      <headerFooter differentFirst="1">
        <oddHeader>&amp;C&amp;P</oddHeader>
      </headerFooter>
    </customSheetView>
    <customSheetView guid="{5aafafc3-d964-4ab6-8432-2a078851b311}" scale="60" showPageBreaks="1" topLeftCell="A13" view="pageBreakPreview">
      <selection pane="topLeft" activeCell="Y18" sqref="Y18"/>
      <colBreaks count="1" manualBreakCount="1">
        <brk id="26" max="1048575" man="1"/>
      </colBreaks>
      <pageMargins left="0.25" right="0.25" top="0.75" bottom="0.75" header="0.3" footer="0.3"/>
      <printOptions horizontalCentered="1"/>
      <pageSetup orientation="landscape" paperSize="8" scale="62" r:id="rId15"/>
      <headerFooter differentFirst="1">
        <oddHeader>&amp;C&amp;P</oddHeader>
      </headerFooter>
    </customSheetView>
    <customSheetView guid="{5064d3ad-e944-4394-80c0-5f46a3a11324}" scale="60" showPageBreaks="1" topLeftCell="A4" view="pageBreakPreview">
      <selection pane="topLeft" activeCell="B21" sqref="B21"/>
      <colBreaks count="1" manualBreakCount="1">
        <brk id="24" max="1048575" man="1"/>
      </colBreaks>
      <pageMargins left="0.25" right="0.25" top="0.75" bottom="0.75" header="0.3" footer="0.3"/>
      <printOptions horizontalCentered="1"/>
      <pageSetup orientation="landscape" paperSize="8" scale="62" r:id="rId16"/>
      <headerFooter differentFirst="1">
        <oddHeader>&amp;C&amp;P</oddHeader>
      </headerFooter>
    </customSheetView>
    <customSheetView guid="{85c1706c-7836-4559-b752-e8e8fe246acb}" printArea="1" scale="60" showAutoFilter="1" showPageBreaks="1" topLeftCell="A1" view="pageBreakPreview">
      <selection pane="topLeft" activeCell="W1115" sqref="W1115"/>
      <colBreaks count="1" manualBreakCount="1">
        <brk id="25" max="1048575" man="1"/>
      </colBreaks>
      <pageMargins left="0.25" right="0.25" top="0.75" bottom="0.75" header="0.3" footer="0.3"/>
      <printOptions horizontalCentered="1"/>
      <pageSetup orientation="landscape" paperSize="8" scale="62" r:id="rId17"/>
      <headerFooter differentFirst="1">
        <oddHeader>&amp;C&amp;P</oddHeader>
      </headerFooter>
    </customSheetView>
    <customSheetView guid="{5fc90e08-ad0e-4795-941d-35e2e9aa0c83}" scale="60" showPageBreaks="1" topLeftCell="BH1" view="pageBreakPreview">
      <selection pane="topLeft" activeCell="A509" sqref="A509:XFD509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8"/>
      <headerFooter differentFirst="1">
        <oddHeader>&amp;C&amp;P</oddHeader>
      </headerFooter>
    </customSheetView>
  </customSheetViews>
  <mergeCells count="19">
    <mergeCell ref="J7:J8"/>
    <mergeCell ref="C7:C9"/>
    <mergeCell ref="E7:E8"/>
    <mergeCell ref="A7:A9"/>
    <mergeCell ref="F8:H8"/>
    <mergeCell ref="F7:H7"/>
    <mergeCell ref="I7:I8"/>
    <mergeCell ref="A4:AN4"/>
    <mergeCell ref="A5:AN5"/>
    <mergeCell ref="O6:U6"/>
    <mergeCell ref="B7:B9"/>
    <mergeCell ref="D7:D9"/>
    <mergeCell ref="Z8:AD8"/>
    <mergeCell ref="K7:AN7"/>
    <mergeCell ref="P8:T8"/>
    <mergeCell ref="AJ8:AN8"/>
    <mergeCell ref="K8:O8"/>
    <mergeCell ref="U8:Y8"/>
    <mergeCell ref="AE8:AI8"/>
  </mergeCells>
  <printOptions horizontalCentered="1"/>
  <pageMargins left="0.25" right="0.25" top="0.75" bottom="0.75" header="0.3" footer="0.3"/>
  <pageSetup orientation="landscape" paperSize="8" scale="6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12e6e9e-4dc0-4edf-bd21-8a704fc8e5bf}">
  <sheetPr codeName="">
    <tabColor rgb="FF92D050"/>
  </sheetPr>
  <dimension ref="A1:S1250"/>
  <sheetViews>
    <sheetView view="pageBreakPreview" zoomScaleNormal="100" zoomScaleSheetLayoutView="100" workbookViewId="0" topLeftCell="C1">
      <selection pane="topLeft" activeCell="S17" sqref="S17:S18"/>
    </sheetView>
  </sheetViews>
  <sheetFormatPr defaultColWidth="9" defaultRowHeight="15.75"/>
  <cols>
    <col min="1" max="1" width="10.875" style="20" customWidth="1"/>
    <col min="2" max="2" width="35.25" style="20" customWidth="1"/>
    <col min="3" max="3" width="13.25" style="20" customWidth="1"/>
    <col min="4" max="4" width="11.875" style="20" customWidth="1"/>
    <col min="5" max="5" width="14.375" style="20" customWidth="1"/>
    <col min="6" max="6" width="22.25" style="20" customWidth="1"/>
    <col min="7" max="7" width="13.375" style="39" customWidth="1"/>
    <col min="8" max="8" width="13.125" style="39" customWidth="1"/>
    <col min="9" max="9" width="14.625" style="39" customWidth="1"/>
    <col min="10" max="10" width="7.75" style="39" customWidth="1"/>
    <col min="11" max="11" width="10.875" style="39" customWidth="1"/>
    <col min="12" max="12" width="11.25" style="20" customWidth="1"/>
    <col min="13" max="13" width="12.875" style="20" customWidth="1"/>
    <col min="14" max="19" width="16.625" style="20" customWidth="1"/>
    <col min="20" max="16384" width="9" style="20"/>
  </cols>
  <sheetData>
    <row r="1" spans="1:19" ht="15.75">
      <c r="A1" s="25"/>
      <c r="B1" s="25"/>
      <c r="C1" s="25"/>
      <c r="D1" s="25"/>
      <c r="E1" s="25"/>
      <c r="F1" s="25"/>
      <c r="G1" s="29"/>
      <c r="H1" s="29"/>
      <c r="I1" s="29"/>
      <c r="J1" s="29"/>
      <c r="K1" s="29"/>
      <c r="L1" s="25"/>
      <c r="M1" s="25"/>
      <c r="N1" s="25"/>
      <c r="O1" s="25"/>
      <c r="P1" s="25"/>
      <c r="Q1" s="25"/>
      <c r="R1" s="4" t="s">
        <v>417</v>
      </c>
      <c r="S1" s="25"/>
    </row>
    <row r="2" spans="1:19" ht="15.75">
      <c r="A2" s="25"/>
      <c r="B2" s="25"/>
      <c r="C2" s="25"/>
      <c r="D2" s="25"/>
      <c r="E2" s="25"/>
      <c r="F2" s="25"/>
      <c r="G2" s="29"/>
      <c r="H2" s="29"/>
      <c r="I2" s="29"/>
      <c r="J2" s="29"/>
      <c r="K2" s="29"/>
      <c r="L2" s="25"/>
      <c r="M2" s="25"/>
      <c r="N2" s="25"/>
      <c r="O2" s="25"/>
      <c r="P2" s="25"/>
      <c r="Q2" s="25"/>
      <c r="R2" s="4" t="s">
        <v>418</v>
      </c>
      <c r="S2" s="25"/>
    </row>
    <row r="3" spans="1:19" ht="15.75">
      <c r="A3" s="25"/>
      <c r="B3" s="25"/>
      <c r="C3" s="25"/>
      <c r="D3" s="25"/>
      <c r="E3" s="25"/>
      <c r="F3" s="25"/>
      <c r="G3" s="29"/>
      <c r="H3" s="29"/>
      <c r="I3" s="29"/>
      <c r="J3" s="29"/>
      <c r="K3" s="29"/>
      <c r="L3" s="25"/>
      <c r="M3" s="25"/>
      <c r="N3" s="25"/>
      <c r="O3" s="25"/>
      <c r="P3" s="25"/>
      <c r="Q3" s="25"/>
      <c r="R3" s="4" t="s">
        <v>419</v>
      </c>
      <c r="S3" s="25"/>
    </row>
    <row r="4" spans="1:19" ht="18.75">
      <c r="A4" s="99" t="s">
        <v>865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18.75">
      <c r="A5" s="118" t="s">
        <v>423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</row>
    <row r="6" spans="1:19" ht="15.75">
      <c r="A6" s="119" t="s">
        <v>89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</row>
    <row r="7" spans="1:19" ht="18.75">
      <c r="A7" s="99"/>
      <c r="B7" s="99"/>
      <c r="C7" s="99"/>
      <c r="D7" s="99"/>
      <c r="E7" s="99"/>
      <c r="F7" s="99"/>
      <c r="G7" s="99"/>
      <c r="H7" s="99"/>
      <c r="I7" s="99" t="s">
        <v>816</v>
      </c>
      <c r="J7" s="99"/>
      <c r="K7" s="99"/>
      <c r="L7" s="99"/>
      <c r="M7" s="99"/>
      <c r="N7" s="99"/>
      <c r="O7" s="99"/>
      <c r="P7" s="99"/>
      <c r="Q7" s="99"/>
      <c r="R7" s="99"/>
      <c r="S7" s="99"/>
    </row>
    <row r="8" spans="1:19" ht="18.75">
      <c r="A8" s="116" t="s">
        <v>2743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</row>
    <row r="9" spans="1:19" ht="18.75">
      <c r="A9" s="116" t="s">
        <v>254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</row>
    <row r="10" spans="1:19" ht="58.55" customHeight="1">
      <c r="A10" s="100" t="s">
        <v>31</v>
      </c>
      <c r="B10" s="100" t="s">
        <v>16</v>
      </c>
      <c r="C10" s="122" t="s">
        <v>1</v>
      </c>
      <c r="D10" s="96" t="s">
        <v>32</v>
      </c>
      <c r="E10" s="122" t="s">
        <v>33</v>
      </c>
      <c r="F10" s="122" t="s">
        <v>92</v>
      </c>
      <c r="G10" s="120" t="s">
        <v>49</v>
      </c>
      <c r="H10" s="125"/>
      <c r="I10" s="125"/>
      <c r="J10" s="125"/>
      <c r="K10" s="121"/>
      <c r="L10" s="120" t="s">
        <v>48</v>
      </c>
      <c r="M10" s="121"/>
      <c r="N10" s="125" t="s">
        <v>2736</v>
      </c>
      <c r="O10" s="125"/>
      <c r="P10" s="125"/>
      <c r="Q10" s="125"/>
      <c r="R10" s="125"/>
      <c r="S10" s="121"/>
    </row>
    <row r="11" spans="1:19" ht="104.65" customHeight="1">
      <c r="A11" s="100"/>
      <c r="B11" s="100"/>
      <c r="C11" s="124"/>
      <c r="D11" s="48"/>
      <c r="E11" s="123"/>
      <c r="F11" s="123"/>
      <c r="G11" s="100" t="s">
        <v>9</v>
      </c>
      <c r="H11" s="100"/>
      <c r="I11" s="100"/>
      <c r="J11" s="100"/>
      <c r="K11" s="100"/>
      <c r="L11" s="120" t="s">
        <v>864</v>
      </c>
      <c r="M11" s="121"/>
      <c r="N11" s="38" t="s">
        <v>108</v>
      </c>
      <c r="O11" s="38" t="s">
        <v>109</v>
      </c>
      <c r="P11" s="38" t="s">
        <v>236</v>
      </c>
      <c r="Q11" s="38" t="s">
        <v>722</v>
      </c>
      <c r="R11" s="38" t="s">
        <v>863</v>
      </c>
      <c r="S11" s="100" t="s">
        <v>2742</v>
      </c>
    </row>
    <row r="12" spans="1:19" ht="318">
      <c r="A12" s="100"/>
      <c r="B12" s="100"/>
      <c r="C12" s="123"/>
      <c r="D12" s="97"/>
      <c r="E12" s="100" t="s">
        <v>9</v>
      </c>
      <c r="F12" s="100" t="s">
        <v>9</v>
      </c>
      <c r="G12" s="21" t="s">
        <v>7</v>
      </c>
      <c r="H12" s="21" t="s">
        <v>14</v>
      </c>
      <c r="I12" s="21" t="s">
        <v>15</v>
      </c>
      <c r="J12" s="2" t="s">
        <v>28</v>
      </c>
      <c r="K12" s="2" t="s">
        <v>29</v>
      </c>
      <c r="L12" s="21" t="s">
        <v>6</v>
      </c>
      <c r="M12" s="21" t="s">
        <v>10</v>
      </c>
      <c r="N12" s="21" t="s">
        <v>463</v>
      </c>
      <c r="O12" s="21" t="s">
        <v>463</v>
      </c>
      <c r="P12" s="21" t="s">
        <v>463</v>
      </c>
      <c r="Q12" s="21" t="s">
        <v>463</v>
      </c>
      <c r="R12" s="21" t="s">
        <v>463</v>
      </c>
      <c r="S12" s="100"/>
    </row>
    <row r="13" spans="1:19" ht="15.75">
      <c r="A13" s="100">
        <v>1</v>
      </c>
      <c r="B13" s="100">
        <v>2</v>
      </c>
      <c r="C13" s="100">
        <v>3</v>
      </c>
      <c r="D13" s="100">
        <v>4</v>
      </c>
      <c r="E13" s="100">
        <v>5</v>
      </c>
      <c r="F13" s="100">
        <v>6</v>
      </c>
      <c r="G13" s="100">
        <v>7</v>
      </c>
      <c r="H13" s="100">
        <v>8</v>
      </c>
      <c r="I13" s="100">
        <v>9</v>
      </c>
      <c r="J13" s="100">
        <v>10</v>
      </c>
      <c r="K13" s="100">
        <v>11</v>
      </c>
      <c r="L13" s="100">
        <v>12</v>
      </c>
      <c r="M13" s="100">
        <v>13</v>
      </c>
      <c r="N13" s="66" t="s">
        <v>2737</v>
      </c>
      <c r="O13" s="66" t="s">
        <v>2738</v>
      </c>
      <c r="P13" s="66" t="s">
        <v>2739</v>
      </c>
      <c r="Q13" s="66" t="s">
        <v>2740</v>
      </c>
      <c r="R13" s="66" t="s">
        <v>2741</v>
      </c>
      <c r="S13" s="100">
        <v>15</v>
      </c>
    </row>
    <row r="14" spans="1:19" ht="15.75">
      <c r="A14" s="100"/>
      <c r="B14" s="100"/>
      <c r="C14" s="100"/>
      <c r="D14" s="100"/>
      <c r="E14" s="100"/>
      <c r="F14" s="91">
        <f t="shared" si="0" ref="F14:S14">=SUM(F15:F1250)</f>
        <v>19585.450404999061</v>
      </c>
      <c r="G14" s="43">
        <f t="shared" si="0"/>
        <v>19585.450404999061</v>
      </c>
      <c r="H14" s="43">
        <f t="shared" si="0"/>
        <v>1539.7350404999067</v>
      </c>
      <c r="I14" s="43">
        <f t="shared" si="0"/>
        <v>12933.774340199221</v>
      </c>
      <c r="J14" s="43">
        <f t="shared" si="0"/>
        <v>436.10000000000002</v>
      </c>
      <c r="K14" s="43">
        <f t="shared" si="0"/>
        <v>4675.8410242999435</v>
      </c>
      <c r="L14" s="74">
        <f t="shared" si="0"/>
        <v>18635.522385419059</v>
      </c>
      <c r="M14" s="74">
        <f t="shared" si="0"/>
        <v>18635.522385419059</v>
      </c>
      <c r="N14" s="43">
        <f t="shared" si="0"/>
        <v>2390.6945536503304</v>
      </c>
      <c r="O14" s="43">
        <f t="shared" si="0"/>
        <v>1971.1802266299997</v>
      </c>
      <c r="P14" s="43">
        <f t="shared" si="0"/>
        <v>1282.2022369699996</v>
      </c>
      <c r="Q14" s="43">
        <f t="shared" si="0"/>
        <v>1308.5884349299999</v>
      </c>
      <c r="R14" s="43">
        <f t="shared" si="0"/>
        <v>1828.723645049999</v>
      </c>
      <c r="S14" s="43">
        <f t="shared" si="0"/>
        <v>8781.3890972303634</v>
      </c>
    </row>
    <row r="15" spans="1:19" ht="47.25">
      <c r="A15" s="8" t="s">
        <v>804</v>
      </c>
      <c r="B15" s="73" t="s">
        <v>477</v>
      </c>
      <c r="C15" s="15" t="s">
        <v>2208</v>
      </c>
      <c r="D15" s="18">
        <v>2017</v>
      </c>
      <c r="E15" s="15">
        <v>2024</v>
      </c>
      <c r="F15" s="9">
        <v>36.11354</v>
      </c>
      <c r="G15" s="9">
        <v>36.11354</v>
      </c>
      <c r="H15" s="30">
        <v>3.6113540000000004</v>
      </c>
      <c r="I15" s="30">
        <v>30.3353736</v>
      </c>
      <c r="J15" s="24">
        <v>0</v>
      </c>
      <c r="K15" s="30">
        <v>2.1668124</v>
      </c>
      <c r="L15" s="24">
        <v>36.11354</v>
      </c>
      <c r="M15" s="24">
        <v>36.11354</v>
      </c>
      <c r="N15" s="9">
        <v>0</v>
      </c>
      <c r="O15" s="9">
        <v>0</v>
      </c>
      <c r="P15" s="24">
        <v>0</v>
      </c>
      <c r="Q15" s="9">
        <v>0.12489400000000002</v>
      </c>
      <c r="R15" s="9">
        <v>35.988646000000003</v>
      </c>
      <c r="S15" s="24">
        <f>N15+O15+P15+Q15+R15</f>
        <v>36.11354</v>
      </c>
    </row>
    <row r="16" spans="1:19" ht="63">
      <c r="A16" s="8" t="s">
        <v>804</v>
      </c>
      <c r="B16" s="73" t="s">
        <v>867</v>
      </c>
      <c r="C16" s="15" t="s">
        <v>2209</v>
      </c>
      <c r="D16" s="18">
        <v>2016</v>
      </c>
      <c r="E16" s="15">
        <v>2024</v>
      </c>
      <c r="F16" s="9">
        <v>9.2694899999999993</v>
      </c>
      <c r="G16" s="9">
        <v>9.2694899999999993</v>
      </c>
      <c r="H16" s="30">
        <v>0.92694900000000002</v>
      </c>
      <c r="I16" s="30">
        <v>7.7863715999999989</v>
      </c>
      <c r="J16" s="24">
        <v>0</v>
      </c>
      <c r="K16" s="30">
        <v>0.55616939999999992</v>
      </c>
      <c r="L16" s="24">
        <v>8.0794899999999998</v>
      </c>
      <c r="M16" s="24">
        <v>8.0794899999999998</v>
      </c>
      <c r="N16" s="9">
        <v>0</v>
      </c>
      <c r="O16" s="9">
        <v>0</v>
      </c>
      <c r="P16" s="24">
        <v>0</v>
      </c>
      <c r="Q16" s="9">
        <v>0</v>
      </c>
      <c r="R16" s="9">
        <v>8.0694900000000001</v>
      </c>
      <c r="S16" s="24">
        <f t="shared" si="1" ref="S16:S79">=N16+O16+P16+Q16+R16</f>
        <v>8.0694900000000001</v>
      </c>
    </row>
    <row r="17" spans="1:19" ht="47.25">
      <c r="A17" s="8" t="s">
        <v>805</v>
      </c>
      <c r="B17" s="73" t="s">
        <v>868</v>
      </c>
      <c r="C17" s="15" t="s">
        <v>869</v>
      </c>
      <c r="D17" s="18">
        <v>2022</v>
      </c>
      <c r="E17" s="15">
        <v>2022</v>
      </c>
      <c r="F17" s="9">
        <v>3.5810500000000007</v>
      </c>
      <c r="G17" s="9">
        <v>3.5810500000000007</v>
      </c>
      <c r="H17" s="30">
        <v>0.35810500000000012</v>
      </c>
      <c r="I17" s="30">
        <v>3.0080820000000008</v>
      </c>
      <c r="J17" s="24">
        <v>0</v>
      </c>
      <c r="K17" s="30">
        <v>0.21486300000000003</v>
      </c>
      <c r="L17" s="24">
        <v>3.5810500000000007</v>
      </c>
      <c r="M17" s="24">
        <v>3.5810500000000007</v>
      </c>
      <c r="N17" s="9">
        <v>0</v>
      </c>
      <c r="O17" s="9">
        <v>0</v>
      </c>
      <c r="P17" s="24">
        <v>3.5810500000000007</v>
      </c>
      <c r="Q17" s="9">
        <v>0</v>
      </c>
      <c r="R17" s="9">
        <v>0</v>
      </c>
      <c r="S17" s="24">
        <f t="shared" si="1"/>
        <v>3.5810500000000007</v>
      </c>
    </row>
    <row r="18" spans="1:19" ht="47.25">
      <c r="A18" s="8" t="s">
        <v>804</v>
      </c>
      <c r="B18" s="73" t="s">
        <v>870</v>
      </c>
      <c r="C18" s="15" t="s">
        <v>871</v>
      </c>
      <c r="D18" s="18">
        <v>2021</v>
      </c>
      <c r="E18" s="15">
        <v>2021</v>
      </c>
      <c r="F18" s="9">
        <v>4.1522500000000004</v>
      </c>
      <c r="G18" s="9">
        <v>4.1522500000000004</v>
      </c>
      <c r="H18" s="30">
        <v>0.41522500000000007</v>
      </c>
      <c r="I18" s="30">
        <v>3.4878900000000006</v>
      </c>
      <c r="J18" s="24">
        <v>0</v>
      </c>
      <c r="K18" s="30">
        <v>0.24913500000000002</v>
      </c>
      <c r="L18" s="24">
        <v>4.1522499999999996</v>
      </c>
      <c r="M18" s="24">
        <v>4.1522499999999996</v>
      </c>
      <c r="N18" s="9">
        <v>0</v>
      </c>
      <c r="O18" s="9">
        <v>4.1522499999999996</v>
      </c>
      <c r="P18" s="24">
        <v>0</v>
      </c>
      <c r="Q18" s="9">
        <v>0</v>
      </c>
      <c r="R18" s="9">
        <v>0</v>
      </c>
      <c r="S18" s="24">
        <f t="shared" si="1"/>
        <v>4.1522499999999996</v>
      </c>
    </row>
    <row r="19" spans="1:19" ht="63">
      <c r="A19" s="8" t="s">
        <v>805</v>
      </c>
      <c r="B19" s="73" t="s">
        <v>159</v>
      </c>
      <c r="C19" s="15" t="s">
        <v>2210</v>
      </c>
      <c r="D19" s="18">
        <v>2018</v>
      </c>
      <c r="E19" s="15">
        <v>2023</v>
      </c>
      <c r="F19" s="9">
        <v>10.23081</v>
      </c>
      <c r="G19" s="9">
        <v>10.23081</v>
      </c>
      <c r="H19" s="30">
        <v>1.0230810000000001</v>
      </c>
      <c r="I19" s="30">
        <v>8.5938803999999998</v>
      </c>
      <c r="J19" s="24">
        <v>0</v>
      </c>
      <c r="K19" s="30">
        <v>0.61384859999999997</v>
      </c>
      <c r="L19" s="24">
        <v>10.23081</v>
      </c>
      <c r="M19" s="24">
        <v>10.23081</v>
      </c>
      <c r="N19" s="9">
        <v>0</v>
      </c>
      <c r="O19" s="9">
        <v>0</v>
      </c>
      <c r="P19" s="24">
        <v>0</v>
      </c>
      <c r="Q19" s="9">
        <v>10.23081</v>
      </c>
      <c r="R19" s="9">
        <v>0</v>
      </c>
      <c r="S19" s="24">
        <f t="shared" si="1"/>
        <v>10.23081</v>
      </c>
    </row>
    <row r="20" spans="1:19" ht="63">
      <c r="A20" s="8" t="s">
        <v>805</v>
      </c>
      <c r="B20" s="73" t="s">
        <v>478</v>
      </c>
      <c r="C20" s="15" t="s">
        <v>2211</v>
      </c>
      <c r="D20" s="18">
        <v>2021</v>
      </c>
      <c r="E20" s="15">
        <v>2023</v>
      </c>
      <c r="F20" s="9">
        <v>7.8634799999999982</v>
      </c>
      <c r="G20" s="9">
        <v>7.8634799999999982</v>
      </c>
      <c r="H20" s="30">
        <v>0.78634799999999982</v>
      </c>
      <c r="I20" s="30">
        <v>6.6053231999999991</v>
      </c>
      <c r="J20" s="24">
        <v>0</v>
      </c>
      <c r="K20" s="30">
        <v>0.47180879999999986</v>
      </c>
      <c r="L20" s="24">
        <v>7.86348</v>
      </c>
      <c r="M20" s="24">
        <v>7.86348</v>
      </c>
      <c r="N20" s="9">
        <v>0</v>
      </c>
      <c r="O20" s="9">
        <v>0</v>
      </c>
      <c r="P20" s="24">
        <v>0</v>
      </c>
      <c r="Q20" s="9">
        <v>1.0761630000000002</v>
      </c>
      <c r="R20" s="9">
        <v>4.4000000000000004</v>
      </c>
      <c r="S20" s="24">
        <f t="shared" si="1"/>
        <v>5.4761630000000006</v>
      </c>
    </row>
    <row r="21" spans="1:19" ht="31.5">
      <c r="A21" s="8" t="s">
        <v>805</v>
      </c>
      <c r="B21" s="73" t="s">
        <v>479</v>
      </c>
      <c r="C21" s="15" t="s">
        <v>2212</v>
      </c>
      <c r="D21" s="18">
        <v>2021</v>
      </c>
      <c r="E21" s="15">
        <v>2023</v>
      </c>
      <c r="F21" s="9">
        <v>5.5317600000000002</v>
      </c>
      <c r="G21" s="9">
        <v>5.5317600000000002</v>
      </c>
      <c r="H21" s="30">
        <v>0.553176</v>
      </c>
      <c r="I21" s="30">
        <v>4.6466784000000008</v>
      </c>
      <c r="J21" s="24">
        <v>0</v>
      </c>
      <c r="K21" s="30">
        <v>0.33190560000000002</v>
      </c>
      <c r="L21" s="24">
        <v>5.5317600000000002</v>
      </c>
      <c r="M21" s="24">
        <v>5.5317600000000002</v>
      </c>
      <c r="N21" s="9">
        <v>0</v>
      </c>
      <c r="O21" s="9">
        <v>0</v>
      </c>
      <c r="P21" s="24">
        <v>0</v>
      </c>
      <c r="Q21" s="9">
        <v>5.5317600000000002</v>
      </c>
      <c r="R21" s="9">
        <v>0</v>
      </c>
      <c r="S21" s="24">
        <f t="shared" si="1"/>
        <v>5.5317600000000002</v>
      </c>
    </row>
    <row r="22" spans="1:19" ht="63">
      <c r="A22" s="8" t="s">
        <v>804</v>
      </c>
      <c r="B22" s="73" t="s">
        <v>872</v>
      </c>
      <c r="C22" s="15" t="s">
        <v>2213</v>
      </c>
      <c r="D22" s="18">
        <v>2017</v>
      </c>
      <c r="E22" s="15">
        <v>2021</v>
      </c>
      <c r="F22" s="9">
        <v>0.73924000000000001</v>
      </c>
      <c r="G22" s="9">
        <v>0.73924000000000001</v>
      </c>
      <c r="H22" s="30">
        <v>0.073924000000000004</v>
      </c>
      <c r="I22" s="30">
        <v>0.6209616</v>
      </c>
      <c r="J22" s="24">
        <v>0</v>
      </c>
      <c r="K22" s="30">
        <v>0.044354400000000002</v>
      </c>
      <c r="L22" s="24">
        <v>0.73924000000000001</v>
      </c>
      <c r="M22" s="24">
        <v>0.73924000000000001</v>
      </c>
      <c r="N22" s="9">
        <v>0.010999999999999999</v>
      </c>
      <c r="O22" s="9">
        <v>0.51700000000000002</v>
      </c>
      <c r="P22" s="24">
        <v>0</v>
      </c>
      <c r="Q22" s="9">
        <v>0</v>
      </c>
      <c r="R22" s="9">
        <v>0</v>
      </c>
      <c r="S22" s="24">
        <f t="shared" si="1"/>
        <v>0.52800000000000002</v>
      </c>
    </row>
    <row r="23" spans="1:19" ht="63">
      <c r="A23" s="8" t="s">
        <v>804</v>
      </c>
      <c r="B23" s="73" t="s">
        <v>873</v>
      </c>
      <c r="C23" s="15" t="s">
        <v>2214</v>
      </c>
      <c r="D23" s="18">
        <v>2018</v>
      </c>
      <c r="E23" s="15">
        <v>2020</v>
      </c>
      <c r="F23" s="9">
        <v>8.3857400000000002</v>
      </c>
      <c r="G23" s="9">
        <v>8.3857400000000002</v>
      </c>
      <c r="H23" s="30">
        <v>0.83857400000000004</v>
      </c>
      <c r="I23" s="30">
        <v>7.0440215999999998</v>
      </c>
      <c r="J23" s="24">
        <v>0</v>
      </c>
      <c r="K23" s="30">
        <v>0.50314440000000005</v>
      </c>
      <c r="L23" s="24">
        <v>7.6931034399999998</v>
      </c>
      <c r="M23" s="24">
        <v>7.6931034399999998</v>
      </c>
      <c r="N23" s="9">
        <v>6.6606722600000001</v>
      </c>
      <c r="O23" s="9">
        <v>0</v>
      </c>
      <c r="P23" s="24">
        <v>0</v>
      </c>
      <c r="Q23" s="9">
        <v>0</v>
      </c>
      <c r="R23" s="9">
        <v>0</v>
      </c>
      <c r="S23" s="24">
        <f t="shared" si="1"/>
        <v>6.6606722600000001</v>
      </c>
    </row>
    <row r="24" spans="1:19" ht="63">
      <c r="A24" s="8" t="s">
        <v>805</v>
      </c>
      <c r="B24" s="73" t="s">
        <v>874</v>
      </c>
      <c r="C24" s="15" t="s">
        <v>875</v>
      </c>
      <c r="D24" s="18">
        <v>2022</v>
      </c>
      <c r="E24" s="15">
        <v>2025</v>
      </c>
      <c r="F24" s="9">
        <v>5.7134900000000002</v>
      </c>
      <c r="G24" s="9">
        <v>5.7134900000000002</v>
      </c>
      <c r="H24" s="30">
        <v>0.571349</v>
      </c>
      <c r="I24" s="30">
        <v>4.7993316000000004</v>
      </c>
      <c r="J24" s="24">
        <v>0</v>
      </c>
      <c r="K24" s="30">
        <v>0.34280939999999999</v>
      </c>
      <c r="L24" s="24">
        <v>5.7134900000000002</v>
      </c>
      <c r="M24" s="24">
        <v>5.7134900000000002</v>
      </c>
      <c r="N24" s="9">
        <v>0</v>
      </c>
      <c r="O24" s="9">
        <v>0</v>
      </c>
      <c r="P24" s="24">
        <v>0</v>
      </c>
      <c r="Q24" s="9">
        <v>0</v>
      </c>
      <c r="R24" s="9">
        <v>1.2569678000000002</v>
      </c>
      <c r="S24" s="24">
        <f t="shared" si="1"/>
        <v>1.2569678000000002</v>
      </c>
    </row>
    <row r="25" spans="1:19" ht="63">
      <c r="A25" s="8" t="s">
        <v>805</v>
      </c>
      <c r="B25" s="73" t="s">
        <v>160</v>
      </c>
      <c r="C25" s="15" t="s">
        <v>2215</v>
      </c>
      <c r="D25" s="18">
        <v>2018</v>
      </c>
      <c r="E25" s="15">
        <v>2023</v>
      </c>
      <c r="F25" s="9">
        <v>4.5854900000000001</v>
      </c>
      <c r="G25" s="9">
        <v>4.5854900000000001</v>
      </c>
      <c r="H25" s="30">
        <v>0.45854900000000004</v>
      </c>
      <c r="I25" s="30">
        <v>3.8518116000000004</v>
      </c>
      <c r="J25" s="24">
        <v>0</v>
      </c>
      <c r="K25" s="30">
        <v>0.27512939999999997</v>
      </c>
      <c r="L25" s="24">
        <v>4.5854900000000001</v>
      </c>
      <c r="M25" s="24">
        <v>4.5854900000000001</v>
      </c>
      <c r="N25" s="9">
        <v>0</v>
      </c>
      <c r="O25" s="9">
        <v>0</v>
      </c>
      <c r="P25" s="24">
        <v>0</v>
      </c>
      <c r="Q25" s="9">
        <v>4.5854900000000001</v>
      </c>
      <c r="R25" s="9">
        <v>0</v>
      </c>
      <c r="S25" s="24">
        <f t="shared" si="1"/>
        <v>4.5854900000000001</v>
      </c>
    </row>
    <row r="26" spans="1:19" ht="63">
      <c r="A26" s="8" t="s">
        <v>805</v>
      </c>
      <c r="B26" s="73" t="s">
        <v>480</v>
      </c>
      <c r="C26" s="15" t="s">
        <v>2216</v>
      </c>
      <c r="D26" s="18">
        <v>2016</v>
      </c>
      <c r="E26" s="15">
        <v>2025</v>
      </c>
      <c r="F26" s="9">
        <v>9.6695700000000002</v>
      </c>
      <c r="G26" s="9">
        <v>9.6695700000000002</v>
      </c>
      <c r="H26" s="30">
        <v>0.96695700000000007</v>
      </c>
      <c r="I26" s="30">
        <v>8.1224387999999994</v>
      </c>
      <c r="J26" s="24">
        <v>0</v>
      </c>
      <c r="K26" s="30">
        <v>0.58017419999999997</v>
      </c>
      <c r="L26" s="24">
        <v>9.6695699999999984</v>
      </c>
      <c r="M26" s="24">
        <v>9.6695699999999984</v>
      </c>
      <c r="N26" s="9">
        <v>0</v>
      </c>
      <c r="O26" s="9">
        <v>0</v>
      </c>
      <c r="P26" s="24">
        <v>0</v>
      </c>
      <c r="Q26" s="9">
        <v>0</v>
      </c>
      <c r="R26" s="9">
        <v>2.1273054</v>
      </c>
      <c r="S26" s="24">
        <f t="shared" si="1"/>
        <v>2.1273054</v>
      </c>
    </row>
    <row r="27" spans="1:19" ht="63">
      <c r="A27" s="8" t="s">
        <v>805</v>
      </c>
      <c r="B27" s="73" t="s">
        <v>481</v>
      </c>
      <c r="C27" s="15" t="s">
        <v>2217</v>
      </c>
      <c r="D27" s="18">
        <v>2018</v>
      </c>
      <c r="E27" s="15">
        <v>2024</v>
      </c>
      <c r="F27" s="9">
        <v>2.9489999999999998</v>
      </c>
      <c r="G27" s="9">
        <v>2.9489999999999998</v>
      </c>
      <c r="H27" s="30">
        <v>0.2949</v>
      </c>
      <c r="I27" s="30">
        <v>2.4771599999999996</v>
      </c>
      <c r="J27" s="24">
        <v>0</v>
      </c>
      <c r="K27" s="30">
        <v>0.17693999999999999</v>
      </c>
      <c r="L27" s="24">
        <v>2.9489999999999998</v>
      </c>
      <c r="M27" s="24">
        <v>2.9489999999999998</v>
      </c>
      <c r="N27" s="9">
        <v>0</v>
      </c>
      <c r="O27" s="9">
        <v>0</v>
      </c>
      <c r="P27" s="24">
        <v>0</v>
      </c>
      <c r="Q27" s="9">
        <v>0</v>
      </c>
      <c r="R27" s="9">
        <v>2.9489999999999998</v>
      </c>
      <c r="S27" s="24">
        <f t="shared" si="1"/>
        <v>2.9489999999999998</v>
      </c>
    </row>
    <row r="28" spans="1:19" ht="63">
      <c r="A28" s="8" t="s">
        <v>805</v>
      </c>
      <c r="B28" s="73" t="s">
        <v>482</v>
      </c>
      <c r="C28" s="15" t="s">
        <v>2218</v>
      </c>
      <c r="D28" s="18">
        <v>2018</v>
      </c>
      <c r="E28" s="15">
        <v>2024</v>
      </c>
      <c r="F28" s="9">
        <v>3.1668099999999999</v>
      </c>
      <c r="G28" s="9">
        <v>3.1668099999999999</v>
      </c>
      <c r="H28" s="30">
        <v>0.31668099999999999</v>
      </c>
      <c r="I28" s="30">
        <v>2.6601203999999998</v>
      </c>
      <c r="J28" s="24">
        <v>0</v>
      </c>
      <c r="K28" s="30">
        <v>0.1900086</v>
      </c>
      <c r="L28" s="24">
        <v>3.1668099999999995</v>
      </c>
      <c r="M28" s="24">
        <v>3.1668099999999995</v>
      </c>
      <c r="N28" s="9">
        <v>0</v>
      </c>
      <c r="O28" s="9">
        <v>0</v>
      </c>
      <c r="P28" s="24">
        <v>0</v>
      </c>
      <c r="Q28" s="9">
        <v>0</v>
      </c>
      <c r="R28" s="9">
        <v>3.1668099999999995</v>
      </c>
      <c r="S28" s="24">
        <f t="shared" si="1"/>
        <v>3.1668099999999995</v>
      </c>
    </row>
    <row r="29" spans="1:19" ht="78.75">
      <c r="A29" s="8" t="s">
        <v>805</v>
      </c>
      <c r="B29" s="73" t="s">
        <v>161</v>
      </c>
      <c r="C29" s="15" t="s">
        <v>2219</v>
      </c>
      <c r="D29" s="18">
        <v>2019</v>
      </c>
      <c r="E29" s="15">
        <v>2023</v>
      </c>
      <c r="F29" s="9">
        <v>5.2303699999999997</v>
      </c>
      <c r="G29" s="9">
        <v>5.2303699999999997</v>
      </c>
      <c r="H29" s="30">
        <v>0.52303699999999997</v>
      </c>
      <c r="I29" s="30">
        <v>4.3935108000000005</v>
      </c>
      <c r="J29" s="24">
        <v>0</v>
      </c>
      <c r="K29" s="30">
        <v>0.3138222</v>
      </c>
      <c r="L29" s="24">
        <v>5.2303699999999997</v>
      </c>
      <c r="M29" s="24">
        <v>5.2303699999999997</v>
      </c>
      <c r="N29" s="9">
        <v>0</v>
      </c>
      <c r="O29" s="9">
        <v>0</v>
      </c>
      <c r="P29" s="24">
        <v>0</v>
      </c>
      <c r="Q29" s="9">
        <v>5.2303699999999997</v>
      </c>
      <c r="R29" s="9">
        <v>0</v>
      </c>
      <c r="S29" s="24">
        <f t="shared" si="1"/>
        <v>5.2303699999999997</v>
      </c>
    </row>
    <row r="30" spans="1:19" ht="63">
      <c r="A30" s="8" t="s">
        <v>805</v>
      </c>
      <c r="B30" s="73" t="s">
        <v>162</v>
      </c>
      <c r="C30" s="15" t="s">
        <v>2220</v>
      </c>
      <c r="D30" s="18">
        <v>2019</v>
      </c>
      <c r="E30" s="15">
        <v>2023</v>
      </c>
      <c r="F30" s="9">
        <v>6.8368799999999998</v>
      </c>
      <c r="G30" s="9">
        <v>6.8368799999999998</v>
      </c>
      <c r="H30" s="30">
        <v>0.68368800000000007</v>
      </c>
      <c r="I30" s="30">
        <v>5.7429791999999997</v>
      </c>
      <c r="J30" s="24">
        <v>0</v>
      </c>
      <c r="K30" s="30">
        <v>0.41021279999999999</v>
      </c>
      <c r="L30" s="24">
        <v>6.8368799999999998</v>
      </c>
      <c r="M30" s="24">
        <v>6.8368799999999998</v>
      </c>
      <c r="N30" s="9">
        <v>0</v>
      </c>
      <c r="O30" s="9">
        <v>0</v>
      </c>
      <c r="P30" s="24">
        <v>0</v>
      </c>
      <c r="Q30" s="9">
        <v>6.8368799999999998</v>
      </c>
      <c r="R30" s="9">
        <v>0</v>
      </c>
      <c r="S30" s="24">
        <f t="shared" si="1"/>
        <v>6.8368799999999998</v>
      </c>
    </row>
    <row r="31" spans="1:19" ht="63">
      <c r="A31" s="8" t="s">
        <v>804</v>
      </c>
      <c r="B31" s="73" t="s">
        <v>876</v>
      </c>
      <c r="C31" s="15" t="s">
        <v>877</v>
      </c>
      <c r="D31" s="18">
        <v>2019</v>
      </c>
      <c r="E31" s="15">
        <v>2020</v>
      </c>
      <c r="F31" s="9">
        <v>2.8950300000000002</v>
      </c>
      <c r="G31" s="9">
        <v>2.8950300000000002</v>
      </c>
      <c r="H31" s="30">
        <v>0.28950300000000001</v>
      </c>
      <c r="I31" s="30">
        <v>2.4318252000000005</v>
      </c>
      <c r="J31" s="24">
        <v>0</v>
      </c>
      <c r="K31" s="30">
        <v>0.17370180000000002</v>
      </c>
      <c r="L31" s="24">
        <v>2.8950300000000002</v>
      </c>
      <c r="M31" s="24">
        <v>2.8950300000000002</v>
      </c>
      <c r="N31" s="9">
        <v>2.8950300000000002</v>
      </c>
      <c r="O31" s="9">
        <v>0</v>
      </c>
      <c r="P31" s="24">
        <v>0</v>
      </c>
      <c r="Q31" s="9">
        <v>0</v>
      </c>
      <c r="R31" s="9">
        <v>0</v>
      </c>
      <c r="S31" s="24">
        <f t="shared" si="1"/>
        <v>2.8950300000000002</v>
      </c>
    </row>
    <row r="32" spans="1:19" ht="47.25">
      <c r="A32" s="8" t="s">
        <v>804</v>
      </c>
      <c r="B32" s="73" t="s">
        <v>483</v>
      </c>
      <c r="C32" s="15" t="s">
        <v>255</v>
      </c>
      <c r="D32" s="18">
        <v>2016</v>
      </c>
      <c r="E32" s="15">
        <v>2023</v>
      </c>
      <c r="F32" s="9">
        <v>2.62033</v>
      </c>
      <c r="G32" s="9">
        <v>2.62033</v>
      </c>
      <c r="H32" s="30">
        <v>0.26203300000000002</v>
      </c>
      <c r="I32" s="30">
        <v>2.2010771999999998</v>
      </c>
      <c r="J32" s="24">
        <v>0</v>
      </c>
      <c r="K32" s="30">
        <v>0.15721979999999999</v>
      </c>
      <c r="L32" s="24">
        <v>2.6203299999999996</v>
      </c>
      <c r="M32" s="24">
        <v>2.6203299999999996</v>
      </c>
      <c r="N32" s="9">
        <v>0</v>
      </c>
      <c r="O32" s="9">
        <v>0</v>
      </c>
      <c r="P32" s="24">
        <v>0</v>
      </c>
      <c r="Q32" s="9">
        <v>2.6203299999999996</v>
      </c>
      <c r="R32" s="9">
        <v>0</v>
      </c>
      <c r="S32" s="24">
        <f t="shared" si="1"/>
        <v>2.6203299999999996</v>
      </c>
    </row>
    <row r="33" spans="1:19" ht="47.25">
      <c r="A33" s="8" t="s">
        <v>804</v>
      </c>
      <c r="B33" s="73" t="s">
        <v>878</v>
      </c>
      <c r="C33" s="15" t="s">
        <v>879</v>
      </c>
      <c r="D33" s="18">
        <v>2017</v>
      </c>
      <c r="E33" s="15">
        <v>2020</v>
      </c>
      <c r="F33" s="9">
        <v>1.7144400000000002</v>
      </c>
      <c r="G33" s="9">
        <v>1.7144400000000002</v>
      </c>
      <c r="H33" s="30">
        <v>0.17144400000000004</v>
      </c>
      <c r="I33" s="30">
        <v>1.4401296000000001</v>
      </c>
      <c r="J33" s="24">
        <v>0</v>
      </c>
      <c r="K33" s="30">
        <v>0.10286640000000001</v>
      </c>
      <c r="L33" s="24">
        <v>1.7144400000000002</v>
      </c>
      <c r="M33" s="24">
        <v>1.7144400000000002</v>
      </c>
      <c r="N33" s="9">
        <v>1.7044400000000002</v>
      </c>
      <c r="O33" s="9">
        <v>0</v>
      </c>
      <c r="P33" s="24">
        <v>0</v>
      </c>
      <c r="Q33" s="9">
        <v>0</v>
      </c>
      <c r="R33" s="9">
        <v>0</v>
      </c>
      <c r="S33" s="24">
        <f t="shared" si="1"/>
        <v>1.7044400000000002</v>
      </c>
    </row>
    <row r="34" spans="1:19" ht="47.25">
      <c r="A34" s="8" t="s">
        <v>804</v>
      </c>
      <c r="B34" s="73" t="s">
        <v>484</v>
      </c>
      <c r="C34" s="15" t="s">
        <v>723</v>
      </c>
      <c r="D34" s="18">
        <v>2016</v>
      </c>
      <c r="E34" s="15">
        <v>2024</v>
      </c>
      <c r="F34" s="9">
        <v>15.177079999999998</v>
      </c>
      <c r="G34" s="9">
        <v>15.177079999999998</v>
      </c>
      <c r="H34" s="30">
        <v>1.5177079999999998</v>
      </c>
      <c r="I34" s="30">
        <v>12.748747199999997</v>
      </c>
      <c r="J34" s="24">
        <v>0</v>
      </c>
      <c r="K34" s="30">
        <v>0.9106247999999999</v>
      </c>
      <c r="L34" s="24">
        <v>15.177079999999998</v>
      </c>
      <c r="M34" s="24">
        <v>15.177079999999998</v>
      </c>
      <c r="N34" s="9">
        <v>0</v>
      </c>
      <c r="O34" s="9">
        <v>0</v>
      </c>
      <c r="P34" s="24">
        <v>0</v>
      </c>
      <c r="Q34" s="9">
        <v>0.19478800000000004</v>
      </c>
      <c r="R34" s="9">
        <v>14.982291999999998</v>
      </c>
      <c r="S34" s="24">
        <f t="shared" si="1"/>
        <v>15.177079999999998</v>
      </c>
    </row>
    <row r="35" spans="1:19" ht="47.25">
      <c r="A35" s="8" t="s">
        <v>804</v>
      </c>
      <c r="B35" s="73" t="s">
        <v>880</v>
      </c>
      <c r="C35" s="15" t="s">
        <v>881</v>
      </c>
      <c r="D35" s="18">
        <v>2018</v>
      </c>
      <c r="E35" s="15">
        <v>2020</v>
      </c>
      <c r="F35" s="9">
        <v>2.28593</v>
      </c>
      <c r="G35" s="9">
        <v>2.28593</v>
      </c>
      <c r="H35" s="30">
        <v>0.22859300000000002</v>
      </c>
      <c r="I35" s="30">
        <v>1.9201812</v>
      </c>
      <c r="J35" s="24">
        <v>0</v>
      </c>
      <c r="K35" s="30">
        <v>0.13715579999999999</v>
      </c>
      <c r="L35" s="24">
        <v>2.28593</v>
      </c>
      <c r="M35" s="24">
        <v>2.28593</v>
      </c>
      <c r="N35" s="9">
        <v>2.2759300000000002</v>
      </c>
      <c r="O35" s="9">
        <v>0</v>
      </c>
      <c r="P35" s="24">
        <v>0</v>
      </c>
      <c r="Q35" s="9">
        <v>0</v>
      </c>
      <c r="R35" s="9">
        <v>0</v>
      </c>
      <c r="S35" s="24">
        <f t="shared" si="1"/>
        <v>2.2759300000000002</v>
      </c>
    </row>
    <row r="36" spans="1:19" ht="78.75">
      <c r="A36" s="8" t="s">
        <v>805</v>
      </c>
      <c r="B36" s="73" t="s">
        <v>485</v>
      </c>
      <c r="C36" s="15" t="s">
        <v>256</v>
      </c>
      <c r="D36" s="18">
        <v>2018</v>
      </c>
      <c r="E36" s="15">
        <v>2025</v>
      </c>
      <c r="F36" s="9">
        <v>15.006120000000001</v>
      </c>
      <c r="G36" s="9">
        <v>15.006120000000001</v>
      </c>
      <c r="H36" s="30">
        <v>1.5006120000000003</v>
      </c>
      <c r="I36" s="30">
        <v>12.605140800000001</v>
      </c>
      <c r="J36" s="24">
        <v>0</v>
      </c>
      <c r="K36" s="30">
        <v>0.90036720000000003</v>
      </c>
      <c r="L36" s="24">
        <v>15.006120000000001</v>
      </c>
      <c r="M36" s="24">
        <v>15.006120000000001</v>
      </c>
      <c r="N36" s="9">
        <v>0</v>
      </c>
      <c r="O36" s="9">
        <v>0</v>
      </c>
      <c r="P36" s="24">
        <v>0</v>
      </c>
      <c r="Q36" s="9">
        <v>0</v>
      </c>
      <c r="R36" s="9">
        <v>0.010999999999999999</v>
      </c>
      <c r="S36" s="24">
        <f t="shared" si="1"/>
        <v>0.010999999999999999</v>
      </c>
    </row>
    <row r="37" spans="1:19" ht="78.75">
      <c r="A37" s="8" t="s">
        <v>805</v>
      </c>
      <c r="B37" s="73" t="s">
        <v>486</v>
      </c>
      <c r="C37" s="15" t="s">
        <v>257</v>
      </c>
      <c r="D37" s="18">
        <v>2017</v>
      </c>
      <c r="E37" s="15">
        <v>2025</v>
      </c>
      <c r="F37" s="9">
        <v>5.14323</v>
      </c>
      <c r="G37" s="9">
        <v>5.14323</v>
      </c>
      <c r="H37" s="30">
        <v>0.51432299999999997</v>
      </c>
      <c r="I37" s="30">
        <v>4.3203132000000002</v>
      </c>
      <c r="J37" s="24">
        <v>0</v>
      </c>
      <c r="K37" s="30">
        <v>0.30859379999999997</v>
      </c>
      <c r="L37" s="24">
        <v>5.14323</v>
      </c>
      <c r="M37" s="24">
        <v>5.14323</v>
      </c>
      <c r="N37" s="9">
        <v>0</v>
      </c>
      <c r="O37" s="9">
        <v>0</v>
      </c>
      <c r="P37" s="24">
        <v>0</v>
      </c>
      <c r="Q37" s="9">
        <v>0</v>
      </c>
      <c r="R37" s="9">
        <v>0.010999999999999999</v>
      </c>
      <c r="S37" s="24">
        <f t="shared" si="1"/>
        <v>0.010999999999999999</v>
      </c>
    </row>
    <row r="38" spans="1:19" ht="78.75">
      <c r="A38" s="8" t="s">
        <v>805</v>
      </c>
      <c r="B38" s="73" t="s">
        <v>487</v>
      </c>
      <c r="C38" s="15" t="s">
        <v>258</v>
      </c>
      <c r="D38" s="18">
        <v>2017</v>
      </c>
      <c r="E38" s="15">
        <v>2025</v>
      </c>
      <c r="F38" s="9">
        <v>6.6272799999999998</v>
      </c>
      <c r="G38" s="9">
        <v>6.6272799999999998</v>
      </c>
      <c r="H38" s="30">
        <v>0.66272799999999998</v>
      </c>
      <c r="I38" s="30">
        <v>5.5669151999999995</v>
      </c>
      <c r="J38" s="24">
        <v>0</v>
      </c>
      <c r="K38" s="30">
        <v>0.39763679999999996</v>
      </c>
      <c r="L38" s="24">
        <v>6.6272799999999989</v>
      </c>
      <c r="M38" s="24">
        <v>6.6272799999999989</v>
      </c>
      <c r="N38" s="9">
        <v>0</v>
      </c>
      <c r="O38" s="9">
        <v>0</v>
      </c>
      <c r="P38" s="24">
        <v>0</v>
      </c>
      <c r="Q38" s="9">
        <v>0</v>
      </c>
      <c r="R38" s="9">
        <v>0.010999999999999999</v>
      </c>
      <c r="S38" s="24">
        <f t="shared" si="1"/>
        <v>0.010999999999999999</v>
      </c>
    </row>
    <row r="39" spans="1:19" ht="78.75">
      <c r="A39" s="8" t="s">
        <v>805</v>
      </c>
      <c r="B39" s="73" t="s">
        <v>488</v>
      </c>
      <c r="C39" s="15" t="s">
        <v>259</v>
      </c>
      <c r="D39" s="18">
        <v>2018</v>
      </c>
      <c r="E39" s="15">
        <v>2023</v>
      </c>
      <c r="F39" s="9">
        <v>4.6919899999999997</v>
      </c>
      <c r="G39" s="9">
        <v>4.6919899999999997</v>
      </c>
      <c r="H39" s="30">
        <v>0.46919899999999998</v>
      </c>
      <c r="I39" s="30">
        <v>3.9412715999999999</v>
      </c>
      <c r="J39" s="24">
        <v>0</v>
      </c>
      <c r="K39" s="30">
        <v>0.28151939999999998</v>
      </c>
      <c r="L39" s="24">
        <v>4.6919900000000005</v>
      </c>
      <c r="M39" s="24">
        <v>4.6919900000000005</v>
      </c>
      <c r="N39" s="9">
        <v>0</v>
      </c>
      <c r="O39" s="9">
        <v>0</v>
      </c>
      <c r="P39" s="24">
        <v>0</v>
      </c>
      <c r="Q39" s="9">
        <v>4.6919900000000005</v>
      </c>
      <c r="R39" s="9">
        <v>0</v>
      </c>
      <c r="S39" s="24">
        <f t="shared" si="1"/>
        <v>4.6919900000000005</v>
      </c>
    </row>
    <row r="40" spans="1:19" ht="110.25">
      <c r="A40" s="8" t="s">
        <v>805</v>
      </c>
      <c r="B40" s="73" t="s">
        <v>489</v>
      </c>
      <c r="C40" s="15" t="s">
        <v>260</v>
      </c>
      <c r="D40" s="18">
        <v>2018</v>
      </c>
      <c r="E40" s="15">
        <v>2024</v>
      </c>
      <c r="F40" s="9">
        <v>9.3922299999999996</v>
      </c>
      <c r="G40" s="9">
        <v>9.3922299999999996</v>
      </c>
      <c r="H40" s="30">
        <v>0.93922300000000003</v>
      </c>
      <c r="I40" s="30">
        <v>7.8894731999999994</v>
      </c>
      <c r="J40" s="24">
        <v>0</v>
      </c>
      <c r="K40" s="30">
        <v>0.56353379999999997</v>
      </c>
      <c r="L40" s="24">
        <v>9.3922299999999996</v>
      </c>
      <c r="M40" s="24">
        <v>9.3922299999999996</v>
      </c>
      <c r="N40" s="9">
        <v>0</v>
      </c>
      <c r="O40" s="9">
        <v>0</v>
      </c>
      <c r="P40" s="24">
        <v>0</v>
      </c>
      <c r="Q40" s="9">
        <v>0</v>
      </c>
      <c r="R40" s="9">
        <v>9.3922299999999996</v>
      </c>
      <c r="S40" s="24">
        <f t="shared" si="1"/>
        <v>9.3922299999999996</v>
      </c>
    </row>
    <row r="41" spans="1:19" ht="94.5">
      <c r="A41" s="8" t="s">
        <v>805</v>
      </c>
      <c r="B41" s="73" t="s">
        <v>490</v>
      </c>
      <c r="C41" s="15" t="s">
        <v>261</v>
      </c>
      <c r="D41" s="18">
        <v>2019</v>
      </c>
      <c r="E41" s="15">
        <v>2024</v>
      </c>
      <c r="F41" s="9">
        <v>4.5273100000000008</v>
      </c>
      <c r="G41" s="9">
        <v>4.5273100000000008</v>
      </c>
      <c r="H41" s="30">
        <v>0.45273100000000011</v>
      </c>
      <c r="I41" s="30">
        <v>3.8029404000000007</v>
      </c>
      <c r="J41" s="24">
        <v>0</v>
      </c>
      <c r="K41" s="30">
        <v>0.27163860000000006</v>
      </c>
      <c r="L41" s="24">
        <v>4.5273099999999999</v>
      </c>
      <c r="M41" s="24">
        <v>4.5273099999999999</v>
      </c>
      <c r="N41" s="9">
        <v>0</v>
      </c>
      <c r="O41" s="9">
        <v>0</v>
      </c>
      <c r="P41" s="24">
        <v>0</v>
      </c>
      <c r="Q41" s="9">
        <v>0.58004099999999992</v>
      </c>
      <c r="R41" s="9">
        <v>3.9472689999999999</v>
      </c>
      <c r="S41" s="24">
        <f t="shared" si="1"/>
        <v>4.5273099999999999</v>
      </c>
    </row>
    <row r="42" spans="1:19" ht="78.75">
      <c r="A42" s="8" t="s">
        <v>805</v>
      </c>
      <c r="B42" s="73" t="s">
        <v>491</v>
      </c>
      <c r="C42" s="15" t="s">
        <v>262</v>
      </c>
      <c r="D42" s="18">
        <v>2018</v>
      </c>
      <c r="E42" s="15">
        <v>2023</v>
      </c>
      <c r="F42" s="9">
        <v>6.8618800000000002</v>
      </c>
      <c r="G42" s="9">
        <v>6.8618800000000002</v>
      </c>
      <c r="H42" s="30">
        <v>0.68618800000000002</v>
      </c>
      <c r="I42" s="30">
        <v>5.7639791999999996</v>
      </c>
      <c r="J42" s="24">
        <v>0</v>
      </c>
      <c r="K42" s="30">
        <v>0.41171279999999999</v>
      </c>
      <c r="L42" s="24">
        <v>6.8618800000000002</v>
      </c>
      <c r="M42" s="24">
        <v>6.8618800000000002</v>
      </c>
      <c r="N42" s="9">
        <v>0</v>
      </c>
      <c r="O42" s="9">
        <v>0</v>
      </c>
      <c r="P42" s="24">
        <v>0</v>
      </c>
      <c r="Q42" s="9">
        <v>6.8618800000000002</v>
      </c>
      <c r="R42" s="9">
        <v>0</v>
      </c>
      <c r="S42" s="24">
        <f t="shared" si="1"/>
        <v>6.8618800000000002</v>
      </c>
    </row>
    <row r="43" spans="1:19" ht="78.75">
      <c r="A43" s="8" t="s">
        <v>805</v>
      </c>
      <c r="B43" s="73" t="s">
        <v>492</v>
      </c>
      <c r="C43" s="15" t="s">
        <v>263</v>
      </c>
      <c r="D43" s="18">
        <v>2019</v>
      </c>
      <c r="E43" s="15">
        <v>2023</v>
      </c>
      <c r="F43" s="9">
        <v>17.46171</v>
      </c>
      <c r="G43" s="9">
        <v>17.46171</v>
      </c>
      <c r="H43" s="30">
        <v>1.7461710000000001</v>
      </c>
      <c r="I43" s="30">
        <v>14.667836399999999</v>
      </c>
      <c r="J43" s="24">
        <v>0</v>
      </c>
      <c r="K43" s="30">
        <v>1.0477026</v>
      </c>
      <c r="L43" s="24">
        <v>17.46171</v>
      </c>
      <c r="M43" s="24">
        <v>17.46171</v>
      </c>
      <c r="N43" s="9">
        <v>0</v>
      </c>
      <c r="O43" s="9">
        <v>0</v>
      </c>
      <c r="P43" s="24">
        <v>0</v>
      </c>
      <c r="Q43" s="9">
        <v>17.46171</v>
      </c>
      <c r="R43" s="9">
        <v>0</v>
      </c>
      <c r="S43" s="24">
        <f t="shared" si="1"/>
        <v>17.46171</v>
      </c>
    </row>
    <row r="44" spans="1:19" ht="63">
      <c r="A44" s="8" t="s">
        <v>804</v>
      </c>
      <c r="B44" s="73" t="s">
        <v>882</v>
      </c>
      <c r="C44" s="15" t="s">
        <v>883</v>
      </c>
      <c r="D44" s="18">
        <v>2018</v>
      </c>
      <c r="E44" s="15">
        <v>2020</v>
      </c>
      <c r="F44" s="9">
        <v>2.3225899999999999</v>
      </c>
      <c r="G44" s="9">
        <v>2.3225899999999999</v>
      </c>
      <c r="H44" s="30">
        <v>0.23225899999999999</v>
      </c>
      <c r="I44" s="30">
        <v>1.9509756</v>
      </c>
      <c r="J44" s="24">
        <v>0</v>
      </c>
      <c r="K44" s="30">
        <v>0.13935539999999999</v>
      </c>
      <c r="L44" s="24">
        <v>2.3225900000000004</v>
      </c>
      <c r="M44" s="24">
        <v>2.3225900000000004</v>
      </c>
      <c r="N44" s="9">
        <v>0.47347300000000009</v>
      </c>
      <c r="O44" s="9">
        <v>0</v>
      </c>
      <c r="P44" s="24">
        <v>0</v>
      </c>
      <c r="Q44" s="9">
        <v>0</v>
      </c>
      <c r="R44" s="9">
        <v>0</v>
      </c>
      <c r="S44" s="24">
        <f t="shared" si="1"/>
        <v>0.47347300000000009</v>
      </c>
    </row>
    <row r="45" spans="1:19" ht="63">
      <c r="A45" s="8" t="s">
        <v>804</v>
      </c>
      <c r="B45" s="73" t="s">
        <v>884</v>
      </c>
      <c r="C45" s="15" t="s">
        <v>885</v>
      </c>
      <c r="D45" s="18">
        <v>2019</v>
      </c>
      <c r="E45" s="15">
        <v>2021</v>
      </c>
      <c r="F45" s="9">
        <v>53.468720000000005</v>
      </c>
      <c r="G45" s="9">
        <v>53.468720000000005</v>
      </c>
      <c r="H45" s="30">
        <v>5.3468720000000012</v>
      </c>
      <c r="I45" s="30">
        <v>44.913724799999997</v>
      </c>
      <c r="J45" s="24">
        <v>0</v>
      </c>
      <c r="K45" s="30">
        <v>3.2081232000000002</v>
      </c>
      <c r="L45" s="24">
        <v>53.468720000000005</v>
      </c>
      <c r="M45" s="24">
        <v>53.468720000000005</v>
      </c>
      <c r="N45" s="9">
        <v>3.3000000000000003</v>
      </c>
      <c r="O45" s="9">
        <v>46.86872000000001</v>
      </c>
      <c r="P45" s="24">
        <v>0</v>
      </c>
      <c r="Q45" s="9">
        <v>0</v>
      </c>
      <c r="R45" s="9">
        <v>0</v>
      </c>
      <c r="S45" s="24">
        <f t="shared" si="1"/>
        <v>50.168720000000008</v>
      </c>
    </row>
    <row r="46" spans="1:19" ht="63">
      <c r="A46" s="8" t="s">
        <v>804</v>
      </c>
      <c r="B46" s="73" t="s">
        <v>493</v>
      </c>
      <c r="C46" s="15" t="s">
        <v>886</v>
      </c>
      <c r="D46" s="18">
        <v>2020</v>
      </c>
      <c r="E46" s="15">
        <v>2024</v>
      </c>
      <c r="F46" s="9">
        <v>33.790390000000002</v>
      </c>
      <c r="G46" s="9">
        <v>33.790390000000002</v>
      </c>
      <c r="H46" s="30">
        <v>3.3790390000000006</v>
      </c>
      <c r="I46" s="30">
        <v>28.383927600000003</v>
      </c>
      <c r="J46" s="24">
        <v>0</v>
      </c>
      <c r="K46" s="30">
        <v>2.0274234</v>
      </c>
      <c r="L46" s="24">
        <v>33.790390000000002</v>
      </c>
      <c r="M46" s="24">
        <v>33.790390000000002</v>
      </c>
      <c r="N46" s="9">
        <v>0</v>
      </c>
      <c r="O46" s="9">
        <v>0</v>
      </c>
      <c r="P46" s="24">
        <v>0</v>
      </c>
      <c r="Q46" s="9">
        <v>0</v>
      </c>
      <c r="R46" s="9">
        <v>33.790390000000002</v>
      </c>
      <c r="S46" s="24">
        <f t="shared" si="1"/>
        <v>33.790390000000002</v>
      </c>
    </row>
    <row r="47" spans="1:19" ht="47.25">
      <c r="A47" s="8" t="s">
        <v>804</v>
      </c>
      <c r="B47" s="73" t="s">
        <v>887</v>
      </c>
      <c r="C47" s="15" t="s">
        <v>888</v>
      </c>
      <c r="D47" s="18">
        <v>2020</v>
      </c>
      <c r="E47" s="15">
        <v>2021</v>
      </c>
      <c r="F47" s="9">
        <v>5.9606700000000004</v>
      </c>
      <c r="G47" s="9">
        <v>5.9606700000000004</v>
      </c>
      <c r="H47" s="30">
        <v>0.59606700000000001</v>
      </c>
      <c r="I47" s="30">
        <v>5.006962800000001</v>
      </c>
      <c r="J47" s="24">
        <v>0</v>
      </c>
      <c r="K47" s="30">
        <v>0.35764020000000002</v>
      </c>
      <c r="L47" s="24">
        <v>5.9606700000000004</v>
      </c>
      <c r="M47" s="24">
        <v>5.9606700000000004</v>
      </c>
      <c r="N47" s="9">
        <v>1.056737</v>
      </c>
      <c r="O47" s="9">
        <v>4.9039330000000003</v>
      </c>
      <c r="P47" s="24">
        <v>0</v>
      </c>
      <c r="Q47" s="9">
        <v>0</v>
      </c>
      <c r="R47" s="9">
        <v>0</v>
      </c>
      <c r="S47" s="24">
        <f t="shared" si="1"/>
        <v>5.9606700000000004</v>
      </c>
    </row>
    <row r="48" spans="1:19" ht="78.75">
      <c r="A48" s="8" t="s">
        <v>805</v>
      </c>
      <c r="B48" s="73" t="s">
        <v>889</v>
      </c>
      <c r="C48" s="15" t="s">
        <v>2221</v>
      </c>
      <c r="D48" s="18">
        <v>2020</v>
      </c>
      <c r="E48" s="15">
        <v>2020</v>
      </c>
      <c r="F48" s="9">
        <v>0.17868999999999999</v>
      </c>
      <c r="G48" s="9">
        <v>0.17868999999999999</v>
      </c>
      <c r="H48" s="30">
        <v>0.017868999999999999</v>
      </c>
      <c r="I48" s="30">
        <v>0.1500996</v>
      </c>
      <c r="J48" s="24">
        <v>0</v>
      </c>
      <c r="K48" s="30">
        <v>0.010721399999999999</v>
      </c>
      <c r="L48" s="24">
        <v>0.17869000000000002</v>
      </c>
      <c r="M48" s="24">
        <v>0.17869000000000002</v>
      </c>
      <c r="N48" s="9">
        <v>0.17869000000000002</v>
      </c>
      <c r="O48" s="9">
        <v>0</v>
      </c>
      <c r="P48" s="24">
        <v>0</v>
      </c>
      <c r="Q48" s="9">
        <v>0</v>
      </c>
      <c r="R48" s="9">
        <v>0</v>
      </c>
      <c r="S48" s="24">
        <f t="shared" si="1"/>
        <v>0.17869000000000002</v>
      </c>
    </row>
    <row r="49" spans="1:19" ht="78.75">
      <c r="A49" s="8" t="s">
        <v>805</v>
      </c>
      <c r="B49" s="73" t="s">
        <v>890</v>
      </c>
      <c r="C49" s="15" t="s">
        <v>2222</v>
      </c>
      <c r="D49" s="18">
        <v>2020</v>
      </c>
      <c r="E49" s="15">
        <v>2020</v>
      </c>
      <c r="F49" s="9">
        <v>0.10192</v>
      </c>
      <c r="G49" s="9">
        <v>0.10192</v>
      </c>
      <c r="H49" s="30">
        <v>0.010192</v>
      </c>
      <c r="I49" s="30">
        <v>0.085612800000000003</v>
      </c>
      <c r="J49" s="24">
        <v>0</v>
      </c>
      <c r="K49" s="30">
        <v>0.0061151999999999995</v>
      </c>
      <c r="L49" s="24">
        <v>0.10192</v>
      </c>
      <c r="M49" s="24">
        <v>0.10192</v>
      </c>
      <c r="N49" s="9">
        <v>0.10192</v>
      </c>
      <c r="O49" s="9">
        <v>0</v>
      </c>
      <c r="P49" s="24">
        <v>0</v>
      </c>
      <c r="Q49" s="9">
        <v>0</v>
      </c>
      <c r="R49" s="9">
        <v>0</v>
      </c>
      <c r="S49" s="24">
        <f t="shared" si="1"/>
        <v>0.10192</v>
      </c>
    </row>
    <row r="50" spans="1:19" ht="126">
      <c r="A50" s="8" t="s">
        <v>805</v>
      </c>
      <c r="B50" s="73" t="s">
        <v>891</v>
      </c>
      <c r="C50" s="15" t="s">
        <v>2223</v>
      </c>
      <c r="D50" s="18">
        <v>2020</v>
      </c>
      <c r="E50" s="15">
        <v>2020</v>
      </c>
      <c r="F50" s="9">
        <v>0.16427</v>
      </c>
      <c r="G50" s="9">
        <v>0.16427</v>
      </c>
      <c r="H50" s="30">
        <v>0.016427000000000001</v>
      </c>
      <c r="I50" s="30">
        <v>0.13798679999999999</v>
      </c>
      <c r="J50" s="24">
        <v>0</v>
      </c>
      <c r="K50" s="30">
        <v>0.009856199999999999</v>
      </c>
      <c r="L50" s="24">
        <v>0.16427</v>
      </c>
      <c r="M50" s="24">
        <v>0.16427</v>
      </c>
      <c r="N50" s="9">
        <v>0.16427</v>
      </c>
      <c r="O50" s="9">
        <v>0</v>
      </c>
      <c r="P50" s="24">
        <v>0</v>
      </c>
      <c r="Q50" s="9">
        <v>0</v>
      </c>
      <c r="R50" s="9">
        <v>0</v>
      </c>
      <c r="S50" s="24">
        <f t="shared" si="1"/>
        <v>0.16427</v>
      </c>
    </row>
    <row r="51" spans="1:19" ht="63">
      <c r="A51" s="8" t="s">
        <v>804</v>
      </c>
      <c r="B51" s="73" t="s">
        <v>892</v>
      </c>
      <c r="C51" s="15" t="s">
        <v>2224</v>
      </c>
      <c r="D51" s="18">
        <v>2019</v>
      </c>
      <c r="E51" s="15">
        <v>2020</v>
      </c>
      <c r="F51" s="9">
        <v>0.33811000000000002</v>
      </c>
      <c r="G51" s="9">
        <v>0.33811000000000002</v>
      </c>
      <c r="H51" s="30">
        <v>0.033811000000000001</v>
      </c>
      <c r="I51" s="30">
        <v>0.28401240000000005</v>
      </c>
      <c r="J51" s="24">
        <v>0</v>
      </c>
      <c r="K51" s="30">
        <v>0.020286600000000002</v>
      </c>
      <c r="L51" s="24">
        <v>0.33811000000000002</v>
      </c>
      <c r="M51" s="24">
        <v>0.33811000000000002</v>
      </c>
      <c r="N51" s="9">
        <v>0.12869553033333372</v>
      </c>
      <c r="O51" s="9">
        <v>0</v>
      </c>
      <c r="P51" s="24">
        <v>0</v>
      </c>
      <c r="Q51" s="9">
        <v>0</v>
      </c>
      <c r="R51" s="9">
        <v>0</v>
      </c>
      <c r="S51" s="24">
        <f t="shared" si="1"/>
        <v>0.12869553033333372</v>
      </c>
    </row>
    <row r="52" spans="1:19" ht="78.75">
      <c r="A52" s="8" t="s">
        <v>804</v>
      </c>
      <c r="B52" s="73" t="s">
        <v>893</v>
      </c>
      <c r="C52" s="15" t="s">
        <v>2225</v>
      </c>
      <c r="D52" s="18">
        <v>2018</v>
      </c>
      <c r="E52" s="15">
        <v>2020</v>
      </c>
      <c r="F52" s="9">
        <v>0.68140999999999996</v>
      </c>
      <c r="G52" s="9">
        <v>0.68140999999999996</v>
      </c>
      <c r="H52" s="30">
        <v>0.068140999999999993</v>
      </c>
      <c r="I52" s="30">
        <v>0.57238440000000002</v>
      </c>
      <c r="J52" s="24">
        <v>0</v>
      </c>
      <c r="K52" s="30">
        <v>0.040884599999999993</v>
      </c>
      <c r="L52" s="24">
        <v>0.48590564999999997</v>
      </c>
      <c r="M52" s="24">
        <v>0.48590564999999997</v>
      </c>
      <c r="N52" s="9">
        <v>0.010999999999999999</v>
      </c>
      <c r="O52" s="9">
        <v>0</v>
      </c>
      <c r="P52" s="24">
        <v>0</v>
      </c>
      <c r="Q52" s="9">
        <v>0</v>
      </c>
      <c r="R52" s="9">
        <v>0</v>
      </c>
      <c r="S52" s="24">
        <f t="shared" si="1"/>
        <v>0.010999999999999999</v>
      </c>
    </row>
    <row r="53" spans="1:19" ht="47.25">
      <c r="A53" s="8" t="s">
        <v>804</v>
      </c>
      <c r="B53" s="73" t="s">
        <v>894</v>
      </c>
      <c r="C53" s="15" t="s">
        <v>2226</v>
      </c>
      <c r="D53" s="18">
        <v>2018</v>
      </c>
      <c r="E53" s="15">
        <v>2020</v>
      </c>
      <c r="F53" s="9">
        <v>1.24108</v>
      </c>
      <c r="G53" s="9">
        <v>1.24108</v>
      </c>
      <c r="H53" s="30">
        <v>0.124108</v>
      </c>
      <c r="I53" s="30">
        <v>1.0425072000000002</v>
      </c>
      <c r="J53" s="24">
        <v>0</v>
      </c>
      <c r="K53" s="30">
        <v>0.074464799999999998</v>
      </c>
      <c r="L53" s="24">
        <v>1.2410799999999997</v>
      </c>
      <c r="M53" s="24">
        <v>1.2410799999999997</v>
      </c>
      <c r="N53" s="9">
        <v>1.0360799999999997</v>
      </c>
      <c r="O53" s="9">
        <v>0</v>
      </c>
      <c r="P53" s="24">
        <v>0</v>
      </c>
      <c r="Q53" s="9">
        <v>0</v>
      </c>
      <c r="R53" s="9">
        <v>0</v>
      </c>
      <c r="S53" s="24">
        <f t="shared" si="1"/>
        <v>1.0360799999999997</v>
      </c>
    </row>
    <row r="54" spans="1:19" ht="94.5">
      <c r="A54" s="8" t="s">
        <v>804</v>
      </c>
      <c r="B54" s="73" t="s">
        <v>895</v>
      </c>
      <c r="C54" s="15" t="s">
        <v>2227</v>
      </c>
      <c r="D54" s="18">
        <v>2020</v>
      </c>
      <c r="E54" s="15">
        <v>2020</v>
      </c>
      <c r="F54" s="9">
        <v>1.3053399999999999</v>
      </c>
      <c r="G54" s="9">
        <v>1.3053399999999999</v>
      </c>
      <c r="H54" s="30">
        <v>0.13053400000000001</v>
      </c>
      <c r="I54" s="30">
        <v>1.0964856000000001</v>
      </c>
      <c r="J54" s="24">
        <v>0</v>
      </c>
      <c r="K54" s="30">
        <v>0.078320399999999998</v>
      </c>
      <c r="L54" s="24">
        <v>1.3053399999999999</v>
      </c>
      <c r="M54" s="24">
        <v>1.3053399999999999</v>
      </c>
      <c r="N54" s="9">
        <v>1.3053399999999999</v>
      </c>
      <c r="O54" s="9">
        <v>0</v>
      </c>
      <c r="P54" s="24">
        <v>0</v>
      </c>
      <c r="Q54" s="9">
        <v>0</v>
      </c>
      <c r="R54" s="9">
        <v>0</v>
      </c>
      <c r="S54" s="24">
        <f t="shared" si="1"/>
        <v>1.3053399999999999</v>
      </c>
    </row>
    <row r="55" spans="1:19" ht="94.5">
      <c r="A55" s="8" t="s">
        <v>804</v>
      </c>
      <c r="B55" s="73" t="s">
        <v>896</v>
      </c>
      <c r="C55" s="15" t="s">
        <v>2228</v>
      </c>
      <c r="D55" s="18">
        <v>2020</v>
      </c>
      <c r="E55" s="15">
        <v>2020</v>
      </c>
      <c r="F55" s="9">
        <v>0.39027000000000001</v>
      </c>
      <c r="G55" s="9">
        <v>0.39027000000000001</v>
      </c>
      <c r="H55" s="30">
        <v>0.039027000000000006</v>
      </c>
      <c r="I55" s="30">
        <v>0.32782679999999997</v>
      </c>
      <c r="J55" s="24">
        <v>0</v>
      </c>
      <c r="K55" s="30">
        <v>0.023416199999999998</v>
      </c>
      <c r="L55" s="24">
        <v>0.39027000000000001</v>
      </c>
      <c r="M55" s="24">
        <v>0.39027000000000001</v>
      </c>
      <c r="N55" s="9">
        <v>0.39027000000000001</v>
      </c>
      <c r="O55" s="9">
        <v>0</v>
      </c>
      <c r="P55" s="24">
        <v>0</v>
      </c>
      <c r="Q55" s="9">
        <v>0</v>
      </c>
      <c r="R55" s="9">
        <v>0</v>
      </c>
      <c r="S55" s="24">
        <f t="shared" si="1"/>
        <v>0.39027000000000001</v>
      </c>
    </row>
    <row r="56" spans="1:19" ht="15.75">
      <c r="A56" s="8" t="s">
        <v>804</v>
      </c>
      <c r="B56" s="73" t="s">
        <v>897</v>
      </c>
      <c r="C56" s="15" t="s">
        <v>898</v>
      </c>
      <c r="D56" s="18">
        <v>2014</v>
      </c>
      <c r="E56" s="15">
        <v>2020</v>
      </c>
      <c r="F56" s="9">
        <v>23.090889999999998</v>
      </c>
      <c r="G56" s="9">
        <v>23.090889999999998</v>
      </c>
      <c r="H56" s="30">
        <v>2.3090889999999997</v>
      </c>
      <c r="I56" s="30">
        <v>19.396347599999999</v>
      </c>
      <c r="J56" s="24">
        <v>0</v>
      </c>
      <c r="K56" s="30">
        <v>1.3854533999999998</v>
      </c>
      <c r="L56" s="24">
        <v>21.847021809999998</v>
      </c>
      <c r="M56" s="24">
        <v>21.847021809999998</v>
      </c>
      <c r="N56" s="9">
        <v>1.9636303699999971</v>
      </c>
      <c r="O56" s="9">
        <v>0</v>
      </c>
      <c r="P56" s="24">
        <v>0</v>
      </c>
      <c r="Q56" s="9">
        <v>0</v>
      </c>
      <c r="R56" s="9">
        <v>0</v>
      </c>
      <c r="S56" s="24">
        <f t="shared" si="1"/>
        <v>1.9636303699999971</v>
      </c>
    </row>
    <row r="57" spans="1:19" ht="63">
      <c r="A57" s="8" t="s">
        <v>804</v>
      </c>
      <c r="B57" s="73" t="s">
        <v>899</v>
      </c>
      <c r="C57" s="15" t="s">
        <v>900</v>
      </c>
      <c r="D57" s="18">
        <v>2018</v>
      </c>
      <c r="E57" s="15">
        <v>2020</v>
      </c>
      <c r="F57" s="9">
        <v>1.64883</v>
      </c>
      <c r="G57" s="9">
        <v>1.64883</v>
      </c>
      <c r="H57" s="30">
        <v>0.164883</v>
      </c>
      <c r="I57" s="30">
        <v>1.3850172000000001</v>
      </c>
      <c r="J57" s="24">
        <v>0</v>
      </c>
      <c r="K57" s="30">
        <v>0.098929799999999998</v>
      </c>
      <c r="L57" s="24">
        <v>1.6488299999999998</v>
      </c>
      <c r="M57" s="24">
        <v>1.6488299999999998</v>
      </c>
      <c r="N57" s="9">
        <v>0.33612700000000001</v>
      </c>
      <c r="O57" s="9">
        <v>0</v>
      </c>
      <c r="P57" s="24">
        <v>0</v>
      </c>
      <c r="Q57" s="9">
        <v>0</v>
      </c>
      <c r="R57" s="9">
        <v>0</v>
      </c>
      <c r="S57" s="24">
        <f t="shared" si="1"/>
        <v>0.33612700000000001</v>
      </c>
    </row>
    <row r="58" spans="1:19" ht="47.25">
      <c r="A58" s="8" t="s">
        <v>805</v>
      </c>
      <c r="B58" s="73" t="s">
        <v>901</v>
      </c>
      <c r="C58" s="15" t="s">
        <v>902</v>
      </c>
      <c r="D58" s="18">
        <v>2011</v>
      </c>
      <c r="E58" s="15">
        <v>2021</v>
      </c>
      <c r="F58" s="9">
        <v>25.69706</v>
      </c>
      <c r="G58" s="9">
        <v>25.69706</v>
      </c>
      <c r="H58" s="30">
        <v>2.569706</v>
      </c>
      <c r="I58" s="30">
        <v>21.5855304</v>
      </c>
      <c r="J58" s="24">
        <v>0</v>
      </c>
      <c r="K58" s="30">
        <v>1.5418236000000001</v>
      </c>
      <c r="L58" s="24">
        <v>12.75381443</v>
      </c>
      <c r="M58" s="24">
        <v>12.75381443</v>
      </c>
      <c r="N58" s="9">
        <v>4.2227459999999999</v>
      </c>
      <c r="O58" s="9">
        <v>7.534795850000001</v>
      </c>
      <c r="P58" s="24">
        <v>0</v>
      </c>
      <c r="Q58" s="9">
        <v>0</v>
      </c>
      <c r="R58" s="9">
        <v>0</v>
      </c>
      <c r="S58" s="24">
        <f t="shared" si="1"/>
        <v>11.757541850000001</v>
      </c>
    </row>
    <row r="59" spans="1:19" ht="63">
      <c r="A59" s="8" t="s">
        <v>805</v>
      </c>
      <c r="B59" s="73" t="s">
        <v>903</v>
      </c>
      <c r="C59" s="15" t="s">
        <v>2229</v>
      </c>
      <c r="D59" s="18">
        <v>2019</v>
      </c>
      <c r="E59" s="15">
        <v>2020</v>
      </c>
      <c r="F59" s="9">
        <v>0.89654999999999985</v>
      </c>
      <c r="G59" s="9">
        <v>0.89654999999999985</v>
      </c>
      <c r="H59" s="30">
        <v>0.089654999999999985</v>
      </c>
      <c r="I59" s="30">
        <v>0.75310199999999994</v>
      </c>
      <c r="J59" s="24">
        <v>0</v>
      </c>
      <c r="K59" s="30">
        <v>0.053792999999999987</v>
      </c>
      <c r="L59" s="24">
        <v>0.89654999999999985</v>
      </c>
      <c r="M59" s="24">
        <v>0.89654999999999985</v>
      </c>
      <c r="N59" s="9">
        <v>0.64806999999999992</v>
      </c>
      <c r="O59" s="9">
        <v>0</v>
      </c>
      <c r="P59" s="24">
        <v>0</v>
      </c>
      <c r="Q59" s="9">
        <v>0</v>
      </c>
      <c r="R59" s="9">
        <v>0</v>
      </c>
      <c r="S59" s="24">
        <f t="shared" si="1"/>
        <v>0.64806999999999992</v>
      </c>
    </row>
    <row r="60" spans="1:19" ht="47.25">
      <c r="A60" s="8" t="s">
        <v>804</v>
      </c>
      <c r="B60" s="73" t="s">
        <v>904</v>
      </c>
      <c r="C60" s="15" t="s">
        <v>2230</v>
      </c>
      <c r="D60" s="18">
        <v>2019</v>
      </c>
      <c r="E60" s="15">
        <v>2020</v>
      </c>
      <c r="F60" s="9">
        <v>0.76990999999999998</v>
      </c>
      <c r="G60" s="9">
        <v>0.76990999999999998</v>
      </c>
      <c r="H60" s="30">
        <v>0.076991000000000004</v>
      </c>
      <c r="I60" s="30">
        <v>0.64672439999999998</v>
      </c>
      <c r="J60" s="24">
        <v>0</v>
      </c>
      <c r="K60" s="30">
        <v>0.046194599999999995</v>
      </c>
      <c r="L60" s="24">
        <v>0.76990999999999998</v>
      </c>
      <c r="M60" s="24">
        <v>0.76990999999999998</v>
      </c>
      <c r="N60" s="9">
        <v>0.42345050000000001</v>
      </c>
      <c r="O60" s="9">
        <v>0</v>
      </c>
      <c r="P60" s="24">
        <v>0</v>
      </c>
      <c r="Q60" s="9">
        <v>0</v>
      </c>
      <c r="R60" s="9">
        <v>0</v>
      </c>
      <c r="S60" s="24">
        <f t="shared" si="1"/>
        <v>0.42345050000000001</v>
      </c>
    </row>
    <row r="61" spans="1:19" ht="31.5">
      <c r="A61" s="8" t="s">
        <v>804</v>
      </c>
      <c r="B61" s="73" t="s">
        <v>98</v>
      </c>
      <c r="C61" s="15" t="s">
        <v>264</v>
      </c>
      <c r="D61" s="18">
        <v>2012</v>
      </c>
      <c r="E61" s="15">
        <v>2022</v>
      </c>
      <c r="F61" s="9">
        <v>13.18427</v>
      </c>
      <c r="G61" s="9">
        <v>13.18427</v>
      </c>
      <c r="H61" s="30">
        <v>1.318427</v>
      </c>
      <c r="I61" s="30">
        <v>11.0747868</v>
      </c>
      <c r="J61" s="24">
        <v>0</v>
      </c>
      <c r="K61" s="30">
        <v>0.79105619999999999</v>
      </c>
      <c r="L61" s="24">
        <v>12.70262954</v>
      </c>
      <c r="M61" s="24">
        <v>12.70262954</v>
      </c>
      <c r="N61" s="9">
        <v>0</v>
      </c>
      <c r="O61" s="9">
        <v>0</v>
      </c>
      <c r="P61" s="24">
        <v>12.70262954</v>
      </c>
      <c r="Q61" s="9">
        <v>0</v>
      </c>
      <c r="R61" s="9">
        <v>0</v>
      </c>
      <c r="S61" s="24">
        <f t="shared" si="1"/>
        <v>12.70262954</v>
      </c>
    </row>
    <row r="62" spans="1:19" ht="47.25">
      <c r="A62" s="8" t="s">
        <v>805</v>
      </c>
      <c r="B62" s="73" t="s">
        <v>494</v>
      </c>
      <c r="C62" s="15" t="s">
        <v>2231</v>
      </c>
      <c r="D62" s="18">
        <v>2022</v>
      </c>
      <c r="E62" s="15">
        <v>2024</v>
      </c>
      <c r="F62" s="9">
        <v>7.7291499999999997</v>
      </c>
      <c r="G62" s="9">
        <v>7.7291499999999997</v>
      </c>
      <c r="H62" s="30">
        <v>0.77291500000000002</v>
      </c>
      <c r="I62" s="30">
        <v>6.4924859999999995</v>
      </c>
      <c r="J62" s="24">
        <v>0</v>
      </c>
      <c r="K62" s="30">
        <v>0.46374899999999997</v>
      </c>
      <c r="L62" s="24">
        <v>7.7291499999999997</v>
      </c>
      <c r="M62" s="24">
        <v>7.7291499999999997</v>
      </c>
      <c r="N62" s="9">
        <v>0</v>
      </c>
      <c r="O62" s="9">
        <v>0</v>
      </c>
      <c r="P62" s="24">
        <v>0</v>
      </c>
      <c r="Q62" s="9">
        <v>0.37898300000000001</v>
      </c>
      <c r="R62" s="9">
        <v>7.3501669999999999</v>
      </c>
      <c r="S62" s="24">
        <f t="shared" si="1"/>
        <v>7.7291499999999997</v>
      </c>
    </row>
    <row r="63" spans="1:19" ht="47.25">
      <c r="A63" s="8" t="s">
        <v>805</v>
      </c>
      <c r="B63" s="73" t="s">
        <v>99</v>
      </c>
      <c r="C63" s="15" t="s">
        <v>2232</v>
      </c>
      <c r="D63" s="18">
        <v>2016</v>
      </c>
      <c r="E63" s="15">
        <v>2024</v>
      </c>
      <c r="F63" s="9">
        <v>4.3400100000000004</v>
      </c>
      <c r="G63" s="9">
        <v>4.3400100000000004</v>
      </c>
      <c r="H63" s="30">
        <v>0.43400100000000008</v>
      </c>
      <c r="I63" s="30">
        <v>3.6456084</v>
      </c>
      <c r="J63" s="24">
        <v>0</v>
      </c>
      <c r="K63" s="30">
        <v>0.26040060000000004</v>
      </c>
      <c r="L63" s="24">
        <v>4.3400100000000004</v>
      </c>
      <c r="M63" s="24">
        <v>4.3400100000000004</v>
      </c>
      <c r="N63" s="9">
        <v>0</v>
      </c>
      <c r="O63" s="9">
        <v>0</v>
      </c>
      <c r="P63" s="24">
        <v>0</v>
      </c>
      <c r="Q63" s="9">
        <v>0.37401100000000004</v>
      </c>
      <c r="R63" s="9">
        <v>3.9659990000000005</v>
      </c>
      <c r="S63" s="24">
        <f t="shared" si="1"/>
        <v>4.3400100000000004</v>
      </c>
    </row>
    <row r="64" spans="1:19" ht="47.25">
      <c r="A64" s="8" t="s">
        <v>805</v>
      </c>
      <c r="B64" s="73" t="s">
        <v>100</v>
      </c>
      <c r="C64" s="15" t="s">
        <v>265</v>
      </c>
      <c r="D64" s="18">
        <v>2016</v>
      </c>
      <c r="E64" s="15">
        <v>2024</v>
      </c>
      <c r="F64" s="9">
        <v>11.18502</v>
      </c>
      <c r="G64" s="9">
        <v>11.18502</v>
      </c>
      <c r="H64" s="30">
        <v>1.1185020000000001</v>
      </c>
      <c r="I64" s="30">
        <v>9.3954167999999996</v>
      </c>
      <c r="J64" s="24">
        <v>0</v>
      </c>
      <c r="K64" s="30">
        <v>0.67110119999999995</v>
      </c>
      <c r="L64" s="24">
        <v>11.18502</v>
      </c>
      <c r="M64" s="24">
        <v>11.18502</v>
      </c>
      <c r="N64" s="9">
        <v>0</v>
      </c>
      <c r="O64" s="9">
        <v>0</v>
      </c>
      <c r="P64" s="24">
        <v>0</v>
      </c>
      <c r="Q64" s="9">
        <v>0.20352200000000001</v>
      </c>
      <c r="R64" s="9">
        <v>10.981498</v>
      </c>
      <c r="S64" s="24">
        <f t="shared" si="1"/>
        <v>11.18502</v>
      </c>
    </row>
    <row r="65" spans="1:19" ht="47.25">
      <c r="A65" s="8" t="s">
        <v>805</v>
      </c>
      <c r="B65" s="73" t="s">
        <v>101</v>
      </c>
      <c r="C65" s="15" t="s">
        <v>2233</v>
      </c>
      <c r="D65" s="18">
        <v>2016</v>
      </c>
      <c r="E65" s="15">
        <v>2024</v>
      </c>
      <c r="F65" s="9">
        <v>10.845979999999999</v>
      </c>
      <c r="G65" s="9">
        <v>10.845979999999999</v>
      </c>
      <c r="H65" s="30">
        <v>1.084598</v>
      </c>
      <c r="I65" s="30">
        <v>9.1106231999999991</v>
      </c>
      <c r="J65" s="24">
        <v>0</v>
      </c>
      <c r="K65" s="30">
        <v>0.65075879999999997</v>
      </c>
      <c r="L65" s="24">
        <v>10.845980000000001</v>
      </c>
      <c r="M65" s="24">
        <v>10.845980000000001</v>
      </c>
      <c r="N65" s="9">
        <v>0</v>
      </c>
      <c r="O65" s="9">
        <v>0</v>
      </c>
      <c r="P65" s="24">
        <v>0</v>
      </c>
      <c r="Q65" s="9">
        <v>0.93057800000000013</v>
      </c>
      <c r="R65" s="9">
        <v>9.9154020000000003</v>
      </c>
      <c r="S65" s="24">
        <f t="shared" si="1"/>
        <v>10.845980000000001</v>
      </c>
    </row>
    <row r="66" spans="1:19" ht="47.25">
      <c r="A66" s="8" t="s">
        <v>804</v>
      </c>
      <c r="B66" s="73" t="s">
        <v>495</v>
      </c>
      <c r="C66" s="15" t="s">
        <v>2234</v>
      </c>
      <c r="D66" s="18">
        <v>2017</v>
      </c>
      <c r="E66" s="15">
        <v>2024</v>
      </c>
      <c r="F66" s="9">
        <v>29.112759999999998</v>
      </c>
      <c r="G66" s="9">
        <v>29.112759999999998</v>
      </c>
      <c r="H66" s="30">
        <v>2.911276</v>
      </c>
      <c r="I66" s="30">
        <v>24.454718399999997</v>
      </c>
      <c r="J66" s="24">
        <v>0</v>
      </c>
      <c r="K66" s="30">
        <v>1.7467655999999998</v>
      </c>
      <c r="L66" s="24">
        <v>29.112759999999998</v>
      </c>
      <c r="M66" s="24">
        <v>29.112759999999998</v>
      </c>
      <c r="N66" s="9">
        <v>0</v>
      </c>
      <c r="O66" s="9">
        <v>0</v>
      </c>
      <c r="P66" s="24">
        <v>0</v>
      </c>
      <c r="Q66" s="9">
        <v>0.12403600000000002</v>
      </c>
      <c r="R66" s="9">
        <v>28.988723999999998</v>
      </c>
      <c r="S66" s="24">
        <f t="shared" si="1"/>
        <v>29.112759999999998</v>
      </c>
    </row>
    <row r="67" spans="1:19" ht="47.25">
      <c r="A67" s="8" t="s">
        <v>804</v>
      </c>
      <c r="B67" s="73" t="s">
        <v>496</v>
      </c>
      <c r="C67" s="15" t="s">
        <v>2235</v>
      </c>
      <c r="D67" s="18">
        <v>2018</v>
      </c>
      <c r="E67" s="15">
        <v>2024</v>
      </c>
      <c r="F67" s="9">
        <v>16.666550000000001</v>
      </c>
      <c r="G67" s="9">
        <v>16.666550000000001</v>
      </c>
      <c r="H67" s="30">
        <v>1.6666550000000002</v>
      </c>
      <c r="I67" s="30">
        <v>13.999902000000001</v>
      </c>
      <c r="J67" s="24">
        <v>0</v>
      </c>
      <c r="K67" s="30">
        <v>0.99999300000000002</v>
      </c>
      <c r="L67" s="24">
        <v>16.666550000000001</v>
      </c>
      <c r="M67" s="24">
        <v>16.666550000000001</v>
      </c>
      <c r="N67" s="9">
        <v>0</v>
      </c>
      <c r="O67" s="9">
        <v>0</v>
      </c>
      <c r="P67" s="24">
        <v>0</v>
      </c>
      <c r="Q67" s="9">
        <v>0.733205</v>
      </c>
      <c r="R67" s="9">
        <v>15.933345000000001</v>
      </c>
      <c r="S67" s="24">
        <f t="shared" si="1"/>
        <v>16.666550000000001</v>
      </c>
    </row>
    <row r="68" spans="1:19" ht="31.5">
      <c r="A68" s="8" t="s">
        <v>804</v>
      </c>
      <c r="B68" s="73" t="s">
        <v>163</v>
      </c>
      <c r="C68" s="15" t="s">
        <v>2236</v>
      </c>
      <c r="D68" s="18">
        <v>2018</v>
      </c>
      <c r="E68" s="15">
        <v>2023</v>
      </c>
      <c r="F68" s="9">
        <v>4.7846700000000002</v>
      </c>
      <c r="G68" s="9">
        <v>4.7846700000000002</v>
      </c>
      <c r="H68" s="30">
        <v>0.47846700000000003</v>
      </c>
      <c r="I68" s="30">
        <v>4.0191227999999999</v>
      </c>
      <c r="J68" s="24">
        <v>0</v>
      </c>
      <c r="K68" s="30">
        <v>0.28708020000000001</v>
      </c>
      <c r="L68" s="24">
        <v>4.7846700000000011</v>
      </c>
      <c r="M68" s="24">
        <v>4.7846700000000011</v>
      </c>
      <c r="N68" s="9">
        <v>0</v>
      </c>
      <c r="O68" s="9">
        <v>0</v>
      </c>
      <c r="P68" s="24">
        <v>0</v>
      </c>
      <c r="Q68" s="9">
        <v>4.7846700000000011</v>
      </c>
      <c r="R68" s="9">
        <v>0</v>
      </c>
      <c r="S68" s="24">
        <f t="shared" si="1"/>
        <v>4.7846700000000011</v>
      </c>
    </row>
    <row r="69" spans="1:19" ht="47.25">
      <c r="A69" s="8" t="s">
        <v>804</v>
      </c>
      <c r="B69" s="73" t="s">
        <v>497</v>
      </c>
      <c r="C69" s="15" t="s">
        <v>266</v>
      </c>
      <c r="D69" s="18">
        <v>2019</v>
      </c>
      <c r="E69" s="15">
        <v>2023</v>
      </c>
      <c r="F69" s="9">
        <v>4.48949</v>
      </c>
      <c r="G69" s="9">
        <v>4.48949</v>
      </c>
      <c r="H69" s="30">
        <v>0.44894900000000004</v>
      </c>
      <c r="I69" s="30">
        <v>3.7711716000000002</v>
      </c>
      <c r="J69" s="24">
        <v>0</v>
      </c>
      <c r="K69" s="30">
        <v>0.26936939999999998</v>
      </c>
      <c r="L69" s="24">
        <v>4.48949</v>
      </c>
      <c r="M69" s="24">
        <v>4.48949</v>
      </c>
      <c r="N69" s="9">
        <v>0</v>
      </c>
      <c r="O69" s="9">
        <v>0</v>
      </c>
      <c r="P69" s="24">
        <v>0</v>
      </c>
      <c r="Q69" s="9">
        <v>4.48949</v>
      </c>
      <c r="R69" s="9">
        <v>0</v>
      </c>
      <c r="S69" s="24">
        <f t="shared" si="1"/>
        <v>4.48949</v>
      </c>
    </row>
    <row r="70" spans="1:19" ht="47.25">
      <c r="A70" s="8" t="s">
        <v>805</v>
      </c>
      <c r="B70" s="73" t="s">
        <v>102</v>
      </c>
      <c r="C70" s="15" t="s">
        <v>2237</v>
      </c>
      <c r="D70" s="18">
        <v>2017</v>
      </c>
      <c r="E70" s="15">
        <v>2023</v>
      </c>
      <c r="F70" s="9">
        <v>10.81039</v>
      </c>
      <c r="G70" s="9">
        <v>10.81039</v>
      </c>
      <c r="H70" s="30">
        <v>1.0810390000000001</v>
      </c>
      <c r="I70" s="30">
        <v>9.0807275999999995</v>
      </c>
      <c r="J70" s="24">
        <v>0</v>
      </c>
      <c r="K70" s="30">
        <v>0.64862339999999996</v>
      </c>
      <c r="L70" s="24">
        <v>10.81039</v>
      </c>
      <c r="M70" s="24">
        <v>10.81039</v>
      </c>
      <c r="N70" s="9">
        <v>0</v>
      </c>
      <c r="O70" s="9">
        <v>0</v>
      </c>
      <c r="P70" s="24">
        <v>0</v>
      </c>
      <c r="Q70" s="9">
        <v>10.81039</v>
      </c>
      <c r="R70" s="9">
        <v>0</v>
      </c>
      <c r="S70" s="24">
        <f t="shared" si="1"/>
        <v>10.81039</v>
      </c>
    </row>
    <row r="71" spans="1:19" ht="47.25">
      <c r="A71" s="8" t="s">
        <v>805</v>
      </c>
      <c r="B71" s="73" t="s">
        <v>103</v>
      </c>
      <c r="C71" s="15" t="s">
        <v>2238</v>
      </c>
      <c r="D71" s="18">
        <v>2017</v>
      </c>
      <c r="E71" s="15">
        <v>2024</v>
      </c>
      <c r="F71" s="9">
        <v>11.78848</v>
      </c>
      <c r="G71" s="9">
        <v>11.78848</v>
      </c>
      <c r="H71" s="30">
        <v>1.1788480000000001</v>
      </c>
      <c r="I71" s="30">
        <v>9.9023231999999997</v>
      </c>
      <c r="J71" s="24">
        <v>0</v>
      </c>
      <c r="K71" s="30">
        <v>0.70730879999999996</v>
      </c>
      <c r="L71" s="24">
        <v>11.78848</v>
      </c>
      <c r="M71" s="24">
        <v>11.78848</v>
      </c>
      <c r="N71" s="9">
        <v>0</v>
      </c>
      <c r="O71" s="9">
        <v>0</v>
      </c>
      <c r="P71" s="24">
        <v>0</v>
      </c>
      <c r="Q71" s="9">
        <v>0.39347000000000004</v>
      </c>
      <c r="R71" s="9">
        <v>11.395009999999999</v>
      </c>
      <c r="S71" s="24">
        <f t="shared" si="1"/>
        <v>11.78848</v>
      </c>
    </row>
    <row r="72" spans="1:19" ht="63">
      <c r="A72" s="8" t="s">
        <v>805</v>
      </c>
      <c r="B72" s="73" t="s">
        <v>164</v>
      </c>
      <c r="C72" s="15" t="s">
        <v>2239</v>
      </c>
      <c r="D72" s="18">
        <v>2018</v>
      </c>
      <c r="E72" s="15">
        <v>2024</v>
      </c>
      <c r="F72" s="9">
        <v>26.132740000000002</v>
      </c>
      <c r="G72" s="9">
        <v>26.132740000000002</v>
      </c>
      <c r="H72" s="30">
        <v>2.6132740000000005</v>
      </c>
      <c r="I72" s="30">
        <v>21.9515016</v>
      </c>
      <c r="J72" s="24">
        <v>0</v>
      </c>
      <c r="K72" s="30">
        <v>1.5679644000000001</v>
      </c>
      <c r="L72" s="24">
        <v>26.132740000000002</v>
      </c>
      <c r="M72" s="24">
        <v>26.132740000000002</v>
      </c>
      <c r="N72" s="9">
        <v>0</v>
      </c>
      <c r="O72" s="9">
        <v>0</v>
      </c>
      <c r="P72" s="24">
        <v>0</v>
      </c>
      <c r="Q72" s="9">
        <v>0.24920500000000004</v>
      </c>
      <c r="R72" s="9">
        <v>25.883535000000002</v>
      </c>
      <c r="S72" s="24">
        <f t="shared" si="1"/>
        <v>26.132740000000002</v>
      </c>
    </row>
    <row r="73" spans="1:19" ht="31.5">
      <c r="A73" s="8" t="s">
        <v>805</v>
      </c>
      <c r="B73" s="73" t="s">
        <v>905</v>
      </c>
      <c r="C73" s="15" t="s">
        <v>906</v>
      </c>
      <c r="D73" s="18">
        <v>2008</v>
      </c>
      <c r="E73" s="15">
        <v>2022</v>
      </c>
      <c r="F73" s="9">
        <v>33.77411</v>
      </c>
      <c r="G73" s="9">
        <v>33.77411</v>
      </c>
      <c r="H73" s="30">
        <v>3.3774110000000004</v>
      </c>
      <c r="I73" s="30">
        <v>28.370252399999998</v>
      </c>
      <c r="J73" s="24">
        <v>0</v>
      </c>
      <c r="K73" s="30">
        <v>2.0264465999999999</v>
      </c>
      <c r="L73" s="24">
        <v>20.41243794</v>
      </c>
      <c r="M73" s="24">
        <v>20.41243794</v>
      </c>
      <c r="N73" s="9">
        <v>1.1000000000000001</v>
      </c>
      <c r="O73" s="9">
        <v>1.1000000000000001</v>
      </c>
      <c r="P73" s="24">
        <v>0.140877</v>
      </c>
      <c r="Q73" s="9">
        <v>13.200000000000001</v>
      </c>
      <c r="R73" s="9">
        <v>0</v>
      </c>
      <c r="S73" s="24">
        <f t="shared" si="1"/>
        <v>15.540877000000002</v>
      </c>
    </row>
    <row r="74" spans="1:19" ht="63">
      <c r="A74" s="8" t="s">
        <v>805</v>
      </c>
      <c r="B74" s="73" t="s">
        <v>907</v>
      </c>
      <c r="C74" s="15" t="s">
        <v>908</v>
      </c>
      <c r="D74" s="18">
        <v>2010</v>
      </c>
      <c r="E74" s="15">
        <v>2022</v>
      </c>
      <c r="F74" s="9">
        <v>20.37838</v>
      </c>
      <c r="G74" s="9">
        <v>20.37838</v>
      </c>
      <c r="H74" s="30">
        <v>2.0378380000000003</v>
      </c>
      <c r="I74" s="30">
        <v>17.117839199999999</v>
      </c>
      <c r="J74" s="24">
        <v>0</v>
      </c>
      <c r="K74" s="30">
        <v>1.2227028</v>
      </c>
      <c r="L74" s="24">
        <v>10.112657500000003</v>
      </c>
      <c r="M74" s="24">
        <v>10.112657500000003</v>
      </c>
      <c r="N74" s="9">
        <v>1.1000000000000001</v>
      </c>
      <c r="O74" s="9">
        <v>1.1000000000000001</v>
      </c>
      <c r="P74" s="24">
        <v>7.1296075000000041</v>
      </c>
      <c r="Q74" s="9">
        <v>0</v>
      </c>
      <c r="R74" s="9">
        <v>0</v>
      </c>
      <c r="S74" s="24">
        <f t="shared" si="1"/>
        <v>9.3296075000000052</v>
      </c>
    </row>
    <row r="75" spans="1:19" ht="31.5">
      <c r="A75" s="8" t="s">
        <v>804</v>
      </c>
      <c r="B75" s="73" t="s">
        <v>104</v>
      </c>
      <c r="C75" s="15" t="s">
        <v>724</v>
      </c>
      <c r="D75" s="18">
        <v>2017</v>
      </c>
      <c r="E75" s="15">
        <v>2024</v>
      </c>
      <c r="F75" s="9">
        <v>27.027639999999998</v>
      </c>
      <c r="G75" s="9">
        <v>27.027639999999998</v>
      </c>
      <c r="H75" s="30">
        <v>2.7027640000000002</v>
      </c>
      <c r="I75" s="30">
        <v>22.703217599999995</v>
      </c>
      <c r="J75" s="24">
        <v>0</v>
      </c>
      <c r="K75" s="30">
        <v>1.6216583999999998</v>
      </c>
      <c r="L75" s="24">
        <v>27.027639999999998</v>
      </c>
      <c r="M75" s="24">
        <v>27.027639999999998</v>
      </c>
      <c r="N75" s="9">
        <v>0</v>
      </c>
      <c r="O75" s="9">
        <v>0</v>
      </c>
      <c r="P75" s="24">
        <v>0</v>
      </c>
      <c r="Q75" s="9">
        <v>0.14040400000000003</v>
      </c>
      <c r="R75" s="9">
        <v>26.887235999999998</v>
      </c>
      <c r="S75" s="24">
        <f t="shared" si="1"/>
        <v>27.027639999999998</v>
      </c>
    </row>
    <row r="76" spans="1:19" ht="31.5">
      <c r="A76" s="8" t="s">
        <v>804</v>
      </c>
      <c r="B76" s="73" t="s">
        <v>165</v>
      </c>
      <c r="C76" s="15" t="s">
        <v>2240</v>
      </c>
      <c r="D76" s="18">
        <v>2018</v>
      </c>
      <c r="E76" s="15">
        <v>2024</v>
      </c>
      <c r="F76" s="9">
        <v>17.139470000000003</v>
      </c>
      <c r="G76" s="9">
        <v>17.139470000000003</v>
      </c>
      <c r="H76" s="30">
        <v>1.7139470000000003</v>
      </c>
      <c r="I76" s="30">
        <v>14.397154800000003</v>
      </c>
      <c r="J76" s="24">
        <v>0</v>
      </c>
      <c r="K76" s="30">
        <v>1.0283682000000001</v>
      </c>
      <c r="L76" s="24">
        <v>17.139470000000003</v>
      </c>
      <c r="M76" s="24">
        <v>17.139470000000003</v>
      </c>
      <c r="N76" s="9">
        <v>0</v>
      </c>
      <c r="O76" s="9">
        <v>0</v>
      </c>
      <c r="P76" s="24">
        <v>0</v>
      </c>
      <c r="Q76" s="9">
        <v>0.153417</v>
      </c>
      <c r="R76" s="9">
        <v>16.986053000000002</v>
      </c>
      <c r="S76" s="24">
        <f t="shared" si="1"/>
        <v>17.139470000000003</v>
      </c>
    </row>
    <row r="77" spans="1:19" ht="31.5">
      <c r="A77" s="8" t="s">
        <v>804</v>
      </c>
      <c r="B77" s="73" t="s">
        <v>166</v>
      </c>
      <c r="C77" s="15" t="s">
        <v>725</v>
      </c>
      <c r="D77" s="18">
        <v>2018</v>
      </c>
      <c r="E77" s="15">
        <v>2024</v>
      </c>
      <c r="F77" s="9">
        <v>17.154700000000002</v>
      </c>
      <c r="G77" s="9">
        <v>17.154700000000002</v>
      </c>
      <c r="H77" s="30">
        <v>1.7154700000000003</v>
      </c>
      <c r="I77" s="30">
        <v>14.409948000000002</v>
      </c>
      <c r="J77" s="24">
        <v>0</v>
      </c>
      <c r="K77" s="30">
        <v>1.029282</v>
      </c>
      <c r="L77" s="24">
        <v>17.154699999999998</v>
      </c>
      <c r="M77" s="24">
        <v>17.154699999999998</v>
      </c>
      <c r="N77" s="9">
        <v>0</v>
      </c>
      <c r="O77" s="9">
        <v>0</v>
      </c>
      <c r="P77" s="24">
        <v>0</v>
      </c>
      <c r="Q77" s="9">
        <v>0.17016999999999999</v>
      </c>
      <c r="R77" s="9">
        <v>16.984529999999999</v>
      </c>
      <c r="S77" s="24">
        <f t="shared" si="1"/>
        <v>17.154699999999998</v>
      </c>
    </row>
    <row r="78" spans="1:19" ht="47.25">
      <c r="A78" s="8" t="s">
        <v>804</v>
      </c>
      <c r="B78" s="73" t="s">
        <v>909</v>
      </c>
      <c r="C78" s="15" t="s">
        <v>910</v>
      </c>
      <c r="D78" s="18">
        <v>2019</v>
      </c>
      <c r="E78" s="15">
        <v>2020</v>
      </c>
      <c r="F78" s="9">
        <v>1.14215</v>
      </c>
      <c r="G78" s="9">
        <v>1.14215</v>
      </c>
      <c r="H78" s="30">
        <v>0.11421500000000001</v>
      </c>
      <c r="I78" s="30">
        <v>0.95940600000000009</v>
      </c>
      <c r="J78" s="24">
        <v>0</v>
      </c>
      <c r="K78" s="30">
        <v>0.068528999999999993</v>
      </c>
      <c r="L78" s="24">
        <v>1.1421500000000002</v>
      </c>
      <c r="M78" s="24">
        <v>1.1421500000000002</v>
      </c>
      <c r="N78" s="9">
        <v>1.0459400000000003</v>
      </c>
      <c r="O78" s="9">
        <v>0</v>
      </c>
      <c r="P78" s="24">
        <v>0</v>
      </c>
      <c r="Q78" s="9">
        <v>0</v>
      </c>
      <c r="R78" s="9">
        <v>0</v>
      </c>
      <c r="S78" s="24">
        <f t="shared" si="1"/>
        <v>1.0459400000000003</v>
      </c>
    </row>
    <row r="79" spans="1:19" ht="47.25">
      <c r="A79" s="8" t="s">
        <v>805</v>
      </c>
      <c r="B79" s="73" t="s">
        <v>498</v>
      </c>
      <c r="C79" s="15" t="s">
        <v>2241</v>
      </c>
      <c r="D79" s="18">
        <v>2019</v>
      </c>
      <c r="E79" s="15">
        <v>2022</v>
      </c>
      <c r="F79" s="9">
        <v>0.78837999999999997</v>
      </c>
      <c r="G79" s="9">
        <v>0.78837999999999997</v>
      </c>
      <c r="H79" s="30">
        <v>0.078838000000000005</v>
      </c>
      <c r="I79" s="30">
        <v>0.66223920000000003</v>
      </c>
      <c r="J79" s="24">
        <v>0</v>
      </c>
      <c r="K79" s="30">
        <v>0.047302799999999999</v>
      </c>
      <c r="L79" s="24">
        <v>0.78837999999999997</v>
      </c>
      <c r="M79" s="24">
        <v>0.78837999999999997</v>
      </c>
      <c r="N79" s="9">
        <v>0</v>
      </c>
      <c r="O79" s="9">
        <v>0</v>
      </c>
      <c r="P79" s="24">
        <v>0.78837999999999997</v>
      </c>
      <c r="Q79" s="9">
        <v>0</v>
      </c>
      <c r="R79" s="9">
        <v>0</v>
      </c>
      <c r="S79" s="24">
        <f t="shared" si="1"/>
        <v>0.78837999999999997</v>
      </c>
    </row>
    <row r="80" spans="1:19" ht="63">
      <c r="A80" s="8" t="s">
        <v>805</v>
      </c>
      <c r="B80" s="73" t="s">
        <v>911</v>
      </c>
      <c r="C80" s="15" t="s">
        <v>912</v>
      </c>
      <c r="D80" s="18">
        <v>2011</v>
      </c>
      <c r="E80" s="15">
        <v>2022</v>
      </c>
      <c r="F80" s="9">
        <v>37.207970000000003</v>
      </c>
      <c r="G80" s="9">
        <v>37.207970000000003</v>
      </c>
      <c r="H80" s="30">
        <v>3.7207970000000006</v>
      </c>
      <c r="I80" s="30">
        <v>31.254694800000006</v>
      </c>
      <c r="J80" s="24">
        <v>0</v>
      </c>
      <c r="K80" s="30">
        <v>2.2324782000000001</v>
      </c>
      <c r="L80" s="24">
        <v>33.426149690000003</v>
      </c>
      <c r="M80" s="24">
        <v>33.426149690000003</v>
      </c>
      <c r="N80" s="9">
        <v>1.927827</v>
      </c>
      <c r="O80" s="9">
        <v>16.5</v>
      </c>
      <c r="P80" s="24">
        <v>0.55000000000000004</v>
      </c>
      <c r="Q80" s="9">
        <v>10.45</v>
      </c>
      <c r="R80" s="9">
        <v>0</v>
      </c>
      <c r="S80" s="24">
        <f t="shared" si="2" ref="S80:S143">=N80+O80+P80+Q80+R80</f>
        <v>29.427827000000001</v>
      </c>
    </row>
    <row r="81" spans="1:19" ht="47.25">
      <c r="A81" s="8" t="s">
        <v>805</v>
      </c>
      <c r="B81" s="73" t="s">
        <v>499</v>
      </c>
      <c r="C81" s="15" t="s">
        <v>267</v>
      </c>
      <c r="D81" s="18">
        <v>2017</v>
      </c>
      <c r="E81" s="15">
        <v>2022</v>
      </c>
      <c r="F81" s="9">
        <v>1.2243199999999999</v>
      </c>
      <c r="G81" s="9">
        <v>1.2243199999999999</v>
      </c>
      <c r="H81" s="30">
        <v>0.12243199999999999</v>
      </c>
      <c r="I81" s="30">
        <v>1.0284287999999997</v>
      </c>
      <c r="J81" s="24">
        <v>0</v>
      </c>
      <c r="K81" s="30">
        <v>0.073459199999999988</v>
      </c>
      <c r="L81" s="24">
        <v>1.2243200000000001</v>
      </c>
      <c r="M81" s="24">
        <v>1.2243200000000001</v>
      </c>
      <c r="N81" s="9">
        <v>0</v>
      </c>
      <c r="O81" s="9">
        <v>0</v>
      </c>
      <c r="P81" s="24">
        <v>1.2243200000000001</v>
      </c>
      <c r="Q81" s="9">
        <v>0</v>
      </c>
      <c r="R81" s="9">
        <v>0</v>
      </c>
      <c r="S81" s="24">
        <f t="shared" si="2"/>
        <v>1.2243200000000001</v>
      </c>
    </row>
    <row r="82" spans="1:19" ht="63">
      <c r="A82" s="8" t="s">
        <v>805</v>
      </c>
      <c r="B82" s="73" t="s">
        <v>500</v>
      </c>
      <c r="C82" s="15" t="s">
        <v>2242</v>
      </c>
      <c r="D82" s="18">
        <v>2018</v>
      </c>
      <c r="E82" s="15">
        <v>2023</v>
      </c>
      <c r="F82" s="9">
        <v>23.27891</v>
      </c>
      <c r="G82" s="9">
        <v>23.27891</v>
      </c>
      <c r="H82" s="30">
        <v>2.3278910000000002</v>
      </c>
      <c r="I82" s="30">
        <v>19.5542844</v>
      </c>
      <c r="J82" s="24">
        <v>0</v>
      </c>
      <c r="K82" s="30">
        <v>1.3967345999999998</v>
      </c>
      <c r="L82" s="24">
        <v>23.27891</v>
      </c>
      <c r="M82" s="24">
        <v>23.27891</v>
      </c>
      <c r="N82" s="9">
        <v>0</v>
      </c>
      <c r="O82" s="9">
        <v>0</v>
      </c>
      <c r="P82" s="24">
        <v>0</v>
      </c>
      <c r="Q82" s="9">
        <v>0.30680100000000005</v>
      </c>
      <c r="R82" s="9">
        <v>3.3000000000000003</v>
      </c>
      <c r="S82" s="24">
        <f t="shared" si="2"/>
        <v>3.6068010000000004</v>
      </c>
    </row>
    <row r="83" spans="1:19" ht="63">
      <c r="A83" s="8" t="s">
        <v>805</v>
      </c>
      <c r="B83" s="73" t="s">
        <v>167</v>
      </c>
      <c r="C83" s="15" t="s">
        <v>2243</v>
      </c>
      <c r="D83" s="18">
        <v>2017</v>
      </c>
      <c r="E83" s="15">
        <v>2025</v>
      </c>
      <c r="F83" s="9">
        <v>9.3922299999999996</v>
      </c>
      <c r="G83" s="9">
        <v>9.3922299999999996</v>
      </c>
      <c r="H83" s="30">
        <v>0.93922300000000003</v>
      </c>
      <c r="I83" s="30">
        <v>7.8894731999999994</v>
      </c>
      <c r="J83" s="24">
        <v>0</v>
      </c>
      <c r="K83" s="30">
        <v>0.56353379999999997</v>
      </c>
      <c r="L83" s="24">
        <v>9.3922299999999996</v>
      </c>
      <c r="M83" s="24">
        <v>9.3922299999999996</v>
      </c>
      <c r="N83" s="9">
        <v>0</v>
      </c>
      <c r="O83" s="9">
        <v>0</v>
      </c>
      <c r="P83" s="24">
        <v>0</v>
      </c>
      <c r="Q83" s="9">
        <v>0</v>
      </c>
      <c r="R83" s="9">
        <v>0.010999999999999999</v>
      </c>
      <c r="S83" s="24">
        <f t="shared" si="2"/>
        <v>0.010999999999999999</v>
      </c>
    </row>
    <row r="84" spans="1:19" ht="63">
      <c r="A84" s="8" t="s">
        <v>805</v>
      </c>
      <c r="B84" s="73" t="s">
        <v>913</v>
      </c>
      <c r="C84" s="15" t="s">
        <v>914</v>
      </c>
      <c r="D84" s="18">
        <v>2017</v>
      </c>
      <c r="E84" s="15">
        <v>2021</v>
      </c>
      <c r="F84" s="9">
        <v>6.2987799999999998</v>
      </c>
      <c r="G84" s="9">
        <v>6.2987799999999998</v>
      </c>
      <c r="H84" s="30">
        <v>0.62987800000000005</v>
      </c>
      <c r="I84" s="30">
        <v>5.2909752000000001</v>
      </c>
      <c r="J84" s="24">
        <v>0</v>
      </c>
      <c r="K84" s="30">
        <v>0.37792679999999995</v>
      </c>
      <c r="L84" s="24">
        <v>6.2987799999999998</v>
      </c>
      <c r="M84" s="24">
        <v>6.2987799999999998</v>
      </c>
      <c r="N84" s="9">
        <v>4.540305</v>
      </c>
      <c r="O84" s="9">
        <v>0.31007899999999999</v>
      </c>
      <c r="P84" s="24">
        <v>0.88000000000000012</v>
      </c>
      <c r="Q84" s="9">
        <v>0</v>
      </c>
      <c r="R84" s="9">
        <v>0</v>
      </c>
      <c r="S84" s="24">
        <f t="shared" si="2"/>
        <v>5.7303839999999999</v>
      </c>
    </row>
    <row r="85" spans="1:19" ht="78.75">
      <c r="A85" s="8" t="s">
        <v>805</v>
      </c>
      <c r="B85" s="73" t="s">
        <v>915</v>
      </c>
      <c r="C85" s="15" t="s">
        <v>916</v>
      </c>
      <c r="D85" s="18">
        <v>2018</v>
      </c>
      <c r="E85" s="15">
        <v>2020</v>
      </c>
      <c r="F85" s="9">
        <v>0.49061999999999995</v>
      </c>
      <c r="G85" s="9">
        <v>0.49061999999999995</v>
      </c>
      <c r="H85" s="30">
        <v>0.049061999999999995</v>
      </c>
      <c r="I85" s="30">
        <v>0.41212079999999995</v>
      </c>
      <c r="J85" s="24">
        <v>0</v>
      </c>
      <c r="K85" s="30">
        <v>0.029437199999999997</v>
      </c>
      <c r="L85" s="24">
        <v>0.49062000000000006</v>
      </c>
      <c r="M85" s="24">
        <v>0.49062000000000006</v>
      </c>
      <c r="N85" s="9">
        <v>0.165</v>
      </c>
      <c r="O85" s="9">
        <v>0</v>
      </c>
      <c r="P85" s="24">
        <v>0</v>
      </c>
      <c r="Q85" s="9">
        <v>0</v>
      </c>
      <c r="R85" s="9">
        <v>0</v>
      </c>
      <c r="S85" s="24">
        <f t="shared" si="2"/>
        <v>0.16500000000000001</v>
      </c>
    </row>
    <row r="86" spans="1:19" ht="78.75">
      <c r="A86" s="8" t="s">
        <v>804</v>
      </c>
      <c r="B86" s="73" t="s">
        <v>917</v>
      </c>
      <c r="C86" s="15" t="s">
        <v>918</v>
      </c>
      <c r="D86" s="18">
        <v>2019</v>
      </c>
      <c r="E86" s="15">
        <v>2020</v>
      </c>
      <c r="F86" s="9">
        <v>0.56730999999999998</v>
      </c>
      <c r="G86" s="9">
        <v>0.56730999999999998</v>
      </c>
      <c r="H86" s="30">
        <v>0.056731000000000004</v>
      </c>
      <c r="I86" s="30">
        <v>0.47654040000000003</v>
      </c>
      <c r="J86" s="24">
        <v>0</v>
      </c>
      <c r="K86" s="30">
        <v>0.034038599999999995</v>
      </c>
      <c r="L86" s="24">
        <v>0.56730999999999998</v>
      </c>
      <c r="M86" s="24">
        <v>0.56730999999999998</v>
      </c>
      <c r="N86" s="9">
        <v>0.24800600000000003</v>
      </c>
      <c r="O86" s="9">
        <v>0</v>
      </c>
      <c r="P86" s="24">
        <v>0</v>
      </c>
      <c r="Q86" s="9">
        <v>0</v>
      </c>
      <c r="R86" s="9">
        <v>0</v>
      </c>
      <c r="S86" s="24">
        <f t="shared" si="2"/>
        <v>0.24800600000000003</v>
      </c>
    </row>
    <row r="87" spans="1:19" ht="63">
      <c r="A87" s="8" t="s">
        <v>805</v>
      </c>
      <c r="B87" s="73" t="s">
        <v>919</v>
      </c>
      <c r="C87" s="15" t="s">
        <v>2244</v>
      </c>
      <c r="D87" s="18">
        <v>2017</v>
      </c>
      <c r="E87" s="15">
        <v>2020</v>
      </c>
      <c r="F87" s="9">
        <v>104.55563000000001</v>
      </c>
      <c r="G87" s="9">
        <v>104.55563000000001</v>
      </c>
      <c r="H87" s="30">
        <v>10.455563000000001</v>
      </c>
      <c r="I87" s="30">
        <v>87.826729200000017</v>
      </c>
      <c r="J87" s="24">
        <v>0</v>
      </c>
      <c r="K87" s="30">
        <v>6.2733378000000002</v>
      </c>
      <c r="L87" s="24">
        <v>96.505294499999991</v>
      </c>
      <c r="M87" s="24">
        <v>96.505294499999991</v>
      </c>
      <c r="N87" s="9">
        <v>70.205294499999994</v>
      </c>
      <c r="O87" s="9">
        <v>0</v>
      </c>
      <c r="P87" s="24">
        <v>0</v>
      </c>
      <c r="Q87" s="9">
        <v>0</v>
      </c>
      <c r="R87" s="9">
        <v>0</v>
      </c>
      <c r="S87" s="24">
        <f t="shared" si="2"/>
        <v>70.205294499999994</v>
      </c>
    </row>
    <row r="88" spans="1:19" ht="78.75">
      <c r="A88" s="8" t="s">
        <v>804</v>
      </c>
      <c r="B88" s="73" t="s">
        <v>920</v>
      </c>
      <c r="C88" s="15" t="s">
        <v>921</v>
      </c>
      <c r="D88" s="18">
        <v>2018</v>
      </c>
      <c r="E88" s="15">
        <v>2020</v>
      </c>
      <c r="F88" s="9">
        <v>3.1745300000000003</v>
      </c>
      <c r="G88" s="9">
        <v>3.1745300000000003</v>
      </c>
      <c r="H88" s="30">
        <v>0.31745300000000004</v>
      </c>
      <c r="I88" s="30">
        <v>2.6666052000000002</v>
      </c>
      <c r="J88" s="24">
        <v>0</v>
      </c>
      <c r="K88" s="30">
        <v>0.19047180000000002</v>
      </c>
      <c r="L88" s="24">
        <v>3.1745300000000003</v>
      </c>
      <c r="M88" s="24">
        <v>3.1745300000000003</v>
      </c>
      <c r="N88" s="9">
        <v>2.8001900000000002</v>
      </c>
      <c r="O88" s="9">
        <v>0</v>
      </c>
      <c r="P88" s="24">
        <v>0</v>
      </c>
      <c r="Q88" s="9">
        <v>0</v>
      </c>
      <c r="R88" s="9">
        <v>0</v>
      </c>
      <c r="S88" s="24">
        <f t="shared" si="2"/>
        <v>2.8001900000000002</v>
      </c>
    </row>
    <row r="89" spans="1:19" ht="63">
      <c r="A89" s="8" t="s">
        <v>805</v>
      </c>
      <c r="B89" s="73" t="s">
        <v>501</v>
      </c>
      <c r="C89" s="15" t="s">
        <v>2245</v>
      </c>
      <c r="D89" s="18">
        <v>2021</v>
      </c>
      <c r="E89" s="15">
        <v>2023</v>
      </c>
      <c r="F89" s="9">
        <v>2.9176599999999997</v>
      </c>
      <c r="G89" s="9">
        <v>2.9176599999999997</v>
      </c>
      <c r="H89" s="30">
        <v>0.29176599999999997</v>
      </c>
      <c r="I89" s="30">
        <v>2.4508343999999997</v>
      </c>
      <c r="J89" s="24">
        <v>0</v>
      </c>
      <c r="K89" s="30">
        <v>0.17505959999999998</v>
      </c>
      <c r="L89" s="24">
        <v>2.9176599999999997</v>
      </c>
      <c r="M89" s="24">
        <v>2.9176599999999997</v>
      </c>
      <c r="N89" s="9">
        <v>0</v>
      </c>
      <c r="O89" s="9">
        <v>0</v>
      </c>
      <c r="P89" s="24">
        <v>0</v>
      </c>
      <c r="Q89" s="9">
        <v>2.9176599999999997</v>
      </c>
      <c r="R89" s="9">
        <v>0</v>
      </c>
      <c r="S89" s="24">
        <f t="shared" si="2"/>
        <v>2.9176599999999997</v>
      </c>
    </row>
    <row r="90" spans="1:19" ht="47.25">
      <c r="A90" s="8" t="s">
        <v>805</v>
      </c>
      <c r="B90" s="73" t="s">
        <v>502</v>
      </c>
      <c r="C90" s="15" t="s">
        <v>2246</v>
      </c>
      <c r="D90" s="18">
        <v>2021</v>
      </c>
      <c r="E90" s="15">
        <v>2024</v>
      </c>
      <c r="F90" s="9">
        <v>1.5436400000000001</v>
      </c>
      <c r="G90" s="9">
        <v>1.5436400000000001</v>
      </c>
      <c r="H90" s="30">
        <v>0.15436400000000003</v>
      </c>
      <c r="I90" s="30">
        <v>1.2966576000000001</v>
      </c>
      <c r="J90" s="24">
        <v>0</v>
      </c>
      <c r="K90" s="30">
        <v>0.092618400000000004</v>
      </c>
      <c r="L90" s="24">
        <v>1.5436400000000001</v>
      </c>
      <c r="M90" s="24">
        <v>1.5436400000000001</v>
      </c>
      <c r="N90" s="9">
        <v>0</v>
      </c>
      <c r="O90" s="9">
        <v>0</v>
      </c>
      <c r="P90" s="24">
        <v>0</v>
      </c>
      <c r="Q90" s="9">
        <v>0.59800399999999998</v>
      </c>
      <c r="R90" s="9">
        <v>0.94563600000000014</v>
      </c>
      <c r="S90" s="24">
        <f t="shared" si="2"/>
        <v>1.5436400000000001</v>
      </c>
    </row>
    <row r="91" spans="1:19" ht="47.25">
      <c r="A91" s="8" t="s">
        <v>805</v>
      </c>
      <c r="B91" s="73" t="s">
        <v>503</v>
      </c>
      <c r="C91" s="15" t="s">
        <v>2247</v>
      </c>
      <c r="D91" s="18">
        <v>2021</v>
      </c>
      <c r="E91" s="15">
        <v>2024</v>
      </c>
      <c r="F91" s="9">
        <v>1.10256</v>
      </c>
      <c r="G91" s="9">
        <v>1.10256</v>
      </c>
      <c r="H91" s="30">
        <v>0.11025600000000001</v>
      </c>
      <c r="I91" s="30">
        <v>0.92615039999999993</v>
      </c>
      <c r="J91" s="24">
        <v>0</v>
      </c>
      <c r="K91" s="30">
        <v>0.066153599999999993</v>
      </c>
      <c r="L91" s="24">
        <v>1.10256</v>
      </c>
      <c r="M91" s="24">
        <v>1.10256</v>
      </c>
      <c r="N91" s="9">
        <v>0</v>
      </c>
      <c r="O91" s="9">
        <v>0</v>
      </c>
      <c r="P91" s="24">
        <v>0</v>
      </c>
      <c r="Q91" s="9">
        <v>0.11281600000000001</v>
      </c>
      <c r="R91" s="9">
        <v>0.98974399999999996</v>
      </c>
      <c r="S91" s="24">
        <f t="shared" si="2"/>
        <v>1.10256</v>
      </c>
    </row>
    <row r="92" spans="1:19" ht="63">
      <c r="A92" s="8" t="s">
        <v>805</v>
      </c>
      <c r="B92" s="73" t="s">
        <v>504</v>
      </c>
      <c r="C92" s="15" t="s">
        <v>2248</v>
      </c>
      <c r="D92" s="18">
        <v>2021</v>
      </c>
      <c r="E92" s="15">
        <v>2024</v>
      </c>
      <c r="F92" s="9">
        <v>1.01989</v>
      </c>
      <c r="G92" s="9">
        <v>1.01989</v>
      </c>
      <c r="H92" s="30">
        <v>0.101989</v>
      </c>
      <c r="I92" s="30">
        <v>0.85670760000000001</v>
      </c>
      <c r="J92" s="24">
        <v>0</v>
      </c>
      <c r="K92" s="30">
        <v>0.061193399999999995</v>
      </c>
      <c r="L92" s="24">
        <v>1.01989</v>
      </c>
      <c r="M92" s="24">
        <v>1.01989</v>
      </c>
      <c r="N92" s="9">
        <v>0</v>
      </c>
      <c r="O92" s="9">
        <v>0</v>
      </c>
      <c r="P92" s="24">
        <v>0</v>
      </c>
      <c r="Q92" s="9">
        <v>0.13187900000000002</v>
      </c>
      <c r="R92" s="9">
        <v>0.88801099999999988</v>
      </c>
      <c r="S92" s="24">
        <f t="shared" si="2"/>
        <v>1.01989</v>
      </c>
    </row>
    <row r="93" spans="1:19" ht="78.75">
      <c r="A93" s="8" t="s">
        <v>805</v>
      </c>
      <c r="B93" s="73" t="s">
        <v>922</v>
      </c>
      <c r="C93" s="15" t="s">
        <v>2249</v>
      </c>
      <c r="D93" s="18">
        <v>2020</v>
      </c>
      <c r="E93" s="15">
        <v>2020</v>
      </c>
      <c r="F93" s="9">
        <v>0.68703999999999998</v>
      </c>
      <c r="G93" s="9">
        <v>0.68703999999999998</v>
      </c>
      <c r="H93" s="30">
        <v>0.068704000000000001</v>
      </c>
      <c r="I93" s="30">
        <v>0.5771136</v>
      </c>
      <c r="J93" s="24">
        <v>0</v>
      </c>
      <c r="K93" s="30">
        <v>0.041222399999999999</v>
      </c>
      <c r="L93" s="24">
        <v>0.68703999999999998</v>
      </c>
      <c r="M93" s="24">
        <v>0.68703999999999998</v>
      </c>
      <c r="N93" s="9">
        <v>0.68703999999999998</v>
      </c>
      <c r="O93" s="9">
        <v>0</v>
      </c>
      <c r="P93" s="24">
        <v>0</v>
      </c>
      <c r="Q93" s="9">
        <v>0</v>
      </c>
      <c r="R93" s="9">
        <v>0</v>
      </c>
      <c r="S93" s="24">
        <f t="shared" si="2"/>
        <v>0.68703999999999998</v>
      </c>
    </row>
    <row r="94" spans="1:19" ht="63">
      <c r="A94" s="8" t="s">
        <v>805</v>
      </c>
      <c r="B94" s="73" t="s">
        <v>168</v>
      </c>
      <c r="C94" s="15" t="s">
        <v>268</v>
      </c>
      <c r="D94" s="18">
        <v>2018</v>
      </c>
      <c r="E94" s="15">
        <v>2023</v>
      </c>
      <c r="F94" s="9">
        <v>4.0363199999999999</v>
      </c>
      <c r="G94" s="9">
        <v>4.0363199999999999</v>
      </c>
      <c r="H94" s="30">
        <v>0.40363199999999999</v>
      </c>
      <c r="I94" s="30">
        <v>3.3905088000000001</v>
      </c>
      <c r="J94" s="24">
        <v>0</v>
      </c>
      <c r="K94" s="30">
        <v>0.24217919999999998</v>
      </c>
      <c r="L94" s="24">
        <v>4.0363199999999999</v>
      </c>
      <c r="M94" s="24">
        <v>4.0363199999999999</v>
      </c>
      <c r="N94" s="9">
        <v>0</v>
      </c>
      <c r="O94" s="9">
        <v>0</v>
      </c>
      <c r="P94" s="24">
        <v>0</v>
      </c>
      <c r="Q94" s="9">
        <v>4.0363199999999999</v>
      </c>
      <c r="R94" s="9">
        <v>0</v>
      </c>
      <c r="S94" s="24">
        <f t="shared" si="2"/>
        <v>4.0363199999999999</v>
      </c>
    </row>
    <row r="95" spans="1:19" ht="63">
      <c r="A95" s="8" t="s">
        <v>805</v>
      </c>
      <c r="B95" s="73" t="s">
        <v>169</v>
      </c>
      <c r="C95" s="15" t="s">
        <v>269</v>
      </c>
      <c r="D95" s="18">
        <v>2018</v>
      </c>
      <c r="E95" s="15">
        <v>2023</v>
      </c>
      <c r="F95" s="9">
        <v>3.9252600000000002</v>
      </c>
      <c r="G95" s="9">
        <v>3.9252600000000002</v>
      </c>
      <c r="H95" s="30">
        <v>0.39252600000000004</v>
      </c>
      <c r="I95" s="30">
        <v>3.2972184000000002</v>
      </c>
      <c r="J95" s="24">
        <v>0</v>
      </c>
      <c r="K95" s="30">
        <v>0.23551559999999999</v>
      </c>
      <c r="L95" s="24">
        <v>3.9252600000000002</v>
      </c>
      <c r="M95" s="24">
        <v>3.9252600000000002</v>
      </c>
      <c r="N95" s="9">
        <v>0</v>
      </c>
      <c r="O95" s="9">
        <v>0</v>
      </c>
      <c r="P95" s="24">
        <v>0</v>
      </c>
      <c r="Q95" s="9">
        <v>3.9252600000000002</v>
      </c>
      <c r="R95" s="9">
        <v>0</v>
      </c>
      <c r="S95" s="24">
        <f t="shared" si="2"/>
        <v>3.9252600000000002</v>
      </c>
    </row>
    <row r="96" spans="1:19" ht="63">
      <c r="A96" s="8" t="s">
        <v>805</v>
      </c>
      <c r="B96" s="73" t="s">
        <v>170</v>
      </c>
      <c r="C96" s="15" t="s">
        <v>270</v>
      </c>
      <c r="D96" s="18">
        <v>2018</v>
      </c>
      <c r="E96" s="15">
        <v>2023</v>
      </c>
      <c r="F96" s="9">
        <v>3.6271699999999996</v>
      </c>
      <c r="G96" s="9">
        <v>3.6271699999999996</v>
      </c>
      <c r="H96" s="30">
        <v>0.36271699999999996</v>
      </c>
      <c r="I96" s="30">
        <v>3.0468227999999997</v>
      </c>
      <c r="J96" s="24">
        <v>0</v>
      </c>
      <c r="K96" s="30">
        <v>0.21763019999999997</v>
      </c>
      <c r="L96" s="24">
        <v>3.6271700000000004</v>
      </c>
      <c r="M96" s="24">
        <v>3.6271700000000004</v>
      </c>
      <c r="N96" s="9">
        <v>0</v>
      </c>
      <c r="O96" s="9">
        <v>0</v>
      </c>
      <c r="P96" s="24">
        <v>0</v>
      </c>
      <c r="Q96" s="9">
        <v>3.6271700000000004</v>
      </c>
      <c r="R96" s="9">
        <v>0</v>
      </c>
      <c r="S96" s="24">
        <f t="shared" si="2"/>
        <v>3.6271700000000004</v>
      </c>
    </row>
    <row r="97" spans="1:19" ht="47.25">
      <c r="A97" s="8" t="s">
        <v>804</v>
      </c>
      <c r="B97" s="73" t="s">
        <v>505</v>
      </c>
      <c r="C97" s="15" t="s">
        <v>271</v>
      </c>
      <c r="D97" s="18">
        <v>2016</v>
      </c>
      <c r="E97" s="15">
        <v>2022</v>
      </c>
      <c r="F97" s="9">
        <v>16.579540000000001</v>
      </c>
      <c r="G97" s="9">
        <v>16.579540000000001</v>
      </c>
      <c r="H97" s="30">
        <v>1.6579540000000001</v>
      </c>
      <c r="I97" s="30">
        <v>13.926813600000001</v>
      </c>
      <c r="J97" s="24">
        <v>0</v>
      </c>
      <c r="K97" s="30">
        <v>0.9947724</v>
      </c>
      <c r="L97" s="24">
        <v>16.579540000000001</v>
      </c>
      <c r="M97" s="24">
        <v>16.579540000000001</v>
      </c>
      <c r="N97" s="9">
        <v>0</v>
      </c>
      <c r="O97" s="9">
        <v>0</v>
      </c>
      <c r="P97" s="24">
        <v>16.579540000000001</v>
      </c>
      <c r="Q97" s="9">
        <v>0</v>
      </c>
      <c r="R97" s="9">
        <v>0</v>
      </c>
      <c r="S97" s="24">
        <f t="shared" si="2"/>
        <v>16.579540000000001</v>
      </c>
    </row>
    <row r="98" spans="1:19" ht="47.25">
      <c r="A98" s="8" t="s">
        <v>804</v>
      </c>
      <c r="B98" s="73" t="s">
        <v>923</v>
      </c>
      <c r="C98" s="15" t="s">
        <v>924</v>
      </c>
      <c r="D98" s="18">
        <v>2016</v>
      </c>
      <c r="E98" s="15">
        <v>2022</v>
      </c>
      <c r="F98" s="9">
        <v>140.31654999999998</v>
      </c>
      <c r="G98" s="9">
        <v>140.31654999999998</v>
      </c>
      <c r="H98" s="30">
        <v>14.031654999999999</v>
      </c>
      <c r="I98" s="30">
        <v>117.86590199999998</v>
      </c>
      <c r="J98" s="24">
        <v>0</v>
      </c>
      <c r="K98" s="30">
        <v>8.4189929999999986</v>
      </c>
      <c r="L98" s="24">
        <v>134.62544880999997</v>
      </c>
      <c r="M98" s="24">
        <v>134.62544880999997</v>
      </c>
      <c r="N98" s="9">
        <v>2.4420000000000002</v>
      </c>
      <c r="O98" s="9">
        <v>0.33</v>
      </c>
      <c r="P98" s="24">
        <v>129.71666205999995</v>
      </c>
      <c r="Q98" s="9">
        <v>0</v>
      </c>
      <c r="R98" s="9">
        <v>0</v>
      </c>
      <c r="S98" s="24">
        <f t="shared" si="2"/>
        <v>132.48866205999994</v>
      </c>
    </row>
    <row r="99" spans="1:19" ht="47.25">
      <c r="A99" s="8" t="s">
        <v>805</v>
      </c>
      <c r="B99" s="73" t="s">
        <v>925</v>
      </c>
      <c r="C99" s="15" t="s">
        <v>2250</v>
      </c>
      <c r="D99" s="18">
        <v>2019</v>
      </c>
      <c r="E99" s="15">
        <v>2020</v>
      </c>
      <c r="F99" s="9">
        <v>0.19700999999999999</v>
      </c>
      <c r="G99" s="9">
        <v>0.19700999999999999</v>
      </c>
      <c r="H99" s="30">
        <v>0.019701</v>
      </c>
      <c r="I99" s="30">
        <v>0.16548840000000001</v>
      </c>
      <c r="J99" s="24">
        <v>0</v>
      </c>
      <c r="K99" s="30">
        <v>0.011820599999999999</v>
      </c>
      <c r="L99" s="24">
        <v>0.19700999999999999</v>
      </c>
      <c r="M99" s="24">
        <v>0.19700999999999999</v>
      </c>
      <c r="N99" s="9">
        <v>0.09552999999999999</v>
      </c>
      <c r="O99" s="9">
        <v>0</v>
      </c>
      <c r="P99" s="24">
        <v>0</v>
      </c>
      <c r="Q99" s="9">
        <v>0</v>
      </c>
      <c r="R99" s="9">
        <v>0</v>
      </c>
      <c r="S99" s="24">
        <f t="shared" si="2"/>
        <v>0.09552999999999999</v>
      </c>
    </row>
    <row r="100" spans="1:19" ht="78.75">
      <c r="A100" s="8" t="s">
        <v>805</v>
      </c>
      <c r="B100" s="73" t="s">
        <v>926</v>
      </c>
      <c r="C100" s="15" t="s">
        <v>2251</v>
      </c>
      <c r="D100" s="18">
        <v>2019</v>
      </c>
      <c r="E100" s="15">
        <v>2020</v>
      </c>
      <c r="F100" s="9">
        <v>0.19700999999999999</v>
      </c>
      <c r="G100" s="9">
        <v>0.19700999999999999</v>
      </c>
      <c r="H100" s="30">
        <v>0.019701</v>
      </c>
      <c r="I100" s="30">
        <v>0.16548840000000001</v>
      </c>
      <c r="J100" s="24">
        <v>0</v>
      </c>
      <c r="K100" s="30">
        <v>0.011820599999999999</v>
      </c>
      <c r="L100" s="24">
        <v>0.19700999999999999</v>
      </c>
      <c r="M100" s="24">
        <v>0.19700999999999999</v>
      </c>
      <c r="N100" s="9">
        <v>0</v>
      </c>
      <c r="O100" s="9">
        <v>0</v>
      </c>
      <c r="P100" s="24">
        <v>0</v>
      </c>
      <c r="Q100" s="9">
        <v>0</v>
      </c>
      <c r="R100" s="9">
        <v>0</v>
      </c>
      <c r="S100" s="24">
        <f t="shared" si="2"/>
        <v>0</v>
      </c>
    </row>
    <row r="101" spans="1:19" ht="78.75">
      <c r="A101" s="8" t="s">
        <v>805</v>
      </c>
      <c r="B101" s="73" t="s">
        <v>927</v>
      </c>
      <c r="C101" s="15" t="s">
        <v>2252</v>
      </c>
      <c r="D101" s="18">
        <v>2020</v>
      </c>
      <c r="E101" s="15">
        <v>2022</v>
      </c>
      <c r="F101" s="9">
        <v>9.3206000000000007</v>
      </c>
      <c r="G101" s="9">
        <v>9.3206000000000007</v>
      </c>
      <c r="H101" s="30">
        <v>0.93206000000000011</v>
      </c>
      <c r="I101" s="30">
        <v>7.8293040000000005</v>
      </c>
      <c r="J101" s="24">
        <v>0</v>
      </c>
      <c r="K101" s="30">
        <v>0.55923600000000007</v>
      </c>
      <c r="L101" s="24">
        <v>9.3205999999999989</v>
      </c>
      <c r="M101" s="24">
        <v>9.3205999999999989</v>
      </c>
      <c r="N101" s="9">
        <v>0.35266000000000008</v>
      </c>
      <c r="O101" s="9">
        <v>7.9200000000000008</v>
      </c>
      <c r="P101" s="24">
        <v>1.0479399999999979</v>
      </c>
      <c r="Q101" s="9">
        <v>0</v>
      </c>
      <c r="R101" s="9">
        <v>0</v>
      </c>
      <c r="S101" s="24">
        <f t="shared" si="2"/>
        <v>9.3205999999999989</v>
      </c>
    </row>
    <row r="102" spans="1:19" ht="78.75">
      <c r="A102" s="8" t="s">
        <v>805</v>
      </c>
      <c r="B102" s="73" t="s">
        <v>928</v>
      </c>
      <c r="C102" s="15" t="s">
        <v>2253</v>
      </c>
      <c r="D102" s="18">
        <v>2020</v>
      </c>
      <c r="E102" s="15">
        <v>2020</v>
      </c>
      <c r="F102" s="9">
        <v>0.16022</v>
      </c>
      <c r="G102" s="9">
        <v>0.16022</v>
      </c>
      <c r="H102" s="30">
        <v>0.016022000000000002</v>
      </c>
      <c r="I102" s="30">
        <v>0.1345848</v>
      </c>
      <c r="J102" s="24">
        <v>0</v>
      </c>
      <c r="K102" s="30">
        <v>0.0096132000000000006</v>
      </c>
      <c r="L102" s="24">
        <v>0.16022</v>
      </c>
      <c r="M102" s="24">
        <v>0.16022</v>
      </c>
      <c r="N102" s="9">
        <v>0.16022</v>
      </c>
      <c r="O102" s="9">
        <v>0</v>
      </c>
      <c r="P102" s="24">
        <v>0</v>
      </c>
      <c r="Q102" s="9">
        <v>0</v>
      </c>
      <c r="R102" s="9">
        <v>0</v>
      </c>
      <c r="S102" s="24">
        <f t="shared" si="2"/>
        <v>0.16022</v>
      </c>
    </row>
    <row r="103" spans="1:19" ht="110.25">
      <c r="A103" s="8" t="s">
        <v>805</v>
      </c>
      <c r="B103" s="73" t="s">
        <v>929</v>
      </c>
      <c r="C103" s="15" t="s">
        <v>2254</v>
      </c>
      <c r="D103" s="18">
        <v>2020</v>
      </c>
      <c r="E103" s="15">
        <v>2020</v>
      </c>
      <c r="F103" s="9">
        <v>0.39861000000000002</v>
      </c>
      <c r="G103" s="9">
        <v>0.39861000000000002</v>
      </c>
      <c r="H103" s="30">
        <v>0.039861000000000008</v>
      </c>
      <c r="I103" s="30">
        <v>0.33483239999999997</v>
      </c>
      <c r="J103" s="24">
        <v>0</v>
      </c>
      <c r="K103" s="30">
        <v>0.0239166</v>
      </c>
      <c r="L103" s="24">
        <v>0.39861000000000002</v>
      </c>
      <c r="M103" s="24">
        <v>0.39861000000000002</v>
      </c>
      <c r="N103" s="9">
        <v>0.39861000000000002</v>
      </c>
      <c r="O103" s="9">
        <v>0</v>
      </c>
      <c r="P103" s="24">
        <v>0</v>
      </c>
      <c r="Q103" s="9">
        <v>0</v>
      </c>
      <c r="R103" s="9">
        <v>0</v>
      </c>
      <c r="S103" s="24">
        <f t="shared" si="2"/>
        <v>0.39861000000000002</v>
      </c>
    </row>
    <row r="104" spans="1:19" ht="63">
      <c r="A104" s="8" t="s">
        <v>804</v>
      </c>
      <c r="B104" s="73" t="s">
        <v>930</v>
      </c>
      <c r="C104" s="15" t="s">
        <v>931</v>
      </c>
      <c r="D104" s="18">
        <v>2016</v>
      </c>
      <c r="E104" s="15">
        <v>2020</v>
      </c>
      <c r="F104" s="9">
        <v>2.2018</v>
      </c>
      <c r="G104" s="9">
        <v>2.2018</v>
      </c>
      <c r="H104" s="30">
        <v>0.22018000000000001</v>
      </c>
      <c r="I104" s="30">
        <v>1.8495119999999998</v>
      </c>
      <c r="J104" s="24">
        <v>0</v>
      </c>
      <c r="K104" s="30">
        <v>0.132108</v>
      </c>
      <c r="L104" s="24">
        <v>2.2018000000000004</v>
      </c>
      <c r="M104" s="24">
        <v>2.2018000000000004</v>
      </c>
      <c r="N104" s="9">
        <v>2.2018000000000004</v>
      </c>
      <c r="O104" s="9">
        <v>0</v>
      </c>
      <c r="P104" s="24">
        <v>0</v>
      </c>
      <c r="Q104" s="9">
        <v>0</v>
      </c>
      <c r="R104" s="9">
        <v>0</v>
      </c>
      <c r="S104" s="24">
        <f t="shared" si="2"/>
        <v>2.2018000000000004</v>
      </c>
    </row>
    <row r="105" spans="1:19" ht="63">
      <c r="A105" s="8" t="s">
        <v>804</v>
      </c>
      <c r="B105" s="73" t="s">
        <v>932</v>
      </c>
      <c r="C105" s="15" t="s">
        <v>933</v>
      </c>
      <c r="D105" s="18">
        <v>2017</v>
      </c>
      <c r="E105" s="15">
        <v>2020</v>
      </c>
      <c r="F105" s="9">
        <v>1.7900799999999999</v>
      </c>
      <c r="G105" s="9">
        <v>1.7900799999999999</v>
      </c>
      <c r="H105" s="30">
        <v>0.179008</v>
      </c>
      <c r="I105" s="30">
        <v>1.5036671999999998</v>
      </c>
      <c r="J105" s="24">
        <v>0</v>
      </c>
      <c r="K105" s="30">
        <v>0.10740479999999999</v>
      </c>
      <c r="L105" s="24">
        <v>1.7900799999999999</v>
      </c>
      <c r="M105" s="24">
        <v>1.7900799999999999</v>
      </c>
      <c r="N105" s="9">
        <v>1.7900799999999999</v>
      </c>
      <c r="O105" s="9">
        <v>0</v>
      </c>
      <c r="P105" s="24">
        <v>0</v>
      </c>
      <c r="Q105" s="9">
        <v>0</v>
      </c>
      <c r="R105" s="9">
        <v>0</v>
      </c>
      <c r="S105" s="24">
        <f t="shared" si="2"/>
        <v>1.7900799999999999</v>
      </c>
    </row>
    <row r="106" spans="1:19" ht="63">
      <c r="A106" s="8" t="s">
        <v>804</v>
      </c>
      <c r="B106" s="73" t="s">
        <v>171</v>
      </c>
      <c r="C106" s="15" t="s">
        <v>272</v>
      </c>
      <c r="D106" s="18">
        <v>2018</v>
      </c>
      <c r="E106" s="15">
        <v>2023</v>
      </c>
      <c r="F106" s="9">
        <v>2.03687</v>
      </c>
      <c r="G106" s="9">
        <v>2.03687</v>
      </c>
      <c r="H106" s="30">
        <v>0.20368700000000001</v>
      </c>
      <c r="I106" s="30">
        <v>1.7109708000000001</v>
      </c>
      <c r="J106" s="24">
        <v>0</v>
      </c>
      <c r="K106" s="30">
        <v>0.12221219999999999</v>
      </c>
      <c r="L106" s="24">
        <v>2.03687</v>
      </c>
      <c r="M106" s="24">
        <v>2.03687</v>
      </c>
      <c r="N106" s="9">
        <v>0</v>
      </c>
      <c r="O106" s="9">
        <v>0</v>
      </c>
      <c r="P106" s="24">
        <v>0</v>
      </c>
      <c r="Q106" s="9">
        <v>2.03687</v>
      </c>
      <c r="R106" s="9">
        <v>0</v>
      </c>
      <c r="S106" s="24">
        <f t="shared" si="2"/>
        <v>2.03687</v>
      </c>
    </row>
    <row r="107" spans="1:19" ht="63">
      <c r="A107" s="8" t="s">
        <v>804</v>
      </c>
      <c r="B107" s="73" t="s">
        <v>172</v>
      </c>
      <c r="C107" s="15" t="s">
        <v>273</v>
      </c>
      <c r="D107" s="18">
        <v>2019</v>
      </c>
      <c r="E107" s="15">
        <v>2022</v>
      </c>
      <c r="F107" s="9">
        <v>2.03687</v>
      </c>
      <c r="G107" s="9">
        <v>2.03687</v>
      </c>
      <c r="H107" s="30">
        <v>0.20368700000000001</v>
      </c>
      <c r="I107" s="30">
        <v>1.7109708000000001</v>
      </c>
      <c r="J107" s="24">
        <v>0</v>
      </c>
      <c r="K107" s="30">
        <v>0.12221219999999999</v>
      </c>
      <c r="L107" s="24">
        <v>2.03687</v>
      </c>
      <c r="M107" s="24">
        <v>2.03687</v>
      </c>
      <c r="N107" s="9">
        <v>0</v>
      </c>
      <c r="O107" s="9">
        <v>0</v>
      </c>
      <c r="P107" s="24">
        <v>2.03687</v>
      </c>
      <c r="Q107" s="9">
        <v>0</v>
      </c>
      <c r="R107" s="9">
        <v>0</v>
      </c>
      <c r="S107" s="24">
        <f t="shared" si="2"/>
        <v>2.03687</v>
      </c>
    </row>
    <row r="108" spans="1:19" ht="110.25">
      <c r="A108" s="8" t="s">
        <v>805</v>
      </c>
      <c r="B108" s="73" t="s">
        <v>173</v>
      </c>
      <c r="C108" s="15" t="s">
        <v>2255</v>
      </c>
      <c r="D108" s="18">
        <v>2018</v>
      </c>
      <c r="E108" s="15">
        <v>2021</v>
      </c>
      <c r="F108" s="9">
        <v>52.537260000000003</v>
      </c>
      <c r="G108" s="9">
        <v>52.537260000000003</v>
      </c>
      <c r="H108" s="30">
        <v>5.2537260000000003</v>
      </c>
      <c r="I108" s="30">
        <v>44.131298400000006</v>
      </c>
      <c r="J108" s="24">
        <v>0</v>
      </c>
      <c r="K108" s="30">
        <v>3.1522356</v>
      </c>
      <c r="L108" s="24">
        <v>52.537259999999996</v>
      </c>
      <c r="M108" s="24">
        <v>52.537259999999996</v>
      </c>
      <c r="N108" s="9">
        <v>3.7126980000000009</v>
      </c>
      <c r="O108" s="9">
        <v>48.824561999999993</v>
      </c>
      <c r="P108" s="24">
        <v>0</v>
      </c>
      <c r="Q108" s="9">
        <v>0</v>
      </c>
      <c r="R108" s="9">
        <v>0</v>
      </c>
      <c r="S108" s="24">
        <f t="shared" si="2"/>
        <v>52.537259999999996</v>
      </c>
    </row>
    <row r="109" spans="1:19" ht="47.25">
      <c r="A109" s="8" t="s">
        <v>805</v>
      </c>
      <c r="B109" s="73" t="s">
        <v>506</v>
      </c>
      <c r="C109" s="15" t="s">
        <v>2256</v>
      </c>
      <c r="D109" s="18">
        <v>2019</v>
      </c>
      <c r="E109" s="15">
        <v>2022</v>
      </c>
      <c r="F109" s="9">
        <v>13.765840000000001</v>
      </c>
      <c r="G109" s="9">
        <v>13.765840000000001</v>
      </c>
      <c r="H109" s="30">
        <v>1.3765840000000003</v>
      </c>
      <c r="I109" s="30">
        <v>11.5633056</v>
      </c>
      <c r="J109" s="24">
        <v>0</v>
      </c>
      <c r="K109" s="30">
        <v>0.82595039999999997</v>
      </c>
      <c r="L109" s="24">
        <v>13.765840000000001</v>
      </c>
      <c r="M109" s="24">
        <v>13.765840000000001</v>
      </c>
      <c r="N109" s="9">
        <v>0</v>
      </c>
      <c r="O109" s="9">
        <v>0</v>
      </c>
      <c r="P109" s="24">
        <v>13.765840000000001</v>
      </c>
      <c r="Q109" s="9">
        <v>0</v>
      </c>
      <c r="R109" s="9">
        <v>0</v>
      </c>
      <c r="S109" s="24">
        <f t="shared" si="2"/>
        <v>13.765840000000001</v>
      </c>
    </row>
    <row r="110" spans="1:19" ht="63">
      <c r="A110" s="8" t="s">
        <v>805</v>
      </c>
      <c r="B110" s="73" t="s">
        <v>507</v>
      </c>
      <c r="C110" s="15" t="s">
        <v>2257</v>
      </c>
      <c r="D110" s="18">
        <v>2022</v>
      </c>
      <c r="E110" s="15">
        <v>2023</v>
      </c>
      <c r="F110" s="9">
        <v>1.10259</v>
      </c>
      <c r="G110" s="9">
        <v>1.10259</v>
      </c>
      <c r="H110" s="30">
        <v>0.110259</v>
      </c>
      <c r="I110" s="30">
        <v>0.92617559999999999</v>
      </c>
      <c r="J110" s="24">
        <v>0</v>
      </c>
      <c r="K110" s="30">
        <v>0.066155399999999989</v>
      </c>
      <c r="L110" s="24">
        <v>1.10259</v>
      </c>
      <c r="M110" s="24">
        <v>1.10259</v>
      </c>
      <c r="N110" s="9">
        <v>0</v>
      </c>
      <c r="O110" s="9">
        <v>0</v>
      </c>
      <c r="P110" s="24">
        <v>0</v>
      </c>
      <c r="Q110" s="9">
        <v>1.10259</v>
      </c>
      <c r="R110" s="9">
        <v>0</v>
      </c>
      <c r="S110" s="24">
        <f t="shared" si="2"/>
        <v>1.10259</v>
      </c>
    </row>
    <row r="111" spans="1:19" ht="63">
      <c r="A111" s="8" t="s">
        <v>805</v>
      </c>
      <c r="B111" s="73" t="s">
        <v>508</v>
      </c>
      <c r="C111" s="15" t="s">
        <v>2258</v>
      </c>
      <c r="D111" s="18">
        <v>2022</v>
      </c>
      <c r="E111" s="15">
        <v>2024</v>
      </c>
      <c r="F111" s="9">
        <v>7.5320299999999998</v>
      </c>
      <c r="G111" s="9">
        <v>7.5320299999999998</v>
      </c>
      <c r="H111" s="30">
        <v>0.75320300000000007</v>
      </c>
      <c r="I111" s="30">
        <v>6.3269051999999997</v>
      </c>
      <c r="J111" s="24">
        <v>0</v>
      </c>
      <c r="K111" s="30">
        <v>0.45192179999999998</v>
      </c>
      <c r="L111" s="24">
        <v>7.5320299999999998</v>
      </c>
      <c r="M111" s="24">
        <v>7.5320299999999998</v>
      </c>
      <c r="N111" s="9">
        <v>0</v>
      </c>
      <c r="O111" s="9">
        <v>0</v>
      </c>
      <c r="P111" s="24">
        <v>0</v>
      </c>
      <c r="Q111" s="9">
        <v>0.094424000000000008</v>
      </c>
      <c r="R111" s="9">
        <v>7.4376059999999997</v>
      </c>
      <c r="S111" s="24">
        <f t="shared" si="2"/>
        <v>7.5320299999999998</v>
      </c>
    </row>
    <row r="112" spans="1:19" ht="47.25">
      <c r="A112" s="8" t="s">
        <v>805</v>
      </c>
      <c r="B112" s="73" t="s">
        <v>509</v>
      </c>
      <c r="C112" s="15" t="s">
        <v>2259</v>
      </c>
      <c r="D112" s="18">
        <v>2023</v>
      </c>
      <c r="E112" s="15">
        <v>2024</v>
      </c>
      <c r="F112" s="9">
        <v>1.6539000000000001</v>
      </c>
      <c r="G112" s="9">
        <v>1.6539000000000001</v>
      </c>
      <c r="H112" s="30">
        <v>0.16539000000000004</v>
      </c>
      <c r="I112" s="30">
        <v>1.3892760000000002</v>
      </c>
      <c r="J112" s="24">
        <v>0</v>
      </c>
      <c r="K112" s="30">
        <v>0.099234000000000003</v>
      </c>
      <c r="L112" s="24">
        <v>1.6539000000000001</v>
      </c>
      <c r="M112" s="24">
        <v>1.6539000000000001</v>
      </c>
      <c r="N112" s="9">
        <v>0</v>
      </c>
      <c r="O112" s="9">
        <v>0</v>
      </c>
      <c r="P112" s="24">
        <v>0</v>
      </c>
      <c r="Q112" s="9">
        <v>0.7192900000000001</v>
      </c>
      <c r="R112" s="9">
        <v>0.93461000000000005</v>
      </c>
      <c r="S112" s="24">
        <f t="shared" si="2"/>
        <v>1.6539000000000001</v>
      </c>
    </row>
    <row r="113" spans="1:19" ht="63">
      <c r="A113" s="8" t="s">
        <v>805</v>
      </c>
      <c r="B113" s="73" t="s">
        <v>510</v>
      </c>
      <c r="C113" s="15" t="s">
        <v>2260</v>
      </c>
      <c r="D113" s="18">
        <v>2022</v>
      </c>
      <c r="E113" s="15">
        <v>2023</v>
      </c>
      <c r="F113" s="9">
        <v>1.2404300000000001</v>
      </c>
      <c r="G113" s="9">
        <v>1.2404300000000001</v>
      </c>
      <c r="H113" s="30">
        <v>0.12404300000000001</v>
      </c>
      <c r="I113" s="30">
        <v>1.0419612</v>
      </c>
      <c r="J113" s="24">
        <v>0</v>
      </c>
      <c r="K113" s="30">
        <v>0.0744258</v>
      </c>
      <c r="L113" s="24">
        <v>1.2404300000000001</v>
      </c>
      <c r="M113" s="24">
        <v>1.2404300000000001</v>
      </c>
      <c r="N113" s="9">
        <v>0</v>
      </c>
      <c r="O113" s="9">
        <v>0</v>
      </c>
      <c r="P113" s="24">
        <v>0</v>
      </c>
      <c r="Q113" s="9">
        <v>1.2404300000000001</v>
      </c>
      <c r="R113" s="9">
        <v>0</v>
      </c>
      <c r="S113" s="24">
        <f t="shared" si="2"/>
        <v>1.2404300000000001</v>
      </c>
    </row>
    <row r="114" spans="1:19" ht="47.25">
      <c r="A114" s="8" t="s">
        <v>805</v>
      </c>
      <c r="B114" s="73" t="s">
        <v>511</v>
      </c>
      <c r="C114" s="15" t="s">
        <v>2261</v>
      </c>
      <c r="D114" s="18">
        <v>2022</v>
      </c>
      <c r="E114" s="15">
        <v>2023</v>
      </c>
      <c r="F114" s="9">
        <v>2.1394799999999998</v>
      </c>
      <c r="G114" s="9">
        <v>2.1394799999999998</v>
      </c>
      <c r="H114" s="30">
        <v>0.213948</v>
      </c>
      <c r="I114" s="30">
        <v>1.7971631999999997</v>
      </c>
      <c r="J114" s="24">
        <v>0</v>
      </c>
      <c r="K114" s="30">
        <v>0.12836879999999998</v>
      </c>
      <c r="L114" s="24">
        <v>2.1394799999999998</v>
      </c>
      <c r="M114" s="24">
        <v>2.1394799999999998</v>
      </c>
      <c r="N114" s="9">
        <v>0</v>
      </c>
      <c r="O114" s="9">
        <v>0</v>
      </c>
      <c r="P114" s="24">
        <v>0</v>
      </c>
      <c r="Q114" s="9">
        <v>2.1394799999999998</v>
      </c>
      <c r="R114" s="9">
        <v>0</v>
      </c>
      <c r="S114" s="24">
        <f t="shared" si="2"/>
        <v>2.1394799999999998</v>
      </c>
    </row>
    <row r="115" spans="1:19" ht="63">
      <c r="A115" s="8" t="s">
        <v>805</v>
      </c>
      <c r="B115" s="73" t="s">
        <v>512</v>
      </c>
      <c r="C115" s="15" t="s">
        <v>2262</v>
      </c>
      <c r="D115" s="18">
        <v>2022</v>
      </c>
      <c r="E115" s="15">
        <v>2024</v>
      </c>
      <c r="F115" s="9">
        <v>2.7789099999999998</v>
      </c>
      <c r="G115" s="9">
        <v>2.7789099999999998</v>
      </c>
      <c r="H115" s="30">
        <v>0.277891</v>
      </c>
      <c r="I115" s="30">
        <v>2.3342844</v>
      </c>
      <c r="J115" s="24">
        <v>0</v>
      </c>
      <c r="K115" s="30">
        <v>0.16673459999999998</v>
      </c>
      <c r="L115" s="24">
        <v>2.7789099999999998</v>
      </c>
      <c r="M115" s="24">
        <v>2.7789099999999998</v>
      </c>
      <c r="N115" s="9">
        <v>0</v>
      </c>
      <c r="O115" s="9">
        <v>0</v>
      </c>
      <c r="P115" s="24">
        <v>0</v>
      </c>
      <c r="Q115" s="9">
        <v>0.57033900000000004</v>
      </c>
      <c r="R115" s="9">
        <v>2.2085709999999996</v>
      </c>
      <c r="S115" s="24">
        <f t="shared" si="2"/>
        <v>2.7789099999999998</v>
      </c>
    </row>
    <row r="116" spans="1:19" ht="63">
      <c r="A116" s="8" t="s">
        <v>805</v>
      </c>
      <c r="B116" s="73" t="s">
        <v>513</v>
      </c>
      <c r="C116" s="15" t="s">
        <v>2263</v>
      </c>
      <c r="D116" s="18">
        <v>2021</v>
      </c>
      <c r="E116" s="15">
        <v>2022</v>
      </c>
      <c r="F116" s="9">
        <v>0.99232000000000009</v>
      </c>
      <c r="G116" s="9">
        <v>0.99232000000000009</v>
      </c>
      <c r="H116" s="30">
        <v>0.099232000000000015</v>
      </c>
      <c r="I116" s="30">
        <v>0.83354880000000009</v>
      </c>
      <c r="J116" s="24">
        <v>0</v>
      </c>
      <c r="K116" s="30">
        <v>0.0595392</v>
      </c>
      <c r="L116" s="24">
        <v>0.99232000000000009</v>
      </c>
      <c r="M116" s="24">
        <v>0.99232000000000009</v>
      </c>
      <c r="N116" s="9">
        <v>0</v>
      </c>
      <c r="O116" s="9">
        <v>0</v>
      </c>
      <c r="P116" s="24">
        <v>0.99232000000000009</v>
      </c>
      <c r="Q116" s="9">
        <v>0</v>
      </c>
      <c r="R116" s="9">
        <v>0</v>
      </c>
      <c r="S116" s="24">
        <f t="shared" si="2"/>
        <v>0.99232000000000009</v>
      </c>
    </row>
    <row r="117" spans="1:19" ht="78.75">
      <c r="A117" s="8" t="s">
        <v>805</v>
      </c>
      <c r="B117" s="73" t="s">
        <v>514</v>
      </c>
      <c r="C117" s="15" t="s">
        <v>2264</v>
      </c>
      <c r="D117" s="18">
        <v>2021</v>
      </c>
      <c r="E117" s="15">
        <v>2024</v>
      </c>
      <c r="F117" s="9">
        <v>1.1852799999999999</v>
      </c>
      <c r="G117" s="9">
        <v>1.1852799999999999</v>
      </c>
      <c r="H117" s="30">
        <v>0.11852799999999999</v>
      </c>
      <c r="I117" s="30">
        <v>0.99563519999999994</v>
      </c>
      <c r="J117" s="24">
        <v>0</v>
      </c>
      <c r="K117" s="30">
        <v>0.071116799999999994</v>
      </c>
      <c r="L117" s="24">
        <v>1.1852800000000001</v>
      </c>
      <c r="M117" s="24">
        <v>1.1852800000000001</v>
      </c>
      <c r="N117" s="9">
        <v>0</v>
      </c>
      <c r="O117" s="9">
        <v>0</v>
      </c>
      <c r="P117" s="24">
        <v>0</v>
      </c>
      <c r="Q117" s="9">
        <v>0</v>
      </c>
      <c r="R117" s="9">
        <v>1.1852800000000001</v>
      </c>
      <c r="S117" s="24">
        <f t="shared" si="2"/>
        <v>1.1852800000000001</v>
      </c>
    </row>
    <row r="118" spans="1:19" ht="47.25">
      <c r="A118" s="8" t="s">
        <v>805</v>
      </c>
      <c r="B118" s="73" t="s">
        <v>515</v>
      </c>
      <c r="C118" s="15" t="s">
        <v>2265</v>
      </c>
      <c r="D118" s="18">
        <v>2021</v>
      </c>
      <c r="E118" s="15">
        <v>2022</v>
      </c>
      <c r="F118" s="9">
        <v>0.99232000000000009</v>
      </c>
      <c r="G118" s="9">
        <v>0.99232000000000009</v>
      </c>
      <c r="H118" s="30">
        <v>0.099232000000000015</v>
      </c>
      <c r="I118" s="30">
        <v>0.83354880000000009</v>
      </c>
      <c r="J118" s="24">
        <v>0</v>
      </c>
      <c r="K118" s="30">
        <v>0.0595392</v>
      </c>
      <c r="L118" s="24">
        <v>0.99232000000000009</v>
      </c>
      <c r="M118" s="24">
        <v>0.99232000000000009</v>
      </c>
      <c r="N118" s="9">
        <v>0</v>
      </c>
      <c r="O118" s="9">
        <v>0</v>
      </c>
      <c r="P118" s="24">
        <v>0.99232000000000009</v>
      </c>
      <c r="Q118" s="9">
        <v>0</v>
      </c>
      <c r="R118" s="9">
        <v>0</v>
      </c>
      <c r="S118" s="24">
        <f t="shared" si="2"/>
        <v>0.99232000000000009</v>
      </c>
    </row>
    <row r="119" spans="1:19" ht="78.75">
      <c r="A119" s="8" t="s">
        <v>805</v>
      </c>
      <c r="B119" s="73" t="s">
        <v>516</v>
      </c>
      <c r="C119" s="15" t="s">
        <v>2266</v>
      </c>
      <c r="D119" s="18">
        <v>2021</v>
      </c>
      <c r="E119" s="15">
        <v>2023</v>
      </c>
      <c r="F119" s="9">
        <v>5.5035400000000001</v>
      </c>
      <c r="G119" s="9">
        <v>5.5035400000000001</v>
      </c>
      <c r="H119" s="30">
        <v>0.55035400000000001</v>
      </c>
      <c r="I119" s="30">
        <v>4.6229736000000008</v>
      </c>
      <c r="J119" s="24">
        <v>0</v>
      </c>
      <c r="K119" s="30">
        <v>0.33021240000000002</v>
      </c>
      <c r="L119" s="24">
        <v>5.5035399999999992</v>
      </c>
      <c r="M119" s="24">
        <v>5.5035399999999992</v>
      </c>
      <c r="N119" s="9">
        <v>0</v>
      </c>
      <c r="O119" s="9">
        <v>0</v>
      </c>
      <c r="P119" s="24">
        <v>0</v>
      </c>
      <c r="Q119" s="9">
        <v>5.5035399999999992</v>
      </c>
      <c r="R119" s="9">
        <v>0</v>
      </c>
      <c r="S119" s="24">
        <f t="shared" si="2"/>
        <v>5.5035399999999992</v>
      </c>
    </row>
    <row r="120" spans="1:19" ht="78.75">
      <c r="A120" s="8" t="s">
        <v>805</v>
      </c>
      <c r="B120" s="73" t="s">
        <v>517</v>
      </c>
      <c r="C120" s="15" t="s">
        <v>2267</v>
      </c>
      <c r="D120" s="18">
        <v>2022</v>
      </c>
      <c r="E120" s="15">
        <v>2024</v>
      </c>
      <c r="F120" s="9">
        <v>5.5035400000000001</v>
      </c>
      <c r="G120" s="9">
        <v>5.5035400000000001</v>
      </c>
      <c r="H120" s="30">
        <v>0.55035400000000001</v>
      </c>
      <c r="I120" s="30">
        <v>4.6229736000000008</v>
      </c>
      <c r="J120" s="24">
        <v>0</v>
      </c>
      <c r="K120" s="30">
        <v>0.33021240000000002</v>
      </c>
      <c r="L120" s="24">
        <v>5.5035399999999992</v>
      </c>
      <c r="M120" s="24">
        <v>5.5035399999999992</v>
      </c>
      <c r="N120" s="9">
        <v>0</v>
      </c>
      <c r="O120" s="9">
        <v>0</v>
      </c>
      <c r="P120" s="24">
        <v>0</v>
      </c>
      <c r="Q120" s="9">
        <v>1.0466390000000001</v>
      </c>
      <c r="R120" s="9">
        <v>4.4569009999999993</v>
      </c>
      <c r="S120" s="24">
        <f t="shared" si="2"/>
        <v>5.5035399999999992</v>
      </c>
    </row>
    <row r="121" spans="1:19" ht="47.25">
      <c r="A121" s="8" t="s">
        <v>805</v>
      </c>
      <c r="B121" s="73" t="s">
        <v>518</v>
      </c>
      <c r="C121" s="15" t="s">
        <v>2268</v>
      </c>
      <c r="D121" s="18">
        <v>2022</v>
      </c>
      <c r="E121" s="15">
        <v>2023</v>
      </c>
      <c r="F121" s="9">
        <v>1.9452400000000001</v>
      </c>
      <c r="G121" s="9">
        <v>1.9452400000000001</v>
      </c>
      <c r="H121" s="30">
        <v>0.19452400000000003</v>
      </c>
      <c r="I121" s="30">
        <v>1.6340016000000002</v>
      </c>
      <c r="J121" s="24">
        <v>0</v>
      </c>
      <c r="K121" s="30">
        <v>0.1167144</v>
      </c>
      <c r="L121" s="24">
        <v>1.9452400000000001</v>
      </c>
      <c r="M121" s="24">
        <v>1.9452400000000001</v>
      </c>
      <c r="N121" s="9">
        <v>0</v>
      </c>
      <c r="O121" s="9">
        <v>0</v>
      </c>
      <c r="P121" s="24">
        <v>0</v>
      </c>
      <c r="Q121" s="9">
        <v>1.9452400000000001</v>
      </c>
      <c r="R121" s="9">
        <v>0</v>
      </c>
      <c r="S121" s="24">
        <f t="shared" si="2"/>
        <v>1.9452400000000001</v>
      </c>
    </row>
    <row r="122" spans="1:19" ht="78.75">
      <c r="A122" s="8" t="s">
        <v>805</v>
      </c>
      <c r="B122" s="73" t="s">
        <v>519</v>
      </c>
      <c r="C122" s="15" t="s">
        <v>2269</v>
      </c>
      <c r="D122" s="18">
        <v>2021</v>
      </c>
      <c r="E122" s="15">
        <v>2024</v>
      </c>
      <c r="F122" s="9">
        <v>47.848440000000004</v>
      </c>
      <c r="G122" s="9">
        <v>47.848440000000004</v>
      </c>
      <c r="H122" s="30">
        <v>4.7848440000000005</v>
      </c>
      <c r="I122" s="30">
        <v>40.192689600000001</v>
      </c>
      <c r="J122" s="24">
        <v>0</v>
      </c>
      <c r="K122" s="30">
        <v>2.8709064</v>
      </c>
      <c r="L122" s="24">
        <v>47.848440000000004</v>
      </c>
      <c r="M122" s="24">
        <v>47.848440000000004</v>
      </c>
      <c r="N122" s="9">
        <v>0</v>
      </c>
      <c r="O122" s="9">
        <v>0</v>
      </c>
      <c r="P122" s="24">
        <v>0</v>
      </c>
      <c r="Q122" s="9">
        <v>0</v>
      </c>
      <c r="R122" s="9">
        <v>47.848440000000004</v>
      </c>
      <c r="S122" s="24">
        <f t="shared" si="2"/>
        <v>47.848440000000004</v>
      </c>
    </row>
    <row r="123" spans="1:19" ht="47.25">
      <c r="A123" s="8" t="s">
        <v>805</v>
      </c>
      <c r="B123" s="73" t="s">
        <v>520</v>
      </c>
      <c r="C123" s="15" t="s">
        <v>2270</v>
      </c>
      <c r="D123" s="18">
        <v>2021</v>
      </c>
      <c r="E123" s="15">
        <v>2024</v>
      </c>
      <c r="F123" s="9">
        <v>1.75099</v>
      </c>
      <c r="G123" s="9">
        <v>1.75099</v>
      </c>
      <c r="H123" s="30">
        <v>0.175099</v>
      </c>
      <c r="I123" s="30">
        <v>1.4708315999999999</v>
      </c>
      <c r="J123" s="24">
        <v>0</v>
      </c>
      <c r="K123" s="30">
        <v>0.1050594</v>
      </c>
      <c r="L123" s="24">
        <v>1.75099</v>
      </c>
      <c r="M123" s="24">
        <v>1.75099</v>
      </c>
      <c r="N123" s="9">
        <v>0</v>
      </c>
      <c r="O123" s="9">
        <v>0</v>
      </c>
      <c r="P123" s="24">
        <v>0</v>
      </c>
      <c r="Q123" s="9">
        <v>0.82608900000000007</v>
      </c>
      <c r="R123" s="9">
        <v>0.92490099999999997</v>
      </c>
      <c r="S123" s="24">
        <f t="shared" si="2"/>
        <v>1.75099</v>
      </c>
    </row>
    <row r="124" spans="1:19" ht="47.25">
      <c r="A124" s="8" t="s">
        <v>805</v>
      </c>
      <c r="B124" s="73" t="s">
        <v>521</v>
      </c>
      <c r="C124" s="15" t="s">
        <v>2271</v>
      </c>
      <c r="D124" s="18">
        <v>2021</v>
      </c>
      <c r="E124" s="15">
        <v>2024</v>
      </c>
      <c r="F124" s="9">
        <v>2.3614600000000001</v>
      </c>
      <c r="G124" s="9">
        <v>2.3614600000000001</v>
      </c>
      <c r="H124" s="30">
        <v>0.23614600000000002</v>
      </c>
      <c r="I124" s="30">
        <v>1.9836263999999999</v>
      </c>
      <c r="J124" s="24">
        <v>0</v>
      </c>
      <c r="K124" s="30">
        <v>0.1416876</v>
      </c>
      <c r="L124" s="24">
        <v>2.3614600000000001</v>
      </c>
      <c r="M124" s="24">
        <v>2.3614600000000001</v>
      </c>
      <c r="N124" s="9">
        <v>0</v>
      </c>
      <c r="O124" s="9">
        <v>0</v>
      </c>
      <c r="P124" s="24">
        <v>0</v>
      </c>
      <c r="Q124" s="9">
        <v>0.39760600000000001</v>
      </c>
      <c r="R124" s="9">
        <v>1.963854</v>
      </c>
      <c r="S124" s="24">
        <f t="shared" si="2"/>
        <v>2.3614600000000001</v>
      </c>
    </row>
    <row r="125" spans="1:19" ht="47.25">
      <c r="A125" s="8" t="s">
        <v>805</v>
      </c>
      <c r="B125" s="73" t="s">
        <v>934</v>
      </c>
      <c r="C125" s="15" t="s">
        <v>935</v>
      </c>
      <c r="D125" s="18">
        <v>2018</v>
      </c>
      <c r="E125" s="15">
        <v>2020</v>
      </c>
      <c r="F125" s="9">
        <v>4.0778800000000004</v>
      </c>
      <c r="G125" s="9">
        <v>4.0778800000000004</v>
      </c>
      <c r="H125" s="30">
        <v>0.40778800000000004</v>
      </c>
      <c r="I125" s="30">
        <v>3.4254192000000003</v>
      </c>
      <c r="J125" s="24">
        <v>0</v>
      </c>
      <c r="K125" s="30">
        <v>0.24467280000000002</v>
      </c>
      <c r="L125" s="24">
        <v>4.0450928200000007</v>
      </c>
      <c r="M125" s="24">
        <v>4.0450928200000007</v>
      </c>
      <c r="N125" s="9">
        <v>3.2395500900000007</v>
      </c>
      <c r="O125" s="9">
        <v>0</v>
      </c>
      <c r="P125" s="24">
        <v>0</v>
      </c>
      <c r="Q125" s="9">
        <v>0</v>
      </c>
      <c r="R125" s="9">
        <v>0</v>
      </c>
      <c r="S125" s="24">
        <f t="shared" si="2"/>
        <v>3.2395500900000007</v>
      </c>
    </row>
    <row r="126" spans="1:19" ht="47.25">
      <c r="A126" s="8" t="s">
        <v>804</v>
      </c>
      <c r="B126" s="73" t="s">
        <v>936</v>
      </c>
      <c r="C126" s="15" t="s">
        <v>937</v>
      </c>
      <c r="D126" s="18">
        <v>2018</v>
      </c>
      <c r="E126" s="15">
        <v>2020</v>
      </c>
      <c r="F126" s="9">
        <v>27.844650000000005</v>
      </c>
      <c r="G126" s="9">
        <v>27.844650000000005</v>
      </c>
      <c r="H126" s="30">
        <v>2.7844650000000009</v>
      </c>
      <c r="I126" s="30">
        <v>23.389506000000004</v>
      </c>
      <c r="J126" s="24">
        <v>0</v>
      </c>
      <c r="K126" s="30">
        <v>1.6706790000000002</v>
      </c>
      <c r="L126" s="24">
        <v>25.200982030000006</v>
      </c>
      <c r="M126" s="24">
        <v>25.200982030000006</v>
      </c>
      <c r="N126" s="9">
        <v>2.4673990000000003</v>
      </c>
      <c r="O126" s="9">
        <v>0</v>
      </c>
      <c r="P126" s="24">
        <v>0</v>
      </c>
      <c r="Q126" s="9">
        <v>0</v>
      </c>
      <c r="R126" s="9">
        <v>0</v>
      </c>
      <c r="S126" s="24">
        <f t="shared" si="2"/>
        <v>2.4673990000000003</v>
      </c>
    </row>
    <row r="127" spans="1:19" ht="47.25">
      <c r="A127" s="8" t="s">
        <v>805</v>
      </c>
      <c r="B127" s="73" t="s">
        <v>244</v>
      </c>
      <c r="C127" s="15" t="s">
        <v>274</v>
      </c>
      <c r="D127" s="18">
        <v>2018</v>
      </c>
      <c r="E127" s="15">
        <v>2025</v>
      </c>
      <c r="F127" s="9">
        <v>16.232710000000001</v>
      </c>
      <c r="G127" s="9">
        <v>16.232710000000001</v>
      </c>
      <c r="H127" s="30">
        <v>1.6232710000000001</v>
      </c>
      <c r="I127" s="30">
        <v>13.6354764</v>
      </c>
      <c r="J127" s="24">
        <v>0</v>
      </c>
      <c r="K127" s="30">
        <v>0.97396260000000001</v>
      </c>
      <c r="L127" s="24">
        <v>16.232709999999997</v>
      </c>
      <c r="M127" s="24">
        <v>16.232709999999997</v>
      </c>
      <c r="N127" s="9">
        <v>0</v>
      </c>
      <c r="O127" s="9">
        <v>0</v>
      </c>
      <c r="P127" s="24">
        <v>0</v>
      </c>
      <c r="Q127" s="9">
        <v>0.25598100000000001</v>
      </c>
      <c r="R127" s="9">
        <v>3.5200000000000005</v>
      </c>
      <c r="S127" s="24">
        <f t="shared" si="2"/>
        <v>3.7759810000000007</v>
      </c>
    </row>
    <row r="128" spans="1:19" ht="63">
      <c r="A128" s="8" t="s">
        <v>805</v>
      </c>
      <c r="B128" s="73" t="s">
        <v>174</v>
      </c>
      <c r="C128" s="15" t="s">
        <v>2272</v>
      </c>
      <c r="D128" s="18">
        <v>2019</v>
      </c>
      <c r="E128" s="15">
        <v>2024</v>
      </c>
      <c r="F128" s="9">
        <v>18.57311</v>
      </c>
      <c r="G128" s="9">
        <v>18.57311</v>
      </c>
      <c r="H128" s="30">
        <v>1.8573110000000002</v>
      </c>
      <c r="I128" s="30">
        <v>15.601412400000001</v>
      </c>
      <c r="J128" s="24">
        <v>0</v>
      </c>
      <c r="K128" s="30">
        <v>1.1143866</v>
      </c>
      <c r="L128" s="24">
        <v>18.57311</v>
      </c>
      <c r="M128" s="24">
        <v>18.57311</v>
      </c>
      <c r="N128" s="9">
        <v>0</v>
      </c>
      <c r="O128" s="9">
        <v>0</v>
      </c>
      <c r="P128" s="24">
        <v>0</v>
      </c>
      <c r="Q128" s="9">
        <v>0</v>
      </c>
      <c r="R128" s="9">
        <v>18.57311</v>
      </c>
      <c r="S128" s="24">
        <f t="shared" si="2"/>
        <v>18.57311</v>
      </c>
    </row>
    <row r="129" spans="1:19" ht="31.5">
      <c r="A129" s="8" t="s">
        <v>804</v>
      </c>
      <c r="B129" s="73" t="s">
        <v>938</v>
      </c>
      <c r="C129" s="15" t="s">
        <v>939</v>
      </c>
      <c r="D129" s="18">
        <v>2018</v>
      </c>
      <c r="E129" s="15">
        <v>2020</v>
      </c>
      <c r="F129" s="9">
        <v>44.982959999999999</v>
      </c>
      <c r="G129" s="9">
        <v>44.982959999999999</v>
      </c>
      <c r="H129" s="30">
        <v>4.4982959999999999</v>
      </c>
      <c r="I129" s="30">
        <v>37.785686399999996</v>
      </c>
      <c r="J129" s="24">
        <v>0</v>
      </c>
      <c r="K129" s="30">
        <v>2.6989775999999996</v>
      </c>
      <c r="L129" s="24">
        <v>44.982959999999999</v>
      </c>
      <c r="M129" s="24">
        <v>44.982959999999999</v>
      </c>
      <c r="N129" s="9">
        <v>2.0144850000000001</v>
      </c>
      <c r="O129" s="9">
        <v>38.5</v>
      </c>
      <c r="P129" s="24">
        <v>0</v>
      </c>
      <c r="Q129" s="9">
        <v>0</v>
      </c>
      <c r="R129" s="9">
        <v>0</v>
      </c>
      <c r="S129" s="24">
        <f t="shared" si="2"/>
        <v>40.514485000000001</v>
      </c>
    </row>
    <row r="130" spans="1:19" ht="47.25">
      <c r="A130" s="8" t="s">
        <v>804</v>
      </c>
      <c r="B130" s="73" t="s">
        <v>940</v>
      </c>
      <c r="C130" s="15" t="s">
        <v>941</v>
      </c>
      <c r="D130" s="18">
        <v>2018</v>
      </c>
      <c r="E130" s="15">
        <v>2021</v>
      </c>
      <c r="F130" s="9">
        <v>42.035489999999996</v>
      </c>
      <c r="G130" s="9">
        <v>42.035489999999996</v>
      </c>
      <c r="H130" s="30">
        <v>4.2035489999999998</v>
      </c>
      <c r="I130" s="30">
        <v>35.309811599999996</v>
      </c>
      <c r="J130" s="24">
        <v>0</v>
      </c>
      <c r="K130" s="30">
        <v>2.5221293999999999</v>
      </c>
      <c r="L130" s="24">
        <v>42.035489999999996</v>
      </c>
      <c r="M130" s="24">
        <v>42.035489999999996</v>
      </c>
      <c r="N130" s="9">
        <v>0.010999999999999999</v>
      </c>
      <c r="O130" s="9">
        <v>0.28968500000000008</v>
      </c>
      <c r="P130" s="24">
        <v>31.715002000000005</v>
      </c>
      <c r="Q130" s="9">
        <v>0</v>
      </c>
      <c r="R130" s="9">
        <v>0</v>
      </c>
      <c r="S130" s="24">
        <f t="shared" si="2"/>
        <v>32.015687000000007</v>
      </c>
    </row>
    <row r="131" spans="1:19" ht="47.25">
      <c r="A131" s="8" t="s">
        <v>804</v>
      </c>
      <c r="B131" s="73" t="s">
        <v>942</v>
      </c>
      <c r="C131" s="15" t="s">
        <v>943</v>
      </c>
      <c r="D131" s="18">
        <v>2015</v>
      </c>
      <c r="E131" s="15">
        <v>2020</v>
      </c>
      <c r="F131" s="9">
        <v>19.768189999999997</v>
      </c>
      <c r="G131" s="9">
        <v>19.768189999999997</v>
      </c>
      <c r="H131" s="30">
        <v>1.9768189999999999</v>
      </c>
      <c r="I131" s="30">
        <v>16.605279599999999</v>
      </c>
      <c r="J131" s="24">
        <v>0</v>
      </c>
      <c r="K131" s="30">
        <v>1.1860913999999998</v>
      </c>
      <c r="L131" s="24">
        <v>11.685030710000001</v>
      </c>
      <c r="M131" s="24">
        <v>11.685030710000001</v>
      </c>
      <c r="N131" s="9">
        <v>0</v>
      </c>
      <c r="O131" s="9">
        <v>0</v>
      </c>
      <c r="P131" s="24">
        <v>0</v>
      </c>
      <c r="Q131" s="9">
        <v>0</v>
      </c>
      <c r="R131" s="9">
        <v>0</v>
      </c>
      <c r="S131" s="24">
        <f t="shared" si="2"/>
        <v>0</v>
      </c>
    </row>
    <row r="132" spans="1:19" ht="94.5">
      <c r="A132" s="8" t="s">
        <v>805</v>
      </c>
      <c r="B132" s="73" t="s">
        <v>944</v>
      </c>
      <c r="C132" s="15" t="s">
        <v>945</v>
      </c>
      <c r="D132" s="18">
        <v>2010</v>
      </c>
      <c r="E132" s="15">
        <v>2022</v>
      </c>
      <c r="F132" s="9">
        <v>21.023630000000001</v>
      </c>
      <c r="G132" s="9">
        <v>21.023630000000001</v>
      </c>
      <c r="H132" s="30">
        <v>2.102363</v>
      </c>
      <c r="I132" s="30">
        <v>17.6598492</v>
      </c>
      <c r="J132" s="24">
        <v>0</v>
      </c>
      <c r="K132" s="30">
        <v>1.2614178</v>
      </c>
      <c r="L132" s="24">
        <v>16.518544210000002</v>
      </c>
      <c r="M132" s="24">
        <v>16.518544210000002</v>
      </c>
      <c r="N132" s="9">
        <v>0.010999999999999999</v>
      </c>
      <c r="O132" s="9">
        <v>0.34399200000000008</v>
      </c>
      <c r="P132" s="24">
        <v>12.075831990000001</v>
      </c>
      <c r="Q132" s="9">
        <v>0</v>
      </c>
      <c r="R132" s="9">
        <v>0</v>
      </c>
      <c r="S132" s="24">
        <f t="shared" si="2"/>
        <v>12.43082399</v>
      </c>
    </row>
    <row r="133" spans="1:19" ht="63">
      <c r="A133" s="8" t="s">
        <v>805</v>
      </c>
      <c r="B133" s="73" t="s">
        <v>946</v>
      </c>
      <c r="C133" s="15" t="s">
        <v>947</v>
      </c>
      <c r="D133" s="18">
        <v>2010</v>
      </c>
      <c r="E133" s="15">
        <v>2020</v>
      </c>
      <c r="F133" s="9">
        <v>6.1509</v>
      </c>
      <c r="G133" s="9">
        <v>6.1509</v>
      </c>
      <c r="H133" s="30">
        <v>0.61509000000000003</v>
      </c>
      <c r="I133" s="30">
        <v>5.1667559999999995</v>
      </c>
      <c r="J133" s="24">
        <v>0</v>
      </c>
      <c r="K133" s="30">
        <v>0.36905399999999999</v>
      </c>
      <c r="L133" s="24">
        <v>2.9603050599999992</v>
      </c>
      <c r="M133" s="24">
        <v>2.9603050599999992</v>
      </c>
      <c r="N133" s="9">
        <v>2.698075059999999</v>
      </c>
      <c r="O133" s="9">
        <v>0</v>
      </c>
      <c r="P133" s="24">
        <v>0</v>
      </c>
      <c r="Q133" s="9">
        <v>0</v>
      </c>
      <c r="R133" s="9">
        <v>0</v>
      </c>
      <c r="S133" s="24">
        <f t="shared" si="2"/>
        <v>2.698075059999999</v>
      </c>
    </row>
    <row r="134" spans="1:19" ht="63">
      <c r="A134" s="8" t="s">
        <v>805</v>
      </c>
      <c r="B134" s="73" t="s">
        <v>948</v>
      </c>
      <c r="C134" s="15" t="s">
        <v>949</v>
      </c>
      <c r="D134" s="18">
        <v>2019</v>
      </c>
      <c r="E134" s="15">
        <v>2020</v>
      </c>
      <c r="F134" s="9">
        <v>3.7526799999999993</v>
      </c>
      <c r="G134" s="9">
        <v>3.7526799999999993</v>
      </c>
      <c r="H134" s="30">
        <v>0.37526799999999993</v>
      </c>
      <c r="I134" s="30">
        <v>3.1522511999999998</v>
      </c>
      <c r="J134" s="24">
        <v>0</v>
      </c>
      <c r="K134" s="30">
        <v>0.22516079999999994</v>
      </c>
      <c r="L134" s="24">
        <v>3.7526799999999993</v>
      </c>
      <c r="M134" s="24">
        <v>3.7526799999999993</v>
      </c>
      <c r="N134" s="9">
        <v>3.0747979999999995</v>
      </c>
      <c r="O134" s="9">
        <v>0</v>
      </c>
      <c r="P134" s="24">
        <v>0</v>
      </c>
      <c r="Q134" s="9">
        <v>0</v>
      </c>
      <c r="R134" s="9">
        <v>0</v>
      </c>
      <c r="S134" s="24">
        <f t="shared" si="2"/>
        <v>3.0747979999999995</v>
      </c>
    </row>
    <row r="135" spans="1:19" ht="31.5">
      <c r="A135" s="8" t="s">
        <v>804</v>
      </c>
      <c r="B135" s="73" t="s">
        <v>522</v>
      </c>
      <c r="C135" s="15" t="s">
        <v>726</v>
      </c>
      <c r="D135" s="18">
        <v>2018</v>
      </c>
      <c r="E135" s="15">
        <v>2023</v>
      </c>
      <c r="F135" s="9">
        <v>9.5540099999999999</v>
      </c>
      <c r="G135" s="9">
        <v>9.5540099999999999</v>
      </c>
      <c r="H135" s="30">
        <v>0.95540100000000006</v>
      </c>
      <c r="I135" s="30">
        <v>8.0253683999999996</v>
      </c>
      <c r="J135" s="24">
        <v>0</v>
      </c>
      <c r="K135" s="30">
        <v>0.57324059999999999</v>
      </c>
      <c r="L135" s="24">
        <v>9.5540099999999999</v>
      </c>
      <c r="M135" s="24">
        <v>9.5540099999999999</v>
      </c>
      <c r="N135" s="9">
        <v>0</v>
      </c>
      <c r="O135" s="9">
        <v>0</v>
      </c>
      <c r="P135" s="24">
        <v>0</v>
      </c>
      <c r="Q135" s="9">
        <v>9.5540099999999999</v>
      </c>
      <c r="R135" s="9">
        <v>0</v>
      </c>
      <c r="S135" s="24">
        <f t="shared" si="2"/>
        <v>9.5540099999999999</v>
      </c>
    </row>
    <row r="136" spans="1:19" ht="94.5">
      <c r="A136" s="8" t="s">
        <v>805</v>
      </c>
      <c r="B136" s="73" t="s">
        <v>950</v>
      </c>
      <c r="C136" s="15" t="s">
        <v>951</v>
      </c>
      <c r="D136" s="18">
        <v>2009</v>
      </c>
      <c r="E136" s="15">
        <v>2022</v>
      </c>
      <c r="F136" s="9">
        <v>12.80364</v>
      </c>
      <c r="G136" s="9">
        <v>12.80364</v>
      </c>
      <c r="H136" s="30">
        <v>1.2803640000000001</v>
      </c>
      <c r="I136" s="30">
        <v>10.755057599999999</v>
      </c>
      <c r="J136" s="24">
        <v>0</v>
      </c>
      <c r="K136" s="30">
        <v>0.76821839999999997</v>
      </c>
      <c r="L136" s="24">
        <v>9.4890594499999992</v>
      </c>
      <c r="M136" s="24">
        <v>9.4890594499999992</v>
      </c>
      <c r="N136" s="9">
        <v>0.605</v>
      </c>
      <c r="O136" s="9">
        <v>2.75</v>
      </c>
      <c r="P136" s="24">
        <v>0.27500000000000002</v>
      </c>
      <c r="Q136" s="9">
        <v>3.3000000000000003</v>
      </c>
      <c r="R136" s="9">
        <v>0</v>
      </c>
      <c r="S136" s="24">
        <f t="shared" si="2"/>
        <v>6.9299999999999997</v>
      </c>
    </row>
    <row r="137" spans="1:19" ht="78.75">
      <c r="A137" s="8" t="s">
        <v>805</v>
      </c>
      <c r="B137" s="73" t="s">
        <v>952</v>
      </c>
      <c r="C137" s="15" t="s">
        <v>953</v>
      </c>
      <c r="D137" s="18">
        <v>2010</v>
      </c>
      <c r="E137" s="15">
        <v>2022</v>
      </c>
      <c r="F137" s="9">
        <v>13.65457</v>
      </c>
      <c r="G137" s="9">
        <v>13.65457</v>
      </c>
      <c r="H137" s="30">
        <v>1.3654570000000001</v>
      </c>
      <c r="I137" s="30">
        <v>11.4698388</v>
      </c>
      <c r="J137" s="24">
        <v>0</v>
      </c>
      <c r="K137" s="30">
        <v>0.81927419999999995</v>
      </c>
      <c r="L137" s="24">
        <v>9.4722302100000011</v>
      </c>
      <c r="M137" s="24">
        <v>9.4722302100000011</v>
      </c>
      <c r="N137" s="9">
        <v>0.010999999999999999</v>
      </c>
      <c r="O137" s="9">
        <v>5.2349550000000011</v>
      </c>
      <c r="P137" s="24">
        <v>2.5439205399999993</v>
      </c>
      <c r="Q137" s="9">
        <v>0</v>
      </c>
      <c r="R137" s="9">
        <v>0</v>
      </c>
      <c r="S137" s="24">
        <f t="shared" si="2"/>
        <v>7.7898755400000006</v>
      </c>
    </row>
    <row r="138" spans="1:19" ht="47.25">
      <c r="A138" s="8" t="s">
        <v>804</v>
      </c>
      <c r="B138" s="73" t="s">
        <v>954</v>
      </c>
      <c r="C138" s="15" t="s">
        <v>2273</v>
      </c>
      <c r="D138" s="18">
        <v>2019</v>
      </c>
      <c r="E138" s="15">
        <v>2020</v>
      </c>
      <c r="F138" s="9">
        <v>3.5809699999999998</v>
      </c>
      <c r="G138" s="9">
        <v>3.5809699999999998</v>
      </c>
      <c r="H138" s="30">
        <v>0.358097</v>
      </c>
      <c r="I138" s="30">
        <v>3.0080147999999998</v>
      </c>
      <c r="J138" s="24">
        <v>0</v>
      </c>
      <c r="K138" s="30">
        <v>0.21485819999999997</v>
      </c>
      <c r="L138" s="24">
        <v>3.5809699999999998</v>
      </c>
      <c r="M138" s="24">
        <v>3.5809699999999998</v>
      </c>
      <c r="N138" s="9">
        <v>0</v>
      </c>
      <c r="O138" s="9">
        <v>0</v>
      </c>
      <c r="P138" s="24">
        <v>0</v>
      </c>
      <c r="Q138" s="9">
        <v>0</v>
      </c>
      <c r="R138" s="9">
        <v>0</v>
      </c>
      <c r="S138" s="24">
        <f t="shared" si="2"/>
        <v>0</v>
      </c>
    </row>
    <row r="139" spans="1:19" ht="78.75">
      <c r="A139" s="8" t="s">
        <v>805</v>
      </c>
      <c r="B139" s="73" t="s">
        <v>523</v>
      </c>
      <c r="C139" s="15" t="s">
        <v>2274</v>
      </c>
      <c r="D139" s="18">
        <v>2016</v>
      </c>
      <c r="E139" s="15">
        <v>2025</v>
      </c>
      <c r="F139" s="9">
        <v>27.66921</v>
      </c>
      <c r="G139" s="9">
        <v>27.66921</v>
      </c>
      <c r="H139" s="30">
        <v>2.766921</v>
      </c>
      <c r="I139" s="30">
        <v>23.2421364</v>
      </c>
      <c r="J139" s="24">
        <v>0</v>
      </c>
      <c r="K139" s="30">
        <v>1.6601526</v>
      </c>
      <c r="L139" s="24">
        <v>27.66921</v>
      </c>
      <c r="M139" s="24">
        <v>27.66921</v>
      </c>
      <c r="N139" s="9">
        <v>0</v>
      </c>
      <c r="O139" s="9">
        <v>0</v>
      </c>
      <c r="P139" s="24">
        <v>0</v>
      </c>
      <c r="Q139" s="9">
        <v>0.73613100000000009</v>
      </c>
      <c r="R139" s="9">
        <v>5.9400000000000013</v>
      </c>
      <c r="S139" s="24">
        <f t="shared" si="2"/>
        <v>6.6761310000000016</v>
      </c>
    </row>
    <row r="140" spans="1:19" ht="78.75">
      <c r="A140" s="8" t="s">
        <v>805</v>
      </c>
      <c r="B140" s="73" t="s">
        <v>524</v>
      </c>
      <c r="C140" s="15" t="s">
        <v>2275</v>
      </c>
      <c r="D140" s="18">
        <v>2016</v>
      </c>
      <c r="E140" s="15">
        <v>2024</v>
      </c>
      <c r="F140" s="9">
        <v>3.1629499999999999</v>
      </c>
      <c r="G140" s="9">
        <v>3.1629499999999999</v>
      </c>
      <c r="H140" s="30">
        <v>0.31629499999999999</v>
      </c>
      <c r="I140" s="30">
        <v>2.6568780000000003</v>
      </c>
      <c r="J140" s="24">
        <v>0</v>
      </c>
      <c r="K140" s="30">
        <v>0.189777</v>
      </c>
      <c r="L140" s="24">
        <v>3.1629499999999995</v>
      </c>
      <c r="M140" s="24">
        <v>3.1629499999999995</v>
      </c>
      <c r="N140" s="9">
        <v>0</v>
      </c>
      <c r="O140" s="9">
        <v>0</v>
      </c>
      <c r="P140" s="24">
        <v>0</v>
      </c>
      <c r="Q140" s="9">
        <v>0</v>
      </c>
      <c r="R140" s="9">
        <v>3.1629499999999995</v>
      </c>
      <c r="S140" s="24">
        <f t="shared" si="2"/>
        <v>3.1629499999999995</v>
      </c>
    </row>
    <row r="141" spans="1:19" ht="47.25">
      <c r="A141" s="8" t="s">
        <v>805</v>
      </c>
      <c r="B141" s="73" t="s">
        <v>525</v>
      </c>
      <c r="C141" s="15" t="s">
        <v>2276</v>
      </c>
      <c r="D141" s="18">
        <v>2016</v>
      </c>
      <c r="E141" s="15">
        <v>2024</v>
      </c>
      <c r="F141" s="9">
        <v>4.06785</v>
      </c>
      <c r="G141" s="9">
        <v>4.06785</v>
      </c>
      <c r="H141" s="30">
        <v>0.40678500000000001</v>
      </c>
      <c r="I141" s="30">
        <v>3.4169939999999999</v>
      </c>
      <c r="J141" s="24">
        <v>0</v>
      </c>
      <c r="K141" s="30">
        <v>0.24407099999999998</v>
      </c>
      <c r="L141" s="24">
        <v>4.0678500000000009</v>
      </c>
      <c r="M141" s="24">
        <v>4.0678500000000009</v>
      </c>
      <c r="N141" s="9">
        <v>0</v>
      </c>
      <c r="O141" s="9">
        <v>0</v>
      </c>
      <c r="P141" s="24">
        <v>0</v>
      </c>
      <c r="Q141" s="9">
        <v>0</v>
      </c>
      <c r="R141" s="9">
        <v>4.0678500000000009</v>
      </c>
      <c r="S141" s="24">
        <f t="shared" si="2"/>
        <v>4.0678500000000009</v>
      </c>
    </row>
    <row r="142" spans="1:19" ht="63">
      <c r="A142" s="8" t="s">
        <v>805</v>
      </c>
      <c r="B142" s="73" t="s">
        <v>526</v>
      </c>
      <c r="C142" s="15" t="s">
        <v>2277</v>
      </c>
      <c r="D142" s="18">
        <v>2016</v>
      </c>
      <c r="E142" s="15">
        <v>2024</v>
      </c>
      <c r="F142" s="9">
        <v>3.5502199999999995</v>
      </c>
      <c r="G142" s="9">
        <v>3.5502199999999995</v>
      </c>
      <c r="H142" s="30">
        <v>0.35502199999999995</v>
      </c>
      <c r="I142" s="30">
        <v>2.9821847999999997</v>
      </c>
      <c r="J142" s="24">
        <v>0</v>
      </c>
      <c r="K142" s="30">
        <v>0.21301319999999996</v>
      </c>
      <c r="L142" s="24">
        <v>3.5502199999999995</v>
      </c>
      <c r="M142" s="24">
        <v>3.5502199999999995</v>
      </c>
      <c r="N142" s="9">
        <v>0</v>
      </c>
      <c r="O142" s="9">
        <v>0</v>
      </c>
      <c r="P142" s="24">
        <v>0</v>
      </c>
      <c r="Q142" s="9">
        <v>0</v>
      </c>
      <c r="R142" s="9">
        <v>3.5502199999999995</v>
      </c>
      <c r="S142" s="24">
        <f t="shared" si="2"/>
        <v>3.5502199999999995</v>
      </c>
    </row>
    <row r="143" spans="1:19" ht="63">
      <c r="A143" s="8" t="s">
        <v>805</v>
      </c>
      <c r="B143" s="73" t="s">
        <v>527</v>
      </c>
      <c r="C143" s="15" t="s">
        <v>275</v>
      </c>
      <c r="D143" s="18">
        <v>2016</v>
      </c>
      <c r="E143" s="15">
        <v>2024</v>
      </c>
      <c r="F143" s="9">
        <v>6.2706800000000005</v>
      </c>
      <c r="G143" s="9">
        <v>6.2706800000000005</v>
      </c>
      <c r="H143" s="30">
        <v>0.62706800000000007</v>
      </c>
      <c r="I143" s="30">
        <v>5.2673712000000004</v>
      </c>
      <c r="J143" s="24">
        <v>0</v>
      </c>
      <c r="K143" s="30">
        <v>0.37624080000000004</v>
      </c>
      <c r="L143" s="24">
        <v>6.2706799999999996</v>
      </c>
      <c r="M143" s="24">
        <v>6.2706799999999996</v>
      </c>
      <c r="N143" s="9">
        <v>0</v>
      </c>
      <c r="O143" s="9">
        <v>0</v>
      </c>
      <c r="P143" s="24">
        <v>0</v>
      </c>
      <c r="Q143" s="9">
        <v>0</v>
      </c>
      <c r="R143" s="9">
        <v>6.2706799999999996</v>
      </c>
      <c r="S143" s="24">
        <f t="shared" si="2"/>
        <v>6.2706799999999996</v>
      </c>
    </row>
    <row r="144" spans="1:19" ht="63">
      <c r="A144" s="8" t="s">
        <v>805</v>
      </c>
      <c r="B144" s="73" t="s">
        <v>528</v>
      </c>
      <c r="C144" s="15" t="s">
        <v>2278</v>
      </c>
      <c r="D144" s="18">
        <v>2016</v>
      </c>
      <c r="E144" s="15">
        <v>2025</v>
      </c>
      <c r="F144" s="9">
        <v>3.9796499999999999</v>
      </c>
      <c r="G144" s="9">
        <v>3.9796499999999999</v>
      </c>
      <c r="H144" s="30">
        <v>0.39796500000000001</v>
      </c>
      <c r="I144" s="30">
        <v>3.3429059999999997</v>
      </c>
      <c r="J144" s="24">
        <v>0</v>
      </c>
      <c r="K144" s="30">
        <v>0.23877899999999999</v>
      </c>
      <c r="L144" s="24">
        <v>3.9796499999999999</v>
      </c>
      <c r="M144" s="24">
        <v>3.9796499999999999</v>
      </c>
      <c r="N144" s="9">
        <v>0</v>
      </c>
      <c r="O144" s="9">
        <v>0</v>
      </c>
      <c r="P144" s="24">
        <v>0</v>
      </c>
      <c r="Q144" s="9">
        <v>0</v>
      </c>
      <c r="R144" s="9">
        <v>0.010999999999999999</v>
      </c>
      <c r="S144" s="24">
        <f t="shared" si="3" ref="S144:S207">=N144+O144+P144+Q144+R144</f>
        <v>0.010999999999999999</v>
      </c>
    </row>
    <row r="145" spans="1:19" ht="78.75">
      <c r="A145" s="8" t="s">
        <v>805</v>
      </c>
      <c r="B145" s="73" t="s">
        <v>131</v>
      </c>
      <c r="C145" s="15" t="s">
        <v>276</v>
      </c>
      <c r="D145" s="18">
        <v>2017</v>
      </c>
      <c r="E145" s="15">
        <v>2024</v>
      </c>
      <c r="F145" s="9">
        <v>3.0196000000000001</v>
      </c>
      <c r="G145" s="9">
        <v>3.0196000000000001</v>
      </c>
      <c r="H145" s="30">
        <v>0.30196000000000001</v>
      </c>
      <c r="I145" s="30">
        <v>2.5364640000000005</v>
      </c>
      <c r="J145" s="24">
        <v>0</v>
      </c>
      <c r="K145" s="30">
        <v>0.181176</v>
      </c>
      <c r="L145" s="24">
        <v>3.0196000000000001</v>
      </c>
      <c r="M145" s="24">
        <v>3.0196000000000001</v>
      </c>
      <c r="N145" s="9">
        <v>0</v>
      </c>
      <c r="O145" s="9">
        <v>0</v>
      </c>
      <c r="P145" s="24">
        <v>0</v>
      </c>
      <c r="Q145" s="9">
        <v>0</v>
      </c>
      <c r="R145" s="9">
        <v>3.0196000000000001</v>
      </c>
      <c r="S145" s="24">
        <f t="shared" si="3"/>
        <v>3.0196000000000001</v>
      </c>
    </row>
    <row r="146" spans="1:19" ht="47.25">
      <c r="A146" s="8" t="s">
        <v>805</v>
      </c>
      <c r="B146" s="73" t="s">
        <v>132</v>
      </c>
      <c r="C146" s="15" t="s">
        <v>2279</v>
      </c>
      <c r="D146" s="18">
        <v>2016</v>
      </c>
      <c r="E146" s="15">
        <v>2025</v>
      </c>
      <c r="F146" s="9">
        <v>4.4112399999999994</v>
      </c>
      <c r="G146" s="9">
        <v>4.4112399999999994</v>
      </c>
      <c r="H146" s="30">
        <v>0.44112399999999996</v>
      </c>
      <c r="I146" s="30">
        <v>3.7054415999999994</v>
      </c>
      <c r="J146" s="24">
        <v>0</v>
      </c>
      <c r="K146" s="30">
        <v>0.26467439999999998</v>
      </c>
      <c r="L146" s="24">
        <v>4.4112399999999994</v>
      </c>
      <c r="M146" s="24">
        <v>4.4112399999999994</v>
      </c>
      <c r="N146" s="9">
        <v>0</v>
      </c>
      <c r="O146" s="9">
        <v>0</v>
      </c>
      <c r="P146" s="24">
        <v>0</v>
      </c>
      <c r="Q146" s="9">
        <v>0</v>
      </c>
      <c r="R146" s="9">
        <v>0.010999999999999999</v>
      </c>
      <c r="S146" s="24">
        <f t="shared" si="3"/>
        <v>0.010999999999999999</v>
      </c>
    </row>
    <row r="147" spans="1:19" ht="63">
      <c r="A147" s="8" t="s">
        <v>804</v>
      </c>
      <c r="B147" s="73" t="s">
        <v>955</v>
      </c>
      <c r="C147" s="15" t="s">
        <v>956</v>
      </c>
      <c r="D147" s="18">
        <v>2018</v>
      </c>
      <c r="E147" s="15">
        <v>2020</v>
      </c>
      <c r="F147" s="9">
        <v>3.3398300000000001</v>
      </c>
      <c r="G147" s="9">
        <v>3.3398300000000001</v>
      </c>
      <c r="H147" s="30">
        <v>0.33398300000000003</v>
      </c>
      <c r="I147" s="30">
        <v>2.8054572000000002</v>
      </c>
      <c r="J147" s="24">
        <v>0</v>
      </c>
      <c r="K147" s="30">
        <v>0.20038980000000001</v>
      </c>
      <c r="L147" s="24">
        <v>3.3398300000000001</v>
      </c>
      <c r="M147" s="24">
        <v>3.3398300000000001</v>
      </c>
      <c r="N147" s="9">
        <v>0.39704000000000006</v>
      </c>
      <c r="O147" s="9">
        <v>0</v>
      </c>
      <c r="P147" s="24">
        <v>0</v>
      </c>
      <c r="Q147" s="9">
        <v>0</v>
      </c>
      <c r="R147" s="9">
        <v>0</v>
      </c>
      <c r="S147" s="24">
        <f t="shared" si="3"/>
        <v>0.39704000000000006</v>
      </c>
    </row>
    <row r="148" spans="1:19" ht="63">
      <c r="A148" s="8" t="s">
        <v>805</v>
      </c>
      <c r="B148" s="73" t="s">
        <v>529</v>
      </c>
      <c r="C148" s="15" t="s">
        <v>2280</v>
      </c>
      <c r="D148" s="18">
        <v>2017</v>
      </c>
      <c r="E148" s="15">
        <v>2024</v>
      </c>
      <c r="F148" s="9">
        <v>3.26735</v>
      </c>
      <c r="G148" s="9">
        <v>3.26735</v>
      </c>
      <c r="H148" s="30">
        <v>0.326735</v>
      </c>
      <c r="I148" s="30">
        <v>2.7445740000000001</v>
      </c>
      <c r="J148" s="24">
        <v>0</v>
      </c>
      <c r="K148" s="30">
        <v>0.19604099999999999</v>
      </c>
      <c r="L148" s="24">
        <v>3.2673499999999995</v>
      </c>
      <c r="M148" s="24">
        <v>3.2673499999999995</v>
      </c>
      <c r="N148" s="9">
        <v>0</v>
      </c>
      <c r="O148" s="9">
        <v>0</v>
      </c>
      <c r="P148" s="24">
        <v>0</v>
      </c>
      <c r="Q148" s="9">
        <v>0</v>
      </c>
      <c r="R148" s="9">
        <v>3.2673499999999995</v>
      </c>
      <c r="S148" s="24">
        <f t="shared" si="3"/>
        <v>3.2673499999999995</v>
      </c>
    </row>
    <row r="149" spans="1:19" ht="63">
      <c r="A149" s="8" t="s">
        <v>804</v>
      </c>
      <c r="B149" s="73" t="s">
        <v>957</v>
      </c>
      <c r="C149" s="15" t="s">
        <v>958</v>
      </c>
      <c r="D149" s="18">
        <v>2016</v>
      </c>
      <c r="E149" s="15">
        <v>2020</v>
      </c>
      <c r="F149" s="9">
        <v>0.6749400000000001</v>
      </c>
      <c r="G149" s="9">
        <v>0.6749400000000001</v>
      </c>
      <c r="H149" s="30">
        <v>0.067494000000000012</v>
      </c>
      <c r="I149" s="30">
        <v>0.56694960000000005</v>
      </c>
      <c r="J149" s="24">
        <v>0</v>
      </c>
      <c r="K149" s="30">
        <v>0.040496400000000002</v>
      </c>
      <c r="L149" s="24">
        <v>0.67493999999999998</v>
      </c>
      <c r="M149" s="24">
        <v>0.67493999999999998</v>
      </c>
      <c r="N149" s="9">
        <v>0.66493999999999998</v>
      </c>
      <c r="O149" s="9">
        <v>0</v>
      </c>
      <c r="P149" s="24">
        <v>0</v>
      </c>
      <c r="Q149" s="9">
        <v>0</v>
      </c>
      <c r="R149" s="9">
        <v>0</v>
      </c>
      <c r="S149" s="24">
        <f t="shared" si="3"/>
        <v>0.66493999999999998</v>
      </c>
    </row>
    <row r="150" spans="1:19" ht="47.25">
      <c r="A150" s="8" t="s">
        <v>804</v>
      </c>
      <c r="B150" s="73" t="s">
        <v>959</v>
      </c>
      <c r="C150" s="15" t="s">
        <v>960</v>
      </c>
      <c r="D150" s="18">
        <v>2017</v>
      </c>
      <c r="E150" s="15">
        <v>2020</v>
      </c>
      <c r="F150" s="9">
        <v>1.6051099999999998</v>
      </c>
      <c r="G150" s="9">
        <v>1.6051099999999998</v>
      </c>
      <c r="H150" s="30">
        <v>0.16051099999999999</v>
      </c>
      <c r="I150" s="30">
        <v>1.3482923999999998</v>
      </c>
      <c r="J150" s="24">
        <v>0</v>
      </c>
      <c r="K150" s="30">
        <v>0.096306599999999992</v>
      </c>
      <c r="L150" s="24">
        <v>1.6051099999999998</v>
      </c>
      <c r="M150" s="24">
        <v>1.6051099999999998</v>
      </c>
      <c r="N150" s="9">
        <v>1.5951099999999998</v>
      </c>
      <c r="O150" s="9">
        <v>0</v>
      </c>
      <c r="P150" s="24">
        <v>0</v>
      </c>
      <c r="Q150" s="9">
        <v>0</v>
      </c>
      <c r="R150" s="9">
        <v>0</v>
      </c>
      <c r="S150" s="24">
        <f t="shared" si="3"/>
        <v>1.5951099999999998</v>
      </c>
    </row>
    <row r="151" spans="1:19" ht="47.25">
      <c r="A151" s="8" t="s">
        <v>805</v>
      </c>
      <c r="B151" s="73" t="s">
        <v>213</v>
      </c>
      <c r="C151" s="15" t="s">
        <v>277</v>
      </c>
      <c r="D151" s="18">
        <v>2016</v>
      </c>
      <c r="E151" s="15">
        <v>2024</v>
      </c>
      <c r="F151" s="9">
        <v>6.7883300000000002</v>
      </c>
      <c r="G151" s="9">
        <v>6.7883300000000002</v>
      </c>
      <c r="H151" s="30">
        <v>0.67883300000000002</v>
      </c>
      <c r="I151" s="30">
        <v>5.7021972000000005</v>
      </c>
      <c r="J151" s="24">
        <v>0</v>
      </c>
      <c r="K151" s="30">
        <v>0.40729979999999999</v>
      </c>
      <c r="L151" s="24">
        <v>6.7143417499999991</v>
      </c>
      <c r="M151" s="24">
        <v>6.7143417499999991</v>
      </c>
      <c r="N151" s="9">
        <v>0</v>
      </c>
      <c r="O151" s="9">
        <v>0</v>
      </c>
      <c r="P151" s="24">
        <v>0</v>
      </c>
      <c r="Q151" s="9">
        <v>0</v>
      </c>
      <c r="R151" s="9">
        <v>6.7143417499999991</v>
      </c>
      <c r="S151" s="24">
        <f t="shared" si="3"/>
        <v>6.7143417499999991</v>
      </c>
    </row>
    <row r="152" spans="1:19" ht="63">
      <c r="A152" s="8" t="s">
        <v>805</v>
      </c>
      <c r="B152" s="73" t="s">
        <v>133</v>
      </c>
      <c r="C152" s="15" t="s">
        <v>278</v>
      </c>
      <c r="D152" s="18">
        <v>2016</v>
      </c>
      <c r="E152" s="15">
        <v>2022</v>
      </c>
      <c r="F152" s="9">
        <v>4.1478299999999999</v>
      </c>
      <c r="G152" s="9">
        <v>4.1478299999999999</v>
      </c>
      <c r="H152" s="30">
        <v>0.41478300000000001</v>
      </c>
      <c r="I152" s="30">
        <v>3.4841772</v>
      </c>
      <c r="J152" s="24">
        <v>0</v>
      </c>
      <c r="K152" s="30">
        <v>0.24886979999999997</v>
      </c>
      <c r="L152" s="24">
        <v>4.0958247700000001</v>
      </c>
      <c r="M152" s="24">
        <v>4.0958247700000001</v>
      </c>
      <c r="N152" s="9">
        <v>0</v>
      </c>
      <c r="O152" s="9">
        <v>0</v>
      </c>
      <c r="P152" s="24">
        <v>4.0958247700000001</v>
      </c>
      <c r="Q152" s="9">
        <v>0</v>
      </c>
      <c r="R152" s="9">
        <v>0</v>
      </c>
      <c r="S152" s="24">
        <f t="shared" si="3"/>
        <v>4.0958247700000001</v>
      </c>
    </row>
    <row r="153" spans="1:19" ht="78.75">
      <c r="A153" s="8" t="s">
        <v>805</v>
      </c>
      <c r="B153" s="73" t="s">
        <v>134</v>
      </c>
      <c r="C153" s="15" t="s">
        <v>279</v>
      </c>
      <c r="D153" s="18">
        <v>2016</v>
      </c>
      <c r="E153" s="15">
        <v>2025</v>
      </c>
      <c r="F153" s="9">
        <v>20.574590000000001</v>
      </c>
      <c r="G153" s="9">
        <v>20.574590000000001</v>
      </c>
      <c r="H153" s="30">
        <v>2.0574590000000001</v>
      </c>
      <c r="I153" s="30">
        <v>17.282655599999998</v>
      </c>
      <c r="J153" s="24">
        <v>0</v>
      </c>
      <c r="K153" s="30">
        <v>1.2344754</v>
      </c>
      <c r="L153" s="24">
        <v>20.574589999999997</v>
      </c>
      <c r="M153" s="24">
        <v>20.574589999999997</v>
      </c>
      <c r="N153" s="9">
        <v>0</v>
      </c>
      <c r="O153" s="9">
        <v>0</v>
      </c>
      <c r="P153" s="24">
        <v>0</v>
      </c>
      <c r="Q153" s="9">
        <v>0.63204900000000008</v>
      </c>
      <c r="R153" s="9">
        <v>4.4000000000000004</v>
      </c>
      <c r="S153" s="24">
        <f t="shared" si="3"/>
        <v>5.0320490000000007</v>
      </c>
    </row>
    <row r="154" spans="1:19" ht="63">
      <c r="A154" s="8" t="s">
        <v>805</v>
      </c>
      <c r="B154" s="73" t="s">
        <v>961</v>
      </c>
      <c r="C154" s="15" t="s">
        <v>962</v>
      </c>
      <c r="D154" s="18">
        <v>2019</v>
      </c>
      <c r="E154" s="15">
        <v>2022</v>
      </c>
      <c r="F154" s="9">
        <v>10.18975</v>
      </c>
      <c r="G154" s="9">
        <v>10.18975</v>
      </c>
      <c r="H154" s="30">
        <v>1.018975</v>
      </c>
      <c r="I154" s="30">
        <v>8.5593900000000005</v>
      </c>
      <c r="J154" s="24">
        <v>0</v>
      </c>
      <c r="K154" s="30">
        <v>0.61138499999999996</v>
      </c>
      <c r="L154" s="24">
        <v>10.18975</v>
      </c>
      <c r="M154" s="24">
        <v>10.18975</v>
      </c>
      <c r="N154" s="9">
        <v>0.010999999999999999</v>
      </c>
      <c r="O154" s="9">
        <v>9.02637</v>
      </c>
      <c r="P154" s="24">
        <v>0</v>
      </c>
      <c r="Q154" s="9">
        <v>0</v>
      </c>
      <c r="R154" s="9">
        <v>0</v>
      </c>
      <c r="S154" s="24">
        <f t="shared" si="3"/>
        <v>9.0373699999999992</v>
      </c>
    </row>
    <row r="155" spans="1:19" ht="78.75">
      <c r="A155" s="8" t="s">
        <v>805</v>
      </c>
      <c r="B155" s="73" t="s">
        <v>130</v>
      </c>
      <c r="C155" s="15" t="s">
        <v>280</v>
      </c>
      <c r="D155" s="18">
        <v>2016</v>
      </c>
      <c r="E155" s="15">
        <v>2022</v>
      </c>
      <c r="F155" s="9">
        <v>3.96644</v>
      </c>
      <c r="G155" s="9">
        <v>3.96644</v>
      </c>
      <c r="H155" s="30">
        <v>0.396644</v>
      </c>
      <c r="I155" s="30">
        <v>3.3318096000000001</v>
      </c>
      <c r="J155" s="24">
        <v>0</v>
      </c>
      <c r="K155" s="30">
        <v>0.23798639999999999</v>
      </c>
      <c r="L155" s="24">
        <v>3.96644</v>
      </c>
      <c r="M155" s="24">
        <v>3.96644</v>
      </c>
      <c r="N155" s="9">
        <v>0</v>
      </c>
      <c r="O155" s="9">
        <v>0</v>
      </c>
      <c r="P155" s="24">
        <v>3.96644</v>
      </c>
      <c r="Q155" s="9">
        <v>0</v>
      </c>
      <c r="R155" s="9">
        <v>0</v>
      </c>
      <c r="S155" s="24">
        <f t="shared" si="3"/>
        <v>3.96644</v>
      </c>
    </row>
    <row r="156" spans="1:19" ht="47.25">
      <c r="A156" s="8" t="s">
        <v>805</v>
      </c>
      <c r="B156" s="73" t="s">
        <v>110</v>
      </c>
      <c r="C156" s="15" t="s">
        <v>281</v>
      </c>
      <c r="D156" s="18">
        <v>2016</v>
      </c>
      <c r="E156" s="15">
        <v>2025</v>
      </c>
      <c r="F156" s="9">
        <v>13.06335</v>
      </c>
      <c r="G156" s="9">
        <v>13.06335</v>
      </c>
      <c r="H156" s="30">
        <v>1.306335</v>
      </c>
      <c r="I156" s="30">
        <v>10.973213999999999</v>
      </c>
      <c r="J156" s="24">
        <v>0</v>
      </c>
      <c r="K156" s="30">
        <v>0.78380099999999997</v>
      </c>
      <c r="L156" s="24">
        <v>13.063350000000002</v>
      </c>
      <c r="M156" s="24">
        <v>13.063350000000002</v>
      </c>
      <c r="N156" s="9">
        <v>0</v>
      </c>
      <c r="O156" s="9">
        <v>0</v>
      </c>
      <c r="P156" s="24">
        <v>0</v>
      </c>
      <c r="Q156" s="9">
        <v>0.17968500000000001</v>
      </c>
      <c r="R156" s="9">
        <v>2.8380000000000005</v>
      </c>
      <c r="S156" s="24">
        <f t="shared" si="3"/>
        <v>3.0176850000000006</v>
      </c>
    </row>
    <row r="157" spans="1:19" ht="63">
      <c r="A157" s="8" t="s">
        <v>805</v>
      </c>
      <c r="B157" s="73" t="s">
        <v>963</v>
      </c>
      <c r="C157" s="15" t="s">
        <v>2734</v>
      </c>
      <c r="D157" s="18">
        <v>2019</v>
      </c>
      <c r="E157" s="15">
        <v>2020</v>
      </c>
      <c r="F157" s="9">
        <v>0.20843999999999999</v>
      </c>
      <c r="G157" s="9">
        <v>0.20843999999999999</v>
      </c>
      <c r="H157" s="30">
        <v>0.020844000000000001</v>
      </c>
      <c r="I157" s="30">
        <v>0.17508959999999998</v>
      </c>
      <c r="J157" s="24">
        <v>0</v>
      </c>
      <c r="K157" s="30">
        <v>0.012506399999999999</v>
      </c>
      <c r="L157" s="24">
        <v>0.20843999999999999</v>
      </c>
      <c r="M157" s="24">
        <v>0.20843999999999999</v>
      </c>
      <c r="N157" s="9">
        <v>0</v>
      </c>
      <c r="O157" s="9">
        <v>0</v>
      </c>
      <c r="P157" s="24">
        <v>0</v>
      </c>
      <c r="Q157" s="9">
        <v>0</v>
      </c>
      <c r="R157" s="9">
        <v>0</v>
      </c>
      <c r="S157" s="24">
        <f t="shared" si="3"/>
        <v>0</v>
      </c>
    </row>
    <row r="158" spans="1:19" ht="78.75">
      <c r="A158" s="8" t="s">
        <v>804</v>
      </c>
      <c r="B158" s="73" t="s">
        <v>964</v>
      </c>
      <c r="C158" s="15" t="s">
        <v>2281</v>
      </c>
      <c r="D158" s="18">
        <v>2020</v>
      </c>
      <c r="E158" s="15">
        <v>2020</v>
      </c>
      <c r="F158" s="9">
        <v>0.25467000000000001</v>
      </c>
      <c r="G158" s="9">
        <v>0.25467000000000001</v>
      </c>
      <c r="H158" s="30">
        <v>0.025467000000000004</v>
      </c>
      <c r="I158" s="30">
        <v>0.2139228</v>
      </c>
      <c r="J158" s="24">
        <v>0</v>
      </c>
      <c r="K158" s="30">
        <v>0.015280200000000001</v>
      </c>
      <c r="L158" s="24">
        <v>0.25467000000000001</v>
      </c>
      <c r="M158" s="24">
        <v>0.25467000000000001</v>
      </c>
      <c r="N158" s="9">
        <v>0.25467000000000001</v>
      </c>
      <c r="O158" s="9">
        <v>0</v>
      </c>
      <c r="P158" s="24">
        <v>0</v>
      </c>
      <c r="Q158" s="9">
        <v>0</v>
      </c>
      <c r="R158" s="9">
        <v>0</v>
      </c>
      <c r="S158" s="24">
        <f t="shared" si="3"/>
        <v>0.25467000000000001</v>
      </c>
    </row>
    <row r="159" spans="1:19" ht="94.5">
      <c r="A159" s="8" t="s">
        <v>804</v>
      </c>
      <c r="B159" s="73" t="s">
        <v>965</v>
      </c>
      <c r="C159" s="15" t="s">
        <v>2282</v>
      </c>
      <c r="D159" s="18">
        <v>2020</v>
      </c>
      <c r="E159" s="15">
        <v>2020</v>
      </c>
      <c r="F159" s="9">
        <v>0.48705999999999999</v>
      </c>
      <c r="G159" s="9">
        <v>0.48705999999999999</v>
      </c>
      <c r="H159" s="30">
        <v>0.048705999999999999</v>
      </c>
      <c r="I159" s="30">
        <v>0.40913040000000001</v>
      </c>
      <c r="J159" s="24">
        <v>0</v>
      </c>
      <c r="K159" s="30">
        <v>0.029223599999999999</v>
      </c>
      <c r="L159" s="24">
        <v>0.48705999999999999</v>
      </c>
      <c r="M159" s="24">
        <v>0.48705999999999999</v>
      </c>
      <c r="N159" s="9">
        <v>0.48705999999999999</v>
      </c>
      <c r="O159" s="9">
        <v>0</v>
      </c>
      <c r="P159" s="24">
        <v>0</v>
      </c>
      <c r="Q159" s="9">
        <v>0</v>
      </c>
      <c r="R159" s="9">
        <v>0</v>
      </c>
      <c r="S159" s="24">
        <f t="shared" si="3"/>
        <v>0.48705999999999999</v>
      </c>
    </row>
    <row r="160" spans="1:19" ht="15.75">
      <c r="A160" s="8" t="s">
        <v>805</v>
      </c>
      <c r="B160" s="73" t="s">
        <v>229</v>
      </c>
      <c r="C160" s="15" t="s">
        <v>2735</v>
      </c>
      <c r="D160" s="18">
        <v>2020</v>
      </c>
      <c r="E160" s="15">
        <v>2025</v>
      </c>
      <c r="F160" s="9">
        <v>556.42637999999999</v>
      </c>
      <c r="G160" s="9">
        <v>556.42637999999999</v>
      </c>
      <c r="H160" s="30">
        <v>55.642638000000005</v>
      </c>
      <c r="I160" s="30">
        <v>467.39815919999995</v>
      </c>
      <c r="J160" s="24">
        <v>0</v>
      </c>
      <c r="K160" s="30">
        <v>33.385582800000002</v>
      </c>
      <c r="L160" s="24">
        <v>556.42637999999999</v>
      </c>
      <c r="M160" s="24">
        <v>556.42637999999999</v>
      </c>
      <c r="N160" s="9">
        <v>4.335903000000001</v>
      </c>
      <c r="O160" s="9">
        <v>0.010999999999999999</v>
      </c>
      <c r="P160" s="24">
        <v>0.010999999999999999</v>
      </c>
      <c r="Q160" s="9">
        <v>0.010999999999999999</v>
      </c>
      <c r="R160" s="9">
        <v>0.010999999999999999</v>
      </c>
      <c r="S160" s="24">
        <f t="shared" si="3"/>
        <v>4.3799030000000014</v>
      </c>
    </row>
    <row r="161" spans="1:19" ht="15.75">
      <c r="A161" s="8" t="s">
        <v>804</v>
      </c>
      <c r="B161" s="73" t="s">
        <v>966</v>
      </c>
      <c r="C161" s="15" t="s">
        <v>2748</v>
      </c>
      <c r="D161" s="18">
        <v>2020</v>
      </c>
      <c r="E161" s="15">
        <v>2025</v>
      </c>
      <c r="F161" s="9">
        <v>524.18004936859995</v>
      </c>
      <c r="G161" s="9">
        <v>524.18004936859995</v>
      </c>
      <c r="H161" s="30">
        <v>52.418004936860001</v>
      </c>
      <c r="I161" s="30">
        <v>440.31124146962395</v>
      </c>
      <c r="J161" s="24">
        <v>0</v>
      </c>
      <c r="K161" s="30">
        <v>31.450802962115997</v>
      </c>
      <c r="L161" s="24">
        <v>524.18004936859995</v>
      </c>
      <c r="M161" s="24">
        <v>524.18004936859995</v>
      </c>
      <c r="N161" s="9">
        <v>2.7331150000000015</v>
      </c>
      <c r="O161" s="9">
        <v>5.5</v>
      </c>
      <c r="P161" s="24">
        <v>5.5</v>
      </c>
      <c r="Q161" s="9">
        <v>11</v>
      </c>
      <c r="R161" s="9">
        <v>11</v>
      </c>
      <c r="S161" s="24">
        <f t="shared" si="3"/>
        <v>35.733114999999998</v>
      </c>
    </row>
    <row r="162" spans="1:19" ht="31.5">
      <c r="A162" s="8" t="s">
        <v>804</v>
      </c>
      <c r="B162" s="73" t="s">
        <v>967</v>
      </c>
      <c r="C162" s="15" t="s">
        <v>968</v>
      </c>
      <c r="D162" s="18">
        <v>2015</v>
      </c>
      <c r="E162" s="15">
        <v>2020</v>
      </c>
      <c r="F162" s="9">
        <v>0.20202999999999999</v>
      </c>
      <c r="G162" s="9">
        <v>0.20202999999999999</v>
      </c>
      <c r="H162" s="30">
        <v>0.020202999999999999</v>
      </c>
      <c r="I162" s="30">
        <v>0.1697052</v>
      </c>
      <c r="J162" s="24">
        <v>0</v>
      </c>
      <c r="K162" s="30">
        <v>0.012121799999999999</v>
      </c>
      <c r="L162" s="24">
        <v>0.20065442999999999</v>
      </c>
      <c r="M162" s="24">
        <v>0.20065442999999999</v>
      </c>
      <c r="N162" s="9">
        <v>0.19065442999999999</v>
      </c>
      <c r="O162" s="9">
        <v>0</v>
      </c>
      <c r="P162" s="24">
        <v>0</v>
      </c>
      <c r="Q162" s="9">
        <v>0</v>
      </c>
      <c r="R162" s="9">
        <v>0</v>
      </c>
      <c r="S162" s="24">
        <f t="shared" si="3"/>
        <v>0.19065442999999999</v>
      </c>
    </row>
    <row r="163" spans="1:19" ht="47.25">
      <c r="A163" s="8" t="s">
        <v>804</v>
      </c>
      <c r="B163" s="73" t="s">
        <v>969</v>
      </c>
      <c r="C163" s="15" t="s">
        <v>970</v>
      </c>
      <c r="D163" s="18">
        <v>2019</v>
      </c>
      <c r="E163" s="15">
        <v>2020</v>
      </c>
      <c r="F163" s="9">
        <v>23.357970000000002</v>
      </c>
      <c r="G163" s="9">
        <v>23.357970000000002</v>
      </c>
      <c r="H163" s="30">
        <v>2.3357970000000003</v>
      </c>
      <c r="I163" s="30">
        <v>19.620694800000003</v>
      </c>
      <c r="J163" s="24">
        <v>0</v>
      </c>
      <c r="K163" s="30">
        <v>1.4014782000000001</v>
      </c>
      <c r="L163" s="24">
        <v>23.357970000000002</v>
      </c>
      <c r="M163" s="24">
        <v>23.357970000000002</v>
      </c>
      <c r="N163" s="9">
        <v>21.23</v>
      </c>
      <c r="O163" s="9">
        <v>0</v>
      </c>
      <c r="P163" s="24">
        <v>0</v>
      </c>
      <c r="Q163" s="9">
        <v>0</v>
      </c>
      <c r="R163" s="9">
        <v>0</v>
      </c>
      <c r="S163" s="24">
        <f t="shared" si="3"/>
        <v>21.23</v>
      </c>
    </row>
    <row r="164" spans="1:19" ht="47.25">
      <c r="A164" s="8" t="s">
        <v>804</v>
      </c>
      <c r="B164" s="73" t="s">
        <v>971</v>
      </c>
      <c r="C164" s="15" t="s">
        <v>972</v>
      </c>
      <c r="D164" s="18">
        <v>2019</v>
      </c>
      <c r="E164" s="15">
        <v>2020</v>
      </c>
      <c r="F164" s="9">
        <v>2.8011300000000001</v>
      </c>
      <c r="G164" s="9">
        <v>2.8011300000000001</v>
      </c>
      <c r="H164" s="30">
        <v>0.280113</v>
      </c>
      <c r="I164" s="30">
        <v>2.3529492000000003</v>
      </c>
      <c r="J164" s="24">
        <v>0</v>
      </c>
      <c r="K164" s="30">
        <v>0.16806779999999999</v>
      </c>
      <c r="L164" s="24">
        <v>2.8011300000000001</v>
      </c>
      <c r="M164" s="24">
        <v>2.8011300000000001</v>
      </c>
      <c r="N164" s="9">
        <v>0.93170000000000008</v>
      </c>
      <c r="O164" s="9">
        <v>0</v>
      </c>
      <c r="P164" s="24">
        <v>0</v>
      </c>
      <c r="Q164" s="9">
        <v>0</v>
      </c>
      <c r="R164" s="9">
        <v>0</v>
      </c>
      <c r="S164" s="24">
        <f t="shared" si="3"/>
        <v>0.93170000000000008</v>
      </c>
    </row>
    <row r="165" spans="1:19" ht="47.25">
      <c r="A165" s="8" t="s">
        <v>804</v>
      </c>
      <c r="B165" s="73" t="s">
        <v>973</v>
      </c>
      <c r="C165" s="15" t="s">
        <v>974</v>
      </c>
      <c r="D165" s="18">
        <v>2019</v>
      </c>
      <c r="E165" s="15">
        <v>2020</v>
      </c>
      <c r="F165" s="9">
        <v>3.1163699999999999</v>
      </c>
      <c r="G165" s="9">
        <v>3.1163699999999999</v>
      </c>
      <c r="H165" s="30">
        <v>0.311637</v>
      </c>
      <c r="I165" s="30">
        <v>2.6177507999999996</v>
      </c>
      <c r="J165" s="24">
        <v>0</v>
      </c>
      <c r="K165" s="30">
        <v>0.18698219999999999</v>
      </c>
      <c r="L165" s="24">
        <v>3.1163699999999999</v>
      </c>
      <c r="M165" s="24">
        <v>3.1163699999999999</v>
      </c>
      <c r="N165" s="9">
        <v>0.60898200000000013</v>
      </c>
      <c r="O165" s="9">
        <v>0</v>
      </c>
      <c r="P165" s="24">
        <v>0</v>
      </c>
      <c r="Q165" s="9">
        <v>0</v>
      </c>
      <c r="R165" s="9">
        <v>0</v>
      </c>
      <c r="S165" s="24">
        <f t="shared" si="3"/>
        <v>0.60898200000000013</v>
      </c>
    </row>
    <row r="166" spans="1:19" ht="110.25">
      <c r="A166" s="8" t="s">
        <v>804</v>
      </c>
      <c r="B166" s="73" t="s">
        <v>975</v>
      </c>
      <c r="C166" s="15" t="s">
        <v>976</v>
      </c>
      <c r="D166" s="18">
        <v>2018</v>
      </c>
      <c r="E166" s="15">
        <v>2020</v>
      </c>
      <c r="F166" s="9">
        <v>6.7226499999999989</v>
      </c>
      <c r="G166" s="9">
        <v>6.7226499999999989</v>
      </c>
      <c r="H166" s="30">
        <v>0.67226499999999989</v>
      </c>
      <c r="I166" s="30">
        <v>5.6470259999999985</v>
      </c>
      <c r="J166" s="24">
        <v>0</v>
      </c>
      <c r="K166" s="30">
        <v>0.40335899999999991</v>
      </c>
      <c r="L166" s="24">
        <v>6.7226499999999989</v>
      </c>
      <c r="M166" s="24">
        <v>6.7226499999999989</v>
      </c>
      <c r="N166" s="9">
        <v>5.4381579999999987</v>
      </c>
      <c r="O166" s="9">
        <v>0</v>
      </c>
      <c r="P166" s="24">
        <v>0</v>
      </c>
      <c r="Q166" s="9">
        <v>0</v>
      </c>
      <c r="R166" s="9">
        <v>0</v>
      </c>
      <c r="S166" s="24">
        <f t="shared" si="3"/>
        <v>5.4381579999999987</v>
      </c>
    </row>
    <row r="167" spans="1:19" ht="47.25">
      <c r="A167" s="8" t="s">
        <v>805</v>
      </c>
      <c r="B167" s="73" t="s">
        <v>105</v>
      </c>
      <c r="C167" s="15" t="s">
        <v>282</v>
      </c>
      <c r="D167" s="18">
        <v>2016</v>
      </c>
      <c r="E167" s="15">
        <v>2025</v>
      </c>
      <c r="F167" s="9">
        <v>17.373090000000001</v>
      </c>
      <c r="G167" s="9">
        <v>17.373090000000001</v>
      </c>
      <c r="H167" s="30">
        <v>1.7373090000000002</v>
      </c>
      <c r="I167" s="30">
        <v>14.593395600000001</v>
      </c>
      <c r="J167" s="24">
        <v>0</v>
      </c>
      <c r="K167" s="30">
        <v>1.0423854000000001</v>
      </c>
      <c r="L167" s="24">
        <v>17.372220799999997</v>
      </c>
      <c r="M167" s="24">
        <v>17.372220799999997</v>
      </c>
      <c r="N167" s="9">
        <v>0</v>
      </c>
      <c r="O167" s="9">
        <v>0</v>
      </c>
      <c r="P167" s="24">
        <v>0</v>
      </c>
      <c r="Q167" s="9">
        <v>0</v>
      </c>
      <c r="R167" s="9">
        <v>0.010999999999999999</v>
      </c>
      <c r="S167" s="24">
        <f t="shared" si="3"/>
        <v>0.010999999999999999</v>
      </c>
    </row>
    <row r="168" spans="1:19" ht="78.75">
      <c r="A168" s="8" t="s">
        <v>804</v>
      </c>
      <c r="B168" s="73" t="s">
        <v>977</v>
      </c>
      <c r="C168" s="15" t="s">
        <v>2283</v>
      </c>
      <c r="D168" s="18">
        <v>2019</v>
      </c>
      <c r="E168" s="15">
        <v>2020</v>
      </c>
      <c r="F168" s="9">
        <v>1.1346400000000001</v>
      </c>
      <c r="G168" s="9">
        <v>1.1346400000000001</v>
      </c>
      <c r="H168" s="30">
        <v>0.11346400000000001</v>
      </c>
      <c r="I168" s="30">
        <v>0.9530976000000001</v>
      </c>
      <c r="J168" s="24">
        <v>0</v>
      </c>
      <c r="K168" s="30">
        <v>0.068078399999999997</v>
      </c>
      <c r="L168" s="24">
        <v>1.1346399999999999</v>
      </c>
      <c r="M168" s="24">
        <v>1.1346399999999999</v>
      </c>
      <c r="N168" s="9">
        <v>0.53803200000000007</v>
      </c>
      <c r="O168" s="9">
        <v>0</v>
      </c>
      <c r="P168" s="24">
        <v>0</v>
      </c>
      <c r="Q168" s="9">
        <v>0</v>
      </c>
      <c r="R168" s="9">
        <v>0</v>
      </c>
      <c r="S168" s="24">
        <f t="shared" si="3"/>
        <v>0.53803200000000007</v>
      </c>
    </row>
    <row r="169" spans="1:19" ht="63">
      <c r="A169" s="8" t="s">
        <v>805</v>
      </c>
      <c r="B169" s="73" t="s">
        <v>530</v>
      </c>
      <c r="C169" s="15" t="s">
        <v>727</v>
      </c>
      <c r="D169" s="18">
        <v>2021</v>
      </c>
      <c r="E169" s="15">
        <v>2024</v>
      </c>
      <c r="F169" s="9">
        <v>4.0937099999999997</v>
      </c>
      <c r="G169" s="9">
        <v>4.0937099999999997</v>
      </c>
      <c r="H169" s="30">
        <v>0.40937099999999998</v>
      </c>
      <c r="I169" s="30">
        <v>3.4387163999999997</v>
      </c>
      <c r="J169" s="24">
        <v>0</v>
      </c>
      <c r="K169" s="30">
        <v>0.24562259999999997</v>
      </c>
      <c r="L169" s="24">
        <v>4.0937100000000006</v>
      </c>
      <c r="M169" s="24">
        <v>4.0937100000000006</v>
      </c>
      <c r="N169" s="9">
        <v>0</v>
      </c>
      <c r="O169" s="9">
        <v>0</v>
      </c>
      <c r="P169" s="24">
        <v>0</v>
      </c>
      <c r="Q169" s="9">
        <v>0.21308100000000002</v>
      </c>
      <c r="R169" s="9">
        <v>3.8806290000000008</v>
      </c>
      <c r="S169" s="24">
        <f t="shared" si="3"/>
        <v>4.0937100000000006</v>
      </c>
    </row>
    <row r="170" spans="1:19" ht="63">
      <c r="A170" s="8" t="s">
        <v>804</v>
      </c>
      <c r="B170" s="73" t="s">
        <v>978</v>
      </c>
      <c r="C170" s="15" t="s">
        <v>979</v>
      </c>
      <c r="D170" s="18">
        <v>2018</v>
      </c>
      <c r="E170" s="15">
        <v>2020</v>
      </c>
      <c r="F170" s="9">
        <v>0.72274000000000005</v>
      </c>
      <c r="G170" s="9">
        <v>0.72274000000000005</v>
      </c>
      <c r="H170" s="30">
        <v>0.072274000000000005</v>
      </c>
      <c r="I170" s="30">
        <v>0.60710160000000002</v>
      </c>
      <c r="J170" s="24">
        <v>0</v>
      </c>
      <c r="K170" s="30">
        <v>0.043364400000000004</v>
      </c>
      <c r="L170" s="24">
        <v>0.28296489000000002</v>
      </c>
      <c r="M170" s="24">
        <v>0.28296489000000002</v>
      </c>
      <c r="N170" s="9">
        <v>0</v>
      </c>
      <c r="O170" s="9">
        <v>0</v>
      </c>
      <c r="P170" s="24">
        <v>0</v>
      </c>
      <c r="Q170" s="9">
        <v>0</v>
      </c>
      <c r="R170" s="9">
        <v>0</v>
      </c>
      <c r="S170" s="24">
        <f t="shared" si="3"/>
        <v>0</v>
      </c>
    </row>
    <row r="171" spans="1:19" ht="63">
      <c r="A171" s="8" t="s">
        <v>805</v>
      </c>
      <c r="B171" s="73" t="s">
        <v>531</v>
      </c>
      <c r="C171" s="15" t="s">
        <v>283</v>
      </c>
      <c r="D171" s="18">
        <v>2018</v>
      </c>
      <c r="E171" s="15">
        <v>2023</v>
      </c>
      <c r="F171" s="9">
        <v>10.372200000000001</v>
      </c>
      <c r="G171" s="9">
        <v>10.372200000000001</v>
      </c>
      <c r="H171" s="30">
        <v>1.0372200000000003</v>
      </c>
      <c r="I171" s="30">
        <v>8.7126480000000015</v>
      </c>
      <c r="J171" s="24">
        <v>0</v>
      </c>
      <c r="K171" s="30">
        <v>0.622332</v>
      </c>
      <c r="L171" s="24">
        <v>10.372200000000001</v>
      </c>
      <c r="M171" s="24">
        <v>10.372200000000001</v>
      </c>
      <c r="N171" s="9">
        <v>0</v>
      </c>
      <c r="O171" s="9">
        <v>0</v>
      </c>
      <c r="P171" s="24">
        <v>0</v>
      </c>
      <c r="Q171" s="9">
        <v>10.372200000000001</v>
      </c>
      <c r="R171" s="9">
        <v>0</v>
      </c>
      <c r="S171" s="24">
        <f t="shared" si="3"/>
        <v>10.372200000000001</v>
      </c>
    </row>
    <row r="172" spans="1:19" ht="94.5">
      <c r="A172" s="8" t="s">
        <v>804</v>
      </c>
      <c r="B172" s="73" t="s">
        <v>980</v>
      </c>
      <c r="C172" s="15" t="s">
        <v>2284</v>
      </c>
      <c r="D172" s="18">
        <v>2019</v>
      </c>
      <c r="E172" s="15">
        <v>2020</v>
      </c>
      <c r="F172" s="9">
        <v>2.5921099999999999</v>
      </c>
      <c r="G172" s="9">
        <v>2.5921099999999999</v>
      </c>
      <c r="H172" s="30">
        <v>0.25921100000000002</v>
      </c>
      <c r="I172" s="30">
        <v>2.1773723999999999</v>
      </c>
      <c r="J172" s="24">
        <v>0</v>
      </c>
      <c r="K172" s="30">
        <v>0.15552659999999999</v>
      </c>
      <c r="L172" s="24">
        <v>2.5921100000000004</v>
      </c>
      <c r="M172" s="24">
        <v>2.5921100000000004</v>
      </c>
      <c r="N172" s="9">
        <v>0</v>
      </c>
      <c r="O172" s="9">
        <v>0</v>
      </c>
      <c r="P172" s="24">
        <v>0</v>
      </c>
      <c r="Q172" s="9">
        <v>0</v>
      </c>
      <c r="R172" s="9">
        <v>0</v>
      </c>
      <c r="S172" s="24">
        <f t="shared" si="3"/>
        <v>0</v>
      </c>
    </row>
    <row r="173" spans="1:19" ht="47.25">
      <c r="A173" s="8" t="s">
        <v>804</v>
      </c>
      <c r="B173" s="73" t="s">
        <v>981</v>
      </c>
      <c r="C173" s="15" t="s">
        <v>2285</v>
      </c>
      <c r="D173" s="18">
        <v>2020</v>
      </c>
      <c r="E173" s="15">
        <v>2020</v>
      </c>
      <c r="F173" s="9">
        <v>33.11844</v>
      </c>
      <c r="G173" s="9">
        <v>33.11844</v>
      </c>
      <c r="H173" s="30">
        <v>3.3118440000000002</v>
      </c>
      <c r="I173" s="30">
        <v>27.819489600000001</v>
      </c>
      <c r="J173" s="24">
        <v>0</v>
      </c>
      <c r="K173" s="30">
        <v>1.9871063999999998</v>
      </c>
      <c r="L173" s="24">
        <v>33.11844</v>
      </c>
      <c r="M173" s="24">
        <v>33.11844</v>
      </c>
      <c r="N173" s="9">
        <v>33.11844</v>
      </c>
      <c r="O173" s="9">
        <v>0</v>
      </c>
      <c r="P173" s="24">
        <v>0</v>
      </c>
      <c r="Q173" s="9">
        <v>0</v>
      </c>
      <c r="R173" s="9">
        <v>0</v>
      </c>
      <c r="S173" s="24">
        <f t="shared" si="3"/>
        <v>33.11844</v>
      </c>
    </row>
    <row r="174" spans="1:19" ht="94.5">
      <c r="A174" s="8" t="s">
        <v>805</v>
      </c>
      <c r="B174" s="73" t="s">
        <v>982</v>
      </c>
      <c r="C174" s="15" t="s">
        <v>2286</v>
      </c>
      <c r="D174" s="18">
        <v>2019</v>
      </c>
      <c r="E174" s="15">
        <v>2020</v>
      </c>
      <c r="F174" s="9">
        <v>0.53639999999999999</v>
      </c>
      <c r="G174" s="9">
        <v>0.53639999999999999</v>
      </c>
      <c r="H174" s="30">
        <v>0.05364</v>
      </c>
      <c r="I174" s="30">
        <v>0.45057599999999998</v>
      </c>
      <c r="J174" s="24">
        <v>0</v>
      </c>
      <c r="K174" s="30">
        <v>0.032183999999999997</v>
      </c>
      <c r="L174" s="24">
        <v>0.53639999999999999</v>
      </c>
      <c r="M174" s="24">
        <v>0.53639999999999999</v>
      </c>
      <c r="N174" s="9">
        <v>0.53639999999999999</v>
      </c>
      <c r="O174" s="9">
        <v>0</v>
      </c>
      <c r="P174" s="24">
        <v>0</v>
      </c>
      <c r="Q174" s="9">
        <v>0</v>
      </c>
      <c r="R174" s="9">
        <v>0</v>
      </c>
      <c r="S174" s="24">
        <f t="shared" si="3"/>
        <v>0.53639999999999999</v>
      </c>
    </row>
    <row r="175" spans="1:19" ht="94.5">
      <c r="A175" s="8" t="s">
        <v>804</v>
      </c>
      <c r="B175" s="73" t="s">
        <v>983</v>
      </c>
      <c r="C175" s="15" t="s">
        <v>2287</v>
      </c>
      <c r="D175" s="18">
        <v>2019</v>
      </c>
      <c r="E175" s="15">
        <v>2020</v>
      </c>
      <c r="F175" s="9">
        <v>2.6653200000000004</v>
      </c>
      <c r="G175" s="9">
        <v>2.6653200000000004</v>
      </c>
      <c r="H175" s="30">
        <v>0.26653200000000005</v>
      </c>
      <c r="I175" s="30">
        <v>2.2388688000000001</v>
      </c>
      <c r="J175" s="24">
        <v>0</v>
      </c>
      <c r="K175" s="30">
        <v>0.15991920000000001</v>
      </c>
      <c r="L175" s="24">
        <v>2.6653199999999999</v>
      </c>
      <c r="M175" s="24">
        <v>2.6653199999999999</v>
      </c>
      <c r="N175" s="9">
        <v>2.6653199999999999</v>
      </c>
      <c r="O175" s="9">
        <v>0</v>
      </c>
      <c r="P175" s="24">
        <v>0</v>
      </c>
      <c r="Q175" s="9">
        <v>0</v>
      </c>
      <c r="R175" s="9">
        <v>0</v>
      </c>
      <c r="S175" s="24">
        <f t="shared" si="3"/>
        <v>2.6653199999999999</v>
      </c>
    </row>
    <row r="176" spans="1:19" ht="47.25">
      <c r="A176" s="8" t="s">
        <v>804</v>
      </c>
      <c r="B176" s="73" t="s">
        <v>532</v>
      </c>
      <c r="C176" s="15" t="s">
        <v>284</v>
      </c>
      <c r="D176" s="18">
        <v>2018</v>
      </c>
      <c r="E176" s="15">
        <v>2023</v>
      </c>
      <c r="F176" s="9">
        <v>1.1484799999999999</v>
      </c>
      <c r="G176" s="9">
        <v>1.1484799999999999</v>
      </c>
      <c r="H176" s="30">
        <v>0.11484800000000001</v>
      </c>
      <c r="I176" s="30">
        <v>0.96472319999999989</v>
      </c>
      <c r="J176" s="24">
        <v>0</v>
      </c>
      <c r="K176" s="30">
        <v>0.068908799999999992</v>
      </c>
      <c r="L176" s="24">
        <v>1.1484799999999999</v>
      </c>
      <c r="M176" s="24">
        <v>1.1484799999999999</v>
      </c>
      <c r="N176" s="9">
        <v>0</v>
      </c>
      <c r="O176" s="9">
        <v>0</v>
      </c>
      <c r="P176" s="24">
        <v>0</v>
      </c>
      <c r="Q176" s="9">
        <v>1.1484799999999999</v>
      </c>
      <c r="R176" s="9">
        <v>0</v>
      </c>
      <c r="S176" s="24">
        <f t="shared" si="3"/>
        <v>1.1484799999999999</v>
      </c>
    </row>
    <row r="177" spans="1:19" ht="63">
      <c r="A177" s="8" t="s">
        <v>805</v>
      </c>
      <c r="B177" s="73" t="s">
        <v>533</v>
      </c>
      <c r="C177" s="15" t="s">
        <v>728</v>
      </c>
      <c r="D177" s="18">
        <v>2022</v>
      </c>
      <c r="E177" s="15">
        <v>2024</v>
      </c>
      <c r="F177" s="9">
        <v>4.1489799999999999</v>
      </c>
      <c r="G177" s="9">
        <v>4.1489799999999999</v>
      </c>
      <c r="H177" s="30">
        <v>0.41489799999999999</v>
      </c>
      <c r="I177" s="30">
        <v>3.4851432</v>
      </c>
      <c r="J177" s="24">
        <v>0</v>
      </c>
      <c r="K177" s="30">
        <v>0.24893879999999999</v>
      </c>
      <c r="L177" s="24">
        <v>4.148979999999999</v>
      </c>
      <c r="M177" s="24">
        <v>4.148979999999999</v>
      </c>
      <c r="N177" s="9">
        <v>0</v>
      </c>
      <c r="O177" s="9">
        <v>0</v>
      </c>
      <c r="P177" s="24">
        <v>0</v>
      </c>
      <c r="Q177" s="9">
        <v>0.82792600000000005</v>
      </c>
      <c r="R177" s="9">
        <v>3.3210539999999988</v>
      </c>
      <c r="S177" s="24">
        <f t="shared" si="3"/>
        <v>4.148979999999999</v>
      </c>
    </row>
    <row r="178" spans="1:19" ht="47.25">
      <c r="A178" s="8" t="s">
        <v>804</v>
      </c>
      <c r="B178" s="73" t="s">
        <v>534</v>
      </c>
      <c r="C178" s="15" t="s">
        <v>285</v>
      </c>
      <c r="D178" s="18">
        <v>2019</v>
      </c>
      <c r="E178" s="15">
        <v>2022</v>
      </c>
      <c r="F178" s="9">
        <v>2.67618</v>
      </c>
      <c r="G178" s="9">
        <v>2.67618</v>
      </c>
      <c r="H178" s="30">
        <v>0.26761800000000002</v>
      </c>
      <c r="I178" s="30">
        <v>2.2479912</v>
      </c>
      <c r="J178" s="24">
        <v>0</v>
      </c>
      <c r="K178" s="30">
        <v>0.16057079999999999</v>
      </c>
      <c r="L178" s="24">
        <v>2.67618</v>
      </c>
      <c r="M178" s="24">
        <v>2.67618</v>
      </c>
      <c r="N178" s="9">
        <v>0</v>
      </c>
      <c r="O178" s="9">
        <v>0</v>
      </c>
      <c r="P178" s="24">
        <v>2.67618</v>
      </c>
      <c r="Q178" s="9">
        <v>0</v>
      </c>
      <c r="R178" s="9">
        <v>0</v>
      </c>
      <c r="S178" s="24">
        <f t="shared" si="3"/>
        <v>2.67618</v>
      </c>
    </row>
    <row r="179" spans="1:19" ht="47.25">
      <c r="A179" s="8" t="s">
        <v>804</v>
      </c>
      <c r="B179" s="73" t="s">
        <v>984</v>
      </c>
      <c r="C179" s="15" t="s">
        <v>985</v>
      </c>
      <c r="D179" s="18">
        <v>2015</v>
      </c>
      <c r="E179" s="15">
        <v>2025</v>
      </c>
      <c r="F179" s="9">
        <v>17.610790000000001</v>
      </c>
      <c r="G179" s="9">
        <v>17.610790000000001</v>
      </c>
      <c r="H179" s="30">
        <v>1.7610790000000003</v>
      </c>
      <c r="I179" s="30">
        <v>14.7930636</v>
      </c>
      <c r="J179" s="24">
        <v>0</v>
      </c>
      <c r="K179" s="30">
        <v>1.0566474000000001</v>
      </c>
      <c r="L179" s="24">
        <v>12.065302810000002</v>
      </c>
      <c r="M179" s="24">
        <v>12.065302810000002</v>
      </c>
      <c r="N179" s="9">
        <v>0.010999999999999999</v>
      </c>
      <c r="O179" s="9">
        <v>0.11000000000000001</v>
      </c>
      <c r="P179" s="24">
        <v>0.11000000000000001</v>
      </c>
      <c r="Q179" s="9">
        <v>0.11000000000000001</v>
      </c>
      <c r="R179" s="9">
        <v>0.11000000000000001</v>
      </c>
      <c r="S179" s="24">
        <f t="shared" si="3"/>
        <v>0.45100000000000007</v>
      </c>
    </row>
    <row r="180" spans="1:19" ht="110.25">
      <c r="A180" s="8" t="s">
        <v>805</v>
      </c>
      <c r="B180" s="73" t="s">
        <v>986</v>
      </c>
      <c r="C180" s="15" t="s">
        <v>2288</v>
      </c>
      <c r="D180" s="18">
        <v>2020</v>
      </c>
      <c r="E180" s="15">
        <v>2020</v>
      </c>
      <c r="F180" s="9">
        <v>0.26749000000000001</v>
      </c>
      <c r="G180" s="9">
        <v>0.26749000000000001</v>
      </c>
      <c r="H180" s="30">
        <v>0.026749000000000002</v>
      </c>
      <c r="I180" s="30">
        <v>0.22469160000000002</v>
      </c>
      <c r="J180" s="24">
        <v>0</v>
      </c>
      <c r="K180" s="30">
        <v>0.016049399999999998</v>
      </c>
      <c r="L180" s="24">
        <v>0.26749000000000001</v>
      </c>
      <c r="M180" s="24">
        <v>0.26749000000000001</v>
      </c>
      <c r="N180" s="9">
        <v>0.26749000000000001</v>
      </c>
      <c r="O180" s="9">
        <v>0</v>
      </c>
      <c r="P180" s="24">
        <v>0</v>
      </c>
      <c r="Q180" s="9">
        <v>0</v>
      </c>
      <c r="R180" s="9">
        <v>0</v>
      </c>
      <c r="S180" s="24">
        <f t="shared" si="3"/>
        <v>0.26749000000000001</v>
      </c>
    </row>
    <row r="181" spans="1:19" ht="78.75">
      <c r="A181" s="8" t="s">
        <v>805</v>
      </c>
      <c r="B181" s="73" t="s">
        <v>987</v>
      </c>
      <c r="C181" s="15" t="s">
        <v>2289</v>
      </c>
      <c r="D181" s="18">
        <v>2020</v>
      </c>
      <c r="E181" s="15">
        <v>2020</v>
      </c>
      <c r="F181" s="9">
        <v>0.26747000000000004</v>
      </c>
      <c r="G181" s="9">
        <v>0.26747000000000004</v>
      </c>
      <c r="H181" s="30">
        <v>0.026747000000000007</v>
      </c>
      <c r="I181" s="30">
        <v>0.22467480000000001</v>
      </c>
      <c r="J181" s="24">
        <v>0</v>
      </c>
      <c r="K181" s="30">
        <v>0.016048200000000002</v>
      </c>
      <c r="L181" s="24">
        <v>0.26746999999999999</v>
      </c>
      <c r="M181" s="24">
        <v>0.26746999999999999</v>
      </c>
      <c r="N181" s="9">
        <v>0.26746999999999999</v>
      </c>
      <c r="O181" s="9">
        <v>0</v>
      </c>
      <c r="P181" s="24">
        <v>0</v>
      </c>
      <c r="Q181" s="9">
        <v>0</v>
      </c>
      <c r="R181" s="9">
        <v>0</v>
      </c>
      <c r="S181" s="24">
        <f t="shared" si="3"/>
        <v>0.26746999999999999</v>
      </c>
    </row>
    <row r="182" spans="1:19" ht="94.5">
      <c r="A182" s="8" t="s">
        <v>805</v>
      </c>
      <c r="B182" s="73" t="s">
        <v>106</v>
      </c>
      <c r="C182" s="15" t="s">
        <v>286</v>
      </c>
      <c r="D182" s="18">
        <v>2016</v>
      </c>
      <c r="E182" s="15">
        <v>2025</v>
      </c>
      <c r="F182" s="9">
        <v>11.61473</v>
      </c>
      <c r="G182" s="9">
        <v>11.61473</v>
      </c>
      <c r="H182" s="30">
        <v>1.161473</v>
      </c>
      <c r="I182" s="30">
        <v>9.7563732000000005</v>
      </c>
      <c r="J182" s="24">
        <v>0</v>
      </c>
      <c r="K182" s="30">
        <v>0.69688379999999994</v>
      </c>
      <c r="L182" s="24">
        <v>11.61473</v>
      </c>
      <c r="M182" s="24">
        <v>11.61473</v>
      </c>
      <c r="N182" s="9">
        <v>0</v>
      </c>
      <c r="O182" s="9">
        <v>0</v>
      </c>
      <c r="P182" s="24">
        <v>0</v>
      </c>
      <c r="Q182" s="9">
        <v>0</v>
      </c>
      <c r="R182" s="9">
        <v>0.010999999999999999</v>
      </c>
      <c r="S182" s="24">
        <f t="shared" si="3"/>
        <v>0.010999999999999999</v>
      </c>
    </row>
    <row r="183" spans="1:19" ht="78.75">
      <c r="A183" s="8" t="s">
        <v>805</v>
      </c>
      <c r="B183" s="73" t="s">
        <v>535</v>
      </c>
      <c r="C183" s="15" t="s">
        <v>729</v>
      </c>
      <c r="D183" s="18">
        <v>2022</v>
      </c>
      <c r="E183" s="15">
        <v>2024</v>
      </c>
      <c r="F183" s="9">
        <v>4.5089199999999998</v>
      </c>
      <c r="G183" s="9">
        <v>4.5089199999999998</v>
      </c>
      <c r="H183" s="30">
        <v>0.45089200000000002</v>
      </c>
      <c r="I183" s="30">
        <v>3.7874928000000003</v>
      </c>
      <c r="J183" s="24">
        <v>0</v>
      </c>
      <c r="K183" s="30">
        <v>0.27053519999999998</v>
      </c>
      <c r="L183" s="24">
        <v>4.5089199999999998</v>
      </c>
      <c r="M183" s="24">
        <v>4.5089199999999998</v>
      </c>
      <c r="N183" s="9">
        <v>0</v>
      </c>
      <c r="O183" s="9">
        <v>0</v>
      </c>
      <c r="P183" s="24">
        <v>0</v>
      </c>
      <c r="Q183" s="9">
        <v>0.91683900000000007</v>
      </c>
      <c r="R183" s="9">
        <v>3.5920809999999999</v>
      </c>
      <c r="S183" s="24">
        <f t="shared" si="3"/>
        <v>4.5089199999999998</v>
      </c>
    </row>
    <row r="184" spans="1:19" ht="78.75">
      <c r="A184" s="8" t="s">
        <v>805</v>
      </c>
      <c r="B184" s="73" t="s">
        <v>536</v>
      </c>
      <c r="C184" s="15" t="s">
        <v>730</v>
      </c>
      <c r="D184" s="18">
        <v>2021</v>
      </c>
      <c r="E184" s="15">
        <v>2024</v>
      </c>
      <c r="F184" s="9">
        <v>1.1852799999999999</v>
      </c>
      <c r="G184" s="9">
        <v>1.1852799999999999</v>
      </c>
      <c r="H184" s="30">
        <v>0.11852799999999999</v>
      </c>
      <c r="I184" s="30">
        <v>0.99563519999999994</v>
      </c>
      <c r="J184" s="24">
        <v>0</v>
      </c>
      <c r="K184" s="30">
        <v>0.071116799999999994</v>
      </c>
      <c r="L184" s="24">
        <v>1.1852800000000001</v>
      </c>
      <c r="M184" s="24">
        <v>1.1852800000000001</v>
      </c>
      <c r="N184" s="9">
        <v>0</v>
      </c>
      <c r="O184" s="9">
        <v>0</v>
      </c>
      <c r="P184" s="24">
        <v>0</v>
      </c>
      <c r="Q184" s="9">
        <v>0.20380800000000002</v>
      </c>
      <c r="R184" s="9">
        <v>0.98147200000000012</v>
      </c>
      <c r="S184" s="24">
        <f t="shared" si="3"/>
        <v>1.1852800000000001</v>
      </c>
    </row>
    <row r="185" spans="1:19" ht="63">
      <c r="A185" s="8" t="s">
        <v>805</v>
      </c>
      <c r="B185" s="73" t="s">
        <v>988</v>
      </c>
      <c r="C185" s="15" t="s">
        <v>2290</v>
      </c>
      <c r="D185" s="18">
        <v>2016</v>
      </c>
      <c r="E185" s="15">
        <v>2025</v>
      </c>
      <c r="F185" s="9">
        <v>16.148430000000001</v>
      </c>
      <c r="G185" s="9">
        <v>16.148430000000001</v>
      </c>
      <c r="H185" s="30">
        <v>1.6148430000000003</v>
      </c>
      <c r="I185" s="30">
        <v>13.564681200000001</v>
      </c>
      <c r="J185" s="24">
        <v>0</v>
      </c>
      <c r="K185" s="30">
        <v>0.96890580000000004</v>
      </c>
      <c r="L185" s="24">
        <v>16.148430000000001</v>
      </c>
      <c r="M185" s="24">
        <v>16.148430000000001</v>
      </c>
      <c r="N185" s="9">
        <v>0.010999999999999999</v>
      </c>
      <c r="O185" s="9">
        <v>0.11000000000000001</v>
      </c>
      <c r="P185" s="24">
        <v>0.11000000000000001</v>
      </c>
      <c r="Q185" s="9">
        <v>0.11000000000000001</v>
      </c>
      <c r="R185" s="9">
        <v>0.11000000000000001</v>
      </c>
      <c r="S185" s="24">
        <f t="shared" si="3"/>
        <v>0.45100000000000007</v>
      </c>
    </row>
    <row r="186" spans="1:19" ht="63">
      <c r="A186" s="8" t="s">
        <v>805</v>
      </c>
      <c r="B186" s="73" t="s">
        <v>537</v>
      </c>
      <c r="C186" s="15" t="s">
        <v>287</v>
      </c>
      <c r="D186" s="18">
        <v>2018</v>
      </c>
      <c r="E186" s="15">
        <v>2023</v>
      </c>
      <c r="F186" s="9">
        <v>4.1605499999999997</v>
      </c>
      <c r="G186" s="9">
        <v>4.1605499999999997</v>
      </c>
      <c r="H186" s="30">
        <v>0.41605500000000001</v>
      </c>
      <c r="I186" s="30">
        <v>3.4948619999999999</v>
      </c>
      <c r="J186" s="24">
        <v>0</v>
      </c>
      <c r="K186" s="30">
        <v>0.24963299999999997</v>
      </c>
      <c r="L186" s="24">
        <v>4.1605499999999997</v>
      </c>
      <c r="M186" s="24">
        <v>4.1605499999999997</v>
      </c>
      <c r="N186" s="9">
        <v>0</v>
      </c>
      <c r="O186" s="9">
        <v>0</v>
      </c>
      <c r="P186" s="24">
        <v>0</v>
      </c>
      <c r="Q186" s="9">
        <v>4.1605499999999997</v>
      </c>
      <c r="R186" s="9">
        <v>0</v>
      </c>
      <c r="S186" s="24">
        <f t="shared" si="3"/>
        <v>4.1605499999999997</v>
      </c>
    </row>
    <row r="187" spans="1:19" ht="78.75">
      <c r="A187" s="8" t="s">
        <v>804</v>
      </c>
      <c r="B187" s="73" t="s">
        <v>989</v>
      </c>
      <c r="C187" s="15" t="s">
        <v>990</v>
      </c>
      <c r="D187" s="18">
        <v>2018</v>
      </c>
      <c r="E187" s="15">
        <v>2020</v>
      </c>
      <c r="F187" s="9">
        <v>1.8083900000000002</v>
      </c>
      <c r="G187" s="9">
        <v>1.8083900000000002</v>
      </c>
      <c r="H187" s="30">
        <v>0.18083900000000003</v>
      </c>
      <c r="I187" s="30">
        <v>1.5190476000000002</v>
      </c>
      <c r="J187" s="24">
        <v>0</v>
      </c>
      <c r="K187" s="30">
        <v>0.1085034</v>
      </c>
      <c r="L187" s="24">
        <v>1.8083900000000002</v>
      </c>
      <c r="M187" s="24">
        <v>1.8083900000000002</v>
      </c>
      <c r="N187" s="9">
        <v>0.11943000000000015</v>
      </c>
      <c r="O187" s="9">
        <v>0</v>
      </c>
      <c r="P187" s="24">
        <v>0</v>
      </c>
      <c r="Q187" s="9">
        <v>0</v>
      </c>
      <c r="R187" s="9">
        <v>0</v>
      </c>
      <c r="S187" s="24">
        <f t="shared" si="3"/>
        <v>0.11943000000000015</v>
      </c>
    </row>
    <row r="188" spans="1:19" ht="47.25">
      <c r="A188" s="8" t="s">
        <v>805</v>
      </c>
      <c r="B188" s="73" t="s">
        <v>175</v>
      </c>
      <c r="C188" s="15" t="s">
        <v>2291</v>
      </c>
      <c r="D188" s="18">
        <v>2016</v>
      </c>
      <c r="E188" s="15">
        <v>2025</v>
      </c>
      <c r="F188" s="9">
        <v>27.679559999999999</v>
      </c>
      <c r="G188" s="9">
        <v>27.679559999999999</v>
      </c>
      <c r="H188" s="30">
        <v>2.7679559999999999</v>
      </c>
      <c r="I188" s="30">
        <v>23.250830399999998</v>
      </c>
      <c r="J188" s="24">
        <v>0</v>
      </c>
      <c r="K188" s="30">
        <v>1.6607736</v>
      </c>
      <c r="L188" s="24">
        <v>27.679559999999999</v>
      </c>
      <c r="M188" s="24">
        <v>27.679559999999999</v>
      </c>
      <c r="N188" s="9">
        <v>0</v>
      </c>
      <c r="O188" s="9">
        <v>0</v>
      </c>
      <c r="P188" s="24">
        <v>0</v>
      </c>
      <c r="Q188" s="9">
        <v>0.74751599999999996</v>
      </c>
      <c r="R188" s="9">
        <v>7.0400000000000009</v>
      </c>
      <c r="S188" s="24">
        <f t="shared" si="3"/>
        <v>7.787516000000001</v>
      </c>
    </row>
    <row r="189" spans="1:19" ht="63">
      <c r="A189" s="8" t="s">
        <v>805</v>
      </c>
      <c r="B189" s="73" t="s">
        <v>991</v>
      </c>
      <c r="C189" s="15" t="s">
        <v>992</v>
      </c>
      <c r="D189" s="18">
        <v>2019</v>
      </c>
      <c r="E189" s="15">
        <v>2020</v>
      </c>
      <c r="F189" s="9">
        <v>7.77827</v>
      </c>
      <c r="G189" s="9">
        <v>7.77827</v>
      </c>
      <c r="H189" s="30">
        <v>0.77782700000000005</v>
      </c>
      <c r="I189" s="30">
        <v>6.5337467999999994</v>
      </c>
      <c r="J189" s="24">
        <v>0</v>
      </c>
      <c r="K189" s="30">
        <v>0.46669620000000001</v>
      </c>
      <c r="L189" s="24">
        <v>7.7782700000000018</v>
      </c>
      <c r="M189" s="24">
        <v>7.7782700000000018</v>
      </c>
      <c r="N189" s="9">
        <v>6.8861900000000018</v>
      </c>
      <c r="O189" s="9">
        <v>0</v>
      </c>
      <c r="P189" s="24">
        <v>0</v>
      </c>
      <c r="Q189" s="9">
        <v>0</v>
      </c>
      <c r="R189" s="9">
        <v>0</v>
      </c>
      <c r="S189" s="24">
        <f t="shared" si="3"/>
        <v>6.8861900000000018</v>
      </c>
    </row>
    <row r="190" spans="1:19" ht="47.25">
      <c r="A190" s="8" t="s">
        <v>804</v>
      </c>
      <c r="B190" s="73" t="s">
        <v>538</v>
      </c>
      <c r="C190" s="15" t="s">
        <v>2292</v>
      </c>
      <c r="D190" s="18">
        <v>2016</v>
      </c>
      <c r="E190" s="15">
        <v>2024</v>
      </c>
      <c r="F190" s="9">
        <v>18.740500000000001</v>
      </c>
      <c r="G190" s="9">
        <v>18.740500000000001</v>
      </c>
      <c r="H190" s="30">
        <v>1.8740500000000002</v>
      </c>
      <c r="I190" s="30">
        <v>15.74202</v>
      </c>
      <c r="J190" s="24">
        <v>0</v>
      </c>
      <c r="K190" s="30">
        <v>1.12443</v>
      </c>
      <c r="L190" s="24">
        <v>18.740500000000001</v>
      </c>
      <c r="M190" s="24">
        <v>18.740500000000001</v>
      </c>
      <c r="N190" s="9">
        <v>0</v>
      </c>
      <c r="O190" s="9">
        <v>0</v>
      </c>
      <c r="P190" s="24">
        <v>0</v>
      </c>
      <c r="Q190" s="9">
        <v>0.81455000000000011</v>
      </c>
      <c r="R190" s="9">
        <v>17.92595</v>
      </c>
      <c r="S190" s="24">
        <f t="shared" si="3"/>
        <v>18.740500000000001</v>
      </c>
    </row>
    <row r="191" spans="1:19" ht="78.75">
      <c r="A191" s="8" t="s">
        <v>805</v>
      </c>
      <c r="B191" s="73" t="s">
        <v>539</v>
      </c>
      <c r="C191" s="15" t="s">
        <v>2293</v>
      </c>
      <c r="D191" s="18">
        <v>2020</v>
      </c>
      <c r="E191" s="15">
        <v>2024</v>
      </c>
      <c r="F191" s="9">
        <v>5.8352700000000004</v>
      </c>
      <c r="G191" s="9">
        <v>5.8352700000000004</v>
      </c>
      <c r="H191" s="30">
        <v>0.58352700000000002</v>
      </c>
      <c r="I191" s="30">
        <v>4.9016268000000007</v>
      </c>
      <c r="J191" s="24">
        <v>0</v>
      </c>
      <c r="K191" s="30">
        <v>0.35011619999999999</v>
      </c>
      <c r="L191" s="24">
        <v>5.8352700000000004</v>
      </c>
      <c r="M191" s="24">
        <v>5.8352700000000004</v>
      </c>
      <c r="N191" s="9">
        <v>0</v>
      </c>
      <c r="O191" s="9">
        <v>0</v>
      </c>
      <c r="P191" s="24">
        <v>0</v>
      </c>
      <c r="Q191" s="9">
        <v>0.91879699999999997</v>
      </c>
      <c r="R191" s="9">
        <v>4.9164730000000008</v>
      </c>
      <c r="S191" s="24">
        <f t="shared" si="3"/>
        <v>5.8352700000000004</v>
      </c>
    </row>
    <row r="192" spans="1:19" ht="78.75">
      <c r="A192" s="8" t="s">
        <v>805</v>
      </c>
      <c r="B192" s="73" t="s">
        <v>540</v>
      </c>
      <c r="C192" s="15" t="s">
        <v>2294</v>
      </c>
      <c r="D192" s="18">
        <v>2020</v>
      </c>
      <c r="E192" s="15">
        <v>2024</v>
      </c>
      <c r="F192" s="9">
        <v>2.8344099999999997</v>
      </c>
      <c r="G192" s="9">
        <v>2.8344099999999997</v>
      </c>
      <c r="H192" s="30">
        <v>0.283441</v>
      </c>
      <c r="I192" s="30">
        <v>2.3809043999999999</v>
      </c>
      <c r="J192" s="24">
        <v>0</v>
      </c>
      <c r="K192" s="30">
        <v>0.17006459999999998</v>
      </c>
      <c r="L192" s="24">
        <v>2.8344100000000001</v>
      </c>
      <c r="M192" s="24">
        <v>2.8344100000000001</v>
      </c>
      <c r="N192" s="9">
        <v>0</v>
      </c>
      <c r="O192" s="9">
        <v>0</v>
      </c>
      <c r="P192" s="24">
        <v>0</v>
      </c>
      <c r="Q192" s="9">
        <v>0.57934800000000009</v>
      </c>
      <c r="R192" s="9">
        <v>2.2550620000000001</v>
      </c>
      <c r="S192" s="24">
        <f t="shared" si="3"/>
        <v>2.8344100000000001</v>
      </c>
    </row>
    <row r="193" spans="1:19" ht="78.75">
      <c r="A193" s="8" t="s">
        <v>805</v>
      </c>
      <c r="B193" s="73" t="s">
        <v>541</v>
      </c>
      <c r="C193" s="15" t="s">
        <v>2295</v>
      </c>
      <c r="D193" s="18">
        <v>2022</v>
      </c>
      <c r="E193" s="15">
        <v>2025</v>
      </c>
      <c r="F193" s="9">
        <v>42.64631</v>
      </c>
      <c r="G193" s="9">
        <v>42.64631</v>
      </c>
      <c r="H193" s="30">
        <v>4.2646310000000005</v>
      </c>
      <c r="I193" s="30">
        <v>35.822900400000002</v>
      </c>
      <c r="J193" s="24">
        <v>0</v>
      </c>
      <c r="K193" s="30">
        <v>2.5587785999999997</v>
      </c>
      <c r="L193" s="24">
        <v>42.64631</v>
      </c>
      <c r="M193" s="24">
        <v>42.64631</v>
      </c>
      <c r="N193" s="9">
        <v>0</v>
      </c>
      <c r="O193" s="9">
        <v>0</v>
      </c>
      <c r="P193" s="24">
        <v>0</v>
      </c>
      <c r="Q193" s="9">
        <v>0.612205</v>
      </c>
      <c r="R193" s="9">
        <v>9.2597471999999996</v>
      </c>
      <c r="S193" s="24">
        <f t="shared" si="3"/>
        <v>9.8719521999999991</v>
      </c>
    </row>
    <row r="194" spans="1:19" ht="47.25">
      <c r="A194" s="8" t="s">
        <v>805</v>
      </c>
      <c r="B194" s="73" t="s">
        <v>993</v>
      </c>
      <c r="C194" s="15" t="s">
        <v>994</v>
      </c>
      <c r="D194" s="18">
        <v>2017</v>
      </c>
      <c r="E194" s="15">
        <v>2020</v>
      </c>
      <c r="F194" s="9">
        <v>6.0531199999999998</v>
      </c>
      <c r="G194" s="9">
        <v>6.0531199999999998</v>
      </c>
      <c r="H194" s="30">
        <v>0.60531200000000007</v>
      </c>
      <c r="I194" s="30">
        <v>5.0846208000000006</v>
      </c>
      <c r="J194" s="24">
        <v>0</v>
      </c>
      <c r="K194" s="30">
        <v>0.36318719999999999</v>
      </c>
      <c r="L194" s="24">
        <v>6.0531199999999998</v>
      </c>
      <c r="M194" s="24">
        <v>6.0531199999999998</v>
      </c>
      <c r="N194" s="9">
        <v>2.0851379999999997</v>
      </c>
      <c r="O194" s="9">
        <v>0</v>
      </c>
      <c r="P194" s="24">
        <v>0</v>
      </c>
      <c r="Q194" s="9">
        <v>0</v>
      </c>
      <c r="R194" s="9">
        <v>0</v>
      </c>
      <c r="S194" s="24">
        <f t="shared" si="3"/>
        <v>2.0851379999999997</v>
      </c>
    </row>
    <row r="195" spans="1:19" ht="47.25">
      <c r="A195" s="8" t="s">
        <v>804</v>
      </c>
      <c r="B195" s="73" t="s">
        <v>542</v>
      </c>
      <c r="C195" s="15" t="s">
        <v>288</v>
      </c>
      <c r="D195" s="18">
        <v>2018</v>
      </c>
      <c r="E195" s="15">
        <v>2023</v>
      </c>
      <c r="F195" s="9">
        <v>4.3349799999999998</v>
      </c>
      <c r="G195" s="9">
        <v>4.3349799999999998</v>
      </c>
      <c r="H195" s="30">
        <v>0.43349799999999999</v>
      </c>
      <c r="I195" s="30">
        <v>3.6413831999999999</v>
      </c>
      <c r="J195" s="24">
        <v>0</v>
      </c>
      <c r="K195" s="30">
        <v>0.26009879999999996</v>
      </c>
      <c r="L195" s="24">
        <v>4.3349799999999998</v>
      </c>
      <c r="M195" s="24">
        <v>4.3349799999999998</v>
      </c>
      <c r="N195" s="9">
        <v>0</v>
      </c>
      <c r="O195" s="9">
        <v>0</v>
      </c>
      <c r="P195" s="24">
        <v>0</v>
      </c>
      <c r="Q195" s="9">
        <v>4.3349799999999998</v>
      </c>
      <c r="R195" s="9">
        <v>0</v>
      </c>
      <c r="S195" s="24">
        <f t="shared" si="3"/>
        <v>4.3349799999999998</v>
      </c>
    </row>
    <row r="196" spans="1:19" ht="47.25">
      <c r="A196" s="8" t="s">
        <v>805</v>
      </c>
      <c r="B196" s="73" t="s">
        <v>543</v>
      </c>
      <c r="C196" s="15" t="s">
        <v>289</v>
      </c>
      <c r="D196" s="18">
        <v>2016</v>
      </c>
      <c r="E196" s="15">
        <v>2025</v>
      </c>
      <c r="F196" s="9">
        <v>7.20221</v>
      </c>
      <c r="G196" s="9">
        <v>7.20221</v>
      </c>
      <c r="H196" s="30">
        <v>0.720221</v>
      </c>
      <c r="I196" s="30">
        <v>6.0498564000000004</v>
      </c>
      <c r="J196" s="24">
        <v>0</v>
      </c>
      <c r="K196" s="30">
        <v>0.43213259999999998</v>
      </c>
      <c r="L196" s="24">
        <v>7.20221</v>
      </c>
      <c r="M196" s="24">
        <v>7.20221</v>
      </c>
      <c r="N196" s="9">
        <v>0</v>
      </c>
      <c r="O196" s="9">
        <v>0</v>
      </c>
      <c r="P196" s="24">
        <v>0</v>
      </c>
      <c r="Q196" s="9">
        <v>0</v>
      </c>
      <c r="R196" s="9">
        <v>0.010999999999999999</v>
      </c>
      <c r="S196" s="24">
        <f t="shared" si="3"/>
        <v>0.010999999999999999</v>
      </c>
    </row>
    <row r="197" spans="1:19" ht="63">
      <c r="A197" s="8" t="s">
        <v>805</v>
      </c>
      <c r="B197" s="73" t="s">
        <v>995</v>
      </c>
      <c r="C197" s="15" t="s">
        <v>996</v>
      </c>
      <c r="D197" s="18">
        <v>2020</v>
      </c>
      <c r="E197" s="15">
        <v>2024</v>
      </c>
      <c r="F197" s="9">
        <v>44.839980000000004</v>
      </c>
      <c r="G197" s="9">
        <v>44.839980000000004</v>
      </c>
      <c r="H197" s="30">
        <v>4.4839980000000006</v>
      </c>
      <c r="I197" s="30">
        <v>37.665583200000007</v>
      </c>
      <c r="J197" s="24">
        <v>0</v>
      </c>
      <c r="K197" s="30">
        <v>2.6903988000000001</v>
      </c>
      <c r="L197" s="24">
        <v>44.839980000000004</v>
      </c>
      <c r="M197" s="24">
        <v>44.839980000000004</v>
      </c>
      <c r="N197" s="9">
        <v>0</v>
      </c>
      <c r="O197" s="9">
        <v>0</v>
      </c>
      <c r="P197" s="24">
        <v>0</v>
      </c>
      <c r="Q197" s="9">
        <v>0</v>
      </c>
      <c r="R197" s="9">
        <v>44.839980000000004</v>
      </c>
      <c r="S197" s="24">
        <f t="shared" si="3"/>
        <v>44.839980000000004</v>
      </c>
    </row>
    <row r="198" spans="1:19" ht="63">
      <c r="A198" s="8" t="s">
        <v>804</v>
      </c>
      <c r="B198" s="73" t="s">
        <v>997</v>
      </c>
      <c r="C198" s="15" t="s">
        <v>998</v>
      </c>
      <c r="D198" s="18">
        <v>2019</v>
      </c>
      <c r="E198" s="15">
        <v>2020</v>
      </c>
      <c r="F198" s="9">
        <v>0.56730999999999998</v>
      </c>
      <c r="G198" s="9">
        <v>0.56730999999999998</v>
      </c>
      <c r="H198" s="30">
        <v>0.056731000000000004</v>
      </c>
      <c r="I198" s="30">
        <v>0.47654040000000003</v>
      </c>
      <c r="J198" s="24">
        <v>0</v>
      </c>
      <c r="K198" s="30">
        <v>0.034038599999999995</v>
      </c>
      <c r="L198" s="24">
        <v>0.56730999999999998</v>
      </c>
      <c r="M198" s="24">
        <v>0.56730999999999998</v>
      </c>
      <c r="N198" s="9">
        <v>0.27038550000000006</v>
      </c>
      <c r="O198" s="9">
        <v>0</v>
      </c>
      <c r="P198" s="24">
        <v>0</v>
      </c>
      <c r="Q198" s="9">
        <v>0</v>
      </c>
      <c r="R198" s="9">
        <v>0</v>
      </c>
      <c r="S198" s="24">
        <f t="shared" si="3"/>
        <v>0.27038550000000006</v>
      </c>
    </row>
    <row r="199" spans="1:19" ht="63">
      <c r="A199" s="8" t="s">
        <v>804</v>
      </c>
      <c r="B199" s="73" t="s">
        <v>999</v>
      </c>
      <c r="C199" s="15" t="s">
        <v>1000</v>
      </c>
      <c r="D199" s="18">
        <v>2019</v>
      </c>
      <c r="E199" s="15">
        <v>2020</v>
      </c>
      <c r="F199" s="9">
        <v>0.68374000000000001</v>
      </c>
      <c r="G199" s="9">
        <v>0.68374000000000001</v>
      </c>
      <c r="H199" s="30">
        <v>0.068374000000000004</v>
      </c>
      <c r="I199" s="30">
        <v>0.57434160000000001</v>
      </c>
      <c r="J199" s="24">
        <v>0</v>
      </c>
      <c r="K199" s="30">
        <v>0.041024400000000003</v>
      </c>
      <c r="L199" s="24">
        <v>0.68374000000000001</v>
      </c>
      <c r="M199" s="24">
        <v>0.68374000000000001</v>
      </c>
      <c r="N199" s="9">
        <v>0.010999999999999999</v>
      </c>
      <c r="O199" s="9">
        <v>0</v>
      </c>
      <c r="P199" s="24">
        <v>0</v>
      </c>
      <c r="Q199" s="9">
        <v>0</v>
      </c>
      <c r="R199" s="9">
        <v>0</v>
      </c>
      <c r="S199" s="24">
        <f t="shared" si="3"/>
        <v>0.010999999999999999</v>
      </c>
    </row>
    <row r="200" spans="1:19" ht="110.25">
      <c r="A200" s="8" t="s">
        <v>804</v>
      </c>
      <c r="B200" s="73" t="s">
        <v>1001</v>
      </c>
      <c r="C200" s="15" t="s">
        <v>2296</v>
      </c>
      <c r="D200" s="18">
        <v>2018</v>
      </c>
      <c r="E200" s="15">
        <v>2020</v>
      </c>
      <c r="F200" s="9">
        <v>39.378459999999997</v>
      </c>
      <c r="G200" s="9">
        <v>39.378459999999997</v>
      </c>
      <c r="H200" s="30">
        <v>3.937846</v>
      </c>
      <c r="I200" s="30">
        <v>33.077906399999996</v>
      </c>
      <c r="J200" s="24">
        <v>0</v>
      </c>
      <c r="K200" s="30">
        <v>2.3627075999999998</v>
      </c>
      <c r="L200" s="24">
        <v>39.378459999999997</v>
      </c>
      <c r="M200" s="24">
        <v>39.378459999999997</v>
      </c>
      <c r="N200" s="9">
        <v>1.1094930000000001</v>
      </c>
      <c r="O200" s="9">
        <v>4.4000000000000004</v>
      </c>
      <c r="P200" s="24">
        <v>0</v>
      </c>
      <c r="Q200" s="9">
        <v>0</v>
      </c>
      <c r="R200" s="9">
        <v>0</v>
      </c>
      <c r="S200" s="24">
        <f t="shared" si="3"/>
        <v>5.5094930000000009</v>
      </c>
    </row>
    <row r="201" spans="1:19" ht="63">
      <c r="A201" s="8" t="s">
        <v>805</v>
      </c>
      <c r="B201" s="73" t="s">
        <v>544</v>
      </c>
      <c r="C201" s="15" t="s">
        <v>2297</v>
      </c>
      <c r="D201" s="18">
        <v>2022</v>
      </c>
      <c r="E201" s="15">
        <v>2023</v>
      </c>
      <c r="F201" s="9">
        <v>1.51606</v>
      </c>
      <c r="G201" s="9">
        <v>1.51606</v>
      </c>
      <c r="H201" s="30">
        <v>0.15160600000000002</v>
      </c>
      <c r="I201" s="30">
        <v>1.2734903999999998</v>
      </c>
      <c r="J201" s="24">
        <v>0</v>
      </c>
      <c r="K201" s="30">
        <v>0.090963599999999992</v>
      </c>
      <c r="L201" s="24">
        <v>1.51606</v>
      </c>
      <c r="M201" s="24">
        <v>1.51606</v>
      </c>
      <c r="N201" s="9">
        <v>0</v>
      </c>
      <c r="O201" s="9">
        <v>0</v>
      </c>
      <c r="P201" s="24">
        <v>0</v>
      </c>
      <c r="Q201" s="9">
        <v>1.51606</v>
      </c>
      <c r="R201" s="9">
        <v>0</v>
      </c>
      <c r="S201" s="24">
        <f t="shared" si="3"/>
        <v>1.51606</v>
      </c>
    </row>
    <row r="202" spans="1:19" ht="63">
      <c r="A202" s="8" t="s">
        <v>805</v>
      </c>
      <c r="B202" s="73" t="s">
        <v>545</v>
      </c>
      <c r="C202" s="15" t="s">
        <v>2298</v>
      </c>
      <c r="D202" s="18">
        <v>2021</v>
      </c>
      <c r="E202" s="15">
        <v>2024</v>
      </c>
      <c r="F202" s="9">
        <v>0.85450999999999999</v>
      </c>
      <c r="G202" s="9">
        <v>0.85450999999999999</v>
      </c>
      <c r="H202" s="30">
        <v>0.085450999999999999</v>
      </c>
      <c r="I202" s="30">
        <v>0.71778839999999988</v>
      </c>
      <c r="J202" s="24">
        <v>0</v>
      </c>
      <c r="K202" s="30">
        <v>0.0512706</v>
      </c>
      <c r="L202" s="24">
        <v>0.85450999999999999</v>
      </c>
      <c r="M202" s="24">
        <v>0.85450999999999999</v>
      </c>
      <c r="N202" s="9">
        <v>0</v>
      </c>
      <c r="O202" s="9">
        <v>0</v>
      </c>
      <c r="P202" s="24">
        <v>0</v>
      </c>
      <c r="Q202" s="9">
        <v>0.059961000000000007</v>
      </c>
      <c r="R202" s="9">
        <v>0.79454899999999995</v>
      </c>
      <c r="S202" s="24">
        <f t="shared" si="3"/>
        <v>0.85450999999999999</v>
      </c>
    </row>
    <row r="203" spans="1:19" ht="78.75">
      <c r="A203" s="8" t="s">
        <v>805</v>
      </c>
      <c r="B203" s="73" t="s">
        <v>546</v>
      </c>
      <c r="C203" s="15" t="s">
        <v>2299</v>
      </c>
      <c r="D203" s="18">
        <v>2021</v>
      </c>
      <c r="E203" s="15">
        <v>2024</v>
      </c>
      <c r="F203" s="9">
        <v>1.6539000000000001</v>
      </c>
      <c r="G203" s="9">
        <v>1.6539000000000001</v>
      </c>
      <c r="H203" s="30">
        <v>0.16539000000000004</v>
      </c>
      <c r="I203" s="30">
        <v>1.3892760000000002</v>
      </c>
      <c r="J203" s="24">
        <v>0</v>
      </c>
      <c r="K203" s="30">
        <v>0.099234000000000003</v>
      </c>
      <c r="L203" s="24">
        <v>1.6539000000000001</v>
      </c>
      <c r="M203" s="24">
        <v>1.6539000000000001</v>
      </c>
      <c r="N203" s="9">
        <v>0</v>
      </c>
      <c r="O203" s="9">
        <v>0</v>
      </c>
      <c r="P203" s="24">
        <v>0</v>
      </c>
      <c r="Q203" s="9">
        <v>0.7192900000000001</v>
      </c>
      <c r="R203" s="9">
        <v>0.93461000000000005</v>
      </c>
      <c r="S203" s="24">
        <f t="shared" si="3"/>
        <v>1.6539000000000001</v>
      </c>
    </row>
    <row r="204" spans="1:19" ht="63">
      <c r="A204" s="8" t="s">
        <v>805</v>
      </c>
      <c r="B204" s="73" t="s">
        <v>547</v>
      </c>
      <c r="C204" s="15" t="s">
        <v>2300</v>
      </c>
      <c r="D204" s="18">
        <v>2019</v>
      </c>
      <c r="E204" s="15">
        <v>2022</v>
      </c>
      <c r="F204" s="9">
        <v>36.993910000000007</v>
      </c>
      <c r="G204" s="9">
        <v>36.993910000000007</v>
      </c>
      <c r="H204" s="30">
        <v>3.6993910000000008</v>
      </c>
      <c r="I204" s="30">
        <v>31.074884400000009</v>
      </c>
      <c r="J204" s="24">
        <v>0</v>
      </c>
      <c r="K204" s="30">
        <v>2.2196346000000005</v>
      </c>
      <c r="L204" s="24">
        <v>36.993910000000007</v>
      </c>
      <c r="M204" s="24">
        <v>36.993910000000007</v>
      </c>
      <c r="N204" s="9">
        <v>1.3212650000000001</v>
      </c>
      <c r="O204" s="9">
        <v>0.33031900000000008</v>
      </c>
      <c r="P204" s="24">
        <v>32.860329000000007</v>
      </c>
      <c r="Q204" s="9">
        <v>0</v>
      </c>
      <c r="R204" s="9">
        <v>0</v>
      </c>
      <c r="S204" s="24">
        <f t="shared" si="3"/>
        <v>34.511913000000007</v>
      </c>
    </row>
    <row r="205" spans="1:19" ht="63">
      <c r="A205" s="8" t="s">
        <v>804</v>
      </c>
      <c r="B205" s="73" t="s">
        <v>1002</v>
      </c>
      <c r="C205" s="15" t="s">
        <v>2301</v>
      </c>
      <c r="D205" s="18">
        <v>2018</v>
      </c>
      <c r="E205" s="15">
        <v>2020</v>
      </c>
      <c r="F205" s="9">
        <v>16.335719999999998</v>
      </c>
      <c r="G205" s="9">
        <v>16.335719999999998</v>
      </c>
      <c r="H205" s="30">
        <v>1.633572</v>
      </c>
      <c r="I205" s="30">
        <v>13.722004799999997</v>
      </c>
      <c r="J205" s="24">
        <v>0</v>
      </c>
      <c r="K205" s="30">
        <v>0.98014319999999988</v>
      </c>
      <c r="L205" s="24">
        <v>16.335719999999998</v>
      </c>
      <c r="M205" s="24">
        <v>16.335719999999998</v>
      </c>
      <c r="N205" s="9">
        <v>13.576379999999999</v>
      </c>
      <c r="O205" s="9">
        <v>0</v>
      </c>
      <c r="P205" s="24">
        <v>0</v>
      </c>
      <c r="Q205" s="9">
        <v>0</v>
      </c>
      <c r="R205" s="9">
        <v>0</v>
      </c>
      <c r="S205" s="24">
        <f t="shared" si="3"/>
        <v>13.576379999999999</v>
      </c>
    </row>
    <row r="206" spans="1:19" ht="94.5">
      <c r="A206" s="8" t="s">
        <v>805</v>
      </c>
      <c r="B206" s="73" t="s">
        <v>548</v>
      </c>
      <c r="C206" s="15" t="s">
        <v>290</v>
      </c>
      <c r="D206" s="18">
        <v>2018</v>
      </c>
      <c r="E206" s="15">
        <v>2024</v>
      </c>
      <c r="F206" s="9">
        <v>33.30932</v>
      </c>
      <c r="G206" s="9">
        <v>33.30932</v>
      </c>
      <c r="H206" s="30">
        <v>3.3309320000000002</v>
      </c>
      <c r="I206" s="30">
        <v>27.9798288</v>
      </c>
      <c r="J206" s="24">
        <v>0</v>
      </c>
      <c r="K206" s="30">
        <v>1.9985591999999999</v>
      </c>
      <c r="L206" s="24">
        <v>33.30932</v>
      </c>
      <c r="M206" s="24">
        <v>33.30932</v>
      </c>
      <c r="N206" s="9">
        <v>0</v>
      </c>
      <c r="O206" s="9">
        <v>0</v>
      </c>
      <c r="P206" s="24">
        <v>0</v>
      </c>
      <c r="Q206" s="9">
        <v>0</v>
      </c>
      <c r="R206" s="9">
        <v>33.30932</v>
      </c>
      <c r="S206" s="24">
        <f t="shared" si="3"/>
        <v>33.30932</v>
      </c>
    </row>
    <row r="207" spans="1:19" ht="78.75">
      <c r="A207" s="8" t="s">
        <v>805</v>
      </c>
      <c r="B207" s="73" t="s">
        <v>549</v>
      </c>
      <c r="C207" s="15" t="s">
        <v>291</v>
      </c>
      <c r="D207" s="18">
        <v>2021</v>
      </c>
      <c r="E207" s="15">
        <v>2025</v>
      </c>
      <c r="F207" s="9">
        <v>71.339789999999994</v>
      </c>
      <c r="G207" s="9">
        <v>71.339789999999994</v>
      </c>
      <c r="H207" s="30">
        <v>7.1339790000000001</v>
      </c>
      <c r="I207" s="30">
        <v>59.925423599999995</v>
      </c>
      <c r="J207" s="24">
        <v>0</v>
      </c>
      <c r="K207" s="30">
        <v>4.2803873999999995</v>
      </c>
      <c r="L207" s="24">
        <v>71.339789999999994</v>
      </c>
      <c r="M207" s="24">
        <v>71.339789999999994</v>
      </c>
      <c r="N207" s="9">
        <v>0</v>
      </c>
      <c r="O207" s="9">
        <v>0</v>
      </c>
      <c r="P207" s="24">
        <v>0</v>
      </c>
      <c r="Q207" s="9">
        <v>0</v>
      </c>
      <c r="R207" s="9">
        <v>0.010999999999999999</v>
      </c>
      <c r="S207" s="24">
        <f t="shared" si="3"/>
        <v>0.010999999999999999</v>
      </c>
    </row>
    <row r="208" spans="1:19" ht="63">
      <c r="A208" s="8" t="s">
        <v>805</v>
      </c>
      <c r="B208" s="73" t="s">
        <v>245</v>
      </c>
      <c r="C208" s="15" t="s">
        <v>2302</v>
      </c>
      <c r="D208" s="18">
        <v>2020</v>
      </c>
      <c r="E208" s="15">
        <v>2025</v>
      </c>
      <c r="F208" s="9">
        <v>71.339789999999994</v>
      </c>
      <c r="G208" s="9">
        <v>71.339789999999994</v>
      </c>
      <c r="H208" s="30">
        <v>7.1339790000000001</v>
      </c>
      <c r="I208" s="30">
        <v>59.925423599999995</v>
      </c>
      <c r="J208" s="24">
        <v>0</v>
      </c>
      <c r="K208" s="30">
        <v>4.2803873999999995</v>
      </c>
      <c r="L208" s="24">
        <v>71.339789999999994</v>
      </c>
      <c r="M208" s="24">
        <v>71.339789999999994</v>
      </c>
      <c r="N208" s="9">
        <v>0</v>
      </c>
      <c r="O208" s="9">
        <v>0</v>
      </c>
      <c r="P208" s="24">
        <v>0</v>
      </c>
      <c r="Q208" s="9">
        <v>0</v>
      </c>
      <c r="R208" s="9">
        <v>0.010999999999999999</v>
      </c>
      <c r="S208" s="24">
        <f t="shared" si="4" ref="S208:S271">=N208+O208+P208+Q208+R208</f>
        <v>0.010999999999999999</v>
      </c>
    </row>
    <row r="209" spans="1:19" ht="78.75">
      <c r="A209" s="8" t="s">
        <v>805</v>
      </c>
      <c r="B209" s="73" t="s">
        <v>550</v>
      </c>
      <c r="C209" s="15" t="s">
        <v>2303</v>
      </c>
      <c r="D209" s="18">
        <v>2018</v>
      </c>
      <c r="E209" s="15">
        <v>2025</v>
      </c>
      <c r="F209" s="9">
        <v>12.2653</v>
      </c>
      <c r="G209" s="9">
        <v>12.2653</v>
      </c>
      <c r="H209" s="30">
        <v>1.2265300000000001</v>
      </c>
      <c r="I209" s="30">
        <v>10.302852</v>
      </c>
      <c r="J209" s="24">
        <v>0</v>
      </c>
      <c r="K209" s="30">
        <v>0.73591799999999996</v>
      </c>
      <c r="L209" s="24">
        <v>12.2653</v>
      </c>
      <c r="M209" s="24">
        <v>12.2653</v>
      </c>
      <c r="N209" s="9">
        <v>0</v>
      </c>
      <c r="O209" s="9">
        <v>0</v>
      </c>
      <c r="P209" s="24">
        <v>0</v>
      </c>
      <c r="Q209" s="9">
        <v>0.29183000000000003</v>
      </c>
      <c r="R209" s="9">
        <v>2.64</v>
      </c>
      <c r="S209" s="24">
        <f t="shared" si="4"/>
        <v>2.9318300000000002</v>
      </c>
    </row>
    <row r="210" spans="1:19" ht="78.75">
      <c r="A210" s="8" t="s">
        <v>805</v>
      </c>
      <c r="B210" s="73" t="s">
        <v>551</v>
      </c>
      <c r="C210" s="15" t="s">
        <v>2304</v>
      </c>
      <c r="D210" s="18">
        <v>2016</v>
      </c>
      <c r="E210" s="15">
        <v>2025</v>
      </c>
      <c r="F210" s="9">
        <v>8.3745499999999993</v>
      </c>
      <c r="G210" s="9">
        <v>8.3745499999999993</v>
      </c>
      <c r="H210" s="30">
        <v>0.83745499999999995</v>
      </c>
      <c r="I210" s="30">
        <v>7.0346219999999988</v>
      </c>
      <c r="J210" s="24">
        <v>0</v>
      </c>
      <c r="K210" s="30">
        <v>0.50247299999999995</v>
      </c>
      <c r="L210" s="24">
        <v>8.374550000000001</v>
      </c>
      <c r="M210" s="24">
        <v>8.374550000000001</v>
      </c>
      <c r="N210" s="9">
        <v>0</v>
      </c>
      <c r="O210" s="9">
        <v>0</v>
      </c>
      <c r="P210" s="24">
        <v>0</v>
      </c>
      <c r="Q210" s="9">
        <v>0</v>
      </c>
      <c r="R210" s="9">
        <v>0.010999999999999999</v>
      </c>
      <c r="S210" s="24">
        <f t="shared" si="4"/>
        <v>0.010999999999999999</v>
      </c>
    </row>
    <row r="211" spans="1:19" ht="78.75">
      <c r="A211" s="8" t="s">
        <v>805</v>
      </c>
      <c r="B211" s="73" t="s">
        <v>552</v>
      </c>
      <c r="C211" s="15" t="s">
        <v>2305</v>
      </c>
      <c r="D211" s="18">
        <v>2016</v>
      </c>
      <c r="E211" s="15">
        <v>2025</v>
      </c>
      <c r="F211" s="9">
        <v>9.7426700000000004</v>
      </c>
      <c r="G211" s="9">
        <v>9.7426700000000004</v>
      </c>
      <c r="H211" s="30">
        <v>0.97426700000000011</v>
      </c>
      <c r="I211" s="30">
        <v>8.1838428000000008</v>
      </c>
      <c r="J211" s="24">
        <v>0</v>
      </c>
      <c r="K211" s="30">
        <v>0.58456019999999997</v>
      </c>
      <c r="L211" s="24">
        <v>9.7426700000000004</v>
      </c>
      <c r="M211" s="24">
        <v>9.7426700000000004</v>
      </c>
      <c r="N211" s="9">
        <v>0</v>
      </c>
      <c r="O211" s="9">
        <v>0</v>
      </c>
      <c r="P211" s="24">
        <v>0</v>
      </c>
      <c r="Q211" s="9">
        <v>0</v>
      </c>
      <c r="R211" s="9">
        <v>0.010999999999999999</v>
      </c>
      <c r="S211" s="24">
        <f t="shared" si="4"/>
        <v>0.010999999999999999</v>
      </c>
    </row>
    <row r="212" spans="1:19" ht="63">
      <c r="A212" s="8" t="s">
        <v>805</v>
      </c>
      <c r="B212" s="73" t="s">
        <v>553</v>
      </c>
      <c r="C212" s="15" t="s">
        <v>292</v>
      </c>
      <c r="D212" s="18">
        <v>2016</v>
      </c>
      <c r="E212" s="15">
        <v>2025</v>
      </c>
      <c r="F212" s="9">
        <v>8.7311899999999998</v>
      </c>
      <c r="G212" s="9">
        <v>8.7311899999999998</v>
      </c>
      <c r="H212" s="30">
        <v>0.87311899999999998</v>
      </c>
      <c r="I212" s="30">
        <v>7.3341995999999998</v>
      </c>
      <c r="J212" s="24">
        <v>0</v>
      </c>
      <c r="K212" s="30">
        <v>0.52387139999999999</v>
      </c>
      <c r="L212" s="24">
        <v>8.7311899999999998</v>
      </c>
      <c r="M212" s="24">
        <v>8.7311899999999998</v>
      </c>
      <c r="N212" s="9">
        <v>0</v>
      </c>
      <c r="O212" s="9">
        <v>0</v>
      </c>
      <c r="P212" s="24">
        <v>0</v>
      </c>
      <c r="Q212" s="9">
        <v>0</v>
      </c>
      <c r="R212" s="9">
        <v>0.010999999999999999</v>
      </c>
      <c r="S212" s="24">
        <f t="shared" si="4"/>
        <v>0.010999999999999999</v>
      </c>
    </row>
    <row r="213" spans="1:19" ht="78.75">
      <c r="A213" s="8" t="s">
        <v>805</v>
      </c>
      <c r="B213" s="73" t="s">
        <v>554</v>
      </c>
      <c r="C213" s="15" t="s">
        <v>293</v>
      </c>
      <c r="D213" s="18">
        <v>2016</v>
      </c>
      <c r="E213" s="15">
        <v>2025</v>
      </c>
      <c r="F213" s="9">
        <v>8.8228300000000015</v>
      </c>
      <c r="G213" s="9">
        <v>8.8228300000000015</v>
      </c>
      <c r="H213" s="30">
        <v>0.88228300000000015</v>
      </c>
      <c r="I213" s="30">
        <v>7.4111772000000009</v>
      </c>
      <c r="J213" s="24">
        <v>0</v>
      </c>
      <c r="K213" s="30">
        <v>0.52936980000000011</v>
      </c>
      <c r="L213" s="24">
        <v>8.8228300000000015</v>
      </c>
      <c r="M213" s="24">
        <v>8.8228300000000015</v>
      </c>
      <c r="N213" s="9">
        <v>0</v>
      </c>
      <c r="O213" s="9">
        <v>0</v>
      </c>
      <c r="P213" s="24">
        <v>0</v>
      </c>
      <c r="Q213" s="9">
        <v>0</v>
      </c>
      <c r="R213" s="9">
        <v>0.010999999999999999</v>
      </c>
      <c r="S213" s="24">
        <f t="shared" si="4"/>
        <v>0.010999999999999999</v>
      </c>
    </row>
    <row r="214" spans="1:19" ht="110.25">
      <c r="A214" s="8" t="s">
        <v>805</v>
      </c>
      <c r="B214" s="73" t="s">
        <v>555</v>
      </c>
      <c r="C214" s="15" t="s">
        <v>2306</v>
      </c>
      <c r="D214" s="18">
        <v>2019</v>
      </c>
      <c r="E214" s="15">
        <v>2025</v>
      </c>
      <c r="F214" s="9">
        <v>15.803260000000002</v>
      </c>
      <c r="G214" s="9">
        <v>15.803260000000002</v>
      </c>
      <c r="H214" s="30">
        <v>1.5803260000000003</v>
      </c>
      <c r="I214" s="30">
        <v>13.274738400000002</v>
      </c>
      <c r="J214" s="24">
        <v>0</v>
      </c>
      <c r="K214" s="30">
        <v>0.94819560000000003</v>
      </c>
      <c r="L214" s="24">
        <v>15.803260000000002</v>
      </c>
      <c r="M214" s="24">
        <v>15.803260000000002</v>
      </c>
      <c r="N214" s="9">
        <v>0</v>
      </c>
      <c r="O214" s="9">
        <v>0</v>
      </c>
      <c r="P214" s="24">
        <v>0</v>
      </c>
      <c r="Q214" s="9">
        <v>0.88358599999999998</v>
      </c>
      <c r="R214" s="9">
        <v>3.3000000000000003</v>
      </c>
      <c r="S214" s="24">
        <f t="shared" si="4"/>
        <v>4.183586</v>
      </c>
    </row>
    <row r="215" spans="1:19" ht="63">
      <c r="A215" s="8" t="s">
        <v>805</v>
      </c>
      <c r="B215" s="73" t="s">
        <v>556</v>
      </c>
      <c r="C215" s="15" t="s">
        <v>294</v>
      </c>
      <c r="D215" s="18">
        <v>2016</v>
      </c>
      <c r="E215" s="15">
        <v>2023</v>
      </c>
      <c r="F215" s="9">
        <v>11.2418</v>
      </c>
      <c r="G215" s="9">
        <v>11.2418</v>
      </c>
      <c r="H215" s="30">
        <v>1.12418</v>
      </c>
      <c r="I215" s="30">
        <v>9.4431119999999993</v>
      </c>
      <c r="J215" s="24">
        <v>0</v>
      </c>
      <c r="K215" s="30">
        <v>0.674508</v>
      </c>
      <c r="L215" s="24">
        <v>11.241799999999998</v>
      </c>
      <c r="M215" s="24">
        <v>11.241799999999998</v>
      </c>
      <c r="N215" s="9">
        <v>0</v>
      </c>
      <c r="O215" s="9">
        <v>0</v>
      </c>
      <c r="P215" s="24">
        <v>0</v>
      </c>
      <c r="Q215" s="9">
        <v>11.241799999999998</v>
      </c>
      <c r="R215" s="9">
        <v>0</v>
      </c>
      <c r="S215" s="24">
        <f t="shared" si="4"/>
        <v>11.241799999999998</v>
      </c>
    </row>
    <row r="216" spans="1:19" ht="47.25">
      <c r="A216" s="8" t="s">
        <v>804</v>
      </c>
      <c r="B216" s="73" t="s">
        <v>1003</v>
      </c>
      <c r="C216" s="15" t="s">
        <v>2307</v>
      </c>
      <c r="D216" s="18">
        <v>2017</v>
      </c>
      <c r="E216" s="15">
        <v>2020</v>
      </c>
      <c r="F216" s="9">
        <v>72.832800000000006</v>
      </c>
      <c r="G216" s="9">
        <v>72.832800000000006</v>
      </c>
      <c r="H216" s="30">
        <v>7.2832800000000013</v>
      </c>
      <c r="I216" s="30">
        <v>61.179552000000001</v>
      </c>
      <c r="J216" s="24">
        <v>0</v>
      </c>
      <c r="K216" s="30">
        <v>4.3699680000000001</v>
      </c>
      <c r="L216" s="24">
        <v>68.171759140000006</v>
      </c>
      <c r="M216" s="24">
        <v>68.171759140000006</v>
      </c>
      <c r="N216" s="9">
        <v>2.04325</v>
      </c>
      <c r="O216" s="9">
        <v>55.412852000000008</v>
      </c>
      <c r="P216" s="24">
        <v>0</v>
      </c>
      <c r="Q216" s="9">
        <v>0</v>
      </c>
      <c r="R216" s="9">
        <v>0</v>
      </c>
      <c r="S216" s="24">
        <f t="shared" si="4"/>
        <v>57.456102000000008</v>
      </c>
    </row>
    <row r="217" spans="1:19" ht="78.75">
      <c r="A217" s="8" t="s">
        <v>804</v>
      </c>
      <c r="B217" s="73" t="s">
        <v>1004</v>
      </c>
      <c r="C217" s="15" t="s">
        <v>1005</v>
      </c>
      <c r="D217" s="18">
        <v>2018</v>
      </c>
      <c r="E217" s="15">
        <v>2020</v>
      </c>
      <c r="F217" s="9">
        <v>4.2561499999999999</v>
      </c>
      <c r="G217" s="9">
        <v>4.2561499999999999</v>
      </c>
      <c r="H217" s="30">
        <v>0.42561500000000002</v>
      </c>
      <c r="I217" s="30">
        <v>3.5751659999999998</v>
      </c>
      <c r="J217" s="24">
        <v>0</v>
      </c>
      <c r="K217" s="30">
        <v>0.25536899999999996</v>
      </c>
      <c r="L217" s="24">
        <v>4.2561499999999999</v>
      </c>
      <c r="M217" s="24">
        <v>4.2561499999999999</v>
      </c>
      <c r="N217" s="9">
        <v>0</v>
      </c>
      <c r="O217" s="9">
        <v>0</v>
      </c>
      <c r="P217" s="24">
        <v>0</v>
      </c>
      <c r="Q217" s="9">
        <v>0</v>
      </c>
      <c r="R217" s="9">
        <v>0</v>
      </c>
      <c r="S217" s="24">
        <f t="shared" si="4"/>
        <v>0</v>
      </c>
    </row>
    <row r="218" spans="1:19" ht="63">
      <c r="A218" s="8" t="s">
        <v>804</v>
      </c>
      <c r="B218" s="73" t="s">
        <v>1006</v>
      </c>
      <c r="C218" s="15" t="s">
        <v>1007</v>
      </c>
      <c r="D218" s="18">
        <v>2019</v>
      </c>
      <c r="E218" s="15">
        <v>2020</v>
      </c>
      <c r="F218" s="9">
        <v>1.8083900000000002</v>
      </c>
      <c r="G218" s="9">
        <v>1.8083900000000002</v>
      </c>
      <c r="H218" s="30">
        <v>0.18083900000000003</v>
      </c>
      <c r="I218" s="30">
        <v>1.5190476000000002</v>
      </c>
      <c r="J218" s="24">
        <v>0</v>
      </c>
      <c r="K218" s="30">
        <v>0.1085034</v>
      </c>
      <c r="L218" s="24">
        <v>1.8083900000000002</v>
      </c>
      <c r="M218" s="24">
        <v>1.8083900000000002</v>
      </c>
      <c r="N218" s="9">
        <v>0.055000000000000007</v>
      </c>
      <c r="O218" s="9">
        <v>0</v>
      </c>
      <c r="P218" s="24">
        <v>0</v>
      </c>
      <c r="Q218" s="9">
        <v>0</v>
      </c>
      <c r="R218" s="9">
        <v>0</v>
      </c>
      <c r="S218" s="24">
        <f t="shared" si="4"/>
        <v>0.055000000000000007</v>
      </c>
    </row>
    <row r="219" spans="1:19" ht="63">
      <c r="A219" s="8" t="s">
        <v>805</v>
      </c>
      <c r="B219" s="73" t="s">
        <v>557</v>
      </c>
      <c r="C219" s="15" t="s">
        <v>295</v>
      </c>
      <c r="D219" s="18">
        <v>2018</v>
      </c>
      <c r="E219" s="15">
        <v>2023</v>
      </c>
      <c r="F219" s="9">
        <v>7.2684600000000001</v>
      </c>
      <c r="G219" s="9">
        <v>7.2684600000000001</v>
      </c>
      <c r="H219" s="30">
        <v>0.7268460000000001</v>
      </c>
      <c r="I219" s="30">
        <v>6.1055064000000003</v>
      </c>
      <c r="J219" s="24">
        <v>0</v>
      </c>
      <c r="K219" s="30">
        <v>0.43610759999999998</v>
      </c>
      <c r="L219" s="24">
        <v>7.2684600000000001</v>
      </c>
      <c r="M219" s="24">
        <v>7.2684600000000001</v>
      </c>
      <c r="N219" s="9">
        <v>0</v>
      </c>
      <c r="O219" s="9">
        <v>0</v>
      </c>
      <c r="P219" s="24">
        <v>0</v>
      </c>
      <c r="Q219" s="9">
        <v>7.2684600000000001</v>
      </c>
      <c r="R219" s="9">
        <v>0</v>
      </c>
      <c r="S219" s="24">
        <f t="shared" si="4"/>
        <v>7.2684600000000001</v>
      </c>
    </row>
    <row r="220" spans="1:19" ht="47.25">
      <c r="A220" s="8" t="s">
        <v>804</v>
      </c>
      <c r="B220" s="73" t="s">
        <v>1008</v>
      </c>
      <c r="C220" s="15" t="s">
        <v>2308</v>
      </c>
      <c r="D220" s="18">
        <v>2019</v>
      </c>
      <c r="E220" s="15">
        <v>2020</v>
      </c>
      <c r="F220" s="9">
        <v>0.76251999999999998</v>
      </c>
      <c r="G220" s="9">
        <v>0.76251999999999998</v>
      </c>
      <c r="H220" s="30">
        <v>0.076252</v>
      </c>
      <c r="I220" s="30">
        <v>0.6405168</v>
      </c>
      <c r="J220" s="24">
        <v>0</v>
      </c>
      <c r="K220" s="30">
        <v>0.045751199999999999</v>
      </c>
      <c r="L220" s="24">
        <v>0.76251999999999998</v>
      </c>
      <c r="M220" s="24">
        <v>0.76251999999999998</v>
      </c>
      <c r="N220" s="9">
        <v>0.133386</v>
      </c>
      <c r="O220" s="9">
        <v>0</v>
      </c>
      <c r="P220" s="24">
        <v>0</v>
      </c>
      <c r="Q220" s="9">
        <v>0</v>
      </c>
      <c r="R220" s="9">
        <v>0</v>
      </c>
      <c r="S220" s="24">
        <f t="shared" si="4"/>
        <v>0.133386</v>
      </c>
    </row>
    <row r="221" spans="1:19" ht="78.75">
      <c r="A221" s="8" t="s">
        <v>804</v>
      </c>
      <c r="B221" s="73" t="s">
        <v>1009</v>
      </c>
      <c r="C221" s="15" t="s">
        <v>2309</v>
      </c>
      <c r="D221" s="18">
        <v>2019</v>
      </c>
      <c r="E221" s="15">
        <v>2020</v>
      </c>
      <c r="F221" s="9">
        <v>0.8593099999999998</v>
      </c>
      <c r="G221" s="9">
        <v>0.8593099999999998</v>
      </c>
      <c r="H221" s="30">
        <v>0.08593099999999998</v>
      </c>
      <c r="I221" s="30">
        <v>0.72182039999999981</v>
      </c>
      <c r="J221" s="24">
        <v>0</v>
      </c>
      <c r="K221" s="30">
        <v>0.051558599999999989</v>
      </c>
      <c r="L221" s="24">
        <v>0.8593099999999998</v>
      </c>
      <c r="M221" s="24">
        <v>0.8593099999999998</v>
      </c>
      <c r="N221" s="9">
        <v>0.41762050000000001</v>
      </c>
      <c r="O221" s="9">
        <v>0</v>
      </c>
      <c r="P221" s="24">
        <v>0</v>
      </c>
      <c r="Q221" s="9">
        <v>0</v>
      </c>
      <c r="R221" s="9">
        <v>0</v>
      </c>
      <c r="S221" s="24">
        <f t="shared" si="4"/>
        <v>0.41762050000000001</v>
      </c>
    </row>
    <row r="222" spans="1:19" ht="94.5">
      <c r="A222" s="8" t="s">
        <v>804</v>
      </c>
      <c r="B222" s="73" t="s">
        <v>1010</v>
      </c>
      <c r="C222" s="15" t="s">
        <v>2310</v>
      </c>
      <c r="D222" s="18">
        <v>2019</v>
      </c>
      <c r="E222" s="15">
        <v>2020</v>
      </c>
      <c r="F222" s="9">
        <v>0.39027000000000001</v>
      </c>
      <c r="G222" s="9">
        <v>0.39027000000000001</v>
      </c>
      <c r="H222" s="30">
        <v>0.039027000000000006</v>
      </c>
      <c r="I222" s="30">
        <v>0.32782679999999997</v>
      </c>
      <c r="J222" s="24">
        <v>0</v>
      </c>
      <c r="K222" s="30">
        <v>0.023416199999999998</v>
      </c>
      <c r="L222" s="24">
        <v>0.39027000000000001</v>
      </c>
      <c r="M222" s="24">
        <v>0.39027000000000001</v>
      </c>
      <c r="N222" s="9">
        <v>0.38027</v>
      </c>
      <c r="O222" s="9">
        <v>0</v>
      </c>
      <c r="P222" s="24">
        <v>0</v>
      </c>
      <c r="Q222" s="9">
        <v>0</v>
      </c>
      <c r="R222" s="9">
        <v>0</v>
      </c>
      <c r="S222" s="24">
        <f t="shared" si="4"/>
        <v>0.38027</v>
      </c>
    </row>
    <row r="223" spans="1:19" ht="78.75">
      <c r="A223" s="8" t="s">
        <v>804</v>
      </c>
      <c r="B223" s="73" t="s">
        <v>1011</v>
      </c>
      <c r="C223" s="15" t="s">
        <v>2311</v>
      </c>
      <c r="D223" s="18">
        <v>2020</v>
      </c>
      <c r="E223" s="15">
        <v>2020</v>
      </c>
      <c r="F223" s="9">
        <v>0.20100999999999999</v>
      </c>
      <c r="G223" s="9">
        <v>0.20100999999999999</v>
      </c>
      <c r="H223" s="30">
        <v>0.020101000000000001</v>
      </c>
      <c r="I223" s="30">
        <v>0.16884839999999998</v>
      </c>
      <c r="J223" s="24">
        <v>0</v>
      </c>
      <c r="K223" s="30">
        <v>0.012060599999999999</v>
      </c>
      <c r="L223" s="24">
        <v>0.20100999999999999</v>
      </c>
      <c r="M223" s="24">
        <v>0.20100999999999999</v>
      </c>
      <c r="N223" s="9">
        <v>0.18451999999999999</v>
      </c>
      <c r="O223" s="9">
        <v>0</v>
      </c>
      <c r="P223" s="24">
        <v>0</v>
      </c>
      <c r="Q223" s="9">
        <v>0</v>
      </c>
      <c r="R223" s="9">
        <v>0</v>
      </c>
      <c r="S223" s="24">
        <f t="shared" si="4"/>
        <v>0.18451999999999999</v>
      </c>
    </row>
    <row r="224" spans="1:19" ht="78.75">
      <c r="A224" s="8" t="s">
        <v>804</v>
      </c>
      <c r="B224" s="73" t="s">
        <v>1012</v>
      </c>
      <c r="C224" s="15" t="s">
        <v>2312</v>
      </c>
      <c r="D224" s="18">
        <v>2020</v>
      </c>
      <c r="E224" s="15">
        <v>2020</v>
      </c>
      <c r="F224" s="9">
        <v>0.8593099999999998</v>
      </c>
      <c r="G224" s="9">
        <v>0.8593099999999998</v>
      </c>
      <c r="H224" s="30">
        <v>0.08593099999999998</v>
      </c>
      <c r="I224" s="30">
        <v>0.72182039999999981</v>
      </c>
      <c r="J224" s="24">
        <v>0</v>
      </c>
      <c r="K224" s="30">
        <v>0.051558599999999989</v>
      </c>
      <c r="L224" s="24">
        <v>0.8593099999999998</v>
      </c>
      <c r="M224" s="24">
        <v>0.8593099999999998</v>
      </c>
      <c r="N224" s="9">
        <v>0.8593099999999998</v>
      </c>
      <c r="O224" s="9">
        <v>0</v>
      </c>
      <c r="P224" s="24">
        <v>0</v>
      </c>
      <c r="Q224" s="9">
        <v>0</v>
      </c>
      <c r="R224" s="9">
        <v>0</v>
      </c>
      <c r="S224" s="24">
        <f t="shared" si="4"/>
        <v>0.8593099999999998</v>
      </c>
    </row>
    <row r="225" spans="1:19" ht="78.75">
      <c r="A225" s="8" t="s">
        <v>805</v>
      </c>
      <c r="B225" s="73" t="s">
        <v>1013</v>
      </c>
      <c r="C225" s="15" t="s">
        <v>2313</v>
      </c>
      <c r="D225" s="18">
        <v>2020</v>
      </c>
      <c r="E225" s="15">
        <v>2021</v>
      </c>
      <c r="F225" s="9">
        <v>11.87547</v>
      </c>
      <c r="G225" s="9">
        <v>11.87547</v>
      </c>
      <c r="H225" s="30">
        <v>1.1875470000000001</v>
      </c>
      <c r="I225" s="30">
        <v>9.9753948000000001</v>
      </c>
      <c r="J225" s="24">
        <v>0</v>
      </c>
      <c r="K225" s="30">
        <v>0.71252819999999994</v>
      </c>
      <c r="L225" s="24">
        <v>11.87547</v>
      </c>
      <c r="M225" s="24">
        <v>11.87547</v>
      </c>
      <c r="N225" s="9">
        <v>2.0630170000000003</v>
      </c>
      <c r="O225" s="9">
        <v>9.8124529999999996</v>
      </c>
      <c r="P225" s="24">
        <v>0</v>
      </c>
      <c r="Q225" s="9">
        <v>0</v>
      </c>
      <c r="R225" s="9">
        <v>0</v>
      </c>
      <c r="S225" s="24">
        <f t="shared" si="4"/>
        <v>11.87547</v>
      </c>
    </row>
    <row r="226" spans="1:19" ht="47.25">
      <c r="A226" s="8" t="s">
        <v>804</v>
      </c>
      <c r="B226" s="73" t="s">
        <v>1014</v>
      </c>
      <c r="C226" s="15" t="s">
        <v>1015</v>
      </c>
      <c r="D226" s="18">
        <v>2017</v>
      </c>
      <c r="E226" s="15">
        <v>2020</v>
      </c>
      <c r="F226" s="9">
        <v>4.0370600000000003</v>
      </c>
      <c r="G226" s="9">
        <v>4.0370600000000003</v>
      </c>
      <c r="H226" s="30">
        <v>0.40370600000000006</v>
      </c>
      <c r="I226" s="30">
        <v>3.3911304000000002</v>
      </c>
      <c r="J226" s="24">
        <v>0</v>
      </c>
      <c r="K226" s="30">
        <v>0.24222360000000001</v>
      </c>
      <c r="L226" s="24">
        <v>4.0370600000000003</v>
      </c>
      <c r="M226" s="24">
        <v>4.0370600000000003</v>
      </c>
      <c r="N226" s="9">
        <v>3.0821100000000001</v>
      </c>
      <c r="O226" s="9">
        <v>0</v>
      </c>
      <c r="P226" s="24">
        <v>0</v>
      </c>
      <c r="Q226" s="9">
        <v>0</v>
      </c>
      <c r="R226" s="9">
        <v>0</v>
      </c>
      <c r="S226" s="24">
        <f t="shared" si="4"/>
        <v>3.0821100000000001</v>
      </c>
    </row>
    <row r="227" spans="1:19" ht="94.5">
      <c r="A227" s="8" t="s">
        <v>804</v>
      </c>
      <c r="B227" s="73" t="s">
        <v>1016</v>
      </c>
      <c r="C227" s="15" t="s">
        <v>2314</v>
      </c>
      <c r="D227" s="18">
        <v>2019</v>
      </c>
      <c r="E227" s="15">
        <v>2020</v>
      </c>
      <c r="F227" s="9">
        <v>1.24108</v>
      </c>
      <c r="G227" s="9">
        <v>1.24108</v>
      </c>
      <c r="H227" s="30">
        <v>0.124108</v>
      </c>
      <c r="I227" s="30">
        <v>1.0425072000000002</v>
      </c>
      <c r="J227" s="24">
        <v>0</v>
      </c>
      <c r="K227" s="30">
        <v>0.074464799999999998</v>
      </c>
      <c r="L227" s="24">
        <v>1.2410799999999997</v>
      </c>
      <c r="M227" s="24">
        <v>1.2410799999999997</v>
      </c>
      <c r="N227" s="9">
        <v>0.060005000000000003</v>
      </c>
      <c r="O227" s="9">
        <v>0</v>
      </c>
      <c r="P227" s="24">
        <v>0</v>
      </c>
      <c r="Q227" s="9">
        <v>0</v>
      </c>
      <c r="R227" s="9">
        <v>0</v>
      </c>
      <c r="S227" s="24">
        <f t="shared" si="4"/>
        <v>0.060005000000000003</v>
      </c>
    </row>
    <row r="228" spans="1:19" ht="78.75">
      <c r="A228" s="8" t="s">
        <v>804</v>
      </c>
      <c r="B228" s="73" t="s">
        <v>1017</v>
      </c>
      <c r="C228" s="15" t="s">
        <v>1018</v>
      </c>
      <c r="D228" s="18">
        <v>2019</v>
      </c>
      <c r="E228" s="15">
        <v>2020</v>
      </c>
      <c r="F228" s="9">
        <v>0.76309000000000005</v>
      </c>
      <c r="G228" s="9">
        <v>0.76309000000000005</v>
      </c>
      <c r="H228" s="30">
        <v>0.076309000000000016</v>
      </c>
      <c r="I228" s="30">
        <v>0.64099560000000011</v>
      </c>
      <c r="J228" s="24">
        <v>0</v>
      </c>
      <c r="K228" s="30">
        <v>0.045785400000000004</v>
      </c>
      <c r="L228" s="24">
        <v>0.76309000000000005</v>
      </c>
      <c r="M228" s="24">
        <v>0.76309000000000005</v>
      </c>
      <c r="N228" s="9">
        <v>0.062458000000000007</v>
      </c>
      <c r="O228" s="9">
        <v>0</v>
      </c>
      <c r="P228" s="24">
        <v>0</v>
      </c>
      <c r="Q228" s="9">
        <v>0</v>
      </c>
      <c r="R228" s="9">
        <v>0</v>
      </c>
      <c r="S228" s="24">
        <f t="shared" si="4"/>
        <v>0.062458000000000007</v>
      </c>
    </row>
    <row r="229" spans="1:19" ht="47.25">
      <c r="A229" s="8" t="s">
        <v>804</v>
      </c>
      <c r="B229" s="73" t="s">
        <v>1019</v>
      </c>
      <c r="C229" s="15" t="s">
        <v>1020</v>
      </c>
      <c r="D229" s="18">
        <v>2019</v>
      </c>
      <c r="E229" s="15">
        <v>2020</v>
      </c>
      <c r="F229" s="9">
        <v>2.83195</v>
      </c>
      <c r="G229" s="9">
        <v>2.83195</v>
      </c>
      <c r="H229" s="30">
        <v>0.28319500000000003</v>
      </c>
      <c r="I229" s="30">
        <v>2.378838</v>
      </c>
      <c r="J229" s="24">
        <v>0</v>
      </c>
      <c r="K229" s="30">
        <v>0.16991699999999998</v>
      </c>
      <c r="L229" s="24">
        <v>2.83195</v>
      </c>
      <c r="M229" s="24">
        <v>2.83195</v>
      </c>
      <c r="N229" s="9">
        <v>2.5933899999999999</v>
      </c>
      <c r="O229" s="9">
        <v>0</v>
      </c>
      <c r="P229" s="24">
        <v>0</v>
      </c>
      <c r="Q229" s="9">
        <v>0</v>
      </c>
      <c r="R229" s="9">
        <v>0</v>
      </c>
      <c r="S229" s="24">
        <f t="shared" si="4"/>
        <v>2.5933899999999999</v>
      </c>
    </row>
    <row r="230" spans="1:19" ht="78.75">
      <c r="A230" s="8" t="s">
        <v>805</v>
      </c>
      <c r="B230" s="73" t="s">
        <v>558</v>
      </c>
      <c r="C230" s="15" t="s">
        <v>296</v>
      </c>
      <c r="D230" s="18">
        <v>2017</v>
      </c>
      <c r="E230" s="15">
        <v>2025</v>
      </c>
      <c r="F230" s="9">
        <v>17.010720000000003</v>
      </c>
      <c r="G230" s="9">
        <v>17.010720000000003</v>
      </c>
      <c r="H230" s="30">
        <v>1.7010720000000004</v>
      </c>
      <c r="I230" s="30">
        <v>14.289004800000003</v>
      </c>
      <c r="J230" s="24">
        <v>0</v>
      </c>
      <c r="K230" s="30">
        <v>1.0206432000000001</v>
      </c>
      <c r="L230" s="24">
        <v>17.010720000000003</v>
      </c>
      <c r="M230" s="24">
        <v>17.010720000000003</v>
      </c>
      <c r="N230" s="9">
        <v>0</v>
      </c>
      <c r="O230" s="9">
        <v>0</v>
      </c>
      <c r="P230" s="24">
        <v>0</v>
      </c>
      <c r="Q230" s="9">
        <v>0</v>
      </c>
      <c r="R230" s="9">
        <v>0.010999999999999999</v>
      </c>
      <c r="S230" s="24">
        <f t="shared" si="4"/>
        <v>0.010999999999999999</v>
      </c>
    </row>
    <row r="231" spans="1:19" ht="126">
      <c r="A231" s="8" t="s">
        <v>805</v>
      </c>
      <c r="B231" s="73" t="s">
        <v>1021</v>
      </c>
      <c r="C231" s="15" t="s">
        <v>1022</v>
      </c>
      <c r="D231" s="18">
        <v>2022</v>
      </c>
      <c r="E231" s="15">
        <v>2024</v>
      </c>
      <c r="F231" s="9">
        <v>7.3092199999999998</v>
      </c>
      <c r="G231" s="9">
        <v>7.3092199999999998</v>
      </c>
      <c r="H231" s="30">
        <v>0.73092200000000007</v>
      </c>
      <c r="I231" s="30">
        <v>6.1397447999999999</v>
      </c>
      <c r="J231" s="24">
        <v>0</v>
      </c>
      <c r="K231" s="30">
        <v>0.43855319999999998</v>
      </c>
      <c r="L231" s="24">
        <v>7.3092200000000007</v>
      </c>
      <c r="M231" s="24">
        <v>7.3092200000000007</v>
      </c>
      <c r="N231" s="9">
        <v>0</v>
      </c>
      <c r="O231" s="9">
        <v>0</v>
      </c>
      <c r="P231" s="24">
        <v>0</v>
      </c>
      <c r="Q231" s="9">
        <v>0.27848700000000004</v>
      </c>
      <c r="R231" s="9">
        <v>7.0307330000000006</v>
      </c>
      <c r="S231" s="24">
        <f t="shared" si="4"/>
        <v>7.3092200000000007</v>
      </c>
    </row>
    <row r="232" spans="1:19" ht="126">
      <c r="A232" s="8" t="s">
        <v>805</v>
      </c>
      <c r="B232" s="73" t="s">
        <v>559</v>
      </c>
      <c r="C232" s="15" t="s">
        <v>2315</v>
      </c>
      <c r="D232" s="18">
        <v>2022</v>
      </c>
      <c r="E232" s="15">
        <v>2025</v>
      </c>
      <c r="F232" s="9">
        <v>8.5926299999999998</v>
      </c>
      <c r="G232" s="9">
        <v>8.5926299999999998</v>
      </c>
      <c r="H232" s="30">
        <v>0.859263</v>
      </c>
      <c r="I232" s="30">
        <v>7.2178091999999996</v>
      </c>
      <c r="J232" s="24">
        <v>0</v>
      </c>
      <c r="K232" s="30">
        <v>0.51555779999999995</v>
      </c>
      <c r="L232" s="24">
        <v>8.5926299999999998</v>
      </c>
      <c r="M232" s="24">
        <v>8.5926299999999998</v>
      </c>
      <c r="N232" s="9">
        <v>0</v>
      </c>
      <c r="O232" s="9">
        <v>0</v>
      </c>
      <c r="P232" s="24">
        <v>0</v>
      </c>
      <c r="Q232" s="9">
        <v>0</v>
      </c>
      <c r="R232" s="9">
        <v>0.010999999999999999</v>
      </c>
      <c r="S232" s="24">
        <f t="shared" si="4"/>
        <v>0.010999999999999999</v>
      </c>
    </row>
    <row r="233" spans="1:19" ht="78.75">
      <c r="A233" s="8" t="s">
        <v>805</v>
      </c>
      <c r="B233" s="73" t="s">
        <v>560</v>
      </c>
      <c r="C233" s="15" t="s">
        <v>2316</v>
      </c>
      <c r="D233" s="18">
        <v>2022</v>
      </c>
      <c r="E233" s="15">
        <v>2023</v>
      </c>
      <c r="F233" s="9">
        <v>1.3782399999999999</v>
      </c>
      <c r="G233" s="9">
        <v>1.3782399999999999</v>
      </c>
      <c r="H233" s="30">
        <v>0.137824</v>
      </c>
      <c r="I233" s="30">
        <v>1.1577215999999999</v>
      </c>
      <c r="J233" s="24">
        <v>0</v>
      </c>
      <c r="K233" s="30">
        <v>0.082694399999999987</v>
      </c>
      <c r="L233" s="24">
        <v>1.3782400000000001</v>
      </c>
      <c r="M233" s="24">
        <v>1.3782400000000001</v>
      </c>
      <c r="N233" s="9">
        <v>0</v>
      </c>
      <c r="O233" s="9">
        <v>0</v>
      </c>
      <c r="P233" s="24">
        <v>0</v>
      </c>
      <c r="Q233" s="9">
        <v>1.3782400000000001</v>
      </c>
      <c r="R233" s="9">
        <v>0</v>
      </c>
      <c r="S233" s="24">
        <f t="shared" si="4"/>
        <v>1.3782400000000001</v>
      </c>
    </row>
    <row r="234" spans="1:19" ht="236.25">
      <c r="A234" s="8" t="s">
        <v>805</v>
      </c>
      <c r="B234" s="73" t="s">
        <v>561</v>
      </c>
      <c r="C234" s="15" t="s">
        <v>2317</v>
      </c>
      <c r="D234" s="18">
        <v>2022</v>
      </c>
      <c r="E234" s="15">
        <v>2025</v>
      </c>
      <c r="F234" s="9">
        <v>20.3005</v>
      </c>
      <c r="G234" s="9">
        <v>20.3005</v>
      </c>
      <c r="H234" s="30">
        <v>2.0300500000000001</v>
      </c>
      <c r="I234" s="30">
        <v>17.052420000000001</v>
      </c>
      <c r="J234" s="24">
        <v>0</v>
      </c>
      <c r="K234" s="30">
        <v>1.2180299999999999</v>
      </c>
      <c r="L234" s="24">
        <v>20.3005</v>
      </c>
      <c r="M234" s="24">
        <v>20.3005</v>
      </c>
      <c r="N234" s="9">
        <v>0</v>
      </c>
      <c r="O234" s="9">
        <v>0</v>
      </c>
      <c r="P234" s="24">
        <v>0</v>
      </c>
      <c r="Q234" s="9">
        <v>0.019283000000000002</v>
      </c>
      <c r="R234" s="9">
        <v>4.4622534000000007</v>
      </c>
      <c r="S234" s="24">
        <f t="shared" si="4"/>
        <v>4.4815364000000004</v>
      </c>
    </row>
    <row r="235" spans="1:19" ht="157.5">
      <c r="A235" s="8" t="s">
        <v>805</v>
      </c>
      <c r="B235" s="73" t="s">
        <v>562</v>
      </c>
      <c r="C235" s="15" t="s">
        <v>2318</v>
      </c>
      <c r="D235" s="18">
        <v>2022</v>
      </c>
      <c r="E235" s="15">
        <v>2025</v>
      </c>
      <c r="F235" s="9">
        <v>12.591229999999999</v>
      </c>
      <c r="G235" s="9">
        <v>12.591229999999999</v>
      </c>
      <c r="H235" s="30">
        <v>1.259123</v>
      </c>
      <c r="I235" s="30">
        <v>10.576633199999998</v>
      </c>
      <c r="J235" s="24">
        <v>0</v>
      </c>
      <c r="K235" s="30">
        <v>0.75547379999999997</v>
      </c>
      <c r="L235" s="24">
        <v>12.591229999999999</v>
      </c>
      <c r="M235" s="24">
        <v>12.591229999999999</v>
      </c>
      <c r="N235" s="9">
        <v>0</v>
      </c>
      <c r="O235" s="9">
        <v>0</v>
      </c>
      <c r="P235" s="24">
        <v>0</v>
      </c>
      <c r="Q235" s="9">
        <v>0</v>
      </c>
      <c r="R235" s="9">
        <v>0.010999999999999999</v>
      </c>
      <c r="S235" s="24">
        <f t="shared" si="4"/>
        <v>0.010999999999999999</v>
      </c>
    </row>
    <row r="236" spans="1:19" ht="63">
      <c r="A236" s="8" t="s">
        <v>805</v>
      </c>
      <c r="B236" s="73" t="s">
        <v>563</v>
      </c>
      <c r="C236" s="15" t="s">
        <v>2319</v>
      </c>
      <c r="D236" s="18">
        <v>2022</v>
      </c>
      <c r="E236" s="15">
        <v>2023</v>
      </c>
      <c r="F236" s="9">
        <v>1.8342499999999999</v>
      </c>
      <c r="G236" s="9">
        <v>1.8342499999999999</v>
      </c>
      <c r="H236" s="30">
        <v>0.183425</v>
      </c>
      <c r="I236" s="30">
        <v>1.54077</v>
      </c>
      <c r="J236" s="24">
        <v>0</v>
      </c>
      <c r="K236" s="30">
        <v>0.11005499999999999</v>
      </c>
      <c r="L236" s="24">
        <v>1.8342499999999999</v>
      </c>
      <c r="M236" s="24">
        <v>1.8342499999999999</v>
      </c>
      <c r="N236" s="9">
        <v>0</v>
      </c>
      <c r="O236" s="9">
        <v>0</v>
      </c>
      <c r="P236" s="24">
        <v>0</v>
      </c>
      <c r="Q236" s="9">
        <v>1.8342499999999999</v>
      </c>
      <c r="R236" s="9">
        <v>0</v>
      </c>
      <c r="S236" s="24">
        <f t="shared" si="4"/>
        <v>1.8342499999999999</v>
      </c>
    </row>
    <row r="237" spans="1:19" ht="63">
      <c r="A237" s="8" t="s">
        <v>805</v>
      </c>
      <c r="B237" s="73" t="s">
        <v>564</v>
      </c>
      <c r="C237" s="15" t="s">
        <v>297</v>
      </c>
      <c r="D237" s="18">
        <v>2016</v>
      </c>
      <c r="E237" s="15">
        <v>2025</v>
      </c>
      <c r="F237" s="9">
        <v>8.9217900000000014</v>
      </c>
      <c r="G237" s="9">
        <v>8.9217900000000014</v>
      </c>
      <c r="H237" s="30">
        <v>0.89217900000000017</v>
      </c>
      <c r="I237" s="30">
        <v>7.4943036000000012</v>
      </c>
      <c r="J237" s="24">
        <v>0</v>
      </c>
      <c r="K237" s="30">
        <v>0.5353074000000001</v>
      </c>
      <c r="L237" s="24">
        <v>8.9217900000000014</v>
      </c>
      <c r="M237" s="24">
        <v>8.9217900000000014</v>
      </c>
      <c r="N237" s="9">
        <v>0</v>
      </c>
      <c r="O237" s="9">
        <v>0</v>
      </c>
      <c r="P237" s="24">
        <v>0</v>
      </c>
      <c r="Q237" s="9">
        <v>0</v>
      </c>
      <c r="R237" s="9">
        <v>0.010999999999999999</v>
      </c>
      <c r="S237" s="24">
        <f t="shared" si="4"/>
        <v>0.010999999999999999</v>
      </c>
    </row>
    <row r="238" spans="1:19" ht="78.75">
      <c r="A238" s="8" t="s">
        <v>805</v>
      </c>
      <c r="B238" s="73" t="s">
        <v>565</v>
      </c>
      <c r="C238" s="15" t="s">
        <v>298</v>
      </c>
      <c r="D238" s="18">
        <v>2017</v>
      </c>
      <c r="E238" s="15">
        <v>2022</v>
      </c>
      <c r="F238" s="9">
        <v>5.5783699999999996</v>
      </c>
      <c r="G238" s="9">
        <v>5.5783699999999996</v>
      </c>
      <c r="H238" s="30">
        <v>0.55783700000000003</v>
      </c>
      <c r="I238" s="30">
        <v>4.6858307999999997</v>
      </c>
      <c r="J238" s="24">
        <v>0</v>
      </c>
      <c r="K238" s="30">
        <v>0.33470219999999995</v>
      </c>
      <c r="L238" s="24">
        <v>5.5783700000000005</v>
      </c>
      <c r="M238" s="24">
        <v>5.5783700000000005</v>
      </c>
      <c r="N238" s="9">
        <v>0</v>
      </c>
      <c r="O238" s="9">
        <v>0</v>
      </c>
      <c r="P238" s="24">
        <v>5.5783700000000005</v>
      </c>
      <c r="Q238" s="9">
        <v>0</v>
      </c>
      <c r="R238" s="9">
        <v>0</v>
      </c>
      <c r="S238" s="24">
        <f t="shared" si="4"/>
        <v>5.5783700000000005</v>
      </c>
    </row>
    <row r="239" spans="1:19" ht="47.25">
      <c r="A239" s="8" t="s">
        <v>805</v>
      </c>
      <c r="B239" s="73" t="s">
        <v>566</v>
      </c>
      <c r="C239" s="15" t="s">
        <v>299</v>
      </c>
      <c r="D239" s="18">
        <v>2016</v>
      </c>
      <c r="E239" s="15">
        <v>2024</v>
      </c>
      <c r="F239" s="9">
        <v>6.5228199999999994</v>
      </c>
      <c r="G239" s="9">
        <v>6.5228199999999994</v>
      </c>
      <c r="H239" s="30">
        <v>0.65228200000000003</v>
      </c>
      <c r="I239" s="30">
        <v>5.4791688000000001</v>
      </c>
      <c r="J239" s="24">
        <v>0</v>
      </c>
      <c r="K239" s="30">
        <v>0.39136919999999997</v>
      </c>
      <c r="L239" s="24">
        <v>6.5228199999999994</v>
      </c>
      <c r="M239" s="24">
        <v>6.5228199999999994</v>
      </c>
      <c r="N239" s="9">
        <v>0</v>
      </c>
      <c r="O239" s="9">
        <v>0</v>
      </c>
      <c r="P239" s="24">
        <v>0</v>
      </c>
      <c r="Q239" s="9">
        <v>0</v>
      </c>
      <c r="R239" s="9">
        <v>6.5228199999999994</v>
      </c>
      <c r="S239" s="24">
        <f t="shared" si="4"/>
        <v>6.5228199999999994</v>
      </c>
    </row>
    <row r="240" spans="1:19" ht="47.25">
      <c r="A240" s="8" t="s">
        <v>804</v>
      </c>
      <c r="B240" s="73" t="s">
        <v>1023</v>
      </c>
      <c r="C240" s="15" t="s">
        <v>1024</v>
      </c>
      <c r="D240" s="18">
        <v>2017</v>
      </c>
      <c r="E240" s="15">
        <v>2020</v>
      </c>
      <c r="F240" s="9">
        <v>5.6742900000000001</v>
      </c>
      <c r="G240" s="9">
        <v>5.6742900000000001</v>
      </c>
      <c r="H240" s="30">
        <v>0.56742900000000007</v>
      </c>
      <c r="I240" s="30">
        <v>4.7664036000000003</v>
      </c>
      <c r="J240" s="24">
        <v>0</v>
      </c>
      <c r="K240" s="30">
        <v>0.34045739999999997</v>
      </c>
      <c r="L240" s="24">
        <v>5.6742900000000009</v>
      </c>
      <c r="M240" s="24">
        <v>5.6742900000000009</v>
      </c>
      <c r="N240" s="9">
        <v>4.035812</v>
      </c>
      <c r="O240" s="9">
        <v>0</v>
      </c>
      <c r="P240" s="24">
        <v>0</v>
      </c>
      <c r="Q240" s="9">
        <v>0</v>
      </c>
      <c r="R240" s="9">
        <v>0</v>
      </c>
      <c r="S240" s="24">
        <f t="shared" si="4"/>
        <v>4.035812</v>
      </c>
    </row>
    <row r="241" spans="1:19" ht="47.25">
      <c r="A241" s="8" t="s">
        <v>804</v>
      </c>
      <c r="B241" s="73" t="s">
        <v>1025</v>
      </c>
      <c r="C241" s="15" t="s">
        <v>1026</v>
      </c>
      <c r="D241" s="18">
        <v>2017</v>
      </c>
      <c r="E241" s="15">
        <v>2020</v>
      </c>
      <c r="F241" s="9">
        <v>4.6079399999999993</v>
      </c>
      <c r="G241" s="9">
        <v>4.6079399999999993</v>
      </c>
      <c r="H241" s="30">
        <v>0.46079399999999993</v>
      </c>
      <c r="I241" s="30">
        <v>3.8706695999999994</v>
      </c>
      <c r="J241" s="24">
        <v>0</v>
      </c>
      <c r="K241" s="30">
        <v>0.27647639999999996</v>
      </c>
      <c r="L241" s="24">
        <v>4.6079399999999993</v>
      </c>
      <c r="M241" s="24">
        <v>4.6079399999999993</v>
      </c>
      <c r="N241" s="9">
        <v>4.577939999999999</v>
      </c>
      <c r="O241" s="9">
        <v>0</v>
      </c>
      <c r="P241" s="24">
        <v>0</v>
      </c>
      <c r="Q241" s="9">
        <v>0</v>
      </c>
      <c r="R241" s="9">
        <v>0</v>
      </c>
      <c r="S241" s="24">
        <f t="shared" si="4"/>
        <v>4.577939999999999</v>
      </c>
    </row>
    <row r="242" spans="1:19" ht="47.25">
      <c r="A242" s="8" t="s">
        <v>804</v>
      </c>
      <c r="B242" s="73" t="s">
        <v>567</v>
      </c>
      <c r="C242" s="15" t="s">
        <v>300</v>
      </c>
      <c r="D242" s="18">
        <v>2019</v>
      </c>
      <c r="E242" s="15">
        <v>2023</v>
      </c>
      <c r="F242" s="9">
        <v>3.36307</v>
      </c>
      <c r="G242" s="9">
        <v>3.36307</v>
      </c>
      <c r="H242" s="30">
        <v>0.33630700000000002</v>
      </c>
      <c r="I242" s="30">
        <v>2.8249787999999998</v>
      </c>
      <c r="J242" s="24">
        <v>0</v>
      </c>
      <c r="K242" s="30">
        <v>0.2017842</v>
      </c>
      <c r="L242" s="24">
        <v>3.36307</v>
      </c>
      <c r="M242" s="24">
        <v>3.36307</v>
      </c>
      <c r="N242" s="9">
        <v>0</v>
      </c>
      <c r="O242" s="9">
        <v>0</v>
      </c>
      <c r="P242" s="24">
        <v>0</v>
      </c>
      <c r="Q242" s="9">
        <v>3.36307</v>
      </c>
      <c r="R242" s="9">
        <v>0</v>
      </c>
      <c r="S242" s="24">
        <f t="shared" si="4"/>
        <v>3.36307</v>
      </c>
    </row>
    <row r="243" spans="1:19" ht="47.25">
      <c r="A243" s="8" t="s">
        <v>804</v>
      </c>
      <c r="B243" s="73" t="s">
        <v>568</v>
      </c>
      <c r="C243" s="15" t="s">
        <v>301</v>
      </c>
      <c r="D243" s="18">
        <v>2019</v>
      </c>
      <c r="E243" s="15">
        <v>2022</v>
      </c>
      <c r="F243" s="9">
        <v>3.3200700000000003</v>
      </c>
      <c r="G243" s="9">
        <v>3.3200700000000003</v>
      </c>
      <c r="H243" s="30">
        <v>0.33200700000000005</v>
      </c>
      <c r="I243" s="30">
        <v>2.7888588000000003</v>
      </c>
      <c r="J243" s="24">
        <v>0</v>
      </c>
      <c r="K243" s="30">
        <v>0.1992042</v>
      </c>
      <c r="L243" s="24">
        <v>3.3200699999999999</v>
      </c>
      <c r="M243" s="24">
        <v>3.3200699999999999</v>
      </c>
      <c r="N243" s="9">
        <v>0</v>
      </c>
      <c r="O243" s="9">
        <v>0</v>
      </c>
      <c r="P243" s="24">
        <v>3.3200699999999999</v>
      </c>
      <c r="Q243" s="9">
        <v>0</v>
      </c>
      <c r="R243" s="9">
        <v>0</v>
      </c>
      <c r="S243" s="24">
        <f t="shared" si="4"/>
        <v>3.3200699999999999</v>
      </c>
    </row>
    <row r="244" spans="1:19" ht="47.25">
      <c r="A244" s="8" t="s">
        <v>804</v>
      </c>
      <c r="B244" s="73" t="s">
        <v>1027</v>
      </c>
      <c r="C244" s="15" t="s">
        <v>1028</v>
      </c>
      <c r="D244" s="18">
        <v>2018</v>
      </c>
      <c r="E244" s="15">
        <v>2020</v>
      </c>
      <c r="F244" s="9">
        <v>1.7144400000000002</v>
      </c>
      <c r="G244" s="9">
        <v>1.7144400000000002</v>
      </c>
      <c r="H244" s="30">
        <v>0.17144400000000004</v>
      </c>
      <c r="I244" s="30">
        <v>1.4401296000000001</v>
      </c>
      <c r="J244" s="24">
        <v>0</v>
      </c>
      <c r="K244" s="30">
        <v>0.10286640000000001</v>
      </c>
      <c r="L244" s="24">
        <v>1.7144400000000002</v>
      </c>
      <c r="M244" s="24">
        <v>1.7144400000000002</v>
      </c>
      <c r="N244" s="9">
        <v>1.7044400000000002</v>
      </c>
      <c r="O244" s="9">
        <v>0</v>
      </c>
      <c r="P244" s="24">
        <v>0</v>
      </c>
      <c r="Q244" s="9">
        <v>0</v>
      </c>
      <c r="R244" s="9">
        <v>0</v>
      </c>
      <c r="S244" s="24">
        <f t="shared" si="4"/>
        <v>1.7044400000000002</v>
      </c>
    </row>
    <row r="245" spans="1:19" ht="47.25">
      <c r="A245" s="8" t="s">
        <v>804</v>
      </c>
      <c r="B245" s="73" t="s">
        <v>569</v>
      </c>
      <c r="C245" s="15" t="s">
        <v>302</v>
      </c>
      <c r="D245" s="18">
        <v>2019</v>
      </c>
      <c r="E245" s="15">
        <v>2023</v>
      </c>
      <c r="F245" s="9">
        <v>15.575840000000001</v>
      </c>
      <c r="G245" s="9">
        <v>15.575840000000001</v>
      </c>
      <c r="H245" s="30">
        <v>1.5575840000000003</v>
      </c>
      <c r="I245" s="30">
        <v>13.083705600000002</v>
      </c>
      <c r="J245" s="24">
        <v>0</v>
      </c>
      <c r="K245" s="30">
        <v>0.9345504</v>
      </c>
      <c r="L245" s="24">
        <v>15.575839999999998</v>
      </c>
      <c r="M245" s="24">
        <v>15.575839999999998</v>
      </c>
      <c r="N245" s="9">
        <v>0</v>
      </c>
      <c r="O245" s="9">
        <v>0</v>
      </c>
      <c r="P245" s="24">
        <v>0</v>
      </c>
      <c r="Q245" s="9">
        <v>15.575839999999998</v>
      </c>
      <c r="R245" s="9">
        <v>0</v>
      </c>
      <c r="S245" s="24">
        <f t="shared" si="4"/>
        <v>15.575839999999998</v>
      </c>
    </row>
    <row r="246" spans="1:19" ht="63">
      <c r="A246" s="8" t="s">
        <v>805</v>
      </c>
      <c r="B246" s="73" t="s">
        <v>107</v>
      </c>
      <c r="C246" s="15" t="s">
        <v>303</v>
      </c>
      <c r="D246" s="18">
        <v>2016</v>
      </c>
      <c r="E246" s="15">
        <v>2025</v>
      </c>
      <c r="F246" s="9">
        <v>9.5076100000000014</v>
      </c>
      <c r="G246" s="9">
        <v>9.5076100000000014</v>
      </c>
      <c r="H246" s="30">
        <v>0.95076100000000019</v>
      </c>
      <c r="I246" s="30">
        <v>7.9863924000000015</v>
      </c>
      <c r="J246" s="24">
        <v>0</v>
      </c>
      <c r="K246" s="30">
        <v>0.57045660000000009</v>
      </c>
      <c r="L246" s="24">
        <v>9.5076099999999997</v>
      </c>
      <c r="M246" s="24">
        <v>9.5076099999999997</v>
      </c>
      <c r="N246" s="9">
        <v>0</v>
      </c>
      <c r="O246" s="9">
        <v>0</v>
      </c>
      <c r="P246" s="24">
        <v>0</v>
      </c>
      <c r="Q246" s="9">
        <v>0</v>
      </c>
      <c r="R246" s="9">
        <v>0.010999999999999999</v>
      </c>
      <c r="S246" s="24">
        <f t="shared" si="4"/>
        <v>0.010999999999999999</v>
      </c>
    </row>
    <row r="247" spans="1:19" ht="47.25">
      <c r="A247" s="8" t="s">
        <v>804</v>
      </c>
      <c r="B247" s="73" t="s">
        <v>570</v>
      </c>
      <c r="C247" s="15" t="s">
        <v>304</v>
      </c>
      <c r="D247" s="18">
        <v>2018</v>
      </c>
      <c r="E247" s="15">
        <v>2022</v>
      </c>
      <c r="F247" s="9">
        <v>9.5325600000000001</v>
      </c>
      <c r="G247" s="9">
        <v>9.5325600000000001</v>
      </c>
      <c r="H247" s="30">
        <v>0.9532560000000001</v>
      </c>
      <c r="I247" s="30">
        <v>8.0073504</v>
      </c>
      <c r="J247" s="24">
        <v>0</v>
      </c>
      <c r="K247" s="30">
        <v>0.57195359999999995</v>
      </c>
      <c r="L247" s="24">
        <v>9.5325599999999984</v>
      </c>
      <c r="M247" s="24">
        <v>9.5325599999999984</v>
      </c>
      <c r="N247" s="9">
        <v>0</v>
      </c>
      <c r="O247" s="9">
        <v>0</v>
      </c>
      <c r="P247" s="24">
        <v>9.5325599999999984</v>
      </c>
      <c r="Q247" s="9">
        <v>0</v>
      </c>
      <c r="R247" s="9">
        <v>0</v>
      </c>
      <c r="S247" s="24">
        <f t="shared" si="4"/>
        <v>9.5325599999999984</v>
      </c>
    </row>
    <row r="248" spans="1:19" ht="47.25">
      <c r="A248" s="8" t="s">
        <v>804</v>
      </c>
      <c r="B248" s="73" t="s">
        <v>1029</v>
      </c>
      <c r="C248" s="15" t="s">
        <v>1030</v>
      </c>
      <c r="D248" s="18">
        <v>2018</v>
      </c>
      <c r="E248" s="15">
        <v>2020</v>
      </c>
      <c r="F248" s="9">
        <v>7.6618300000000001</v>
      </c>
      <c r="G248" s="9">
        <v>7.6618300000000001</v>
      </c>
      <c r="H248" s="30">
        <v>0.76618300000000006</v>
      </c>
      <c r="I248" s="30">
        <v>6.4359372000000006</v>
      </c>
      <c r="J248" s="24">
        <v>0</v>
      </c>
      <c r="K248" s="30">
        <v>0.4597098</v>
      </c>
      <c r="L248" s="24">
        <v>7.6618300000000001</v>
      </c>
      <c r="M248" s="24">
        <v>7.6618300000000001</v>
      </c>
      <c r="N248" s="9">
        <v>6.9379340000000003</v>
      </c>
      <c r="O248" s="9">
        <v>0</v>
      </c>
      <c r="P248" s="24">
        <v>0</v>
      </c>
      <c r="Q248" s="9">
        <v>0</v>
      </c>
      <c r="R248" s="9">
        <v>0</v>
      </c>
      <c r="S248" s="24">
        <f t="shared" si="4"/>
        <v>6.9379340000000003</v>
      </c>
    </row>
    <row r="249" spans="1:19" ht="63">
      <c r="A249" s="8" t="s">
        <v>805</v>
      </c>
      <c r="B249" s="73" t="s">
        <v>1031</v>
      </c>
      <c r="C249" s="15" t="s">
        <v>2320</v>
      </c>
      <c r="D249" s="18">
        <v>2018</v>
      </c>
      <c r="E249" s="15">
        <v>2020</v>
      </c>
      <c r="F249" s="9">
        <v>3.8517599999999996</v>
      </c>
      <c r="G249" s="9">
        <v>3.8517599999999996</v>
      </c>
      <c r="H249" s="30">
        <v>0.38517599999999996</v>
      </c>
      <c r="I249" s="30">
        <v>3.2354783999999999</v>
      </c>
      <c r="J249" s="24">
        <v>0</v>
      </c>
      <c r="K249" s="30">
        <v>0.23110559999999997</v>
      </c>
      <c r="L249" s="24">
        <v>3.8517600000000005</v>
      </c>
      <c r="M249" s="24">
        <v>3.8517600000000005</v>
      </c>
      <c r="N249" s="9">
        <v>3.1713600000000004</v>
      </c>
      <c r="O249" s="9">
        <v>0</v>
      </c>
      <c r="P249" s="24">
        <v>0</v>
      </c>
      <c r="Q249" s="9">
        <v>0</v>
      </c>
      <c r="R249" s="9">
        <v>0</v>
      </c>
      <c r="S249" s="24">
        <f t="shared" si="4"/>
        <v>3.1713600000000004</v>
      </c>
    </row>
    <row r="250" spans="1:19" ht="63">
      <c r="A250" s="8" t="s">
        <v>805</v>
      </c>
      <c r="B250" s="73" t="s">
        <v>1032</v>
      </c>
      <c r="C250" s="15" t="s">
        <v>2321</v>
      </c>
      <c r="D250" s="18">
        <v>2018</v>
      </c>
      <c r="E250" s="15">
        <v>2020</v>
      </c>
      <c r="F250" s="9">
        <v>2.4195199999999999</v>
      </c>
      <c r="G250" s="9">
        <v>2.4195199999999999</v>
      </c>
      <c r="H250" s="30">
        <v>0.241952</v>
      </c>
      <c r="I250" s="30">
        <v>2.0323967999999999</v>
      </c>
      <c r="J250" s="24">
        <v>0</v>
      </c>
      <c r="K250" s="30">
        <v>0.1451712</v>
      </c>
      <c r="L250" s="24">
        <v>2.4195199999999999</v>
      </c>
      <c r="M250" s="24">
        <v>2.4195199999999999</v>
      </c>
      <c r="N250" s="9">
        <v>2.4095200000000001</v>
      </c>
      <c r="O250" s="9">
        <v>0</v>
      </c>
      <c r="P250" s="24">
        <v>0</v>
      </c>
      <c r="Q250" s="9">
        <v>0</v>
      </c>
      <c r="R250" s="9">
        <v>0</v>
      </c>
      <c r="S250" s="24">
        <f t="shared" si="4"/>
        <v>2.4095200000000001</v>
      </c>
    </row>
    <row r="251" spans="1:19" ht="63">
      <c r="A251" s="8" t="s">
        <v>805</v>
      </c>
      <c r="B251" s="73" t="s">
        <v>1033</v>
      </c>
      <c r="C251" s="15" t="s">
        <v>2322</v>
      </c>
      <c r="D251" s="18">
        <v>2018</v>
      </c>
      <c r="E251" s="15">
        <v>2020</v>
      </c>
      <c r="F251" s="9">
        <v>2.7517900000000002</v>
      </c>
      <c r="G251" s="9">
        <v>2.7517900000000002</v>
      </c>
      <c r="H251" s="30">
        <v>0.27517900000000001</v>
      </c>
      <c r="I251" s="30">
        <v>2.3115036</v>
      </c>
      <c r="J251" s="24">
        <v>0</v>
      </c>
      <c r="K251" s="30">
        <v>0.16510740000000002</v>
      </c>
      <c r="L251" s="24">
        <v>2.7517900000000002</v>
      </c>
      <c r="M251" s="24">
        <v>2.7517900000000002</v>
      </c>
      <c r="N251" s="9">
        <v>2.7417900000000004</v>
      </c>
      <c r="O251" s="9">
        <v>0</v>
      </c>
      <c r="P251" s="24">
        <v>0</v>
      </c>
      <c r="Q251" s="9">
        <v>0</v>
      </c>
      <c r="R251" s="9">
        <v>0</v>
      </c>
      <c r="S251" s="24">
        <f t="shared" si="4"/>
        <v>2.7417900000000004</v>
      </c>
    </row>
    <row r="252" spans="1:19" ht="63">
      <c r="A252" s="8" t="s">
        <v>805</v>
      </c>
      <c r="B252" s="73" t="s">
        <v>1034</v>
      </c>
      <c r="C252" s="15" t="s">
        <v>2323</v>
      </c>
      <c r="D252" s="18">
        <v>2018</v>
      </c>
      <c r="E252" s="15">
        <v>2020</v>
      </c>
      <c r="F252" s="9">
        <v>2.7457399999999996</v>
      </c>
      <c r="G252" s="9">
        <v>2.7457399999999996</v>
      </c>
      <c r="H252" s="30">
        <v>0.27457399999999998</v>
      </c>
      <c r="I252" s="30">
        <v>2.3064215999999997</v>
      </c>
      <c r="J252" s="24">
        <v>0</v>
      </c>
      <c r="K252" s="30">
        <v>0.16474439999999999</v>
      </c>
      <c r="L252" s="24">
        <v>2.7457399999999996</v>
      </c>
      <c r="M252" s="24">
        <v>2.7457399999999996</v>
      </c>
      <c r="N252" s="9">
        <v>2.7457399999999996</v>
      </c>
      <c r="O252" s="9">
        <v>0</v>
      </c>
      <c r="P252" s="24">
        <v>0</v>
      </c>
      <c r="Q252" s="9">
        <v>0</v>
      </c>
      <c r="R252" s="9">
        <v>0</v>
      </c>
      <c r="S252" s="24">
        <f t="shared" si="4"/>
        <v>2.7457399999999996</v>
      </c>
    </row>
    <row r="253" spans="1:19" ht="94.5">
      <c r="A253" s="8" t="s">
        <v>805</v>
      </c>
      <c r="B253" s="73" t="s">
        <v>571</v>
      </c>
      <c r="C253" s="15" t="s">
        <v>305</v>
      </c>
      <c r="D253" s="18">
        <v>2018</v>
      </c>
      <c r="E253" s="15">
        <v>2025</v>
      </c>
      <c r="F253" s="9">
        <v>15.209619999999999</v>
      </c>
      <c r="G253" s="9">
        <v>15.209619999999999</v>
      </c>
      <c r="H253" s="30">
        <v>1.5209619999999999</v>
      </c>
      <c r="I253" s="30">
        <v>12.776080800000001</v>
      </c>
      <c r="J253" s="24">
        <v>0</v>
      </c>
      <c r="K253" s="30">
        <v>0.91257719999999987</v>
      </c>
      <c r="L253" s="24">
        <v>15.209620000000003</v>
      </c>
      <c r="M253" s="24">
        <v>15.209620000000003</v>
      </c>
      <c r="N253" s="9">
        <v>0</v>
      </c>
      <c r="O253" s="9">
        <v>0</v>
      </c>
      <c r="P253" s="24">
        <v>0</v>
      </c>
      <c r="Q253" s="9">
        <v>0.23058200000000112</v>
      </c>
      <c r="R253" s="9">
        <v>3.3000000000000003</v>
      </c>
      <c r="S253" s="24">
        <f t="shared" si="4"/>
        <v>3.5305820000000012</v>
      </c>
    </row>
    <row r="254" spans="1:19" ht="78.75">
      <c r="A254" s="8" t="s">
        <v>804</v>
      </c>
      <c r="B254" s="73" t="s">
        <v>1035</v>
      </c>
      <c r="C254" s="15" t="s">
        <v>2324</v>
      </c>
      <c r="D254" s="18">
        <v>2020</v>
      </c>
      <c r="E254" s="15">
        <v>2020</v>
      </c>
      <c r="F254" s="9">
        <v>1.5161</v>
      </c>
      <c r="G254" s="9">
        <v>1.5161</v>
      </c>
      <c r="H254" s="30">
        <v>0.15161000000000002</v>
      </c>
      <c r="I254" s="30">
        <v>1.2735240000000001</v>
      </c>
      <c r="J254" s="24">
        <v>0</v>
      </c>
      <c r="K254" s="30">
        <v>0.090965999999999991</v>
      </c>
      <c r="L254" s="24">
        <v>1.5161</v>
      </c>
      <c r="M254" s="24">
        <v>1.5161</v>
      </c>
      <c r="N254" s="9">
        <v>1.5161</v>
      </c>
      <c r="O254" s="9">
        <v>0</v>
      </c>
      <c r="P254" s="24">
        <v>0</v>
      </c>
      <c r="Q254" s="9">
        <v>0</v>
      </c>
      <c r="R254" s="9">
        <v>0</v>
      </c>
      <c r="S254" s="24">
        <f t="shared" si="4"/>
        <v>1.5161</v>
      </c>
    </row>
    <row r="255" spans="1:19" ht="126">
      <c r="A255" s="8" t="s">
        <v>804</v>
      </c>
      <c r="B255" s="73" t="s">
        <v>1036</v>
      </c>
      <c r="C255" s="15" t="s">
        <v>2325</v>
      </c>
      <c r="D255" s="18">
        <v>2020</v>
      </c>
      <c r="E255" s="15">
        <v>2020</v>
      </c>
      <c r="F255" s="9">
        <v>0.48705999999999999</v>
      </c>
      <c r="G255" s="9">
        <v>0.48705999999999999</v>
      </c>
      <c r="H255" s="30">
        <v>0.048705999999999999</v>
      </c>
      <c r="I255" s="30">
        <v>0.40913040000000001</v>
      </c>
      <c r="J255" s="24">
        <v>0</v>
      </c>
      <c r="K255" s="30">
        <v>0.029223599999999999</v>
      </c>
      <c r="L255" s="24">
        <v>0.48705999999999999</v>
      </c>
      <c r="M255" s="24">
        <v>0.48705999999999999</v>
      </c>
      <c r="N255" s="9">
        <v>0.48705999999999999</v>
      </c>
      <c r="O255" s="9">
        <v>0</v>
      </c>
      <c r="P255" s="24">
        <v>0</v>
      </c>
      <c r="Q255" s="9">
        <v>0</v>
      </c>
      <c r="R255" s="9">
        <v>0</v>
      </c>
      <c r="S255" s="24">
        <f t="shared" si="4"/>
        <v>0.48705999999999999</v>
      </c>
    </row>
    <row r="256" spans="1:19" ht="126">
      <c r="A256" s="8" t="s">
        <v>804</v>
      </c>
      <c r="B256" s="73" t="s">
        <v>1037</v>
      </c>
      <c r="C256" s="15" t="s">
        <v>2326</v>
      </c>
      <c r="D256" s="18">
        <v>2020</v>
      </c>
      <c r="E256" s="15">
        <v>2020</v>
      </c>
      <c r="F256" s="9">
        <v>0.48705999999999999</v>
      </c>
      <c r="G256" s="9">
        <v>0.48705999999999999</v>
      </c>
      <c r="H256" s="30">
        <v>0.048705999999999999</v>
      </c>
      <c r="I256" s="30">
        <v>0.40913040000000001</v>
      </c>
      <c r="J256" s="24">
        <v>0</v>
      </c>
      <c r="K256" s="30">
        <v>0.029223599999999999</v>
      </c>
      <c r="L256" s="24">
        <v>0.48705999999999999</v>
      </c>
      <c r="M256" s="24">
        <v>0.48705999999999999</v>
      </c>
      <c r="N256" s="9">
        <v>0.48705999999999999</v>
      </c>
      <c r="O256" s="9">
        <v>0</v>
      </c>
      <c r="P256" s="24">
        <v>0</v>
      </c>
      <c r="Q256" s="9">
        <v>0</v>
      </c>
      <c r="R256" s="9">
        <v>0</v>
      </c>
      <c r="S256" s="24">
        <f t="shared" si="4"/>
        <v>0.48705999999999999</v>
      </c>
    </row>
    <row r="257" spans="1:19" ht="78.75">
      <c r="A257" s="8" t="s">
        <v>805</v>
      </c>
      <c r="B257" s="73" t="s">
        <v>1038</v>
      </c>
      <c r="C257" s="15" t="s">
        <v>1039</v>
      </c>
      <c r="D257" s="18">
        <v>2020</v>
      </c>
      <c r="E257" s="15">
        <v>2021</v>
      </c>
      <c r="F257" s="9">
        <v>6.8458699999999997</v>
      </c>
      <c r="G257" s="9">
        <v>6.8458699999999997</v>
      </c>
      <c r="H257" s="30">
        <v>0.68458700000000006</v>
      </c>
      <c r="I257" s="30">
        <v>5.7505307999999991</v>
      </c>
      <c r="J257" s="24">
        <v>0</v>
      </c>
      <c r="K257" s="30">
        <v>0.41075219999999996</v>
      </c>
      <c r="L257" s="24">
        <v>6.8458700000000006</v>
      </c>
      <c r="M257" s="24">
        <v>6.8458700000000006</v>
      </c>
      <c r="N257" s="9">
        <v>0.93001700000000009</v>
      </c>
      <c r="O257" s="9">
        <v>5.9158530000000003</v>
      </c>
      <c r="P257" s="24">
        <v>0</v>
      </c>
      <c r="Q257" s="9">
        <v>0</v>
      </c>
      <c r="R257" s="9">
        <v>0</v>
      </c>
      <c r="S257" s="24">
        <f t="shared" si="4"/>
        <v>6.8458700000000006</v>
      </c>
    </row>
    <row r="258" spans="1:19" ht="47.25">
      <c r="A258" s="8" t="s">
        <v>804</v>
      </c>
      <c r="B258" s="73" t="s">
        <v>1040</v>
      </c>
      <c r="C258" s="15" t="s">
        <v>1041</v>
      </c>
      <c r="D258" s="18">
        <v>2014</v>
      </c>
      <c r="E258" s="15">
        <v>2021</v>
      </c>
      <c r="F258" s="9">
        <v>30.515050000000002</v>
      </c>
      <c r="G258" s="9">
        <v>30.515050000000002</v>
      </c>
      <c r="H258" s="30">
        <v>3.0515050000000006</v>
      </c>
      <c r="I258" s="30">
        <v>25.632642000000004</v>
      </c>
      <c r="J258" s="24">
        <v>0</v>
      </c>
      <c r="K258" s="30">
        <v>1.8309030000000002</v>
      </c>
      <c r="L258" s="24">
        <v>18.192881410000002</v>
      </c>
      <c r="M258" s="24">
        <v>18.192881410000002</v>
      </c>
      <c r="N258" s="9">
        <v>2.8710000000000004</v>
      </c>
      <c r="O258" s="9">
        <v>6.8750263600000014</v>
      </c>
      <c r="P258" s="24">
        <v>0</v>
      </c>
      <c r="Q258" s="9">
        <v>0</v>
      </c>
      <c r="R258" s="9">
        <v>0</v>
      </c>
      <c r="S258" s="24">
        <f t="shared" si="4"/>
        <v>9.7460263600000019</v>
      </c>
    </row>
    <row r="259" spans="1:19" ht="63">
      <c r="A259" s="8" t="s">
        <v>805</v>
      </c>
      <c r="B259" s="73" t="s">
        <v>111</v>
      </c>
      <c r="C259" s="15" t="s">
        <v>2327</v>
      </c>
      <c r="D259" s="18">
        <v>2016</v>
      </c>
      <c r="E259" s="15">
        <v>2025</v>
      </c>
      <c r="F259" s="9">
        <v>35.890980000000006</v>
      </c>
      <c r="G259" s="9">
        <v>35.890980000000006</v>
      </c>
      <c r="H259" s="30">
        <v>3.5890980000000008</v>
      </c>
      <c r="I259" s="30">
        <v>30.148423200000007</v>
      </c>
      <c r="J259" s="24">
        <v>0</v>
      </c>
      <c r="K259" s="30">
        <v>2.1534588000000001</v>
      </c>
      <c r="L259" s="24">
        <v>35.890979999999999</v>
      </c>
      <c r="M259" s="24">
        <v>35.890979999999999</v>
      </c>
      <c r="N259" s="9">
        <v>0</v>
      </c>
      <c r="O259" s="9">
        <v>0</v>
      </c>
      <c r="P259" s="24">
        <v>0</v>
      </c>
      <c r="Q259" s="9">
        <v>0</v>
      </c>
      <c r="R259" s="9">
        <v>0.010999999999999999</v>
      </c>
      <c r="S259" s="24">
        <f t="shared" si="4"/>
        <v>0.010999999999999999</v>
      </c>
    </row>
    <row r="260" spans="1:19" ht="47.25">
      <c r="A260" s="8" t="s">
        <v>805</v>
      </c>
      <c r="B260" s="73" t="s">
        <v>572</v>
      </c>
      <c r="C260" s="15" t="s">
        <v>2328</v>
      </c>
      <c r="D260" s="18">
        <v>2021</v>
      </c>
      <c r="E260" s="15">
        <v>2024</v>
      </c>
      <c r="F260" s="9">
        <v>6.0918400000000004</v>
      </c>
      <c r="G260" s="9">
        <v>6.0918400000000004</v>
      </c>
      <c r="H260" s="30">
        <v>0.60918400000000006</v>
      </c>
      <c r="I260" s="30">
        <v>5.1171456000000006</v>
      </c>
      <c r="J260" s="24">
        <v>0</v>
      </c>
      <c r="K260" s="30">
        <v>0.36551040000000001</v>
      </c>
      <c r="L260" s="24">
        <v>6.0918399999999995</v>
      </c>
      <c r="M260" s="24">
        <v>6.0918399999999995</v>
      </c>
      <c r="N260" s="9">
        <v>0</v>
      </c>
      <c r="O260" s="9">
        <v>0</v>
      </c>
      <c r="P260" s="24">
        <v>0</v>
      </c>
      <c r="Q260" s="9">
        <v>0</v>
      </c>
      <c r="R260" s="9">
        <v>6.0918399999999995</v>
      </c>
      <c r="S260" s="24">
        <f t="shared" si="4"/>
        <v>6.0918399999999995</v>
      </c>
    </row>
    <row r="261" spans="1:19" ht="63">
      <c r="A261" s="8" t="s">
        <v>805</v>
      </c>
      <c r="B261" s="73" t="s">
        <v>573</v>
      </c>
      <c r="C261" s="15" t="s">
        <v>2329</v>
      </c>
      <c r="D261" s="18">
        <v>2022</v>
      </c>
      <c r="E261" s="15">
        <v>2025</v>
      </c>
      <c r="F261" s="9">
        <v>9.7367999999999988</v>
      </c>
      <c r="G261" s="9">
        <v>9.7367999999999988</v>
      </c>
      <c r="H261" s="30">
        <v>0.97367999999999988</v>
      </c>
      <c r="I261" s="30">
        <v>8.1789119999999986</v>
      </c>
      <c r="J261" s="24">
        <v>0</v>
      </c>
      <c r="K261" s="30">
        <v>0.58420799999999995</v>
      </c>
      <c r="L261" s="24">
        <v>9.7367999999999988</v>
      </c>
      <c r="M261" s="24">
        <v>9.7367999999999988</v>
      </c>
      <c r="N261" s="9">
        <v>0</v>
      </c>
      <c r="O261" s="9">
        <v>0</v>
      </c>
      <c r="P261" s="24">
        <v>0</v>
      </c>
      <c r="Q261" s="9">
        <v>0</v>
      </c>
      <c r="R261" s="9">
        <v>0.010999999999999999</v>
      </c>
      <c r="S261" s="24">
        <f t="shared" si="4"/>
        <v>0.010999999999999999</v>
      </c>
    </row>
    <row r="262" spans="1:19" ht="47.25">
      <c r="A262" s="8" t="s">
        <v>805</v>
      </c>
      <c r="B262" s="73" t="s">
        <v>1042</v>
      </c>
      <c r="C262" s="15" t="s">
        <v>1043</v>
      </c>
      <c r="D262" s="18">
        <v>2019</v>
      </c>
      <c r="E262" s="15">
        <v>2020</v>
      </c>
      <c r="F262" s="9">
        <v>0.44875</v>
      </c>
      <c r="G262" s="9">
        <v>0.44875</v>
      </c>
      <c r="H262" s="30">
        <v>0.044874999999999998</v>
      </c>
      <c r="I262" s="30">
        <v>0.37695000000000001</v>
      </c>
      <c r="J262" s="24">
        <v>0</v>
      </c>
      <c r="K262" s="30">
        <v>0.026924999999999998</v>
      </c>
      <c r="L262" s="24">
        <v>0.44875</v>
      </c>
      <c r="M262" s="24">
        <v>0.44875</v>
      </c>
      <c r="N262" s="9">
        <v>0.025256000000000004</v>
      </c>
      <c r="O262" s="9">
        <v>0.32135400000000008</v>
      </c>
      <c r="P262" s="24">
        <v>0</v>
      </c>
      <c r="Q262" s="9">
        <v>0</v>
      </c>
      <c r="R262" s="9">
        <v>0</v>
      </c>
      <c r="S262" s="24">
        <f t="shared" si="4"/>
        <v>0.34661000000000008</v>
      </c>
    </row>
    <row r="263" spans="1:19" ht="47.25">
      <c r="A263" s="8" t="s">
        <v>805</v>
      </c>
      <c r="B263" s="73" t="s">
        <v>574</v>
      </c>
      <c r="C263" s="15" t="s">
        <v>2330</v>
      </c>
      <c r="D263" s="18">
        <v>2023</v>
      </c>
      <c r="E263" s="15">
        <v>2024</v>
      </c>
      <c r="F263" s="9">
        <v>2.1672199999999999</v>
      </c>
      <c r="G263" s="9">
        <v>2.1672199999999999</v>
      </c>
      <c r="H263" s="30">
        <v>0.216722</v>
      </c>
      <c r="I263" s="30">
        <v>1.8204647999999999</v>
      </c>
      <c r="J263" s="24">
        <v>0</v>
      </c>
      <c r="K263" s="30">
        <v>0.13003319999999999</v>
      </c>
      <c r="L263" s="24">
        <v>2.1672199999999999</v>
      </c>
      <c r="M263" s="24">
        <v>2.1672199999999999</v>
      </c>
      <c r="N263" s="9">
        <v>0</v>
      </c>
      <c r="O263" s="9">
        <v>0</v>
      </c>
      <c r="P263" s="24">
        <v>0</v>
      </c>
      <c r="Q263" s="9">
        <v>0.18394199999999999</v>
      </c>
      <c r="R263" s="9">
        <v>1.9832779999999999</v>
      </c>
      <c r="S263" s="24">
        <f t="shared" si="4"/>
        <v>2.1672199999999999</v>
      </c>
    </row>
    <row r="264" spans="1:19" ht="47.25">
      <c r="A264" s="8" t="s">
        <v>805</v>
      </c>
      <c r="B264" s="73" t="s">
        <v>575</v>
      </c>
      <c r="C264" s="15" t="s">
        <v>2331</v>
      </c>
      <c r="D264" s="18">
        <v>2022</v>
      </c>
      <c r="E264" s="15">
        <v>2023</v>
      </c>
      <c r="F264" s="9">
        <v>2.2227199999999998</v>
      </c>
      <c r="G264" s="9">
        <v>2.2227199999999998</v>
      </c>
      <c r="H264" s="30">
        <v>0.222272</v>
      </c>
      <c r="I264" s="30">
        <v>1.8670848</v>
      </c>
      <c r="J264" s="24">
        <v>0</v>
      </c>
      <c r="K264" s="30">
        <v>0.13336319999999999</v>
      </c>
      <c r="L264" s="24">
        <v>2.2227199999999998</v>
      </c>
      <c r="M264" s="24">
        <v>2.2227199999999998</v>
      </c>
      <c r="N264" s="9">
        <v>0</v>
      </c>
      <c r="O264" s="9">
        <v>0</v>
      </c>
      <c r="P264" s="24">
        <v>0</v>
      </c>
      <c r="Q264" s="9">
        <v>2.2227199999999998</v>
      </c>
      <c r="R264" s="9">
        <v>0</v>
      </c>
      <c r="S264" s="24">
        <f t="shared" si="4"/>
        <v>2.2227199999999998</v>
      </c>
    </row>
    <row r="265" spans="1:19" ht="47.25">
      <c r="A265" s="8" t="s">
        <v>805</v>
      </c>
      <c r="B265" s="73" t="s">
        <v>576</v>
      </c>
      <c r="C265" s="15" t="s">
        <v>2332</v>
      </c>
      <c r="D265" s="18">
        <v>2021</v>
      </c>
      <c r="E265" s="15">
        <v>2023</v>
      </c>
      <c r="F265" s="9">
        <v>3.9001999999999999</v>
      </c>
      <c r="G265" s="9">
        <v>3.9001999999999999</v>
      </c>
      <c r="H265" s="30">
        <v>0.39002000000000003</v>
      </c>
      <c r="I265" s="30">
        <v>3.2761680000000002</v>
      </c>
      <c r="J265" s="24">
        <v>0</v>
      </c>
      <c r="K265" s="30">
        <v>0.234012</v>
      </c>
      <c r="L265" s="24">
        <v>3.9001999999999999</v>
      </c>
      <c r="M265" s="24">
        <v>3.9001999999999999</v>
      </c>
      <c r="N265" s="9">
        <v>0</v>
      </c>
      <c r="O265" s="9">
        <v>0</v>
      </c>
      <c r="P265" s="24">
        <v>0</v>
      </c>
      <c r="Q265" s="9">
        <v>3.9001999999999999</v>
      </c>
      <c r="R265" s="9">
        <v>0</v>
      </c>
      <c r="S265" s="24">
        <f t="shared" si="4"/>
        <v>3.9001999999999999</v>
      </c>
    </row>
    <row r="266" spans="1:19" ht="63">
      <c r="A266" s="8" t="s">
        <v>804</v>
      </c>
      <c r="B266" s="73" t="s">
        <v>1044</v>
      </c>
      <c r="C266" s="15" t="s">
        <v>1045</v>
      </c>
      <c r="D266" s="18">
        <v>2018</v>
      </c>
      <c r="E266" s="15">
        <v>2020</v>
      </c>
      <c r="F266" s="9">
        <v>2.00684</v>
      </c>
      <c r="G266" s="9">
        <v>2.00684</v>
      </c>
      <c r="H266" s="30">
        <v>0.200684</v>
      </c>
      <c r="I266" s="30">
        <v>1.6857456</v>
      </c>
      <c r="J266" s="24">
        <v>0</v>
      </c>
      <c r="K266" s="30">
        <v>0.12041039999999999</v>
      </c>
      <c r="L266" s="24">
        <v>2.00684</v>
      </c>
      <c r="M266" s="24">
        <v>2.00684</v>
      </c>
      <c r="N266" s="9">
        <v>1.1000000000000001</v>
      </c>
      <c r="O266" s="9">
        <v>0</v>
      </c>
      <c r="P266" s="24">
        <v>0</v>
      </c>
      <c r="Q266" s="9">
        <v>0</v>
      </c>
      <c r="R266" s="9">
        <v>0</v>
      </c>
      <c r="S266" s="24">
        <f t="shared" si="4"/>
        <v>1.1000000000000001</v>
      </c>
    </row>
    <row r="267" spans="1:19" ht="63">
      <c r="A267" s="8" t="s">
        <v>805</v>
      </c>
      <c r="B267" s="73" t="s">
        <v>176</v>
      </c>
      <c r="C267" s="15" t="s">
        <v>2333</v>
      </c>
      <c r="D267" s="18">
        <v>2019</v>
      </c>
      <c r="E267" s="15">
        <v>2025</v>
      </c>
      <c r="F267" s="9">
        <v>35.524760000000001</v>
      </c>
      <c r="G267" s="9">
        <v>35.524760000000001</v>
      </c>
      <c r="H267" s="30">
        <v>3.5524760000000004</v>
      </c>
      <c r="I267" s="30">
        <v>29.840798400000001</v>
      </c>
      <c r="J267" s="24">
        <v>0</v>
      </c>
      <c r="K267" s="30">
        <v>2.1314856</v>
      </c>
      <c r="L267" s="24">
        <v>35.524760000000001</v>
      </c>
      <c r="M267" s="24">
        <v>35.524760000000001</v>
      </c>
      <c r="N267" s="9">
        <v>0</v>
      </c>
      <c r="O267" s="9">
        <v>0</v>
      </c>
      <c r="P267" s="24">
        <v>0</v>
      </c>
      <c r="Q267" s="9">
        <v>0</v>
      </c>
      <c r="R267" s="9">
        <v>0.010999999999999999</v>
      </c>
      <c r="S267" s="24">
        <f t="shared" si="4"/>
        <v>0.010999999999999999</v>
      </c>
    </row>
    <row r="268" spans="1:19" ht="63">
      <c r="A268" s="8" t="s">
        <v>805</v>
      </c>
      <c r="B268" s="73" t="s">
        <v>112</v>
      </c>
      <c r="C268" s="15" t="s">
        <v>731</v>
      </c>
      <c r="D268" s="18">
        <v>2017</v>
      </c>
      <c r="E268" s="15">
        <v>2025</v>
      </c>
      <c r="F268" s="9">
        <v>28.217879999999997</v>
      </c>
      <c r="G268" s="9">
        <v>28.217879999999997</v>
      </c>
      <c r="H268" s="30">
        <v>2.8217879999999997</v>
      </c>
      <c r="I268" s="30">
        <v>23.703019199999996</v>
      </c>
      <c r="J268" s="24">
        <v>0</v>
      </c>
      <c r="K268" s="30">
        <v>1.6930727999999997</v>
      </c>
      <c r="L268" s="24">
        <v>28.217879999999997</v>
      </c>
      <c r="M268" s="24">
        <v>28.217879999999997</v>
      </c>
      <c r="N268" s="9">
        <v>0</v>
      </c>
      <c r="O268" s="9">
        <v>0</v>
      </c>
      <c r="P268" s="24">
        <v>0</v>
      </c>
      <c r="Q268" s="9">
        <v>0</v>
      </c>
      <c r="R268" s="9">
        <v>0.010999999999999999</v>
      </c>
      <c r="S268" s="24">
        <f t="shared" si="4"/>
        <v>0.010999999999999999</v>
      </c>
    </row>
    <row r="269" spans="1:19" ht="63">
      <c r="A269" s="8" t="s">
        <v>805</v>
      </c>
      <c r="B269" s="73" t="s">
        <v>177</v>
      </c>
      <c r="C269" s="15" t="s">
        <v>2334</v>
      </c>
      <c r="D269" s="18">
        <v>2018</v>
      </c>
      <c r="E269" s="15">
        <v>2023</v>
      </c>
      <c r="F269" s="9">
        <v>10.25455</v>
      </c>
      <c r="G269" s="9">
        <v>10.25455</v>
      </c>
      <c r="H269" s="30">
        <v>1.025455</v>
      </c>
      <c r="I269" s="30">
        <v>8.6138220000000008</v>
      </c>
      <c r="J269" s="24">
        <v>0</v>
      </c>
      <c r="K269" s="30">
        <v>0.61527299999999996</v>
      </c>
      <c r="L269" s="24">
        <v>10.254549999999998</v>
      </c>
      <c r="M269" s="24">
        <v>10.254549999999998</v>
      </c>
      <c r="N269" s="9">
        <v>0</v>
      </c>
      <c r="O269" s="9">
        <v>0</v>
      </c>
      <c r="P269" s="24">
        <v>0</v>
      </c>
      <c r="Q269" s="9">
        <v>10.254549999999998</v>
      </c>
      <c r="R269" s="9">
        <v>0</v>
      </c>
      <c r="S269" s="24">
        <f t="shared" si="4"/>
        <v>10.254549999999998</v>
      </c>
    </row>
    <row r="270" spans="1:19" ht="47.25">
      <c r="A270" s="8" t="s">
        <v>805</v>
      </c>
      <c r="B270" s="73" t="s">
        <v>1046</v>
      </c>
      <c r="C270" s="15" t="s">
        <v>1047</v>
      </c>
      <c r="D270" s="18">
        <v>2019</v>
      </c>
      <c r="E270" s="15">
        <v>2020</v>
      </c>
      <c r="F270" s="9">
        <v>3.3894899999999994</v>
      </c>
      <c r="G270" s="9">
        <v>3.3894899999999994</v>
      </c>
      <c r="H270" s="30">
        <v>0.33894899999999994</v>
      </c>
      <c r="I270" s="30">
        <v>2.8471715999999994</v>
      </c>
      <c r="J270" s="24">
        <v>0</v>
      </c>
      <c r="K270" s="30">
        <v>0.20336939999999995</v>
      </c>
      <c r="L270" s="24">
        <v>3.3894899999999994</v>
      </c>
      <c r="M270" s="24">
        <v>3.3894899999999994</v>
      </c>
      <c r="N270" s="9">
        <v>2.6352699999999998</v>
      </c>
      <c r="O270" s="9">
        <v>0</v>
      </c>
      <c r="P270" s="24">
        <v>0</v>
      </c>
      <c r="Q270" s="9">
        <v>0</v>
      </c>
      <c r="R270" s="9">
        <v>0</v>
      </c>
      <c r="S270" s="24">
        <f t="shared" si="4"/>
        <v>2.6352699999999998</v>
      </c>
    </row>
    <row r="271" spans="1:19" ht="47.25">
      <c r="A271" s="8" t="s">
        <v>805</v>
      </c>
      <c r="B271" s="73" t="s">
        <v>1048</v>
      </c>
      <c r="C271" s="15" t="s">
        <v>2335</v>
      </c>
      <c r="D271" s="18">
        <v>2017</v>
      </c>
      <c r="E271" s="15">
        <v>2020</v>
      </c>
      <c r="F271" s="9">
        <v>3.7838499999999997</v>
      </c>
      <c r="G271" s="9">
        <v>3.7838499999999997</v>
      </c>
      <c r="H271" s="30">
        <v>0.37838499999999997</v>
      </c>
      <c r="I271" s="30">
        <v>3.1784339999999993</v>
      </c>
      <c r="J271" s="24">
        <v>0</v>
      </c>
      <c r="K271" s="30">
        <v>0.22703099999999998</v>
      </c>
      <c r="L271" s="24">
        <v>3.7838499999999997</v>
      </c>
      <c r="M271" s="24">
        <v>3.7838499999999997</v>
      </c>
      <c r="N271" s="9">
        <v>3.7738499999999999</v>
      </c>
      <c r="O271" s="9">
        <v>0</v>
      </c>
      <c r="P271" s="24">
        <v>0</v>
      </c>
      <c r="Q271" s="9">
        <v>0</v>
      </c>
      <c r="R271" s="9">
        <v>0</v>
      </c>
      <c r="S271" s="24">
        <f t="shared" si="4"/>
        <v>3.7738499999999999</v>
      </c>
    </row>
    <row r="272" spans="1:19" ht="63">
      <c r="A272" s="8" t="s">
        <v>805</v>
      </c>
      <c r="B272" s="73" t="s">
        <v>1049</v>
      </c>
      <c r="C272" s="15" t="s">
        <v>1050</v>
      </c>
      <c r="D272" s="18">
        <v>2015</v>
      </c>
      <c r="E272" s="15">
        <v>2020</v>
      </c>
      <c r="F272" s="9">
        <v>1.4310699999999998</v>
      </c>
      <c r="G272" s="9">
        <v>1.4310699999999998</v>
      </c>
      <c r="H272" s="30">
        <v>0.14310699999999998</v>
      </c>
      <c r="I272" s="30">
        <v>1.2020987999999999</v>
      </c>
      <c r="J272" s="24">
        <v>0</v>
      </c>
      <c r="K272" s="30">
        <v>0.085864199999999988</v>
      </c>
      <c r="L272" s="24">
        <v>1.4287139499999999</v>
      </c>
      <c r="M272" s="24">
        <v>1.4287139499999999</v>
      </c>
      <c r="N272" s="9">
        <v>1.4187139499999999</v>
      </c>
      <c r="O272" s="9">
        <v>0</v>
      </c>
      <c r="P272" s="24">
        <v>0</v>
      </c>
      <c r="Q272" s="9">
        <v>0</v>
      </c>
      <c r="R272" s="9">
        <v>0</v>
      </c>
      <c r="S272" s="24">
        <f t="shared" si="5" ref="S272:S335">=N272+O272+P272+Q272+R272</f>
        <v>1.4187139499999999</v>
      </c>
    </row>
    <row r="273" spans="1:19" ht="47.25">
      <c r="A273" s="8" t="s">
        <v>805</v>
      </c>
      <c r="B273" s="73" t="s">
        <v>1051</v>
      </c>
      <c r="C273" s="15" t="s">
        <v>2336</v>
      </c>
      <c r="D273" s="18">
        <v>2018</v>
      </c>
      <c r="E273" s="15">
        <v>2020</v>
      </c>
      <c r="F273" s="9">
        <v>2.2623000000000002</v>
      </c>
      <c r="G273" s="9">
        <v>2.2623000000000002</v>
      </c>
      <c r="H273" s="30">
        <v>0.22623000000000004</v>
      </c>
      <c r="I273" s="30">
        <v>1.9003320000000001</v>
      </c>
      <c r="J273" s="24">
        <v>0</v>
      </c>
      <c r="K273" s="30">
        <v>0.135738</v>
      </c>
      <c r="L273" s="24">
        <v>2.2623000000000002</v>
      </c>
      <c r="M273" s="24">
        <v>2.2623000000000002</v>
      </c>
      <c r="N273" s="9">
        <v>2.0765470000000001</v>
      </c>
      <c r="O273" s="9">
        <v>0</v>
      </c>
      <c r="P273" s="24">
        <v>0</v>
      </c>
      <c r="Q273" s="9">
        <v>0</v>
      </c>
      <c r="R273" s="9">
        <v>0</v>
      </c>
      <c r="S273" s="24">
        <f t="shared" si="5"/>
        <v>2.0765470000000001</v>
      </c>
    </row>
    <row r="274" spans="1:19" ht="94.5">
      <c r="A274" s="8" t="s">
        <v>805</v>
      </c>
      <c r="B274" s="73" t="s">
        <v>230</v>
      </c>
      <c r="C274" s="15" t="s">
        <v>2337</v>
      </c>
      <c r="D274" s="18">
        <v>2018</v>
      </c>
      <c r="E274" s="15">
        <v>2024</v>
      </c>
      <c r="F274" s="9">
        <v>29.55375</v>
      </c>
      <c r="G274" s="9">
        <v>29.55375</v>
      </c>
      <c r="H274" s="30">
        <v>2.9553750000000001</v>
      </c>
      <c r="I274" s="30">
        <v>24.825150000000001</v>
      </c>
      <c r="J274" s="24">
        <v>0</v>
      </c>
      <c r="K274" s="30">
        <v>1.7732250000000001</v>
      </c>
      <c r="L274" s="24">
        <v>29.55375</v>
      </c>
      <c r="M274" s="24">
        <v>29.55375</v>
      </c>
      <c r="N274" s="9">
        <v>0</v>
      </c>
      <c r="O274" s="9">
        <v>0</v>
      </c>
      <c r="P274" s="24">
        <v>0</v>
      </c>
      <c r="Q274" s="9">
        <v>0</v>
      </c>
      <c r="R274" s="9">
        <v>29.55375</v>
      </c>
      <c r="S274" s="24">
        <f t="shared" si="5"/>
        <v>29.553750000000001</v>
      </c>
    </row>
    <row r="275" spans="1:19" ht="63">
      <c r="A275" s="8" t="s">
        <v>804</v>
      </c>
      <c r="B275" s="73" t="s">
        <v>1052</v>
      </c>
      <c r="C275" s="15" t="s">
        <v>1053</v>
      </c>
      <c r="D275" s="18">
        <v>2015</v>
      </c>
      <c r="E275" s="15">
        <v>2020</v>
      </c>
      <c r="F275" s="9">
        <v>0.85959000000000008</v>
      </c>
      <c r="G275" s="9">
        <v>0.85959000000000008</v>
      </c>
      <c r="H275" s="30">
        <v>0.085959000000000008</v>
      </c>
      <c r="I275" s="30">
        <v>0.72205560000000002</v>
      </c>
      <c r="J275" s="24">
        <v>0</v>
      </c>
      <c r="K275" s="30">
        <v>0.0515754</v>
      </c>
      <c r="L275" s="24">
        <v>0.85723395000000002</v>
      </c>
      <c r="M275" s="24">
        <v>0.85723395000000002</v>
      </c>
      <c r="N275" s="9">
        <v>0.85723395000000002</v>
      </c>
      <c r="O275" s="9">
        <v>0</v>
      </c>
      <c r="P275" s="24">
        <v>0</v>
      </c>
      <c r="Q275" s="9">
        <v>0</v>
      </c>
      <c r="R275" s="9">
        <v>0</v>
      </c>
      <c r="S275" s="24">
        <f t="shared" si="5"/>
        <v>0.85723395000000002</v>
      </c>
    </row>
    <row r="276" spans="1:19" ht="47.25">
      <c r="A276" s="8" t="s">
        <v>804</v>
      </c>
      <c r="B276" s="73" t="s">
        <v>1054</v>
      </c>
      <c r="C276" s="15" t="s">
        <v>1055</v>
      </c>
      <c r="D276" s="18">
        <v>2020</v>
      </c>
      <c r="E276" s="15">
        <v>2020</v>
      </c>
      <c r="F276" s="9">
        <v>1.3357600000000001</v>
      </c>
      <c r="G276" s="9">
        <v>1.3357600000000001</v>
      </c>
      <c r="H276" s="30">
        <v>0.133576</v>
      </c>
      <c r="I276" s="30">
        <v>1.1220384000000001</v>
      </c>
      <c r="J276" s="24">
        <v>0</v>
      </c>
      <c r="K276" s="30">
        <v>0.080145599999999997</v>
      </c>
      <c r="L276" s="24">
        <v>1.3357600000000001</v>
      </c>
      <c r="M276" s="24">
        <v>1.3357600000000001</v>
      </c>
      <c r="N276" s="9">
        <v>1.3357600000000001</v>
      </c>
      <c r="O276" s="9">
        <v>0</v>
      </c>
      <c r="P276" s="24">
        <v>0</v>
      </c>
      <c r="Q276" s="9">
        <v>0</v>
      </c>
      <c r="R276" s="9">
        <v>0</v>
      </c>
      <c r="S276" s="24">
        <f t="shared" si="5"/>
        <v>1.3357600000000001</v>
      </c>
    </row>
    <row r="277" spans="1:19" ht="78.75">
      <c r="A277" s="8" t="s">
        <v>805</v>
      </c>
      <c r="B277" s="73" t="s">
        <v>1056</v>
      </c>
      <c r="C277" s="15" t="s">
        <v>1057</v>
      </c>
      <c r="D277" s="18">
        <v>2020</v>
      </c>
      <c r="E277" s="15">
        <v>2020</v>
      </c>
      <c r="F277" s="9">
        <v>0.33470999999999995</v>
      </c>
      <c r="G277" s="9">
        <v>0.33470999999999995</v>
      </c>
      <c r="H277" s="30">
        <v>0.033470999999999994</v>
      </c>
      <c r="I277" s="30">
        <v>0.28115639999999997</v>
      </c>
      <c r="J277" s="24">
        <v>0</v>
      </c>
      <c r="K277" s="30">
        <v>0.020082599999999996</v>
      </c>
      <c r="L277" s="24">
        <v>0.33471000000000001</v>
      </c>
      <c r="M277" s="24">
        <v>0.33471000000000001</v>
      </c>
      <c r="N277" s="9">
        <v>0.33471000000000001</v>
      </c>
      <c r="O277" s="9">
        <v>0</v>
      </c>
      <c r="P277" s="24">
        <v>0</v>
      </c>
      <c r="Q277" s="9">
        <v>0</v>
      </c>
      <c r="R277" s="9">
        <v>0</v>
      </c>
      <c r="S277" s="24">
        <f t="shared" si="5"/>
        <v>0.33471000000000001</v>
      </c>
    </row>
    <row r="278" spans="1:19" ht="47.25">
      <c r="A278" s="8" t="s">
        <v>804</v>
      </c>
      <c r="B278" s="73" t="s">
        <v>1058</v>
      </c>
      <c r="C278" s="15" t="s">
        <v>2338</v>
      </c>
      <c r="D278" s="18">
        <v>2020</v>
      </c>
      <c r="E278" s="15">
        <v>2020</v>
      </c>
      <c r="F278" s="9">
        <v>0.96349000000000007</v>
      </c>
      <c r="G278" s="9">
        <v>0.96349000000000007</v>
      </c>
      <c r="H278" s="30">
        <v>0.096349000000000018</v>
      </c>
      <c r="I278" s="30">
        <v>0.80933160000000004</v>
      </c>
      <c r="J278" s="24">
        <v>0</v>
      </c>
      <c r="K278" s="30">
        <v>0.057809400000000004</v>
      </c>
      <c r="L278" s="24">
        <v>0.96348999999999985</v>
      </c>
      <c r="M278" s="24">
        <v>0.96348999999999985</v>
      </c>
      <c r="N278" s="9">
        <v>0.96348999999999985</v>
      </c>
      <c r="O278" s="9">
        <v>0</v>
      </c>
      <c r="P278" s="24">
        <v>0</v>
      </c>
      <c r="Q278" s="9">
        <v>0</v>
      </c>
      <c r="R278" s="9">
        <v>0</v>
      </c>
      <c r="S278" s="24">
        <f t="shared" si="5"/>
        <v>0.96348999999999985</v>
      </c>
    </row>
    <row r="279" spans="1:19" ht="94.5">
      <c r="A279" s="8" t="s">
        <v>804</v>
      </c>
      <c r="B279" s="73" t="s">
        <v>1059</v>
      </c>
      <c r="C279" s="15" t="s">
        <v>2339</v>
      </c>
      <c r="D279" s="18">
        <v>2019</v>
      </c>
      <c r="E279" s="15">
        <v>2020</v>
      </c>
      <c r="F279" s="9">
        <v>0.8593099999999998</v>
      </c>
      <c r="G279" s="9">
        <v>0.8593099999999998</v>
      </c>
      <c r="H279" s="30">
        <v>0.08593099999999998</v>
      </c>
      <c r="I279" s="30">
        <v>0.72182039999999981</v>
      </c>
      <c r="J279" s="24">
        <v>0</v>
      </c>
      <c r="K279" s="30">
        <v>0.051558599999999989</v>
      </c>
      <c r="L279" s="24">
        <v>0.8593099999999998</v>
      </c>
      <c r="M279" s="24">
        <v>0.8593099999999998</v>
      </c>
      <c r="N279" s="9">
        <v>0.4726205</v>
      </c>
      <c r="O279" s="9">
        <v>0</v>
      </c>
      <c r="P279" s="24">
        <v>0</v>
      </c>
      <c r="Q279" s="9">
        <v>0</v>
      </c>
      <c r="R279" s="9">
        <v>0</v>
      </c>
      <c r="S279" s="24">
        <f t="shared" si="5"/>
        <v>0.4726205</v>
      </c>
    </row>
    <row r="280" spans="1:19" ht="63">
      <c r="A280" s="8" t="s">
        <v>805</v>
      </c>
      <c r="B280" s="73" t="s">
        <v>1060</v>
      </c>
      <c r="C280" s="15" t="s">
        <v>1061</v>
      </c>
      <c r="D280" s="18">
        <v>2016</v>
      </c>
      <c r="E280" s="15">
        <v>2022</v>
      </c>
      <c r="F280" s="9">
        <v>3.8737200000000001</v>
      </c>
      <c r="G280" s="9">
        <v>3.8737200000000001</v>
      </c>
      <c r="H280" s="30">
        <v>0.38737200000000005</v>
      </c>
      <c r="I280" s="30">
        <v>3.2539248000000001</v>
      </c>
      <c r="J280" s="24">
        <v>0</v>
      </c>
      <c r="K280" s="30">
        <v>0.2324232</v>
      </c>
      <c r="L280" s="24">
        <v>3.8737200000000001</v>
      </c>
      <c r="M280" s="24">
        <v>3.8737200000000001</v>
      </c>
      <c r="N280" s="9">
        <v>0.010999999999999999</v>
      </c>
      <c r="O280" s="9">
        <v>0.010999999999999999</v>
      </c>
      <c r="P280" s="24">
        <v>3.84172</v>
      </c>
      <c r="Q280" s="9">
        <v>0</v>
      </c>
      <c r="R280" s="9">
        <v>0</v>
      </c>
      <c r="S280" s="24">
        <f t="shared" si="5"/>
        <v>3.8637199999999998</v>
      </c>
    </row>
    <row r="281" spans="1:19" ht="63">
      <c r="A281" s="8" t="s">
        <v>805</v>
      </c>
      <c r="B281" s="73" t="s">
        <v>577</v>
      </c>
      <c r="C281" s="15" t="s">
        <v>306</v>
      </c>
      <c r="D281" s="18">
        <v>2018</v>
      </c>
      <c r="E281" s="15">
        <v>2023</v>
      </c>
      <c r="F281" s="9">
        <v>5.3299500000000002</v>
      </c>
      <c r="G281" s="9">
        <v>5.3299500000000002</v>
      </c>
      <c r="H281" s="30">
        <v>0.532995</v>
      </c>
      <c r="I281" s="30">
        <v>4.4771580000000002</v>
      </c>
      <c r="J281" s="24">
        <v>0</v>
      </c>
      <c r="K281" s="30">
        <v>0.319797</v>
      </c>
      <c r="L281" s="24">
        <v>5.3299500000000002</v>
      </c>
      <c r="M281" s="24">
        <v>5.3299500000000002</v>
      </c>
      <c r="N281" s="9">
        <v>0</v>
      </c>
      <c r="O281" s="9">
        <v>0</v>
      </c>
      <c r="P281" s="24">
        <v>0</v>
      </c>
      <c r="Q281" s="9">
        <v>5.3299500000000002</v>
      </c>
      <c r="R281" s="9">
        <v>0</v>
      </c>
      <c r="S281" s="24">
        <f t="shared" si="5"/>
        <v>5.3299500000000002</v>
      </c>
    </row>
    <row r="282" spans="1:19" ht="63">
      <c r="A282" s="8" t="s">
        <v>805</v>
      </c>
      <c r="B282" s="73" t="s">
        <v>578</v>
      </c>
      <c r="C282" s="15" t="s">
        <v>307</v>
      </c>
      <c r="D282" s="18">
        <v>2019</v>
      </c>
      <c r="E282" s="15">
        <v>2023</v>
      </c>
      <c r="F282" s="9">
        <v>2.5954299999999999</v>
      </c>
      <c r="G282" s="9">
        <v>2.5954299999999999</v>
      </c>
      <c r="H282" s="30">
        <v>0.25954300000000002</v>
      </c>
      <c r="I282" s="30">
        <v>2.1801612000000001</v>
      </c>
      <c r="J282" s="24">
        <v>0</v>
      </c>
      <c r="K282" s="30">
        <v>0.1557258</v>
      </c>
      <c r="L282" s="24">
        <v>2.5954299999999999</v>
      </c>
      <c r="M282" s="24">
        <v>2.5954299999999999</v>
      </c>
      <c r="N282" s="9">
        <v>0</v>
      </c>
      <c r="O282" s="9">
        <v>0</v>
      </c>
      <c r="P282" s="24">
        <v>0</v>
      </c>
      <c r="Q282" s="9">
        <v>2.5954299999999999</v>
      </c>
      <c r="R282" s="9">
        <v>0</v>
      </c>
      <c r="S282" s="24">
        <f t="shared" si="5"/>
        <v>2.5954299999999999</v>
      </c>
    </row>
    <row r="283" spans="1:19" ht="78.75">
      <c r="A283" s="8" t="s">
        <v>805</v>
      </c>
      <c r="B283" s="73" t="s">
        <v>113</v>
      </c>
      <c r="C283" s="15" t="s">
        <v>732</v>
      </c>
      <c r="D283" s="18">
        <v>2016</v>
      </c>
      <c r="E283" s="15">
        <v>2025</v>
      </c>
      <c r="F283" s="9">
        <v>28.065709999999999</v>
      </c>
      <c r="G283" s="9">
        <v>28.065709999999999</v>
      </c>
      <c r="H283" s="30">
        <v>2.8065709999999999</v>
      </c>
      <c r="I283" s="30">
        <v>23.575196399999996</v>
      </c>
      <c r="J283" s="24">
        <v>0</v>
      </c>
      <c r="K283" s="30">
        <v>1.6839426</v>
      </c>
      <c r="L283" s="24">
        <v>27.67801038</v>
      </c>
      <c r="M283" s="24">
        <v>27.67801038</v>
      </c>
      <c r="N283" s="9">
        <v>0</v>
      </c>
      <c r="O283" s="9">
        <v>0</v>
      </c>
      <c r="P283" s="24">
        <v>0</v>
      </c>
      <c r="Q283" s="9">
        <v>0.072281000000000012</v>
      </c>
      <c r="R283" s="9">
        <v>6.160000000000001</v>
      </c>
      <c r="S283" s="24">
        <f t="shared" si="5"/>
        <v>6.2322810000000013</v>
      </c>
    </row>
    <row r="284" spans="1:19" ht="63">
      <c r="A284" s="8" t="s">
        <v>805</v>
      </c>
      <c r="B284" s="73" t="s">
        <v>114</v>
      </c>
      <c r="C284" s="15" t="s">
        <v>733</v>
      </c>
      <c r="D284" s="18">
        <v>2016</v>
      </c>
      <c r="E284" s="15">
        <v>2025</v>
      </c>
      <c r="F284" s="9">
        <v>19.922750000000001</v>
      </c>
      <c r="G284" s="9">
        <v>19.922750000000001</v>
      </c>
      <c r="H284" s="30">
        <v>1.9922750000000002</v>
      </c>
      <c r="I284" s="30">
        <v>16.735110000000002</v>
      </c>
      <c r="J284" s="24">
        <v>0</v>
      </c>
      <c r="K284" s="30">
        <v>1.195365</v>
      </c>
      <c r="L284" s="24">
        <v>19.532492380000001</v>
      </c>
      <c r="M284" s="24">
        <v>19.532492380000001</v>
      </c>
      <c r="N284" s="9">
        <v>0</v>
      </c>
      <c r="O284" s="9">
        <v>0</v>
      </c>
      <c r="P284" s="24">
        <v>0</v>
      </c>
      <c r="Q284" s="9">
        <v>0</v>
      </c>
      <c r="R284" s="9">
        <v>0.010999999999999999</v>
      </c>
      <c r="S284" s="24">
        <f t="shared" si="5"/>
        <v>0.010999999999999999</v>
      </c>
    </row>
    <row r="285" spans="1:19" ht="47.25">
      <c r="A285" s="8" t="s">
        <v>804</v>
      </c>
      <c r="B285" s="73" t="s">
        <v>1062</v>
      </c>
      <c r="C285" s="15" t="s">
        <v>1063</v>
      </c>
      <c r="D285" s="18">
        <v>2018</v>
      </c>
      <c r="E285" s="15">
        <v>2020</v>
      </c>
      <c r="F285" s="9">
        <v>1.47844</v>
      </c>
      <c r="G285" s="9">
        <v>1.47844</v>
      </c>
      <c r="H285" s="30">
        <v>0.147844</v>
      </c>
      <c r="I285" s="30">
        <v>1.2418895999999999</v>
      </c>
      <c r="J285" s="24">
        <v>0</v>
      </c>
      <c r="K285" s="30">
        <v>0.088706399999999991</v>
      </c>
      <c r="L285" s="24">
        <v>1.47844</v>
      </c>
      <c r="M285" s="24">
        <v>1.47844</v>
      </c>
      <c r="N285" s="9">
        <v>0.28498800000000002</v>
      </c>
      <c r="O285" s="9">
        <v>0</v>
      </c>
      <c r="P285" s="24">
        <v>0</v>
      </c>
      <c r="Q285" s="9">
        <v>0</v>
      </c>
      <c r="R285" s="9">
        <v>0</v>
      </c>
      <c r="S285" s="24">
        <f t="shared" si="5"/>
        <v>0.28498800000000002</v>
      </c>
    </row>
    <row r="286" spans="1:19" ht="78.75">
      <c r="A286" s="8" t="s">
        <v>805</v>
      </c>
      <c r="B286" s="73" t="s">
        <v>115</v>
      </c>
      <c r="C286" s="15" t="s">
        <v>734</v>
      </c>
      <c r="D286" s="18">
        <v>2016</v>
      </c>
      <c r="E286" s="15">
        <v>2025</v>
      </c>
      <c r="F286" s="9">
        <v>26.095950000000002</v>
      </c>
      <c r="G286" s="9">
        <v>26.095950000000002</v>
      </c>
      <c r="H286" s="30">
        <v>2.6095950000000006</v>
      </c>
      <c r="I286" s="30">
        <v>21.920598000000002</v>
      </c>
      <c r="J286" s="24">
        <v>0</v>
      </c>
      <c r="K286" s="30">
        <v>1.5657570000000001</v>
      </c>
      <c r="L286" s="24">
        <v>24.953426380000003</v>
      </c>
      <c r="M286" s="24">
        <v>24.953426380000003</v>
      </c>
      <c r="N286" s="9">
        <v>0</v>
      </c>
      <c r="O286" s="9">
        <v>0</v>
      </c>
      <c r="P286" s="24">
        <v>0</v>
      </c>
      <c r="Q286" s="9">
        <v>0.21554500000000001</v>
      </c>
      <c r="R286" s="9">
        <v>5.6980000000000013</v>
      </c>
      <c r="S286" s="24">
        <f t="shared" si="5"/>
        <v>5.9135450000000009</v>
      </c>
    </row>
    <row r="287" spans="1:19" ht="47.25">
      <c r="A287" s="8" t="s">
        <v>804</v>
      </c>
      <c r="B287" s="73" t="s">
        <v>1064</v>
      </c>
      <c r="C287" s="15" t="s">
        <v>2340</v>
      </c>
      <c r="D287" s="18">
        <v>2020</v>
      </c>
      <c r="E287" s="15">
        <v>2020</v>
      </c>
      <c r="F287" s="9">
        <v>0.8593099999999998</v>
      </c>
      <c r="G287" s="9">
        <v>0.8593099999999998</v>
      </c>
      <c r="H287" s="30">
        <v>0.08593099999999998</v>
      </c>
      <c r="I287" s="30">
        <v>0.72182039999999981</v>
      </c>
      <c r="J287" s="24">
        <v>0</v>
      </c>
      <c r="K287" s="30">
        <v>0.051558599999999989</v>
      </c>
      <c r="L287" s="24">
        <v>0.8593099999999998</v>
      </c>
      <c r="M287" s="24">
        <v>0.8593099999999998</v>
      </c>
      <c r="N287" s="9">
        <v>0.8593099999999998</v>
      </c>
      <c r="O287" s="9">
        <v>0</v>
      </c>
      <c r="P287" s="24">
        <v>0</v>
      </c>
      <c r="Q287" s="9">
        <v>0</v>
      </c>
      <c r="R287" s="9">
        <v>0</v>
      </c>
      <c r="S287" s="24">
        <f t="shared" si="5"/>
        <v>0.8593099999999998</v>
      </c>
    </row>
    <row r="288" spans="1:19" ht="47.25">
      <c r="A288" s="8" t="s">
        <v>805</v>
      </c>
      <c r="B288" s="73" t="s">
        <v>579</v>
      </c>
      <c r="C288" s="15" t="s">
        <v>2341</v>
      </c>
      <c r="D288" s="18">
        <v>2016</v>
      </c>
      <c r="E288" s="15">
        <v>2024</v>
      </c>
      <c r="F288" s="9">
        <v>20.943330000000003</v>
      </c>
      <c r="G288" s="9">
        <v>20.943330000000003</v>
      </c>
      <c r="H288" s="30">
        <v>2.0943330000000002</v>
      </c>
      <c r="I288" s="30">
        <v>17.592397200000004</v>
      </c>
      <c r="J288" s="24">
        <v>0</v>
      </c>
      <c r="K288" s="30">
        <v>1.2565998</v>
      </c>
      <c r="L288" s="24">
        <v>20.943330000000003</v>
      </c>
      <c r="M288" s="24">
        <v>20.943330000000003</v>
      </c>
      <c r="N288" s="9">
        <v>0</v>
      </c>
      <c r="O288" s="9">
        <v>0</v>
      </c>
      <c r="P288" s="24">
        <v>0</v>
      </c>
      <c r="Q288" s="9">
        <v>1.0376630000000002</v>
      </c>
      <c r="R288" s="9">
        <v>19.905667000000001</v>
      </c>
      <c r="S288" s="24">
        <f t="shared" si="5"/>
        <v>20.943330000000003</v>
      </c>
    </row>
    <row r="289" spans="1:19" ht="47.25">
      <c r="A289" s="8" t="s">
        <v>804</v>
      </c>
      <c r="B289" s="73" t="s">
        <v>1065</v>
      </c>
      <c r="C289" s="15" t="s">
        <v>1066</v>
      </c>
      <c r="D289" s="18">
        <v>2018</v>
      </c>
      <c r="E289" s="15">
        <v>2020</v>
      </c>
      <c r="F289" s="9">
        <v>4.0805600000000002</v>
      </c>
      <c r="G289" s="9">
        <v>4.0805600000000002</v>
      </c>
      <c r="H289" s="30">
        <v>0.40805600000000003</v>
      </c>
      <c r="I289" s="30">
        <v>3.4276703999999998</v>
      </c>
      <c r="J289" s="24">
        <v>0</v>
      </c>
      <c r="K289" s="30">
        <v>0.24483360000000001</v>
      </c>
      <c r="L289" s="24">
        <v>4.0805600000000002</v>
      </c>
      <c r="M289" s="24">
        <v>4.0805600000000002</v>
      </c>
      <c r="N289" s="9">
        <v>3.7298920000000004</v>
      </c>
      <c r="O289" s="9">
        <v>0</v>
      </c>
      <c r="P289" s="24">
        <v>0</v>
      </c>
      <c r="Q289" s="9">
        <v>0</v>
      </c>
      <c r="R289" s="9">
        <v>0</v>
      </c>
      <c r="S289" s="24">
        <f t="shared" si="5"/>
        <v>3.7298920000000004</v>
      </c>
    </row>
    <row r="290" spans="1:19" ht="47.25">
      <c r="A290" s="8" t="s">
        <v>804</v>
      </c>
      <c r="B290" s="73" t="s">
        <v>1067</v>
      </c>
      <c r="C290" s="15" t="s">
        <v>1068</v>
      </c>
      <c r="D290" s="18">
        <v>2019</v>
      </c>
      <c r="E290" s="15">
        <v>2020</v>
      </c>
      <c r="F290" s="9">
        <v>6.6275</v>
      </c>
      <c r="G290" s="9">
        <v>6.6275</v>
      </c>
      <c r="H290" s="30">
        <v>0.66275000000000006</v>
      </c>
      <c r="I290" s="30">
        <v>5.5671000000000008</v>
      </c>
      <c r="J290" s="24">
        <v>0</v>
      </c>
      <c r="K290" s="30">
        <v>0.39765</v>
      </c>
      <c r="L290" s="24">
        <v>6.6275</v>
      </c>
      <c r="M290" s="24">
        <v>6.6275</v>
      </c>
      <c r="N290" s="9">
        <v>5.1205769999999999</v>
      </c>
      <c r="O290" s="9">
        <v>0</v>
      </c>
      <c r="P290" s="24">
        <v>0</v>
      </c>
      <c r="Q290" s="9">
        <v>0</v>
      </c>
      <c r="R290" s="9">
        <v>0</v>
      </c>
      <c r="S290" s="24">
        <f t="shared" si="5"/>
        <v>5.1205769999999999</v>
      </c>
    </row>
    <row r="291" spans="1:19" ht="47.25">
      <c r="A291" s="8" t="s">
        <v>804</v>
      </c>
      <c r="B291" s="73" t="s">
        <v>1069</v>
      </c>
      <c r="C291" s="15" t="s">
        <v>1070</v>
      </c>
      <c r="D291" s="18">
        <v>2019</v>
      </c>
      <c r="E291" s="15">
        <v>2020</v>
      </c>
      <c r="F291" s="9">
        <v>4.05966</v>
      </c>
      <c r="G291" s="9">
        <v>4.05966</v>
      </c>
      <c r="H291" s="30">
        <v>0.40596600000000005</v>
      </c>
      <c r="I291" s="30">
        <v>3.4101143999999999</v>
      </c>
      <c r="J291" s="24">
        <v>0</v>
      </c>
      <c r="K291" s="30">
        <v>0.24357960000000001</v>
      </c>
      <c r="L291" s="24">
        <v>4.05966</v>
      </c>
      <c r="M291" s="24">
        <v>4.05966</v>
      </c>
      <c r="N291" s="9">
        <v>0.81808100000000017</v>
      </c>
      <c r="O291" s="9">
        <v>0</v>
      </c>
      <c r="P291" s="24">
        <v>0</v>
      </c>
      <c r="Q291" s="9">
        <v>0</v>
      </c>
      <c r="R291" s="9">
        <v>0</v>
      </c>
      <c r="S291" s="24">
        <f t="shared" si="5"/>
        <v>0.81808100000000017</v>
      </c>
    </row>
    <row r="292" spans="1:19" ht="63">
      <c r="A292" s="8" t="s">
        <v>805</v>
      </c>
      <c r="B292" s="73" t="s">
        <v>1071</v>
      </c>
      <c r="C292" s="15" t="s">
        <v>2342</v>
      </c>
      <c r="D292" s="18">
        <v>2019</v>
      </c>
      <c r="E292" s="15">
        <v>2022</v>
      </c>
      <c r="F292" s="9">
        <v>16.96996</v>
      </c>
      <c r="G292" s="9">
        <v>16.96996</v>
      </c>
      <c r="H292" s="30">
        <v>1.6969960000000002</v>
      </c>
      <c r="I292" s="30">
        <v>14.254766399999999</v>
      </c>
      <c r="J292" s="24">
        <v>0</v>
      </c>
      <c r="K292" s="30">
        <v>1.0181975999999999</v>
      </c>
      <c r="L292" s="24">
        <v>16.96996</v>
      </c>
      <c r="M292" s="24">
        <v>16.96996</v>
      </c>
      <c r="N292" s="9">
        <v>0.010999999999999999</v>
      </c>
      <c r="O292" s="9">
        <v>0.42744900000000002</v>
      </c>
      <c r="P292" s="24">
        <v>0.55000000000000004</v>
      </c>
      <c r="Q292" s="9">
        <v>14.850000000000001</v>
      </c>
      <c r="R292" s="9">
        <v>0</v>
      </c>
      <c r="S292" s="24">
        <f t="shared" si="5"/>
        <v>15.838449000000001</v>
      </c>
    </row>
    <row r="293" spans="1:19" ht="47.25">
      <c r="A293" s="8" t="s">
        <v>805</v>
      </c>
      <c r="B293" s="73" t="s">
        <v>580</v>
      </c>
      <c r="C293" s="15" t="s">
        <v>2343</v>
      </c>
      <c r="D293" s="18">
        <v>2022</v>
      </c>
      <c r="E293" s="15">
        <v>2024</v>
      </c>
      <c r="F293" s="9">
        <v>2.8331300000000001</v>
      </c>
      <c r="G293" s="9">
        <v>2.8331300000000001</v>
      </c>
      <c r="H293" s="30">
        <v>0.28331300000000004</v>
      </c>
      <c r="I293" s="30">
        <v>2.3798292000000001</v>
      </c>
      <c r="J293" s="24">
        <v>0</v>
      </c>
      <c r="K293" s="30">
        <v>0.16998779999999999</v>
      </c>
      <c r="L293" s="24">
        <v>2.8331300000000001</v>
      </c>
      <c r="M293" s="24">
        <v>2.8331300000000001</v>
      </c>
      <c r="N293" s="9">
        <v>0</v>
      </c>
      <c r="O293" s="9">
        <v>0</v>
      </c>
      <c r="P293" s="24">
        <v>0</v>
      </c>
      <c r="Q293" s="9">
        <v>0.54894399999999999</v>
      </c>
      <c r="R293" s="9">
        <v>2.284186</v>
      </c>
      <c r="S293" s="24">
        <f t="shared" si="5"/>
        <v>2.8331300000000001</v>
      </c>
    </row>
    <row r="294" spans="1:19" ht="47.25">
      <c r="A294" s="8" t="s">
        <v>804</v>
      </c>
      <c r="B294" s="73" t="s">
        <v>1072</v>
      </c>
      <c r="C294" s="15" t="s">
        <v>1073</v>
      </c>
      <c r="D294" s="18">
        <v>2018</v>
      </c>
      <c r="E294" s="15">
        <v>2020</v>
      </c>
      <c r="F294" s="9">
        <v>3.18709</v>
      </c>
      <c r="G294" s="9">
        <v>3.18709</v>
      </c>
      <c r="H294" s="30">
        <v>0.31870900000000002</v>
      </c>
      <c r="I294" s="30">
        <v>2.6771555999999999</v>
      </c>
      <c r="J294" s="24">
        <v>0</v>
      </c>
      <c r="K294" s="30">
        <v>0.19122539999999999</v>
      </c>
      <c r="L294" s="24">
        <v>2.9751309699999999</v>
      </c>
      <c r="M294" s="24">
        <v>2.9751309699999999</v>
      </c>
      <c r="N294" s="9">
        <v>2.7165711899999998</v>
      </c>
      <c r="O294" s="9">
        <v>0</v>
      </c>
      <c r="P294" s="24">
        <v>0</v>
      </c>
      <c r="Q294" s="9">
        <v>0</v>
      </c>
      <c r="R294" s="9">
        <v>0</v>
      </c>
      <c r="S294" s="24">
        <f t="shared" si="5"/>
        <v>2.7165711899999998</v>
      </c>
    </row>
    <row r="295" spans="1:19" ht="78.75">
      <c r="A295" s="8" t="s">
        <v>804</v>
      </c>
      <c r="B295" s="73" t="s">
        <v>1074</v>
      </c>
      <c r="C295" s="15" t="s">
        <v>2344</v>
      </c>
      <c r="D295" s="18">
        <v>2018</v>
      </c>
      <c r="E295" s="15">
        <v>2020</v>
      </c>
      <c r="F295" s="9">
        <v>2.2518500000000001</v>
      </c>
      <c r="G295" s="9">
        <v>2.2518500000000001</v>
      </c>
      <c r="H295" s="30">
        <v>0.22518500000000002</v>
      </c>
      <c r="I295" s="30">
        <v>1.891554</v>
      </c>
      <c r="J295" s="24">
        <v>0</v>
      </c>
      <c r="K295" s="30">
        <v>0.13511100000000001</v>
      </c>
      <c r="L295" s="24">
        <v>2.2518499999999997</v>
      </c>
      <c r="M295" s="24">
        <v>2.2518499999999997</v>
      </c>
      <c r="N295" s="9">
        <v>0.15480999999999989</v>
      </c>
      <c r="O295" s="9">
        <v>0</v>
      </c>
      <c r="P295" s="24">
        <v>0</v>
      </c>
      <c r="Q295" s="9">
        <v>0</v>
      </c>
      <c r="R295" s="9">
        <v>0</v>
      </c>
      <c r="S295" s="24">
        <f t="shared" si="5"/>
        <v>0.15480999999999989</v>
      </c>
    </row>
    <row r="296" spans="1:19" ht="31.5">
      <c r="A296" s="8" t="s">
        <v>805</v>
      </c>
      <c r="B296" s="73" t="s">
        <v>581</v>
      </c>
      <c r="C296" s="15" t="s">
        <v>2345</v>
      </c>
      <c r="D296" s="18">
        <v>2022</v>
      </c>
      <c r="E296" s="15">
        <v>2023</v>
      </c>
      <c r="F296" s="9">
        <v>2.1949699999999996</v>
      </c>
      <c r="G296" s="9">
        <v>2.1949699999999996</v>
      </c>
      <c r="H296" s="30">
        <v>0.21949699999999997</v>
      </c>
      <c r="I296" s="30">
        <v>1.8437747999999996</v>
      </c>
      <c r="J296" s="24">
        <v>0</v>
      </c>
      <c r="K296" s="30">
        <v>0.13169819999999999</v>
      </c>
      <c r="L296" s="24">
        <v>2.1949699999999996</v>
      </c>
      <c r="M296" s="24">
        <v>2.1949699999999996</v>
      </c>
      <c r="N296" s="9">
        <v>0</v>
      </c>
      <c r="O296" s="9">
        <v>0</v>
      </c>
      <c r="P296" s="24">
        <v>0</v>
      </c>
      <c r="Q296" s="9">
        <v>2.1949699999999996</v>
      </c>
      <c r="R296" s="9">
        <v>0</v>
      </c>
      <c r="S296" s="24">
        <f t="shared" si="5"/>
        <v>2.1949699999999996</v>
      </c>
    </row>
    <row r="297" spans="1:19" ht="47.25">
      <c r="A297" s="8" t="s">
        <v>804</v>
      </c>
      <c r="B297" s="73" t="s">
        <v>1075</v>
      </c>
      <c r="C297" s="15" t="s">
        <v>1076</v>
      </c>
      <c r="D297" s="18">
        <v>2019</v>
      </c>
      <c r="E297" s="15">
        <v>2020</v>
      </c>
      <c r="F297" s="9">
        <v>0.8593099999999998</v>
      </c>
      <c r="G297" s="9">
        <v>0.8593099999999998</v>
      </c>
      <c r="H297" s="30">
        <v>0.08593099999999998</v>
      </c>
      <c r="I297" s="30">
        <v>0.72182039999999981</v>
      </c>
      <c r="J297" s="24">
        <v>0</v>
      </c>
      <c r="K297" s="30">
        <v>0.051558599999999989</v>
      </c>
      <c r="L297" s="24">
        <v>0.8593099999999998</v>
      </c>
      <c r="M297" s="24">
        <v>0.8593099999999998</v>
      </c>
      <c r="N297" s="9">
        <v>0.8593099999999998</v>
      </c>
      <c r="O297" s="9">
        <v>0</v>
      </c>
      <c r="P297" s="24">
        <v>0</v>
      </c>
      <c r="Q297" s="9">
        <v>0</v>
      </c>
      <c r="R297" s="9">
        <v>0</v>
      </c>
      <c r="S297" s="24">
        <f t="shared" si="5"/>
        <v>0.8593099999999998</v>
      </c>
    </row>
    <row r="298" spans="1:19" ht="63">
      <c r="A298" s="8" t="s">
        <v>805</v>
      </c>
      <c r="B298" s="73" t="s">
        <v>1077</v>
      </c>
      <c r="C298" s="15" t="s">
        <v>2346</v>
      </c>
      <c r="D298" s="18">
        <v>2019</v>
      </c>
      <c r="E298" s="15">
        <v>2020</v>
      </c>
      <c r="F298" s="9">
        <v>2.4514099999999996</v>
      </c>
      <c r="G298" s="9">
        <v>2.4514099999999996</v>
      </c>
      <c r="H298" s="30">
        <v>0.24514099999999997</v>
      </c>
      <c r="I298" s="30">
        <v>2.0591843999999999</v>
      </c>
      <c r="J298" s="24">
        <v>0</v>
      </c>
      <c r="K298" s="30">
        <v>0.14708459999999998</v>
      </c>
      <c r="L298" s="24">
        <v>2.4514100000000001</v>
      </c>
      <c r="M298" s="24">
        <v>2.4514100000000001</v>
      </c>
      <c r="N298" s="9">
        <v>2.4414100000000003</v>
      </c>
      <c r="O298" s="9">
        <v>0</v>
      </c>
      <c r="P298" s="24">
        <v>0</v>
      </c>
      <c r="Q298" s="9">
        <v>0</v>
      </c>
      <c r="R298" s="9">
        <v>0</v>
      </c>
      <c r="S298" s="24">
        <f t="shared" si="5"/>
        <v>2.4414100000000003</v>
      </c>
    </row>
    <row r="299" spans="1:19" ht="63">
      <c r="A299" s="8" t="s">
        <v>805</v>
      </c>
      <c r="B299" s="73" t="s">
        <v>1078</v>
      </c>
      <c r="C299" s="15" t="s">
        <v>2347</v>
      </c>
      <c r="D299" s="18">
        <v>2019</v>
      </c>
      <c r="E299" s="15">
        <v>2020</v>
      </c>
      <c r="F299" s="9">
        <v>2.1667199999999998</v>
      </c>
      <c r="G299" s="9">
        <v>2.1667199999999998</v>
      </c>
      <c r="H299" s="30">
        <v>0.21667199999999998</v>
      </c>
      <c r="I299" s="30">
        <v>1.8200447999999998</v>
      </c>
      <c r="J299" s="24">
        <v>0</v>
      </c>
      <c r="K299" s="30">
        <v>0.13000319999999999</v>
      </c>
      <c r="L299" s="24">
        <v>2.1667199999999998</v>
      </c>
      <c r="M299" s="24">
        <v>2.1667199999999998</v>
      </c>
      <c r="N299" s="9">
        <v>2.15672</v>
      </c>
      <c r="O299" s="9">
        <v>0</v>
      </c>
      <c r="P299" s="24">
        <v>0</v>
      </c>
      <c r="Q299" s="9">
        <v>0</v>
      </c>
      <c r="R299" s="9">
        <v>0</v>
      </c>
      <c r="S299" s="24">
        <f t="shared" si="5"/>
        <v>2.15672</v>
      </c>
    </row>
    <row r="300" spans="1:19" ht="63">
      <c r="A300" s="8" t="s">
        <v>804</v>
      </c>
      <c r="B300" s="73" t="s">
        <v>1079</v>
      </c>
      <c r="C300" s="15" t="s">
        <v>2348</v>
      </c>
      <c r="D300" s="18">
        <v>2018</v>
      </c>
      <c r="E300" s="15">
        <v>2020</v>
      </c>
      <c r="F300" s="9">
        <v>13.979179999999998</v>
      </c>
      <c r="G300" s="9">
        <v>13.979179999999998</v>
      </c>
      <c r="H300" s="30">
        <v>1.3979179999999998</v>
      </c>
      <c r="I300" s="30">
        <v>11.742511199999999</v>
      </c>
      <c r="J300" s="24">
        <v>0</v>
      </c>
      <c r="K300" s="30">
        <v>0.8387507999999998</v>
      </c>
      <c r="L300" s="24">
        <v>13.979180000000001</v>
      </c>
      <c r="M300" s="24">
        <v>13.979180000000001</v>
      </c>
      <c r="N300" s="9">
        <v>1.7358123700000014</v>
      </c>
      <c r="O300" s="9">
        <v>0</v>
      </c>
      <c r="P300" s="24">
        <v>0</v>
      </c>
      <c r="Q300" s="9">
        <v>0</v>
      </c>
      <c r="R300" s="9">
        <v>0</v>
      </c>
      <c r="S300" s="24">
        <f t="shared" si="5"/>
        <v>1.7358123700000014</v>
      </c>
    </row>
    <row r="301" spans="1:19" ht="47.25">
      <c r="A301" s="8" t="s">
        <v>805</v>
      </c>
      <c r="B301" s="73" t="s">
        <v>246</v>
      </c>
      <c r="C301" s="15" t="s">
        <v>735</v>
      </c>
      <c r="D301" s="18">
        <v>2023</v>
      </c>
      <c r="E301" s="15">
        <v>2024</v>
      </c>
      <c r="F301" s="9">
        <v>1.43801</v>
      </c>
      <c r="G301" s="9">
        <v>1.43801</v>
      </c>
      <c r="H301" s="30">
        <v>0.14380100000000001</v>
      </c>
      <c r="I301" s="30">
        <v>1.2079283999999999</v>
      </c>
      <c r="J301" s="24">
        <v>0</v>
      </c>
      <c r="K301" s="30">
        <v>0.086280599999999999</v>
      </c>
      <c r="L301" s="24">
        <v>1.43801</v>
      </c>
      <c r="M301" s="24">
        <v>1.43801</v>
      </c>
      <c r="N301" s="9">
        <v>0</v>
      </c>
      <c r="O301" s="9">
        <v>0</v>
      </c>
      <c r="P301" s="24">
        <v>0</v>
      </c>
      <c r="Q301" s="9">
        <v>0.151811</v>
      </c>
      <c r="R301" s="9">
        <v>1.2861990000000001</v>
      </c>
      <c r="S301" s="24">
        <f t="shared" si="5"/>
        <v>1.43801</v>
      </c>
    </row>
    <row r="302" spans="1:19" ht="78.75">
      <c r="A302" s="8" t="s">
        <v>805</v>
      </c>
      <c r="B302" s="73" t="s">
        <v>247</v>
      </c>
      <c r="C302" s="15" t="s">
        <v>736</v>
      </c>
      <c r="D302" s="18">
        <v>2023</v>
      </c>
      <c r="E302" s="15">
        <v>2024</v>
      </c>
      <c r="F302" s="9">
        <v>2.8984299999999998</v>
      </c>
      <c r="G302" s="9">
        <v>2.8984299999999998</v>
      </c>
      <c r="H302" s="30">
        <v>0.28984300000000002</v>
      </c>
      <c r="I302" s="30">
        <v>2.4346812</v>
      </c>
      <c r="J302" s="24">
        <v>0</v>
      </c>
      <c r="K302" s="30">
        <v>0.17390579999999997</v>
      </c>
      <c r="L302" s="24">
        <v>2.8984299999999998</v>
      </c>
      <c r="M302" s="24">
        <v>2.8984299999999998</v>
      </c>
      <c r="N302" s="9">
        <v>0</v>
      </c>
      <c r="O302" s="9">
        <v>0</v>
      </c>
      <c r="P302" s="24">
        <v>0</v>
      </c>
      <c r="Q302" s="9">
        <v>0.21827300000000002</v>
      </c>
      <c r="R302" s="9">
        <v>2.6801569999999999</v>
      </c>
      <c r="S302" s="24">
        <f t="shared" si="5"/>
        <v>2.8984299999999998</v>
      </c>
    </row>
    <row r="303" spans="1:19" ht="63">
      <c r="A303" s="8" t="s">
        <v>805</v>
      </c>
      <c r="B303" s="73" t="s">
        <v>248</v>
      </c>
      <c r="C303" s="15" t="s">
        <v>737</v>
      </c>
      <c r="D303" s="18">
        <v>2023</v>
      </c>
      <c r="E303" s="15">
        <v>2024</v>
      </c>
      <c r="F303" s="9">
        <v>2.60731</v>
      </c>
      <c r="G303" s="9">
        <v>2.60731</v>
      </c>
      <c r="H303" s="30">
        <v>0.26073099999999999</v>
      </c>
      <c r="I303" s="30">
        <v>2.1901404000000002</v>
      </c>
      <c r="J303" s="24">
        <v>0</v>
      </c>
      <c r="K303" s="30">
        <v>0.15643859999999998</v>
      </c>
      <c r="L303" s="24">
        <v>2.60731</v>
      </c>
      <c r="M303" s="24">
        <v>2.60731</v>
      </c>
      <c r="N303" s="9">
        <v>0</v>
      </c>
      <c r="O303" s="9">
        <v>0</v>
      </c>
      <c r="P303" s="24">
        <v>0</v>
      </c>
      <c r="Q303" s="9">
        <v>0.11804100000000001</v>
      </c>
      <c r="R303" s="9">
        <v>2.4892690000000002</v>
      </c>
      <c r="S303" s="24">
        <f t="shared" si="5"/>
        <v>2.60731</v>
      </c>
    </row>
    <row r="304" spans="1:19" ht="31.5">
      <c r="A304" s="8" t="s">
        <v>804</v>
      </c>
      <c r="B304" s="73" t="s">
        <v>1080</v>
      </c>
      <c r="C304" s="15" t="s">
        <v>2349</v>
      </c>
      <c r="D304" s="18">
        <v>2018</v>
      </c>
      <c r="E304" s="15">
        <v>2020</v>
      </c>
      <c r="F304" s="9">
        <v>5.3222200000000006</v>
      </c>
      <c r="G304" s="9">
        <v>5.3222200000000006</v>
      </c>
      <c r="H304" s="30">
        <v>0.53222200000000008</v>
      </c>
      <c r="I304" s="30">
        <v>4.4706648000000007</v>
      </c>
      <c r="J304" s="24">
        <v>0</v>
      </c>
      <c r="K304" s="30">
        <v>0.31933320000000004</v>
      </c>
      <c r="L304" s="24">
        <v>5.3222199999999997</v>
      </c>
      <c r="M304" s="24">
        <v>5.3222199999999997</v>
      </c>
      <c r="N304" s="9">
        <v>3.2218120000000003</v>
      </c>
      <c r="O304" s="9">
        <v>0</v>
      </c>
      <c r="P304" s="24">
        <v>0</v>
      </c>
      <c r="Q304" s="9">
        <v>0</v>
      </c>
      <c r="R304" s="9">
        <v>0</v>
      </c>
      <c r="S304" s="24">
        <f t="shared" si="5"/>
        <v>3.2218120000000003</v>
      </c>
    </row>
    <row r="305" spans="1:19" ht="78.75">
      <c r="A305" s="8" t="s">
        <v>807</v>
      </c>
      <c r="B305" s="73" t="s">
        <v>1081</v>
      </c>
      <c r="C305" s="15" t="s">
        <v>2350</v>
      </c>
      <c r="D305" s="18">
        <v>2020</v>
      </c>
      <c r="E305" s="15">
        <v>2020</v>
      </c>
      <c r="F305" s="9">
        <v>0.48705999999999999</v>
      </c>
      <c r="G305" s="9">
        <v>0.48705999999999999</v>
      </c>
      <c r="H305" s="30">
        <v>0.048705999999999999</v>
      </c>
      <c r="I305" s="30">
        <v>0.40913040000000001</v>
      </c>
      <c r="J305" s="24">
        <v>0</v>
      </c>
      <c r="K305" s="30">
        <v>0.029223599999999999</v>
      </c>
      <c r="L305" s="24">
        <v>0.48705999999999999</v>
      </c>
      <c r="M305" s="24">
        <v>0.48705999999999999</v>
      </c>
      <c r="N305" s="9">
        <v>0.48705999999999999</v>
      </c>
      <c r="O305" s="9">
        <v>0</v>
      </c>
      <c r="P305" s="24">
        <v>0</v>
      </c>
      <c r="Q305" s="9">
        <v>0</v>
      </c>
      <c r="R305" s="9">
        <v>0</v>
      </c>
      <c r="S305" s="24">
        <f t="shared" si="5"/>
        <v>0.48705999999999999</v>
      </c>
    </row>
    <row r="306" spans="1:19" ht="63">
      <c r="A306" s="8" t="s">
        <v>805</v>
      </c>
      <c r="B306" s="73" t="s">
        <v>178</v>
      </c>
      <c r="C306" s="15" t="s">
        <v>308</v>
      </c>
      <c r="D306" s="18">
        <v>2019</v>
      </c>
      <c r="E306" s="15">
        <v>2023</v>
      </c>
      <c r="F306" s="9">
        <v>8.2984599999999986</v>
      </c>
      <c r="G306" s="9">
        <v>8.2984599999999986</v>
      </c>
      <c r="H306" s="30">
        <v>0.82984599999999986</v>
      </c>
      <c r="I306" s="30">
        <v>6.9707063999999992</v>
      </c>
      <c r="J306" s="24">
        <v>0</v>
      </c>
      <c r="K306" s="30">
        <v>0.49790759999999989</v>
      </c>
      <c r="L306" s="24">
        <v>8.2984599999999986</v>
      </c>
      <c r="M306" s="24">
        <v>8.2984599999999986</v>
      </c>
      <c r="N306" s="9">
        <v>0</v>
      </c>
      <c r="O306" s="9">
        <v>0</v>
      </c>
      <c r="P306" s="24">
        <v>0</v>
      </c>
      <c r="Q306" s="9">
        <v>8.2984599999999986</v>
      </c>
      <c r="R306" s="9">
        <v>0</v>
      </c>
      <c r="S306" s="24">
        <f t="shared" si="5"/>
        <v>8.2984599999999986</v>
      </c>
    </row>
    <row r="307" spans="1:19" ht="78.75">
      <c r="A307" s="8" t="s">
        <v>805</v>
      </c>
      <c r="B307" s="73" t="s">
        <v>1082</v>
      </c>
      <c r="C307" s="15" t="s">
        <v>1083</v>
      </c>
      <c r="D307" s="18">
        <v>2018</v>
      </c>
      <c r="E307" s="15">
        <v>2020</v>
      </c>
      <c r="F307" s="9">
        <v>1.3230299999999999</v>
      </c>
      <c r="G307" s="9">
        <v>1.3230299999999999</v>
      </c>
      <c r="H307" s="30">
        <v>0.132303</v>
      </c>
      <c r="I307" s="30">
        <v>1.1113451999999999</v>
      </c>
      <c r="J307" s="24">
        <v>0</v>
      </c>
      <c r="K307" s="30">
        <v>0.079381799999999988</v>
      </c>
      <c r="L307" s="24">
        <v>1.1097667900000001</v>
      </c>
      <c r="M307" s="24">
        <v>1.1097667900000001</v>
      </c>
      <c r="N307" s="9">
        <v>0.07305540000000002</v>
      </c>
      <c r="O307" s="9">
        <v>0</v>
      </c>
      <c r="P307" s="24">
        <v>0</v>
      </c>
      <c r="Q307" s="9">
        <v>0</v>
      </c>
      <c r="R307" s="9">
        <v>0</v>
      </c>
      <c r="S307" s="24">
        <f t="shared" si="5"/>
        <v>0.07305540000000002</v>
      </c>
    </row>
    <row r="308" spans="1:19" ht="78.75">
      <c r="A308" s="8" t="s">
        <v>805</v>
      </c>
      <c r="B308" s="73" t="s">
        <v>582</v>
      </c>
      <c r="C308" s="15" t="s">
        <v>2351</v>
      </c>
      <c r="D308" s="18">
        <v>2019</v>
      </c>
      <c r="E308" s="15">
        <v>2023</v>
      </c>
      <c r="F308" s="9">
        <v>31.123519999999996</v>
      </c>
      <c r="G308" s="9">
        <v>31.123519999999996</v>
      </c>
      <c r="H308" s="30">
        <v>3.1123519999999996</v>
      </c>
      <c r="I308" s="30">
        <v>26.143756799999998</v>
      </c>
      <c r="J308" s="24">
        <v>0</v>
      </c>
      <c r="K308" s="30">
        <v>1.8674111999999996</v>
      </c>
      <c r="L308" s="24">
        <v>31.123520000000003</v>
      </c>
      <c r="M308" s="24">
        <v>31.123520000000003</v>
      </c>
      <c r="N308" s="9">
        <v>0</v>
      </c>
      <c r="O308" s="9">
        <v>0</v>
      </c>
      <c r="P308" s="24">
        <v>0</v>
      </c>
      <c r="Q308" s="9">
        <v>31.123520000000003</v>
      </c>
      <c r="R308" s="9">
        <v>0</v>
      </c>
      <c r="S308" s="24">
        <f t="shared" si="5"/>
        <v>31.123520000000003</v>
      </c>
    </row>
    <row r="309" spans="1:19" ht="63">
      <c r="A309" s="8" t="s">
        <v>805</v>
      </c>
      <c r="B309" s="73" t="s">
        <v>1084</v>
      </c>
      <c r="C309" s="15" t="s">
        <v>1085</v>
      </c>
      <c r="D309" s="18">
        <v>2018</v>
      </c>
      <c r="E309" s="15">
        <v>2020</v>
      </c>
      <c r="F309" s="9">
        <v>2.2758099999999999</v>
      </c>
      <c r="G309" s="9">
        <v>2.2758099999999999</v>
      </c>
      <c r="H309" s="30">
        <v>0.22758100000000001</v>
      </c>
      <c r="I309" s="30">
        <v>1.9116804000000001</v>
      </c>
      <c r="J309" s="24">
        <v>0</v>
      </c>
      <c r="K309" s="30">
        <v>0.13654859999999999</v>
      </c>
      <c r="L309" s="24">
        <v>2.2758099999999999</v>
      </c>
      <c r="M309" s="24">
        <v>2.2758099999999999</v>
      </c>
      <c r="N309" s="9">
        <v>2.2758099999999999</v>
      </c>
      <c r="O309" s="9">
        <v>0</v>
      </c>
      <c r="P309" s="24">
        <v>0</v>
      </c>
      <c r="Q309" s="9">
        <v>0</v>
      </c>
      <c r="R309" s="9">
        <v>0</v>
      </c>
      <c r="S309" s="24">
        <f t="shared" si="5"/>
        <v>2.2758099999999999</v>
      </c>
    </row>
    <row r="310" spans="1:19" ht="63">
      <c r="A310" s="8" t="s">
        <v>805</v>
      </c>
      <c r="B310" s="73" t="s">
        <v>179</v>
      </c>
      <c r="C310" s="15" t="s">
        <v>309</v>
      </c>
      <c r="D310" s="18">
        <v>2016</v>
      </c>
      <c r="E310" s="15">
        <v>2022</v>
      </c>
      <c r="F310" s="9">
        <v>13.109</v>
      </c>
      <c r="G310" s="9">
        <v>13.109</v>
      </c>
      <c r="H310" s="30">
        <v>1.3109000000000002</v>
      </c>
      <c r="I310" s="30">
        <v>11.011559999999999</v>
      </c>
      <c r="J310" s="24">
        <v>0</v>
      </c>
      <c r="K310" s="30">
        <v>0.78654000000000002</v>
      </c>
      <c r="L310" s="24">
        <v>13.109</v>
      </c>
      <c r="M310" s="24">
        <v>13.109</v>
      </c>
      <c r="N310" s="9">
        <v>0</v>
      </c>
      <c r="O310" s="9">
        <v>0</v>
      </c>
      <c r="P310" s="24">
        <v>13.109</v>
      </c>
      <c r="Q310" s="9">
        <v>0</v>
      </c>
      <c r="R310" s="9">
        <v>0</v>
      </c>
      <c r="S310" s="24">
        <f t="shared" si="5"/>
        <v>13.109</v>
      </c>
    </row>
    <row r="311" spans="1:19" ht="78.75">
      <c r="A311" s="8" t="s">
        <v>805</v>
      </c>
      <c r="B311" s="73" t="s">
        <v>180</v>
      </c>
      <c r="C311" s="15" t="s">
        <v>2352</v>
      </c>
      <c r="D311" s="18">
        <v>2016</v>
      </c>
      <c r="E311" s="15">
        <v>2022</v>
      </c>
      <c r="F311" s="9">
        <v>14.297330000000001</v>
      </c>
      <c r="G311" s="9">
        <v>14.297330000000001</v>
      </c>
      <c r="H311" s="30">
        <v>1.4297330000000001</v>
      </c>
      <c r="I311" s="30">
        <v>12.009757199999999</v>
      </c>
      <c r="J311" s="24">
        <v>0</v>
      </c>
      <c r="K311" s="30">
        <v>0.85783980000000004</v>
      </c>
      <c r="L311" s="24">
        <v>14.297330000000001</v>
      </c>
      <c r="M311" s="24">
        <v>14.297330000000001</v>
      </c>
      <c r="N311" s="9">
        <v>0</v>
      </c>
      <c r="O311" s="9">
        <v>0</v>
      </c>
      <c r="P311" s="24">
        <v>14.297330000000001</v>
      </c>
      <c r="Q311" s="9">
        <v>0</v>
      </c>
      <c r="R311" s="9">
        <v>0</v>
      </c>
      <c r="S311" s="24">
        <f t="shared" si="5"/>
        <v>14.297330000000001</v>
      </c>
    </row>
    <row r="312" spans="1:19" ht="47.25">
      <c r="A312" s="8" t="s">
        <v>804</v>
      </c>
      <c r="B312" s="73" t="s">
        <v>1086</v>
      </c>
      <c r="C312" s="15" t="s">
        <v>2353</v>
      </c>
      <c r="D312" s="18">
        <v>2019</v>
      </c>
      <c r="E312" s="15">
        <v>2020</v>
      </c>
      <c r="F312" s="9">
        <v>0.8593099999999998</v>
      </c>
      <c r="G312" s="9">
        <v>0.8593099999999998</v>
      </c>
      <c r="H312" s="30">
        <v>0.08593099999999998</v>
      </c>
      <c r="I312" s="30">
        <v>0.72182039999999981</v>
      </c>
      <c r="J312" s="24">
        <v>0</v>
      </c>
      <c r="K312" s="30">
        <v>0.051558599999999989</v>
      </c>
      <c r="L312" s="24">
        <v>0.8593099999999998</v>
      </c>
      <c r="M312" s="24">
        <v>0.8593099999999998</v>
      </c>
      <c r="N312" s="9">
        <v>0.0054999999999999997</v>
      </c>
      <c r="O312" s="9">
        <v>0</v>
      </c>
      <c r="P312" s="24">
        <v>0</v>
      </c>
      <c r="Q312" s="9">
        <v>0</v>
      </c>
      <c r="R312" s="9">
        <v>0</v>
      </c>
      <c r="S312" s="24">
        <f t="shared" si="5"/>
        <v>0.0054999999999999997</v>
      </c>
    </row>
    <row r="313" spans="1:19" ht="63">
      <c r="A313" s="8" t="s">
        <v>804</v>
      </c>
      <c r="B313" s="73" t="s">
        <v>1087</v>
      </c>
      <c r="C313" s="15" t="s">
        <v>2354</v>
      </c>
      <c r="D313" s="18">
        <v>2018</v>
      </c>
      <c r="E313" s="15">
        <v>2020</v>
      </c>
      <c r="F313" s="9">
        <v>3.1542699999999999</v>
      </c>
      <c r="G313" s="9">
        <v>3.1542699999999999</v>
      </c>
      <c r="H313" s="30">
        <v>0.31542700000000001</v>
      </c>
      <c r="I313" s="30">
        <v>2.6495867999999998</v>
      </c>
      <c r="J313" s="24">
        <v>0</v>
      </c>
      <c r="K313" s="30">
        <v>0.18925619999999999</v>
      </c>
      <c r="L313" s="24">
        <v>3.1542699999999999</v>
      </c>
      <c r="M313" s="24">
        <v>3.1542699999999999</v>
      </c>
      <c r="N313" s="9">
        <v>2.7355637399999999</v>
      </c>
      <c r="O313" s="9">
        <v>0</v>
      </c>
      <c r="P313" s="24">
        <v>0</v>
      </c>
      <c r="Q313" s="9">
        <v>0</v>
      </c>
      <c r="R313" s="9">
        <v>0</v>
      </c>
      <c r="S313" s="24">
        <f t="shared" si="5"/>
        <v>2.7355637399999999</v>
      </c>
    </row>
    <row r="314" spans="1:19" ht="78.75">
      <c r="A314" s="8" t="s">
        <v>805</v>
      </c>
      <c r="B314" s="73" t="s">
        <v>249</v>
      </c>
      <c r="C314" s="15" t="s">
        <v>310</v>
      </c>
      <c r="D314" s="18">
        <v>2017</v>
      </c>
      <c r="E314" s="15">
        <v>2022</v>
      </c>
      <c r="F314" s="9">
        <v>42.187050000000006</v>
      </c>
      <c r="G314" s="9">
        <v>42.187050000000006</v>
      </c>
      <c r="H314" s="30">
        <v>4.2187050000000008</v>
      </c>
      <c r="I314" s="30">
        <v>35.437122000000009</v>
      </c>
      <c r="J314" s="24">
        <v>0</v>
      </c>
      <c r="K314" s="30">
        <v>2.5312230000000002</v>
      </c>
      <c r="L314" s="24">
        <v>42.187049999999999</v>
      </c>
      <c r="M314" s="24">
        <v>42.187049999999999</v>
      </c>
      <c r="N314" s="9">
        <v>0</v>
      </c>
      <c r="O314" s="9">
        <v>0</v>
      </c>
      <c r="P314" s="24">
        <v>42.187049999999999</v>
      </c>
      <c r="Q314" s="9">
        <v>0</v>
      </c>
      <c r="R314" s="9">
        <v>0</v>
      </c>
      <c r="S314" s="24">
        <f t="shared" si="5"/>
        <v>42.187049999999999</v>
      </c>
    </row>
    <row r="315" spans="1:19" ht="47.25">
      <c r="A315" s="8" t="s">
        <v>805</v>
      </c>
      <c r="B315" s="73" t="s">
        <v>1088</v>
      </c>
      <c r="C315" s="15" t="s">
        <v>1089</v>
      </c>
      <c r="D315" s="18">
        <v>2018</v>
      </c>
      <c r="E315" s="15">
        <v>2023</v>
      </c>
      <c r="F315" s="9">
        <v>31.502940000000002</v>
      </c>
      <c r="G315" s="9">
        <v>31.502940000000002</v>
      </c>
      <c r="H315" s="30">
        <v>3.1502940000000006</v>
      </c>
      <c r="I315" s="30">
        <v>26.462469599999999</v>
      </c>
      <c r="J315" s="24">
        <v>0</v>
      </c>
      <c r="K315" s="30">
        <v>1.8901764000000001</v>
      </c>
      <c r="L315" s="24">
        <v>31.502940000000002</v>
      </c>
      <c r="M315" s="24">
        <v>31.502940000000002</v>
      </c>
      <c r="N315" s="9">
        <v>0.11000000000000001</v>
      </c>
      <c r="O315" s="9">
        <v>1.1000000000000001</v>
      </c>
      <c r="P315" s="24">
        <v>0.377058</v>
      </c>
      <c r="Q315" s="9">
        <v>27.63782569</v>
      </c>
      <c r="R315" s="9">
        <v>0</v>
      </c>
      <c r="S315" s="24">
        <f t="shared" si="5"/>
        <v>29.224883689999999</v>
      </c>
    </row>
    <row r="316" spans="1:19" ht="47.25">
      <c r="A316" s="8" t="s">
        <v>804</v>
      </c>
      <c r="B316" s="73" t="s">
        <v>1090</v>
      </c>
      <c r="C316" s="15" t="s">
        <v>1091</v>
      </c>
      <c r="D316" s="18">
        <v>2018</v>
      </c>
      <c r="E316" s="15">
        <v>2020</v>
      </c>
      <c r="F316" s="9">
        <v>3.6923499999999998</v>
      </c>
      <c r="G316" s="9">
        <v>3.6923499999999998</v>
      </c>
      <c r="H316" s="30">
        <v>0.36923499999999998</v>
      </c>
      <c r="I316" s="30">
        <v>3.1015739999999994</v>
      </c>
      <c r="J316" s="24">
        <v>0</v>
      </c>
      <c r="K316" s="30">
        <v>0.22154099999999999</v>
      </c>
      <c r="L316" s="24">
        <v>3.4803909699999998</v>
      </c>
      <c r="M316" s="24">
        <v>3.4803909699999998</v>
      </c>
      <c r="N316" s="9">
        <v>1.1056100000000002</v>
      </c>
      <c r="O316" s="9">
        <v>0</v>
      </c>
      <c r="P316" s="24">
        <v>0</v>
      </c>
      <c r="Q316" s="9">
        <v>0</v>
      </c>
      <c r="R316" s="9">
        <v>0</v>
      </c>
      <c r="S316" s="24">
        <f t="shared" si="5"/>
        <v>1.1056100000000002</v>
      </c>
    </row>
    <row r="317" spans="1:19" ht="78.75">
      <c r="A317" s="8" t="s">
        <v>805</v>
      </c>
      <c r="B317" s="73" t="s">
        <v>250</v>
      </c>
      <c r="C317" s="15" t="s">
        <v>311</v>
      </c>
      <c r="D317" s="18">
        <v>2018</v>
      </c>
      <c r="E317" s="15">
        <v>2025</v>
      </c>
      <c r="F317" s="9">
        <v>79.197690000000009</v>
      </c>
      <c r="G317" s="9">
        <v>79.197690000000009</v>
      </c>
      <c r="H317" s="30">
        <v>7.9197690000000014</v>
      </c>
      <c r="I317" s="30">
        <v>66.526059600000011</v>
      </c>
      <c r="J317" s="24">
        <v>0</v>
      </c>
      <c r="K317" s="30">
        <v>4.7518614000000001</v>
      </c>
      <c r="L317" s="24">
        <v>79.197690000000009</v>
      </c>
      <c r="M317" s="24">
        <v>79.197690000000009</v>
      </c>
      <c r="N317" s="9">
        <v>0</v>
      </c>
      <c r="O317" s="9">
        <v>0</v>
      </c>
      <c r="P317" s="24">
        <v>0</v>
      </c>
      <c r="Q317" s="9">
        <v>0.21745900000000001</v>
      </c>
      <c r="R317" s="9">
        <v>0.88000000000000012</v>
      </c>
      <c r="S317" s="24">
        <f t="shared" si="5"/>
        <v>1.0974590000000002</v>
      </c>
    </row>
    <row r="318" spans="1:19" ht="47.25">
      <c r="A318" s="8" t="s">
        <v>804</v>
      </c>
      <c r="B318" s="73" t="s">
        <v>1092</v>
      </c>
      <c r="C318" s="15" t="s">
        <v>2355</v>
      </c>
      <c r="D318" s="18">
        <v>2016</v>
      </c>
      <c r="E318" s="15">
        <v>2020</v>
      </c>
      <c r="F318" s="9">
        <v>3.0319499999999997</v>
      </c>
      <c r="G318" s="9">
        <v>3.0319499999999997</v>
      </c>
      <c r="H318" s="30">
        <v>0.30319499999999999</v>
      </c>
      <c r="I318" s="30">
        <v>2.5468379999999997</v>
      </c>
      <c r="J318" s="24">
        <v>0</v>
      </c>
      <c r="K318" s="30">
        <v>0.18191699999999997</v>
      </c>
      <c r="L318" s="24">
        <v>3.0319500000000001</v>
      </c>
      <c r="M318" s="24">
        <v>3.0319500000000001</v>
      </c>
      <c r="N318" s="9">
        <v>3.0219500000000004</v>
      </c>
      <c r="O318" s="9">
        <v>0</v>
      </c>
      <c r="P318" s="24">
        <v>0</v>
      </c>
      <c r="Q318" s="9">
        <v>0</v>
      </c>
      <c r="R318" s="9">
        <v>0</v>
      </c>
      <c r="S318" s="24">
        <f t="shared" si="5"/>
        <v>3.0219500000000004</v>
      </c>
    </row>
    <row r="319" spans="1:19" ht="47.25">
      <c r="A319" s="8" t="s">
        <v>804</v>
      </c>
      <c r="B319" s="73" t="s">
        <v>116</v>
      </c>
      <c r="C319" s="15" t="s">
        <v>312</v>
      </c>
      <c r="D319" s="18">
        <v>2016</v>
      </c>
      <c r="E319" s="15">
        <v>2023</v>
      </c>
      <c r="F319" s="9">
        <v>10.251659999999999</v>
      </c>
      <c r="G319" s="9">
        <v>10.251659999999999</v>
      </c>
      <c r="H319" s="30">
        <v>1.025166</v>
      </c>
      <c r="I319" s="30">
        <v>8.6113943999999982</v>
      </c>
      <c r="J319" s="24">
        <v>0</v>
      </c>
      <c r="K319" s="30">
        <v>0.61509959999999997</v>
      </c>
      <c r="L319" s="24">
        <v>10.251660000000001</v>
      </c>
      <c r="M319" s="24">
        <v>10.251660000000001</v>
      </c>
      <c r="N319" s="9">
        <v>0</v>
      </c>
      <c r="O319" s="9">
        <v>0</v>
      </c>
      <c r="P319" s="24">
        <v>0</v>
      </c>
      <c r="Q319" s="9">
        <v>10.251660000000001</v>
      </c>
      <c r="R319" s="9">
        <v>0</v>
      </c>
      <c r="S319" s="24">
        <f t="shared" si="5"/>
        <v>10.251660000000001</v>
      </c>
    </row>
    <row r="320" spans="1:19" ht="31.5">
      <c r="A320" s="8" t="s">
        <v>804</v>
      </c>
      <c r="B320" s="73" t="s">
        <v>1093</v>
      </c>
      <c r="C320" s="15" t="s">
        <v>2356</v>
      </c>
      <c r="D320" s="18">
        <v>2018</v>
      </c>
      <c r="E320" s="15">
        <v>2020</v>
      </c>
      <c r="F320" s="9">
        <v>23.892749999999999</v>
      </c>
      <c r="G320" s="9">
        <v>23.892749999999999</v>
      </c>
      <c r="H320" s="30">
        <v>2.389275</v>
      </c>
      <c r="I320" s="30">
        <v>20.069909999999997</v>
      </c>
      <c r="J320" s="24">
        <v>0</v>
      </c>
      <c r="K320" s="30">
        <v>1.433565</v>
      </c>
      <c r="L320" s="24">
        <v>23.892749999999999</v>
      </c>
      <c r="M320" s="24">
        <v>23.892749999999999</v>
      </c>
      <c r="N320" s="9">
        <v>20.393809999999998</v>
      </c>
      <c r="O320" s="9">
        <v>0</v>
      </c>
      <c r="P320" s="24">
        <v>0</v>
      </c>
      <c r="Q320" s="9">
        <v>0</v>
      </c>
      <c r="R320" s="9">
        <v>0</v>
      </c>
      <c r="S320" s="24">
        <f t="shared" si="5"/>
        <v>20.393809999999998</v>
      </c>
    </row>
    <row r="321" spans="1:19" ht="47.25">
      <c r="A321" s="8" t="s">
        <v>804</v>
      </c>
      <c r="B321" s="73" t="s">
        <v>1094</v>
      </c>
      <c r="C321" s="15" t="s">
        <v>1095</v>
      </c>
      <c r="D321" s="18">
        <v>2020</v>
      </c>
      <c r="E321" s="15">
        <v>2021</v>
      </c>
      <c r="F321" s="9">
        <v>6.0496300000000005</v>
      </c>
      <c r="G321" s="9">
        <v>6.0496300000000005</v>
      </c>
      <c r="H321" s="30">
        <v>0.60496300000000014</v>
      </c>
      <c r="I321" s="30">
        <v>5.0816892000000005</v>
      </c>
      <c r="J321" s="24">
        <v>0</v>
      </c>
      <c r="K321" s="30">
        <v>0.36297780000000002</v>
      </c>
      <c r="L321" s="24">
        <v>6.0496300000000005</v>
      </c>
      <c r="M321" s="24">
        <v>6.0496300000000005</v>
      </c>
      <c r="N321" s="9">
        <v>0.53762500000000002</v>
      </c>
      <c r="O321" s="9">
        <v>5.5120050000000003</v>
      </c>
      <c r="P321" s="24">
        <v>0</v>
      </c>
      <c r="Q321" s="9">
        <v>0</v>
      </c>
      <c r="R321" s="9">
        <v>0</v>
      </c>
      <c r="S321" s="24">
        <f t="shared" si="5"/>
        <v>6.0496300000000005</v>
      </c>
    </row>
    <row r="322" spans="1:19" ht="78.75">
      <c r="A322" s="8" t="s">
        <v>805</v>
      </c>
      <c r="B322" s="73" t="s">
        <v>1096</v>
      </c>
      <c r="C322" s="15" t="s">
        <v>2357</v>
      </c>
      <c r="D322" s="18">
        <v>2019</v>
      </c>
      <c r="E322" s="15">
        <v>2020</v>
      </c>
      <c r="F322" s="9">
        <v>0.18314</v>
      </c>
      <c r="G322" s="9">
        <v>0.18314</v>
      </c>
      <c r="H322" s="30">
        <v>0.018314</v>
      </c>
      <c r="I322" s="30">
        <v>0.15383759999999999</v>
      </c>
      <c r="J322" s="24">
        <v>0</v>
      </c>
      <c r="K322" s="30">
        <v>0.010988399999999999</v>
      </c>
      <c r="L322" s="24">
        <v>0.18313999999999997</v>
      </c>
      <c r="M322" s="24">
        <v>0.18313999999999997</v>
      </c>
      <c r="N322" s="9">
        <v>0.11209000000000002</v>
      </c>
      <c r="O322" s="9">
        <v>0</v>
      </c>
      <c r="P322" s="24">
        <v>0</v>
      </c>
      <c r="Q322" s="9">
        <v>0</v>
      </c>
      <c r="R322" s="9">
        <v>0</v>
      </c>
      <c r="S322" s="24">
        <f t="shared" si="5"/>
        <v>0.11209000000000002</v>
      </c>
    </row>
    <row r="323" spans="1:19" ht="78.75">
      <c r="A323" s="8" t="s">
        <v>804</v>
      </c>
      <c r="B323" s="73" t="s">
        <v>1097</v>
      </c>
      <c r="C323" s="15" t="s">
        <v>2358</v>
      </c>
      <c r="D323" s="18">
        <v>2021</v>
      </c>
      <c r="E323" s="15">
        <v>2021</v>
      </c>
      <c r="F323" s="9">
        <v>20.596610000000002</v>
      </c>
      <c r="G323" s="9">
        <v>20.596610000000002</v>
      </c>
      <c r="H323" s="30">
        <v>2.0596610000000002</v>
      </c>
      <c r="I323" s="30">
        <v>17.301152399999999</v>
      </c>
      <c r="J323" s="24">
        <v>0</v>
      </c>
      <c r="K323" s="30">
        <v>1.2357966</v>
      </c>
      <c r="L323" s="24">
        <v>20.596610000000002</v>
      </c>
      <c r="M323" s="24">
        <v>20.596610000000002</v>
      </c>
      <c r="N323" s="9">
        <v>0</v>
      </c>
      <c r="O323" s="9">
        <v>20.596610000000002</v>
      </c>
      <c r="P323" s="24">
        <v>0</v>
      </c>
      <c r="Q323" s="9">
        <v>0</v>
      </c>
      <c r="R323" s="9">
        <v>0</v>
      </c>
      <c r="S323" s="24">
        <f t="shared" si="5"/>
        <v>20.596610000000002</v>
      </c>
    </row>
    <row r="324" spans="1:19" ht="31.5">
      <c r="A324" s="8" t="s">
        <v>804</v>
      </c>
      <c r="B324" s="73" t="s">
        <v>1098</v>
      </c>
      <c r="C324" s="15" t="s">
        <v>1099</v>
      </c>
      <c r="D324" s="18">
        <v>2018</v>
      </c>
      <c r="E324" s="15">
        <v>2021</v>
      </c>
      <c r="F324" s="9">
        <v>51.07593</v>
      </c>
      <c r="G324" s="9">
        <v>51.07593</v>
      </c>
      <c r="H324" s="30">
        <v>5.1075930000000005</v>
      </c>
      <c r="I324" s="30">
        <v>42.903781199999997</v>
      </c>
      <c r="J324" s="24">
        <v>0</v>
      </c>
      <c r="K324" s="30">
        <v>3.0645557999999999</v>
      </c>
      <c r="L324" s="24">
        <v>51.07593</v>
      </c>
      <c r="M324" s="24">
        <v>51.07593</v>
      </c>
      <c r="N324" s="9">
        <v>0</v>
      </c>
      <c r="O324" s="9">
        <v>0.39034600000000008</v>
      </c>
      <c r="P324" s="24">
        <v>45.760000000000005</v>
      </c>
      <c r="Q324" s="9">
        <v>0</v>
      </c>
      <c r="R324" s="9">
        <v>0</v>
      </c>
      <c r="S324" s="24">
        <f t="shared" si="5"/>
        <v>46.150346000000006</v>
      </c>
    </row>
    <row r="325" spans="1:19" ht="78.75">
      <c r="A325" s="8" t="s">
        <v>804</v>
      </c>
      <c r="B325" s="73" t="s">
        <v>1100</v>
      </c>
      <c r="C325" s="15" t="s">
        <v>1101</v>
      </c>
      <c r="D325" s="18">
        <v>2021</v>
      </c>
      <c r="E325" s="15">
        <v>2021</v>
      </c>
      <c r="F325" s="9">
        <v>39.679940000000002</v>
      </c>
      <c r="G325" s="9">
        <v>39.679940000000002</v>
      </c>
      <c r="H325" s="30">
        <v>3.9679940000000005</v>
      </c>
      <c r="I325" s="30">
        <v>33.331149600000003</v>
      </c>
      <c r="J325" s="24">
        <v>0</v>
      </c>
      <c r="K325" s="30">
        <v>2.3807963999999999</v>
      </c>
      <c r="L325" s="24">
        <v>39.679940000000002</v>
      </c>
      <c r="M325" s="24">
        <v>39.679940000000002</v>
      </c>
      <c r="N325" s="9">
        <v>0</v>
      </c>
      <c r="O325" s="9">
        <v>39.679940000000002</v>
      </c>
      <c r="P325" s="24">
        <v>0</v>
      </c>
      <c r="Q325" s="9">
        <v>0</v>
      </c>
      <c r="R325" s="9">
        <v>0</v>
      </c>
      <c r="S325" s="24">
        <f t="shared" si="5"/>
        <v>39.679940000000002</v>
      </c>
    </row>
    <row r="326" spans="1:19" ht="63">
      <c r="A326" s="8" t="s">
        <v>805</v>
      </c>
      <c r="B326" s="73" t="s">
        <v>1102</v>
      </c>
      <c r="C326" s="15" t="s">
        <v>1103</v>
      </c>
      <c r="D326" s="18">
        <v>2022</v>
      </c>
      <c r="E326" s="15">
        <v>2024</v>
      </c>
      <c r="F326" s="9">
        <v>17.68055</v>
      </c>
      <c r="G326" s="9">
        <v>17.68055</v>
      </c>
      <c r="H326" s="30">
        <v>1.7680550000000002</v>
      </c>
      <c r="I326" s="30">
        <v>14.851661999999999</v>
      </c>
      <c r="J326" s="24">
        <v>0</v>
      </c>
      <c r="K326" s="30">
        <v>1.0608329999999999</v>
      </c>
      <c r="L326" s="24">
        <v>17.68055</v>
      </c>
      <c r="M326" s="24">
        <v>17.68055</v>
      </c>
      <c r="N326" s="9">
        <v>0</v>
      </c>
      <c r="O326" s="9">
        <v>0</v>
      </c>
      <c r="P326" s="24">
        <v>0</v>
      </c>
      <c r="Q326" s="9">
        <v>0</v>
      </c>
      <c r="R326" s="9">
        <v>17.68055</v>
      </c>
      <c r="S326" s="24">
        <f t="shared" si="5"/>
        <v>17.68055</v>
      </c>
    </row>
    <row r="327" spans="1:19" ht="78.75">
      <c r="A327" s="8" t="s">
        <v>805</v>
      </c>
      <c r="B327" s="73" t="s">
        <v>1104</v>
      </c>
      <c r="C327" s="15" t="s">
        <v>1105</v>
      </c>
      <c r="D327" s="18">
        <v>2021</v>
      </c>
      <c r="E327" s="15">
        <v>2025</v>
      </c>
      <c r="F327" s="9">
        <v>43.715300000000006</v>
      </c>
      <c r="G327" s="9">
        <v>43.715300000000006</v>
      </c>
      <c r="H327" s="30">
        <v>4.3715300000000008</v>
      </c>
      <c r="I327" s="30">
        <v>36.720852000000008</v>
      </c>
      <c r="J327" s="24">
        <v>0</v>
      </c>
      <c r="K327" s="30">
        <v>2.6229180000000003</v>
      </c>
      <c r="L327" s="24">
        <v>43.715299999999999</v>
      </c>
      <c r="M327" s="24">
        <v>43.715299999999999</v>
      </c>
      <c r="N327" s="9">
        <v>0</v>
      </c>
      <c r="O327" s="9">
        <v>0</v>
      </c>
      <c r="P327" s="24">
        <v>0</v>
      </c>
      <c r="Q327" s="9">
        <v>0</v>
      </c>
      <c r="R327" s="9">
        <v>2.2384010000000041</v>
      </c>
      <c r="S327" s="24">
        <f t="shared" si="5"/>
        <v>2.2384010000000041</v>
      </c>
    </row>
    <row r="328" spans="1:19" ht="47.25">
      <c r="A328" s="8" t="s">
        <v>804</v>
      </c>
      <c r="B328" s="73" t="s">
        <v>1106</v>
      </c>
      <c r="C328" s="15" t="s">
        <v>2359</v>
      </c>
      <c r="D328" s="18">
        <v>2017</v>
      </c>
      <c r="E328" s="15">
        <v>2022</v>
      </c>
      <c r="F328" s="9">
        <v>16.71048</v>
      </c>
      <c r="G328" s="9">
        <v>16.71048</v>
      </c>
      <c r="H328" s="30">
        <v>1.6710480000000001</v>
      </c>
      <c r="I328" s="30">
        <v>14.0368032</v>
      </c>
      <c r="J328" s="24">
        <v>0</v>
      </c>
      <c r="K328" s="30">
        <v>1.0026288000000001</v>
      </c>
      <c r="L328" s="24">
        <v>16.71048</v>
      </c>
      <c r="M328" s="24">
        <v>16.71048</v>
      </c>
      <c r="N328" s="9">
        <v>0</v>
      </c>
      <c r="O328" s="9">
        <v>0</v>
      </c>
      <c r="P328" s="24">
        <v>16.66048</v>
      </c>
      <c r="Q328" s="9">
        <v>0</v>
      </c>
      <c r="R328" s="9">
        <v>0</v>
      </c>
      <c r="S328" s="24">
        <f t="shared" si="5"/>
        <v>16.66048</v>
      </c>
    </row>
    <row r="329" spans="1:19" ht="47.25">
      <c r="A329" s="8" t="s">
        <v>805</v>
      </c>
      <c r="B329" s="73" t="s">
        <v>583</v>
      </c>
      <c r="C329" s="15" t="s">
        <v>2360</v>
      </c>
      <c r="D329" s="18">
        <v>2023</v>
      </c>
      <c r="E329" s="15">
        <v>2024</v>
      </c>
      <c r="F329" s="9">
        <v>2.2227199999999998</v>
      </c>
      <c r="G329" s="9">
        <v>2.2227199999999998</v>
      </c>
      <c r="H329" s="30">
        <v>0.222272</v>
      </c>
      <c r="I329" s="30">
        <v>1.8670848</v>
      </c>
      <c r="J329" s="24">
        <v>0</v>
      </c>
      <c r="K329" s="30">
        <v>0.13336319999999999</v>
      </c>
      <c r="L329" s="24">
        <v>2.2227199999999998</v>
      </c>
      <c r="M329" s="24">
        <v>2.2227199999999998</v>
      </c>
      <c r="N329" s="9">
        <v>0</v>
      </c>
      <c r="O329" s="9">
        <v>0</v>
      </c>
      <c r="P329" s="24">
        <v>0</v>
      </c>
      <c r="Q329" s="9">
        <v>0.24499200000000002</v>
      </c>
      <c r="R329" s="9">
        <v>1.9777279999999997</v>
      </c>
      <c r="S329" s="24">
        <f t="shared" si="5"/>
        <v>2.2227199999999998</v>
      </c>
    </row>
    <row r="330" spans="1:19" ht="47.25">
      <c r="A330" s="8" t="s">
        <v>805</v>
      </c>
      <c r="B330" s="73" t="s">
        <v>584</v>
      </c>
      <c r="C330" s="15" t="s">
        <v>2361</v>
      </c>
      <c r="D330" s="18">
        <v>2023</v>
      </c>
      <c r="E330" s="15">
        <v>2024</v>
      </c>
      <c r="F330" s="9">
        <v>1.6539000000000001</v>
      </c>
      <c r="G330" s="9">
        <v>1.6539000000000001</v>
      </c>
      <c r="H330" s="30">
        <v>0.16539000000000004</v>
      </c>
      <c r="I330" s="30">
        <v>1.3892760000000002</v>
      </c>
      <c r="J330" s="24">
        <v>0</v>
      </c>
      <c r="K330" s="30">
        <v>0.099234000000000003</v>
      </c>
      <c r="L330" s="24">
        <v>1.6539000000000001</v>
      </c>
      <c r="M330" s="24">
        <v>1.6539000000000001</v>
      </c>
      <c r="N330" s="9">
        <v>0</v>
      </c>
      <c r="O330" s="9">
        <v>0</v>
      </c>
      <c r="P330" s="24">
        <v>0</v>
      </c>
      <c r="Q330" s="9">
        <v>0.16929000000000002</v>
      </c>
      <c r="R330" s="9">
        <v>1.4846100000000002</v>
      </c>
      <c r="S330" s="24">
        <f t="shared" si="5"/>
        <v>1.6539000000000001</v>
      </c>
    </row>
    <row r="331" spans="1:19" ht="47.25">
      <c r="A331" s="8" t="s">
        <v>805</v>
      </c>
      <c r="B331" s="73" t="s">
        <v>585</v>
      </c>
      <c r="C331" s="15" t="s">
        <v>2362</v>
      </c>
      <c r="D331" s="18">
        <v>2022</v>
      </c>
      <c r="E331" s="15">
        <v>2023</v>
      </c>
      <c r="F331" s="9">
        <v>1.3782399999999999</v>
      </c>
      <c r="G331" s="9">
        <v>1.3782399999999999</v>
      </c>
      <c r="H331" s="30">
        <v>0.137824</v>
      </c>
      <c r="I331" s="30">
        <v>1.1577215999999999</v>
      </c>
      <c r="J331" s="24">
        <v>0</v>
      </c>
      <c r="K331" s="30">
        <v>0.082694399999999987</v>
      </c>
      <c r="L331" s="24">
        <v>1.3782400000000001</v>
      </c>
      <c r="M331" s="24">
        <v>1.3782400000000001</v>
      </c>
      <c r="N331" s="9">
        <v>0</v>
      </c>
      <c r="O331" s="9">
        <v>0</v>
      </c>
      <c r="P331" s="24">
        <v>0</v>
      </c>
      <c r="Q331" s="9">
        <v>1.3782400000000001</v>
      </c>
      <c r="R331" s="9">
        <v>0</v>
      </c>
      <c r="S331" s="24">
        <f t="shared" si="5"/>
        <v>1.3782400000000001</v>
      </c>
    </row>
    <row r="332" spans="1:19" ht="47.25">
      <c r="A332" s="8" t="s">
        <v>805</v>
      </c>
      <c r="B332" s="73" t="s">
        <v>586</v>
      </c>
      <c r="C332" s="15" t="s">
        <v>2363</v>
      </c>
      <c r="D332" s="18">
        <v>2021</v>
      </c>
      <c r="E332" s="15">
        <v>2023</v>
      </c>
      <c r="F332" s="9">
        <v>3.31968</v>
      </c>
      <c r="G332" s="9">
        <v>3.31968</v>
      </c>
      <c r="H332" s="30">
        <v>0.33196800000000004</v>
      </c>
      <c r="I332" s="30">
        <v>2.7885312</v>
      </c>
      <c r="J332" s="24">
        <v>0</v>
      </c>
      <c r="K332" s="30">
        <v>0.19918079999999999</v>
      </c>
      <c r="L332" s="24">
        <v>3.31968</v>
      </c>
      <c r="M332" s="24">
        <v>3.31968</v>
      </c>
      <c r="N332" s="9">
        <v>0</v>
      </c>
      <c r="O332" s="9">
        <v>0</v>
      </c>
      <c r="P332" s="24">
        <v>0</v>
      </c>
      <c r="Q332" s="9">
        <v>3.31968</v>
      </c>
      <c r="R332" s="9">
        <v>0</v>
      </c>
      <c r="S332" s="24">
        <f t="shared" si="5"/>
        <v>3.31968</v>
      </c>
    </row>
    <row r="333" spans="1:19" ht="47.25">
      <c r="A333" s="8" t="s">
        <v>805</v>
      </c>
      <c r="B333" s="73" t="s">
        <v>587</v>
      </c>
      <c r="C333" s="15" t="s">
        <v>2364</v>
      </c>
      <c r="D333" s="18">
        <v>2022</v>
      </c>
      <c r="E333" s="15">
        <v>2023</v>
      </c>
      <c r="F333" s="9">
        <v>2.3614600000000001</v>
      </c>
      <c r="G333" s="9">
        <v>2.3614600000000001</v>
      </c>
      <c r="H333" s="30">
        <v>0.23614600000000002</v>
      </c>
      <c r="I333" s="30">
        <v>1.9836263999999999</v>
      </c>
      <c r="J333" s="24">
        <v>0</v>
      </c>
      <c r="K333" s="30">
        <v>0.1416876</v>
      </c>
      <c r="L333" s="24">
        <v>2.3614600000000001</v>
      </c>
      <c r="M333" s="24">
        <v>2.3614600000000001</v>
      </c>
      <c r="N333" s="9">
        <v>0</v>
      </c>
      <c r="O333" s="9">
        <v>0</v>
      </c>
      <c r="P333" s="24">
        <v>0</v>
      </c>
      <c r="Q333" s="9">
        <v>2.3614600000000001</v>
      </c>
      <c r="R333" s="9">
        <v>0</v>
      </c>
      <c r="S333" s="24">
        <f t="shared" si="5"/>
        <v>2.3614600000000001</v>
      </c>
    </row>
    <row r="334" spans="1:19" ht="47.25">
      <c r="A334" s="8" t="s">
        <v>805</v>
      </c>
      <c r="B334" s="73" t="s">
        <v>588</v>
      </c>
      <c r="C334" s="15" t="s">
        <v>2365</v>
      </c>
      <c r="D334" s="18">
        <v>2022</v>
      </c>
      <c r="E334" s="15">
        <v>2023</v>
      </c>
      <c r="F334" s="9">
        <v>1.2404300000000001</v>
      </c>
      <c r="G334" s="9">
        <v>1.2404300000000001</v>
      </c>
      <c r="H334" s="30">
        <v>0.12404300000000001</v>
      </c>
      <c r="I334" s="30">
        <v>1.0419612</v>
      </c>
      <c r="J334" s="24">
        <v>0</v>
      </c>
      <c r="K334" s="30">
        <v>0.0744258</v>
      </c>
      <c r="L334" s="24">
        <v>1.2404300000000001</v>
      </c>
      <c r="M334" s="24">
        <v>1.2404300000000001</v>
      </c>
      <c r="N334" s="9">
        <v>0</v>
      </c>
      <c r="O334" s="9">
        <v>0</v>
      </c>
      <c r="P334" s="24">
        <v>0</v>
      </c>
      <c r="Q334" s="9">
        <v>1.2404300000000001</v>
      </c>
      <c r="R334" s="9">
        <v>0</v>
      </c>
      <c r="S334" s="24">
        <f t="shared" si="5"/>
        <v>1.2404300000000001</v>
      </c>
    </row>
    <row r="335" spans="1:19" ht="47.25">
      <c r="A335" s="8" t="s">
        <v>805</v>
      </c>
      <c r="B335" s="73" t="s">
        <v>589</v>
      </c>
      <c r="C335" s="15" t="s">
        <v>2366</v>
      </c>
      <c r="D335" s="18">
        <v>2022</v>
      </c>
      <c r="E335" s="15">
        <v>2023</v>
      </c>
      <c r="F335" s="9">
        <v>1.51606</v>
      </c>
      <c r="G335" s="9">
        <v>1.51606</v>
      </c>
      <c r="H335" s="30">
        <v>0.15160600000000002</v>
      </c>
      <c r="I335" s="30">
        <v>1.2734903999999998</v>
      </c>
      <c r="J335" s="24">
        <v>0</v>
      </c>
      <c r="K335" s="30">
        <v>0.090963599999999992</v>
      </c>
      <c r="L335" s="24">
        <v>1.51606</v>
      </c>
      <c r="M335" s="24">
        <v>1.51606</v>
      </c>
      <c r="N335" s="9">
        <v>0</v>
      </c>
      <c r="O335" s="9">
        <v>0</v>
      </c>
      <c r="P335" s="24">
        <v>0</v>
      </c>
      <c r="Q335" s="9">
        <v>1.51606</v>
      </c>
      <c r="R335" s="9">
        <v>0</v>
      </c>
      <c r="S335" s="24">
        <f t="shared" si="5"/>
        <v>1.51606</v>
      </c>
    </row>
    <row r="336" spans="1:19" ht="47.25">
      <c r="A336" s="8" t="s">
        <v>805</v>
      </c>
      <c r="B336" s="73" t="s">
        <v>590</v>
      </c>
      <c r="C336" s="15" t="s">
        <v>2367</v>
      </c>
      <c r="D336" s="18">
        <v>2022</v>
      </c>
      <c r="E336" s="15">
        <v>2023</v>
      </c>
      <c r="F336" s="9">
        <v>1.2404300000000001</v>
      </c>
      <c r="G336" s="9">
        <v>1.2404300000000001</v>
      </c>
      <c r="H336" s="30">
        <v>0.12404300000000001</v>
      </c>
      <c r="I336" s="30">
        <v>1.0419612</v>
      </c>
      <c r="J336" s="24">
        <v>0</v>
      </c>
      <c r="K336" s="30">
        <v>0.0744258</v>
      </c>
      <c r="L336" s="24">
        <v>1.2404300000000001</v>
      </c>
      <c r="M336" s="24">
        <v>1.2404300000000001</v>
      </c>
      <c r="N336" s="9">
        <v>0</v>
      </c>
      <c r="O336" s="9">
        <v>0</v>
      </c>
      <c r="P336" s="24">
        <v>0</v>
      </c>
      <c r="Q336" s="9">
        <v>1.2404300000000001</v>
      </c>
      <c r="R336" s="9">
        <v>0</v>
      </c>
      <c r="S336" s="24">
        <f t="shared" si="6" ref="S336:S399">=N336+O336+P336+Q336+R336</f>
        <v>1.2404300000000001</v>
      </c>
    </row>
    <row r="337" spans="1:19" ht="47.25">
      <c r="A337" s="8" t="s">
        <v>805</v>
      </c>
      <c r="B337" s="73" t="s">
        <v>591</v>
      </c>
      <c r="C337" s="15" t="s">
        <v>2368</v>
      </c>
      <c r="D337" s="18">
        <v>2021</v>
      </c>
      <c r="E337" s="15">
        <v>2024</v>
      </c>
      <c r="F337" s="9">
        <v>0.60642999999999991</v>
      </c>
      <c r="G337" s="9">
        <v>0.60642999999999991</v>
      </c>
      <c r="H337" s="30">
        <v>0.060642999999999996</v>
      </c>
      <c r="I337" s="30">
        <v>0.50940119999999989</v>
      </c>
      <c r="J337" s="24">
        <v>0</v>
      </c>
      <c r="K337" s="30">
        <v>0.036385799999999996</v>
      </c>
      <c r="L337" s="24">
        <v>0.60642999999999991</v>
      </c>
      <c r="M337" s="24">
        <v>0.60642999999999991</v>
      </c>
      <c r="N337" s="9">
        <v>0</v>
      </c>
      <c r="O337" s="9">
        <v>0</v>
      </c>
      <c r="P337" s="24">
        <v>0</v>
      </c>
      <c r="Q337" s="9">
        <v>0</v>
      </c>
      <c r="R337" s="9">
        <v>0.60642999999999991</v>
      </c>
      <c r="S337" s="24">
        <f t="shared" si="6"/>
        <v>0.60642999999999991</v>
      </c>
    </row>
    <row r="338" spans="1:19" ht="47.25">
      <c r="A338" s="8" t="s">
        <v>805</v>
      </c>
      <c r="B338" s="73" t="s">
        <v>592</v>
      </c>
      <c r="C338" s="15" t="s">
        <v>2369</v>
      </c>
      <c r="D338" s="18">
        <v>2022</v>
      </c>
      <c r="E338" s="15">
        <v>2024</v>
      </c>
      <c r="F338" s="9">
        <v>3.06704</v>
      </c>
      <c r="G338" s="9">
        <v>3.06704</v>
      </c>
      <c r="H338" s="30">
        <v>0.30670400000000003</v>
      </c>
      <c r="I338" s="30">
        <v>2.5763136000000002</v>
      </c>
      <c r="J338" s="24">
        <v>0</v>
      </c>
      <c r="K338" s="30">
        <v>0.1840224</v>
      </c>
      <c r="L338" s="24">
        <v>3.06704</v>
      </c>
      <c r="M338" s="24">
        <v>3.06704</v>
      </c>
      <c r="N338" s="9">
        <v>0</v>
      </c>
      <c r="O338" s="9">
        <v>0</v>
      </c>
      <c r="P338" s="24">
        <v>0</v>
      </c>
      <c r="Q338" s="9">
        <v>0.6178260000000001</v>
      </c>
      <c r="R338" s="9">
        <v>2.449214</v>
      </c>
      <c r="S338" s="24">
        <f t="shared" si="6"/>
        <v>3.06704</v>
      </c>
    </row>
    <row r="339" spans="1:19" ht="47.25">
      <c r="A339" s="8" t="s">
        <v>805</v>
      </c>
      <c r="B339" s="73" t="s">
        <v>593</v>
      </c>
      <c r="C339" s="15" t="s">
        <v>2370</v>
      </c>
      <c r="D339" s="18">
        <v>2021</v>
      </c>
      <c r="E339" s="15">
        <v>2023</v>
      </c>
      <c r="F339" s="9">
        <v>3.0509200000000001</v>
      </c>
      <c r="G339" s="9">
        <v>3.0509200000000001</v>
      </c>
      <c r="H339" s="30">
        <v>0.30509200000000003</v>
      </c>
      <c r="I339" s="30">
        <v>2.5627727999999999</v>
      </c>
      <c r="J339" s="24">
        <v>0</v>
      </c>
      <c r="K339" s="30">
        <v>0.1830552</v>
      </c>
      <c r="L339" s="24">
        <v>3.0509200000000001</v>
      </c>
      <c r="M339" s="24">
        <v>3.0509200000000001</v>
      </c>
      <c r="N339" s="9">
        <v>0</v>
      </c>
      <c r="O339" s="9">
        <v>0</v>
      </c>
      <c r="P339" s="24">
        <v>0</v>
      </c>
      <c r="Q339" s="9">
        <v>3.0509200000000001</v>
      </c>
      <c r="R339" s="9">
        <v>0</v>
      </c>
      <c r="S339" s="24">
        <f t="shared" si="6"/>
        <v>3.0509200000000001</v>
      </c>
    </row>
    <row r="340" spans="1:19" ht="47.25">
      <c r="A340" s="8" t="s">
        <v>805</v>
      </c>
      <c r="B340" s="73" t="s">
        <v>594</v>
      </c>
      <c r="C340" s="15" t="s">
        <v>2371</v>
      </c>
      <c r="D340" s="18">
        <v>2021</v>
      </c>
      <c r="E340" s="15">
        <v>2024</v>
      </c>
      <c r="F340" s="9">
        <v>1.9452400000000001</v>
      </c>
      <c r="G340" s="9">
        <v>1.9452400000000001</v>
      </c>
      <c r="H340" s="30">
        <v>0.19452400000000003</v>
      </c>
      <c r="I340" s="30">
        <v>1.6340016000000002</v>
      </c>
      <c r="J340" s="24">
        <v>0</v>
      </c>
      <c r="K340" s="30">
        <v>0.1167144</v>
      </c>
      <c r="L340" s="24">
        <v>1.9452400000000001</v>
      </c>
      <c r="M340" s="24">
        <v>1.9452400000000001</v>
      </c>
      <c r="N340" s="9">
        <v>0</v>
      </c>
      <c r="O340" s="9">
        <v>0</v>
      </c>
      <c r="P340" s="24">
        <v>0</v>
      </c>
      <c r="Q340" s="9">
        <v>0</v>
      </c>
      <c r="R340" s="9">
        <v>1.9452400000000001</v>
      </c>
      <c r="S340" s="24">
        <f t="shared" si="6"/>
        <v>1.9452400000000001</v>
      </c>
    </row>
    <row r="341" spans="1:19" ht="47.25">
      <c r="A341" s="8" t="s">
        <v>804</v>
      </c>
      <c r="B341" s="73" t="s">
        <v>1107</v>
      </c>
      <c r="C341" s="15" t="s">
        <v>2372</v>
      </c>
      <c r="D341" s="18">
        <v>2019</v>
      </c>
      <c r="E341" s="15">
        <v>2022</v>
      </c>
      <c r="F341" s="9">
        <v>7.9393500000000001</v>
      </c>
      <c r="G341" s="9">
        <v>7.9393500000000001</v>
      </c>
      <c r="H341" s="30">
        <v>0.79393500000000006</v>
      </c>
      <c r="I341" s="30">
        <v>6.669054</v>
      </c>
      <c r="J341" s="24">
        <v>0</v>
      </c>
      <c r="K341" s="30">
        <v>0.47636099999999998</v>
      </c>
      <c r="L341" s="24">
        <v>7.9393500000000001</v>
      </c>
      <c r="M341" s="24">
        <v>7.9393500000000001</v>
      </c>
      <c r="N341" s="9">
        <v>0.010999999999999999</v>
      </c>
      <c r="O341" s="9">
        <v>0.010999999999999999</v>
      </c>
      <c r="P341" s="24">
        <v>7.2347299999999999</v>
      </c>
      <c r="Q341" s="9">
        <v>0</v>
      </c>
      <c r="R341" s="9">
        <v>0</v>
      </c>
      <c r="S341" s="24">
        <f t="shared" si="6"/>
        <v>7.2567300000000001</v>
      </c>
    </row>
    <row r="342" spans="1:19" ht="47.25">
      <c r="A342" s="8" t="s">
        <v>804</v>
      </c>
      <c r="B342" s="73" t="s">
        <v>1108</v>
      </c>
      <c r="C342" s="15" t="s">
        <v>2373</v>
      </c>
      <c r="D342" s="18">
        <v>2019</v>
      </c>
      <c r="E342" s="15">
        <v>2022</v>
      </c>
      <c r="F342" s="9">
        <v>23.336569999999998</v>
      </c>
      <c r="G342" s="9">
        <v>23.336569999999998</v>
      </c>
      <c r="H342" s="30">
        <v>2.3336570000000001</v>
      </c>
      <c r="I342" s="30">
        <v>19.602718799999998</v>
      </c>
      <c r="J342" s="24">
        <v>0</v>
      </c>
      <c r="K342" s="30">
        <v>1.4001941999999998</v>
      </c>
      <c r="L342" s="24">
        <v>23.336570000000002</v>
      </c>
      <c r="M342" s="24">
        <v>23.336570000000002</v>
      </c>
      <c r="N342" s="9">
        <v>0.010999999999999999</v>
      </c>
      <c r="O342" s="9">
        <v>0.010999999999999999</v>
      </c>
      <c r="P342" s="24">
        <v>0.27544000000000007</v>
      </c>
      <c r="Q342" s="9">
        <v>7.4800000000000013</v>
      </c>
      <c r="R342" s="9">
        <v>0</v>
      </c>
      <c r="S342" s="24">
        <f t="shared" si="6"/>
        <v>7.7774400000000012</v>
      </c>
    </row>
    <row r="343" spans="1:19" ht="47.25">
      <c r="A343" s="8" t="s">
        <v>804</v>
      </c>
      <c r="B343" s="73" t="s">
        <v>1109</v>
      </c>
      <c r="C343" s="15" t="s">
        <v>2374</v>
      </c>
      <c r="D343" s="18">
        <v>2019</v>
      </c>
      <c r="E343" s="15">
        <v>2020</v>
      </c>
      <c r="F343" s="9">
        <v>9.7429699999999997</v>
      </c>
      <c r="G343" s="9">
        <v>9.7429699999999997</v>
      </c>
      <c r="H343" s="30">
        <v>0.97429699999999997</v>
      </c>
      <c r="I343" s="30">
        <v>8.1840948000000004</v>
      </c>
      <c r="J343" s="24">
        <v>0</v>
      </c>
      <c r="K343" s="30">
        <v>0.58457819999999994</v>
      </c>
      <c r="L343" s="24">
        <v>9.7429699999999979</v>
      </c>
      <c r="M343" s="24">
        <v>9.7429699999999979</v>
      </c>
      <c r="N343" s="9">
        <v>8.7541799999999981</v>
      </c>
      <c r="O343" s="9">
        <v>0</v>
      </c>
      <c r="P343" s="24">
        <v>0</v>
      </c>
      <c r="Q343" s="9">
        <v>0</v>
      </c>
      <c r="R343" s="9">
        <v>0</v>
      </c>
      <c r="S343" s="24">
        <f t="shared" si="6"/>
        <v>8.7541799999999981</v>
      </c>
    </row>
    <row r="344" spans="1:19" ht="47.25">
      <c r="A344" s="8" t="s">
        <v>804</v>
      </c>
      <c r="B344" s="73" t="s">
        <v>1110</v>
      </c>
      <c r="C344" s="15" t="s">
        <v>2375</v>
      </c>
      <c r="D344" s="18">
        <v>2019</v>
      </c>
      <c r="E344" s="15">
        <v>2020</v>
      </c>
      <c r="F344" s="9">
        <v>40.012970000000003</v>
      </c>
      <c r="G344" s="9">
        <v>40.012970000000003</v>
      </c>
      <c r="H344" s="30">
        <v>4.0012970000000001</v>
      </c>
      <c r="I344" s="30">
        <v>33.610894800000004</v>
      </c>
      <c r="J344" s="24">
        <v>0</v>
      </c>
      <c r="K344" s="30">
        <v>2.4007782</v>
      </c>
      <c r="L344" s="24">
        <v>40.012970000000003</v>
      </c>
      <c r="M344" s="24">
        <v>40.012970000000003</v>
      </c>
      <c r="N344" s="9">
        <v>40.002970000000005</v>
      </c>
      <c r="O344" s="9">
        <v>0</v>
      </c>
      <c r="P344" s="24">
        <v>0</v>
      </c>
      <c r="Q344" s="9">
        <v>0</v>
      </c>
      <c r="R344" s="9">
        <v>0</v>
      </c>
      <c r="S344" s="24">
        <f t="shared" si="6"/>
        <v>40.002970000000005</v>
      </c>
    </row>
    <row r="345" spans="1:19" ht="63">
      <c r="A345" s="8" t="s">
        <v>804</v>
      </c>
      <c r="B345" s="73" t="s">
        <v>595</v>
      </c>
      <c r="C345" s="15" t="s">
        <v>2376</v>
      </c>
      <c r="D345" s="18">
        <v>2020</v>
      </c>
      <c r="E345" s="15">
        <v>2022</v>
      </c>
      <c r="F345" s="9">
        <v>13.383350000000002</v>
      </c>
      <c r="G345" s="9">
        <v>13.383350000000002</v>
      </c>
      <c r="H345" s="30">
        <v>1.3383350000000003</v>
      </c>
      <c r="I345" s="30">
        <v>11.242014000000001</v>
      </c>
      <c r="J345" s="24">
        <v>0</v>
      </c>
      <c r="K345" s="30">
        <v>0.80300100000000008</v>
      </c>
      <c r="L345" s="24">
        <v>13.383350000000002</v>
      </c>
      <c r="M345" s="24">
        <v>13.383350000000002</v>
      </c>
      <c r="N345" s="9">
        <v>0</v>
      </c>
      <c r="O345" s="9">
        <v>0</v>
      </c>
      <c r="P345" s="24">
        <v>13.383350000000002</v>
      </c>
      <c r="Q345" s="9">
        <v>0</v>
      </c>
      <c r="R345" s="9">
        <v>0</v>
      </c>
      <c r="S345" s="24">
        <f t="shared" si="6"/>
        <v>13.383350000000002</v>
      </c>
    </row>
    <row r="346" spans="1:19" ht="47.25">
      <c r="A346" s="8" t="s">
        <v>804</v>
      </c>
      <c r="B346" s="73" t="s">
        <v>1111</v>
      </c>
      <c r="C346" s="15" t="s">
        <v>2377</v>
      </c>
      <c r="D346" s="18">
        <v>2016</v>
      </c>
      <c r="E346" s="15">
        <v>2020</v>
      </c>
      <c r="F346" s="9">
        <v>7.5640799999999997</v>
      </c>
      <c r="G346" s="9">
        <v>7.5640799999999997</v>
      </c>
      <c r="H346" s="30">
        <v>0.75640799999999997</v>
      </c>
      <c r="I346" s="30">
        <v>6.3538272000000005</v>
      </c>
      <c r="J346" s="24">
        <v>0</v>
      </c>
      <c r="K346" s="30">
        <v>0.45384479999999994</v>
      </c>
      <c r="L346" s="24">
        <v>7.5640799999999997</v>
      </c>
      <c r="M346" s="24">
        <v>7.5640799999999997</v>
      </c>
      <c r="N346" s="9">
        <v>6.8792</v>
      </c>
      <c r="O346" s="9">
        <v>0</v>
      </c>
      <c r="P346" s="24">
        <v>0</v>
      </c>
      <c r="Q346" s="9">
        <v>0</v>
      </c>
      <c r="R346" s="9">
        <v>0</v>
      </c>
      <c r="S346" s="24">
        <f t="shared" si="6"/>
        <v>6.8792</v>
      </c>
    </row>
    <row r="347" spans="1:19" ht="47.25">
      <c r="A347" s="8" t="s">
        <v>804</v>
      </c>
      <c r="B347" s="73" t="s">
        <v>596</v>
      </c>
      <c r="C347" s="15" t="s">
        <v>2378</v>
      </c>
      <c r="D347" s="18">
        <v>2016</v>
      </c>
      <c r="E347" s="15">
        <v>2024</v>
      </c>
      <c r="F347" s="9">
        <v>30.561209999999999</v>
      </c>
      <c r="G347" s="9">
        <v>30.561209999999999</v>
      </c>
      <c r="H347" s="30">
        <v>3.0561210000000001</v>
      </c>
      <c r="I347" s="30">
        <v>25.671416399999998</v>
      </c>
      <c r="J347" s="24">
        <v>0</v>
      </c>
      <c r="K347" s="30">
        <v>1.8336725999999999</v>
      </c>
      <c r="L347" s="24">
        <v>30.561209999999999</v>
      </c>
      <c r="M347" s="24">
        <v>30.561209999999999</v>
      </c>
      <c r="N347" s="9">
        <v>0</v>
      </c>
      <c r="O347" s="9">
        <v>0</v>
      </c>
      <c r="P347" s="24">
        <v>0</v>
      </c>
      <c r="Q347" s="9">
        <v>0.61733100000000019</v>
      </c>
      <c r="R347" s="9">
        <v>29.943878999999999</v>
      </c>
      <c r="S347" s="24">
        <f t="shared" si="6"/>
        <v>30.561209999999999</v>
      </c>
    </row>
    <row r="348" spans="1:19" ht="47.25">
      <c r="A348" s="8" t="s">
        <v>804</v>
      </c>
      <c r="B348" s="73" t="s">
        <v>597</v>
      </c>
      <c r="C348" s="15" t="s">
        <v>738</v>
      </c>
      <c r="D348" s="18">
        <v>2017</v>
      </c>
      <c r="E348" s="15">
        <v>2024</v>
      </c>
      <c r="F348" s="9">
        <v>30.561209999999999</v>
      </c>
      <c r="G348" s="9">
        <v>30.561209999999999</v>
      </c>
      <c r="H348" s="30">
        <v>3.0561210000000001</v>
      </c>
      <c r="I348" s="30">
        <v>25.671416399999998</v>
      </c>
      <c r="J348" s="24">
        <v>0</v>
      </c>
      <c r="K348" s="30">
        <v>1.8336725999999999</v>
      </c>
      <c r="L348" s="24">
        <v>30.561209999999999</v>
      </c>
      <c r="M348" s="24">
        <v>30.561209999999999</v>
      </c>
      <c r="N348" s="9">
        <v>0</v>
      </c>
      <c r="O348" s="9">
        <v>0</v>
      </c>
      <c r="P348" s="24">
        <v>0</v>
      </c>
      <c r="Q348" s="9">
        <v>0.61733100000000019</v>
      </c>
      <c r="R348" s="9">
        <v>29.943878999999999</v>
      </c>
      <c r="S348" s="24">
        <f t="shared" si="6"/>
        <v>30.561209999999999</v>
      </c>
    </row>
    <row r="349" spans="1:19" ht="63">
      <c r="A349" s="8" t="s">
        <v>805</v>
      </c>
      <c r="B349" s="73" t="s">
        <v>598</v>
      </c>
      <c r="C349" s="15" t="s">
        <v>2379</v>
      </c>
      <c r="D349" s="18">
        <v>2016</v>
      </c>
      <c r="E349" s="15">
        <v>2025</v>
      </c>
      <c r="F349" s="9">
        <v>13.422679999999998</v>
      </c>
      <c r="G349" s="9">
        <v>13.422679999999998</v>
      </c>
      <c r="H349" s="30">
        <v>1.3422679999999998</v>
      </c>
      <c r="I349" s="30">
        <v>11.2750512</v>
      </c>
      <c r="J349" s="24">
        <v>0</v>
      </c>
      <c r="K349" s="30">
        <v>0.80536079999999988</v>
      </c>
      <c r="L349" s="24">
        <v>13.422680000000001</v>
      </c>
      <c r="M349" s="24">
        <v>13.422680000000001</v>
      </c>
      <c r="N349" s="9">
        <v>0</v>
      </c>
      <c r="O349" s="9">
        <v>0</v>
      </c>
      <c r="P349" s="24">
        <v>0</v>
      </c>
      <c r="Q349" s="9">
        <v>0</v>
      </c>
      <c r="R349" s="9">
        <v>0.010999999999999999</v>
      </c>
      <c r="S349" s="24">
        <f t="shared" si="6"/>
        <v>0.010999999999999999</v>
      </c>
    </row>
    <row r="350" spans="1:19" ht="47.25">
      <c r="A350" s="8" t="s">
        <v>805</v>
      </c>
      <c r="B350" s="73" t="s">
        <v>599</v>
      </c>
      <c r="C350" s="15" t="s">
        <v>2380</v>
      </c>
      <c r="D350" s="18">
        <v>2018</v>
      </c>
      <c r="E350" s="15">
        <v>2025</v>
      </c>
      <c r="F350" s="9">
        <v>30.223019999999998</v>
      </c>
      <c r="G350" s="9">
        <v>30.223019999999998</v>
      </c>
      <c r="H350" s="30">
        <v>3.0223019999999998</v>
      </c>
      <c r="I350" s="30">
        <v>25.3873368</v>
      </c>
      <c r="J350" s="24">
        <v>0</v>
      </c>
      <c r="K350" s="30">
        <v>1.8133811999999998</v>
      </c>
      <c r="L350" s="24">
        <v>30.223019999999998</v>
      </c>
      <c r="M350" s="24">
        <v>30.223019999999998</v>
      </c>
      <c r="N350" s="9">
        <v>0</v>
      </c>
      <c r="O350" s="9">
        <v>0</v>
      </c>
      <c r="P350" s="24">
        <v>0</v>
      </c>
      <c r="Q350" s="9">
        <v>0.24532200000000004</v>
      </c>
      <c r="R350" s="9">
        <v>6.6000000000000005</v>
      </c>
      <c r="S350" s="24">
        <f t="shared" si="6"/>
        <v>6.8453220000000004</v>
      </c>
    </row>
    <row r="351" spans="1:19" ht="47.25">
      <c r="A351" s="8" t="s">
        <v>804</v>
      </c>
      <c r="B351" s="73" t="s">
        <v>600</v>
      </c>
      <c r="C351" s="15" t="s">
        <v>2381</v>
      </c>
      <c r="D351" s="18">
        <v>2017</v>
      </c>
      <c r="E351" s="15">
        <v>2024</v>
      </c>
      <c r="F351" s="9">
        <v>4.5536599999999998</v>
      </c>
      <c r="G351" s="9">
        <v>4.5536599999999998</v>
      </c>
      <c r="H351" s="30">
        <v>0.45536599999999999</v>
      </c>
      <c r="I351" s="30">
        <v>3.8250744000000001</v>
      </c>
      <c r="J351" s="24">
        <v>0</v>
      </c>
      <c r="K351" s="30">
        <v>0.27321959999999995</v>
      </c>
      <c r="L351" s="24">
        <v>4.5536600000000007</v>
      </c>
      <c r="M351" s="24">
        <v>4.5536600000000007</v>
      </c>
      <c r="N351" s="9">
        <v>0</v>
      </c>
      <c r="O351" s="9">
        <v>0</v>
      </c>
      <c r="P351" s="24">
        <v>0</v>
      </c>
      <c r="Q351" s="9">
        <v>0.60902600000000007</v>
      </c>
      <c r="R351" s="9">
        <v>3.9446340000000006</v>
      </c>
      <c r="S351" s="24">
        <f t="shared" si="6"/>
        <v>4.5536600000000007</v>
      </c>
    </row>
    <row r="352" spans="1:19" ht="63">
      <c r="A352" s="8" t="s">
        <v>804</v>
      </c>
      <c r="B352" s="73" t="s">
        <v>601</v>
      </c>
      <c r="C352" s="15" t="s">
        <v>2382</v>
      </c>
      <c r="D352" s="18">
        <v>2017</v>
      </c>
      <c r="E352" s="15">
        <v>2024</v>
      </c>
      <c r="F352" s="9">
        <v>35.089980000000004</v>
      </c>
      <c r="G352" s="9">
        <v>35.089980000000004</v>
      </c>
      <c r="H352" s="30">
        <v>3.5089980000000005</v>
      </c>
      <c r="I352" s="30">
        <v>29.475583200000003</v>
      </c>
      <c r="J352" s="24">
        <v>0</v>
      </c>
      <c r="K352" s="30">
        <v>2.1053988000000001</v>
      </c>
      <c r="L352" s="24">
        <v>35.089980000000004</v>
      </c>
      <c r="M352" s="24">
        <v>35.089980000000004</v>
      </c>
      <c r="N352" s="9">
        <v>0</v>
      </c>
      <c r="O352" s="9">
        <v>0</v>
      </c>
      <c r="P352" s="24">
        <v>0</v>
      </c>
      <c r="Q352" s="9">
        <v>0.09897800000000001</v>
      </c>
      <c r="R352" s="9">
        <v>34.991002000000002</v>
      </c>
      <c r="S352" s="24">
        <f t="shared" si="6"/>
        <v>35.089980000000004</v>
      </c>
    </row>
    <row r="353" spans="1:19" ht="47.25">
      <c r="A353" s="8" t="s">
        <v>804</v>
      </c>
      <c r="B353" s="73" t="s">
        <v>602</v>
      </c>
      <c r="C353" s="15" t="s">
        <v>2383</v>
      </c>
      <c r="D353" s="18">
        <v>2018</v>
      </c>
      <c r="E353" s="15">
        <v>2024</v>
      </c>
      <c r="F353" s="9">
        <v>12.902629999999998</v>
      </c>
      <c r="G353" s="9">
        <v>12.902629999999998</v>
      </c>
      <c r="H353" s="30">
        <v>1.2902629999999999</v>
      </c>
      <c r="I353" s="30">
        <v>10.8382092</v>
      </c>
      <c r="J353" s="24">
        <v>0</v>
      </c>
      <c r="K353" s="30">
        <v>0.7741577999999999</v>
      </c>
      <c r="L353" s="24">
        <v>12.90263</v>
      </c>
      <c r="M353" s="24">
        <v>12.90263</v>
      </c>
      <c r="N353" s="9">
        <v>0</v>
      </c>
      <c r="O353" s="9">
        <v>0</v>
      </c>
      <c r="P353" s="24">
        <v>0</v>
      </c>
      <c r="Q353" s="9">
        <v>0.11289300000000001</v>
      </c>
      <c r="R353" s="9">
        <v>12.789737000000001</v>
      </c>
      <c r="S353" s="24">
        <f t="shared" si="6"/>
        <v>12.90263</v>
      </c>
    </row>
    <row r="354" spans="1:19" ht="47.25">
      <c r="A354" s="8" t="s">
        <v>804</v>
      </c>
      <c r="B354" s="73" t="s">
        <v>603</v>
      </c>
      <c r="C354" s="15" t="s">
        <v>2384</v>
      </c>
      <c r="D354" s="18">
        <v>2017</v>
      </c>
      <c r="E354" s="15">
        <v>2023</v>
      </c>
      <c r="F354" s="9">
        <v>7.7428800000000004</v>
      </c>
      <c r="G354" s="9">
        <v>7.7428800000000004</v>
      </c>
      <c r="H354" s="30">
        <v>0.77428800000000009</v>
      </c>
      <c r="I354" s="30">
        <v>6.5040192000000001</v>
      </c>
      <c r="J354" s="24">
        <v>0</v>
      </c>
      <c r="K354" s="30">
        <v>0.46457280000000001</v>
      </c>
      <c r="L354" s="24">
        <v>7.7428800000000004</v>
      </c>
      <c r="M354" s="24">
        <v>7.7428800000000004</v>
      </c>
      <c r="N354" s="9">
        <v>0</v>
      </c>
      <c r="O354" s="9">
        <v>0</v>
      </c>
      <c r="P354" s="24">
        <v>0</v>
      </c>
      <c r="Q354" s="9">
        <v>7.7428800000000004</v>
      </c>
      <c r="R354" s="9">
        <v>0</v>
      </c>
      <c r="S354" s="24">
        <f t="shared" si="6"/>
        <v>7.7428800000000004</v>
      </c>
    </row>
    <row r="355" spans="1:19" ht="47.25">
      <c r="A355" s="8" t="s">
        <v>805</v>
      </c>
      <c r="B355" s="73" t="s">
        <v>604</v>
      </c>
      <c r="C355" s="15" t="s">
        <v>2385</v>
      </c>
      <c r="D355" s="18">
        <v>2016</v>
      </c>
      <c r="E355" s="15">
        <v>2024</v>
      </c>
      <c r="F355" s="9">
        <v>8.9452999999999996</v>
      </c>
      <c r="G355" s="9">
        <v>8.9452999999999996</v>
      </c>
      <c r="H355" s="30">
        <v>0.89453000000000005</v>
      </c>
      <c r="I355" s="30">
        <v>7.5140520000000004</v>
      </c>
      <c r="J355" s="24">
        <v>0</v>
      </c>
      <c r="K355" s="30">
        <v>0.53671799999999992</v>
      </c>
      <c r="L355" s="24">
        <v>8.9452999999999996</v>
      </c>
      <c r="M355" s="24">
        <v>8.9452999999999996</v>
      </c>
      <c r="N355" s="9">
        <v>0</v>
      </c>
      <c r="O355" s="9">
        <v>0</v>
      </c>
      <c r="P355" s="24">
        <v>0</v>
      </c>
      <c r="Q355" s="9">
        <v>0.15983</v>
      </c>
      <c r="R355" s="9">
        <v>8.7854700000000001</v>
      </c>
      <c r="S355" s="24">
        <f t="shared" si="6"/>
        <v>8.9452999999999996</v>
      </c>
    </row>
    <row r="356" spans="1:19" ht="47.25">
      <c r="A356" s="8" t="s">
        <v>804</v>
      </c>
      <c r="B356" s="73" t="s">
        <v>605</v>
      </c>
      <c r="C356" s="15" t="s">
        <v>2386</v>
      </c>
      <c r="D356" s="18">
        <v>2016</v>
      </c>
      <c r="E356" s="15">
        <v>2025</v>
      </c>
      <c r="F356" s="9">
        <v>35.201039999999999</v>
      </c>
      <c r="G356" s="9">
        <v>35.201039999999999</v>
      </c>
      <c r="H356" s="30">
        <v>3.5201039999999999</v>
      </c>
      <c r="I356" s="30">
        <v>29.5688736</v>
      </c>
      <c r="J356" s="24">
        <v>0</v>
      </c>
      <c r="K356" s="30">
        <v>2.1120623999999997</v>
      </c>
      <c r="L356" s="24">
        <v>35.201039999999999</v>
      </c>
      <c r="M356" s="24">
        <v>35.201039999999999</v>
      </c>
      <c r="N356" s="9">
        <v>0</v>
      </c>
      <c r="O356" s="9">
        <v>0</v>
      </c>
      <c r="P356" s="24">
        <v>0</v>
      </c>
      <c r="Q356" s="9">
        <v>0</v>
      </c>
      <c r="R356" s="9">
        <v>0.010999999999999999</v>
      </c>
      <c r="S356" s="24">
        <f t="shared" si="6"/>
        <v>0.010999999999999999</v>
      </c>
    </row>
    <row r="357" spans="1:19" ht="47.25">
      <c r="A357" s="8" t="s">
        <v>804</v>
      </c>
      <c r="B357" s="73" t="s">
        <v>1112</v>
      </c>
      <c r="C357" s="15" t="s">
        <v>2387</v>
      </c>
      <c r="D357" s="18">
        <v>2017</v>
      </c>
      <c r="E357" s="15">
        <v>2022</v>
      </c>
      <c r="F357" s="9">
        <v>6.62216</v>
      </c>
      <c r="G357" s="9">
        <v>6.62216</v>
      </c>
      <c r="H357" s="30">
        <v>0.66221600000000003</v>
      </c>
      <c r="I357" s="30">
        <v>5.5626144000000002</v>
      </c>
      <c r="J357" s="24">
        <v>0</v>
      </c>
      <c r="K357" s="30">
        <v>0.39732960000000001</v>
      </c>
      <c r="L357" s="24">
        <v>6.62216</v>
      </c>
      <c r="M357" s="24">
        <v>6.62216</v>
      </c>
      <c r="N357" s="9">
        <v>0</v>
      </c>
      <c r="O357" s="9">
        <v>0</v>
      </c>
      <c r="P357" s="24">
        <v>6.62216</v>
      </c>
      <c r="Q357" s="9">
        <v>0</v>
      </c>
      <c r="R357" s="9">
        <v>0</v>
      </c>
      <c r="S357" s="24">
        <f t="shared" si="6"/>
        <v>6.62216</v>
      </c>
    </row>
    <row r="358" spans="1:19" ht="47.25">
      <c r="A358" s="8" t="s">
        <v>804</v>
      </c>
      <c r="B358" s="73" t="s">
        <v>606</v>
      </c>
      <c r="C358" s="15" t="s">
        <v>2388</v>
      </c>
      <c r="D358" s="18">
        <v>2017</v>
      </c>
      <c r="E358" s="15">
        <v>2022</v>
      </c>
      <c r="F358" s="9">
        <v>5.7059199999999999</v>
      </c>
      <c r="G358" s="9">
        <v>5.7059199999999999</v>
      </c>
      <c r="H358" s="30">
        <v>0.57059199999999999</v>
      </c>
      <c r="I358" s="30">
        <v>4.7929727999999994</v>
      </c>
      <c r="J358" s="24">
        <v>0</v>
      </c>
      <c r="K358" s="30">
        <v>0.34235519999999997</v>
      </c>
      <c r="L358" s="24">
        <v>5.7059199999999999</v>
      </c>
      <c r="M358" s="24">
        <v>5.7059199999999999</v>
      </c>
      <c r="N358" s="9">
        <v>0</v>
      </c>
      <c r="O358" s="9">
        <v>0</v>
      </c>
      <c r="P358" s="24">
        <v>5.7059199999999999</v>
      </c>
      <c r="Q358" s="9">
        <v>0</v>
      </c>
      <c r="R358" s="9">
        <v>0</v>
      </c>
      <c r="S358" s="24">
        <f t="shared" si="6"/>
        <v>5.7059199999999999</v>
      </c>
    </row>
    <row r="359" spans="1:19" ht="47.25">
      <c r="A359" s="8" t="s">
        <v>804</v>
      </c>
      <c r="B359" s="73" t="s">
        <v>607</v>
      </c>
      <c r="C359" s="15" t="s">
        <v>2389</v>
      </c>
      <c r="D359" s="18">
        <v>2017</v>
      </c>
      <c r="E359" s="15">
        <v>2023</v>
      </c>
      <c r="F359" s="9">
        <v>8.8420499999999986</v>
      </c>
      <c r="G359" s="9">
        <v>8.8420499999999986</v>
      </c>
      <c r="H359" s="30">
        <v>0.88420499999999991</v>
      </c>
      <c r="I359" s="30">
        <v>7.4273219999999993</v>
      </c>
      <c r="J359" s="24">
        <v>0</v>
      </c>
      <c r="K359" s="30">
        <v>0.53052299999999986</v>
      </c>
      <c r="L359" s="24">
        <v>8.8420500000000004</v>
      </c>
      <c r="M359" s="24">
        <v>8.8420500000000004</v>
      </c>
      <c r="N359" s="9">
        <v>0</v>
      </c>
      <c r="O359" s="9">
        <v>0</v>
      </c>
      <c r="P359" s="24">
        <v>0</v>
      </c>
      <c r="Q359" s="9">
        <v>8.8420500000000004</v>
      </c>
      <c r="R359" s="9">
        <v>0</v>
      </c>
      <c r="S359" s="24">
        <f t="shared" si="6"/>
        <v>8.8420500000000004</v>
      </c>
    </row>
    <row r="360" spans="1:19" ht="47.25">
      <c r="A360" s="8" t="s">
        <v>804</v>
      </c>
      <c r="B360" s="73" t="s">
        <v>608</v>
      </c>
      <c r="C360" s="15" t="s">
        <v>2390</v>
      </c>
      <c r="D360" s="18">
        <v>2017</v>
      </c>
      <c r="E360" s="15">
        <v>2023</v>
      </c>
      <c r="F360" s="9">
        <v>7.7428800000000004</v>
      </c>
      <c r="G360" s="9">
        <v>7.7428800000000004</v>
      </c>
      <c r="H360" s="30">
        <v>0.77428800000000009</v>
      </c>
      <c r="I360" s="30">
        <v>6.5040192000000001</v>
      </c>
      <c r="J360" s="24">
        <v>0</v>
      </c>
      <c r="K360" s="30">
        <v>0.46457280000000001</v>
      </c>
      <c r="L360" s="24">
        <v>7.7428800000000004</v>
      </c>
      <c r="M360" s="24">
        <v>7.7428800000000004</v>
      </c>
      <c r="N360" s="9">
        <v>0</v>
      </c>
      <c r="O360" s="9">
        <v>0</v>
      </c>
      <c r="P360" s="24">
        <v>0</v>
      </c>
      <c r="Q360" s="9">
        <v>7.7428800000000004</v>
      </c>
      <c r="R360" s="9">
        <v>0</v>
      </c>
      <c r="S360" s="24">
        <f t="shared" si="6"/>
        <v>7.7428800000000004</v>
      </c>
    </row>
    <row r="361" spans="1:19" ht="47.25">
      <c r="A361" s="8" t="s">
        <v>804</v>
      </c>
      <c r="B361" s="73" t="s">
        <v>609</v>
      </c>
      <c r="C361" s="15" t="s">
        <v>2391</v>
      </c>
      <c r="D361" s="18">
        <v>2017</v>
      </c>
      <c r="E361" s="15">
        <v>2024</v>
      </c>
      <c r="F361" s="9">
        <v>4.4044999999999996</v>
      </c>
      <c r="G361" s="9">
        <v>4.4044999999999996</v>
      </c>
      <c r="H361" s="30">
        <v>0.44045000000000001</v>
      </c>
      <c r="I361" s="30">
        <v>3.6997799999999996</v>
      </c>
      <c r="J361" s="24">
        <v>0</v>
      </c>
      <c r="K361" s="30">
        <v>0.26426999999999995</v>
      </c>
      <c r="L361" s="24">
        <v>4.4044999999999996</v>
      </c>
      <c r="M361" s="24">
        <v>4.4044999999999996</v>
      </c>
      <c r="N361" s="9">
        <v>0</v>
      </c>
      <c r="O361" s="9">
        <v>0</v>
      </c>
      <c r="P361" s="24">
        <v>0</v>
      </c>
      <c r="Q361" s="9">
        <v>0.43395000000000006</v>
      </c>
      <c r="R361" s="9">
        <v>3.9705499999999994</v>
      </c>
      <c r="S361" s="24">
        <f t="shared" si="6"/>
        <v>4.4044999999999996</v>
      </c>
    </row>
    <row r="362" spans="1:19" ht="47.25">
      <c r="A362" s="8" t="s">
        <v>804</v>
      </c>
      <c r="B362" s="73" t="s">
        <v>610</v>
      </c>
      <c r="C362" s="15" t="s">
        <v>2392</v>
      </c>
      <c r="D362" s="18">
        <v>2017</v>
      </c>
      <c r="E362" s="15">
        <v>2024</v>
      </c>
      <c r="F362" s="9">
        <v>4.4044999999999996</v>
      </c>
      <c r="G362" s="9">
        <v>4.4044999999999996</v>
      </c>
      <c r="H362" s="30">
        <v>0.44045000000000001</v>
      </c>
      <c r="I362" s="30">
        <v>3.6997799999999996</v>
      </c>
      <c r="J362" s="24">
        <v>0</v>
      </c>
      <c r="K362" s="30">
        <v>0.26426999999999995</v>
      </c>
      <c r="L362" s="24">
        <v>4.4044999999999996</v>
      </c>
      <c r="M362" s="24">
        <v>4.4044999999999996</v>
      </c>
      <c r="N362" s="9">
        <v>0</v>
      </c>
      <c r="O362" s="9">
        <v>0</v>
      </c>
      <c r="P362" s="24">
        <v>0</v>
      </c>
      <c r="Q362" s="9">
        <v>0.43395000000000006</v>
      </c>
      <c r="R362" s="9">
        <v>3.9705499999999994</v>
      </c>
      <c r="S362" s="24">
        <f t="shared" si="6"/>
        <v>4.4044999999999996</v>
      </c>
    </row>
    <row r="363" spans="1:19" ht="47.25">
      <c r="A363" s="8" t="s">
        <v>804</v>
      </c>
      <c r="B363" s="73" t="s">
        <v>611</v>
      </c>
      <c r="C363" s="15" t="s">
        <v>2393</v>
      </c>
      <c r="D363" s="18">
        <v>2017</v>
      </c>
      <c r="E363" s="15">
        <v>2024</v>
      </c>
      <c r="F363" s="9">
        <v>4.3485800000000001</v>
      </c>
      <c r="G363" s="9">
        <v>4.3485800000000001</v>
      </c>
      <c r="H363" s="30">
        <v>0.43485800000000002</v>
      </c>
      <c r="I363" s="30">
        <v>3.6528071999999998</v>
      </c>
      <c r="J363" s="24">
        <v>0</v>
      </c>
      <c r="K363" s="30">
        <v>0.2609148</v>
      </c>
      <c r="L363" s="24">
        <v>4.3485800000000001</v>
      </c>
      <c r="M363" s="24">
        <v>4.3485800000000001</v>
      </c>
      <c r="N363" s="9">
        <v>0</v>
      </c>
      <c r="O363" s="9">
        <v>0</v>
      </c>
      <c r="P363" s="24">
        <v>0</v>
      </c>
      <c r="Q363" s="9">
        <v>0.37243799999999999</v>
      </c>
      <c r="R363" s="9">
        <v>3.9761420000000003</v>
      </c>
      <c r="S363" s="24">
        <f t="shared" si="6"/>
        <v>4.3485800000000001</v>
      </c>
    </row>
    <row r="364" spans="1:19" ht="126">
      <c r="A364" s="8" t="s">
        <v>805</v>
      </c>
      <c r="B364" s="73" t="s">
        <v>1113</v>
      </c>
      <c r="C364" s="15" t="s">
        <v>1114</v>
      </c>
      <c r="D364" s="18">
        <v>2018</v>
      </c>
      <c r="E364" s="15">
        <v>2025</v>
      </c>
      <c r="F364" s="9">
        <v>38.332790000000003</v>
      </c>
      <c r="G364" s="9">
        <v>38.332790000000003</v>
      </c>
      <c r="H364" s="30">
        <v>3.8332790000000005</v>
      </c>
      <c r="I364" s="30">
        <v>32.199543600000005</v>
      </c>
      <c r="J364" s="24">
        <v>0</v>
      </c>
      <c r="K364" s="30">
        <v>2.2999673999999999</v>
      </c>
      <c r="L364" s="24">
        <v>38.332790000000003</v>
      </c>
      <c r="M364" s="24">
        <v>38.332790000000003</v>
      </c>
      <c r="N364" s="9">
        <v>0.010999999999999999</v>
      </c>
      <c r="O364" s="9">
        <v>0.11000000000000001</v>
      </c>
      <c r="P364" s="24">
        <v>0.11000000000000001</v>
      </c>
      <c r="Q364" s="9">
        <v>0.11000000000000001</v>
      </c>
      <c r="R364" s="9">
        <v>0.11000000000000001</v>
      </c>
      <c r="S364" s="24">
        <f t="shared" si="6"/>
        <v>0.45100000000000007</v>
      </c>
    </row>
    <row r="365" spans="1:19" ht="78.75">
      <c r="A365" s="8" t="s">
        <v>804</v>
      </c>
      <c r="B365" s="73" t="s">
        <v>1115</v>
      </c>
      <c r="C365" s="15" t="s">
        <v>2394</v>
      </c>
      <c r="D365" s="18">
        <v>2019</v>
      </c>
      <c r="E365" s="15">
        <v>2020</v>
      </c>
      <c r="F365" s="9">
        <v>0.39027000000000001</v>
      </c>
      <c r="G365" s="9">
        <v>0.39027000000000001</v>
      </c>
      <c r="H365" s="30">
        <v>0.039027000000000006</v>
      </c>
      <c r="I365" s="30">
        <v>0.32782679999999997</v>
      </c>
      <c r="J365" s="24">
        <v>0</v>
      </c>
      <c r="K365" s="30">
        <v>0.023416199999999998</v>
      </c>
      <c r="L365" s="24">
        <v>0.39027000000000001</v>
      </c>
      <c r="M365" s="24">
        <v>0.39027000000000001</v>
      </c>
      <c r="N365" s="9">
        <v>0.37163000000000002</v>
      </c>
      <c r="O365" s="9">
        <v>0</v>
      </c>
      <c r="P365" s="24">
        <v>0</v>
      </c>
      <c r="Q365" s="9">
        <v>0</v>
      </c>
      <c r="R365" s="9">
        <v>0</v>
      </c>
      <c r="S365" s="24">
        <f t="shared" si="6"/>
        <v>0.37163000000000002</v>
      </c>
    </row>
    <row r="366" spans="1:19" ht="94.5">
      <c r="A366" s="8" t="s">
        <v>805</v>
      </c>
      <c r="B366" s="73" t="s">
        <v>1116</v>
      </c>
      <c r="C366" s="15" t="s">
        <v>2395</v>
      </c>
      <c r="D366" s="18">
        <v>2019</v>
      </c>
      <c r="E366" s="15">
        <v>2020</v>
      </c>
      <c r="F366" s="9">
        <v>0.71589999999999998</v>
      </c>
      <c r="G366" s="9">
        <v>0.71589999999999998</v>
      </c>
      <c r="H366" s="30">
        <v>0.071590000000000001</v>
      </c>
      <c r="I366" s="30">
        <v>0.60135599999999989</v>
      </c>
      <c r="J366" s="24">
        <v>0</v>
      </c>
      <c r="K366" s="30">
        <v>0.042953999999999999</v>
      </c>
      <c r="L366" s="24">
        <v>0.71589999999999998</v>
      </c>
      <c r="M366" s="24">
        <v>0.71589999999999998</v>
      </c>
      <c r="N366" s="9">
        <v>0.05416999999999994</v>
      </c>
      <c r="O366" s="9">
        <v>0</v>
      </c>
      <c r="P366" s="24">
        <v>0</v>
      </c>
      <c r="Q366" s="9">
        <v>0</v>
      </c>
      <c r="R366" s="9">
        <v>0</v>
      </c>
      <c r="S366" s="24">
        <f t="shared" si="6"/>
        <v>0.05416999999999994</v>
      </c>
    </row>
    <row r="367" spans="1:19" ht="78.75">
      <c r="A367" s="8" t="s">
        <v>805</v>
      </c>
      <c r="B367" s="73" t="s">
        <v>1117</v>
      </c>
      <c r="C367" s="15" t="s">
        <v>1118</v>
      </c>
      <c r="D367" s="18">
        <v>2019</v>
      </c>
      <c r="E367" s="15">
        <v>2020</v>
      </c>
      <c r="F367" s="9">
        <v>6.2698999999999998</v>
      </c>
      <c r="G367" s="9">
        <v>6.2698999999999998</v>
      </c>
      <c r="H367" s="30">
        <v>0.62699000000000005</v>
      </c>
      <c r="I367" s="30">
        <v>5.2667159999999997</v>
      </c>
      <c r="J367" s="24">
        <v>0</v>
      </c>
      <c r="K367" s="30">
        <v>0.37619399999999997</v>
      </c>
      <c r="L367" s="24">
        <v>6.2698999999999998</v>
      </c>
      <c r="M367" s="24">
        <v>6.2698999999999998</v>
      </c>
      <c r="N367" s="9">
        <v>4.8375899999999996</v>
      </c>
      <c r="O367" s="9">
        <v>0</v>
      </c>
      <c r="P367" s="24">
        <v>0</v>
      </c>
      <c r="Q367" s="9">
        <v>0</v>
      </c>
      <c r="R367" s="9">
        <v>0</v>
      </c>
      <c r="S367" s="24">
        <f t="shared" si="6"/>
        <v>4.8375899999999996</v>
      </c>
    </row>
    <row r="368" spans="1:19" ht="78.75">
      <c r="A368" s="8" t="s">
        <v>804</v>
      </c>
      <c r="B368" s="73" t="s">
        <v>1119</v>
      </c>
      <c r="C368" s="15" t="s">
        <v>2396</v>
      </c>
      <c r="D368" s="18">
        <v>2020</v>
      </c>
      <c r="E368" s="15">
        <v>2020</v>
      </c>
      <c r="F368" s="9">
        <v>1.7955300000000001</v>
      </c>
      <c r="G368" s="9">
        <v>1.7955300000000001</v>
      </c>
      <c r="H368" s="30">
        <v>0.17955300000000002</v>
      </c>
      <c r="I368" s="30">
        <v>1.5082452</v>
      </c>
      <c r="J368" s="24">
        <v>0</v>
      </c>
      <c r="K368" s="30">
        <v>0.1077318</v>
      </c>
      <c r="L368" s="24">
        <v>1.7955300000000001</v>
      </c>
      <c r="M368" s="24">
        <v>1.7955300000000001</v>
      </c>
      <c r="N368" s="9">
        <v>1.7955300000000001</v>
      </c>
      <c r="O368" s="9">
        <v>0</v>
      </c>
      <c r="P368" s="24">
        <v>0</v>
      </c>
      <c r="Q368" s="9">
        <v>0</v>
      </c>
      <c r="R368" s="9">
        <v>0</v>
      </c>
      <c r="S368" s="24">
        <f t="shared" si="6"/>
        <v>1.7955300000000001</v>
      </c>
    </row>
    <row r="369" spans="1:19" ht="47.25">
      <c r="A369" s="8" t="s">
        <v>804</v>
      </c>
      <c r="B369" s="73" t="s">
        <v>181</v>
      </c>
      <c r="C369" s="15" t="s">
        <v>2397</v>
      </c>
      <c r="D369" s="18">
        <v>2019</v>
      </c>
      <c r="E369" s="15">
        <v>2023</v>
      </c>
      <c r="F369" s="9">
        <v>4.4270100000000001</v>
      </c>
      <c r="G369" s="9">
        <v>4.4270100000000001</v>
      </c>
      <c r="H369" s="30">
        <v>0.44270100000000001</v>
      </c>
      <c r="I369" s="30">
        <v>3.7186884</v>
      </c>
      <c r="J369" s="24">
        <v>0</v>
      </c>
      <c r="K369" s="30">
        <v>0.26562059999999998</v>
      </c>
      <c r="L369" s="24">
        <v>4.4270100000000001</v>
      </c>
      <c r="M369" s="24">
        <v>4.4270100000000001</v>
      </c>
      <c r="N369" s="9">
        <v>0</v>
      </c>
      <c r="O369" s="9">
        <v>0</v>
      </c>
      <c r="P369" s="24">
        <v>0</v>
      </c>
      <c r="Q369" s="9">
        <v>4.4270100000000001</v>
      </c>
      <c r="R369" s="9">
        <v>0</v>
      </c>
      <c r="S369" s="24">
        <f t="shared" si="6"/>
        <v>4.4270100000000001</v>
      </c>
    </row>
    <row r="370" spans="1:19" ht="47.25">
      <c r="A370" s="8" t="s">
        <v>805</v>
      </c>
      <c r="B370" s="73" t="s">
        <v>612</v>
      </c>
      <c r="C370" s="15" t="s">
        <v>2398</v>
      </c>
      <c r="D370" s="18">
        <v>2023</v>
      </c>
      <c r="E370" s="15">
        <v>2024</v>
      </c>
      <c r="F370" s="9">
        <v>2.7499099999999999</v>
      </c>
      <c r="G370" s="9">
        <v>2.7499099999999999</v>
      </c>
      <c r="H370" s="30">
        <v>0.27499099999999999</v>
      </c>
      <c r="I370" s="30">
        <v>2.3099243999999999</v>
      </c>
      <c r="J370" s="24">
        <v>0</v>
      </c>
      <c r="K370" s="30">
        <v>0.16499459999999999</v>
      </c>
      <c r="L370" s="24">
        <v>2.7499099999999999</v>
      </c>
      <c r="M370" s="24">
        <v>2.7499099999999999</v>
      </c>
      <c r="N370" s="9">
        <v>0</v>
      </c>
      <c r="O370" s="9">
        <v>0</v>
      </c>
      <c r="P370" s="24">
        <v>0</v>
      </c>
      <c r="Q370" s="9">
        <v>0.82490100000000011</v>
      </c>
      <c r="R370" s="9">
        <v>1.9250089999999997</v>
      </c>
      <c r="S370" s="24">
        <f t="shared" si="6"/>
        <v>2.7499099999999999</v>
      </c>
    </row>
    <row r="371" spans="1:19" ht="47.25">
      <c r="A371" s="8" t="s">
        <v>804</v>
      </c>
      <c r="B371" s="73" t="s">
        <v>117</v>
      </c>
      <c r="C371" s="15" t="s">
        <v>313</v>
      </c>
      <c r="D371" s="18">
        <v>2017</v>
      </c>
      <c r="E371" s="15">
        <v>2023</v>
      </c>
      <c r="F371" s="9">
        <v>9.3481699999999996</v>
      </c>
      <c r="G371" s="9">
        <v>9.3481699999999996</v>
      </c>
      <c r="H371" s="30">
        <v>0.93481700000000001</v>
      </c>
      <c r="I371" s="30">
        <v>7.8524627999999987</v>
      </c>
      <c r="J371" s="24">
        <v>0</v>
      </c>
      <c r="K371" s="30">
        <v>0.56089020000000001</v>
      </c>
      <c r="L371" s="24">
        <v>9.3481699999999996</v>
      </c>
      <c r="M371" s="24">
        <v>9.3481699999999996</v>
      </c>
      <c r="N371" s="9">
        <v>0</v>
      </c>
      <c r="O371" s="9">
        <v>0</v>
      </c>
      <c r="P371" s="24">
        <v>0</v>
      </c>
      <c r="Q371" s="9">
        <v>9.3481699999999996</v>
      </c>
      <c r="R371" s="9">
        <v>0</v>
      </c>
      <c r="S371" s="24">
        <f t="shared" si="6"/>
        <v>9.3481699999999996</v>
      </c>
    </row>
    <row r="372" spans="1:19" ht="47.25">
      <c r="A372" s="8" t="s">
        <v>804</v>
      </c>
      <c r="B372" s="73" t="s">
        <v>182</v>
      </c>
      <c r="C372" s="15" t="s">
        <v>2399</v>
      </c>
      <c r="D372" s="18">
        <v>2019</v>
      </c>
      <c r="E372" s="15">
        <v>2023</v>
      </c>
      <c r="F372" s="9">
        <v>3.7772899999999998</v>
      </c>
      <c r="G372" s="9">
        <v>3.7772899999999998</v>
      </c>
      <c r="H372" s="30">
        <v>0.37772899999999998</v>
      </c>
      <c r="I372" s="30">
        <v>3.1729235999999998</v>
      </c>
      <c r="J372" s="24">
        <v>0</v>
      </c>
      <c r="K372" s="30">
        <v>0.22663739999999999</v>
      </c>
      <c r="L372" s="24">
        <v>3.7772899999999998</v>
      </c>
      <c r="M372" s="24">
        <v>3.7772899999999998</v>
      </c>
      <c r="N372" s="9">
        <v>0</v>
      </c>
      <c r="O372" s="9">
        <v>0</v>
      </c>
      <c r="P372" s="24">
        <v>0</v>
      </c>
      <c r="Q372" s="9">
        <v>3.7772899999999998</v>
      </c>
      <c r="R372" s="9">
        <v>0</v>
      </c>
      <c r="S372" s="24">
        <f t="shared" si="6"/>
        <v>3.7772899999999998</v>
      </c>
    </row>
    <row r="373" spans="1:19" ht="78.75">
      <c r="A373" s="8" t="s">
        <v>804</v>
      </c>
      <c r="B373" s="73" t="s">
        <v>215</v>
      </c>
      <c r="C373" s="15" t="s">
        <v>2400</v>
      </c>
      <c r="D373" s="18">
        <v>2019</v>
      </c>
      <c r="E373" s="15">
        <v>2023</v>
      </c>
      <c r="F373" s="9">
        <v>3.7949499999999992</v>
      </c>
      <c r="G373" s="9">
        <v>3.7949499999999992</v>
      </c>
      <c r="H373" s="30">
        <v>0.37949499999999992</v>
      </c>
      <c r="I373" s="30">
        <v>3.1877579999999992</v>
      </c>
      <c r="J373" s="24">
        <v>0</v>
      </c>
      <c r="K373" s="30">
        <v>0.22769699999999993</v>
      </c>
      <c r="L373" s="24">
        <v>3.79495</v>
      </c>
      <c r="M373" s="24">
        <v>3.79495</v>
      </c>
      <c r="N373" s="9">
        <v>0</v>
      </c>
      <c r="O373" s="9">
        <v>0</v>
      </c>
      <c r="P373" s="24">
        <v>0</v>
      </c>
      <c r="Q373" s="9">
        <v>3.79495</v>
      </c>
      <c r="R373" s="9">
        <v>0</v>
      </c>
      <c r="S373" s="24">
        <f t="shared" si="6"/>
        <v>3.79495</v>
      </c>
    </row>
    <row r="374" spans="1:19" ht="47.25">
      <c r="A374" s="8" t="s">
        <v>804</v>
      </c>
      <c r="B374" s="73" t="s">
        <v>183</v>
      </c>
      <c r="C374" s="15" t="s">
        <v>2401</v>
      </c>
      <c r="D374" s="18">
        <v>2019</v>
      </c>
      <c r="E374" s="15">
        <v>2023</v>
      </c>
      <c r="F374" s="9">
        <v>6.0879700000000003</v>
      </c>
      <c r="G374" s="9">
        <v>6.0879700000000003</v>
      </c>
      <c r="H374" s="30">
        <v>0.60879700000000003</v>
      </c>
      <c r="I374" s="30">
        <v>5.1138948000000006</v>
      </c>
      <c r="J374" s="24">
        <v>0</v>
      </c>
      <c r="K374" s="30">
        <v>0.3652782</v>
      </c>
      <c r="L374" s="24">
        <v>6.0879700000000003</v>
      </c>
      <c r="M374" s="24">
        <v>6.0879700000000003</v>
      </c>
      <c r="N374" s="9">
        <v>0</v>
      </c>
      <c r="O374" s="9">
        <v>0</v>
      </c>
      <c r="P374" s="24">
        <v>0</v>
      </c>
      <c r="Q374" s="9">
        <v>6.0879700000000003</v>
      </c>
      <c r="R374" s="9">
        <v>0</v>
      </c>
      <c r="S374" s="24">
        <f t="shared" si="6"/>
        <v>6.0879700000000003</v>
      </c>
    </row>
    <row r="375" spans="1:19" ht="47.25">
      <c r="A375" s="8" t="s">
        <v>804</v>
      </c>
      <c r="B375" s="73" t="s">
        <v>1120</v>
      </c>
      <c r="C375" s="15" t="s">
        <v>1121</v>
      </c>
      <c r="D375" s="18">
        <v>2017</v>
      </c>
      <c r="E375" s="15">
        <v>2021</v>
      </c>
      <c r="F375" s="9">
        <v>2.8510500000000003</v>
      </c>
      <c r="G375" s="9">
        <v>2.8510500000000003</v>
      </c>
      <c r="H375" s="30">
        <v>0.28510500000000005</v>
      </c>
      <c r="I375" s="30">
        <v>2.394882</v>
      </c>
      <c r="J375" s="24">
        <v>0</v>
      </c>
      <c r="K375" s="30">
        <v>0.17106300000000002</v>
      </c>
      <c r="L375" s="24">
        <v>2.8510500000000003</v>
      </c>
      <c r="M375" s="24">
        <v>2.8510500000000003</v>
      </c>
      <c r="N375" s="9">
        <v>0</v>
      </c>
      <c r="O375" s="9">
        <v>2.8510500000000003</v>
      </c>
      <c r="P375" s="24">
        <v>0</v>
      </c>
      <c r="Q375" s="9">
        <v>0</v>
      </c>
      <c r="R375" s="9">
        <v>0</v>
      </c>
      <c r="S375" s="24">
        <f t="shared" si="6"/>
        <v>2.8510500000000003</v>
      </c>
    </row>
    <row r="376" spans="1:19" ht="47.25">
      <c r="A376" s="8" t="s">
        <v>805</v>
      </c>
      <c r="B376" s="73" t="s">
        <v>118</v>
      </c>
      <c r="C376" s="15" t="s">
        <v>314</v>
      </c>
      <c r="D376" s="18">
        <v>2017</v>
      </c>
      <c r="E376" s="15">
        <v>2024</v>
      </c>
      <c r="F376" s="9">
        <v>5.0019399999999994</v>
      </c>
      <c r="G376" s="9">
        <v>5.0019399999999994</v>
      </c>
      <c r="H376" s="30">
        <v>0.50019399999999992</v>
      </c>
      <c r="I376" s="30">
        <v>4.2016295999999995</v>
      </c>
      <c r="J376" s="24">
        <v>0</v>
      </c>
      <c r="K376" s="30">
        <v>0.30011639999999995</v>
      </c>
      <c r="L376" s="24">
        <v>5.0019399999999994</v>
      </c>
      <c r="M376" s="24">
        <v>5.0019399999999994</v>
      </c>
      <c r="N376" s="9">
        <v>0</v>
      </c>
      <c r="O376" s="9">
        <v>0</v>
      </c>
      <c r="P376" s="24">
        <v>0</v>
      </c>
      <c r="Q376" s="9">
        <v>0.21113400000000002</v>
      </c>
      <c r="R376" s="9">
        <v>4.790805999999999</v>
      </c>
      <c r="S376" s="24">
        <f t="shared" si="6"/>
        <v>5.0019399999999994</v>
      </c>
    </row>
    <row r="377" spans="1:19" ht="78.75">
      <c r="A377" s="8" t="s">
        <v>805</v>
      </c>
      <c r="B377" s="73" t="s">
        <v>119</v>
      </c>
      <c r="C377" s="15" t="s">
        <v>315</v>
      </c>
      <c r="D377" s="18">
        <v>2016</v>
      </c>
      <c r="E377" s="15">
        <v>2025</v>
      </c>
      <c r="F377" s="9">
        <v>32.037880000000001</v>
      </c>
      <c r="G377" s="9">
        <v>32.037880000000001</v>
      </c>
      <c r="H377" s="30">
        <v>3.2037880000000003</v>
      </c>
      <c r="I377" s="30">
        <v>26.911819200000004</v>
      </c>
      <c r="J377" s="24">
        <v>0</v>
      </c>
      <c r="K377" s="30">
        <v>1.9222728</v>
      </c>
      <c r="L377" s="24">
        <v>32.037880000000001</v>
      </c>
      <c r="M377" s="24">
        <v>32.037880000000001</v>
      </c>
      <c r="N377" s="9">
        <v>0</v>
      </c>
      <c r="O377" s="9">
        <v>0</v>
      </c>
      <c r="P377" s="24">
        <v>0</v>
      </c>
      <c r="Q377" s="9">
        <v>0.041668000000000004</v>
      </c>
      <c r="R377" s="9">
        <v>7.0400000000000009</v>
      </c>
      <c r="S377" s="24">
        <f t="shared" si="6"/>
        <v>7.0816680000000005</v>
      </c>
    </row>
    <row r="378" spans="1:19" ht="94.5">
      <c r="A378" s="8" t="s">
        <v>805</v>
      </c>
      <c r="B378" s="73" t="s">
        <v>184</v>
      </c>
      <c r="C378" s="15" t="s">
        <v>316</v>
      </c>
      <c r="D378" s="18">
        <v>2016</v>
      </c>
      <c r="E378" s="15">
        <v>2025</v>
      </c>
      <c r="F378" s="9">
        <v>17.194839999999999</v>
      </c>
      <c r="G378" s="9">
        <v>17.194839999999999</v>
      </c>
      <c r="H378" s="30">
        <v>1.719484</v>
      </c>
      <c r="I378" s="30">
        <v>14.443665599999999</v>
      </c>
      <c r="J378" s="24">
        <v>0</v>
      </c>
      <c r="K378" s="30">
        <v>1.0316904</v>
      </c>
      <c r="L378" s="24">
        <v>17.194840000000003</v>
      </c>
      <c r="M378" s="24">
        <v>17.194840000000003</v>
      </c>
      <c r="N378" s="9">
        <v>0</v>
      </c>
      <c r="O378" s="9">
        <v>0</v>
      </c>
      <c r="P378" s="24">
        <v>0</v>
      </c>
      <c r="Q378" s="9">
        <v>0</v>
      </c>
      <c r="R378" s="9">
        <v>0.010999999999999999</v>
      </c>
      <c r="S378" s="24">
        <f t="shared" si="6"/>
        <v>0.010999999999999999</v>
      </c>
    </row>
    <row r="379" spans="1:19" ht="47.25">
      <c r="A379" s="8" t="s">
        <v>805</v>
      </c>
      <c r="B379" s="73" t="s">
        <v>120</v>
      </c>
      <c r="C379" s="15" t="s">
        <v>2402</v>
      </c>
      <c r="D379" s="18">
        <v>2017</v>
      </c>
      <c r="E379" s="15">
        <v>2024</v>
      </c>
      <c r="F379" s="9">
        <v>7.8171899999999983</v>
      </c>
      <c r="G379" s="9">
        <v>7.8171899999999983</v>
      </c>
      <c r="H379" s="30">
        <v>0.78171899999999983</v>
      </c>
      <c r="I379" s="30">
        <v>6.5664395999999989</v>
      </c>
      <c r="J379" s="24">
        <v>0</v>
      </c>
      <c r="K379" s="30">
        <v>0.46903139999999988</v>
      </c>
      <c r="L379" s="24">
        <v>7.8171899999999983</v>
      </c>
      <c r="M379" s="24">
        <v>7.8171899999999983</v>
      </c>
      <c r="N379" s="9">
        <v>0</v>
      </c>
      <c r="O379" s="9">
        <v>0</v>
      </c>
      <c r="P379" s="24">
        <v>0</v>
      </c>
      <c r="Q379" s="9">
        <v>0.117909</v>
      </c>
      <c r="R379" s="9">
        <v>7.6992809999999983</v>
      </c>
      <c r="S379" s="24">
        <f t="shared" si="6"/>
        <v>7.8171899999999983</v>
      </c>
    </row>
    <row r="380" spans="1:19" ht="47.25">
      <c r="A380" s="8" t="s">
        <v>805</v>
      </c>
      <c r="B380" s="73" t="s">
        <v>121</v>
      </c>
      <c r="C380" s="15" t="s">
        <v>2403</v>
      </c>
      <c r="D380" s="18">
        <v>2017</v>
      </c>
      <c r="E380" s="15">
        <v>2025</v>
      </c>
      <c r="F380" s="9">
        <v>9.6349699999999991</v>
      </c>
      <c r="G380" s="9">
        <v>9.6349699999999991</v>
      </c>
      <c r="H380" s="30">
        <v>0.96349699999999994</v>
      </c>
      <c r="I380" s="30">
        <v>8.0933747999999994</v>
      </c>
      <c r="J380" s="24">
        <v>0</v>
      </c>
      <c r="K380" s="30">
        <v>0.5780981999999999</v>
      </c>
      <c r="L380" s="24">
        <v>9.6349699999999991</v>
      </c>
      <c r="M380" s="24">
        <v>9.6349699999999991</v>
      </c>
      <c r="N380" s="9">
        <v>0</v>
      </c>
      <c r="O380" s="9">
        <v>0</v>
      </c>
      <c r="P380" s="24">
        <v>0</v>
      </c>
      <c r="Q380" s="9">
        <v>0</v>
      </c>
      <c r="R380" s="9">
        <v>0.010999999999999999</v>
      </c>
      <c r="S380" s="24">
        <f t="shared" si="6"/>
        <v>0.010999999999999999</v>
      </c>
    </row>
    <row r="381" spans="1:19" ht="47.25">
      <c r="A381" s="8" t="s">
        <v>805</v>
      </c>
      <c r="B381" s="73" t="s">
        <v>122</v>
      </c>
      <c r="C381" s="15" t="s">
        <v>2404</v>
      </c>
      <c r="D381" s="18">
        <v>2017</v>
      </c>
      <c r="E381" s="15">
        <v>2025</v>
      </c>
      <c r="F381" s="9">
        <v>12.60652</v>
      </c>
      <c r="G381" s="9">
        <v>12.60652</v>
      </c>
      <c r="H381" s="30">
        <v>1.2606520000000001</v>
      </c>
      <c r="I381" s="30">
        <v>10.5894768</v>
      </c>
      <c r="J381" s="24">
        <v>0</v>
      </c>
      <c r="K381" s="30">
        <v>0.75639119999999993</v>
      </c>
      <c r="L381" s="24">
        <v>12.606520000000002</v>
      </c>
      <c r="M381" s="24">
        <v>12.606520000000002</v>
      </c>
      <c r="N381" s="9">
        <v>0</v>
      </c>
      <c r="O381" s="9">
        <v>0</v>
      </c>
      <c r="P381" s="24">
        <v>0</v>
      </c>
      <c r="Q381" s="9">
        <v>0</v>
      </c>
      <c r="R381" s="9">
        <v>0.010999999999999999</v>
      </c>
      <c r="S381" s="24">
        <f t="shared" si="6"/>
        <v>0.010999999999999999</v>
      </c>
    </row>
    <row r="382" spans="1:19" ht="47.25">
      <c r="A382" s="8" t="s">
        <v>805</v>
      </c>
      <c r="B382" s="73" t="s">
        <v>123</v>
      </c>
      <c r="C382" s="15" t="s">
        <v>317</v>
      </c>
      <c r="D382" s="18">
        <v>2017</v>
      </c>
      <c r="E382" s="15">
        <v>2024</v>
      </c>
      <c r="F382" s="9">
        <v>9.1886600000000005</v>
      </c>
      <c r="G382" s="9">
        <v>9.1886600000000005</v>
      </c>
      <c r="H382" s="30">
        <v>0.91886600000000007</v>
      </c>
      <c r="I382" s="30">
        <v>7.7184744000000007</v>
      </c>
      <c r="J382" s="24">
        <v>0</v>
      </c>
      <c r="K382" s="30">
        <v>0.55131960000000002</v>
      </c>
      <c r="L382" s="24">
        <v>9.1886600000000005</v>
      </c>
      <c r="M382" s="24">
        <v>9.1886600000000005</v>
      </c>
      <c r="N382" s="9">
        <v>0</v>
      </c>
      <c r="O382" s="9">
        <v>0</v>
      </c>
      <c r="P382" s="24">
        <v>0</v>
      </c>
      <c r="Q382" s="9">
        <v>0.20752600000000002</v>
      </c>
      <c r="R382" s="9">
        <v>8.9811340000000008</v>
      </c>
      <c r="S382" s="24">
        <f t="shared" si="6"/>
        <v>9.1886600000000005</v>
      </c>
    </row>
    <row r="383" spans="1:19" ht="63">
      <c r="A383" s="8" t="s">
        <v>805</v>
      </c>
      <c r="B383" s="73" t="s">
        <v>185</v>
      </c>
      <c r="C383" s="15" t="s">
        <v>2405</v>
      </c>
      <c r="D383" s="18">
        <v>2018</v>
      </c>
      <c r="E383" s="15">
        <v>2023</v>
      </c>
      <c r="F383" s="9">
        <v>13.91356</v>
      </c>
      <c r="G383" s="9">
        <v>13.91356</v>
      </c>
      <c r="H383" s="30">
        <v>1.391356</v>
      </c>
      <c r="I383" s="30">
        <v>11.6873904</v>
      </c>
      <c r="J383" s="24">
        <v>0</v>
      </c>
      <c r="K383" s="30">
        <v>0.83481360000000004</v>
      </c>
      <c r="L383" s="24">
        <v>13.913559999999999</v>
      </c>
      <c r="M383" s="24">
        <v>13.913559999999999</v>
      </c>
      <c r="N383" s="9">
        <v>0</v>
      </c>
      <c r="O383" s="9">
        <v>0</v>
      </c>
      <c r="P383" s="24">
        <v>0</v>
      </c>
      <c r="Q383" s="9">
        <v>13.913559999999999</v>
      </c>
      <c r="R383" s="9">
        <v>0</v>
      </c>
      <c r="S383" s="24">
        <f t="shared" si="6"/>
        <v>13.913559999999999</v>
      </c>
    </row>
    <row r="384" spans="1:19" ht="47.25">
      <c r="A384" s="8" t="s">
        <v>805</v>
      </c>
      <c r="B384" s="73" t="s">
        <v>186</v>
      </c>
      <c r="C384" s="15" t="s">
        <v>2406</v>
      </c>
      <c r="D384" s="18">
        <v>2018</v>
      </c>
      <c r="E384" s="15">
        <v>2023</v>
      </c>
      <c r="F384" s="9">
        <v>5.5350799999999998</v>
      </c>
      <c r="G384" s="9">
        <v>5.5350799999999998</v>
      </c>
      <c r="H384" s="30">
        <v>0.553508</v>
      </c>
      <c r="I384" s="30">
        <v>4.6494672000000001</v>
      </c>
      <c r="J384" s="24">
        <v>0</v>
      </c>
      <c r="K384" s="30">
        <v>0.33210479999999998</v>
      </c>
      <c r="L384" s="24">
        <v>5.5350799999999998</v>
      </c>
      <c r="M384" s="24">
        <v>5.5350799999999998</v>
      </c>
      <c r="N384" s="9">
        <v>0</v>
      </c>
      <c r="O384" s="9">
        <v>0</v>
      </c>
      <c r="P384" s="24">
        <v>0</v>
      </c>
      <c r="Q384" s="9">
        <v>5.5350799999999998</v>
      </c>
      <c r="R384" s="9">
        <v>0</v>
      </c>
      <c r="S384" s="24">
        <f t="shared" si="6"/>
        <v>5.5350799999999998</v>
      </c>
    </row>
    <row r="385" spans="1:19" ht="47.25">
      <c r="A385" s="8" t="s">
        <v>805</v>
      </c>
      <c r="B385" s="73" t="s">
        <v>219</v>
      </c>
      <c r="C385" s="15" t="s">
        <v>2407</v>
      </c>
      <c r="D385" s="18">
        <v>2018</v>
      </c>
      <c r="E385" s="15">
        <v>2023</v>
      </c>
      <c r="F385" s="9">
        <v>4.93025</v>
      </c>
      <c r="G385" s="9">
        <v>4.93025</v>
      </c>
      <c r="H385" s="30">
        <v>0.49302500000000005</v>
      </c>
      <c r="I385" s="30">
        <v>4.1414099999999996</v>
      </c>
      <c r="J385" s="24">
        <v>0</v>
      </c>
      <c r="K385" s="30">
        <v>0.29581499999999999</v>
      </c>
      <c r="L385" s="24">
        <v>4.9302500000000009</v>
      </c>
      <c r="M385" s="24">
        <v>4.9302500000000009</v>
      </c>
      <c r="N385" s="9">
        <v>0</v>
      </c>
      <c r="O385" s="9">
        <v>0</v>
      </c>
      <c r="P385" s="24">
        <v>0</v>
      </c>
      <c r="Q385" s="9">
        <v>4.9302500000000009</v>
      </c>
      <c r="R385" s="9">
        <v>0</v>
      </c>
      <c r="S385" s="24">
        <f t="shared" si="6"/>
        <v>4.9302500000000009</v>
      </c>
    </row>
    <row r="386" spans="1:19" ht="47.25">
      <c r="A386" s="8" t="s">
        <v>805</v>
      </c>
      <c r="B386" s="73" t="s">
        <v>187</v>
      </c>
      <c r="C386" s="15" t="s">
        <v>2408</v>
      </c>
      <c r="D386" s="18">
        <v>2018</v>
      </c>
      <c r="E386" s="15">
        <v>2023</v>
      </c>
      <c r="F386" s="9">
        <v>5.1667800000000002</v>
      </c>
      <c r="G386" s="9">
        <v>5.1667800000000002</v>
      </c>
      <c r="H386" s="30">
        <v>0.51667800000000008</v>
      </c>
      <c r="I386" s="30">
        <v>4.3400952000000004</v>
      </c>
      <c r="J386" s="24">
        <v>0</v>
      </c>
      <c r="K386" s="30">
        <v>0.31000679999999997</v>
      </c>
      <c r="L386" s="24">
        <v>5.1667800000000002</v>
      </c>
      <c r="M386" s="24">
        <v>5.1667800000000002</v>
      </c>
      <c r="N386" s="9">
        <v>0</v>
      </c>
      <c r="O386" s="9">
        <v>0</v>
      </c>
      <c r="P386" s="24">
        <v>0</v>
      </c>
      <c r="Q386" s="9">
        <v>5.1667800000000002</v>
      </c>
      <c r="R386" s="9">
        <v>0</v>
      </c>
      <c r="S386" s="24">
        <f t="shared" si="6"/>
        <v>5.1667800000000002</v>
      </c>
    </row>
    <row r="387" spans="1:19" ht="47.25">
      <c r="A387" s="8" t="s">
        <v>805</v>
      </c>
      <c r="B387" s="73" t="s">
        <v>188</v>
      </c>
      <c r="C387" s="15" t="s">
        <v>2409</v>
      </c>
      <c r="D387" s="18">
        <v>2018</v>
      </c>
      <c r="E387" s="15">
        <v>2023</v>
      </c>
      <c r="F387" s="9">
        <v>6.7853399999999997</v>
      </c>
      <c r="G387" s="9">
        <v>6.7853399999999997</v>
      </c>
      <c r="H387" s="30">
        <v>0.67853399999999997</v>
      </c>
      <c r="I387" s="30">
        <v>5.6996855999999996</v>
      </c>
      <c r="J387" s="24">
        <v>0</v>
      </c>
      <c r="K387" s="30">
        <v>0.40712039999999999</v>
      </c>
      <c r="L387" s="24">
        <v>6.7853399999999997</v>
      </c>
      <c r="M387" s="24">
        <v>6.7853399999999997</v>
      </c>
      <c r="N387" s="9">
        <v>0</v>
      </c>
      <c r="O387" s="9">
        <v>0</v>
      </c>
      <c r="P387" s="24">
        <v>0</v>
      </c>
      <c r="Q387" s="9">
        <v>6.7853399999999997</v>
      </c>
      <c r="R387" s="9">
        <v>0</v>
      </c>
      <c r="S387" s="24">
        <f t="shared" si="6"/>
        <v>6.7853399999999997</v>
      </c>
    </row>
    <row r="388" spans="1:19" ht="63">
      <c r="A388" s="8" t="s">
        <v>805</v>
      </c>
      <c r="B388" s="73" t="s">
        <v>189</v>
      </c>
      <c r="C388" s="15" t="s">
        <v>318</v>
      </c>
      <c r="D388" s="18">
        <v>2019</v>
      </c>
      <c r="E388" s="15">
        <v>2023</v>
      </c>
      <c r="F388" s="9">
        <v>11.857850000000001</v>
      </c>
      <c r="G388" s="9">
        <v>11.857850000000001</v>
      </c>
      <c r="H388" s="30">
        <v>1.1857850000000001</v>
      </c>
      <c r="I388" s="30">
        <v>9.9605940000000004</v>
      </c>
      <c r="J388" s="24">
        <v>0</v>
      </c>
      <c r="K388" s="30">
        <v>0.71147100000000008</v>
      </c>
      <c r="L388" s="24">
        <v>11.857849999999999</v>
      </c>
      <c r="M388" s="24">
        <v>11.857849999999999</v>
      </c>
      <c r="N388" s="9">
        <v>0</v>
      </c>
      <c r="O388" s="9">
        <v>0</v>
      </c>
      <c r="P388" s="24">
        <v>0</v>
      </c>
      <c r="Q388" s="9">
        <v>11.857849999999999</v>
      </c>
      <c r="R388" s="9">
        <v>0</v>
      </c>
      <c r="S388" s="24">
        <f t="shared" si="6"/>
        <v>11.857849999999999</v>
      </c>
    </row>
    <row r="389" spans="1:19" ht="47.25">
      <c r="A389" s="8" t="s">
        <v>805</v>
      </c>
      <c r="B389" s="73" t="s">
        <v>190</v>
      </c>
      <c r="C389" s="15" t="s">
        <v>2410</v>
      </c>
      <c r="D389" s="18">
        <v>2019</v>
      </c>
      <c r="E389" s="15">
        <v>2023</v>
      </c>
      <c r="F389" s="9">
        <v>4.1604200000000002</v>
      </c>
      <c r="G389" s="9">
        <v>4.1604200000000002</v>
      </c>
      <c r="H389" s="30">
        <v>0.41604200000000002</v>
      </c>
      <c r="I389" s="30">
        <v>3.4947528000000001</v>
      </c>
      <c r="J389" s="24">
        <v>0</v>
      </c>
      <c r="K389" s="30">
        <v>0.24962519999999999</v>
      </c>
      <c r="L389" s="24">
        <v>4.1604200000000002</v>
      </c>
      <c r="M389" s="24">
        <v>4.1604200000000002</v>
      </c>
      <c r="N389" s="9">
        <v>0</v>
      </c>
      <c r="O389" s="9">
        <v>0</v>
      </c>
      <c r="P389" s="24">
        <v>0</v>
      </c>
      <c r="Q389" s="9">
        <v>4.1604200000000002</v>
      </c>
      <c r="R389" s="9">
        <v>0</v>
      </c>
      <c r="S389" s="24">
        <f t="shared" si="6"/>
        <v>4.1604200000000002</v>
      </c>
    </row>
    <row r="390" spans="1:19" ht="47.25">
      <c r="A390" s="8" t="s">
        <v>805</v>
      </c>
      <c r="B390" s="73" t="s">
        <v>191</v>
      </c>
      <c r="C390" s="15" t="s">
        <v>2411</v>
      </c>
      <c r="D390" s="18">
        <v>2019</v>
      </c>
      <c r="E390" s="15">
        <v>2023</v>
      </c>
      <c r="F390" s="9">
        <v>4.1604200000000002</v>
      </c>
      <c r="G390" s="9">
        <v>4.1604200000000002</v>
      </c>
      <c r="H390" s="30">
        <v>0.41604200000000002</v>
      </c>
      <c r="I390" s="30">
        <v>3.4947528000000001</v>
      </c>
      <c r="J390" s="24">
        <v>0</v>
      </c>
      <c r="K390" s="30">
        <v>0.24962519999999999</v>
      </c>
      <c r="L390" s="24">
        <v>4.1604200000000002</v>
      </c>
      <c r="M390" s="24">
        <v>4.1604200000000002</v>
      </c>
      <c r="N390" s="9">
        <v>0</v>
      </c>
      <c r="O390" s="9">
        <v>0</v>
      </c>
      <c r="P390" s="24">
        <v>0</v>
      </c>
      <c r="Q390" s="9">
        <v>4.1604200000000002</v>
      </c>
      <c r="R390" s="9">
        <v>0</v>
      </c>
      <c r="S390" s="24">
        <f t="shared" si="6"/>
        <v>4.1604200000000002</v>
      </c>
    </row>
    <row r="391" spans="1:19" ht="47.25">
      <c r="A391" s="8" t="s">
        <v>805</v>
      </c>
      <c r="B391" s="73" t="s">
        <v>192</v>
      </c>
      <c r="C391" s="15" t="s">
        <v>2412</v>
      </c>
      <c r="D391" s="18">
        <v>2019</v>
      </c>
      <c r="E391" s="15">
        <v>2024</v>
      </c>
      <c r="F391" s="9">
        <v>5.5612399999999997</v>
      </c>
      <c r="G391" s="9">
        <v>5.5612399999999997</v>
      </c>
      <c r="H391" s="30">
        <v>0.55612399999999995</v>
      </c>
      <c r="I391" s="30">
        <v>4.6714416000000005</v>
      </c>
      <c r="J391" s="24">
        <v>0</v>
      </c>
      <c r="K391" s="30">
        <v>0.33367439999999998</v>
      </c>
      <c r="L391" s="24">
        <v>5.5612399999999997</v>
      </c>
      <c r="M391" s="24">
        <v>5.5612399999999997</v>
      </c>
      <c r="N391" s="9">
        <v>0</v>
      </c>
      <c r="O391" s="9">
        <v>0</v>
      </c>
      <c r="P391" s="24">
        <v>0</v>
      </c>
      <c r="Q391" s="9">
        <v>0</v>
      </c>
      <c r="R391" s="9">
        <v>5.5612399999999997</v>
      </c>
      <c r="S391" s="24">
        <f t="shared" si="6"/>
        <v>5.5612399999999997</v>
      </c>
    </row>
    <row r="392" spans="1:19" ht="47.25">
      <c r="A392" s="8" t="s">
        <v>805</v>
      </c>
      <c r="B392" s="73" t="s">
        <v>193</v>
      </c>
      <c r="C392" s="15" t="s">
        <v>2413</v>
      </c>
      <c r="D392" s="18">
        <v>2019</v>
      </c>
      <c r="E392" s="15">
        <v>2024</v>
      </c>
      <c r="F392" s="9">
        <v>7.74472</v>
      </c>
      <c r="G392" s="9">
        <v>7.74472</v>
      </c>
      <c r="H392" s="30">
        <v>0.77447200000000005</v>
      </c>
      <c r="I392" s="30">
        <v>6.5055648000000001</v>
      </c>
      <c r="J392" s="24">
        <v>0</v>
      </c>
      <c r="K392" s="30">
        <v>0.46468319999999996</v>
      </c>
      <c r="L392" s="24">
        <v>7.7447200000000018</v>
      </c>
      <c r="M392" s="24">
        <v>7.7447200000000018</v>
      </c>
      <c r="N392" s="9">
        <v>0</v>
      </c>
      <c r="O392" s="9">
        <v>0</v>
      </c>
      <c r="P392" s="24">
        <v>0</v>
      </c>
      <c r="Q392" s="9">
        <v>0</v>
      </c>
      <c r="R392" s="9">
        <v>7.7447200000000018</v>
      </c>
      <c r="S392" s="24">
        <f t="shared" si="6"/>
        <v>7.7447200000000018</v>
      </c>
    </row>
    <row r="393" spans="1:19" ht="47.25">
      <c r="A393" s="8" t="s">
        <v>805</v>
      </c>
      <c r="B393" s="73" t="s">
        <v>194</v>
      </c>
      <c r="C393" s="15" t="s">
        <v>2414</v>
      </c>
      <c r="D393" s="18">
        <v>2019</v>
      </c>
      <c r="E393" s="15">
        <v>2024</v>
      </c>
      <c r="F393" s="9">
        <v>8.0608900000000006</v>
      </c>
      <c r="G393" s="9">
        <v>8.0608900000000006</v>
      </c>
      <c r="H393" s="30">
        <v>0.80608900000000006</v>
      </c>
      <c r="I393" s="30">
        <v>6.7711476000000008</v>
      </c>
      <c r="J393" s="24">
        <v>0</v>
      </c>
      <c r="K393" s="30">
        <v>0.48365340000000001</v>
      </c>
      <c r="L393" s="24">
        <v>8.0608899999999988</v>
      </c>
      <c r="M393" s="24">
        <v>8.0608899999999988</v>
      </c>
      <c r="N393" s="9">
        <v>0</v>
      </c>
      <c r="O393" s="9">
        <v>0</v>
      </c>
      <c r="P393" s="24">
        <v>0</v>
      </c>
      <c r="Q393" s="9">
        <v>0</v>
      </c>
      <c r="R393" s="9">
        <v>8.0608899999999988</v>
      </c>
      <c r="S393" s="24">
        <f t="shared" si="6"/>
        <v>8.0608899999999988</v>
      </c>
    </row>
    <row r="394" spans="1:19" ht="47.25">
      <c r="A394" s="8" t="s">
        <v>805</v>
      </c>
      <c r="B394" s="73" t="s">
        <v>195</v>
      </c>
      <c r="C394" s="15" t="s">
        <v>319</v>
      </c>
      <c r="D394" s="18">
        <v>2019</v>
      </c>
      <c r="E394" s="15">
        <v>2023</v>
      </c>
      <c r="F394" s="9">
        <v>11.724399999999999</v>
      </c>
      <c r="G394" s="9">
        <v>11.724399999999999</v>
      </c>
      <c r="H394" s="30">
        <v>1.1724399999999999</v>
      </c>
      <c r="I394" s="30">
        <v>9.848495999999999</v>
      </c>
      <c r="J394" s="24">
        <v>0</v>
      </c>
      <c r="K394" s="30">
        <v>0.70346399999999998</v>
      </c>
      <c r="L394" s="24">
        <v>11.724399999999999</v>
      </c>
      <c r="M394" s="24">
        <v>11.724399999999999</v>
      </c>
      <c r="N394" s="9">
        <v>0</v>
      </c>
      <c r="O394" s="9">
        <v>0</v>
      </c>
      <c r="P394" s="24">
        <v>0</v>
      </c>
      <c r="Q394" s="9">
        <v>11.724399999999999</v>
      </c>
      <c r="R394" s="9">
        <v>0</v>
      </c>
      <c r="S394" s="24">
        <f t="shared" si="6"/>
        <v>11.724399999999999</v>
      </c>
    </row>
    <row r="395" spans="1:19" ht="47.25">
      <c r="A395" s="8" t="s">
        <v>804</v>
      </c>
      <c r="B395" s="73" t="s">
        <v>196</v>
      </c>
      <c r="C395" s="15" t="s">
        <v>320</v>
      </c>
      <c r="D395" s="18">
        <v>2018</v>
      </c>
      <c r="E395" s="15">
        <v>2023</v>
      </c>
      <c r="F395" s="9">
        <v>10.665319999999999</v>
      </c>
      <c r="G395" s="9">
        <v>10.665319999999999</v>
      </c>
      <c r="H395" s="30">
        <v>1.066532</v>
      </c>
      <c r="I395" s="30">
        <v>8.9588687999999994</v>
      </c>
      <c r="J395" s="24">
        <v>0</v>
      </c>
      <c r="K395" s="30">
        <v>0.63991919999999991</v>
      </c>
      <c r="L395" s="24">
        <v>10.665320000000001</v>
      </c>
      <c r="M395" s="24">
        <v>10.665320000000001</v>
      </c>
      <c r="N395" s="9">
        <v>0</v>
      </c>
      <c r="O395" s="9">
        <v>0</v>
      </c>
      <c r="P395" s="24">
        <v>0</v>
      </c>
      <c r="Q395" s="9">
        <v>10.665320000000001</v>
      </c>
      <c r="R395" s="9">
        <v>0</v>
      </c>
      <c r="S395" s="24">
        <f t="shared" si="6"/>
        <v>10.665320000000001</v>
      </c>
    </row>
    <row r="396" spans="1:19" ht="63">
      <c r="A396" s="8" t="s">
        <v>805</v>
      </c>
      <c r="B396" s="73" t="s">
        <v>124</v>
      </c>
      <c r="C396" s="15" t="s">
        <v>321</v>
      </c>
      <c r="D396" s="18">
        <v>2016</v>
      </c>
      <c r="E396" s="15">
        <v>2025</v>
      </c>
      <c r="F396" s="9">
        <v>13.99389</v>
      </c>
      <c r="G396" s="9">
        <v>13.99389</v>
      </c>
      <c r="H396" s="30">
        <v>1.3993890000000002</v>
      </c>
      <c r="I396" s="30">
        <v>11.754867600000001</v>
      </c>
      <c r="J396" s="24">
        <v>0</v>
      </c>
      <c r="K396" s="30">
        <v>0.83963339999999997</v>
      </c>
      <c r="L396" s="24">
        <v>13.99389</v>
      </c>
      <c r="M396" s="24">
        <v>13.99389</v>
      </c>
      <c r="N396" s="9">
        <v>0</v>
      </c>
      <c r="O396" s="9">
        <v>0</v>
      </c>
      <c r="P396" s="24">
        <v>0</v>
      </c>
      <c r="Q396" s="9">
        <v>0</v>
      </c>
      <c r="R396" s="9">
        <v>0.010999999999999999</v>
      </c>
      <c r="S396" s="24">
        <f t="shared" si="6"/>
        <v>0.010999999999999999</v>
      </c>
    </row>
    <row r="397" spans="1:19" ht="63">
      <c r="A397" s="8" t="s">
        <v>804</v>
      </c>
      <c r="B397" s="73" t="s">
        <v>214</v>
      </c>
      <c r="C397" s="15" t="s">
        <v>322</v>
      </c>
      <c r="D397" s="18">
        <v>2017</v>
      </c>
      <c r="E397" s="15">
        <v>2024</v>
      </c>
      <c r="F397" s="9">
        <v>10.90518</v>
      </c>
      <c r="G397" s="9">
        <v>10.90518</v>
      </c>
      <c r="H397" s="30">
        <v>1.0905180000000001</v>
      </c>
      <c r="I397" s="30">
        <v>9.1603512000000009</v>
      </c>
      <c r="J397" s="24">
        <v>0</v>
      </c>
      <c r="K397" s="30">
        <v>0.65431079999999997</v>
      </c>
      <c r="L397" s="24">
        <v>10.905180000000001</v>
      </c>
      <c r="M397" s="24">
        <v>10.905180000000001</v>
      </c>
      <c r="N397" s="9">
        <v>0</v>
      </c>
      <c r="O397" s="9">
        <v>0</v>
      </c>
      <c r="P397" s="24">
        <v>0</v>
      </c>
      <c r="Q397" s="9">
        <v>0.99569799999999997</v>
      </c>
      <c r="R397" s="9">
        <v>9.9094820000000006</v>
      </c>
      <c r="S397" s="24">
        <f t="shared" si="6"/>
        <v>10.905180000000001</v>
      </c>
    </row>
    <row r="398" spans="1:19" ht="47.25">
      <c r="A398" s="8" t="s">
        <v>804</v>
      </c>
      <c r="B398" s="73" t="s">
        <v>197</v>
      </c>
      <c r="C398" s="15" t="s">
        <v>323</v>
      </c>
      <c r="D398" s="18">
        <v>2019</v>
      </c>
      <c r="E398" s="15">
        <v>2023</v>
      </c>
      <c r="F398" s="9">
        <v>2.8076099999999999</v>
      </c>
      <c r="G398" s="9">
        <v>2.8076099999999999</v>
      </c>
      <c r="H398" s="30">
        <v>0.28076099999999998</v>
      </c>
      <c r="I398" s="30">
        <v>2.3583924000000001</v>
      </c>
      <c r="J398" s="24">
        <v>0</v>
      </c>
      <c r="K398" s="30">
        <v>0.16845659999999998</v>
      </c>
      <c r="L398" s="24">
        <v>2.8076099999999999</v>
      </c>
      <c r="M398" s="24">
        <v>2.8076099999999999</v>
      </c>
      <c r="N398" s="9">
        <v>0</v>
      </c>
      <c r="O398" s="9">
        <v>0</v>
      </c>
      <c r="P398" s="24">
        <v>0</v>
      </c>
      <c r="Q398" s="9">
        <v>2.8076099999999999</v>
      </c>
      <c r="R398" s="9">
        <v>0</v>
      </c>
      <c r="S398" s="24">
        <f t="shared" si="6"/>
        <v>2.8076099999999999</v>
      </c>
    </row>
    <row r="399" spans="1:19" ht="47.25">
      <c r="A399" s="8" t="s">
        <v>804</v>
      </c>
      <c r="B399" s="73" t="s">
        <v>1122</v>
      </c>
      <c r="C399" s="15" t="s">
        <v>2415</v>
      </c>
      <c r="D399" s="18">
        <v>2019</v>
      </c>
      <c r="E399" s="15">
        <v>2020</v>
      </c>
      <c r="F399" s="9">
        <v>1.1114099999999998</v>
      </c>
      <c r="G399" s="9">
        <v>1.1114099999999998</v>
      </c>
      <c r="H399" s="30">
        <v>0.11114099999999999</v>
      </c>
      <c r="I399" s="30">
        <v>0.93358439999999987</v>
      </c>
      <c r="J399" s="24">
        <v>0</v>
      </c>
      <c r="K399" s="30">
        <v>0.066684599999999983</v>
      </c>
      <c r="L399" s="24">
        <v>1.11141</v>
      </c>
      <c r="M399" s="24">
        <v>1.11141</v>
      </c>
      <c r="N399" s="9">
        <v>1.10141</v>
      </c>
      <c r="O399" s="9">
        <v>0</v>
      </c>
      <c r="P399" s="24">
        <v>0</v>
      </c>
      <c r="Q399" s="9">
        <v>0</v>
      </c>
      <c r="R399" s="9">
        <v>0</v>
      </c>
      <c r="S399" s="24">
        <f t="shared" si="6"/>
        <v>1.10141</v>
      </c>
    </row>
    <row r="400" spans="1:19" ht="63">
      <c r="A400" s="8" t="s">
        <v>804</v>
      </c>
      <c r="B400" s="73" t="s">
        <v>1123</v>
      </c>
      <c r="C400" s="15" t="s">
        <v>2416</v>
      </c>
      <c r="D400" s="18">
        <v>2020</v>
      </c>
      <c r="E400" s="15">
        <v>2020</v>
      </c>
      <c r="F400" s="9">
        <v>0.39027000000000001</v>
      </c>
      <c r="G400" s="9">
        <v>0.39027000000000001</v>
      </c>
      <c r="H400" s="30">
        <v>0.039027000000000006</v>
      </c>
      <c r="I400" s="30">
        <v>0.32782679999999997</v>
      </c>
      <c r="J400" s="24">
        <v>0</v>
      </c>
      <c r="K400" s="30">
        <v>0.023416199999999998</v>
      </c>
      <c r="L400" s="24">
        <v>0.39027000000000001</v>
      </c>
      <c r="M400" s="24">
        <v>0.39027000000000001</v>
      </c>
      <c r="N400" s="9">
        <v>0.39027000000000001</v>
      </c>
      <c r="O400" s="9">
        <v>0</v>
      </c>
      <c r="P400" s="24">
        <v>0</v>
      </c>
      <c r="Q400" s="9">
        <v>0</v>
      </c>
      <c r="R400" s="9">
        <v>0</v>
      </c>
      <c r="S400" s="24">
        <f t="shared" si="7" ref="S400:S463">=N400+O400+P400+Q400+R400</f>
        <v>0.39027000000000001</v>
      </c>
    </row>
    <row r="401" spans="1:19" ht="47.25">
      <c r="A401" s="8" t="s">
        <v>804</v>
      </c>
      <c r="B401" s="73" t="s">
        <v>125</v>
      </c>
      <c r="C401" s="15" t="s">
        <v>324</v>
      </c>
      <c r="D401" s="18">
        <v>2016</v>
      </c>
      <c r="E401" s="15">
        <v>2023</v>
      </c>
      <c r="F401" s="9">
        <v>9.0289699999999993</v>
      </c>
      <c r="G401" s="9">
        <v>9.0289699999999993</v>
      </c>
      <c r="H401" s="30">
        <v>0.90289699999999995</v>
      </c>
      <c r="I401" s="30">
        <v>7.5843347999999997</v>
      </c>
      <c r="J401" s="24">
        <v>0</v>
      </c>
      <c r="K401" s="30">
        <v>0.54173819999999995</v>
      </c>
      <c r="L401" s="24">
        <v>9.0289700000000011</v>
      </c>
      <c r="M401" s="24">
        <v>9.0289700000000011</v>
      </c>
      <c r="N401" s="9">
        <v>0</v>
      </c>
      <c r="O401" s="9">
        <v>0</v>
      </c>
      <c r="P401" s="24">
        <v>0</v>
      </c>
      <c r="Q401" s="9">
        <v>9.0289700000000011</v>
      </c>
      <c r="R401" s="9">
        <v>0</v>
      </c>
      <c r="S401" s="24">
        <f t="shared" si="7"/>
        <v>9.0289700000000011</v>
      </c>
    </row>
    <row r="402" spans="1:19" ht="47.25">
      <c r="A402" s="8" t="s">
        <v>805</v>
      </c>
      <c r="B402" s="73" t="s">
        <v>613</v>
      </c>
      <c r="C402" s="15" t="s">
        <v>2417</v>
      </c>
      <c r="D402" s="18">
        <v>2018</v>
      </c>
      <c r="E402" s="15">
        <v>2023</v>
      </c>
      <c r="F402" s="9">
        <v>11.233319999999999</v>
      </c>
      <c r="G402" s="9">
        <v>11.233319999999999</v>
      </c>
      <c r="H402" s="30">
        <v>1.123332</v>
      </c>
      <c r="I402" s="30">
        <v>9.4359888000000005</v>
      </c>
      <c r="J402" s="24">
        <v>0</v>
      </c>
      <c r="K402" s="30">
        <v>0.67399919999999991</v>
      </c>
      <c r="L402" s="24">
        <v>11.233319999999999</v>
      </c>
      <c r="M402" s="24">
        <v>11.233319999999999</v>
      </c>
      <c r="N402" s="9">
        <v>0</v>
      </c>
      <c r="O402" s="9">
        <v>0</v>
      </c>
      <c r="P402" s="24">
        <v>0</v>
      </c>
      <c r="Q402" s="9">
        <v>11.233319999999999</v>
      </c>
      <c r="R402" s="9">
        <v>0</v>
      </c>
      <c r="S402" s="24">
        <f t="shared" si="7"/>
        <v>11.233319999999999</v>
      </c>
    </row>
    <row r="403" spans="1:19" ht="47.25">
      <c r="A403" s="8" t="s">
        <v>805</v>
      </c>
      <c r="B403" s="73" t="s">
        <v>1124</v>
      </c>
      <c r="C403" s="15" t="s">
        <v>1125</v>
      </c>
      <c r="D403" s="18">
        <v>2019</v>
      </c>
      <c r="E403" s="15">
        <v>2020</v>
      </c>
      <c r="F403" s="9">
        <v>2.4633000000000003</v>
      </c>
      <c r="G403" s="9">
        <v>2.4633000000000003</v>
      </c>
      <c r="H403" s="30">
        <v>0.24633000000000005</v>
      </c>
      <c r="I403" s="30">
        <v>2.0691720000000005</v>
      </c>
      <c r="J403" s="24">
        <v>0</v>
      </c>
      <c r="K403" s="30">
        <v>0.14779800000000001</v>
      </c>
      <c r="L403" s="24">
        <v>2.4633000000000003</v>
      </c>
      <c r="M403" s="24">
        <v>2.4633000000000003</v>
      </c>
      <c r="N403" s="9">
        <v>2.4533000000000005</v>
      </c>
      <c r="O403" s="9">
        <v>0</v>
      </c>
      <c r="P403" s="24">
        <v>0</v>
      </c>
      <c r="Q403" s="9">
        <v>0</v>
      </c>
      <c r="R403" s="9">
        <v>0</v>
      </c>
      <c r="S403" s="24">
        <f t="shared" si="7"/>
        <v>2.4533000000000005</v>
      </c>
    </row>
    <row r="404" spans="1:19" ht="63">
      <c r="A404" s="8" t="s">
        <v>805</v>
      </c>
      <c r="B404" s="73" t="s">
        <v>614</v>
      </c>
      <c r="C404" s="15" t="s">
        <v>2418</v>
      </c>
      <c r="D404" s="18">
        <v>2019</v>
      </c>
      <c r="E404" s="15">
        <v>2022</v>
      </c>
      <c r="F404" s="9">
        <v>18.670660000000002</v>
      </c>
      <c r="G404" s="9">
        <v>18.670660000000002</v>
      </c>
      <c r="H404" s="30">
        <v>1.8670660000000003</v>
      </c>
      <c r="I404" s="30">
        <v>15.683354400000001</v>
      </c>
      <c r="J404" s="24">
        <v>0</v>
      </c>
      <c r="K404" s="30">
        <v>1.1202396000000001</v>
      </c>
      <c r="L404" s="24">
        <v>18.670659999999998</v>
      </c>
      <c r="M404" s="24">
        <v>18.670659999999998</v>
      </c>
      <c r="N404" s="9">
        <v>0</v>
      </c>
      <c r="O404" s="9">
        <v>3.6282070000000006</v>
      </c>
      <c r="P404" s="24">
        <v>15.042452999999998</v>
      </c>
      <c r="Q404" s="9">
        <v>0</v>
      </c>
      <c r="R404" s="9">
        <v>0</v>
      </c>
      <c r="S404" s="24">
        <f t="shared" si="7"/>
        <v>18.670659999999998</v>
      </c>
    </row>
    <row r="405" spans="1:19" ht="63">
      <c r="A405" s="8" t="s">
        <v>805</v>
      </c>
      <c r="B405" s="73" t="s">
        <v>615</v>
      </c>
      <c r="C405" s="15" t="s">
        <v>2419</v>
      </c>
      <c r="D405" s="18">
        <v>2019</v>
      </c>
      <c r="E405" s="15">
        <v>2022</v>
      </c>
      <c r="F405" s="9">
        <v>3.4508299999999998</v>
      </c>
      <c r="G405" s="9">
        <v>3.4508299999999998</v>
      </c>
      <c r="H405" s="30">
        <v>0.34508300000000003</v>
      </c>
      <c r="I405" s="30">
        <v>2.8986972</v>
      </c>
      <c r="J405" s="24">
        <v>0</v>
      </c>
      <c r="K405" s="30">
        <v>0.20704979999999998</v>
      </c>
      <c r="L405" s="24">
        <v>3.4508300000000003</v>
      </c>
      <c r="M405" s="24">
        <v>3.4508300000000003</v>
      </c>
      <c r="N405" s="9">
        <v>0</v>
      </c>
      <c r="O405" s="9">
        <v>0</v>
      </c>
      <c r="P405" s="24">
        <v>3.4508300000000003</v>
      </c>
      <c r="Q405" s="9">
        <v>0</v>
      </c>
      <c r="R405" s="9">
        <v>0</v>
      </c>
      <c r="S405" s="24">
        <f t="shared" si="7"/>
        <v>3.4508300000000003</v>
      </c>
    </row>
    <row r="406" spans="1:19" ht="63">
      <c r="A406" s="8" t="s">
        <v>805</v>
      </c>
      <c r="B406" s="73" t="s">
        <v>1126</v>
      </c>
      <c r="C406" s="15" t="s">
        <v>2420</v>
      </c>
      <c r="D406" s="18">
        <v>2020</v>
      </c>
      <c r="E406" s="15">
        <v>2020</v>
      </c>
      <c r="F406" s="9">
        <v>2.24058</v>
      </c>
      <c r="G406" s="9">
        <v>2.24058</v>
      </c>
      <c r="H406" s="30">
        <v>0.22405800000000001</v>
      </c>
      <c r="I406" s="30">
        <v>1.8820872000000002</v>
      </c>
      <c r="J406" s="24">
        <v>0</v>
      </c>
      <c r="K406" s="30">
        <v>0.13443479999999999</v>
      </c>
      <c r="L406" s="24">
        <v>2.24058</v>
      </c>
      <c r="M406" s="24">
        <v>2.24058</v>
      </c>
      <c r="N406" s="9">
        <v>2.24058</v>
      </c>
      <c r="O406" s="9">
        <v>0</v>
      </c>
      <c r="P406" s="24">
        <v>0</v>
      </c>
      <c r="Q406" s="9">
        <v>0</v>
      </c>
      <c r="R406" s="9">
        <v>0</v>
      </c>
      <c r="S406" s="24">
        <f t="shared" si="7"/>
        <v>2.24058</v>
      </c>
    </row>
    <row r="407" spans="1:19" ht="94.5">
      <c r="A407" s="8" t="s">
        <v>805</v>
      </c>
      <c r="B407" s="73" t="s">
        <v>1127</v>
      </c>
      <c r="C407" s="15" t="s">
        <v>2421</v>
      </c>
      <c r="D407" s="18">
        <v>2020</v>
      </c>
      <c r="E407" s="15">
        <v>2020</v>
      </c>
      <c r="F407" s="9">
        <v>1.6539000000000001</v>
      </c>
      <c r="G407" s="9">
        <v>1.6539000000000001</v>
      </c>
      <c r="H407" s="30">
        <v>0.16539000000000004</v>
      </c>
      <c r="I407" s="30">
        <v>1.3892760000000002</v>
      </c>
      <c r="J407" s="24">
        <v>0</v>
      </c>
      <c r="K407" s="30">
        <v>0.099234000000000003</v>
      </c>
      <c r="L407" s="24">
        <v>1.6539000000000001</v>
      </c>
      <c r="M407" s="24">
        <v>1.6539000000000001</v>
      </c>
      <c r="N407" s="9">
        <v>1.6539000000000001</v>
      </c>
      <c r="O407" s="9">
        <v>0</v>
      </c>
      <c r="P407" s="24">
        <v>0</v>
      </c>
      <c r="Q407" s="9">
        <v>0</v>
      </c>
      <c r="R407" s="9">
        <v>0</v>
      </c>
      <c r="S407" s="24">
        <f t="shared" si="7"/>
        <v>1.6539000000000001</v>
      </c>
    </row>
    <row r="408" spans="1:19" ht="47.25">
      <c r="A408" s="8" t="s">
        <v>804</v>
      </c>
      <c r="B408" s="73" t="s">
        <v>1128</v>
      </c>
      <c r="C408" s="15" t="s">
        <v>1129</v>
      </c>
      <c r="D408" s="18">
        <v>2018</v>
      </c>
      <c r="E408" s="15">
        <v>2020</v>
      </c>
      <c r="F408" s="9">
        <v>2.26736</v>
      </c>
      <c r="G408" s="9">
        <v>2.26736</v>
      </c>
      <c r="H408" s="30">
        <v>0.22673600000000002</v>
      </c>
      <c r="I408" s="30">
        <v>1.9045824000000002</v>
      </c>
      <c r="J408" s="24">
        <v>0</v>
      </c>
      <c r="K408" s="30">
        <v>0.13604159999999998</v>
      </c>
      <c r="L408" s="24">
        <v>2.26736</v>
      </c>
      <c r="M408" s="24">
        <v>2.26736</v>
      </c>
      <c r="N408" s="9">
        <v>0.90420000000000011</v>
      </c>
      <c r="O408" s="9">
        <v>0</v>
      </c>
      <c r="P408" s="24">
        <v>0</v>
      </c>
      <c r="Q408" s="9">
        <v>0</v>
      </c>
      <c r="R408" s="9">
        <v>0</v>
      </c>
      <c r="S408" s="24">
        <f t="shared" si="7"/>
        <v>0.90420000000000011</v>
      </c>
    </row>
    <row r="409" spans="1:19" ht="47.25">
      <c r="A409" s="8" t="s">
        <v>805</v>
      </c>
      <c r="B409" s="73" t="s">
        <v>616</v>
      </c>
      <c r="C409" s="15" t="s">
        <v>739</v>
      </c>
      <c r="D409" s="18">
        <v>2018</v>
      </c>
      <c r="E409" s="15">
        <v>2023</v>
      </c>
      <c r="F409" s="9">
        <v>10.330549999999999</v>
      </c>
      <c r="G409" s="9">
        <v>10.330549999999999</v>
      </c>
      <c r="H409" s="30">
        <v>1.0330549999999998</v>
      </c>
      <c r="I409" s="30">
        <v>8.6776619999999998</v>
      </c>
      <c r="J409" s="24">
        <v>0</v>
      </c>
      <c r="K409" s="30">
        <v>0.61983299999999986</v>
      </c>
      <c r="L409" s="24">
        <v>10.330549999999999</v>
      </c>
      <c r="M409" s="24">
        <v>10.330549999999999</v>
      </c>
      <c r="N409" s="9">
        <v>0</v>
      </c>
      <c r="O409" s="9">
        <v>0</v>
      </c>
      <c r="P409" s="24">
        <v>0</v>
      </c>
      <c r="Q409" s="9">
        <v>10.330549999999999</v>
      </c>
      <c r="R409" s="9">
        <v>0</v>
      </c>
      <c r="S409" s="24">
        <f t="shared" si="7"/>
        <v>10.330549999999999</v>
      </c>
    </row>
    <row r="410" spans="1:19" ht="78.75">
      <c r="A410" s="8" t="s">
        <v>805</v>
      </c>
      <c r="B410" s="73" t="s">
        <v>617</v>
      </c>
      <c r="C410" s="15" t="s">
        <v>740</v>
      </c>
      <c r="D410" s="18">
        <v>2018</v>
      </c>
      <c r="E410" s="15">
        <v>2024</v>
      </c>
      <c r="F410" s="9">
        <v>4.3448700000000002</v>
      </c>
      <c r="G410" s="9">
        <v>4.3448700000000002</v>
      </c>
      <c r="H410" s="30">
        <v>0.43448700000000007</v>
      </c>
      <c r="I410" s="30">
        <v>3.6496908000000006</v>
      </c>
      <c r="J410" s="24">
        <v>0</v>
      </c>
      <c r="K410" s="30">
        <v>0.26069219999999999</v>
      </c>
      <c r="L410" s="24">
        <v>4.3448700000000002</v>
      </c>
      <c r="M410" s="24">
        <v>4.3448700000000002</v>
      </c>
      <c r="N410" s="9">
        <v>0</v>
      </c>
      <c r="O410" s="9">
        <v>0</v>
      </c>
      <c r="P410" s="24">
        <v>0</v>
      </c>
      <c r="Q410" s="9">
        <v>0.32435700000000001</v>
      </c>
      <c r="R410" s="9">
        <v>4.0205130000000002</v>
      </c>
      <c r="S410" s="24">
        <f t="shared" si="7"/>
        <v>4.3448700000000002</v>
      </c>
    </row>
    <row r="411" spans="1:19" ht="63">
      <c r="A411" s="8" t="s">
        <v>805</v>
      </c>
      <c r="B411" s="73" t="s">
        <v>618</v>
      </c>
      <c r="C411" s="15" t="s">
        <v>741</v>
      </c>
      <c r="D411" s="18">
        <v>2018</v>
      </c>
      <c r="E411" s="15">
        <v>2023</v>
      </c>
      <c r="F411" s="9">
        <v>17.033810000000003</v>
      </c>
      <c r="G411" s="9">
        <v>17.033810000000003</v>
      </c>
      <c r="H411" s="30">
        <v>1.7033810000000003</v>
      </c>
      <c r="I411" s="30">
        <v>14.308400400000002</v>
      </c>
      <c r="J411" s="24">
        <v>0</v>
      </c>
      <c r="K411" s="30">
        <v>1.0220286000000001</v>
      </c>
      <c r="L411" s="24">
        <v>17.033809999999999</v>
      </c>
      <c r="M411" s="24">
        <v>17.033809999999999</v>
      </c>
      <c r="N411" s="9">
        <v>0</v>
      </c>
      <c r="O411" s="9">
        <v>0</v>
      </c>
      <c r="P411" s="24">
        <v>0</v>
      </c>
      <c r="Q411" s="9">
        <v>17.033809999999999</v>
      </c>
      <c r="R411" s="9">
        <v>0</v>
      </c>
      <c r="S411" s="24">
        <f t="shared" si="7"/>
        <v>17.033809999999999</v>
      </c>
    </row>
    <row r="412" spans="1:19" ht="63">
      <c r="A412" s="8" t="s">
        <v>805</v>
      </c>
      <c r="B412" s="73" t="s">
        <v>619</v>
      </c>
      <c r="C412" s="15" t="s">
        <v>742</v>
      </c>
      <c r="D412" s="18">
        <v>2018</v>
      </c>
      <c r="E412" s="15">
        <v>2023</v>
      </c>
      <c r="F412" s="9">
        <v>2.1979499999999996</v>
      </c>
      <c r="G412" s="9">
        <v>2.1979499999999996</v>
      </c>
      <c r="H412" s="30">
        <v>0.21979499999999996</v>
      </c>
      <c r="I412" s="30">
        <v>1.8462779999999996</v>
      </c>
      <c r="J412" s="24">
        <v>0</v>
      </c>
      <c r="K412" s="30">
        <v>0.13187699999999997</v>
      </c>
      <c r="L412" s="24">
        <v>2.1979499999999996</v>
      </c>
      <c r="M412" s="24">
        <v>2.1979499999999996</v>
      </c>
      <c r="N412" s="9">
        <v>0</v>
      </c>
      <c r="O412" s="9">
        <v>0</v>
      </c>
      <c r="P412" s="24">
        <v>0</v>
      </c>
      <c r="Q412" s="9">
        <v>2.1979499999999996</v>
      </c>
      <c r="R412" s="9">
        <v>0</v>
      </c>
      <c r="S412" s="24">
        <f t="shared" si="7"/>
        <v>2.1979499999999996</v>
      </c>
    </row>
    <row r="413" spans="1:19" ht="47.25">
      <c r="A413" s="8" t="s">
        <v>805</v>
      </c>
      <c r="B413" s="73" t="s">
        <v>126</v>
      </c>
      <c r="C413" s="15" t="s">
        <v>2422</v>
      </c>
      <c r="D413" s="18">
        <v>2017</v>
      </c>
      <c r="E413" s="15">
        <v>2025</v>
      </c>
      <c r="F413" s="9">
        <v>10.122909999999999</v>
      </c>
      <c r="G413" s="9">
        <v>10.122909999999999</v>
      </c>
      <c r="H413" s="30">
        <v>1.0122910000000001</v>
      </c>
      <c r="I413" s="30">
        <v>8.5032443999999998</v>
      </c>
      <c r="J413" s="24">
        <v>0</v>
      </c>
      <c r="K413" s="30">
        <v>0.60737459999999988</v>
      </c>
      <c r="L413" s="24">
        <v>10.122910000000001</v>
      </c>
      <c r="M413" s="24">
        <v>10.122910000000001</v>
      </c>
      <c r="N413" s="9">
        <v>0</v>
      </c>
      <c r="O413" s="9">
        <v>0</v>
      </c>
      <c r="P413" s="24">
        <v>0</v>
      </c>
      <c r="Q413" s="9">
        <v>0</v>
      </c>
      <c r="R413" s="9">
        <v>0.010999999999999999</v>
      </c>
      <c r="S413" s="24">
        <f t="shared" si="7"/>
        <v>0.010999999999999999</v>
      </c>
    </row>
    <row r="414" spans="1:19" ht="31.5">
      <c r="A414" s="8" t="s">
        <v>805</v>
      </c>
      <c r="B414" s="73" t="s">
        <v>620</v>
      </c>
      <c r="C414" s="15" t="s">
        <v>743</v>
      </c>
      <c r="D414" s="18">
        <v>2022</v>
      </c>
      <c r="E414" s="15">
        <v>2024</v>
      </c>
      <c r="F414" s="9">
        <v>3.8725399999999999</v>
      </c>
      <c r="G414" s="9">
        <v>3.8725399999999999</v>
      </c>
      <c r="H414" s="30">
        <v>0.38725399999999999</v>
      </c>
      <c r="I414" s="30">
        <v>3.2529336</v>
      </c>
      <c r="J414" s="24">
        <v>0</v>
      </c>
      <c r="K414" s="30">
        <v>0.23235239999999999</v>
      </c>
      <c r="L414" s="24">
        <v>3.8725399999999999</v>
      </c>
      <c r="M414" s="24">
        <v>3.8725399999999999</v>
      </c>
      <c r="N414" s="9">
        <v>0</v>
      </c>
      <c r="O414" s="9">
        <v>0</v>
      </c>
      <c r="P414" s="24">
        <v>0</v>
      </c>
      <c r="Q414" s="9">
        <v>0.783057</v>
      </c>
      <c r="R414" s="9">
        <v>3.089483</v>
      </c>
      <c r="S414" s="24">
        <f t="shared" si="7"/>
        <v>3.8725399999999999</v>
      </c>
    </row>
    <row r="415" spans="1:19" ht="31.5">
      <c r="A415" s="8" t="s">
        <v>804</v>
      </c>
      <c r="B415" s="73" t="s">
        <v>621</v>
      </c>
      <c r="C415" s="15" t="s">
        <v>2423</v>
      </c>
      <c r="D415" s="18">
        <v>2018</v>
      </c>
      <c r="E415" s="15">
        <v>2024</v>
      </c>
      <c r="F415" s="9">
        <v>36.01784</v>
      </c>
      <c r="G415" s="9">
        <v>36.01784</v>
      </c>
      <c r="H415" s="30">
        <v>3.6017840000000003</v>
      </c>
      <c r="I415" s="30">
        <v>30.254985599999998</v>
      </c>
      <c r="J415" s="24">
        <v>0</v>
      </c>
      <c r="K415" s="30">
        <v>2.1610703999999998</v>
      </c>
      <c r="L415" s="24">
        <v>36.01784</v>
      </c>
      <c r="M415" s="24">
        <v>36.01784</v>
      </c>
      <c r="N415" s="9">
        <v>0</v>
      </c>
      <c r="O415" s="9">
        <v>0</v>
      </c>
      <c r="P415" s="24">
        <v>0</v>
      </c>
      <c r="Q415" s="9">
        <v>0.025366</v>
      </c>
      <c r="R415" s="9">
        <v>35.992474000000001</v>
      </c>
      <c r="S415" s="24">
        <f t="shared" si="7"/>
        <v>36.01784</v>
      </c>
    </row>
    <row r="416" spans="1:19" ht="47.25">
      <c r="A416" s="8" t="s">
        <v>804</v>
      </c>
      <c r="B416" s="73" t="s">
        <v>1130</v>
      </c>
      <c r="C416" s="15" t="s">
        <v>1131</v>
      </c>
      <c r="D416" s="18">
        <v>2018</v>
      </c>
      <c r="E416" s="15">
        <v>2022</v>
      </c>
      <c r="F416" s="9">
        <v>3.11111</v>
      </c>
      <c r="G416" s="9">
        <v>3.11111</v>
      </c>
      <c r="H416" s="30">
        <v>0.31111100000000003</v>
      </c>
      <c r="I416" s="30">
        <v>2.6133324</v>
      </c>
      <c r="J416" s="24">
        <v>0</v>
      </c>
      <c r="K416" s="30">
        <v>0.18666659999999999</v>
      </c>
      <c r="L416" s="24">
        <v>3.11111</v>
      </c>
      <c r="M416" s="24">
        <v>3.11111</v>
      </c>
      <c r="N416" s="9">
        <v>0</v>
      </c>
      <c r="O416" s="9">
        <v>0</v>
      </c>
      <c r="P416" s="24">
        <v>3.11111</v>
      </c>
      <c r="Q416" s="9">
        <v>0</v>
      </c>
      <c r="R416" s="9">
        <v>0</v>
      </c>
      <c r="S416" s="24">
        <f t="shared" si="7"/>
        <v>3.11111</v>
      </c>
    </row>
    <row r="417" spans="1:19" ht="63">
      <c r="A417" s="8" t="s">
        <v>804</v>
      </c>
      <c r="B417" s="73" t="s">
        <v>1132</v>
      </c>
      <c r="C417" s="15" t="s">
        <v>1133</v>
      </c>
      <c r="D417" s="18">
        <v>2018</v>
      </c>
      <c r="E417" s="15">
        <v>2022</v>
      </c>
      <c r="F417" s="9">
        <v>2.6929499999999997</v>
      </c>
      <c r="G417" s="9">
        <v>2.6929499999999997</v>
      </c>
      <c r="H417" s="30">
        <v>0.26929500000000001</v>
      </c>
      <c r="I417" s="30">
        <v>2.2620779999999998</v>
      </c>
      <c r="J417" s="24">
        <v>0</v>
      </c>
      <c r="K417" s="30">
        <v>0.16157699999999997</v>
      </c>
      <c r="L417" s="24">
        <v>2.6929499999999997</v>
      </c>
      <c r="M417" s="24">
        <v>2.6929499999999997</v>
      </c>
      <c r="N417" s="9">
        <v>0</v>
      </c>
      <c r="O417" s="9">
        <v>0</v>
      </c>
      <c r="P417" s="24">
        <v>2.6929499999999997</v>
      </c>
      <c r="Q417" s="9">
        <v>0</v>
      </c>
      <c r="R417" s="9">
        <v>0</v>
      </c>
      <c r="S417" s="24">
        <f t="shared" si="7"/>
        <v>2.6929499999999997</v>
      </c>
    </row>
    <row r="418" spans="1:19" ht="47.25">
      <c r="A418" s="8" t="s">
        <v>805</v>
      </c>
      <c r="B418" s="73" t="s">
        <v>127</v>
      </c>
      <c r="C418" s="15" t="s">
        <v>325</v>
      </c>
      <c r="D418" s="18">
        <v>2017</v>
      </c>
      <c r="E418" s="15">
        <v>2025</v>
      </c>
      <c r="F418" s="9">
        <v>16.47503</v>
      </c>
      <c r="G418" s="9">
        <v>16.47503</v>
      </c>
      <c r="H418" s="30">
        <v>1.6475030000000002</v>
      </c>
      <c r="I418" s="30">
        <v>13.8390252</v>
      </c>
      <c r="J418" s="24">
        <v>0</v>
      </c>
      <c r="K418" s="30">
        <v>0.98850179999999999</v>
      </c>
      <c r="L418" s="24">
        <v>16.47503</v>
      </c>
      <c r="M418" s="24">
        <v>16.47503</v>
      </c>
      <c r="N418" s="9">
        <v>0</v>
      </c>
      <c r="O418" s="9">
        <v>0</v>
      </c>
      <c r="P418" s="24">
        <v>0</v>
      </c>
      <c r="Q418" s="9">
        <v>0</v>
      </c>
      <c r="R418" s="9">
        <v>0.010999999999999999</v>
      </c>
      <c r="S418" s="24">
        <f t="shared" si="7"/>
        <v>0.010999999999999999</v>
      </c>
    </row>
    <row r="419" spans="1:19" ht="47.25">
      <c r="A419" s="8" t="s">
        <v>805</v>
      </c>
      <c r="B419" s="73" t="s">
        <v>1134</v>
      </c>
      <c r="C419" s="15" t="s">
        <v>2424</v>
      </c>
      <c r="D419" s="18">
        <v>2017</v>
      </c>
      <c r="E419" s="15">
        <v>2022</v>
      </c>
      <c r="F419" s="9">
        <v>4.4573</v>
      </c>
      <c r="G419" s="9">
        <v>4.4573</v>
      </c>
      <c r="H419" s="30">
        <v>0.44573000000000002</v>
      </c>
      <c r="I419" s="30">
        <v>3.744132</v>
      </c>
      <c r="J419" s="24">
        <v>0</v>
      </c>
      <c r="K419" s="30">
        <v>0.26743800000000001</v>
      </c>
      <c r="L419" s="24">
        <v>4.4573000000000009</v>
      </c>
      <c r="M419" s="24">
        <v>4.4573000000000009</v>
      </c>
      <c r="N419" s="9">
        <v>0</v>
      </c>
      <c r="O419" s="9">
        <v>0</v>
      </c>
      <c r="P419" s="24">
        <v>4.4573000000000009</v>
      </c>
      <c r="Q419" s="9">
        <v>0</v>
      </c>
      <c r="R419" s="9">
        <v>0</v>
      </c>
      <c r="S419" s="24">
        <f t="shared" si="7"/>
        <v>4.4573000000000009</v>
      </c>
    </row>
    <row r="420" spans="1:19" ht="126">
      <c r="A420" s="8" t="s">
        <v>804</v>
      </c>
      <c r="B420" s="73" t="s">
        <v>1135</v>
      </c>
      <c r="C420" s="15" t="s">
        <v>1136</v>
      </c>
      <c r="D420" s="18">
        <v>2019</v>
      </c>
      <c r="E420" s="15">
        <v>2020</v>
      </c>
      <c r="F420" s="9">
        <v>0.64125</v>
      </c>
      <c r="G420" s="9">
        <v>0.64125</v>
      </c>
      <c r="H420" s="30">
        <v>0.064125000000000001</v>
      </c>
      <c r="I420" s="30">
        <v>0.53864999999999996</v>
      </c>
      <c r="J420" s="24">
        <v>0</v>
      </c>
      <c r="K420" s="30">
        <v>0.038474999999999995</v>
      </c>
      <c r="L420" s="24">
        <v>0.64125</v>
      </c>
      <c r="M420" s="24">
        <v>0.64125</v>
      </c>
      <c r="N420" s="9">
        <v>0.58723000000000003</v>
      </c>
      <c r="O420" s="9">
        <v>0</v>
      </c>
      <c r="P420" s="24">
        <v>0</v>
      </c>
      <c r="Q420" s="9">
        <v>0</v>
      </c>
      <c r="R420" s="9">
        <v>0</v>
      </c>
      <c r="S420" s="24">
        <f t="shared" si="7"/>
        <v>0.58723000000000003</v>
      </c>
    </row>
    <row r="421" spans="1:19" ht="47.25">
      <c r="A421" s="8" t="s">
        <v>805</v>
      </c>
      <c r="B421" s="73" t="s">
        <v>198</v>
      </c>
      <c r="C421" s="15" t="s">
        <v>2425</v>
      </c>
      <c r="D421" s="18">
        <v>2018</v>
      </c>
      <c r="E421" s="15">
        <v>2023</v>
      </c>
      <c r="F421" s="9">
        <v>9.3883299999999998</v>
      </c>
      <c r="G421" s="9">
        <v>9.3883299999999998</v>
      </c>
      <c r="H421" s="30">
        <v>0.93883300000000003</v>
      </c>
      <c r="I421" s="30">
        <v>7.8861971999999989</v>
      </c>
      <c r="J421" s="24">
        <v>0</v>
      </c>
      <c r="K421" s="30">
        <v>0.56329980000000002</v>
      </c>
      <c r="L421" s="24">
        <v>9.3883299999999998</v>
      </c>
      <c r="M421" s="24">
        <v>9.3883299999999998</v>
      </c>
      <c r="N421" s="9">
        <v>0</v>
      </c>
      <c r="O421" s="9">
        <v>0</v>
      </c>
      <c r="P421" s="24">
        <v>0</v>
      </c>
      <c r="Q421" s="9">
        <v>9.3883299999999998</v>
      </c>
      <c r="R421" s="9">
        <v>0</v>
      </c>
      <c r="S421" s="24">
        <f t="shared" si="7"/>
        <v>9.3883299999999998</v>
      </c>
    </row>
    <row r="422" spans="1:19" ht="78.75">
      <c r="A422" s="8" t="s">
        <v>804</v>
      </c>
      <c r="B422" s="73" t="s">
        <v>1137</v>
      </c>
      <c r="C422" s="15" t="s">
        <v>1138</v>
      </c>
      <c r="D422" s="18">
        <v>2019</v>
      </c>
      <c r="E422" s="15">
        <v>2021</v>
      </c>
      <c r="F422" s="9">
        <v>53.800669999999997</v>
      </c>
      <c r="G422" s="9">
        <v>53.800669999999997</v>
      </c>
      <c r="H422" s="30">
        <v>5.3800670000000004</v>
      </c>
      <c r="I422" s="30">
        <v>45.192562799999997</v>
      </c>
      <c r="J422" s="24">
        <v>0</v>
      </c>
      <c r="K422" s="30">
        <v>3.2280401999999997</v>
      </c>
      <c r="L422" s="24">
        <v>53.800669999999997</v>
      </c>
      <c r="M422" s="24">
        <v>53.800669999999997</v>
      </c>
      <c r="N422" s="9">
        <v>3.8500000000000005</v>
      </c>
      <c r="O422" s="9">
        <v>44.341890779999993</v>
      </c>
      <c r="P422" s="24">
        <v>0</v>
      </c>
      <c r="Q422" s="9">
        <v>0</v>
      </c>
      <c r="R422" s="9">
        <v>0</v>
      </c>
      <c r="S422" s="24">
        <f t="shared" si="7"/>
        <v>48.191890779999994</v>
      </c>
    </row>
    <row r="423" spans="1:19" ht="110.25">
      <c r="A423" s="8" t="s">
        <v>805</v>
      </c>
      <c r="B423" s="73" t="s">
        <v>1139</v>
      </c>
      <c r="C423" s="15" t="s">
        <v>1140</v>
      </c>
      <c r="D423" s="18">
        <v>2019</v>
      </c>
      <c r="E423" s="15">
        <v>2020</v>
      </c>
      <c r="F423" s="9">
        <v>36.955910000000003</v>
      </c>
      <c r="G423" s="9">
        <v>36.955910000000003</v>
      </c>
      <c r="H423" s="30">
        <v>3.6955910000000003</v>
      </c>
      <c r="I423" s="30">
        <v>31.042964400000002</v>
      </c>
      <c r="J423" s="24">
        <v>0</v>
      </c>
      <c r="K423" s="30">
        <v>2.2173546000000002</v>
      </c>
      <c r="L423" s="24">
        <v>36.955910000000003</v>
      </c>
      <c r="M423" s="24">
        <v>36.955910000000003</v>
      </c>
      <c r="N423" s="9">
        <v>36.955910000000003</v>
      </c>
      <c r="O423" s="9">
        <v>0</v>
      </c>
      <c r="P423" s="24">
        <v>0</v>
      </c>
      <c r="Q423" s="9">
        <v>0</v>
      </c>
      <c r="R423" s="9">
        <v>0</v>
      </c>
      <c r="S423" s="24">
        <f t="shared" si="7"/>
        <v>36.955910000000003</v>
      </c>
    </row>
    <row r="424" spans="1:19" ht="78.75">
      <c r="A424" s="8" t="s">
        <v>804</v>
      </c>
      <c r="B424" s="73" t="s">
        <v>1141</v>
      </c>
      <c r="C424" s="15" t="s">
        <v>2426</v>
      </c>
      <c r="D424" s="18">
        <v>2020</v>
      </c>
      <c r="E424" s="15">
        <v>2020</v>
      </c>
      <c r="F424" s="9">
        <v>0.64125</v>
      </c>
      <c r="G424" s="9">
        <v>0.64125</v>
      </c>
      <c r="H424" s="30">
        <v>0.064125000000000001</v>
      </c>
      <c r="I424" s="30">
        <v>0.53864999999999996</v>
      </c>
      <c r="J424" s="24">
        <v>0</v>
      </c>
      <c r="K424" s="30">
        <v>0.038474999999999995</v>
      </c>
      <c r="L424" s="24">
        <v>0.64125</v>
      </c>
      <c r="M424" s="24">
        <v>0.64125</v>
      </c>
      <c r="N424" s="9">
        <v>0.64125</v>
      </c>
      <c r="O424" s="9">
        <v>0</v>
      </c>
      <c r="P424" s="24">
        <v>0</v>
      </c>
      <c r="Q424" s="9">
        <v>0</v>
      </c>
      <c r="R424" s="9">
        <v>0</v>
      </c>
      <c r="S424" s="24">
        <f t="shared" si="7"/>
        <v>0.64124999999999999</v>
      </c>
    </row>
    <row r="425" spans="1:19" ht="47.25">
      <c r="A425" s="8" t="s">
        <v>805</v>
      </c>
      <c r="B425" s="73" t="s">
        <v>1142</v>
      </c>
      <c r="C425" s="15" t="s">
        <v>2427</v>
      </c>
      <c r="D425" s="18">
        <v>2019</v>
      </c>
      <c r="E425" s="15">
        <v>2020</v>
      </c>
      <c r="F425" s="9">
        <v>0.15230000000000002</v>
      </c>
      <c r="G425" s="9">
        <v>0.15230000000000002</v>
      </c>
      <c r="H425" s="30">
        <v>0.015230000000000002</v>
      </c>
      <c r="I425" s="30">
        <v>0.12793200000000002</v>
      </c>
      <c r="J425" s="24">
        <v>0</v>
      </c>
      <c r="K425" s="30">
        <v>0.0091380000000000003</v>
      </c>
      <c r="L425" s="24">
        <v>0.15230000000000002</v>
      </c>
      <c r="M425" s="24">
        <v>0.15230000000000002</v>
      </c>
      <c r="N425" s="9">
        <v>0.15230000000000002</v>
      </c>
      <c r="O425" s="9">
        <v>0</v>
      </c>
      <c r="P425" s="24">
        <v>0</v>
      </c>
      <c r="Q425" s="9">
        <v>0</v>
      </c>
      <c r="R425" s="9">
        <v>0</v>
      </c>
      <c r="S425" s="24">
        <f t="shared" si="7"/>
        <v>0.15230000000000002</v>
      </c>
    </row>
    <row r="426" spans="1:19" ht="47.25">
      <c r="A426" s="8" t="s">
        <v>804</v>
      </c>
      <c r="B426" s="73" t="s">
        <v>1143</v>
      </c>
      <c r="C426" s="15" t="s">
        <v>2428</v>
      </c>
      <c r="D426" s="18">
        <v>2020</v>
      </c>
      <c r="E426" s="15">
        <v>2021</v>
      </c>
      <c r="F426" s="9">
        <v>5.4554400000000003</v>
      </c>
      <c r="G426" s="9">
        <v>5.4554400000000003</v>
      </c>
      <c r="H426" s="30">
        <v>0.54554400000000003</v>
      </c>
      <c r="I426" s="30">
        <v>4.5825695999999994</v>
      </c>
      <c r="J426" s="24">
        <v>0</v>
      </c>
      <c r="K426" s="30">
        <v>0.32732640000000002</v>
      </c>
      <c r="L426" s="24">
        <v>5.4554400000000003</v>
      </c>
      <c r="M426" s="24">
        <v>5.4554400000000003</v>
      </c>
      <c r="N426" s="9">
        <v>0</v>
      </c>
      <c r="O426" s="9">
        <v>5.4554400000000003</v>
      </c>
      <c r="P426" s="24">
        <v>0</v>
      </c>
      <c r="Q426" s="9">
        <v>0</v>
      </c>
      <c r="R426" s="9">
        <v>0</v>
      </c>
      <c r="S426" s="24">
        <f t="shared" si="7"/>
        <v>5.4554400000000003</v>
      </c>
    </row>
    <row r="427" spans="1:19" ht="47.25">
      <c r="A427" s="8" t="s">
        <v>804</v>
      </c>
      <c r="B427" s="73" t="s">
        <v>1144</v>
      </c>
      <c r="C427" s="15" t="s">
        <v>1145</v>
      </c>
      <c r="D427" s="18">
        <v>2017</v>
      </c>
      <c r="E427" s="15">
        <v>2021</v>
      </c>
      <c r="F427" s="9">
        <v>29.409919999999996</v>
      </c>
      <c r="G427" s="9">
        <v>29.409919999999996</v>
      </c>
      <c r="H427" s="30">
        <v>2.9409919999999996</v>
      </c>
      <c r="I427" s="30">
        <v>24.7043328</v>
      </c>
      <c r="J427" s="24">
        <v>0</v>
      </c>
      <c r="K427" s="30">
        <v>1.7645951999999998</v>
      </c>
      <c r="L427" s="24">
        <v>29.408520379999995</v>
      </c>
      <c r="M427" s="24">
        <v>29.408520379999995</v>
      </c>
      <c r="N427" s="9">
        <v>1.4264360000000003</v>
      </c>
      <c r="O427" s="9">
        <v>25.078724379999997</v>
      </c>
      <c r="P427" s="24">
        <v>0</v>
      </c>
      <c r="Q427" s="9">
        <v>0</v>
      </c>
      <c r="R427" s="9">
        <v>0</v>
      </c>
      <c r="S427" s="24">
        <f t="shared" si="7"/>
        <v>26.505160379999996</v>
      </c>
    </row>
    <row r="428" spans="1:19" ht="78.75">
      <c r="A428" s="8" t="s">
        <v>804</v>
      </c>
      <c r="B428" s="73" t="s">
        <v>1146</v>
      </c>
      <c r="C428" s="15" t="s">
        <v>1147</v>
      </c>
      <c r="D428" s="18">
        <v>2018</v>
      </c>
      <c r="E428" s="15">
        <v>2020</v>
      </c>
      <c r="F428" s="9">
        <v>1.24068</v>
      </c>
      <c r="G428" s="9">
        <v>1.24068</v>
      </c>
      <c r="H428" s="30">
        <v>0.12406800000000001</v>
      </c>
      <c r="I428" s="30">
        <v>1.0421711999999999</v>
      </c>
      <c r="J428" s="24">
        <v>0</v>
      </c>
      <c r="K428" s="30">
        <v>0.074440800000000001</v>
      </c>
      <c r="L428" s="24">
        <v>1.2406800000000002</v>
      </c>
      <c r="M428" s="24">
        <v>1.2406800000000002</v>
      </c>
      <c r="N428" s="9">
        <v>1.1696300000000002</v>
      </c>
      <c r="O428" s="9">
        <v>0</v>
      </c>
      <c r="P428" s="24">
        <v>0</v>
      </c>
      <c r="Q428" s="9">
        <v>0</v>
      </c>
      <c r="R428" s="9">
        <v>0</v>
      </c>
      <c r="S428" s="24">
        <f t="shared" si="7"/>
        <v>1.1696300000000002</v>
      </c>
    </row>
    <row r="429" spans="1:19" ht="47.25">
      <c r="A429" s="8" t="s">
        <v>804</v>
      </c>
      <c r="B429" s="73" t="s">
        <v>1148</v>
      </c>
      <c r="C429" s="15" t="s">
        <v>1149</v>
      </c>
      <c r="D429" s="18">
        <v>2018</v>
      </c>
      <c r="E429" s="15">
        <v>2021</v>
      </c>
      <c r="F429" s="9">
        <v>2.3158400000000001</v>
      </c>
      <c r="G429" s="9">
        <v>2.3158400000000001</v>
      </c>
      <c r="H429" s="30">
        <v>0.23158400000000001</v>
      </c>
      <c r="I429" s="30">
        <v>1.9453056</v>
      </c>
      <c r="J429" s="24">
        <v>0</v>
      </c>
      <c r="K429" s="30">
        <v>0.1389504</v>
      </c>
      <c r="L429" s="24">
        <v>2.3158400000000001</v>
      </c>
      <c r="M429" s="24">
        <v>2.3158400000000001</v>
      </c>
      <c r="N429" s="9">
        <v>1.7607216000000001</v>
      </c>
      <c r="O429" s="9">
        <v>0.44018040000000003</v>
      </c>
      <c r="P429" s="24">
        <v>0</v>
      </c>
      <c r="Q429" s="9">
        <v>0</v>
      </c>
      <c r="R429" s="9">
        <v>0</v>
      </c>
      <c r="S429" s="24">
        <f t="shared" si="7"/>
        <v>2.2009020000000001</v>
      </c>
    </row>
    <row r="430" spans="1:19" ht="63">
      <c r="A430" s="8" t="s">
        <v>805</v>
      </c>
      <c r="B430" s="73" t="s">
        <v>1150</v>
      </c>
      <c r="C430" s="15" t="s">
        <v>1151</v>
      </c>
      <c r="D430" s="18">
        <v>2016</v>
      </c>
      <c r="E430" s="15">
        <v>2022</v>
      </c>
      <c r="F430" s="9">
        <v>13.55836</v>
      </c>
      <c r="G430" s="9">
        <v>13.55836</v>
      </c>
      <c r="H430" s="30">
        <v>1.355836</v>
      </c>
      <c r="I430" s="30">
        <v>11.3890224</v>
      </c>
      <c r="J430" s="24">
        <v>0</v>
      </c>
      <c r="K430" s="30">
        <v>0.81350160000000005</v>
      </c>
      <c r="L430" s="24">
        <v>12.75415933</v>
      </c>
      <c r="M430" s="24">
        <v>12.75415933</v>
      </c>
      <c r="N430" s="9">
        <v>0.010999999999999999</v>
      </c>
      <c r="O430" s="9">
        <v>0.44820599999999999</v>
      </c>
      <c r="P430" s="24">
        <v>12.061119290000001</v>
      </c>
      <c r="Q430" s="9">
        <v>0</v>
      </c>
      <c r="R430" s="9">
        <v>0</v>
      </c>
      <c r="S430" s="24">
        <f t="shared" si="7"/>
        <v>12.520325290000001</v>
      </c>
    </row>
    <row r="431" spans="1:19" ht="47.25">
      <c r="A431" s="8" t="s">
        <v>804</v>
      </c>
      <c r="B431" s="73" t="s">
        <v>1152</v>
      </c>
      <c r="C431" s="15" t="s">
        <v>1153</v>
      </c>
      <c r="D431" s="18">
        <v>2019</v>
      </c>
      <c r="E431" s="15">
        <v>2021</v>
      </c>
      <c r="F431" s="9">
        <v>8.4578100000000003</v>
      </c>
      <c r="G431" s="9">
        <v>8.4578100000000003</v>
      </c>
      <c r="H431" s="30">
        <v>0.84578100000000012</v>
      </c>
      <c r="I431" s="30">
        <v>7.1045603999999996</v>
      </c>
      <c r="J431" s="24">
        <v>0</v>
      </c>
      <c r="K431" s="30">
        <v>0.50746860000000005</v>
      </c>
      <c r="L431" s="24">
        <v>8.4578100000000003</v>
      </c>
      <c r="M431" s="24">
        <v>8.4578100000000003</v>
      </c>
      <c r="N431" s="9">
        <v>6.3124336000000012</v>
      </c>
      <c r="O431" s="9">
        <v>1.389066399999999</v>
      </c>
      <c r="P431" s="24">
        <v>0</v>
      </c>
      <c r="Q431" s="9">
        <v>0</v>
      </c>
      <c r="R431" s="9">
        <v>0</v>
      </c>
      <c r="S431" s="24">
        <f t="shared" si="7"/>
        <v>7.7015000000000002</v>
      </c>
    </row>
    <row r="432" spans="1:19" ht="78.75">
      <c r="A432" s="8" t="s">
        <v>804</v>
      </c>
      <c r="B432" s="73" t="s">
        <v>1154</v>
      </c>
      <c r="C432" s="15" t="s">
        <v>1155</v>
      </c>
      <c r="D432" s="18">
        <v>2019</v>
      </c>
      <c r="E432" s="15">
        <v>2020</v>
      </c>
      <c r="F432" s="9">
        <v>2.2212700000000001</v>
      </c>
      <c r="G432" s="9">
        <v>2.2212700000000001</v>
      </c>
      <c r="H432" s="30">
        <v>0.22212700000000002</v>
      </c>
      <c r="I432" s="30">
        <v>1.8658668</v>
      </c>
      <c r="J432" s="24">
        <v>0</v>
      </c>
      <c r="K432" s="30">
        <v>0.13327620000000001</v>
      </c>
      <c r="L432" s="24">
        <v>2.2212700000000001</v>
      </c>
      <c r="M432" s="24">
        <v>2.2212700000000001</v>
      </c>
      <c r="N432" s="9">
        <v>1.060862</v>
      </c>
      <c r="O432" s="9">
        <v>0</v>
      </c>
      <c r="P432" s="24">
        <v>0</v>
      </c>
      <c r="Q432" s="9">
        <v>0</v>
      </c>
      <c r="R432" s="9">
        <v>0</v>
      </c>
      <c r="S432" s="24">
        <f t="shared" si="7"/>
        <v>1.060862</v>
      </c>
    </row>
    <row r="433" spans="1:19" ht="63">
      <c r="A433" s="8" t="s">
        <v>804</v>
      </c>
      <c r="B433" s="73" t="s">
        <v>1156</v>
      </c>
      <c r="C433" s="15" t="s">
        <v>1157</v>
      </c>
      <c r="D433" s="18">
        <v>2019</v>
      </c>
      <c r="E433" s="15">
        <v>2020</v>
      </c>
      <c r="F433" s="9">
        <v>1.5771199999999999</v>
      </c>
      <c r="G433" s="9">
        <v>1.5771199999999999</v>
      </c>
      <c r="H433" s="30">
        <v>0.15771199999999999</v>
      </c>
      <c r="I433" s="30">
        <v>1.3247807999999999</v>
      </c>
      <c r="J433" s="24">
        <v>0</v>
      </c>
      <c r="K433" s="30">
        <v>0.094627199999999995</v>
      </c>
      <c r="L433" s="24">
        <v>1.5771199999999999</v>
      </c>
      <c r="M433" s="24">
        <v>1.5771199999999999</v>
      </c>
      <c r="N433" s="9">
        <v>1.5671199999999998</v>
      </c>
      <c r="O433" s="9">
        <v>0</v>
      </c>
      <c r="P433" s="24">
        <v>0</v>
      </c>
      <c r="Q433" s="9">
        <v>0</v>
      </c>
      <c r="R433" s="9">
        <v>0</v>
      </c>
      <c r="S433" s="24">
        <f t="shared" si="7"/>
        <v>1.5671199999999998</v>
      </c>
    </row>
    <row r="434" spans="1:19" ht="47.25">
      <c r="A434" s="8" t="s">
        <v>805</v>
      </c>
      <c r="B434" s="73" t="s">
        <v>1158</v>
      </c>
      <c r="C434" s="15" t="s">
        <v>1159</v>
      </c>
      <c r="D434" s="18">
        <v>2016</v>
      </c>
      <c r="E434" s="15">
        <v>2021</v>
      </c>
      <c r="F434" s="9">
        <v>51.379769999999994</v>
      </c>
      <c r="G434" s="9">
        <v>51.379769999999994</v>
      </c>
      <c r="H434" s="30">
        <v>5.1379769999999994</v>
      </c>
      <c r="I434" s="30">
        <v>43.159006799999993</v>
      </c>
      <c r="J434" s="24">
        <v>0</v>
      </c>
      <c r="K434" s="30">
        <v>3.0827861999999997</v>
      </c>
      <c r="L434" s="24">
        <v>47.622079579999991</v>
      </c>
      <c r="M434" s="24">
        <v>47.622079579999991</v>
      </c>
      <c r="N434" s="9">
        <v>0.010999999999999999</v>
      </c>
      <c r="O434" s="9">
        <v>0.62135700000000005</v>
      </c>
      <c r="P434" s="24">
        <v>32.450000000000003</v>
      </c>
      <c r="Q434" s="9">
        <v>0</v>
      </c>
      <c r="R434" s="9">
        <v>0</v>
      </c>
      <c r="S434" s="24">
        <f t="shared" si="7"/>
        <v>33.082357000000002</v>
      </c>
    </row>
    <row r="435" spans="1:19" ht="31.5">
      <c r="A435" s="8" t="s">
        <v>804</v>
      </c>
      <c r="B435" s="73" t="s">
        <v>1160</v>
      </c>
      <c r="C435" s="15" t="s">
        <v>1161</v>
      </c>
      <c r="D435" s="18">
        <v>2016</v>
      </c>
      <c r="E435" s="15">
        <v>2020</v>
      </c>
      <c r="F435" s="9">
        <v>46.40578</v>
      </c>
      <c r="G435" s="9">
        <v>46.40578</v>
      </c>
      <c r="H435" s="30">
        <v>4.6405780000000005</v>
      </c>
      <c r="I435" s="30">
        <v>38.980855200000001</v>
      </c>
      <c r="J435" s="24">
        <v>0</v>
      </c>
      <c r="K435" s="30">
        <v>2.7843467999999998</v>
      </c>
      <c r="L435" s="24">
        <v>45.91871398</v>
      </c>
      <c r="M435" s="24">
        <v>45.91871398</v>
      </c>
      <c r="N435" s="9">
        <v>5.9934820000000002</v>
      </c>
      <c r="O435" s="9">
        <v>22</v>
      </c>
      <c r="P435" s="24">
        <v>0</v>
      </c>
      <c r="Q435" s="9">
        <v>0</v>
      </c>
      <c r="R435" s="9">
        <v>0</v>
      </c>
      <c r="S435" s="24">
        <f t="shared" si="7"/>
        <v>27.993482</v>
      </c>
    </row>
    <row r="436" spans="1:19" ht="94.5">
      <c r="A436" s="8" t="s">
        <v>804</v>
      </c>
      <c r="B436" s="73" t="s">
        <v>1162</v>
      </c>
      <c r="C436" s="15" t="s">
        <v>2429</v>
      </c>
      <c r="D436" s="18">
        <v>2019</v>
      </c>
      <c r="E436" s="15">
        <v>2020</v>
      </c>
      <c r="F436" s="9">
        <v>1.5161</v>
      </c>
      <c r="G436" s="9">
        <v>1.5161</v>
      </c>
      <c r="H436" s="30">
        <v>0.15161000000000002</v>
      </c>
      <c r="I436" s="30">
        <v>1.2735240000000001</v>
      </c>
      <c r="J436" s="24">
        <v>0</v>
      </c>
      <c r="K436" s="30">
        <v>0.090965999999999991</v>
      </c>
      <c r="L436" s="24">
        <v>1.5161</v>
      </c>
      <c r="M436" s="24">
        <v>1.5161</v>
      </c>
      <c r="N436" s="9">
        <v>1.5161</v>
      </c>
      <c r="O436" s="9">
        <v>0</v>
      </c>
      <c r="P436" s="24">
        <v>0</v>
      </c>
      <c r="Q436" s="9">
        <v>0</v>
      </c>
      <c r="R436" s="9">
        <v>0</v>
      </c>
      <c r="S436" s="24">
        <f t="shared" si="7"/>
        <v>1.5161</v>
      </c>
    </row>
    <row r="437" spans="1:19" ht="47.25">
      <c r="A437" s="8" t="s">
        <v>804</v>
      </c>
      <c r="B437" s="73" t="s">
        <v>1163</v>
      </c>
      <c r="C437" s="15" t="s">
        <v>2430</v>
      </c>
      <c r="D437" s="18">
        <v>2019</v>
      </c>
      <c r="E437" s="15">
        <v>2020</v>
      </c>
      <c r="F437" s="9">
        <v>1.8883700000000001</v>
      </c>
      <c r="G437" s="9">
        <v>1.8883700000000001</v>
      </c>
      <c r="H437" s="30">
        <v>0.18883700000000003</v>
      </c>
      <c r="I437" s="30">
        <v>1.5862308000000003</v>
      </c>
      <c r="J437" s="24">
        <v>0</v>
      </c>
      <c r="K437" s="30">
        <v>0.11330220000000001</v>
      </c>
      <c r="L437" s="24">
        <v>1.8883700000000001</v>
      </c>
      <c r="M437" s="24">
        <v>1.8883700000000001</v>
      </c>
      <c r="N437" s="9">
        <v>0.86389600000000011</v>
      </c>
      <c r="O437" s="9">
        <v>0</v>
      </c>
      <c r="P437" s="24">
        <v>0</v>
      </c>
      <c r="Q437" s="9">
        <v>0</v>
      </c>
      <c r="R437" s="9">
        <v>0</v>
      </c>
      <c r="S437" s="24">
        <f t="shared" si="7"/>
        <v>0.86389600000000011</v>
      </c>
    </row>
    <row r="438" spans="1:19" ht="63">
      <c r="A438" s="8" t="s">
        <v>805</v>
      </c>
      <c r="B438" s="73" t="s">
        <v>1164</v>
      </c>
      <c r="C438" s="15" t="s">
        <v>2431</v>
      </c>
      <c r="D438" s="18">
        <v>2018</v>
      </c>
      <c r="E438" s="15">
        <v>2020</v>
      </c>
      <c r="F438" s="9">
        <v>5.80626</v>
      </c>
      <c r="G438" s="9">
        <v>5.80626</v>
      </c>
      <c r="H438" s="30">
        <v>0.58062599999999998</v>
      </c>
      <c r="I438" s="30">
        <v>4.8772584000000005</v>
      </c>
      <c r="J438" s="24">
        <v>0</v>
      </c>
      <c r="K438" s="30">
        <v>0.34837560000000001</v>
      </c>
      <c r="L438" s="24">
        <v>5.5564158599999995</v>
      </c>
      <c r="M438" s="24">
        <v>5.5564158599999995</v>
      </c>
      <c r="N438" s="9">
        <v>3.2111199999999998</v>
      </c>
      <c r="O438" s="9">
        <v>0</v>
      </c>
      <c r="P438" s="24">
        <v>0</v>
      </c>
      <c r="Q438" s="9">
        <v>0</v>
      </c>
      <c r="R438" s="9">
        <v>0</v>
      </c>
      <c r="S438" s="24">
        <f t="shared" si="7"/>
        <v>3.2111199999999998</v>
      </c>
    </row>
    <row r="439" spans="1:19" ht="47.25">
      <c r="A439" s="8" t="s">
        <v>804</v>
      </c>
      <c r="B439" s="73" t="s">
        <v>1165</v>
      </c>
      <c r="C439" s="15" t="s">
        <v>1166</v>
      </c>
      <c r="D439" s="18">
        <v>2019</v>
      </c>
      <c r="E439" s="15">
        <v>2020</v>
      </c>
      <c r="F439" s="9">
        <v>34.902010000000004</v>
      </c>
      <c r="G439" s="9">
        <v>34.902010000000004</v>
      </c>
      <c r="H439" s="30">
        <v>3.4902010000000008</v>
      </c>
      <c r="I439" s="30">
        <v>29.317688400000005</v>
      </c>
      <c r="J439" s="24">
        <v>0</v>
      </c>
      <c r="K439" s="30">
        <v>2.0941206000000001</v>
      </c>
      <c r="L439" s="24">
        <v>34.902010000000004</v>
      </c>
      <c r="M439" s="24">
        <v>34.902010000000004</v>
      </c>
      <c r="N439" s="9">
        <v>34.892010000000006</v>
      </c>
      <c r="O439" s="9">
        <v>0</v>
      </c>
      <c r="P439" s="24">
        <v>0</v>
      </c>
      <c r="Q439" s="9">
        <v>0</v>
      </c>
      <c r="R439" s="9">
        <v>0</v>
      </c>
      <c r="S439" s="24">
        <f t="shared" si="7"/>
        <v>34.892010000000006</v>
      </c>
    </row>
    <row r="440" spans="1:19" ht="47.25">
      <c r="A440" s="8" t="s">
        <v>804</v>
      </c>
      <c r="B440" s="73" t="s">
        <v>1167</v>
      </c>
      <c r="C440" s="15" t="s">
        <v>1168</v>
      </c>
      <c r="D440" s="18">
        <v>2020</v>
      </c>
      <c r="E440" s="15">
        <v>2021</v>
      </c>
      <c r="F440" s="9">
        <v>25.838080000000001</v>
      </c>
      <c r="G440" s="9">
        <v>25.838080000000001</v>
      </c>
      <c r="H440" s="30">
        <v>2.5838080000000003</v>
      </c>
      <c r="I440" s="30">
        <v>21.7039872</v>
      </c>
      <c r="J440" s="24">
        <v>0</v>
      </c>
      <c r="K440" s="30">
        <v>1.5502848</v>
      </c>
      <c r="L440" s="24">
        <v>25.838080000000001</v>
      </c>
      <c r="M440" s="24">
        <v>25.838080000000001</v>
      </c>
      <c r="N440" s="9">
        <v>2.3922360000000005</v>
      </c>
      <c r="O440" s="9">
        <v>23.445844000000001</v>
      </c>
      <c r="P440" s="24">
        <v>0</v>
      </c>
      <c r="Q440" s="9">
        <v>0</v>
      </c>
      <c r="R440" s="9">
        <v>0</v>
      </c>
      <c r="S440" s="24">
        <f t="shared" si="7"/>
        <v>25.838080000000001</v>
      </c>
    </row>
    <row r="441" spans="1:19" ht="94.5">
      <c r="A441" s="8" t="s">
        <v>805</v>
      </c>
      <c r="B441" s="73" t="s">
        <v>1169</v>
      </c>
      <c r="C441" s="15" t="s">
        <v>1170</v>
      </c>
      <c r="D441" s="18">
        <v>2018</v>
      </c>
      <c r="E441" s="15">
        <v>2021</v>
      </c>
      <c r="F441" s="9">
        <v>44.930070000000001</v>
      </c>
      <c r="G441" s="9">
        <v>44.930070000000001</v>
      </c>
      <c r="H441" s="30">
        <v>4.4930070000000004</v>
      </c>
      <c r="I441" s="30">
        <v>37.741258800000004</v>
      </c>
      <c r="J441" s="24">
        <v>0</v>
      </c>
      <c r="K441" s="30">
        <v>2.6958042</v>
      </c>
      <c r="L441" s="24">
        <v>44.930070000000001</v>
      </c>
      <c r="M441" s="24">
        <v>44.930070000000001</v>
      </c>
      <c r="N441" s="9">
        <v>0.010999999999999999</v>
      </c>
      <c r="O441" s="9">
        <v>44.90907</v>
      </c>
      <c r="P441" s="24">
        <v>0</v>
      </c>
      <c r="Q441" s="9">
        <v>0</v>
      </c>
      <c r="R441" s="9">
        <v>0</v>
      </c>
      <c r="S441" s="24">
        <f t="shared" si="7"/>
        <v>44.920070000000003</v>
      </c>
    </row>
    <row r="442" spans="1:19" ht="47.25">
      <c r="A442" s="8" t="s">
        <v>804</v>
      </c>
      <c r="B442" s="73" t="s">
        <v>1171</v>
      </c>
      <c r="C442" s="15" t="s">
        <v>1172</v>
      </c>
      <c r="D442" s="18">
        <v>2019</v>
      </c>
      <c r="E442" s="15">
        <v>2020</v>
      </c>
      <c r="F442" s="9">
        <v>1.64883</v>
      </c>
      <c r="G442" s="9">
        <v>1.64883</v>
      </c>
      <c r="H442" s="30">
        <v>0.164883</v>
      </c>
      <c r="I442" s="30">
        <v>1.3850172000000001</v>
      </c>
      <c r="J442" s="24">
        <v>0</v>
      </c>
      <c r="K442" s="30">
        <v>0.098929799999999998</v>
      </c>
      <c r="L442" s="24">
        <v>1.6488299999999998</v>
      </c>
      <c r="M442" s="24">
        <v>1.6488299999999998</v>
      </c>
      <c r="N442" s="9">
        <v>0.076604000000000019</v>
      </c>
      <c r="O442" s="9">
        <v>0</v>
      </c>
      <c r="P442" s="24">
        <v>0</v>
      </c>
      <c r="Q442" s="9">
        <v>0</v>
      </c>
      <c r="R442" s="9">
        <v>0</v>
      </c>
      <c r="S442" s="24">
        <f t="shared" si="7"/>
        <v>0.076604000000000019</v>
      </c>
    </row>
    <row r="443" spans="1:19" ht="47.25">
      <c r="A443" s="8" t="s">
        <v>804</v>
      </c>
      <c r="B443" s="73" t="s">
        <v>1173</v>
      </c>
      <c r="C443" s="15" t="s">
        <v>1174</v>
      </c>
      <c r="D443" s="18">
        <v>2019</v>
      </c>
      <c r="E443" s="15">
        <v>2020</v>
      </c>
      <c r="F443" s="9">
        <v>6.6334000000000009</v>
      </c>
      <c r="G443" s="9">
        <v>6.6334000000000009</v>
      </c>
      <c r="H443" s="30">
        <v>0.66334000000000015</v>
      </c>
      <c r="I443" s="30">
        <v>5.5720560000000008</v>
      </c>
      <c r="J443" s="24">
        <v>0</v>
      </c>
      <c r="K443" s="30">
        <v>0.39800400000000002</v>
      </c>
      <c r="L443" s="24">
        <v>6.6334</v>
      </c>
      <c r="M443" s="24">
        <v>6.6334</v>
      </c>
      <c r="N443" s="9">
        <v>6.6227869999999998</v>
      </c>
      <c r="O443" s="9">
        <v>0</v>
      </c>
      <c r="P443" s="24">
        <v>0</v>
      </c>
      <c r="Q443" s="9">
        <v>0</v>
      </c>
      <c r="R443" s="9">
        <v>0</v>
      </c>
      <c r="S443" s="24">
        <f t="shared" si="7"/>
        <v>6.6227869999999998</v>
      </c>
    </row>
    <row r="444" spans="1:19" ht="47.25">
      <c r="A444" s="8" t="s">
        <v>804</v>
      </c>
      <c r="B444" s="73" t="s">
        <v>1175</v>
      </c>
      <c r="C444" s="15" t="s">
        <v>1176</v>
      </c>
      <c r="D444" s="18">
        <v>2019</v>
      </c>
      <c r="E444" s="15">
        <v>2020</v>
      </c>
      <c r="F444" s="9">
        <v>3.5124400000000007</v>
      </c>
      <c r="G444" s="9">
        <v>3.5124400000000007</v>
      </c>
      <c r="H444" s="30">
        <v>0.35124400000000011</v>
      </c>
      <c r="I444" s="30">
        <v>2.9504496000000002</v>
      </c>
      <c r="J444" s="24">
        <v>0</v>
      </c>
      <c r="K444" s="30">
        <v>0.21074640000000003</v>
      </c>
      <c r="L444" s="24">
        <v>3.5124399999999998</v>
      </c>
      <c r="M444" s="24">
        <v>3.5124399999999998</v>
      </c>
      <c r="N444" s="9">
        <v>3.50244</v>
      </c>
      <c r="O444" s="9">
        <v>0</v>
      </c>
      <c r="P444" s="24">
        <v>0</v>
      </c>
      <c r="Q444" s="9">
        <v>0</v>
      </c>
      <c r="R444" s="9">
        <v>0</v>
      </c>
      <c r="S444" s="24">
        <f t="shared" si="7"/>
        <v>3.50244</v>
      </c>
    </row>
    <row r="445" spans="1:19" ht="78.75">
      <c r="A445" s="8" t="s">
        <v>804</v>
      </c>
      <c r="B445" s="73" t="s">
        <v>1177</v>
      </c>
      <c r="C445" s="15" t="s">
        <v>2432</v>
      </c>
      <c r="D445" s="18">
        <v>2018</v>
      </c>
      <c r="E445" s="15">
        <v>2020</v>
      </c>
      <c r="F445" s="9">
        <v>0.42497000000000001</v>
      </c>
      <c r="G445" s="9">
        <v>0.42497000000000001</v>
      </c>
      <c r="H445" s="30">
        <v>0.042497000000000007</v>
      </c>
      <c r="I445" s="30">
        <v>0.35697480000000004</v>
      </c>
      <c r="J445" s="24">
        <v>0</v>
      </c>
      <c r="K445" s="30">
        <v>0.025498199999999999</v>
      </c>
      <c r="L445" s="24">
        <v>0.42497000000000001</v>
      </c>
      <c r="M445" s="24">
        <v>0.42497000000000001</v>
      </c>
      <c r="N445" s="9">
        <v>0.0034320000000000006</v>
      </c>
      <c r="O445" s="9">
        <v>0</v>
      </c>
      <c r="P445" s="24">
        <v>0</v>
      </c>
      <c r="Q445" s="9">
        <v>0</v>
      </c>
      <c r="R445" s="9">
        <v>0</v>
      </c>
      <c r="S445" s="24">
        <f t="shared" si="7"/>
        <v>0.0034320000000000006</v>
      </c>
    </row>
    <row r="446" spans="1:19" ht="63">
      <c r="A446" s="8" t="s">
        <v>805</v>
      </c>
      <c r="B446" s="73" t="s">
        <v>1178</v>
      </c>
      <c r="C446" s="15" t="s">
        <v>1179</v>
      </c>
      <c r="D446" s="18">
        <v>2018</v>
      </c>
      <c r="E446" s="15">
        <v>2020</v>
      </c>
      <c r="F446" s="9">
        <v>18.497679999999999</v>
      </c>
      <c r="G446" s="9">
        <v>18.497679999999999</v>
      </c>
      <c r="H446" s="30">
        <v>1.8497680000000001</v>
      </c>
      <c r="I446" s="30">
        <v>15.538051199999998</v>
      </c>
      <c r="J446" s="24">
        <v>0</v>
      </c>
      <c r="K446" s="30">
        <v>1.1098607999999999</v>
      </c>
      <c r="L446" s="24">
        <v>14.813432220000003</v>
      </c>
      <c r="M446" s="24">
        <v>14.813432220000003</v>
      </c>
      <c r="N446" s="9">
        <v>13.847648710000003</v>
      </c>
      <c r="O446" s="9">
        <v>0</v>
      </c>
      <c r="P446" s="24">
        <v>0</v>
      </c>
      <c r="Q446" s="9">
        <v>0</v>
      </c>
      <c r="R446" s="9">
        <v>0</v>
      </c>
      <c r="S446" s="24">
        <f t="shared" si="7"/>
        <v>13.847648710000003</v>
      </c>
    </row>
    <row r="447" spans="1:19" ht="63">
      <c r="A447" s="8" t="s">
        <v>804</v>
      </c>
      <c r="B447" s="73" t="s">
        <v>1180</v>
      </c>
      <c r="C447" s="15" t="s">
        <v>2433</v>
      </c>
      <c r="D447" s="18">
        <v>2018</v>
      </c>
      <c r="E447" s="15">
        <v>2020</v>
      </c>
      <c r="F447" s="9">
        <v>1.44547</v>
      </c>
      <c r="G447" s="9">
        <v>1.44547</v>
      </c>
      <c r="H447" s="30">
        <v>0.14454700000000001</v>
      </c>
      <c r="I447" s="30">
        <v>1.2141948</v>
      </c>
      <c r="J447" s="24">
        <v>0</v>
      </c>
      <c r="K447" s="30">
        <v>0.086728200000000005</v>
      </c>
      <c r="L447" s="24">
        <v>1.2886837900000001</v>
      </c>
      <c r="M447" s="24">
        <v>1.2886837900000001</v>
      </c>
      <c r="N447" s="9">
        <v>0.010999999999999999</v>
      </c>
      <c r="O447" s="9">
        <v>0</v>
      </c>
      <c r="P447" s="24">
        <v>0</v>
      </c>
      <c r="Q447" s="9">
        <v>0</v>
      </c>
      <c r="R447" s="9">
        <v>0</v>
      </c>
      <c r="S447" s="24">
        <f t="shared" si="7"/>
        <v>0.010999999999999999</v>
      </c>
    </row>
    <row r="448" spans="1:19" ht="63">
      <c r="A448" s="8" t="s">
        <v>805</v>
      </c>
      <c r="B448" s="73" t="s">
        <v>1181</v>
      </c>
      <c r="C448" s="15" t="s">
        <v>2434</v>
      </c>
      <c r="D448" s="18">
        <v>2020</v>
      </c>
      <c r="E448" s="15">
        <v>2022</v>
      </c>
      <c r="F448" s="9">
        <v>1.2404300000000001</v>
      </c>
      <c r="G448" s="9">
        <v>1.2404300000000001</v>
      </c>
      <c r="H448" s="30">
        <v>0.12404300000000001</v>
      </c>
      <c r="I448" s="30">
        <v>1.0419612</v>
      </c>
      <c r="J448" s="24">
        <v>0</v>
      </c>
      <c r="K448" s="30">
        <v>0.0744258</v>
      </c>
      <c r="L448" s="24">
        <v>1.2404300000000001</v>
      </c>
      <c r="M448" s="24">
        <v>1.2404300000000001</v>
      </c>
      <c r="N448" s="9">
        <v>0</v>
      </c>
      <c r="O448" s="9">
        <v>0</v>
      </c>
      <c r="P448" s="24">
        <v>1.2404300000000001</v>
      </c>
      <c r="Q448" s="9">
        <v>0</v>
      </c>
      <c r="R448" s="9">
        <v>0</v>
      </c>
      <c r="S448" s="24">
        <f t="shared" si="7"/>
        <v>1.2404300000000001</v>
      </c>
    </row>
    <row r="449" spans="1:19" ht="63">
      <c r="A449" s="8" t="s">
        <v>805</v>
      </c>
      <c r="B449" s="73" t="s">
        <v>622</v>
      </c>
      <c r="C449" s="15" t="s">
        <v>2435</v>
      </c>
      <c r="D449" s="18">
        <v>2019</v>
      </c>
      <c r="E449" s="15">
        <v>2025</v>
      </c>
      <c r="F449" s="9">
        <v>61.639160000000004</v>
      </c>
      <c r="G449" s="9">
        <v>61.639160000000004</v>
      </c>
      <c r="H449" s="30">
        <v>6.1639160000000004</v>
      </c>
      <c r="I449" s="30">
        <v>51.776894400000003</v>
      </c>
      <c r="J449" s="24">
        <v>0</v>
      </c>
      <c r="K449" s="30">
        <v>3.6983496000000002</v>
      </c>
      <c r="L449" s="24">
        <v>61.639160000000004</v>
      </c>
      <c r="M449" s="24">
        <v>61.639160000000004</v>
      </c>
      <c r="N449" s="9">
        <v>1.6500000000000001</v>
      </c>
      <c r="O449" s="9">
        <v>1.6500000000000001</v>
      </c>
      <c r="P449" s="24">
        <v>0.55000000000000004</v>
      </c>
      <c r="Q449" s="9">
        <v>0.55000000000000004</v>
      </c>
      <c r="R449" s="9">
        <v>3.8500000000000005</v>
      </c>
      <c r="S449" s="24">
        <f t="shared" si="7"/>
        <v>8.25</v>
      </c>
    </row>
    <row r="450" spans="1:19" ht="63">
      <c r="A450" s="8" t="s">
        <v>805</v>
      </c>
      <c r="B450" s="73" t="s">
        <v>1182</v>
      </c>
      <c r="C450" s="15" t="s">
        <v>2436</v>
      </c>
      <c r="D450" s="18">
        <v>2019</v>
      </c>
      <c r="E450" s="15">
        <v>2020</v>
      </c>
      <c r="F450" s="9">
        <v>11.564350000000001</v>
      </c>
      <c r="G450" s="9">
        <v>11.564350000000001</v>
      </c>
      <c r="H450" s="30">
        <v>1.1564350000000001</v>
      </c>
      <c r="I450" s="30">
        <v>9.7140540000000009</v>
      </c>
      <c r="J450" s="24">
        <v>0</v>
      </c>
      <c r="K450" s="30">
        <v>0.69386100000000006</v>
      </c>
      <c r="L450" s="24">
        <v>11.564349999999999</v>
      </c>
      <c r="M450" s="24">
        <v>11.564349999999999</v>
      </c>
      <c r="N450" s="9">
        <v>10.31598</v>
      </c>
      <c r="O450" s="9">
        <v>0</v>
      </c>
      <c r="P450" s="24">
        <v>0</v>
      </c>
      <c r="Q450" s="9">
        <v>0</v>
      </c>
      <c r="R450" s="9">
        <v>0</v>
      </c>
      <c r="S450" s="24">
        <f t="shared" si="7"/>
        <v>10.31598</v>
      </c>
    </row>
    <row r="451" spans="1:19" ht="78.75">
      <c r="A451" s="8" t="s">
        <v>804</v>
      </c>
      <c r="B451" s="73" t="s">
        <v>1183</v>
      </c>
      <c r="C451" s="15" t="s">
        <v>1184</v>
      </c>
      <c r="D451" s="18">
        <v>2018</v>
      </c>
      <c r="E451" s="15">
        <v>2020</v>
      </c>
      <c r="F451" s="9">
        <v>8.231209999999999</v>
      </c>
      <c r="G451" s="9">
        <v>8.231209999999999</v>
      </c>
      <c r="H451" s="30">
        <v>0.82312099999999999</v>
      </c>
      <c r="I451" s="30">
        <v>6.914216399999999</v>
      </c>
      <c r="J451" s="24">
        <v>0</v>
      </c>
      <c r="K451" s="30">
        <v>0.49387259999999994</v>
      </c>
      <c r="L451" s="24">
        <v>8.2312100000000008</v>
      </c>
      <c r="M451" s="24">
        <v>8.2312100000000008</v>
      </c>
      <c r="N451" s="9">
        <v>1.9943000000000002</v>
      </c>
      <c r="O451" s="9">
        <v>0</v>
      </c>
      <c r="P451" s="24">
        <v>0</v>
      </c>
      <c r="Q451" s="9">
        <v>0</v>
      </c>
      <c r="R451" s="9">
        <v>0</v>
      </c>
      <c r="S451" s="24">
        <f t="shared" si="7"/>
        <v>1.9943000000000002</v>
      </c>
    </row>
    <row r="452" spans="1:19" ht="78.75">
      <c r="A452" s="8" t="s">
        <v>805</v>
      </c>
      <c r="B452" s="73" t="s">
        <v>1185</v>
      </c>
      <c r="C452" s="15" t="s">
        <v>1186</v>
      </c>
      <c r="D452" s="18">
        <v>2019</v>
      </c>
      <c r="E452" s="15">
        <v>2020</v>
      </c>
      <c r="F452" s="9">
        <v>0.56730999999999998</v>
      </c>
      <c r="G452" s="9">
        <v>0.56730999999999998</v>
      </c>
      <c r="H452" s="30">
        <v>0.056731000000000004</v>
      </c>
      <c r="I452" s="30">
        <v>0.47654040000000003</v>
      </c>
      <c r="J452" s="24">
        <v>0</v>
      </c>
      <c r="K452" s="30">
        <v>0.034038599999999995</v>
      </c>
      <c r="L452" s="24">
        <v>0.56730999999999998</v>
      </c>
      <c r="M452" s="24">
        <v>0.56730999999999998</v>
      </c>
      <c r="N452" s="9">
        <v>0.24168100000000003</v>
      </c>
      <c r="O452" s="9">
        <v>0</v>
      </c>
      <c r="P452" s="24">
        <v>0</v>
      </c>
      <c r="Q452" s="9">
        <v>0</v>
      </c>
      <c r="R452" s="9">
        <v>0</v>
      </c>
      <c r="S452" s="24">
        <f t="shared" si="7"/>
        <v>0.24168100000000003</v>
      </c>
    </row>
    <row r="453" spans="1:19" ht="78.75">
      <c r="A453" s="8" t="s">
        <v>804</v>
      </c>
      <c r="B453" s="73" t="s">
        <v>1187</v>
      </c>
      <c r="C453" s="15" t="s">
        <v>1188</v>
      </c>
      <c r="D453" s="18">
        <v>2019</v>
      </c>
      <c r="E453" s="15">
        <v>2020</v>
      </c>
      <c r="F453" s="9">
        <v>0.56730999999999998</v>
      </c>
      <c r="G453" s="9">
        <v>0.56730999999999998</v>
      </c>
      <c r="H453" s="30">
        <v>0.056731000000000004</v>
      </c>
      <c r="I453" s="30">
        <v>0.47654040000000003</v>
      </c>
      <c r="J453" s="24">
        <v>0</v>
      </c>
      <c r="K453" s="30">
        <v>0.034038599999999995</v>
      </c>
      <c r="L453" s="24">
        <v>0.56730999999999998</v>
      </c>
      <c r="M453" s="24">
        <v>0.56730999999999998</v>
      </c>
      <c r="N453" s="9">
        <v>0.23610400000000004</v>
      </c>
      <c r="O453" s="9">
        <v>0</v>
      </c>
      <c r="P453" s="24">
        <v>0</v>
      </c>
      <c r="Q453" s="9">
        <v>0</v>
      </c>
      <c r="R453" s="9">
        <v>0</v>
      </c>
      <c r="S453" s="24">
        <f t="shared" si="7"/>
        <v>0.23610400000000004</v>
      </c>
    </row>
    <row r="454" spans="1:19" ht="94.5">
      <c r="A454" s="8" t="s">
        <v>804</v>
      </c>
      <c r="B454" s="73" t="s">
        <v>1189</v>
      </c>
      <c r="C454" s="15" t="s">
        <v>2437</v>
      </c>
      <c r="D454" s="18">
        <v>2019</v>
      </c>
      <c r="E454" s="15">
        <v>2020</v>
      </c>
      <c r="F454" s="9">
        <v>1.01234</v>
      </c>
      <c r="G454" s="9">
        <v>1.01234</v>
      </c>
      <c r="H454" s="30">
        <v>0.101234</v>
      </c>
      <c r="I454" s="30">
        <v>0.85036559999999994</v>
      </c>
      <c r="J454" s="24">
        <v>0</v>
      </c>
      <c r="K454" s="30">
        <v>0.0607404</v>
      </c>
      <c r="L454" s="24">
        <v>1.01234</v>
      </c>
      <c r="M454" s="24">
        <v>1.01234</v>
      </c>
      <c r="N454" s="9">
        <v>0.91205999999999998</v>
      </c>
      <c r="O454" s="9">
        <v>0</v>
      </c>
      <c r="P454" s="24">
        <v>0</v>
      </c>
      <c r="Q454" s="9">
        <v>0</v>
      </c>
      <c r="R454" s="9">
        <v>0</v>
      </c>
      <c r="S454" s="24">
        <f t="shared" si="7"/>
        <v>0.91205999999999998</v>
      </c>
    </row>
    <row r="455" spans="1:19" ht="78.75">
      <c r="A455" s="8" t="s">
        <v>805</v>
      </c>
      <c r="B455" s="73" t="s">
        <v>1190</v>
      </c>
      <c r="C455" s="15" t="s">
        <v>1191</v>
      </c>
      <c r="D455" s="18">
        <v>2019</v>
      </c>
      <c r="E455" s="15">
        <v>2021</v>
      </c>
      <c r="F455" s="9">
        <v>1.60185</v>
      </c>
      <c r="G455" s="9">
        <v>1.60185</v>
      </c>
      <c r="H455" s="30">
        <v>0.16018500000000002</v>
      </c>
      <c r="I455" s="30">
        <v>1.3455539999999999</v>
      </c>
      <c r="J455" s="24">
        <v>0</v>
      </c>
      <c r="K455" s="30">
        <v>0.096111000000000002</v>
      </c>
      <c r="L455" s="24">
        <v>1.60185</v>
      </c>
      <c r="M455" s="24">
        <v>1.60185</v>
      </c>
      <c r="N455" s="9">
        <v>1.4008280000000002</v>
      </c>
      <c r="O455" s="9">
        <v>0.1910219999999998</v>
      </c>
      <c r="P455" s="24">
        <v>0</v>
      </c>
      <c r="Q455" s="9">
        <v>0</v>
      </c>
      <c r="R455" s="9">
        <v>0</v>
      </c>
      <c r="S455" s="24">
        <f t="shared" si="7"/>
        <v>1.59185</v>
      </c>
    </row>
    <row r="456" spans="1:19" ht="94.5">
      <c r="A456" s="8" t="s">
        <v>804</v>
      </c>
      <c r="B456" s="73" t="s">
        <v>1192</v>
      </c>
      <c r="C456" s="15" t="s">
        <v>2438</v>
      </c>
      <c r="D456" s="18">
        <v>2019</v>
      </c>
      <c r="E456" s="15">
        <v>2020</v>
      </c>
      <c r="F456" s="9">
        <v>0.48705999999999999</v>
      </c>
      <c r="G456" s="9">
        <v>0.48705999999999999</v>
      </c>
      <c r="H456" s="30">
        <v>0.048705999999999999</v>
      </c>
      <c r="I456" s="30">
        <v>0.40913040000000001</v>
      </c>
      <c r="J456" s="24">
        <v>0</v>
      </c>
      <c r="K456" s="30">
        <v>0.029223599999999999</v>
      </c>
      <c r="L456" s="24">
        <v>0.48705999999999999</v>
      </c>
      <c r="M456" s="24">
        <v>0.48705999999999999</v>
      </c>
      <c r="N456" s="9">
        <v>0.46132000000000001</v>
      </c>
      <c r="O456" s="9">
        <v>0</v>
      </c>
      <c r="P456" s="24">
        <v>0</v>
      </c>
      <c r="Q456" s="9">
        <v>0</v>
      </c>
      <c r="R456" s="9">
        <v>0</v>
      </c>
      <c r="S456" s="24">
        <f t="shared" si="7"/>
        <v>0.46132000000000001</v>
      </c>
    </row>
    <row r="457" spans="1:19" ht="63">
      <c r="A457" s="8" t="s">
        <v>804</v>
      </c>
      <c r="B457" s="73" t="s">
        <v>1193</v>
      </c>
      <c r="C457" s="15" t="s">
        <v>2439</v>
      </c>
      <c r="D457" s="18">
        <v>2019</v>
      </c>
      <c r="E457" s="15">
        <v>2020</v>
      </c>
      <c r="F457" s="9">
        <v>1.5161</v>
      </c>
      <c r="G457" s="9">
        <v>1.5161</v>
      </c>
      <c r="H457" s="30">
        <v>0.15161000000000002</v>
      </c>
      <c r="I457" s="30">
        <v>1.2735240000000001</v>
      </c>
      <c r="J457" s="24">
        <v>0</v>
      </c>
      <c r="K457" s="30">
        <v>0.090965999999999991</v>
      </c>
      <c r="L457" s="24">
        <v>1.5161</v>
      </c>
      <c r="M457" s="24">
        <v>1.5161</v>
      </c>
      <c r="N457" s="9">
        <v>1.3748499999999999</v>
      </c>
      <c r="O457" s="9">
        <v>0</v>
      </c>
      <c r="P457" s="24">
        <v>0</v>
      </c>
      <c r="Q457" s="9">
        <v>0</v>
      </c>
      <c r="R457" s="9">
        <v>0</v>
      </c>
      <c r="S457" s="24">
        <f t="shared" si="7"/>
        <v>1.3748499999999999</v>
      </c>
    </row>
    <row r="458" spans="1:19" ht="63">
      <c r="A458" s="8" t="s">
        <v>804</v>
      </c>
      <c r="B458" s="73" t="s">
        <v>1194</v>
      </c>
      <c r="C458" s="15" t="s">
        <v>1195</v>
      </c>
      <c r="D458" s="18">
        <v>2023</v>
      </c>
      <c r="E458" s="15">
        <v>2023</v>
      </c>
      <c r="F458" s="9">
        <v>5.9365899999999998</v>
      </c>
      <c r="G458" s="9">
        <v>5.9365899999999998</v>
      </c>
      <c r="H458" s="30">
        <v>0.59365900000000005</v>
      </c>
      <c r="I458" s="30">
        <v>4.9867356000000003</v>
      </c>
      <c r="J458" s="24">
        <v>0</v>
      </c>
      <c r="K458" s="30">
        <v>0.3561954</v>
      </c>
      <c r="L458" s="24">
        <v>5.9365900000000007</v>
      </c>
      <c r="M458" s="24">
        <v>5.9365900000000007</v>
      </c>
      <c r="N458" s="9">
        <v>0</v>
      </c>
      <c r="O458" s="9">
        <v>0</v>
      </c>
      <c r="P458" s="24">
        <v>0</v>
      </c>
      <c r="Q458" s="9">
        <v>5.9365900000000007</v>
      </c>
      <c r="R458" s="9">
        <v>0</v>
      </c>
      <c r="S458" s="24">
        <f t="shared" si="7"/>
        <v>5.9365900000000007</v>
      </c>
    </row>
    <row r="459" spans="1:19" ht="94.5">
      <c r="A459" s="8" t="s">
        <v>804</v>
      </c>
      <c r="B459" s="73" t="s">
        <v>1196</v>
      </c>
      <c r="C459" s="15" t="s">
        <v>2440</v>
      </c>
      <c r="D459" s="18">
        <v>2019</v>
      </c>
      <c r="E459" s="15">
        <v>2020</v>
      </c>
      <c r="F459" s="9">
        <v>2.6852399999999998</v>
      </c>
      <c r="G459" s="9">
        <v>2.6852399999999998</v>
      </c>
      <c r="H459" s="30">
        <v>0.26852399999999998</v>
      </c>
      <c r="I459" s="30">
        <v>2.2556016000000003</v>
      </c>
      <c r="J459" s="24">
        <v>0</v>
      </c>
      <c r="K459" s="30">
        <v>0.16111439999999999</v>
      </c>
      <c r="L459" s="24">
        <v>2.6852399999999994</v>
      </c>
      <c r="M459" s="24">
        <v>2.6852399999999994</v>
      </c>
      <c r="N459" s="9">
        <v>0.18704999999999927</v>
      </c>
      <c r="O459" s="9">
        <v>0</v>
      </c>
      <c r="P459" s="24">
        <v>0</v>
      </c>
      <c r="Q459" s="9">
        <v>0</v>
      </c>
      <c r="R459" s="9">
        <v>0</v>
      </c>
      <c r="S459" s="24">
        <f t="shared" si="7"/>
        <v>0.18704999999999927</v>
      </c>
    </row>
    <row r="460" spans="1:19" ht="78.75">
      <c r="A460" s="8" t="s">
        <v>804</v>
      </c>
      <c r="B460" s="73" t="s">
        <v>1197</v>
      </c>
      <c r="C460" s="15" t="s">
        <v>2441</v>
      </c>
      <c r="D460" s="18">
        <v>2019</v>
      </c>
      <c r="E460" s="15">
        <v>2020</v>
      </c>
      <c r="F460" s="9">
        <v>0.64125</v>
      </c>
      <c r="G460" s="9">
        <v>0.64125</v>
      </c>
      <c r="H460" s="30">
        <v>0.064125000000000001</v>
      </c>
      <c r="I460" s="30">
        <v>0.53864999999999996</v>
      </c>
      <c r="J460" s="24">
        <v>0</v>
      </c>
      <c r="K460" s="30">
        <v>0.038474999999999995</v>
      </c>
      <c r="L460" s="24">
        <v>0.64125</v>
      </c>
      <c r="M460" s="24">
        <v>0.64125</v>
      </c>
      <c r="N460" s="9">
        <v>0.21625</v>
      </c>
      <c r="O460" s="9">
        <v>0</v>
      </c>
      <c r="P460" s="24">
        <v>0</v>
      </c>
      <c r="Q460" s="9">
        <v>0</v>
      </c>
      <c r="R460" s="9">
        <v>0</v>
      </c>
      <c r="S460" s="24">
        <f t="shared" si="7"/>
        <v>0.21625</v>
      </c>
    </row>
    <row r="461" spans="1:19" ht="78.75">
      <c r="A461" s="8" t="s">
        <v>805</v>
      </c>
      <c r="B461" s="73" t="s">
        <v>1198</v>
      </c>
      <c r="C461" s="15" t="s">
        <v>2442</v>
      </c>
      <c r="D461" s="18">
        <v>2019</v>
      </c>
      <c r="E461" s="15">
        <v>2020</v>
      </c>
      <c r="F461" s="9">
        <v>1.0662199999999999</v>
      </c>
      <c r="G461" s="9">
        <v>1.0662199999999999</v>
      </c>
      <c r="H461" s="30">
        <v>0.10662199999999999</v>
      </c>
      <c r="I461" s="30">
        <v>0.8956248</v>
      </c>
      <c r="J461" s="24">
        <v>0</v>
      </c>
      <c r="K461" s="30">
        <v>0.063973199999999994</v>
      </c>
      <c r="L461" s="24">
        <v>1.0662199999999999</v>
      </c>
      <c r="M461" s="24">
        <v>1.0662199999999999</v>
      </c>
      <c r="N461" s="9">
        <v>0.010999999999999999</v>
      </c>
      <c r="O461" s="9">
        <v>0</v>
      </c>
      <c r="P461" s="24">
        <v>0</v>
      </c>
      <c r="Q461" s="9">
        <v>0</v>
      </c>
      <c r="R461" s="9">
        <v>0</v>
      </c>
      <c r="S461" s="24">
        <f t="shared" si="7"/>
        <v>0.010999999999999999</v>
      </c>
    </row>
    <row r="462" spans="1:19" ht="78.75">
      <c r="A462" s="8" t="s">
        <v>804</v>
      </c>
      <c r="B462" s="73" t="s">
        <v>1199</v>
      </c>
      <c r="C462" s="15" t="s">
        <v>2443</v>
      </c>
      <c r="D462" s="18">
        <v>2020</v>
      </c>
      <c r="E462" s="15">
        <v>2020</v>
      </c>
      <c r="F462" s="9">
        <v>0.39027000000000001</v>
      </c>
      <c r="G462" s="9">
        <v>0.39027000000000001</v>
      </c>
      <c r="H462" s="30">
        <v>0.039027000000000006</v>
      </c>
      <c r="I462" s="30">
        <v>0.32782679999999997</v>
      </c>
      <c r="J462" s="24">
        <v>0</v>
      </c>
      <c r="K462" s="30">
        <v>0.023416199999999998</v>
      </c>
      <c r="L462" s="24">
        <v>0.39027000000000001</v>
      </c>
      <c r="M462" s="24">
        <v>0.39027000000000001</v>
      </c>
      <c r="N462" s="9">
        <v>0.39027000000000001</v>
      </c>
      <c r="O462" s="9">
        <v>0</v>
      </c>
      <c r="P462" s="24">
        <v>0</v>
      </c>
      <c r="Q462" s="9">
        <v>0</v>
      </c>
      <c r="R462" s="9">
        <v>0</v>
      </c>
      <c r="S462" s="24">
        <f t="shared" si="7"/>
        <v>0.39027000000000001</v>
      </c>
    </row>
    <row r="463" spans="1:19" ht="47.25">
      <c r="A463" s="8" t="s">
        <v>804</v>
      </c>
      <c r="B463" s="73" t="s">
        <v>1200</v>
      </c>
      <c r="C463" s="15" t="s">
        <v>1201</v>
      </c>
      <c r="D463" s="18">
        <v>2019</v>
      </c>
      <c r="E463" s="15">
        <v>2020</v>
      </c>
      <c r="F463" s="9">
        <v>43.361699999999999</v>
      </c>
      <c r="G463" s="9">
        <v>43.361699999999999</v>
      </c>
      <c r="H463" s="30">
        <v>4.3361700000000001</v>
      </c>
      <c r="I463" s="30">
        <v>36.423827999999993</v>
      </c>
      <c r="J463" s="24">
        <v>0</v>
      </c>
      <c r="K463" s="30">
        <v>2.601702</v>
      </c>
      <c r="L463" s="24">
        <v>43.361699999999992</v>
      </c>
      <c r="M463" s="24">
        <v>43.361699999999992</v>
      </c>
      <c r="N463" s="9">
        <v>43.351699999999994</v>
      </c>
      <c r="O463" s="9">
        <v>0</v>
      </c>
      <c r="P463" s="24">
        <v>0</v>
      </c>
      <c r="Q463" s="9">
        <v>0</v>
      </c>
      <c r="R463" s="9">
        <v>0</v>
      </c>
      <c r="S463" s="24">
        <f t="shared" si="7"/>
        <v>43.351699999999994</v>
      </c>
    </row>
    <row r="464" spans="1:19" ht="78.75">
      <c r="A464" s="8" t="s">
        <v>804</v>
      </c>
      <c r="B464" s="73" t="s">
        <v>1202</v>
      </c>
      <c r="C464" s="15" t="s">
        <v>1203</v>
      </c>
      <c r="D464" s="18">
        <v>2019</v>
      </c>
      <c r="E464" s="15">
        <v>2020</v>
      </c>
      <c r="F464" s="9">
        <v>0.48705999999999999</v>
      </c>
      <c r="G464" s="9">
        <v>0.48705999999999999</v>
      </c>
      <c r="H464" s="30">
        <v>0.048705999999999999</v>
      </c>
      <c r="I464" s="30">
        <v>0.40913040000000001</v>
      </c>
      <c r="J464" s="24">
        <v>0</v>
      </c>
      <c r="K464" s="30">
        <v>0.029223599999999999</v>
      </c>
      <c r="L464" s="24">
        <v>0.48705999999999999</v>
      </c>
      <c r="M464" s="24">
        <v>0.48705999999999999</v>
      </c>
      <c r="N464" s="9">
        <v>0.47705999999999998</v>
      </c>
      <c r="O464" s="9">
        <v>0</v>
      </c>
      <c r="P464" s="24">
        <v>0</v>
      </c>
      <c r="Q464" s="9">
        <v>0</v>
      </c>
      <c r="R464" s="9">
        <v>0</v>
      </c>
      <c r="S464" s="24">
        <f t="shared" si="8" ref="S464:S527">=N464+O464+P464+Q464+R464</f>
        <v>0.47705999999999998</v>
      </c>
    </row>
    <row r="465" spans="1:19" ht="78.75">
      <c r="A465" s="8" t="s">
        <v>804</v>
      </c>
      <c r="B465" s="73" t="s">
        <v>1204</v>
      </c>
      <c r="C465" s="15" t="s">
        <v>2444</v>
      </c>
      <c r="D465" s="18">
        <v>2019</v>
      </c>
      <c r="E465" s="15">
        <v>2020</v>
      </c>
      <c r="F465" s="9">
        <v>2.26173</v>
      </c>
      <c r="G465" s="9">
        <v>2.26173</v>
      </c>
      <c r="H465" s="30">
        <v>0.22617300000000001</v>
      </c>
      <c r="I465" s="30">
        <v>1.8998531999999999</v>
      </c>
      <c r="J465" s="24">
        <v>0</v>
      </c>
      <c r="K465" s="30">
        <v>0.13570379999999999</v>
      </c>
      <c r="L465" s="24">
        <v>2.26173</v>
      </c>
      <c r="M465" s="24">
        <v>2.26173</v>
      </c>
      <c r="N465" s="9">
        <v>2.26173</v>
      </c>
      <c r="O465" s="9">
        <v>0</v>
      </c>
      <c r="P465" s="24">
        <v>0</v>
      </c>
      <c r="Q465" s="9">
        <v>0</v>
      </c>
      <c r="R465" s="9">
        <v>0</v>
      </c>
      <c r="S465" s="24">
        <f t="shared" si="8"/>
        <v>2.26173</v>
      </c>
    </row>
    <row r="466" spans="1:19" ht="78.75">
      <c r="A466" s="8" t="s">
        <v>804</v>
      </c>
      <c r="B466" s="73" t="s">
        <v>1205</v>
      </c>
      <c r="C466" s="15" t="s">
        <v>2445</v>
      </c>
      <c r="D466" s="18">
        <v>2020</v>
      </c>
      <c r="E466" s="15">
        <v>2020</v>
      </c>
      <c r="F466" s="9">
        <v>1.2144900000000001</v>
      </c>
      <c r="G466" s="9">
        <v>1.2144900000000001</v>
      </c>
      <c r="H466" s="30">
        <v>0.12144900000000002</v>
      </c>
      <c r="I466" s="30">
        <v>1.0201716000000001</v>
      </c>
      <c r="J466" s="24">
        <v>0</v>
      </c>
      <c r="K466" s="30">
        <v>0.072869400000000001</v>
      </c>
      <c r="L466" s="24">
        <v>1.2144900000000001</v>
      </c>
      <c r="M466" s="24">
        <v>1.2144900000000001</v>
      </c>
      <c r="N466" s="9">
        <v>1.2144900000000001</v>
      </c>
      <c r="O466" s="9">
        <v>0</v>
      </c>
      <c r="P466" s="24">
        <v>0</v>
      </c>
      <c r="Q466" s="9">
        <v>0</v>
      </c>
      <c r="R466" s="9">
        <v>0</v>
      </c>
      <c r="S466" s="24">
        <f t="shared" si="8"/>
        <v>1.2144900000000001</v>
      </c>
    </row>
    <row r="467" spans="1:19" ht="78.75">
      <c r="A467" s="8" t="s">
        <v>804</v>
      </c>
      <c r="B467" s="73" t="s">
        <v>1206</v>
      </c>
      <c r="C467" s="15" t="s">
        <v>2446</v>
      </c>
      <c r="D467" s="18">
        <v>2019</v>
      </c>
      <c r="E467" s="15">
        <v>2020</v>
      </c>
      <c r="F467" s="9">
        <v>2.6444299999999998</v>
      </c>
      <c r="G467" s="9">
        <v>2.6444299999999998</v>
      </c>
      <c r="H467" s="30">
        <v>0.26444299999999998</v>
      </c>
      <c r="I467" s="30">
        <v>2.2213211999999998</v>
      </c>
      <c r="J467" s="24">
        <v>0</v>
      </c>
      <c r="K467" s="30">
        <v>0.1586658</v>
      </c>
      <c r="L467" s="24">
        <v>2.6444299999999998</v>
      </c>
      <c r="M467" s="24">
        <v>2.6444299999999998</v>
      </c>
      <c r="N467" s="9">
        <v>2.6444299999999998</v>
      </c>
      <c r="O467" s="9">
        <v>0</v>
      </c>
      <c r="P467" s="24">
        <v>0</v>
      </c>
      <c r="Q467" s="9">
        <v>0</v>
      </c>
      <c r="R467" s="9">
        <v>0</v>
      </c>
      <c r="S467" s="24">
        <f t="shared" si="8"/>
        <v>2.6444299999999998</v>
      </c>
    </row>
    <row r="468" spans="1:19" ht="110.25">
      <c r="A468" s="8" t="s">
        <v>805</v>
      </c>
      <c r="B468" s="73" t="s">
        <v>1207</v>
      </c>
      <c r="C468" s="15" t="s">
        <v>2447</v>
      </c>
      <c r="D468" s="18">
        <v>2020</v>
      </c>
      <c r="E468" s="15">
        <v>2020</v>
      </c>
      <c r="F468" s="9">
        <v>0.20755000000000001</v>
      </c>
      <c r="G468" s="9">
        <v>0.20755000000000001</v>
      </c>
      <c r="H468" s="30">
        <v>0.020755000000000003</v>
      </c>
      <c r="I468" s="30">
        <v>0.17434200000000002</v>
      </c>
      <c r="J468" s="24">
        <v>0</v>
      </c>
      <c r="K468" s="30">
        <v>0.012453000000000001</v>
      </c>
      <c r="L468" s="24">
        <v>0.20755000000000001</v>
      </c>
      <c r="M468" s="24">
        <v>0.20755000000000001</v>
      </c>
      <c r="N468" s="9">
        <v>0.20755000000000001</v>
      </c>
      <c r="O468" s="9">
        <v>0</v>
      </c>
      <c r="P468" s="24">
        <v>0</v>
      </c>
      <c r="Q468" s="9">
        <v>0</v>
      </c>
      <c r="R468" s="9">
        <v>0</v>
      </c>
      <c r="S468" s="24">
        <f t="shared" si="8"/>
        <v>0.20755000000000001</v>
      </c>
    </row>
    <row r="469" spans="1:19" ht="63">
      <c r="A469" s="8" t="s">
        <v>805</v>
      </c>
      <c r="B469" s="73" t="s">
        <v>129</v>
      </c>
      <c r="C469" s="15" t="s">
        <v>2448</v>
      </c>
      <c r="D469" s="18">
        <v>2017</v>
      </c>
      <c r="E469" s="15">
        <v>2025</v>
      </c>
      <c r="F469" s="9">
        <v>112.46788000000001</v>
      </c>
      <c r="G469" s="9">
        <v>112.46788000000001</v>
      </c>
      <c r="H469" s="30">
        <v>11.246788000000002</v>
      </c>
      <c r="I469" s="30">
        <v>94.473019199999996</v>
      </c>
      <c r="J469" s="24">
        <v>0</v>
      </c>
      <c r="K469" s="30">
        <v>6.7480728000000001</v>
      </c>
      <c r="L469" s="24">
        <v>112.46788000000001</v>
      </c>
      <c r="M469" s="24">
        <v>112.46788000000001</v>
      </c>
      <c r="N469" s="9">
        <v>0</v>
      </c>
      <c r="O469" s="9">
        <v>0</v>
      </c>
      <c r="P469" s="24">
        <v>0</v>
      </c>
      <c r="Q469" s="9">
        <v>0</v>
      </c>
      <c r="R469" s="9">
        <v>0.010999999999999999</v>
      </c>
      <c r="S469" s="24">
        <f t="shared" si="8"/>
        <v>0.010999999999999999</v>
      </c>
    </row>
    <row r="470" spans="1:19" ht="63">
      <c r="A470" s="8" t="s">
        <v>805</v>
      </c>
      <c r="B470" s="73" t="s">
        <v>1208</v>
      </c>
      <c r="C470" s="15" t="s">
        <v>1209</v>
      </c>
      <c r="D470" s="18">
        <v>2018</v>
      </c>
      <c r="E470" s="15">
        <v>2020</v>
      </c>
      <c r="F470" s="9">
        <v>1.1678499999999998</v>
      </c>
      <c r="G470" s="9">
        <v>1.1678499999999998</v>
      </c>
      <c r="H470" s="30">
        <v>0.11678499999999999</v>
      </c>
      <c r="I470" s="30">
        <v>0.98099399999999992</v>
      </c>
      <c r="J470" s="24">
        <v>0</v>
      </c>
      <c r="K470" s="30">
        <v>0.070070999999999981</v>
      </c>
      <c r="L470" s="24">
        <v>0.88933437000000004</v>
      </c>
      <c r="M470" s="24">
        <v>0.88933437000000004</v>
      </c>
      <c r="N470" s="9">
        <v>0.14307699999999995</v>
      </c>
      <c r="O470" s="9">
        <v>0</v>
      </c>
      <c r="P470" s="24">
        <v>0</v>
      </c>
      <c r="Q470" s="9">
        <v>0</v>
      </c>
      <c r="R470" s="9">
        <v>0</v>
      </c>
      <c r="S470" s="24">
        <f t="shared" si="8"/>
        <v>0.14307699999999995</v>
      </c>
    </row>
    <row r="471" spans="1:19" ht="63">
      <c r="A471" s="8" t="s">
        <v>805</v>
      </c>
      <c r="B471" s="73" t="s">
        <v>1210</v>
      </c>
      <c r="C471" s="15" t="s">
        <v>1211</v>
      </c>
      <c r="D471" s="18">
        <v>2018</v>
      </c>
      <c r="E471" s="15">
        <v>2020</v>
      </c>
      <c r="F471" s="9">
        <v>6.3552700000000009</v>
      </c>
      <c r="G471" s="9">
        <v>6.3552700000000009</v>
      </c>
      <c r="H471" s="30">
        <v>0.63552700000000018</v>
      </c>
      <c r="I471" s="30">
        <v>5.3384268000000015</v>
      </c>
      <c r="J471" s="24">
        <v>0</v>
      </c>
      <c r="K471" s="30">
        <v>0.38131620000000005</v>
      </c>
      <c r="L471" s="24">
        <v>6.3552700000000009</v>
      </c>
      <c r="M471" s="24">
        <v>6.3552700000000009</v>
      </c>
      <c r="N471" s="9">
        <v>0.050000000000000711</v>
      </c>
      <c r="O471" s="9">
        <v>0</v>
      </c>
      <c r="P471" s="24">
        <v>0</v>
      </c>
      <c r="Q471" s="9">
        <v>0</v>
      </c>
      <c r="R471" s="9">
        <v>0</v>
      </c>
      <c r="S471" s="24">
        <f t="shared" si="8"/>
        <v>0.050000000000000711</v>
      </c>
    </row>
    <row r="472" spans="1:19" ht="63">
      <c r="A472" s="8" t="s">
        <v>805</v>
      </c>
      <c r="B472" s="73" t="s">
        <v>1212</v>
      </c>
      <c r="C472" s="15" t="s">
        <v>2449</v>
      </c>
      <c r="D472" s="18">
        <v>2018</v>
      </c>
      <c r="E472" s="15">
        <v>2020</v>
      </c>
      <c r="F472" s="9">
        <v>16.787320000000001</v>
      </c>
      <c r="G472" s="9">
        <v>16.787320000000001</v>
      </c>
      <c r="H472" s="30">
        <v>1.6787320000000001</v>
      </c>
      <c r="I472" s="30">
        <v>14.1013488</v>
      </c>
      <c r="J472" s="24">
        <v>0</v>
      </c>
      <c r="K472" s="30">
        <v>1.0072392000000001</v>
      </c>
      <c r="L472" s="24">
        <v>16.787320000000001</v>
      </c>
      <c r="M472" s="24">
        <v>16.787320000000001</v>
      </c>
      <c r="N472" s="9">
        <v>15.57647</v>
      </c>
      <c r="O472" s="9">
        <v>0</v>
      </c>
      <c r="P472" s="24">
        <v>0</v>
      </c>
      <c r="Q472" s="9">
        <v>0</v>
      </c>
      <c r="R472" s="9">
        <v>0</v>
      </c>
      <c r="S472" s="24">
        <f t="shared" si="8"/>
        <v>15.57647</v>
      </c>
    </row>
    <row r="473" spans="1:19" ht="47.25">
      <c r="A473" s="8" t="s">
        <v>804</v>
      </c>
      <c r="B473" s="73" t="s">
        <v>623</v>
      </c>
      <c r="C473" s="15" t="s">
        <v>744</v>
      </c>
      <c r="D473" s="18">
        <v>2018</v>
      </c>
      <c r="E473" s="15">
        <v>2024</v>
      </c>
      <c r="F473" s="9">
        <v>39.514669999999995</v>
      </c>
      <c r="G473" s="9">
        <v>39.514669999999995</v>
      </c>
      <c r="H473" s="30">
        <v>3.9514669999999996</v>
      </c>
      <c r="I473" s="30">
        <v>33.192322799999992</v>
      </c>
      <c r="J473" s="24">
        <v>0</v>
      </c>
      <c r="K473" s="30">
        <v>2.3708801999999998</v>
      </c>
      <c r="L473" s="24">
        <v>39.514670000000002</v>
      </c>
      <c r="M473" s="24">
        <v>39.514670000000002</v>
      </c>
      <c r="N473" s="9">
        <v>0</v>
      </c>
      <c r="O473" s="9">
        <v>0</v>
      </c>
      <c r="P473" s="24">
        <v>0</v>
      </c>
      <c r="Q473" s="9">
        <v>0.67291400000000012</v>
      </c>
      <c r="R473" s="9">
        <v>38.841756000000004</v>
      </c>
      <c r="S473" s="24">
        <f t="shared" si="8"/>
        <v>39.514670000000002</v>
      </c>
    </row>
    <row r="474" spans="1:19" ht="47.25">
      <c r="A474" s="8" t="s">
        <v>804</v>
      </c>
      <c r="B474" s="73" t="s">
        <v>1213</v>
      </c>
      <c r="C474" s="15" t="s">
        <v>2450</v>
      </c>
      <c r="D474" s="18">
        <v>2019</v>
      </c>
      <c r="E474" s="15">
        <v>2020</v>
      </c>
      <c r="F474" s="9">
        <v>2.6852399999999998</v>
      </c>
      <c r="G474" s="9">
        <v>2.6852399999999998</v>
      </c>
      <c r="H474" s="30">
        <v>0.26852399999999998</v>
      </c>
      <c r="I474" s="30">
        <v>2.2556016000000003</v>
      </c>
      <c r="J474" s="24">
        <v>0</v>
      </c>
      <c r="K474" s="30">
        <v>0.16111439999999999</v>
      </c>
      <c r="L474" s="24">
        <v>2.6852399999999994</v>
      </c>
      <c r="M474" s="24">
        <v>2.6852399999999994</v>
      </c>
      <c r="N474" s="9">
        <v>2.4590399999999994</v>
      </c>
      <c r="O474" s="9">
        <v>0</v>
      </c>
      <c r="P474" s="24">
        <v>0</v>
      </c>
      <c r="Q474" s="9">
        <v>0</v>
      </c>
      <c r="R474" s="9">
        <v>0</v>
      </c>
      <c r="S474" s="24">
        <f t="shared" si="8"/>
        <v>2.4590399999999994</v>
      </c>
    </row>
    <row r="475" spans="1:19" ht="110.25">
      <c r="A475" s="8" t="s">
        <v>804</v>
      </c>
      <c r="B475" s="73" t="s">
        <v>1214</v>
      </c>
      <c r="C475" s="15" t="s">
        <v>2451</v>
      </c>
      <c r="D475" s="18">
        <v>2019</v>
      </c>
      <c r="E475" s="15">
        <v>2020</v>
      </c>
      <c r="F475" s="9">
        <v>1.5771199999999999</v>
      </c>
      <c r="G475" s="9">
        <v>1.5771199999999999</v>
      </c>
      <c r="H475" s="30">
        <v>0.15771199999999999</v>
      </c>
      <c r="I475" s="30">
        <v>1.3247807999999999</v>
      </c>
      <c r="J475" s="24">
        <v>0</v>
      </c>
      <c r="K475" s="30">
        <v>0.094627199999999995</v>
      </c>
      <c r="L475" s="24">
        <v>1.5771199999999999</v>
      </c>
      <c r="M475" s="24">
        <v>1.5771199999999999</v>
      </c>
      <c r="N475" s="9">
        <v>1.5771199999999999</v>
      </c>
      <c r="O475" s="9">
        <v>0</v>
      </c>
      <c r="P475" s="24">
        <v>0</v>
      </c>
      <c r="Q475" s="9">
        <v>0</v>
      </c>
      <c r="R475" s="9">
        <v>0</v>
      </c>
      <c r="S475" s="24">
        <f t="shared" si="8"/>
        <v>1.5771199999999999</v>
      </c>
    </row>
    <row r="476" spans="1:19" ht="47.25">
      <c r="A476" s="8" t="s">
        <v>805</v>
      </c>
      <c r="B476" s="73" t="s">
        <v>1215</v>
      </c>
      <c r="C476" s="15" t="s">
        <v>1216</v>
      </c>
      <c r="D476" s="18">
        <v>2017</v>
      </c>
      <c r="E476" s="15">
        <v>2022</v>
      </c>
      <c r="F476" s="9">
        <v>18.798169999999999</v>
      </c>
      <c r="G476" s="9">
        <v>18.798169999999999</v>
      </c>
      <c r="H476" s="30">
        <v>1.8798170000000001</v>
      </c>
      <c r="I476" s="30">
        <v>15.7904628</v>
      </c>
      <c r="J476" s="24"/>
      <c r="K476" s="30">
        <v>1.1278902</v>
      </c>
      <c r="L476" s="24">
        <v>15.320946670000001</v>
      </c>
      <c r="M476" s="24">
        <v>15.320946670000001</v>
      </c>
      <c r="N476" s="9">
        <v>0.40938700000000006</v>
      </c>
      <c r="O476" s="9">
        <v>0.40938700000000006</v>
      </c>
      <c r="P476" s="24">
        <v>0.23232</v>
      </c>
      <c r="Q476" s="9">
        <v>11.458292999999999</v>
      </c>
      <c r="R476" s="9">
        <v>0</v>
      </c>
      <c r="S476" s="24">
        <f t="shared" si="8"/>
        <v>12.509387</v>
      </c>
    </row>
    <row r="477" spans="1:19" ht="47.25">
      <c r="A477" s="8" t="s">
        <v>804</v>
      </c>
      <c r="B477" s="73" t="s">
        <v>1217</v>
      </c>
      <c r="C477" s="15" t="s">
        <v>1218</v>
      </c>
      <c r="D477" s="18">
        <v>2018</v>
      </c>
      <c r="E477" s="15">
        <v>2020</v>
      </c>
      <c r="F477" s="9">
        <v>1.24108</v>
      </c>
      <c r="G477" s="9">
        <v>1.24108</v>
      </c>
      <c r="H477" s="30">
        <v>0.124108</v>
      </c>
      <c r="I477" s="30">
        <v>1.0425072000000002</v>
      </c>
      <c r="J477" s="24">
        <v>0</v>
      </c>
      <c r="K477" s="30">
        <v>0.074464799999999998</v>
      </c>
      <c r="L477" s="24">
        <v>1.2410799999999997</v>
      </c>
      <c r="M477" s="24">
        <v>1.2410799999999997</v>
      </c>
      <c r="N477" s="9">
        <v>0.18242199999999986</v>
      </c>
      <c r="O477" s="9">
        <v>0</v>
      </c>
      <c r="P477" s="24">
        <v>0</v>
      </c>
      <c r="Q477" s="9">
        <v>0</v>
      </c>
      <c r="R477" s="9">
        <v>0</v>
      </c>
      <c r="S477" s="24">
        <f t="shared" si="8"/>
        <v>0.18242199999999986</v>
      </c>
    </row>
    <row r="478" spans="1:19" ht="78.75">
      <c r="A478" s="8" t="s">
        <v>804</v>
      </c>
      <c r="B478" s="73" t="s">
        <v>1219</v>
      </c>
      <c r="C478" s="15" t="s">
        <v>1220</v>
      </c>
      <c r="D478" s="18">
        <v>2021</v>
      </c>
      <c r="E478" s="15">
        <v>2021</v>
      </c>
      <c r="F478" s="9">
        <v>2.91344</v>
      </c>
      <c r="G478" s="9">
        <v>2.91344</v>
      </c>
      <c r="H478" s="30">
        <v>0.29134399999999999</v>
      </c>
      <c r="I478" s="30">
        <v>2.4472896</v>
      </c>
      <c r="J478" s="24">
        <v>0</v>
      </c>
      <c r="K478" s="30">
        <v>0.1748064</v>
      </c>
      <c r="L478" s="24">
        <v>2.91344</v>
      </c>
      <c r="M478" s="24">
        <v>2.91344</v>
      </c>
      <c r="N478" s="9">
        <v>0</v>
      </c>
      <c r="O478" s="9">
        <v>2.91344</v>
      </c>
      <c r="P478" s="24">
        <v>0</v>
      </c>
      <c r="Q478" s="9">
        <v>0</v>
      </c>
      <c r="R478" s="9">
        <v>0</v>
      </c>
      <c r="S478" s="24">
        <f t="shared" si="8"/>
        <v>2.91344</v>
      </c>
    </row>
    <row r="479" spans="1:19" ht="78.75">
      <c r="A479" s="8" t="s">
        <v>804</v>
      </c>
      <c r="B479" s="73" t="s">
        <v>1221</v>
      </c>
      <c r="C479" s="15" t="s">
        <v>1222</v>
      </c>
      <c r="D479" s="18">
        <v>2021</v>
      </c>
      <c r="E479" s="15">
        <v>2021</v>
      </c>
      <c r="F479" s="9">
        <v>1.60867</v>
      </c>
      <c r="G479" s="9">
        <v>1.60867</v>
      </c>
      <c r="H479" s="30">
        <v>0.16086700000000001</v>
      </c>
      <c r="I479" s="30">
        <v>1.3512827999999999</v>
      </c>
      <c r="J479" s="24">
        <v>0</v>
      </c>
      <c r="K479" s="30">
        <v>0.0965202</v>
      </c>
      <c r="L479" s="24">
        <v>1.60867</v>
      </c>
      <c r="M479" s="24">
        <v>1.60867</v>
      </c>
      <c r="N479" s="9">
        <v>0</v>
      </c>
      <c r="O479" s="9">
        <v>1.60867</v>
      </c>
      <c r="P479" s="24">
        <v>0</v>
      </c>
      <c r="Q479" s="9">
        <v>0</v>
      </c>
      <c r="R479" s="9">
        <v>0</v>
      </c>
      <c r="S479" s="24">
        <f t="shared" si="8"/>
        <v>1.60867</v>
      </c>
    </row>
    <row r="480" spans="1:19" ht="78.75">
      <c r="A480" s="8" t="s">
        <v>804</v>
      </c>
      <c r="B480" s="73" t="s">
        <v>1223</v>
      </c>
      <c r="C480" s="15" t="s">
        <v>1224</v>
      </c>
      <c r="D480" s="18">
        <v>2021</v>
      </c>
      <c r="E480" s="15">
        <v>2021</v>
      </c>
      <c r="F480" s="9">
        <v>2.0863100000000001</v>
      </c>
      <c r="G480" s="9">
        <v>2.0863100000000001</v>
      </c>
      <c r="H480" s="30">
        <v>0.20863100000000001</v>
      </c>
      <c r="I480" s="30">
        <v>1.7525004000000002</v>
      </c>
      <c r="J480" s="24">
        <v>0</v>
      </c>
      <c r="K480" s="30">
        <v>0.1251786</v>
      </c>
      <c r="L480" s="24">
        <v>2.0863099999999997</v>
      </c>
      <c r="M480" s="24">
        <v>2.0863099999999997</v>
      </c>
      <c r="N480" s="9">
        <v>0</v>
      </c>
      <c r="O480" s="9">
        <v>2.0863099999999997</v>
      </c>
      <c r="P480" s="24">
        <v>0</v>
      </c>
      <c r="Q480" s="9">
        <v>0</v>
      </c>
      <c r="R480" s="9">
        <v>0</v>
      </c>
      <c r="S480" s="24">
        <f t="shared" si="8"/>
        <v>2.0863099999999997</v>
      </c>
    </row>
    <row r="481" spans="1:19" ht="78.75">
      <c r="A481" s="8" t="s">
        <v>804</v>
      </c>
      <c r="B481" s="73" t="s">
        <v>1225</v>
      </c>
      <c r="C481" s="15" t="s">
        <v>1226</v>
      </c>
      <c r="D481" s="18">
        <v>2021</v>
      </c>
      <c r="E481" s="15">
        <v>2021</v>
      </c>
      <c r="F481" s="9">
        <v>4.5365200000000003</v>
      </c>
      <c r="G481" s="9">
        <v>4.5365200000000003</v>
      </c>
      <c r="H481" s="30">
        <v>0.45365200000000006</v>
      </c>
      <c r="I481" s="30">
        <v>3.8106768000000004</v>
      </c>
      <c r="J481" s="24">
        <v>0</v>
      </c>
      <c r="K481" s="30">
        <v>0.27219120000000002</v>
      </c>
      <c r="L481" s="24">
        <v>4.5365200000000003</v>
      </c>
      <c r="M481" s="24">
        <v>4.5365200000000003</v>
      </c>
      <c r="N481" s="9">
        <v>0</v>
      </c>
      <c r="O481" s="9">
        <v>4.5365200000000003</v>
      </c>
      <c r="P481" s="24">
        <v>0</v>
      </c>
      <c r="Q481" s="9">
        <v>0</v>
      </c>
      <c r="R481" s="9">
        <v>0</v>
      </c>
      <c r="S481" s="24">
        <f t="shared" si="8"/>
        <v>4.5365200000000003</v>
      </c>
    </row>
    <row r="482" spans="1:19" ht="47.25">
      <c r="A482" s="8" t="s">
        <v>805</v>
      </c>
      <c r="B482" s="73" t="s">
        <v>241</v>
      </c>
      <c r="C482" s="15" t="s">
        <v>2452</v>
      </c>
      <c r="D482" s="18">
        <v>2017</v>
      </c>
      <c r="E482" s="15">
        <v>2022</v>
      </c>
      <c r="F482" s="9">
        <v>54.323540000000001</v>
      </c>
      <c r="G482" s="9">
        <v>54.323540000000001</v>
      </c>
      <c r="H482" s="30">
        <v>5.4323540000000001</v>
      </c>
      <c r="I482" s="30">
        <v>45.631773600000002</v>
      </c>
      <c r="J482" s="24">
        <v>0</v>
      </c>
      <c r="K482" s="30">
        <v>3.2594124</v>
      </c>
      <c r="L482" s="24">
        <v>50.659233659999998</v>
      </c>
      <c r="M482" s="24">
        <v>50.659233659999998</v>
      </c>
      <c r="N482" s="9">
        <v>1.1000000000000001</v>
      </c>
      <c r="O482" s="9">
        <v>1.1000000000000001</v>
      </c>
      <c r="P482" s="24">
        <v>0.31479800000000008</v>
      </c>
      <c r="Q482" s="9">
        <v>46.750000000000007</v>
      </c>
      <c r="R482" s="9">
        <v>0</v>
      </c>
      <c r="S482" s="24">
        <f t="shared" si="8"/>
        <v>49.264798000000006</v>
      </c>
    </row>
    <row r="483" spans="1:19" ht="78.75">
      <c r="A483" s="8" t="s">
        <v>804</v>
      </c>
      <c r="B483" s="73" t="s">
        <v>1227</v>
      </c>
      <c r="C483" s="15" t="s">
        <v>2453</v>
      </c>
      <c r="D483" s="18">
        <v>2019</v>
      </c>
      <c r="E483" s="15">
        <v>2020</v>
      </c>
      <c r="F483" s="9">
        <v>0.64125</v>
      </c>
      <c r="G483" s="9">
        <v>0.64125</v>
      </c>
      <c r="H483" s="30">
        <v>0.064125000000000001</v>
      </c>
      <c r="I483" s="30">
        <v>0.53864999999999996</v>
      </c>
      <c r="J483" s="24">
        <v>0</v>
      </c>
      <c r="K483" s="30">
        <v>0.038474999999999995</v>
      </c>
      <c r="L483" s="24">
        <v>0.64125</v>
      </c>
      <c r="M483" s="24">
        <v>0.64125</v>
      </c>
      <c r="N483" s="9">
        <v>0.64125</v>
      </c>
      <c r="O483" s="9">
        <v>0</v>
      </c>
      <c r="P483" s="24">
        <v>0</v>
      </c>
      <c r="Q483" s="9">
        <v>0</v>
      </c>
      <c r="R483" s="9">
        <v>0</v>
      </c>
      <c r="S483" s="24">
        <f t="shared" si="8"/>
        <v>0.64124999999999999</v>
      </c>
    </row>
    <row r="484" spans="1:19" ht="78.75">
      <c r="A484" s="8" t="s">
        <v>804</v>
      </c>
      <c r="B484" s="73" t="s">
        <v>1228</v>
      </c>
      <c r="C484" s="15" t="s">
        <v>2454</v>
      </c>
      <c r="D484" s="18">
        <v>2019</v>
      </c>
      <c r="E484" s="15">
        <v>2020</v>
      </c>
      <c r="F484" s="9">
        <v>0.25467000000000001</v>
      </c>
      <c r="G484" s="9">
        <v>0.25467000000000001</v>
      </c>
      <c r="H484" s="30">
        <v>0.025467000000000004</v>
      </c>
      <c r="I484" s="30">
        <v>0.2139228</v>
      </c>
      <c r="J484" s="24">
        <v>0</v>
      </c>
      <c r="K484" s="30">
        <v>0.015280200000000001</v>
      </c>
      <c r="L484" s="24">
        <v>0.25467000000000001</v>
      </c>
      <c r="M484" s="24">
        <v>0.25467000000000001</v>
      </c>
      <c r="N484" s="9">
        <v>0.23322000000000001</v>
      </c>
      <c r="O484" s="9">
        <v>0</v>
      </c>
      <c r="P484" s="24">
        <v>0</v>
      </c>
      <c r="Q484" s="9">
        <v>0</v>
      </c>
      <c r="R484" s="9">
        <v>0</v>
      </c>
      <c r="S484" s="24">
        <f t="shared" si="8"/>
        <v>0.23322000000000001</v>
      </c>
    </row>
    <row r="485" spans="1:19" ht="78.75">
      <c r="A485" s="8" t="s">
        <v>804</v>
      </c>
      <c r="B485" s="73" t="s">
        <v>1229</v>
      </c>
      <c r="C485" s="15" t="s">
        <v>1230</v>
      </c>
      <c r="D485" s="18">
        <v>2019</v>
      </c>
      <c r="E485" s="15">
        <v>2020</v>
      </c>
      <c r="F485" s="9">
        <v>0.8593099999999998</v>
      </c>
      <c r="G485" s="9">
        <v>0.8593099999999998</v>
      </c>
      <c r="H485" s="30">
        <v>0.08593099999999998</v>
      </c>
      <c r="I485" s="30">
        <v>0.72182039999999981</v>
      </c>
      <c r="J485" s="24">
        <v>0</v>
      </c>
      <c r="K485" s="30">
        <v>0.051558599999999989</v>
      </c>
      <c r="L485" s="24">
        <v>0.8593099999999998</v>
      </c>
      <c r="M485" s="24">
        <v>0.8593099999999998</v>
      </c>
      <c r="N485" s="9">
        <v>0.78691999999999984</v>
      </c>
      <c r="O485" s="9">
        <v>0</v>
      </c>
      <c r="P485" s="24">
        <v>0</v>
      </c>
      <c r="Q485" s="9">
        <v>0</v>
      </c>
      <c r="R485" s="9">
        <v>0</v>
      </c>
      <c r="S485" s="24">
        <f t="shared" si="8"/>
        <v>0.78691999999999984</v>
      </c>
    </row>
    <row r="486" spans="1:19" ht="78.75">
      <c r="A486" s="8" t="s">
        <v>804</v>
      </c>
      <c r="B486" s="73" t="s">
        <v>1231</v>
      </c>
      <c r="C486" s="15" t="s">
        <v>2455</v>
      </c>
      <c r="D486" s="18">
        <v>2020</v>
      </c>
      <c r="E486" s="15">
        <v>2020</v>
      </c>
      <c r="F486" s="9">
        <v>1.3357600000000001</v>
      </c>
      <c r="G486" s="9">
        <v>1.3357600000000001</v>
      </c>
      <c r="H486" s="30">
        <v>0.133576</v>
      </c>
      <c r="I486" s="30">
        <v>1.1220384000000001</v>
      </c>
      <c r="J486" s="24">
        <v>0</v>
      </c>
      <c r="K486" s="30">
        <v>0.080145599999999997</v>
      </c>
      <c r="L486" s="24">
        <v>1.3357600000000001</v>
      </c>
      <c r="M486" s="24">
        <v>1.3357600000000001</v>
      </c>
      <c r="N486" s="9">
        <v>1.3357600000000001</v>
      </c>
      <c r="O486" s="9">
        <v>0</v>
      </c>
      <c r="P486" s="24">
        <v>0</v>
      </c>
      <c r="Q486" s="9">
        <v>0</v>
      </c>
      <c r="R486" s="9">
        <v>0</v>
      </c>
      <c r="S486" s="24">
        <f t="shared" si="8"/>
        <v>1.3357600000000001</v>
      </c>
    </row>
    <row r="487" spans="1:19" ht="31.5">
      <c r="A487" s="8" t="s">
        <v>805</v>
      </c>
      <c r="B487" s="73" t="s">
        <v>1232</v>
      </c>
      <c r="C487" s="15" t="s">
        <v>1233</v>
      </c>
      <c r="D487" s="18">
        <v>2017</v>
      </c>
      <c r="E487" s="15">
        <v>2020</v>
      </c>
      <c r="F487" s="9">
        <v>8.7325200000000009</v>
      </c>
      <c r="G487" s="9">
        <v>8.7325200000000009</v>
      </c>
      <c r="H487" s="30">
        <v>0.87325200000000014</v>
      </c>
      <c r="I487" s="30">
        <v>7.3353168000000011</v>
      </c>
      <c r="J487" s="24">
        <v>0</v>
      </c>
      <c r="K487" s="30">
        <v>0.52395120000000006</v>
      </c>
      <c r="L487" s="24">
        <v>7.1927358199999993</v>
      </c>
      <c r="M487" s="24">
        <v>7.1927358199999993</v>
      </c>
      <c r="N487" s="9">
        <v>0</v>
      </c>
      <c r="O487" s="9">
        <v>0</v>
      </c>
      <c r="P487" s="24">
        <v>0</v>
      </c>
      <c r="Q487" s="9">
        <v>0</v>
      </c>
      <c r="R487" s="9">
        <v>0</v>
      </c>
      <c r="S487" s="24">
        <f t="shared" si="8"/>
        <v>0</v>
      </c>
    </row>
    <row r="488" spans="1:19" ht="63">
      <c r="A488" s="8" t="s">
        <v>805</v>
      </c>
      <c r="B488" s="73" t="s">
        <v>624</v>
      </c>
      <c r="C488" s="15" t="s">
        <v>2456</v>
      </c>
      <c r="D488" s="18">
        <v>2020</v>
      </c>
      <c r="E488" s="15">
        <v>2024</v>
      </c>
      <c r="F488" s="9">
        <v>11.063600000000001</v>
      </c>
      <c r="G488" s="9">
        <v>11.063600000000001</v>
      </c>
      <c r="H488" s="30">
        <v>1.1063600000000002</v>
      </c>
      <c r="I488" s="30">
        <v>9.2934239999999999</v>
      </c>
      <c r="J488" s="24">
        <v>0</v>
      </c>
      <c r="K488" s="30">
        <v>0.66381600000000007</v>
      </c>
      <c r="L488" s="24">
        <v>11.063600000000001</v>
      </c>
      <c r="M488" s="24">
        <v>11.063600000000001</v>
      </c>
      <c r="N488" s="9">
        <v>0</v>
      </c>
      <c r="O488" s="9">
        <v>0</v>
      </c>
      <c r="P488" s="24">
        <v>0</v>
      </c>
      <c r="Q488" s="9">
        <v>1.1000000000000001</v>
      </c>
      <c r="R488" s="9">
        <v>9.9636000000000013</v>
      </c>
      <c r="S488" s="24">
        <f t="shared" si="8"/>
        <v>11.063600000000001</v>
      </c>
    </row>
    <row r="489" spans="1:19" ht="63">
      <c r="A489" s="8" t="s">
        <v>804</v>
      </c>
      <c r="B489" s="73" t="s">
        <v>1234</v>
      </c>
      <c r="C489" s="15" t="s">
        <v>1235</v>
      </c>
      <c r="D489" s="18">
        <v>2020</v>
      </c>
      <c r="E489" s="15">
        <v>2020</v>
      </c>
      <c r="F489" s="9">
        <v>0.48705999999999999</v>
      </c>
      <c r="G489" s="9">
        <v>0.48705999999999999</v>
      </c>
      <c r="H489" s="30">
        <v>0.048705999999999999</v>
      </c>
      <c r="I489" s="30">
        <v>0.40913040000000001</v>
      </c>
      <c r="J489" s="24">
        <v>0</v>
      </c>
      <c r="K489" s="30">
        <v>0.029223599999999999</v>
      </c>
      <c r="L489" s="24">
        <v>0.48705999999999999</v>
      </c>
      <c r="M489" s="24">
        <v>0.48705999999999999</v>
      </c>
      <c r="N489" s="9">
        <v>0.48705999999999999</v>
      </c>
      <c r="O489" s="9">
        <v>0</v>
      </c>
      <c r="P489" s="24">
        <v>0</v>
      </c>
      <c r="Q489" s="9">
        <v>0</v>
      </c>
      <c r="R489" s="9">
        <v>0</v>
      </c>
      <c r="S489" s="24">
        <f t="shared" si="8"/>
        <v>0.48705999999999999</v>
      </c>
    </row>
    <row r="490" spans="1:19" ht="47.25">
      <c r="A490" s="8" t="s">
        <v>804</v>
      </c>
      <c r="B490" s="73" t="s">
        <v>1236</v>
      </c>
      <c r="C490" s="15" t="s">
        <v>1237</v>
      </c>
      <c r="D490" s="18">
        <v>2019</v>
      </c>
      <c r="E490" s="15">
        <v>2021</v>
      </c>
      <c r="F490" s="9">
        <v>2.2453799999999999</v>
      </c>
      <c r="G490" s="9">
        <v>2.2453799999999999</v>
      </c>
      <c r="H490" s="30">
        <v>0.22453800000000002</v>
      </c>
      <c r="I490" s="30">
        <v>1.8861192</v>
      </c>
      <c r="J490" s="24">
        <v>0</v>
      </c>
      <c r="K490" s="30">
        <v>0.1347228</v>
      </c>
      <c r="L490" s="24">
        <v>2.2453800000000004</v>
      </c>
      <c r="M490" s="24">
        <v>2.2453800000000004</v>
      </c>
      <c r="N490" s="9">
        <v>1.7128672</v>
      </c>
      <c r="O490" s="9">
        <v>0.42821680000000001</v>
      </c>
      <c r="P490" s="24">
        <v>0</v>
      </c>
      <c r="Q490" s="9">
        <v>0</v>
      </c>
      <c r="R490" s="9">
        <v>0</v>
      </c>
      <c r="S490" s="24">
        <f t="shared" si="8"/>
        <v>2.1410840000000002</v>
      </c>
    </row>
    <row r="491" spans="1:19" ht="78.75">
      <c r="A491" s="8" t="s">
        <v>805</v>
      </c>
      <c r="B491" s="73" t="s">
        <v>1238</v>
      </c>
      <c r="C491" s="15" t="s">
        <v>1239</v>
      </c>
      <c r="D491" s="18">
        <v>2021</v>
      </c>
      <c r="E491" s="15">
        <v>2022</v>
      </c>
      <c r="F491" s="9">
        <v>8.6802399999999995</v>
      </c>
      <c r="G491" s="9">
        <v>8.6802399999999995</v>
      </c>
      <c r="H491" s="30">
        <v>0.86802400000000002</v>
      </c>
      <c r="I491" s="30">
        <v>7.2914015999999995</v>
      </c>
      <c r="J491" s="24">
        <v>0</v>
      </c>
      <c r="K491" s="30">
        <v>0.5208143999999999</v>
      </c>
      <c r="L491" s="24">
        <v>8.6802399999999995</v>
      </c>
      <c r="M491" s="24">
        <v>8.6802399999999995</v>
      </c>
      <c r="N491" s="9">
        <v>0</v>
      </c>
      <c r="O491" s="9">
        <v>0</v>
      </c>
      <c r="P491" s="24">
        <v>8.6802399999999995</v>
      </c>
      <c r="Q491" s="9">
        <v>0</v>
      </c>
      <c r="R491" s="9">
        <v>0</v>
      </c>
      <c r="S491" s="24">
        <f t="shared" si="8"/>
        <v>8.6802399999999995</v>
      </c>
    </row>
    <row r="492" spans="1:19" ht="47.25">
      <c r="A492" s="8" t="s">
        <v>805</v>
      </c>
      <c r="B492" s="73" t="s">
        <v>625</v>
      </c>
      <c r="C492" s="15" t="s">
        <v>2457</v>
      </c>
      <c r="D492" s="18">
        <v>2022</v>
      </c>
      <c r="E492" s="15">
        <v>2023</v>
      </c>
      <c r="F492" s="9">
        <v>11.78651</v>
      </c>
      <c r="G492" s="9">
        <v>11.78651</v>
      </c>
      <c r="H492" s="30">
        <v>1.1786510000000001</v>
      </c>
      <c r="I492" s="30">
        <v>9.9006683999999989</v>
      </c>
      <c r="J492" s="24">
        <v>0</v>
      </c>
      <c r="K492" s="30">
        <v>0.7071906</v>
      </c>
      <c r="L492" s="24">
        <v>11.786510000000002</v>
      </c>
      <c r="M492" s="24">
        <v>11.786510000000002</v>
      </c>
      <c r="N492" s="9">
        <v>0</v>
      </c>
      <c r="O492" s="9">
        <v>0</v>
      </c>
      <c r="P492" s="24">
        <v>0</v>
      </c>
      <c r="Q492" s="9">
        <v>11.786510000000002</v>
      </c>
      <c r="R492" s="9">
        <v>0</v>
      </c>
      <c r="S492" s="24">
        <f t="shared" si="8"/>
        <v>11.786510000000002</v>
      </c>
    </row>
    <row r="493" spans="1:19" ht="47.25">
      <c r="A493" s="8" t="s">
        <v>805</v>
      </c>
      <c r="B493" s="73" t="s">
        <v>626</v>
      </c>
      <c r="C493" s="15" t="s">
        <v>2458</v>
      </c>
      <c r="D493" s="18">
        <v>2022</v>
      </c>
      <c r="E493" s="15">
        <v>2025</v>
      </c>
      <c r="F493" s="9">
        <v>11.73108</v>
      </c>
      <c r="G493" s="9">
        <v>11.73108</v>
      </c>
      <c r="H493" s="30">
        <v>1.173108</v>
      </c>
      <c r="I493" s="30">
        <v>9.8541071999999996</v>
      </c>
      <c r="J493" s="24">
        <v>0</v>
      </c>
      <c r="K493" s="30">
        <v>0.70386479999999996</v>
      </c>
      <c r="L493" s="24">
        <v>11.73108</v>
      </c>
      <c r="M493" s="24">
        <v>11.73108</v>
      </c>
      <c r="N493" s="9">
        <v>0</v>
      </c>
      <c r="O493" s="9">
        <v>0</v>
      </c>
      <c r="P493" s="24">
        <v>0</v>
      </c>
      <c r="Q493" s="9">
        <v>0</v>
      </c>
      <c r="R493" s="9">
        <v>0.010999999999999999</v>
      </c>
      <c r="S493" s="24">
        <f t="shared" si="8"/>
        <v>0.010999999999999999</v>
      </c>
    </row>
    <row r="494" spans="1:19" ht="47.25">
      <c r="A494" s="8" t="s">
        <v>805</v>
      </c>
      <c r="B494" s="73" t="s">
        <v>1240</v>
      </c>
      <c r="C494" s="15" t="s">
        <v>2459</v>
      </c>
      <c r="D494" s="18">
        <v>2020</v>
      </c>
      <c r="E494" s="15">
        <v>2020</v>
      </c>
      <c r="F494" s="9">
        <v>0.52373000000000003</v>
      </c>
      <c r="G494" s="9">
        <v>0.52373000000000003</v>
      </c>
      <c r="H494" s="30">
        <v>0.052373000000000003</v>
      </c>
      <c r="I494" s="30">
        <v>0.43993320000000002</v>
      </c>
      <c r="J494" s="24">
        <v>0</v>
      </c>
      <c r="K494" s="30">
        <v>0.031423800000000002</v>
      </c>
      <c r="L494" s="24">
        <v>0.52373000000000003</v>
      </c>
      <c r="M494" s="24">
        <v>0.52373000000000003</v>
      </c>
      <c r="N494" s="9">
        <v>0.52373000000000003</v>
      </c>
      <c r="O494" s="9">
        <v>0</v>
      </c>
      <c r="P494" s="24">
        <v>0</v>
      </c>
      <c r="Q494" s="9">
        <v>0</v>
      </c>
      <c r="R494" s="9">
        <v>0</v>
      </c>
      <c r="S494" s="24">
        <f t="shared" si="8"/>
        <v>0.52373000000000003</v>
      </c>
    </row>
    <row r="495" spans="1:19" ht="47.25">
      <c r="A495" s="8" t="s">
        <v>805</v>
      </c>
      <c r="B495" s="73" t="s">
        <v>627</v>
      </c>
      <c r="C495" s="15" t="s">
        <v>2460</v>
      </c>
      <c r="D495" s="18">
        <v>2020</v>
      </c>
      <c r="E495" s="15">
        <v>2024</v>
      </c>
      <c r="F495" s="9">
        <v>4.0378699999999998</v>
      </c>
      <c r="G495" s="9">
        <v>4.0378699999999998</v>
      </c>
      <c r="H495" s="30">
        <v>0.40378700000000001</v>
      </c>
      <c r="I495" s="30">
        <v>3.3918108</v>
      </c>
      <c r="J495" s="24">
        <v>0</v>
      </c>
      <c r="K495" s="30">
        <v>0.24227219999999999</v>
      </c>
      <c r="L495" s="24">
        <v>4.0378699999999998</v>
      </c>
      <c r="M495" s="24">
        <v>4.0378699999999998</v>
      </c>
      <c r="N495" s="9">
        <v>0</v>
      </c>
      <c r="O495" s="9">
        <v>0</v>
      </c>
      <c r="P495" s="24">
        <v>0</v>
      </c>
      <c r="Q495" s="9">
        <v>0.36276900000000006</v>
      </c>
      <c r="R495" s="9">
        <v>3.6751009999999997</v>
      </c>
      <c r="S495" s="24">
        <f t="shared" si="8"/>
        <v>4.0378699999999998</v>
      </c>
    </row>
    <row r="496" spans="1:19" ht="63">
      <c r="A496" s="8" t="s">
        <v>805</v>
      </c>
      <c r="B496" s="73" t="s">
        <v>231</v>
      </c>
      <c r="C496" s="15" t="s">
        <v>327</v>
      </c>
      <c r="D496" s="18">
        <v>2019</v>
      </c>
      <c r="E496" s="15">
        <v>2023</v>
      </c>
      <c r="F496" s="9">
        <v>14.359939999999998</v>
      </c>
      <c r="G496" s="9">
        <v>14.359939999999998</v>
      </c>
      <c r="H496" s="30">
        <v>1.435994</v>
      </c>
      <c r="I496" s="30">
        <v>12.062349599999997</v>
      </c>
      <c r="J496" s="24">
        <v>0</v>
      </c>
      <c r="K496" s="30">
        <v>0.86159639999999982</v>
      </c>
      <c r="L496" s="24">
        <v>14.359939999999998</v>
      </c>
      <c r="M496" s="24">
        <v>14.359939999999998</v>
      </c>
      <c r="N496" s="9">
        <v>0</v>
      </c>
      <c r="O496" s="9">
        <v>0</v>
      </c>
      <c r="P496" s="24">
        <v>0</v>
      </c>
      <c r="Q496" s="9">
        <v>0.95188500000000009</v>
      </c>
      <c r="R496" s="9">
        <v>6.6000000000000005</v>
      </c>
      <c r="S496" s="24">
        <f t="shared" si="8"/>
        <v>7.5518850000000004</v>
      </c>
    </row>
    <row r="497" spans="1:19" ht="63">
      <c r="A497" s="8" t="s">
        <v>805</v>
      </c>
      <c r="B497" s="73" t="s">
        <v>232</v>
      </c>
      <c r="C497" s="15" t="s">
        <v>328</v>
      </c>
      <c r="D497" s="18">
        <v>2018</v>
      </c>
      <c r="E497" s="15">
        <v>2021</v>
      </c>
      <c r="F497" s="9">
        <v>14.523309999999999</v>
      </c>
      <c r="G497" s="9">
        <v>14.523309999999999</v>
      </c>
      <c r="H497" s="30">
        <v>1.452331</v>
      </c>
      <c r="I497" s="30">
        <v>12.199580399999999</v>
      </c>
      <c r="J497" s="24">
        <v>0</v>
      </c>
      <c r="K497" s="30">
        <v>0.87139859999999991</v>
      </c>
      <c r="L497" s="24">
        <v>14.523309999999999</v>
      </c>
      <c r="M497" s="24">
        <v>14.523309999999999</v>
      </c>
      <c r="N497" s="9">
        <v>1.4439700000000002</v>
      </c>
      <c r="O497" s="9">
        <v>2.0109870000000005</v>
      </c>
      <c r="P497" s="24">
        <v>6.6000000000000005</v>
      </c>
      <c r="Q497" s="9">
        <v>0</v>
      </c>
      <c r="R497" s="9">
        <v>0</v>
      </c>
      <c r="S497" s="24">
        <f t="shared" si="8"/>
        <v>10.054957000000002</v>
      </c>
    </row>
    <row r="498" spans="1:19" ht="47.25">
      <c r="A498" s="8" t="s">
        <v>805</v>
      </c>
      <c r="B498" s="73" t="s">
        <v>628</v>
      </c>
      <c r="C498" s="15" t="s">
        <v>329</v>
      </c>
      <c r="D498" s="18">
        <v>2018</v>
      </c>
      <c r="E498" s="15">
        <v>2023</v>
      </c>
      <c r="F498" s="9">
        <v>8.4894099999999995</v>
      </c>
      <c r="G498" s="9">
        <v>8.4894099999999995</v>
      </c>
      <c r="H498" s="30">
        <v>0.84894099999999995</v>
      </c>
      <c r="I498" s="30">
        <v>7.1311043999999999</v>
      </c>
      <c r="J498" s="24">
        <v>0</v>
      </c>
      <c r="K498" s="30">
        <v>0.50936459999999995</v>
      </c>
      <c r="L498" s="24">
        <v>8.4894099999999995</v>
      </c>
      <c r="M498" s="24">
        <v>8.4894099999999995</v>
      </c>
      <c r="N498" s="9">
        <v>0</v>
      </c>
      <c r="O498" s="9">
        <v>0</v>
      </c>
      <c r="P498" s="24">
        <v>0</v>
      </c>
      <c r="Q498" s="9">
        <v>8.4894099999999995</v>
      </c>
      <c r="R498" s="9">
        <v>0</v>
      </c>
      <c r="S498" s="24">
        <f t="shared" si="8"/>
        <v>8.4894099999999995</v>
      </c>
    </row>
    <row r="499" spans="1:19" ht="63">
      <c r="A499" s="8" t="s">
        <v>805</v>
      </c>
      <c r="B499" s="73" t="s">
        <v>233</v>
      </c>
      <c r="C499" s="15" t="s">
        <v>330</v>
      </c>
      <c r="D499" s="18">
        <v>2017</v>
      </c>
      <c r="E499" s="15">
        <v>2025</v>
      </c>
      <c r="F499" s="9">
        <v>26.318860000000001</v>
      </c>
      <c r="G499" s="9">
        <v>26.318860000000001</v>
      </c>
      <c r="H499" s="30">
        <v>2.6318860000000002</v>
      </c>
      <c r="I499" s="30">
        <v>22.107842399999999</v>
      </c>
      <c r="J499" s="24">
        <v>0</v>
      </c>
      <c r="K499" s="30">
        <v>1.5791316</v>
      </c>
      <c r="L499" s="24">
        <v>26.318859999999997</v>
      </c>
      <c r="M499" s="24">
        <v>26.318859999999997</v>
      </c>
      <c r="N499" s="9">
        <v>0</v>
      </c>
      <c r="O499" s="9">
        <v>0</v>
      </c>
      <c r="P499" s="24">
        <v>0</v>
      </c>
      <c r="Q499" s="9">
        <v>0</v>
      </c>
      <c r="R499" s="9">
        <v>2.75</v>
      </c>
      <c r="S499" s="24">
        <f t="shared" si="8"/>
        <v>2.75</v>
      </c>
    </row>
    <row r="500" spans="1:19" ht="47.25">
      <c r="A500" s="8" t="s">
        <v>804</v>
      </c>
      <c r="B500" s="73" t="s">
        <v>1241</v>
      </c>
      <c r="C500" s="15" t="s">
        <v>1242</v>
      </c>
      <c r="D500" s="18">
        <v>2018</v>
      </c>
      <c r="E500" s="15">
        <v>2020</v>
      </c>
      <c r="F500" s="9">
        <v>1.64103</v>
      </c>
      <c r="G500" s="9">
        <v>1.64103</v>
      </c>
      <c r="H500" s="30">
        <v>0.164103</v>
      </c>
      <c r="I500" s="30">
        <v>1.3784651999999999</v>
      </c>
      <c r="J500" s="24">
        <v>0</v>
      </c>
      <c r="K500" s="30">
        <v>0.098461800000000002</v>
      </c>
      <c r="L500" s="24">
        <v>1.5556524700000001</v>
      </c>
      <c r="M500" s="24">
        <v>1.5556524700000001</v>
      </c>
      <c r="N500" s="9">
        <v>1.45565247</v>
      </c>
      <c r="O500" s="9">
        <v>0</v>
      </c>
      <c r="P500" s="24">
        <v>0</v>
      </c>
      <c r="Q500" s="9">
        <v>0</v>
      </c>
      <c r="R500" s="9">
        <v>0</v>
      </c>
      <c r="S500" s="24">
        <f t="shared" si="8"/>
        <v>1.45565247</v>
      </c>
    </row>
    <row r="501" spans="1:19" ht="47.25">
      <c r="A501" s="8" t="s">
        <v>804</v>
      </c>
      <c r="B501" s="73" t="s">
        <v>1243</v>
      </c>
      <c r="C501" s="15" t="s">
        <v>1244</v>
      </c>
      <c r="D501" s="18">
        <v>2018</v>
      </c>
      <c r="E501" s="15">
        <v>2020</v>
      </c>
      <c r="F501" s="9">
        <v>0.66024000000000005</v>
      </c>
      <c r="G501" s="9">
        <v>0.66024000000000005</v>
      </c>
      <c r="H501" s="30">
        <v>0.066024000000000013</v>
      </c>
      <c r="I501" s="30">
        <v>0.55460160000000003</v>
      </c>
      <c r="J501" s="24">
        <v>0</v>
      </c>
      <c r="K501" s="30">
        <v>0.039614400000000001</v>
      </c>
      <c r="L501" s="24">
        <v>0.62664407</v>
      </c>
      <c r="M501" s="24">
        <v>0.62664407</v>
      </c>
      <c r="N501" s="9">
        <v>0.54664407000000004</v>
      </c>
      <c r="O501" s="9">
        <v>0</v>
      </c>
      <c r="P501" s="24">
        <v>0</v>
      </c>
      <c r="Q501" s="9">
        <v>0</v>
      </c>
      <c r="R501" s="9">
        <v>0</v>
      </c>
      <c r="S501" s="24">
        <f t="shared" si="8"/>
        <v>0.54664407000000004</v>
      </c>
    </row>
    <row r="502" spans="1:19" ht="78.75">
      <c r="A502" s="8" t="s">
        <v>804</v>
      </c>
      <c r="B502" s="73" t="s">
        <v>1245</v>
      </c>
      <c r="C502" s="15" t="s">
        <v>1246</v>
      </c>
      <c r="D502" s="18">
        <v>2018</v>
      </c>
      <c r="E502" s="15">
        <v>2020</v>
      </c>
      <c r="F502" s="9">
        <v>1.1346400000000001</v>
      </c>
      <c r="G502" s="9">
        <v>1.1346400000000001</v>
      </c>
      <c r="H502" s="30">
        <v>0.11346400000000001</v>
      </c>
      <c r="I502" s="30">
        <v>0.9530976000000001</v>
      </c>
      <c r="J502" s="24">
        <v>0</v>
      </c>
      <c r="K502" s="30">
        <v>0.068078399999999997</v>
      </c>
      <c r="L502" s="24">
        <v>1.1346399999999999</v>
      </c>
      <c r="M502" s="24">
        <v>1.1346399999999999</v>
      </c>
      <c r="N502" s="9">
        <v>0.055132000000000007</v>
      </c>
      <c r="O502" s="9">
        <v>0</v>
      </c>
      <c r="P502" s="24">
        <v>0</v>
      </c>
      <c r="Q502" s="9">
        <v>0</v>
      </c>
      <c r="R502" s="9">
        <v>0</v>
      </c>
      <c r="S502" s="24">
        <f t="shared" si="8"/>
        <v>0.055132000000000007</v>
      </c>
    </row>
    <row r="503" spans="1:19" ht="63">
      <c r="A503" s="8" t="s">
        <v>805</v>
      </c>
      <c r="B503" s="73" t="s">
        <v>629</v>
      </c>
      <c r="C503" s="15" t="s">
        <v>2461</v>
      </c>
      <c r="D503" s="18">
        <v>2022</v>
      </c>
      <c r="E503" s="15">
        <v>2025</v>
      </c>
      <c r="F503" s="9">
        <v>27.13101</v>
      </c>
      <c r="G503" s="9">
        <v>27.13101</v>
      </c>
      <c r="H503" s="30">
        <v>2.713101</v>
      </c>
      <c r="I503" s="30">
        <v>22.790048400000003</v>
      </c>
      <c r="J503" s="24">
        <v>0</v>
      </c>
      <c r="K503" s="30">
        <v>1.6278606</v>
      </c>
      <c r="L503" s="24">
        <v>27.131009999999996</v>
      </c>
      <c r="M503" s="24">
        <v>27.131009999999996</v>
      </c>
      <c r="N503" s="9">
        <v>0</v>
      </c>
      <c r="O503" s="9">
        <v>0</v>
      </c>
      <c r="P503" s="24">
        <v>0</v>
      </c>
      <c r="Q503" s="9">
        <v>0.54861400000000005</v>
      </c>
      <c r="R503" s="9">
        <v>5.9119324000002873</v>
      </c>
      <c r="S503" s="24">
        <f t="shared" si="8"/>
        <v>6.460546400000287</v>
      </c>
    </row>
    <row r="504" spans="1:19" ht="78.75">
      <c r="A504" s="8" t="s">
        <v>805</v>
      </c>
      <c r="B504" s="73" t="s">
        <v>1247</v>
      </c>
      <c r="C504" s="15" t="s">
        <v>2462</v>
      </c>
      <c r="D504" s="18">
        <v>2020</v>
      </c>
      <c r="E504" s="15">
        <v>2020</v>
      </c>
      <c r="F504" s="9">
        <v>0.098129999999999995</v>
      </c>
      <c r="G504" s="9">
        <v>0.098129999999999995</v>
      </c>
      <c r="H504" s="30">
        <v>0.0098130000000000005</v>
      </c>
      <c r="I504" s="30">
        <v>0.082429199999999994</v>
      </c>
      <c r="J504" s="24">
        <v>0</v>
      </c>
      <c r="K504" s="30">
        <v>0.0058877999999999995</v>
      </c>
      <c r="L504" s="24">
        <v>0.098129999999999995</v>
      </c>
      <c r="M504" s="24">
        <v>0.098129999999999995</v>
      </c>
      <c r="N504" s="9">
        <v>0.098129999999999995</v>
      </c>
      <c r="O504" s="9">
        <v>0</v>
      </c>
      <c r="P504" s="24">
        <v>0</v>
      </c>
      <c r="Q504" s="9">
        <v>0</v>
      </c>
      <c r="R504" s="9">
        <v>0</v>
      </c>
      <c r="S504" s="24">
        <f t="shared" si="8"/>
        <v>0.098129999999999995</v>
      </c>
    </row>
    <row r="505" spans="1:19" ht="78.75">
      <c r="A505" s="8" t="s">
        <v>805</v>
      </c>
      <c r="B505" s="73" t="s">
        <v>1248</v>
      </c>
      <c r="C505" s="15" t="s">
        <v>2463</v>
      </c>
      <c r="D505" s="18">
        <v>2020</v>
      </c>
      <c r="E505" s="15">
        <v>2020</v>
      </c>
      <c r="F505" s="9">
        <v>0.21711000000000005</v>
      </c>
      <c r="G505" s="9">
        <v>0.21711000000000005</v>
      </c>
      <c r="H505" s="30">
        <v>0.021711000000000008</v>
      </c>
      <c r="I505" s="30">
        <v>0.18237240000000005</v>
      </c>
      <c r="J505" s="24">
        <v>0</v>
      </c>
      <c r="K505" s="30">
        <v>0.013026600000000003</v>
      </c>
      <c r="L505" s="24">
        <v>0.21711</v>
      </c>
      <c r="M505" s="24">
        <v>0.21711</v>
      </c>
      <c r="N505" s="9">
        <v>0.21711</v>
      </c>
      <c r="O505" s="9">
        <v>0</v>
      </c>
      <c r="P505" s="24">
        <v>0</v>
      </c>
      <c r="Q505" s="9">
        <v>0</v>
      </c>
      <c r="R505" s="9">
        <v>0</v>
      </c>
      <c r="S505" s="24">
        <f t="shared" si="8"/>
        <v>0.21711</v>
      </c>
    </row>
    <row r="506" spans="1:19" ht="47.25">
      <c r="A506" s="8" t="s">
        <v>804</v>
      </c>
      <c r="B506" s="73" t="s">
        <v>1249</v>
      </c>
      <c r="C506" s="15" t="s">
        <v>2464</v>
      </c>
      <c r="D506" s="18">
        <v>2021</v>
      </c>
      <c r="E506" s="15">
        <v>2021</v>
      </c>
      <c r="F506" s="9">
        <v>23.633279999999999</v>
      </c>
      <c r="G506" s="9">
        <v>23.633279999999999</v>
      </c>
      <c r="H506" s="30">
        <v>2.3633280000000001</v>
      </c>
      <c r="I506" s="30">
        <v>19.851955199999999</v>
      </c>
      <c r="J506" s="24">
        <v>0</v>
      </c>
      <c r="K506" s="30">
        <v>1.4179967999999998</v>
      </c>
      <c r="L506" s="24">
        <v>23.633279999999999</v>
      </c>
      <c r="M506" s="24">
        <v>23.633279999999999</v>
      </c>
      <c r="N506" s="9">
        <v>0</v>
      </c>
      <c r="O506" s="9">
        <v>23.633279999999999</v>
      </c>
      <c r="P506" s="24">
        <v>0</v>
      </c>
      <c r="Q506" s="9">
        <v>0</v>
      </c>
      <c r="R506" s="9">
        <v>0</v>
      </c>
      <c r="S506" s="24">
        <f t="shared" si="8"/>
        <v>23.633279999999999</v>
      </c>
    </row>
    <row r="507" spans="1:19" ht="47.25">
      <c r="A507" s="8" t="s">
        <v>804</v>
      </c>
      <c r="B507" s="73" t="s">
        <v>1250</v>
      </c>
      <c r="C507" s="15" t="s">
        <v>2465</v>
      </c>
      <c r="D507" s="18">
        <v>2021</v>
      </c>
      <c r="E507" s="15">
        <v>2021</v>
      </c>
      <c r="F507" s="9">
        <v>28.67483</v>
      </c>
      <c r="G507" s="9">
        <v>28.67483</v>
      </c>
      <c r="H507" s="30">
        <v>2.867483</v>
      </c>
      <c r="I507" s="30">
        <v>24.086857200000001</v>
      </c>
      <c r="J507" s="24">
        <v>0</v>
      </c>
      <c r="K507" s="30">
        <v>1.7204898</v>
      </c>
      <c r="L507" s="24">
        <v>28.67483</v>
      </c>
      <c r="M507" s="24">
        <v>28.67483</v>
      </c>
      <c r="N507" s="9">
        <v>0</v>
      </c>
      <c r="O507" s="9">
        <v>28.67483</v>
      </c>
      <c r="P507" s="24">
        <v>0</v>
      </c>
      <c r="Q507" s="9">
        <v>0</v>
      </c>
      <c r="R507" s="9">
        <v>0</v>
      </c>
      <c r="S507" s="24">
        <f t="shared" si="8"/>
        <v>28.67483</v>
      </c>
    </row>
    <row r="508" spans="1:19" ht="47.25">
      <c r="A508" s="8" t="s">
        <v>804</v>
      </c>
      <c r="B508" s="73" t="s">
        <v>1251</v>
      </c>
      <c r="C508" s="15" t="s">
        <v>1252</v>
      </c>
      <c r="D508" s="18">
        <v>2018</v>
      </c>
      <c r="E508" s="15">
        <v>2020</v>
      </c>
      <c r="F508" s="9">
        <v>23.89894</v>
      </c>
      <c r="G508" s="9">
        <v>23.89894</v>
      </c>
      <c r="H508" s="30">
        <v>2.389894</v>
      </c>
      <c r="I508" s="30">
        <v>20.075109599999998</v>
      </c>
      <c r="J508" s="24">
        <v>0</v>
      </c>
      <c r="K508" s="30">
        <v>1.4339363999999999</v>
      </c>
      <c r="L508" s="24">
        <v>23.89894</v>
      </c>
      <c r="M508" s="24">
        <v>23.89894</v>
      </c>
      <c r="N508" s="9">
        <v>22.099004409999999</v>
      </c>
      <c r="O508" s="9">
        <v>0</v>
      </c>
      <c r="P508" s="24">
        <v>0</v>
      </c>
      <c r="Q508" s="9">
        <v>0</v>
      </c>
      <c r="R508" s="9">
        <v>0</v>
      </c>
      <c r="S508" s="24">
        <f t="shared" si="8"/>
        <v>22.099004409999999</v>
      </c>
    </row>
    <row r="509" spans="1:19" ht="94.5">
      <c r="A509" s="8" t="s">
        <v>804</v>
      </c>
      <c r="B509" s="73" t="s">
        <v>1253</v>
      </c>
      <c r="C509" s="15" t="s">
        <v>1254</v>
      </c>
      <c r="D509" s="18">
        <v>2019</v>
      </c>
      <c r="E509" s="15">
        <v>2020</v>
      </c>
      <c r="F509" s="9">
        <v>3.8599899999999998</v>
      </c>
      <c r="G509" s="9">
        <v>3.8599899999999998</v>
      </c>
      <c r="H509" s="30">
        <v>0.38599899999999998</v>
      </c>
      <c r="I509" s="30">
        <v>3.2423915999999999</v>
      </c>
      <c r="J509" s="24">
        <v>0</v>
      </c>
      <c r="K509" s="30">
        <v>0.23159939999999998</v>
      </c>
      <c r="L509" s="24">
        <v>3.8599899999999998</v>
      </c>
      <c r="M509" s="24">
        <v>3.8599899999999998</v>
      </c>
      <c r="N509" s="9">
        <v>3.4532499999999997</v>
      </c>
      <c r="O509" s="9">
        <v>0</v>
      </c>
      <c r="P509" s="24">
        <v>0</v>
      </c>
      <c r="Q509" s="9">
        <v>0</v>
      </c>
      <c r="R509" s="9">
        <v>0</v>
      </c>
      <c r="S509" s="24">
        <f t="shared" si="8"/>
        <v>3.4532499999999997</v>
      </c>
    </row>
    <row r="510" spans="1:19" ht="110.25">
      <c r="A510" s="8" t="s">
        <v>804</v>
      </c>
      <c r="B510" s="73" t="s">
        <v>1255</v>
      </c>
      <c r="C510" s="15" t="s">
        <v>2466</v>
      </c>
      <c r="D510" s="18">
        <v>2019</v>
      </c>
      <c r="E510" s="15">
        <v>2020</v>
      </c>
      <c r="F510" s="9">
        <v>3.1542699999999999</v>
      </c>
      <c r="G510" s="9">
        <v>3.1542699999999999</v>
      </c>
      <c r="H510" s="30">
        <v>0.31542700000000001</v>
      </c>
      <c r="I510" s="30">
        <v>2.6495867999999998</v>
      </c>
      <c r="J510" s="24">
        <v>0</v>
      </c>
      <c r="K510" s="30">
        <v>0.18925619999999999</v>
      </c>
      <c r="L510" s="24">
        <v>3.1542699999999999</v>
      </c>
      <c r="M510" s="24">
        <v>3.1542699999999999</v>
      </c>
      <c r="N510" s="9">
        <v>2.88856</v>
      </c>
      <c r="O510" s="9">
        <v>0</v>
      </c>
      <c r="P510" s="24">
        <v>0</v>
      </c>
      <c r="Q510" s="9">
        <v>0</v>
      </c>
      <c r="R510" s="9">
        <v>0</v>
      </c>
      <c r="S510" s="24">
        <f t="shared" si="8"/>
        <v>2.88856</v>
      </c>
    </row>
    <row r="511" spans="1:19" ht="47.25">
      <c r="A511" s="8" t="s">
        <v>804</v>
      </c>
      <c r="B511" s="73" t="s">
        <v>1256</v>
      </c>
      <c r="C511" s="15" t="s">
        <v>1257</v>
      </c>
      <c r="D511" s="18">
        <v>2018</v>
      </c>
      <c r="E511" s="15">
        <v>2020</v>
      </c>
      <c r="F511" s="9">
        <v>38.236239999999995</v>
      </c>
      <c r="G511" s="9">
        <v>38.236239999999995</v>
      </c>
      <c r="H511" s="30">
        <v>3.8236239999999997</v>
      </c>
      <c r="I511" s="30">
        <v>32.11844159999999</v>
      </c>
      <c r="J511" s="24">
        <v>0</v>
      </c>
      <c r="K511" s="30">
        <v>2.2941743999999997</v>
      </c>
      <c r="L511" s="24">
        <v>38.236240000000002</v>
      </c>
      <c r="M511" s="24">
        <v>38.236240000000002</v>
      </c>
      <c r="N511" s="9">
        <v>36.086698720000001</v>
      </c>
      <c r="O511" s="9">
        <v>0</v>
      </c>
      <c r="P511" s="24">
        <v>0</v>
      </c>
      <c r="Q511" s="9">
        <v>0</v>
      </c>
      <c r="R511" s="9">
        <v>0</v>
      </c>
      <c r="S511" s="24">
        <f t="shared" si="8"/>
        <v>36.086698720000001</v>
      </c>
    </row>
    <row r="512" spans="1:19" ht="63">
      <c r="A512" s="8" t="s">
        <v>805</v>
      </c>
      <c r="B512" s="73" t="s">
        <v>630</v>
      </c>
      <c r="C512" s="15" t="s">
        <v>745</v>
      </c>
      <c r="D512" s="18">
        <v>2018</v>
      </c>
      <c r="E512" s="15">
        <v>2024</v>
      </c>
      <c r="F512" s="9">
        <v>16.134080000000001</v>
      </c>
      <c r="G512" s="9">
        <v>16.134080000000001</v>
      </c>
      <c r="H512" s="30">
        <v>1.6134080000000002</v>
      </c>
      <c r="I512" s="30">
        <v>13.552627200000002</v>
      </c>
      <c r="J512" s="24">
        <v>0</v>
      </c>
      <c r="K512" s="30">
        <v>0.96804480000000004</v>
      </c>
      <c r="L512" s="24">
        <v>16.134080000000001</v>
      </c>
      <c r="M512" s="24">
        <v>16.134080000000001</v>
      </c>
      <c r="N512" s="9">
        <v>0</v>
      </c>
      <c r="O512" s="9">
        <v>0</v>
      </c>
      <c r="P512" s="24">
        <v>0</v>
      </c>
      <c r="Q512" s="9">
        <v>0.14748800000000004</v>
      </c>
      <c r="R512" s="9">
        <v>15.986592000000002</v>
      </c>
      <c r="S512" s="24">
        <f t="shared" si="8"/>
        <v>16.134080000000001</v>
      </c>
    </row>
    <row r="513" spans="1:19" ht="63">
      <c r="A513" s="8" t="s">
        <v>805</v>
      </c>
      <c r="B513" s="73" t="s">
        <v>1258</v>
      </c>
      <c r="C513" s="15" t="s">
        <v>1259</v>
      </c>
      <c r="D513" s="18">
        <v>2018</v>
      </c>
      <c r="E513" s="15">
        <v>2020</v>
      </c>
      <c r="F513" s="9">
        <v>5.3802599999999998</v>
      </c>
      <c r="G513" s="9">
        <v>5.3802599999999998</v>
      </c>
      <c r="H513" s="30">
        <v>0.538026</v>
      </c>
      <c r="I513" s="30">
        <v>4.5194183999999993</v>
      </c>
      <c r="J513" s="24">
        <v>0</v>
      </c>
      <c r="K513" s="30">
        <v>0.32281559999999998</v>
      </c>
      <c r="L513" s="24">
        <v>5.3802599999999998</v>
      </c>
      <c r="M513" s="24">
        <v>5.3802599999999998</v>
      </c>
      <c r="N513" s="9">
        <v>4.4152765299999999</v>
      </c>
      <c r="O513" s="9">
        <v>0</v>
      </c>
      <c r="P513" s="24">
        <v>0</v>
      </c>
      <c r="Q513" s="9">
        <v>0</v>
      </c>
      <c r="R513" s="9">
        <v>0</v>
      </c>
      <c r="S513" s="24">
        <f t="shared" si="8"/>
        <v>4.4152765299999999</v>
      </c>
    </row>
    <row r="514" spans="1:19" ht="63">
      <c r="A514" s="8" t="s">
        <v>805</v>
      </c>
      <c r="B514" s="73" t="s">
        <v>1260</v>
      </c>
      <c r="C514" s="15" t="s">
        <v>1261</v>
      </c>
      <c r="D514" s="18">
        <v>2018</v>
      </c>
      <c r="E514" s="15">
        <v>2021</v>
      </c>
      <c r="F514" s="9">
        <v>8.5317500000000006</v>
      </c>
      <c r="G514" s="9">
        <v>8.5317500000000006</v>
      </c>
      <c r="H514" s="30">
        <v>0.85317500000000013</v>
      </c>
      <c r="I514" s="30">
        <v>7.1666699999999999</v>
      </c>
      <c r="J514" s="24">
        <v>0</v>
      </c>
      <c r="K514" s="30">
        <v>0.51190500000000005</v>
      </c>
      <c r="L514" s="24">
        <v>8.5317500000000006</v>
      </c>
      <c r="M514" s="24">
        <v>8.5317500000000006</v>
      </c>
      <c r="N514" s="9">
        <v>1.1000000000000001</v>
      </c>
      <c r="O514" s="9">
        <v>5.9145000000000003</v>
      </c>
      <c r="P514" s="24">
        <v>0</v>
      </c>
      <c r="Q514" s="9">
        <v>0</v>
      </c>
      <c r="R514" s="9">
        <v>0</v>
      </c>
      <c r="S514" s="24">
        <f t="shared" si="8"/>
        <v>7.0145</v>
      </c>
    </row>
    <row r="515" spans="1:19" ht="63">
      <c r="A515" s="8" t="s">
        <v>805</v>
      </c>
      <c r="B515" s="73" t="s">
        <v>1262</v>
      </c>
      <c r="C515" s="15" t="s">
        <v>1263</v>
      </c>
      <c r="D515" s="18">
        <v>2018</v>
      </c>
      <c r="E515" s="15">
        <v>2021</v>
      </c>
      <c r="F515" s="9">
        <v>9.0330100000000009</v>
      </c>
      <c r="G515" s="9">
        <v>9.0330100000000009</v>
      </c>
      <c r="H515" s="30">
        <v>0.90330100000000013</v>
      </c>
      <c r="I515" s="30">
        <v>7.5877283999999996</v>
      </c>
      <c r="J515" s="24">
        <v>0</v>
      </c>
      <c r="K515" s="30">
        <v>0.54198060000000003</v>
      </c>
      <c r="L515" s="24">
        <v>9.0330099999999991</v>
      </c>
      <c r="M515" s="24">
        <v>9.0330099999999991</v>
      </c>
      <c r="N515" s="9">
        <v>1.1000000000000001</v>
      </c>
      <c r="O515" s="9">
        <v>6.3279399999999999</v>
      </c>
      <c r="P515" s="24">
        <v>0</v>
      </c>
      <c r="Q515" s="9">
        <v>0</v>
      </c>
      <c r="R515" s="9">
        <v>0</v>
      </c>
      <c r="S515" s="24">
        <f t="shared" si="8"/>
        <v>7.4279399999999995</v>
      </c>
    </row>
    <row r="516" spans="1:19" ht="78.75">
      <c r="A516" s="8" t="s">
        <v>805</v>
      </c>
      <c r="B516" s="73" t="s">
        <v>631</v>
      </c>
      <c r="C516" s="15" t="s">
        <v>746</v>
      </c>
      <c r="D516" s="18">
        <v>2018</v>
      </c>
      <c r="E516" s="15">
        <v>2022</v>
      </c>
      <c r="F516" s="9">
        <v>28.046230000000001</v>
      </c>
      <c r="G516" s="9">
        <v>28.046230000000001</v>
      </c>
      <c r="H516" s="30">
        <v>2.8046230000000003</v>
      </c>
      <c r="I516" s="30">
        <v>23.558833200000002</v>
      </c>
      <c r="J516" s="24">
        <v>0</v>
      </c>
      <c r="K516" s="30">
        <v>1.6827738000000001</v>
      </c>
      <c r="L516" s="24">
        <v>28.046229999999994</v>
      </c>
      <c r="M516" s="24">
        <v>28.046229999999994</v>
      </c>
      <c r="N516" s="9">
        <v>0</v>
      </c>
      <c r="O516" s="9">
        <v>4.898377</v>
      </c>
      <c r="P516" s="24">
        <v>23.147852999999994</v>
      </c>
      <c r="Q516" s="9">
        <v>0</v>
      </c>
      <c r="R516" s="9">
        <v>0</v>
      </c>
      <c r="S516" s="24">
        <f t="shared" si="8"/>
        <v>28.046229999999994</v>
      </c>
    </row>
    <row r="517" spans="1:19" ht="47.25">
      <c r="A517" s="8" t="s">
        <v>805</v>
      </c>
      <c r="B517" s="73" t="s">
        <v>1264</v>
      </c>
      <c r="C517" s="15" t="s">
        <v>2467</v>
      </c>
      <c r="D517" s="18">
        <v>2019</v>
      </c>
      <c r="E517" s="15">
        <v>2020</v>
      </c>
      <c r="F517" s="9">
        <v>0.35854000000000003</v>
      </c>
      <c r="G517" s="9">
        <v>0.35854000000000003</v>
      </c>
      <c r="H517" s="30">
        <v>0.035854000000000004</v>
      </c>
      <c r="I517" s="30">
        <v>0.30117360000000004</v>
      </c>
      <c r="J517" s="24">
        <v>0</v>
      </c>
      <c r="K517" s="30">
        <v>0.021512400000000001</v>
      </c>
      <c r="L517" s="24">
        <v>0.35853999999999997</v>
      </c>
      <c r="M517" s="24">
        <v>0.35853999999999997</v>
      </c>
      <c r="N517" s="9">
        <v>0.28237999999999996</v>
      </c>
      <c r="O517" s="9">
        <v>0</v>
      </c>
      <c r="P517" s="24">
        <v>0</v>
      </c>
      <c r="Q517" s="9">
        <v>0</v>
      </c>
      <c r="R517" s="9">
        <v>0</v>
      </c>
      <c r="S517" s="24">
        <f t="shared" si="8"/>
        <v>0.28237999999999996</v>
      </c>
    </row>
    <row r="518" spans="1:19" ht="78.75">
      <c r="A518" s="8" t="s">
        <v>805</v>
      </c>
      <c r="B518" s="73" t="s">
        <v>1265</v>
      </c>
      <c r="C518" s="15" t="s">
        <v>1266</v>
      </c>
      <c r="D518" s="18">
        <v>2019</v>
      </c>
      <c r="E518" s="15">
        <v>2020</v>
      </c>
      <c r="F518" s="9">
        <v>0.68759000000000003</v>
      </c>
      <c r="G518" s="9">
        <v>0.68759000000000003</v>
      </c>
      <c r="H518" s="30">
        <v>0.068759000000000001</v>
      </c>
      <c r="I518" s="30">
        <v>0.57757560000000008</v>
      </c>
      <c r="J518" s="24">
        <v>0</v>
      </c>
      <c r="K518" s="30">
        <v>0.041255399999999998</v>
      </c>
      <c r="L518" s="24">
        <v>0.68759000000000003</v>
      </c>
      <c r="M518" s="24">
        <v>0.68759000000000003</v>
      </c>
      <c r="N518" s="9">
        <v>0.67759000000000003</v>
      </c>
      <c r="O518" s="9">
        <v>0</v>
      </c>
      <c r="P518" s="24">
        <v>0</v>
      </c>
      <c r="Q518" s="9">
        <v>0</v>
      </c>
      <c r="R518" s="9">
        <v>0</v>
      </c>
      <c r="S518" s="24">
        <f t="shared" si="8"/>
        <v>0.67759000000000003</v>
      </c>
    </row>
    <row r="519" spans="1:19" ht="78.75">
      <c r="A519" s="8" t="s">
        <v>805</v>
      </c>
      <c r="B519" s="73" t="s">
        <v>1267</v>
      </c>
      <c r="C519" s="15" t="s">
        <v>2468</v>
      </c>
      <c r="D519" s="18">
        <v>2020</v>
      </c>
      <c r="E519" s="15">
        <v>2020</v>
      </c>
      <c r="F519" s="9">
        <v>0.17868999999999999</v>
      </c>
      <c r="G519" s="9">
        <v>0.17868999999999999</v>
      </c>
      <c r="H519" s="30">
        <v>0.017868999999999999</v>
      </c>
      <c r="I519" s="30">
        <v>0.1500996</v>
      </c>
      <c r="J519" s="24">
        <v>0</v>
      </c>
      <c r="K519" s="30">
        <v>0.010721399999999999</v>
      </c>
      <c r="L519" s="24">
        <v>0.17869000000000002</v>
      </c>
      <c r="M519" s="24">
        <v>0.17869000000000002</v>
      </c>
      <c r="N519" s="9">
        <v>0.17869000000000002</v>
      </c>
      <c r="O519" s="9">
        <v>0</v>
      </c>
      <c r="P519" s="24">
        <v>0</v>
      </c>
      <c r="Q519" s="9">
        <v>0</v>
      </c>
      <c r="R519" s="9">
        <v>0</v>
      </c>
      <c r="S519" s="24">
        <f t="shared" si="8"/>
        <v>0.17869000000000002</v>
      </c>
    </row>
    <row r="520" spans="1:19" ht="126">
      <c r="A520" s="8" t="s">
        <v>804</v>
      </c>
      <c r="B520" s="73" t="s">
        <v>1268</v>
      </c>
      <c r="C520" s="15" t="s">
        <v>2469</v>
      </c>
      <c r="D520" s="18">
        <v>2018</v>
      </c>
      <c r="E520" s="15">
        <v>2020</v>
      </c>
      <c r="F520" s="9">
        <v>4.6985400000000004</v>
      </c>
      <c r="G520" s="9">
        <v>4.6985400000000004</v>
      </c>
      <c r="H520" s="30">
        <v>0.46985400000000005</v>
      </c>
      <c r="I520" s="30">
        <v>3.9467736000000007</v>
      </c>
      <c r="J520" s="24">
        <v>0</v>
      </c>
      <c r="K520" s="30">
        <v>0.28191240000000001</v>
      </c>
      <c r="L520" s="24">
        <v>4.6985400000000004</v>
      </c>
      <c r="M520" s="24">
        <v>4.6985400000000004</v>
      </c>
      <c r="N520" s="9">
        <v>4.0545924200000005</v>
      </c>
      <c r="O520" s="9">
        <v>0</v>
      </c>
      <c r="P520" s="24">
        <v>0</v>
      </c>
      <c r="Q520" s="9">
        <v>0</v>
      </c>
      <c r="R520" s="9">
        <v>0</v>
      </c>
      <c r="S520" s="24">
        <f t="shared" si="8"/>
        <v>4.0545924200000005</v>
      </c>
    </row>
    <row r="521" spans="1:19" ht="78.75">
      <c r="A521" s="8" t="s">
        <v>804</v>
      </c>
      <c r="B521" s="73" t="s">
        <v>1269</v>
      </c>
      <c r="C521" s="15" t="s">
        <v>1270</v>
      </c>
      <c r="D521" s="18">
        <v>2018</v>
      </c>
      <c r="E521" s="15">
        <v>2020</v>
      </c>
      <c r="F521" s="9">
        <v>1.64883</v>
      </c>
      <c r="G521" s="9">
        <v>1.64883</v>
      </c>
      <c r="H521" s="30">
        <v>0.164883</v>
      </c>
      <c r="I521" s="30">
        <v>1.3850172000000001</v>
      </c>
      <c r="J521" s="24">
        <v>0</v>
      </c>
      <c r="K521" s="30">
        <v>0.098929799999999998</v>
      </c>
      <c r="L521" s="24">
        <v>1.6488299999999998</v>
      </c>
      <c r="M521" s="24">
        <v>1.6488299999999998</v>
      </c>
      <c r="N521" s="9">
        <v>0.081509999999999999</v>
      </c>
      <c r="O521" s="9">
        <v>0</v>
      </c>
      <c r="P521" s="24">
        <v>0</v>
      </c>
      <c r="Q521" s="9">
        <v>0</v>
      </c>
      <c r="R521" s="9">
        <v>0</v>
      </c>
      <c r="S521" s="24">
        <f t="shared" si="8"/>
        <v>0.081509999999999999</v>
      </c>
    </row>
    <row r="522" spans="1:19" ht="78.75">
      <c r="A522" s="8" t="s">
        <v>804</v>
      </c>
      <c r="B522" s="73" t="s">
        <v>1271</v>
      </c>
      <c r="C522" s="15" t="s">
        <v>1272</v>
      </c>
      <c r="D522" s="18">
        <v>2018</v>
      </c>
      <c r="E522" s="15">
        <v>2021</v>
      </c>
      <c r="F522" s="9">
        <v>3.9045999999999998</v>
      </c>
      <c r="G522" s="9">
        <v>3.9045999999999998</v>
      </c>
      <c r="H522" s="30">
        <v>0.39046000000000003</v>
      </c>
      <c r="I522" s="30">
        <v>3.2798639999999999</v>
      </c>
      <c r="J522" s="24">
        <v>0</v>
      </c>
      <c r="K522" s="30">
        <v>0.23427599999999998</v>
      </c>
      <c r="L522" s="24">
        <v>3.9045999999999998</v>
      </c>
      <c r="M522" s="24">
        <v>3.9045999999999998</v>
      </c>
      <c r="N522" s="9">
        <v>2.7361400000000002</v>
      </c>
      <c r="O522" s="9">
        <v>0.68403500000000006</v>
      </c>
      <c r="P522" s="24">
        <v>0</v>
      </c>
      <c r="Q522" s="9">
        <v>0</v>
      </c>
      <c r="R522" s="9">
        <v>0</v>
      </c>
      <c r="S522" s="24">
        <f t="shared" si="8"/>
        <v>3.4201750000000004</v>
      </c>
    </row>
    <row r="523" spans="1:19" ht="110.25">
      <c r="A523" s="8" t="s">
        <v>804</v>
      </c>
      <c r="B523" s="73" t="s">
        <v>1273</v>
      </c>
      <c r="C523" s="15" t="s">
        <v>1274</v>
      </c>
      <c r="D523" s="18">
        <v>2018</v>
      </c>
      <c r="E523" s="15">
        <v>2021</v>
      </c>
      <c r="F523" s="9">
        <v>8.5423099999999987</v>
      </c>
      <c r="G523" s="9">
        <v>8.5423099999999987</v>
      </c>
      <c r="H523" s="30">
        <v>0.85423099999999996</v>
      </c>
      <c r="I523" s="30">
        <v>7.1755403999999983</v>
      </c>
      <c r="J523" s="24">
        <v>0</v>
      </c>
      <c r="K523" s="30">
        <v>0.51253859999999996</v>
      </c>
      <c r="L523" s="24">
        <v>8.5423100000000005</v>
      </c>
      <c r="M523" s="24">
        <v>8.5423100000000005</v>
      </c>
      <c r="N523" s="9">
        <v>1.2053976000000002</v>
      </c>
      <c r="O523" s="9">
        <v>0.30134940000000005</v>
      </c>
      <c r="P523" s="24">
        <v>0</v>
      </c>
      <c r="Q523" s="9">
        <v>0</v>
      </c>
      <c r="R523" s="9">
        <v>0</v>
      </c>
      <c r="S523" s="24">
        <f t="shared" si="8"/>
        <v>1.5067470000000003</v>
      </c>
    </row>
    <row r="524" spans="1:19" ht="94.5">
      <c r="A524" s="8" t="s">
        <v>804</v>
      </c>
      <c r="B524" s="73" t="s">
        <v>1275</v>
      </c>
      <c r="C524" s="15" t="s">
        <v>1276</v>
      </c>
      <c r="D524" s="18">
        <v>2018</v>
      </c>
      <c r="E524" s="15">
        <v>2020</v>
      </c>
      <c r="F524" s="9">
        <v>5.9352099999999997</v>
      </c>
      <c r="G524" s="9">
        <v>5.9352099999999997</v>
      </c>
      <c r="H524" s="30">
        <v>0.59352099999999997</v>
      </c>
      <c r="I524" s="30">
        <v>4.9855763999999994</v>
      </c>
      <c r="J524" s="24">
        <v>0</v>
      </c>
      <c r="K524" s="30">
        <v>0.35611259999999995</v>
      </c>
      <c r="L524" s="24">
        <v>5.9352099999999997</v>
      </c>
      <c r="M524" s="24">
        <v>5.9352099999999997</v>
      </c>
      <c r="N524" s="9">
        <v>5.3980819999999996</v>
      </c>
      <c r="O524" s="9">
        <v>0</v>
      </c>
      <c r="P524" s="24">
        <v>0</v>
      </c>
      <c r="Q524" s="9">
        <v>0</v>
      </c>
      <c r="R524" s="9">
        <v>0</v>
      </c>
      <c r="S524" s="24">
        <f t="shared" si="8"/>
        <v>5.3980819999999996</v>
      </c>
    </row>
    <row r="525" spans="1:19" ht="47.25">
      <c r="A525" s="8" t="s">
        <v>805</v>
      </c>
      <c r="B525" s="73" t="s">
        <v>1277</v>
      </c>
      <c r="C525" s="15" t="s">
        <v>1278</v>
      </c>
      <c r="D525" s="18">
        <v>2019</v>
      </c>
      <c r="E525" s="15">
        <v>2022</v>
      </c>
      <c r="F525" s="9">
        <v>10.972040000000002</v>
      </c>
      <c r="G525" s="9">
        <v>10.972040000000002</v>
      </c>
      <c r="H525" s="30">
        <v>1.0972040000000003</v>
      </c>
      <c r="I525" s="30">
        <v>9.2165136000000025</v>
      </c>
      <c r="J525" s="24">
        <v>0</v>
      </c>
      <c r="K525" s="30">
        <v>0.65832240000000009</v>
      </c>
      <c r="L525" s="24">
        <v>10.972040000000002</v>
      </c>
      <c r="M525" s="24">
        <v>10.972040000000002</v>
      </c>
      <c r="N525" s="9">
        <v>0</v>
      </c>
      <c r="O525" s="9">
        <v>0</v>
      </c>
      <c r="P525" s="24">
        <v>10.972040000000002</v>
      </c>
      <c r="Q525" s="9">
        <v>0</v>
      </c>
      <c r="R525" s="9">
        <v>0</v>
      </c>
      <c r="S525" s="24">
        <f t="shared" si="8"/>
        <v>10.972040000000002</v>
      </c>
    </row>
    <row r="526" spans="1:19" ht="47.25">
      <c r="A526" s="8" t="s">
        <v>805</v>
      </c>
      <c r="B526" s="73" t="s">
        <v>1279</v>
      </c>
      <c r="C526" s="15" t="s">
        <v>1280</v>
      </c>
      <c r="D526" s="18">
        <v>2019</v>
      </c>
      <c r="E526" s="15">
        <v>2022</v>
      </c>
      <c r="F526" s="9">
        <v>37.743459999999999</v>
      </c>
      <c r="G526" s="9">
        <v>37.743459999999999</v>
      </c>
      <c r="H526" s="30">
        <v>3.774346</v>
      </c>
      <c r="I526" s="30">
        <v>31.7045064</v>
      </c>
      <c r="J526" s="24">
        <v>0</v>
      </c>
      <c r="K526" s="30">
        <v>2.2646075999999997</v>
      </c>
      <c r="L526" s="24">
        <v>37.743459999999999</v>
      </c>
      <c r="M526" s="24">
        <v>37.743459999999999</v>
      </c>
      <c r="N526" s="9">
        <v>0</v>
      </c>
      <c r="O526" s="9">
        <v>0</v>
      </c>
      <c r="P526" s="24">
        <v>37.743459999999999</v>
      </c>
      <c r="Q526" s="9">
        <v>0</v>
      </c>
      <c r="R526" s="9">
        <v>0</v>
      </c>
      <c r="S526" s="24">
        <f t="shared" si="8"/>
        <v>37.743459999999999</v>
      </c>
    </row>
    <row r="527" spans="1:19" ht="47.25">
      <c r="A527" s="8" t="s">
        <v>805</v>
      </c>
      <c r="B527" s="73" t="s">
        <v>1281</v>
      </c>
      <c r="C527" s="15" t="s">
        <v>1282</v>
      </c>
      <c r="D527" s="18">
        <v>2019</v>
      </c>
      <c r="E527" s="15">
        <v>2022</v>
      </c>
      <c r="F527" s="9">
        <v>3.43777</v>
      </c>
      <c r="G527" s="9">
        <v>3.43777</v>
      </c>
      <c r="H527" s="30">
        <v>0.343777</v>
      </c>
      <c r="I527" s="30">
        <v>2.8877268000000003</v>
      </c>
      <c r="J527" s="24">
        <v>0</v>
      </c>
      <c r="K527" s="30">
        <v>0.20626619999999998</v>
      </c>
      <c r="L527" s="24">
        <v>3.43777</v>
      </c>
      <c r="M527" s="24">
        <v>3.43777</v>
      </c>
      <c r="N527" s="9">
        <v>0</v>
      </c>
      <c r="O527" s="9">
        <v>0.64927500000000005</v>
      </c>
      <c r="P527" s="24">
        <v>2.7884950000000002</v>
      </c>
      <c r="Q527" s="9">
        <v>0</v>
      </c>
      <c r="R527" s="9">
        <v>0</v>
      </c>
      <c r="S527" s="24">
        <f t="shared" si="8"/>
        <v>3.4377700000000004</v>
      </c>
    </row>
    <row r="528" spans="1:19" ht="47.25">
      <c r="A528" s="8" t="s">
        <v>805</v>
      </c>
      <c r="B528" s="73" t="s">
        <v>1283</v>
      </c>
      <c r="C528" s="15" t="s">
        <v>1284</v>
      </c>
      <c r="D528" s="18">
        <v>2019</v>
      </c>
      <c r="E528" s="15">
        <v>2022</v>
      </c>
      <c r="F528" s="9">
        <v>1.95807</v>
      </c>
      <c r="G528" s="9">
        <v>1.95807</v>
      </c>
      <c r="H528" s="30">
        <v>0.19580700000000001</v>
      </c>
      <c r="I528" s="30">
        <v>1.6447787999999999</v>
      </c>
      <c r="J528" s="24">
        <v>0</v>
      </c>
      <c r="K528" s="30">
        <v>0.1174842</v>
      </c>
      <c r="L528" s="24">
        <v>1.95807</v>
      </c>
      <c r="M528" s="24">
        <v>1.95807</v>
      </c>
      <c r="N528" s="9">
        <v>0</v>
      </c>
      <c r="O528" s="9">
        <v>0.39767200000000003</v>
      </c>
      <c r="P528" s="24">
        <v>1.560398</v>
      </c>
      <c r="Q528" s="9">
        <v>0</v>
      </c>
      <c r="R528" s="9">
        <v>0</v>
      </c>
      <c r="S528" s="24">
        <f t="shared" si="9" ref="S528:S591">=N528+O528+P528+Q528+R528</f>
        <v>1.95807</v>
      </c>
    </row>
    <row r="529" spans="1:19" ht="47.25">
      <c r="A529" s="8" t="s">
        <v>805</v>
      </c>
      <c r="B529" s="73" t="s">
        <v>1285</v>
      </c>
      <c r="C529" s="15" t="s">
        <v>1286</v>
      </c>
      <c r="D529" s="18">
        <v>2019</v>
      </c>
      <c r="E529" s="15">
        <v>2022</v>
      </c>
      <c r="F529" s="9">
        <v>0.86926000000000003</v>
      </c>
      <c r="G529" s="9">
        <v>0.86926000000000003</v>
      </c>
      <c r="H529" s="30">
        <v>0.086926000000000003</v>
      </c>
      <c r="I529" s="30">
        <v>0.73017840000000012</v>
      </c>
      <c r="J529" s="24">
        <v>0</v>
      </c>
      <c r="K529" s="30">
        <v>0.052155600000000003</v>
      </c>
      <c r="L529" s="24">
        <v>0.86925999999999992</v>
      </c>
      <c r="M529" s="24">
        <v>0.86925999999999992</v>
      </c>
      <c r="N529" s="9">
        <v>0</v>
      </c>
      <c r="O529" s="9">
        <v>0.27403200000000005</v>
      </c>
      <c r="P529" s="24">
        <v>0.59522799999999987</v>
      </c>
      <c r="Q529" s="9">
        <v>0</v>
      </c>
      <c r="R529" s="9">
        <v>0</v>
      </c>
      <c r="S529" s="24">
        <f t="shared" si="9"/>
        <v>0.86925999999999992</v>
      </c>
    </row>
    <row r="530" spans="1:19" ht="47.25">
      <c r="A530" s="8" t="s">
        <v>805</v>
      </c>
      <c r="B530" s="73" t="s">
        <v>1287</v>
      </c>
      <c r="C530" s="15" t="s">
        <v>1288</v>
      </c>
      <c r="D530" s="18">
        <v>2019</v>
      </c>
      <c r="E530" s="15">
        <v>2020</v>
      </c>
      <c r="F530" s="9">
        <v>10.89958</v>
      </c>
      <c r="G530" s="9">
        <v>10.89958</v>
      </c>
      <c r="H530" s="30">
        <v>1.089958</v>
      </c>
      <c r="I530" s="30">
        <v>9.1556472000000007</v>
      </c>
      <c r="J530" s="24">
        <v>0</v>
      </c>
      <c r="K530" s="30">
        <v>0.65397479999999997</v>
      </c>
      <c r="L530" s="24">
        <v>10.89958</v>
      </c>
      <c r="M530" s="24">
        <v>10.89958</v>
      </c>
      <c r="N530" s="9">
        <v>10.88958</v>
      </c>
      <c r="O530" s="9">
        <v>0</v>
      </c>
      <c r="P530" s="24">
        <v>0</v>
      </c>
      <c r="Q530" s="9">
        <v>0</v>
      </c>
      <c r="R530" s="9">
        <v>0</v>
      </c>
      <c r="S530" s="24">
        <f t="shared" si="9"/>
        <v>10.88958</v>
      </c>
    </row>
    <row r="531" spans="1:19" ht="47.25">
      <c r="A531" s="8" t="s">
        <v>805</v>
      </c>
      <c r="B531" s="73" t="s">
        <v>1289</v>
      </c>
      <c r="C531" s="15" t="s">
        <v>1290</v>
      </c>
      <c r="D531" s="18">
        <v>2019</v>
      </c>
      <c r="E531" s="15">
        <v>2020</v>
      </c>
      <c r="F531" s="9">
        <v>11.649059999999999</v>
      </c>
      <c r="G531" s="9">
        <v>11.649059999999999</v>
      </c>
      <c r="H531" s="30">
        <v>1.164906</v>
      </c>
      <c r="I531" s="30">
        <v>9.7852103999999986</v>
      </c>
      <c r="J531" s="24">
        <v>0</v>
      </c>
      <c r="K531" s="30">
        <v>0.69894359999999989</v>
      </c>
      <c r="L531" s="24">
        <v>11.64906</v>
      </c>
      <c r="M531" s="24">
        <v>11.64906</v>
      </c>
      <c r="N531" s="9">
        <v>2.4319349999999997</v>
      </c>
      <c r="O531" s="9">
        <v>8.8000000000000007</v>
      </c>
      <c r="P531" s="24">
        <v>0</v>
      </c>
      <c r="Q531" s="9">
        <v>0</v>
      </c>
      <c r="R531" s="9">
        <v>0</v>
      </c>
      <c r="S531" s="24">
        <f t="shared" si="9"/>
        <v>11.231935</v>
      </c>
    </row>
    <row r="532" spans="1:19" ht="31.5">
      <c r="A532" s="8" t="s">
        <v>804</v>
      </c>
      <c r="B532" s="73" t="s">
        <v>1291</v>
      </c>
      <c r="C532" s="15" t="s">
        <v>1292</v>
      </c>
      <c r="D532" s="18">
        <v>2019</v>
      </c>
      <c r="E532" s="15">
        <v>2020</v>
      </c>
      <c r="F532" s="9">
        <v>3.3422299999999994</v>
      </c>
      <c r="G532" s="9">
        <v>3.3422299999999994</v>
      </c>
      <c r="H532" s="30">
        <v>0.33422299999999994</v>
      </c>
      <c r="I532" s="30">
        <v>2.8074731999999991</v>
      </c>
      <c r="J532" s="24">
        <v>0</v>
      </c>
      <c r="K532" s="30">
        <v>0.20053379999999996</v>
      </c>
      <c r="L532" s="24">
        <v>3.3422300000000003</v>
      </c>
      <c r="M532" s="24">
        <v>3.3422300000000003</v>
      </c>
      <c r="N532" s="9">
        <v>3.0530640000000004</v>
      </c>
      <c r="O532" s="9">
        <v>0</v>
      </c>
      <c r="P532" s="24">
        <v>0</v>
      </c>
      <c r="Q532" s="9">
        <v>0</v>
      </c>
      <c r="R532" s="9">
        <v>0</v>
      </c>
      <c r="S532" s="24">
        <f t="shared" si="9"/>
        <v>3.0530640000000004</v>
      </c>
    </row>
    <row r="533" spans="1:19" ht="63">
      <c r="A533" s="8" t="s">
        <v>804</v>
      </c>
      <c r="B533" s="73" t="s">
        <v>1293</v>
      </c>
      <c r="C533" s="15" t="s">
        <v>1294</v>
      </c>
      <c r="D533" s="18">
        <v>2019</v>
      </c>
      <c r="E533" s="15">
        <v>2021</v>
      </c>
      <c r="F533" s="9">
        <v>3.0967500000000001</v>
      </c>
      <c r="G533" s="9">
        <v>3.0967500000000001</v>
      </c>
      <c r="H533" s="30">
        <v>0.30967500000000003</v>
      </c>
      <c r="I533" s="30">
        <v>2.6012700000000004</v>
      </c>
      <c r="J533" s="24">
        <v>0</v>
      </c>
      <c r="K533" s="30">
        <v>0.185805</v>
      </c>
      <c r="L533" s="24">
        <v>3.0967500000000001</v>
      </c>
      <c r="M533" s="24">
        <v>3.0967500000000001</v>
      </c>
      <c r="N533" s="9">
        <v>0</v>
      </c>
      <c r="O533" s="9">
        <v>3.0967500000000001</v>
      </c>
      <c r="P533" s="24">
        <v>0</v>
      </c>
      <c r="Q533" s="9">
        <v>0</v>
      </c>
      <c r="R533" s="9">
        <v>0</v>
      </c>
      <c r="S533" s="24">
        <f t="shared" si="9"/>
        <v>3.0967500000000001</v>
      </c>
    </row>
    <row r="534" spans="1:19" ht="94.5">
      <c r="A534" s="8" t="s">
        <v>804</v>
      </c>
      <c r="B534" s="73" t="s">
        <v>1295</v>
      </c>
      <c r="C534" s="15" t="s">
        <v>2470</v>
      </c>
      <c r="D534" s="18">
        <v>2019</v>
      </c>
      <c r="E534" s="15">
        <v>2020</v>
      </c>
      <c r="F534" s="9">
        <v>8.4525799999999993</v>
      </c>
      <c r="G534" s="9">
        <v>8.4525799999999993</v>
      </c>
      <c r="H534" s="30">
        <v>0.84525799999999995</v>
      </c>
      <c r="I534" s="30">
        <v>7.1001671999999996</v>
      </c>
      <c r="J534" s="24">
        <v>0</v>
      </c>
      <c r="K534" s="30">
        <v>0.50715479999999991</v>
      </c>
      <c r="L534" s="24">
        <v>8.4525800000000011</v>
      </c>
      <c r="M534" s="24">
        <v>8.4525800000000011</v>
      </c>
      <c r="N534" s="9">
        <v>0.088039999999999452</v>
      </c>
      <c r="O534" s="9">
        <v>0</v>
      </c>
      <c r="P534" s="24">
        <v>0</v>
      </c>
      <c r="Q534" s="9">
        <v>0</v>
      </c>
      <c r="R534" s="9">
        <v>0</v>
      </c>
      <c r="S534" s="24">
        <f t="shared" si="9"/>
        <v>0.088039999999999452</v>
      </c>
    </row>
    <row r="535" spans="1:19" ht="78.75">
      <c r="A535" s="8" t="s">
        <v>804</v>
      </c>
      <c r="B535" s="73" t="s">
        <v>1296</v>
      </c>
      <c r="C535" s="15" t="s">
        <v>2471</v>
      </c>
      <c r="D535" s="18">
        <v>2018</v>
      </c>
      <c r="E535" s="15">
        <v>2020</v>
      </c>
      <c r="F535" s="9">
        <v>0.54042000000000001</v>
      </c>
      <c r="G535" s="9">
        <v>0.54042000000000001</v>
      </c>
      <c r="H535" s="30">
        <v>0.054042000000000007</v>
      </c>
      <c r="I535" s="30">
        <v>0.45395279999999999</v>
      </c>
      <c r="J535" s="24">
        <v>0</v>
      </c>
      <c r="K535" s="30">
        <v>0.032425200000000001</v>
      </c>
      <c r="L535" s="24">
        <v>0.5404199999999999</v>
      </c>
      <c r="M535" s="24">
        <v>0.5404199999999999</v>
      </c>
      <c r="N535" s="9">
        <v>0.46701212999999991</v>
      </c>
      <c r="O535" s="9">
        <v>0</v>
      </c>
      <c r="P535" s="24">
        <v>0</v>
      </c>
      <c r="Q535" s="9">
        <v>0</v>
      </c>
      <c r="R535" s="9">
        <v>0</v>
      </c>
      <c r="S535" s="24">
        <f t="shared" si="9"/>
        <v>0.46701212999999991</v>
      </c>
    </row>
    <row r="536" spans="1:19" ht="94.5">
      <c r="A536" s="8" t="s">
        <v>804</v>
      </c>
      <c r="B536" s="73" t="s">
        <v>1297</v>
      </c>
      <c r="C536" s="15" t="s">
        <v>2472</v>
      </c>
      <c r="D536" s="18">
        <v>2018</v>
      </c>
      <c r="E536" s="15">
        <v>2020</v>
      </c>
      <c r="F536" s="9">
        <v>3.7439400000000007</v>
      </c>
      <c r="G536" s="9">
        <v>3.7439400000000007</v>
      </c>
      <c r="H536" s="30">
        <v>0.37439400000000012</v>
      </c>
      <c r="I536" s="30">
        <v>3.1449096000000005</v>
      </c>
      <c r="J536" s="24">
        <v>0</v>
      </c>
      <c r="K536" s="30">
        <v>0.22463640000000004</v>
      </c>
      <c r="L536" s="24">
        <v>3.7439400000000007</v>
      </c>
      <c r="M536" s="24">
        <v>3.7439400000000007</v>
      </c>
      <c r="N536" s="9">
        <v>2.9896323700000007</v>
      </c>
      <c r="O536" s="9">
        <v>0</v>
      </c>
      <c r="P536" s="24">
        <v>0</v>
      </c>
      <c r="Q536" s="9">
        <v>0</v>
      </c>
      <c r="R536" s="9">
        <v>0</v>
      </c>
      <c r="S536" s="24">
        <f t="shared" si="9"/>
        <v>2.9896323700000007</v>
      </c>
    </row>
    <row r="537" spans="1:19" ht="31.5">
      <c r="A537" s="8" t="s">
        <v>805</v>
      </c>
      <c r="B537" s="73" t="s">
        <v>1298</v>
      </c>
      <c r="C537" s="15" t="s">
        <v>2473</v>
      </c>
      <c r="D537" s="18">
        <v>2020</v>
      </c>
      <c r="E537" s="15">
        <v>2020</v>
      </c>
      <c r="F537" s="9">
        <v>0.83660999999999985</v>
      </c>
      <c r="G537" s="9">
        <v>0.83660999999999985</v>
      </c>
      <c r="H537" s="30">
        <v>0.083660999999999985</v>
      </c>
      <c r="I537" s="30">
        <v>0.70275239999999983</v>
      </c>
      <c r="J537" s="24">
        <v>0</v>
      </c>
      <c r="K537" s="30">
        <v>0.050196599999999987</v>
      </c>
      <c r="L537" s="24">
        <v>0.83661000000000008</v>
      </c>
      <c r="M537" s="24">
        <v>0.83661000000000008</v>
      </c>
      <c r="N537" s="9">
        <v>0.83661000000000008</v>
      </c>
      <c r="O537" s="9">
        <v>0</v>
      </c>
      <c r="P537" s="24">
        <v>0</v>
      </c>
      <c r="Q537" s="9">
        <v>0</v>
      </c>
      <c r="R537" s="9">
        <v>0</v>
      </c>
      <c r="S537" s="24">
        <f t="shared" si="9"/>
        <v>0.83661000000000008</v>
      </c>
    </row>
    <row r="538" spans="1:19" ht="78.75">
      <c r="A538" s="8" t="s">
        <v>804</v>
      </c>
      <c r="B538" s="73" t="s">
        <v>1299</v>
      </c>
      <c r="C538" s="15" t="s">
        <v>2474</v>
      </c>
      <c r="D538" s="18">
        <v>2018</v>
      </c>
      <c r="E538" s="15">
        <v>2020</v>
      </c>
      <c r="F538" s="9">
        <v>3.1954899999999999</v>
      </c>
      <c r="G538" s="9">
        <v>3.1954899999999999</v>
      </c>
      <c r="H538" s="30">
        <v>0.31954900000000003</v>
      </c>
      <c r="I538" s="30">
        <v>2.6842116000000003</v>
      </c>
      <c r="J538" s="24">
        <v>0</v>
      </c>
      <c r="K538" s="30">
        <v>0.19172939999999999</v>
      </c>
      <c r="L538" s="24">
        <v>3.1954899999999999</v>
      </c>
      <c r="M538" s="24">
        <v>3.1954899999999999</v>
      </c>
      <c r="N538" s="9">
        <v>2.66040396</v>
      </c>
      <c r="O538" s="9">
        <v>0</v>
      </c>
      <c r="P538" s="24">
        <v>0</v>
      </c>
      <c r="Q538" s="9">
        <v>0</v>
      </c>
      <c r="R538" s="9">
        <v>0</v>
      </c>
      <c r="S538" s="24">
        <f t="shared" si="9"/>
        <v>2.66040396</v>
      </c>
    </row>
    <row r="539" spans="1:19" ht="94.5">
      <c r="A539" s="8" t="s">
        <v>804</v>
      </c>
      <c r="B539" s="73" t="s">
        <v>1300</v>
      </c>
      <c r="C539" s="15" t="s">
        <v>2475</v>
      </c>
      <c r="D539" s="18">
        <v>2018</v>
      </c>
      <c r="E539" s="15">
        <v>2021</v>
      </c>
      <c r="F539" s="9">
        <v>12.8306</v>
      </c>
      <c r="G539" s="9">
        <v>12.8306</v>
      </c>
      <c r="H539" s="30">
        <v>1.2830600000000001</v>
      </c>
      <c r="I539" s="30">
        <v>10.777704</v>
      </c>
      <c r="J539" s="24">
        <v>0</v>
      </c>
      <c r="K539" s="30">
        <v>0.76983599999999996</v>
      </c>
      <c r="L539" s="24">
        <v>12.8306</v>
      </c>
      <c r="M539" s="24">
        <v>12.8306</v>
      </c>
      <c r="N539" s="9">
        <v>8.2682248000000005</v>
      </c>
      <c r="O539" s="9">
        <v>2.0670562000000001</v>
      </c>
      <c r="P539" s="24">
        <v>0</v>
      </c>
      <c r="Q539" s="9">
        <v>0</v>
      </c>
      <c r="R539" s="9">
        <v>0</v>
      </c>
      <c r="S539" s="24">
        <f t="shared" si="9"/>
        <v>10.335281</v>
      </c>
    </row>
    <row r="540" spans="1:19" ht="110.25">
      <c r="A540" s="8" t="s">
        <v>805</v>
      </c>
      <c r="B540" s="73" t="s">
        <v>1301</v>
      </c>
      <c r="C540" s="15" t="s">
        <v>2476</v>
      </c>
      <c r="D540" s="18">
        <v>2018</v>
      </c>
      <c r="E540" s="15">
        <v>2020</v>
      </c>
      <c r="F540" s="9">
        <v>3.5203500000000005</v>
      </c>
      <c r="G540" s="9">
        <v>3.5203500000000005</v>
      </c>
      <c r="H540" s="30">
        <v>0.3520350000000001</v>
      </c>
      <c r="I540" s="30">
        <v>2.9570940000000006</v>
      </c>
      <c r="J540" s="24">
        <v>0</v>
      </c>
      <c r="K540" s="30">
        <v>0.21122100000000002</v>
      </c>
      <c r="L540" s="24">
        <v>3.5203500000000005</v>
      </c>
      <c r="M540" s="24">
        <v>3.5203500000000005</v>
      </c>
      <c r="N540" s="9">
        <v>0.010999999999999999</v>
      </c>
      <c r="O540" s="9">
        <v>0</v>
      </c>
      <c r="P540" s="24">
        <v>0</v>
      </c>
      <c r="Q540" s="9">
        <v>0</v>
      </c>
      <c r="R540" s="9">
        <v>0</v>
      </c>
      <c r="S540" s="24">
        <f t="shared" si="9"/>
        <v>0.010999999999999999</v>
      </c>
    </row>
    <row r="541" spans="1:19" ht="78.75">
      <c r="A541" s="8" t="s">
        <v>804</v>
      </c>
      <c r="B541" s="73" t="s">
        <v>1302</v>
      </c>
      <c r="C541" s="15" t="s">
        <v>2477</v>
      </c>
      <c r="D541" s="18">
        <v>2019</v>
      </c>
      <c r="E541" s="15">
        <v>2020</v>
      </c>
      <c r="F541" s="9">
        <v>0.48705999999999999</v>
      </c>
      <c r="G541" s="9">
        <v>0.48705999999999999</v>
      </c>
      <c r="H541" s="30">
        <v>0.048705999999999999</v>
      </c>
      <c r="I541" s="30">
        <v>0.40913040000000001</v>
      </c>
      <c r="J541" s="24">
        <v>0</v>
      </c>
      <c r="K541" s="30">
        <v>0.029223599999999999</v>
      </c>
      <c r="L541" s="24">
        <v>0.48705999999999999</v>
      </c>
      <c r="M541" s="24">
        <v>0.48705999999999999</v>
      </c>
      <c r="N541" s="9">
        <v>0.48705999999999999</v>
      </c>
      <c r="O541" s="9">
        <v>0</v>
      </c>
      <c r="P541" s="24">
        <v>0</v>
      </c>
      <c r="Q541" s="9">
        <v>0</v>
      </c>
      <c r="R541" s="9">
        <v>0</v>
      </c>
      <c r="S541" s="24">
        <f t="shared" si="9"/>
        <v>0.48705999999999999</v>
      </c>
    </row>
    <row r="542" spans="1:19" ht="94.5">
      <c r="A542" s="8" t="s">
        <v>804</v>
      </c>
      <c r="B542" s="73" t="s">
        <v>1303</v>
      </c>
      <c r="C542" s="15" t="s">
        <v>2478</v>
      </c>
      <c r="D542" s="18">
        <v>2019</v>
      </c>
      <c r="E542" s="15">
        <v>2020</v>
      </c>
      <c r="F542" s="9">
        <v>0.39027000000000001</v>
      </c>
      <c r="G542" s="9">
        <v>0.39027000000000001</v>
      </c>
      <c r="H542" s="30">
        <v>0.039027000000000006</v>
      </c>
      <c r="I542" s="30">
        <v>0.32782679999999997</v>
      </c>
      <c r="J542" s="24">
        <v>0</v>
      </c>
      <c r="K542" s="30">
        <v>0.023416199999999998</v>
      </c>
      <c r="L542" s="24">
        <v>0.39027000000000001</v>
      </c>
      <c r="M542" s="24">
        <v>0.39027000000000001</v>
      </c>
      <c r="N542" s="9">
        <v>0.13196150000000001</v>
      </c>
      <c r="O542" s="9">
        <v>0</v>
      </c>
      <c r="P542" s="24">
        <v>0</v>
      </c>
      <c r="Q542" s="9">
        <v>0</v>
      </c>
      <c r="R542" s="9">
        <v>0</v>
      </c>
      <c r="S542" s="24">
        <f t="shared" si="9"/>
        <v>0.13196150000000001</v>
      </c>
    </row>
    <row r="543" spans="1:19" ht="78.75">
      <c r="A543" s="8" t="s">
        <v>804</v>
      </c>
      <c r="B543" s="73" t="s">
        <v>1304</v>
      </c>
      <c r="C543" s="15" t="s">
        <v>2479</v>
      </c>
      <c r="D543" s="18">
        <v>2020</v>
      </c>
      <c r="E543" s="15">
        <v>2020</v>
      </c>
      <c r="F543" s="9">
        <v>0.64125</v>
      </c>
      <c r="G543" s="9">
        <v>0.64125</v>
      </c>
      <c r="H543" s="30">
        <v>0.064125000000000001</v>
      </c>
      <c r="I543" s="30">
        <v>0.53864999999999996</v>
      </c>
      <c r="J543" s="24">
        <v>0</v>
      </c>
      <c r="K543" s="30">
        <v>0.038474999999999995</v>
      </c>
      <c r="L543" s="24">
        <v>0.64125</v>
      </c>
      <c r="M543" s="24">
        <v>0.64125</v>
      </c>
      <c r="N543" s="9">
        <v>0.64125</v>
      </c>
      <c r="O543" s="9">
        <v>0</v>
      </c>
      <c r="P543" s="24">
        <v>0</v>
      </c>
      <c r="Q543" s="9">
        <v>0</v>
      </c>
      <c r="R543" s="9">
        <v>0</v>
      </c>
      <c r="S543" s="24">
        <f t="shared" si="9"/>
        <v>0.64124999999999999</v>
      </c>
    </row>
    <row r="544" spans="1:19" ht="126">
      <c r="A544" s="8" t="s">
        <v>804</v>
      </c>
      <c r="B544" s="73" t="s">
        <v>1305</v>
      </c>
      <c r="C544" s="15" t="s">
        <v>2480</v>
      </c>
      <c r="D544" s="18">
        <v>2019</v>
      </c>
      <c r="E544" s="15">
        <v>2020</v>
      </c>
      <c r="F544" s="9">
        <v>0.48705999999999999</v>
      </c>
      <c r="G544" s="9">
        <v>0.48705999999999999</v>
      </c>
      <c r="H544" s="30">
        <v>0.048705999999999999</v>
      </c>
      <c r="I544" s="30">
        <v>0.40913040000000001</v>
      </c>
      <c r="J544" s="24">
        <v>0</v>
      </c>
      <c r="K544" s="30">
        <v>0.029223599999999999</v>
      </c>
      <c r="L544" s="24">
        <v>0.48705999999999999</v>
      </c>
      <c r="M544" s="24">
        <v>0.48705999999999999</v>
      </c>
      <c r="N544" s="9">
        <v>0.44602999999999998</v>
      </c>
      <c r="O544" s="9">
        <v>0</v>
      </c>
      <c r="P544" s="24">
        <v>0</v>
      </c>
      <c r="Q544" s="9">
        <v>0</v>
      </c>
      <c r="R544" s="9">
        <v>0</v>
      </c>
      <c r="S544" s="24">
        <f t="shared" si="9"/>
        <v>0.44602999999999998</v>
      </c>
    </row>
    <row r="545" spans="1:19" ht="63">
      <c r="A545" s="8" t="s">
        <v>804</v>
      </c>
      <c r="B545" s="73" t="s">
        <v>1306</v>
      </c>
      <c r="C545" s="15" t="s">
        <v>2481</v>
      </c>
      <c r="D545" s="18">
        <v>2020</v>
      </c>
      <c r="E545" s="15">
        <v>2020</v>
      </c>
      <c r="F545" s="9">
        <v>0.31148000000000003</v>
      </c>
      <c r="G545" s="9">
        <v>0.31148000000000003</v>
      </c>
      <c r="H545" s="30">
        <v>0.031148000000000006</v>
      </c>
      <c r="I545" s="30">
        <v>0.26164320000000002</v>
      </c>
      <c r="J545" s="24">
        <v>0</v>
      </c>
      <c r="K545" s="30">
        <v>0.018688800000000002</v>
      </c>
      <c r="L545" s="24">
        <v>0.31148000000000003</v>
      </c>
      <c r="M545" s="24">
        <v>0.31148000000000003</v>
      </c>
      <c r="N545" s="9">
        <v>0.31148000000000003</v>
      </c>
      <c r="O545" s="9">
        <v>0</v>
      </c>
      <c r="P545" s="24">
        <v>0</v>
      </c>
      <c r="Q545" s="9">
        <v>0</v>
      </c>
      <c r="R545" s="9">
        <v>0</v>
      </c>
      <c r="S545" s="24">
        <f t="shared" si="9"/>
        <v>0.31148000000000003</v>
      </c>
    </row>
    <row r="546" spans="1:19" ht="78.75">
      <c r="A546" s="8" t="s">
        <v>805</v>
      </c>
      <c r="B546" s="73" t="s">
        <v>1307</v>
      </c>
      <c r="C546" s="15" t="s">
        <v>2482</v>
      </c>
      <c r="D546" s="18">
        <v>2019</v>
      </c>
      <c r="E546" s="15">
        <v>2020</v>
      </c>
      <c r="F546" s="9">
        <v>0.75997000000000003</v>
      </c>
      <c r="G546" s="9">
        <v>0.75997000000000003</v>
      </c>
      <c r="H546" s="30">
        <v>0.075997000000000009</v>
      </c>
      <c r="I546" s="30">
        <v>0.63837480000000002</v>
      </c>
      <c r="J546" s="24">
        <v>0</v>
      </c>
      <c r="K546" s="30">
        <v>0.045598199999999998</v>
      </c>
      <c r="L546" s="24">
        <v>0.75997000000000015</v>
      </c>
      <c r="M546" s="24">
        <v>0.75997000000000015</v>
      </c>
      <c r="N546" s="9">
        <v>0.74997000000000014</v>
      </c>
      <c r="O546" s="9">
        <v>0</v>
      </c>
      <c r="P546" s="24">
        <v>0</v>
      </c>
      <c r="Q546" s="9">
        <v>0</v>
      </c>
      <c r="R546" s="9">
        <v>0</v>
      </c>
      <c r="S546" s="24">
        <f t="shared" si="9"/>
        <v>0.74997000000000014</v>
      </c>
    </row>
    <row r="547" spans="1:19" ht="63">
      <c r="A547" s="8" t="s">
        <v>804</v>
      </c>
      <c r="B547" s="73" t="s">
        <v>1308</v>
      </c>
      <c r="C547" s="15" t="s">
        <v>1309</v>
      </c>
      <c r="D547" s="18">
        <v>2019</v>
      </c>
      <c r="E547" s="15">
        <v>2020</v>
      </c>
      <c r="F547" s="9">
        <v>0.48705999999999999</v>
      </c>
      <c r="G547" s="9">
        <v>0.48705999999999999</v>
      </c>
      <c r="H547" s="30">
        <v>0.048705999999999999</v>
      </c>
      <c r="I547" s="30">
        <v>0.40913040000000001</v>
      </c>
      <c r="J547" s="24">
        <v>0</v>
      </c>
      <c r="K547" s="30">
        <v>0.029223599999999999</v>
      </c>
      <c r="L547" s="24">
        <v>0.48705999999999999</v>
      </c>
      <c r="M547" s="24">
        <v>0.48705999999999999</v>
      </c>
      <c r="N547" s="9">
        <v>0.44602999999999998</v>
      </c>
      <c r="O547" s="9">
        <v>0</v>
      </c>
      <c r="P547" s="24">
        <v>0</v>
      </c>
      <c r="Q547" s="9">
        <v>0</v>
      </c>
      <c r="R547" s="9">
        <v>0</v>
      </c>
      <c r="S547" s="24">
        <f t="shared" si="9"/>
        <v>0.44602999999999998</v>
      </c>
    </row>
    <row r="548" spans="1:19" ht="78.75">
      <c r="A548" s="8" t="s">
        <v>804</v>
      </c>
      <c r="B548" s="73" t="s">
        <v>1310</v>
      </c>
      <c r="C548" s="15" t="s">
        <v>2483</v>
      </c>
      <c r="D548" s="18">
        <v>2019</v>
      </c>
      <c r="E548" s="15">
        <v>2020</v>
      </c>
      <c r="F548" s="9">
        <v>0.48705999999999999</v>
      </c>
      <c r="G548" s="9">
        <v>0.48705999999999999</v>
      </c>
      <c r="H548" s="30">
        <v>0.048705999999999999</v>
      </c>
      <c r="I548" s="30">
        <v>0.40913040000000001</v>
      </c>
      <c r="J548" s="24">
        <v>0</v>
      </c>
      <c r="K548" s="30">
        <v>0.029223599999999999</v>
      </c>
      <c r="L548" s="24">
        <v>0.48705999999999999</v>
      </c>
      <c r="M548" s="24">
        <v>0.48705999999999999</v>
      </c>
      <c r="N548" s="9">
        <v>0.22275000000000003</v>
      </c>
      <c r="O548" s="9">
        <v>0</v>
      </c>
      <c r="P548" s="24">
        <v>0</v>
      </c>
      <c r="Q548" s="9">
        <v>0</v>
      </c>
      <c r="R548" s="9">
        <v>0</v>
      </c>
      <c r="S548" s="24">
        <f t="shared" si="9"/>
        <v>0.22275000000000003</v>
      </c>
    </row>
    <row r="549" spans="1:19" ht="94.5">
      <c r="A549" s="8" t="s">
        <v>804</v>
      </c>
      <c r="B549" s="73" t="s">
        <v>1311</v>
      </c>
      <c r="C549" s="15" t="s">
        <v>1312</v>
      </c>
      <c r="D549" s="18">
        <v>2019</v>
      </c>
      <c r="E549" s="15">
        <v>2020</v>
      </c>
      <c r="F549" s="9">
        <v>0.48705999999999999</v>
      </c>
      <c r="G549" s="9">
        <v>0.48705999999999999</v>
      </c>
      <c r="H549" s="30">
        <v>0.048705999999999999</v>
      </c>
      <c r="I549" s="30">
        <v>0.40913040000000001</v>
      </c>
      <c r="J549" s="24">
        <v>0</v>
      </c>
      <c r="K549" s="30">
        <v>0.029223599999999999</v>
      </c>
      <c r="L549" s="24">
        <v>0.48705999999999999</v>
      </c>
      <c r="M549" s="24">
        <v>0.48705999999999999</v>
      </c>
      <c r="N549" s="9">
        <v>0.44602999999999998</v>
      </c>
      <c r="O549" s="9">
        <v>0</v>
      </c>
      <c r="P549" s="24">
        <v>0</v>
      </c>
      <c r="Q549" s="9">
        <v>0</v>
      </c>
      <c r="R549" s="9">
        <v>0</v>
      </c>
      <c r="S549" s="24">
        <f t="shared" si="9"/>
        <v>0.44602999999999998</v>
      </c>
    </row>
    <row r="550" spans="1:19" ht="78.75">
      <c r="A550" s="8" t="s">
        <v>804</v>
      </c>
      <c r="B550" s="73" t="s">
        <v>1313</v>
      </c>
      <c r="C550" s="15" t="s">
        <v>1314</v>
      </c>
      <c r="D550" s="18">
        <v>2020</v>
      </c>
      <c r="E550" s="15">
        <v>2020</v>
      </c>
      <c r="F550" s="9">
        <v>0.31148000000000003</v>
      </c>
      <c r="G550" s="9">
        <v>0.31148000000000003</v>
      </c>
      <c r="H550" s="30">
        <v>0.031148000000000006</v>
      </c>
      <c r="I550" s="30">
        <v>0.26164320000000002</v>
      </c>
      <c r="J550" s="24">
        <v>0</v>
      </c>
      <c r="K550" s="30">
        <v>0.018688800000000002</v>
      </c>
      <c r="L550" s="24">
        <v>0.31148000000000003</v>
      </c>
      <c r="M550" s="24">
        <v>0.31148000000000003</v>
      </c>
      <c r="N550" s="9">
        <v>0.31148000000000003</v>
      </c>
      <c r="O550" s="9">
        <v>0</v>
      </c>
      <c r="P550" s="24">
        <v>0</v>
      </c>
      <c r="Q550" s="9">
        <v>0</v>
      </c>
      <c r="R550" s="9">
        <v>0</v>
      </c>
      <c r="S550" s="24">
        <f t="shared" si="9"/>
        <v>0.31148000000000003</v>
      </c>
    </row>
    <row r="551" spans="1:19" ht="94.5">
      <c r="A551" s="8" t="s">
        <v>804</v>
      </c>
      <c r="B551" s="73" t="s">
        <v>1315</v>
      </c>
      <c r="C551" s="15" t="s">
        <v>2484</v>
      </c>
      <c r="D551" s="18">
        <v>2020</v>
      </c>
      <c r="E551" s="15">
        <v>2020</v>
      </c>
      <c r="F551" s="9">
        <v>0.48705999999999999</v>
      </c>
      <c r="G551" s="9">
        <v>0.48705999999999999</v>
      </c>
      <c r="H551" s="30">
        <v>0.048705999999999999</v>
      </c>
      <c r="I551" s="30">
        <v>0.40913040000000001</v>
      </c>
      <c r="J551" s="24">
        <v>0</v>
      </c>
      <c r="K551" s="30">
        <v>0.029223599999999999</v>
      </c>
      <c r="L551" s="24">
        <v>0.48705999999999999</v>
      </c>
      <c r="M551" s="24">
        <v>0.48705999999999999</v>
      </c>
      <c r="N551" s="9">
        <v>0.48705999999999999</v>
      </c>
      <c r="O551" s="9">
        <v>0</v>
      </c>
      <c r="P551" s="24">
        <v>0</v>
      </c>
      <c r="Q551" s="9">
        <v>0</v>
      </c>
      <c r="R551" s="9">
        <v>0</v>
      </c>
      <c r="S551" s="24">
        <f t="shared" si="9"/>
        <v>0.48705999999999999</v>
      </c>
    </row>
    <row r="552" spans="1:19" ht="47.25">
      <c r="A552" s="8" t="s">
        <v>804</v>
      </c>
      <c r="B552" s="73" t="s">
        <v>1316</v>
      </c>
      <c r="C552" s="15" t="s">
        <v>2485</v>
      </c>
      <c r="D552" s="18">
        <v>2019</v>
      </c>
      <c r="E552" s="15">
        <v>2021</v>
      </c>
      <c r="F552" s="9">
        <v>10.05644</v>
      </c>
      <c r="G552" s="9">
        <v>10.05644</v>
      </c>
      <c r="H552" s="30">
        <v>1.005644</v>
      </c>
      <c r="I552" s="30">
        <v>8.4474096000000003</v>
      </c>
      <c r="J552" s="24">
        <v>0</v>
      </c>
      <c r="K552" s="30">
        <v>0.60338639999999999</v>
      </c>
      <c r="L552" s="24">
        <v>10.05644</v>
      </c>
      <c r="M552" s="24">
        <v>10.05644</v>
      </c>
      <c r="N552" s="9">
        <v>4.7397460000000002</v>
      </c>
      <c r="O552" s="9">
        <v>3.5691140000000008</v>
      </c>
      <c r="P552" s="24">
        <v>0</v>
      </c>
      <c r="Q552" s="9">
        <v>0</v>
      </c>
      <c r="R552" s="9">
        <v>0</v>
      </c>
      <c r="S552" s="24">
        <f t="shared" si="9"/>
        <v>8.308860000000001</v>
      </c>
    </row>
    <row r="553" spans="1:19" ht="110.25">
      <c r="A553" s="8" t="s">
        <v>805</v>
      </c>
      <c r="B553" s="73" t="s">
        <v>1317</v>
      </c>
      <c r="C553" s="15" t="s">
        <v>1318</v>
      </c>
      <c r="D553" s="18">
        <v>2021</v>
      </c>
      <c r="E553" s="15">
        <v>2024</v>
      </c>
      <c r="F553" s="9">
        <v>7.86477</v>
      </c>
      <c r="G553" s="9">
        <v>7.86477</v>
      </c>
      <c r="H553" s="30">
        <v>0.78647700000000009</v>
      </c>
      <c r="I553" s="30">
        <v>6.6064068000000002</v>
      </c>
      <c r="J553" s="24">
        <v>0</v>
      </c>
      <c r="K553" s="30">
        <v>0.47188619999999998</v>
      </c>
      <c r="L553" s="24">
        <v>7.86477</v>
      </c>
      <c r="M553" s="24">
        <v>7.86477</v>
      </c>
      <c r="N553" s="9">
        <v>0</v>
      </c>
      <c r="O553" s="9">
        <v>0</v>
      </c>
      <c r="P553" s="24">
        <v>0</v>
      </c>
      <c r="Q553" s="9">
        <v>0</v>
      </c>
      <c r="R553" s="9">
        <v>7.86477</v>
      </c>
      <c r="S553" s="24">
        <f t="shared" si="9"/>
        <v>7.86477</v>
      </c>
    </row>
    <row r="554" spans="1:19" ht="63">
      <c r="A554" s="8" t="s">
        <v>805</v>
      </c>
      <c r="B554" s="73" t="s">
        <v>1319</v>
      </c>
      <c r="C554" s="15" t="s">
        <v>2486</v>
      </c>
      <c r="D554" s="18">
        <v>2019</v>
      </c>
      <c r="E554" s="15">
        <v>2020</v>
      </c>
      <c r="F554" s="9">
        <v>3.0402100000000001</v>
      </c>
      <c r="G554" s="9">
        <v>3.0402100000000001</v>
      </c>
      <c r="H554" s="30">
        <v>0.30402100000000004</v>
      </c>
      <c r="I554" s="30">
        <v>2.5537763999999998</v>
      </c>
      <c r="J554" s="24">
        <v>0</v>
      </c>
      <c r="K554" s="30">
        <v>0.18241260000000001</v>
      </c>
      <c r="L554" s="24">
        <v>3.0402100000000001</v>
      </c>
      <c r="M554" s="24">
        <v>3.0402100000000001</v>
      </c>
      <c r="N554" s="9">
        <v>2.7746730000000004</v>
      </c>
      <c r="O554" s="9">
        <v>0</v>
      </c>
      <c r="P554" s="24">
        <v>0</v>
      </c>
      <c r="Q554" s="9">
        <v>0</v>
      </c>
      <c r="R554" s="9">
        <v>0</v>
      </c>
      <c r="S554" s="24">
        <f t="shared" si="9"/>
        <v>2.7746730000000004</v>
      </c>
    </row>
    <row r="555" spans="1:19" ht="63">
      <c r="A555" s="8" t="s">
        <v>804</v>
      </c>
      <c r="B555" s="73" t="s">
        <v>632</v>
      </c>
      <c r="C555" s="15" t="s">
        <v>747</v>
      </c>
      <c r="D555" s="18">
        <v>2019</v>
      </c>
      <c r="E555" s="15">
        <v>2024</v>
      </c>
      <c r="F555" s="9">
        <v>51.825369999999999</v>
      </c>
      <c r="G555" s="9">
        <v>51.825369999999999</v>
      </c>
      <c r="H555" s="30">
        <v>5.1825369999999999</v>
      </c>
      <c r="I555" s="30">
        <v>43.533310799999995</v>
      </c>
      <c r="J555" s="24">
        <v>0</v>
      </c>
      <c r="K555" s="30">
        <v>3.1095221999999998</v>
      </c>
      <c r="L555" s="24">
        <v>51.825370000000007</v>
      </c>
      <c r="M555" s="24">
        <v>51.825370000000007</v>
      </c>
      <c r="N555" s="9">
        <v>0</v>
      </c>
      <c r="O555" s="9">
        <v>0</v>
      </c>
      <c r="P555" s="24">
        <v>0</v>
      </c>
      <c r="Q555" s="9">
        <v>0.90790700000000002</v>
      </c>
      <c r="R555" s="9">
        <v>50.917463000000005</v>
      </c>
      <c r="S555" s="24">
        <f t="shared" si="9"/>
        <v>51.825370000000007</v>
      </c>
    </row>
    <row r="556" spans="1:19" ht="63">
      <c r="A556" s="8" t="s">
        <v>804</v>
      </c>
      <c r="B556" s="73" t="s">
        <v>1320</v>
      </c>
      <c r="C556" s="15" t="s">
        <v>2487</v>
      </c>
      <c r="D556" s="18">
        <v>2019</v>
      </c>
      <c r="E556" s="15">
        <v>2020</v>
      </c>
      <c r="F556" s="9">
        <v>2.2922500000000001</v>
      </c>
      <c r="G556" s="9">
        <v>2.2922500000000001</v>
      </c>
      <c r="H556" s="30">
        <v>0.22922500000000001</v>
      </c>
      <c r="I556" s="30">
        <v>1.9254900000000001</v>
      </c>
      <c r="J556" s="24">
        <v>0</v>
      </c>
      <c r="K556" s="30">
        <v>0.13753499999999999</v>
      </c>
      <c r="L556" s="24">
        <v>2.2922499999999997</v>
      </c>
      <c r="M556" s="24">
        <v>2.2922499999999997</v>
      </c>
      <c r="N556" s="9">
        <v>2.2822499999999999</v>
      </c>
      <c r="O556" s="9">
        <v>0</v>
      </c>
      <c r="P556" s="24">
        <v>0</v>
      </c>
      <c r="Q556" s="9">
        <v>0</v>
      </c>
      <c r="R556" s="9">
        <v>0</v>
      </c>
      <c r="S556" s="24">
        <f t="shared" si="9"/>
        <v>2.2822499999999999</v>
      </c>
    </row>
    <row r="557" spans="1:19" ht="47.25">
      <c r="A557" s="8" t="s">
        <v>805</v>
      </c>
      <c r="B557" s="73" t="s">
        <v>1321</v>
      </c>
      <c r="C557" s="15" t="s">
        <v>2488</v>
      </c>
      <c r="D557" s="18">
        <v>2019</v>
      </c>
      <c r="E557" s="15">
        <v>2022</v>
      </c>
      <c r="F557" s="9">
        <v>9.7271200000000011</v>
      </c>
      <c r="G557" s="9">
        <v>9.7271200000000011</v>
      </c>
      <c r="H557" s="30">
        <v>0.97271200000000013</v>
      </c>
      <c r="I557" s="30">
        <v>8.1707808000000011</v>
      </c>
      <c r="J557" s="24">
        <v>0</v>
      </c>
      <c r="K557" s="30">
        <v>0.58362720000000001</v>
      </c>
      <c r="L557" s="24">
        <v>9.7271200000000011</v>
      </c>
      <c r="M557" s="24">
        <v>9.7271200000000011</v>
      </c>
      <c r="N557" s="9">
        <v>0</v>
      </c>
      <c r="O557" s="9">
        <v>2.50712</v>
      </c>
      <c r="P557" s="24">
        <v>7.2200000000000006</v>
      </c>
      <c r="Q557" s="9">
        <v>0</v>
      </c>
      <c r="R557" s="9">
        <v>0</v>
      </c>
      <c r="S557" s="24">
        <f t="shared" si="9"/>
        <v>9.7271200000000011</v>
      </c>
    </row>
    <row r="558" spans="1:19" ht="47.25">
      <c r="A558" s="8" t="s">
        <v>804</v>
      </c>
      <c r="B558" s="73" t="s">
        <v>1322</v>
      </c>
      <c r="C558" s="15" t="s">
        <v>1323</v>
      </c>
      <c r="D558" s="18">
        <v>2019</v>
      </c>
      <c r="E558" s="15">
        <v>2020</v>
      </c>
      <c r="F558" s="9">
        <v>5.8164799999999994</v>
      </c>
      <c r="G558" s="9">
        <v>5.8164799999999994</v>
      </c>
      <c r="H558" s="30">
        <v>0.58164799999999994</v>
      </c>
      <c r="I558" s="30">
        <v>4.8858431999999992</v>
      </c>
      <c r="J558" s="24">
        <v>0</v>
      </c>
      <c r="K558" s="30">
        <v>0.34898879999999993</v>
      </c>
      <c r="L558" s="24">
        <v>5.8164799999999994</v>
      </c>
      <c r="M558" s="24">
        <v>5.8164799999999994</v>
      </c>
      <c r="N558" s="9">
        <v>5.8164799999999994</v>
      </c>
      <c r="O558" s="9">
        <v>0</v>
      </c>
      <c r="P558" s="24">
        <v>0</v>
      </c>
      <c r="Q558" s="9">
        <v>0</v>
      </c>
      <c r="R558" s="9">
        <v>0</v>
      </c>
      <c r="S558" s="24">
        <f t="shared" si="9"/>
        <v>5.8164799999999994</v>
      </c>
    </row>
    <row r="559" spans="1:19" ht="110.25">
      <c r="A559" s="8" t="s">
        <v>804</v>
      </c>
      <c r="B559" s="73" t="s">
        <v>1324</v>
      </c>
      <c r="C559" s="15" t="s">
        <v>2489</v>
      </c>
      <c r="D559" s="18">
        <v>2019</v>
      </c>
      <c r="E559" s="15">
        <v>2020</v>
      </c>
      <c r="F559" s="9">
        <v>0.89627000000000001</v>
      </c>
      <c r="G559" s="9">
        <v>0.89627000000000001</v>
      </c>
      <c r="H559" s="30">
        <v>0.089627000000000012</v>
      </c>
      <c r="I559" s="30">
        <v>0.75286680000000006</v>
      </c>
      <c r="J559" s="24">
        <v>0</v>
      </c>
      <c r="K559" s="30">
        <v>0.053776199999999996</v>
      </c>
      <c r="L559" s="24">
        <v>0.89627000000000001</v>
      </c>
      <c r="M559" s="24">
        <v>0.89627000000000001</v>
      </c>
      <c r="N559" s="9">
        <v>0.31489699999999998</v>
      </c>
      <c r="O559" s="9">
        <v>0</v>
      </c>
      <c r="P559" s="24">
        <v>0</v>
      </c>
      <c r="Q559" s="9">
        <v>0</v>
      </c>
      <c r="R559" s="9">
        <v>0</v>
      </c>
      <c r="S559" s="24">
        <f t="shared" si="9"/>
        <v>0.31489699999999998</v>
      </c>
    </row>
    <row r="560" spans="1:19" ht="63">
      <c r="A560" s="8" t="s">
        <v>806</v>
      </c>
      <c r="B560" s="73" t="s">
        <v>633</v>
      </c>
      <c r="C560" s="15" t="s">
        <v>2490</v>
      </c>
      <c r="D560" s="18">
        <v>2020</v>
      </c>
      <c r="E560" s="15">
        <v>2022</v>
      </c>
      <c r="F560" s="9">
        <v>8.9415200000000006</v>
      </c>
      <c r="G560" s="9">
        <v>8.9415200000000006</v>
      </c>
      <c r="H560" s="30">
        <v>0.89415200000000006</v>
      </c>
      <c r="I560" s="30">
        <v>7.5108768000000001</v>
      </c>
      <c r="J560" s="24">
        <v>0</v>
      </c>
      <c r="K560" s="30">
        <v>0.53649120000000006</v>
      </c>
      <c r="L560" s="24">
        <v>8.9415200000000006</v>
      </c>
      <c r="M560" s="24">
        <v>8.9415200000000006</v>
      </c>
      <c r="N560" s="9">
        <v>0</v>
      </c>
      <c r="O560" s="9">
        <v>0</v>
      </c>
      <c r="P560" s="24">
        <v>8.9415200000000006</v>
      </c>
      <c r="Q560" s="9">
        <v>0</v>
      </c>
      <c r="R560" s="9">
        <v>0</v>
      </c>
      <c r="S560" s="24">
        <f t="shared" si="9"/>
        <v>8.9415200000000006</v>
      </c>
    </row>
    <row r="561" spans="1:19" ht="47.25">
      <c r="A561" s="8" t="s">
        <v>806</v>
      </c>
      <c r="B561" s="73" t="s">
        <v>140</v>
      </c>
      <c r="C561" s="15" t="s">
        <v>2491</v>
      </c>
      <c r="D561" s="18">
        <v>2016</v>
      </c>
      <c r="E561" s="15">
        <v>2022</v>
      </c>
      <c r="F561" s="9">
        <v>12.736499999999999</v>
      </c>
      <c r="G561" s="9">
        <v>12.736499999999999</v>
      </c>
      <c r="H561" s="30">
        <v>1.2736499999999999</v>
      </c>
      <c r="I561" s="30">
        <v>10.69866</v>
      </c>
      <c r="J561" s="24">
        <v>0</v>
      </c>
      <c r="K561" s="30">
        <v>0.76418999999999992</v>
      </c>
      <c r="L561" s="24">
        <v>12.649215609999999</v>
      </c>
      <c r="M561" s="24">
        <v>12.649215609999999</v>
      </c>
      <c r="N561" s="9">
        <v>0</v>
      </c>
      <c r="O561" s="9">
        <v>0</v>
      </c>
      <c r="P561" s="24">
        <v>12.649215609999999</v>
      </c>
      <c r="Q561" s="9">
        <v>0</v>
      </c>
      <c r="R561" s="9">
        <v>0</v>
      </c>
      <c r="S561" s="24">
        <f t="shared" si="9"/>
        <v>12.649215609999999</v>
      </c>
    </row>
    <row r="562" spans="1:19" ht="63">
      <c r="A562" s="8" t="s">
        <v>806</v>
      </c>
      <c r="B562" s="73" t="s">
        <v>1325</v>
      </c>
      <c r="C562" s="15" t="s">
        <v>1326</v>
      </c>
      <c r="D562" s="18">
        <v>2015</v>
      </c>
      <c r="E562" s="15">
        <v>2021</v>
      </c>
      <c r="F562" s="9">
        <v>2.6975500000000001</v>
      </c>
      <c r="G562" s="9">
        <v>2.6975500000000001</v>
      </c>
      <c r="H562" s="30">
        <v>0.26975500000000002</v>
      </c>
      <c r="I562" s="30">
        <v>2.2659420000000003</v>
      </c>
      <c r="J562" s="24">
        <v>0</v>
      </c>
      <c r="K562" s="30">
        <v>0.161853</v>
      </c>
      <c r="L562" s="24">
        <v>2.6961349700000001</v>
      </c>
      <c r="M562" s="24">
        <v>2.6961349700000001</v>
      </c>
      <c r="N562" s="9">
        <v>0.010999999999999999</v>
      </c>
      <c r="O562" s="9">
        <v>2.3777380000000004</v>
      </c>
      <c r="P562" s="24">
        <v>0</v>
      </c>
      <c r="Q562" s="9">
        <v>0</v>
      </c>
      <c r="R562" s="9">
        <v>0</v>
      </c>
      <c r="S562" s="24">
        <f t="shared" si="9"/>
        <v>2.3887380000000005</v>
      </c>
    </row>
    <row r="563" spans="1:19" ht="63">
      <c r="A563" s="8" t="s">
        <v>806</v>
      </c>
      <c r="B563" s="73" t="s">
        <v>1327</v>
      </c>
      <c r="C563" s="15" t="s">
        <v>1328</v>
      </c>
      <c r="D563" s="18">
        <v>2015</v>
      </c>
      <c r="E563" s="15">
        <v>2025</v>
      </c>
      <c r="F563" s="9">
        <v>2.1306100000000003</v>
      </c>
      <c r="G563" s="9">
        <v>2.1306100000000003</v>
      </c>
      <c r="H563" s="30">
        <v>0.21306100000000006</v>
      </c>
      <c r="I563" s="30">
        <v>1.7897124000000002</v>
      </c>
      <c r="J563" s="24">
        <v>0</v>
      </c>
      <c r="K563" s="30">
        <v>0.12783660000000002</v>
      </c>
      <c r="L563" s="24">
        <v>2.1291949699999999</v>
      </c>
      <c r="M563" s="24">
        <v>2.1291949699999999</v>
      </c>
      <c r="N563" s="9">
        <v>0</v>
      </c>
      <c r="O563" s="9">
        <v>0</v>
      </c>
      <c r="P563" s="24">
        <v>0</v>
      </c>
      <c r="Q563" s="9">
        <v>0</v>
      </c>
      <c r="R563" s="9">
        <v>0.010999999999999999</v>
      </c>
      <c r="S563" s="24">
        <f t="shared" si="9"/>
        <v>0.010999999999999999</v>
      </c>
    </row>
    <row r="564" spans="1:19" ht="63">
      <c r="A564" s="8" t="s">
        <v>806</v>
      </c>
      <c r="B564" s="73" t="s">
        <v>1329</v>
      </c>
      <c r="C564" s="15" t="s">
        <v>1330</v>
      </c>
      <c r="D564" s="18">
        <v>2015</v>
      </c>
      <c r="E564" s="15">
        <v>2025</v>
      </c>
      <c r="F564" s="9">
        <v>1.8098800000000002</v>
      </c>
      <c r="G564" s="9">
        <v>1.8098800000000002</v>
      </c>
      <c r="H564" s="30">
        <v>0.18098800000000004</v>
      </c>
      <c r="I564" s="30">
        <v>1.5202992</v>
      </c>
      <c r="J564" s="24">
        <v>0</v>
      </c>
      <c r="K564" s="30">
        <v>0.1085928</v>
      </c>
      <c r="L564" s="24">
        <v>0.96954815000000016</v>
      </c>
      <c r="M564" s="24">
        <v>0.96954815000000016</v>
      </c>
      <c r="N564" s="9">
        <v>0</v>
      </c>
      <c r="O564" s="9">
        <v>0</v>
      </c>
      <c r="P564" s="24">
        <v>0</v>
      </c>
      <c r="Q564" s="9">
        <v>0</v>
      </c>
      <c r="R564" s="9">
        <v>0.010999999999999999</v>
      </c>
      <c r="S564" s="24">
        <f t="shared" si="9"/>
        <v>0.010999999999999999</v>
      </c>
    </row>
    <row r="565" spans="1:19" ht="63">
      <c r="A565" s="8" t="s">
        <v>806</v>
      </c>
      <c r="B565" s="73" t="s">
        <v>1331</v>
      </c>
      <c r="C565" s="15" t="s">
        <v>1332</v>
      </c>
      <c r="D565" s="18">
        <v>2015</v>
      </c>
      <c r="E565" s="15">
        <v>2025</v>
      </c>
      <c r="F565" s="9">
        <v>1.10941</v>
      </c>
      <c r="G565" s="9">
        <v>1.10941</v>
      </c>
      <c r="H565" s="30">
        <v>0.11094100000000001</v>
      </c>
      <c r="I565" s="30">
        <v>0.93190440000000008</v>
      </c>
      <c r="J565" s="24">
        <v>0</v>
      </c>
      <c r="K565" s="30">
        <v>0.066564600000000002</v>
      </c>
      <c r="L565" s="24">
        <v>1.1079949700000002</v>
      </c>
      <c r="M565" s="24">
        <v>1.1079949700000002</v>
      </c>
      <c r="N565" s="9">
        <v>0</v>
      </c>
      <c r="O565" s="9">
        <v>0</v>
      </c>
      <c r="P565" s="24">
        <v>0</v>
      </c>
      <c r="Q565" s="9">
        <v>0</v>
      </c>
      <c r="R565" s="9">
        <v>0.010999999999999999</v>
      </c>
      <c r="S565" s="24">
        <f t="shared" si="9"/>
        <v>0.010999999999999999</v>
      </c>
    </row>
    <row r="566" spans="1:19" ht="63">
      <c r="A566" s="8" t="s">
        <v>806</v>
      </c>
      <c r="B566" s="73" t="s">
        <v>1333</v>
      </c>
      <c r="C566" s="15" t="s">
        <v>1334</v>
      </c>
      <c r="D566" s="18">
        <v>2015</v>
      </c>
      <c r="E566" s="15">
        <v>2025</v>
      </c>
      <c r="F566" s="9">
        <v>2.1767399999999997</v>
      </c>
      <c r="G566" s="9">
        <v>2.1767399999999997</v>
      </c>
      <c r="H566" s="30">
        <v>0.21767399999999998</v>
      </c>
      <c r="I566" s="30">
        <v>1.8284615999999998</v>
      </c>
      <c r="J566" s="24">
        <v>0</v>
      </c>
      <c r="K566" s="30">
        <v>0.13060439999999998</v>
      </c>
      <c r="L566" s="24">
        <v>2.1753249699999997</v>
      </c>
      <c r="M566" s="24">
        <v>2.1753249699999997</v>
      </c>
      <c r="N566" s="9">
        <v>0</v>
      </c>
      <c r="O566" s="9">
        <v>0</v>
      </c>
      <c r="P566" s="24">
        <v>0</v>
      </c>
      <c r="Q566" s="9">
        <v>0</v>
      </c>
      <c r="R566" s="9">
        <v>0.010999999999999999</v>
      </c>
      <c r="S566" s="24">
        <f t="shared" si="9"/>
        <v>0.010999999999999999</v>
      </c>
    </row>
    <row r="567" spans="1:19" ht="63">
      <c r="A567" s="8" t="s">
        <v>806</v>
      </c>
      <c r="B567" s="73" t="s">
        <v>1335</v>
      </c>
      <c r="C567" s="15" t="s">
        <v>1336</v>
      </c>
      <c r="D567" s="18">
        <v>2015</v>
      </c>
      <c r="E567" s="15">
        <v>2025</v>
      </c>
      <c r="F567" s="9">
        <v>1.58518</v>
      </c>
      <c r="G567" s="9">
        <v>1.58518</v>
      </c>
      <c r="H567" s="30">
        <v>0.15851800000000002</v>
      </c>
      <c r="I567" s="30">
        <v>1.3315512</v>
      </c>
      <c r="J567" s="24">
        <v>0</v>
      </c>
      <c r="K567" s="30">
        <v>0.095110799999999995</v>
      </c>
      <c r="L567" s="24">
        <v>1.58376497</v>
      </c>
      <c r="M567" s="24">
        <v>1.58376497</v>
      </c>
      <c r="N567" s="9">
        <v>0</v>
      </c>
      <c r="O567" s="9">
        <v>0</v>
      </c>
      <c r="P567" s="24">
        <v>0</v>
      </c>
      <c r="Q567" s="9">
        <v>0</v>
      </c>
      <c r="R567" s="9">
        <v>0.010999999999999999</v>
      </c>
      <c r="S567" s="24">
        <f t="shared" si="9"/>
        <v>0.010999999999999999</v>
      </c>
    </row>
    <row r="568" spans="1:19" ht="78.75">
      <c r="A568" s="8" t="s">
        <v>806</v>
      </c>
      <c r="B568" s="73" t="s">
        <v>1337</v>
      </c>
      <c r="C568" s="15" t="s">
        <v>2492</v>
      </c>
      <c r="D568" s="18">
        <v>2020</v>
      </c>
      <c r="E568" s="15">
        <v>2021</v>
      </c>
      <c r="F568" s="9">
        <v>9.8496399999999991</v>
      </c>
      <c r="G568" s="9">
        <v>9.8496399999999991</v>
      </c>
      <c r="H568" s="30">
        <v>0.98496399999999995</v>
      </c>
      <c r="I568" s="30">
        <v>8.2736976000000002</v>
      </c>
      <c r="J568" s="24">
        <v>0</v>
      </c>
      <c r="K568" s="30">
        <v>0.5909783999999999</v>
      </c>
      <c r="L568" s="24">
        <v>9.8496399999999991</v>
      </c>
      <c r="M568" s="24">
        <v>9.8496399999999991</v>
      </c>
      <c r="N568" s="9">
        <v>0.93460399999999999</v>
      </c>
      <c r="O568" s="9">
        <v>8.9150359999999989</v>
      </c>
      <c r="P568" s="24">
        <v>0</v>
      </c>
      <c r="Q568" s="9">
        <v>0</v>
      </c>
      <c r="R568" s="9">
        <v>0</v>
      </c>
      <c r="S568" s="24">
        <f t="shared" si="9"/>
        <v>9.8496399999999991</v>
      </c>
    </row>
    <row r="569" spans="1:19" ht="47.25">
      <c r="A569" s="8" t="s">
        <v>806</v>
      </c>
      <c r="B569" s="73" t="s">
        <v>634</v>
      </c>
      <c r="C569" s="15" t="s">
        <v>748</v>
      </c>
      <c r="D569" s="18">
        <v>2018</v>
      </c>
      <c r="E569" s="15">
        <v>2024</v>
      </c>
      <c r="F569" s="9">
        <v>3.2350100000000004</v>
      </c>
      <c r="G569" s="9">
        <v>3.2350100000000004</v>
      </c>
      <c r="H569" s="30">
        <v>0.32350100000000004</v>
      </c>
      <c r="I569" s="30">
        <v>2.7174084000000005</v>
      </c>
      <c r="J569" s="24">
        <v>0</v>
      </c>
      <c r="K569" s="30">
        <v>0.19410060000000001</v>
      </c>
      <c r="L569" s="24">
        <v>3.2350099999999999</v>
      </c>
      <c r="M569" s="24">
        <v>3.2350099999999999</v>
      </c>
      <c r="N569" s="9">
        <v>0</v>
      </c>
      <c r="O569" s="9">
        <v>0</v>
      </c>
      <c r="P569" s="24">
        <v>0</v>
      </c>
      <c r="Q569" s="9">
        <v>0.25851100000000005</v>
      </c>
      <c r="R569" s="9">
        <v>2.976499</v>
      </c>
      <c r="S569" s="24">
        <f t="shared" si="9"/>
        <v>3.2350099999999999</v>
      </c>
    </row>
    <row r="570" spans="1:19" ht="63">
      <c r="A570" s="8" t="s">
        <v>806</v>
      </c>
      <c r="B570" s="73" t="s">
        <v>141</v>
      </c>
      <c r="C570" s="15" t="s">
        <v>2493</v>
      </c>
      <c r="D570" s="18">
        <v>2017</v>
      </c>
      <c r="E570" s="15">
        <v>2022</v>
      </c>
      <c r="F570" s="9">
        <v>10.576049999999999</v>
      </c>
      <c r="G570" s="9">
        <v>10.576049999999999</v>
      </c>
      <c r="H570" s="30">
        <v>1.0576049999999999</v>
      </c>
      <c r="I570" s="30">
        <v>8.8838819999999981</v>
      </c>
      <c r="J570" s="24">
        <v>0</v>
      </c>
      <c r="K570" s="30">
        <v>0.63456299999999988</v>
      </c>
      <c r="L570" s="24">
        <v>10.576049999999999</v>
      </c>
      <c r="M570" s="24">
        <v>10.576049999999999</v>
      </c>
      <c r="N570" s="9">
        <v>0</v>
      </c>
      <c r="O570" s="9">
        <v>0</v>
      </c>
      <c r="P570" s="24">
        <v>10.576049999999999</v>
      </c>
      <c r="Q570" s="9">
        <v>0</v>
      </c>
      <c r="R570" s="9">
        <v>0</v>
      </c>
      <c r="S570" s="24">
        <f t="shared" si="9"/>
        <v>10.576049999999999</v>
      </c>
    </row>
    <row r="571" spans="1:19" ht="63">
      <c r="A571" s="8" t="s">
        <v>806</v>
      </c>
      <c r="B571" s="73" t="s">
        <v>1338</v>
      </c>
      <c r="C571" s="15" t="s">
        <v>2494</v>
      </c>
      <c r="D571" s="18">
        <v>2016</v>
      </c>
      <c r="E571" s="15">
        <v>2022</v>
      </c>
      <c r="F571" s="9">
        <v>2.42475</v>
      </c>
      <c r="G571" s="9">
        <v>2.42475</v>
      </c>
      <c r="H571" s="30">
        <v>0.242475</v>
      </c>
      <c r="I571" s="30">
        <v>2.0367899999999999</v>
      </c>
      <c r="J571" s="24">
        <v>0</v>
      </c>
      <c r="K571" s="30">
        <v>0.145485</v>
      </c>
      <c r="L571" s="24">
        <v>2.42475</v>
      </c>
      <c r="M571" s="24">
        <v>2.42475</v>
      </c>
      <c r="N571" s="9">
        <v>0.010999999999999999</v>
      </c>
      <c r="O571" s="9">
        <v>0.010999999999999999</v>
      </c>
      <c r="P571" s="24">
        <v>0.11754600000000001</v>
      </c>
      <c r="Q571" s="9">
        <v>2.2000000000000002</v>
      </c>
      <c r="R571" s="9">
        <v>0</v>
      </c>
      <c r="S571" s="24">
        <f t="shared" si="9"/>
        <v>2.3395460000000003</v>
      </c>
    </row>
    <row r="572" spans="1:19" ht="63">
      <c r="A572" s="8" t="s">
        <v>806</v>
      </c>
      <c r="B572" s="73" t="s">
        <v>1339</v>
      </c>
      <c r="C572" s="15" t="s">
        <v>1340</v>
      </c>
      <c r="D572" s="18">
        <v>2013</v>
      </c>
      <c r="E572" s="15">
        <v>2020</v>
      </c>
      <c r="F572" s="9">
        <v>11.271090000000001</v>
      </c>
      <c r="G572" s="9">
        <v>11.271090000000001</v>
      </c>
      <c r="H572" s="30">
        <v>1.1271090000000001</v>
      </c>
      <c r="I572" s="30">
        <v>9.4677156</v>
      </c>
      <c r="J572" s="24">
        <v>0</v>
      </c>
      <c r="K572" s="30">
        <v>0.67626540000000002</v>
      </c>
      <c r="L572" s="24">
        <v>10.25618001</v>
      </c>
      <c r="M572" s="24">
        <v>10.25618001</v>
      </c>
      <c r="N572" s="9">
        <v>1.1597629999999999</v>
      </c>
      <c r="O572" s="9">
        <v>5.5</v>
      </c>
      <c r="P572" s="24">
        <v>0</v>
      </c>
      <c r="Q572" s="9">
        <v>0</v>
      </c>
      <c r="R572" s="9">
        <v>0</v>
      </c>
      <c r="S572" s="24">
        <f t="shared" si="9"/>
        <v>6.6597629999999999</v>
      </c>
    </row>
    <row r="573" spans="1:19" ht="47.25">
      <c r="A573" s="8" t="s">
        <v>806</v>
      </c>
      <c r="B573" s="73" t="s">
        <v>1341</v>
      </c>
      <c r="C573" s="15" t="s">
        <v>1342</v>
      </c>
      <c r="D573" s="18">
        <v>2013</v>
      </c>
      <c r="E573" s="15">
        <v>2020</v>
      </c>
      <c r="F573" s="9">
        <v>12.99211</v>
      </c>
      <c r="G573" s="9">
        <v>12.99211</v>
      </c>
      <c r="H573" s="30">
        <v>1.2992110000000001</v>
      </c>
      <c r="I573" s="30">
        <v>10.9133724</v>
      </c>
      <c r="J573" s="24">
        <v>0</v>
      </c>
      <c r="K573" s="30">
        <v>0.77952659999999996</v>
      </c>
      <c r="L573" s="24">
        <v>10.7814107</v>
      </c>
      <c r="M573" s="24">
        <v>10.7814107</v>
      </c>
      <c r="N573" s="9">
        <v>0.11449681000000034</v>
      </c>
      <c r="O573" s="9">
        <v>0</v>
      </c>
      <c r="P573" s="24">
        <v>0</v>
      </c>
      <c r="Q573" s="9">
        <v>0</v>
      </c>
      <c r="R573" s="9">
        <v>0</v>
      </c>
      <c r="S573" s="24">
        <f t="shared" si="9"/>
        <v>0.11449681000000034</v>
      </c>
    </row>
    <row r="574" spans="1:19" ht="47.25">
      <c r="A574" s="8" t="s">
        <v>806</v>
      </c>
      <c r="B574" s="73" t="s">
        <v>1343</v>
      </c>
      <c r="C574" s="15" t="s">
        <v>1344</v>
      </c>
      <c r="D574" s="18">
        <v>2013</v>
      </c>
      <c r="E574" s="15">
        <v>2021</v>
      </c>
      <c r="F574" s="9">
        <v>7.4713900000000013</v>
      </c>
      <c r="G574" s="9">
        <v>7.4713900000000013</v>
      </c>
      <c r="H574" s="30">
        <v>0.74713900000000022</v>
      </c>
      <c r="I574" s="30">
        <v>6.2759676000000004</v>
      </c>
      <c r="J574" s="24">
        <v>0</v>
      </c>
      <c r="K574" s="30">
        <v>0.44828340000000005</v>
      </c>
      <c r="L574" s="24">
        <v>6.4591312699999994</v>
      </c>
      <c r="M574" s="24">
        <v>6.4591312699999994</v>
      </c>
      <c r="N574" s="9">
        <v>3.1852832000000002</v>
      </c>
      <c r="O574" s="9">
        <v>0.79632080000000005</v>
      </c>
      <c r="P574" s="24">
        <v>0</v>
      </c>
      <c r="Q574" s="9">
        <v>0</v>
      </c>
      <c r="R574" s="9">
        <v>0</v>
      </c>
      <c r="S574" s="24">
        <f t="shared" si="9"/>
        <v>3.9816040000000004</v>
      </c>
    </row>
    <row r="575" spans="1:19" ht="63">
      <c r="A575" s="8" t="s">
        <v>806</v>
      </c>
      <c r="B575" s="73" t="s">
        <v>1345</v>
      </c>
      <c r="C575" s="15" t="s">
        <v>1346</v>
      </c>
      <c r="D575" s="18">
        <v>2016</v>
      </c>
      <c r="E575" s="15">
        <v>2020</v>
      </c>
      <c r="F575" s="9">
        <v>1.10941</v>
      </c>
      <c r="G575" s="9">
        <v>1.10941</v>
      </c>
      <c r="H575" s="30">
        <v>0.11094100000000001</v>
      </c>
      <c r="I575" s="30">
        <v>0.93190440000000008</v>
      </c>
      <c r="J575" s="24">
        <v>0</v>
      </c>
      <c r="K575" s="30">
        <v>0.066564600000000002</v>
      </c>
      <c r="L575" s="24">
        <v>1.1079949700000002</v>
      </c>
      <c r="M575" s="24">
        <v>1.1079949700000002</v>
      </c>
      <c r="N575" s="9">
        <v>0.95036700000000007</v>
      </c>
      <c r="O575" s="9">
        <v>0</v>
      </c>
      <c r="P575" s="24">
        <v>0</v>
      </c>
      <c r="Q575" s="9">
        <v>0</v>
      </c>
      <c r="R575" s="9">
        <v>0</v>
      </c>
      <c r="S575" s="24">
        <f t="shared" si="9"/>
        <v>0.95036700000000007</v>
      </c>
    </row>
    <row r="576" spans="1:19" ht="78.75">
      <c r="A576" s="8" t="s">
        <v>806</v>
      </c>
      <c r="B576" s="73" t="s">
        <v>1347</v>
      </c>
      <c r="C576" s="15" t="s">
        <v>1348</v>
      </c>
      <c r="D576" s="18">
        <v>2016</v>
      </c>
      <c r="E576" s="15">
        <v>2020</v>
      </c>
      <c r="F576" s="9">
        <v>0.60010000000000008</v>
      </c>
      <c r="G576" s="9">
        <v>0.60010000000000008</v>
      </c>
      <c r="H576" s="30">
        <v>0.060010000000000008</v>
      </c>
      <c r="I576" s="30">
        <v>0.50408400000000009</v>
      </c>
      <c r="J576" s="24">
        <v>0</v>
      </c>
      <c r="K576" s="30">
        <v>0.036006000000000003</v>
      </c>
      <c r="L576" s="24">
        <v>0.59517229999999999</v>
      </c>
      <c r="M576" s="24">
        <v>0.59517229999999999</v>
      </c>
      <c r="N576" s="9">
        <v>0.051809999999999995</v>
      </c>
      <c r="O576" s="9">
        <v>0</v>
      </c>
      <c r="P576" s="24">
        <v>0</v>
      </c>
      <c r="Q576" s="9">
        <v>0</v>
      </c>
      <c r="R576" s="9">
        <v>0</v>
      </c>
      <c r="S576" s="24">
        <f t="shared" si="9"/>
        <v>0.051809999999999995</v>
      </c>
    </row>
    <row r="577" spans="1:19" ht="78.75">
      <c r="A577" s="8" t="s">
        <v>806</v>
      </c>
      <c r="B577" s="73" t="s">
        <v>1349</v>
      </c>
      <c r="C577" s="15" t="s">
        <v>1350</v>
      </c>
      <c r="D577" s="18">
        <v>2016</v>
      </c>
      <c r="E577" s="15">
        <v>2020</v>
      </c>
      <c r="F577" s="9">
        <v>1.6436199999999999</v>
      </c>
      <c r="G577" s="9">
        <v>1.6436199999999999</v>
      </c>
      <c r="H577" s="30">
        <v>0.16436200000000001</v>
      </c>
      <c r="I577" s="30">
        <v>1.3806407999999997</v>
      </c>
      <c r="J577" s="24">
        <v>0</v>
      </c>
      <c r="K577" s="30">
        <v>0.098617199999999988</v>
      </c>
      <c r="L577" s="24">
        <v>1.6351634099999999</v>
      </c>
      <c r="M577" s="24">
        <v>1.6351634099999999</v>
      </c>
      <c r="N577" s="9">
        <v>1.6351634099999999</v>
      </c>
      <c r="O577" s="9">
        <v>0</v>
      </c>
      <c r="P577" s="24">
        <v>0</v>
      </c>
      <c r="Q577" s="9">
        <v>0</v>
      </c>
      <c r="R577" s="9">
        <v>0</v>
      </c>
      <c r="S577" s="24">
        <f t="shared" si="9"/>
        <v>1.6351634099999999</v>
      </c>
    </row>
    <row r="578" spans="1:19" ht="63">
      <c r="A578" s="8" t="s">
        <v>806</v>
      </c>
      <c r="B578" s="73" t="s">
        <v>1351</v>
      </c>
      <c r="C578" s="15" t="s">
        <v>1352</v>
      </c>
      <c r="D578" s="18">
        <v>2016</v>
      </c>
      <c r="E578" s="15">
        <v>2020</v>
      </c>
      <c r="F578" s="9">
        <v>0.37208999999999998</v>
      </c>
      <c r="G578" s="9">
        <v>0.37208999999999998</v>
      </c>
      <c r="H578" s="30">
        <v>0.037208999999999999</v>
      </c>
      <c r="I578" s="30">
        <v>0.31255559999999999</v>
      </c>
      <c r="J578" s="24">
        <v>0</v>
      </c>
      <c r="K578" s="30">
        <v>0.022325399999999999</v>
      </c>
      <c r="L578" s="24">
        <v>0.36913722999999998</v>
      </c>
      <c r="M578" s="24">
        <v>0.36913722999999998</v>
      </c>
      <c r="N578" s="9">
        <v>0.36913722999999998</v>
      </c>
      <c r="O578" s="9">
        <v>0</v>
      </c>
      <c r="P578" s="24">
        <v>0</v>
      </c>
      <c r="Q578" s="9">
        <v>0</v>
      </c>
      <c r="R578" s="9">
        <v>0</v>
      </c>
      <c r="S578" s="24">
        <f t="shared" si="9"/>
        <v>0.36913722999999998</v>
      </c>
    </row>
    <row r="579" spans="1:19" ht="110.25">
      <c r="A579" s="8" t="s">
        <v>806</v>
      </c>
      <c r="B579" s="73" t="s">
        <v>1353</v>
      </c>
      <c r="C579" s="15" t="s">
        <v>331</v>
      </c>
      <c r="D579" s="18">
        <v>2016</v>
      </c>
      <c r="E579" s="15">
        <v>2022</v>
      </c>
      <c r="F579" s="9">
        <v>12.63753</v>
      </c>
      <c r="G579" s="9">
        <v>12.63753</v>
      </c>
      <c r="H579" s="30">
        <v>1.2637530000000001</v>
      </c>
      <c r="I579" s="30">
        <v>10.6155252</v>
      </c>
      <c r="J579" s="24">
        <v>0</v>
      </c>
      <c r="K579" s="30">
        <v>0.75825179999999992</v>
      </c>
      <c r="L579" s="24">
        <v>12.471934060000002</v>
      </c>
      <c r="M579" s="24">
        <v>12.471934060000002</v>
      </c>
      <c r="N579" s="9">
        <v>0</v>
      </c>
      <c r="O579" s="9">
        <v>0</v>
      </c>
      <c r="P579" s="24">
        <v>12.471934060000002</v>
      </c>
      <c r="Q579" s="9">
        <v>0</v>
      </c>
      <c r="R579" s="9">
        <v>0</v>
      </c>
      <c r="S579" s="24">
        <f t="shared" si="9"/>
        <v>12.471934060000002</v>
      </c>
    </row>
    <row r="580" spans="1:19" ht="63">
      <c r="A580" s="8" t="s">
        <v>806</v>
      </c>
      <c r="B580" s="73" t="s">
        <v>1354</v>
      </c>
      <c r="C580" s="15" t="s">
        <v>1355</v>
      </c>
      <c r="D580" s="18">
        <v>2016</v>
      </c>
      <c r="E580" s="15">
        <v>2020</v>
      </c>
      <c r="F580" s="9">
        <v>1.3289300000000002</v>
      </c>
      <c r="G580" s="9">
        <v>1.3289300000000002</v>
      </c>
      <c r="H580" s="30">
        <v>0.13289300000000001</v>
      </c>
      <c r="I580" s="30">
        <v>1.1163012000000003</v>
      </c>
      <c r="J580" s="24">
        <v>0</v>
      </c>
      <c r="K580" s="30">
        <v>0.079735800000000009</v>
      </c>
      <c r="L580" s="24">
        <v>1.3228764000000002</v>
      </c>
      <c r="M580" s="24">
        <v>1.3228764000000002</v>
      </c>
      <c r="N580" s="9">
        <v>1.3228764000000002</v>
      </c>
      <c r="O580" s="9">
        <v>0</v>
      </c>
      <c r="P580" s="24">
        <v>0</v>
      </c>
      <c r="Q580" s="9">
        <v>0</v>
      </c>
      <c r="R580" s="9">
        <v>0</v>
      </c>
      <c r="S580" s="24">
        <f t="shared" si="9"/>
        <v>1.3228764000000002</v>
      </c>
    </row>
    <row r="581" spans="1:19" ht="63">
      <c r="A581" s="8" t="s">
        <v>806</v>
      </c>
      <c r="B581" s="73" t="s">
        <v>1356</v>
      </c>
      <c r="C581" s="15" t="s">
        <v>1357</v>
      </c>
      <c r="D581" s="18">
        <v>2016</v>
      </c>
      <c r="E581" s="15">
        <v>2020</v>
      </c>
      <c r="F581" s="9">
        <v>1.61547</v>
      </c>
      <c r="G581" s="9">
        <v>1.61547</v>
      </c>
      <c r="H581" s="30">
        <v>0.161547</v>
      </c>
      <c r="I581" s="30">
        <v>1.3569948000000001</v>
      </c>
      <c r="J581" s="24">
        <v>0</v>
      </c>
      <c r="K581" s="30">
        <v>0.096928199999999992</v>
      </c>
      <c r="L581" s="24">
        <v>1.60858155</v>
      </c>
      <c r="M581" s="24">
        <v>1.60858155</v>
      </c>
      <c r="N581" s="9">
        <v>1.60858155</v>
      </c>
      <c r="O581" s="9">
        <v>0</v>
      </c>
      <c r="P581" s="24">
        <v>0</v>
      </c>
      <c r="Q581" s="9">
        <v>0</v>
      </c>
      <c r="R581" s="9">
        <v>0</v>
      </c>
      <c r="S581" s="24">
        <f t="shared" si="9"/>
        <v>1.60858155</v>
      </c>
    </row>
    <row r="582" spans="1:19" ht="78.75">
      <c r="A582" s="8" t="s">
        <v>806</v>
      </c>
      <c r="B582" s="73" t="s">
        <v>1358</v>
      </c>
      <c r="C582" s="15" t="s">
        <v>1359</v>
      </c>
      <c r="D582" s="18">
        <v>2015</v>
      </c>
      <c r="E582" s="15">
        <v>2025</v>
      </c>
      <c r="F582" s="9">
        <v>1.6730999999999996</v>
      </c>
      <c r="G582" s="9">
        <v>1.6730999999999996</v>
      </c>
      <c r="H582" s="30">
        <v>0.16730999999999996</v>
      </c>
      <c r="I582" s="30">
        <v>1.4054039999999999</v>
      </c>
      <c r="J582" s="24">
        <v>0</v>
      </c>
      <c r="K582" s="30">
        <v>0.10038599999999998</v>
      </c>
      <c r="L582" s="24">
        <v>1.67168497</v>
      </c>
      <c r="M582" s="24">
        <v>1.67168497</v>
      </c>
      <c r="N582" s="9">
        <v>0</v>
      </c>
      <c r="O582" s="9">
        <v>0</v>
      </c>
      <c r="P582" s="24">
        <v>0</v>
      </c>
      <c r="Q582" s="9">
        <v>0</v>
      </c>
      <c r="R582" s="9">
        <v>0.010999999999999999</v>
      </c>
      <c r="S582" s="24">
        <f t="shared" si="9"/>
        <v>0.010999999999999999</v>
      </c>
    </row>
    <row r="583" spans="1:19" ht="63">
      <c r="A583" s="8" t="s">
        <v>806</v>
      </c>
      <c r="B583" s="73" t="s">
        <v>1360</v>
      </c>
      <c r="C583" s="15" t="s">
        <v>1361</v>
      </c>
      <c r="D583" s="18">
        <v>2015</v>
      </c>
      <c r="E583" s="15">
        <v>2025</v>
      </c>
      <c r="F583" s="9">
        <v>0.89907000000000004</v>
      </c>
      <c r="G583" s="9">
        <v>0.89907000000000004</v>
      </c>
      <c r="H583" s="30">
        <v>0.089907000000000015</v>
      </c>
      <c r="I583" s="30">
        <v>0.75521880000000008</v>
      </c>
      <c r="J583" s="24">
        <v>0</v>
      </c>
      <c r="K583" s="30">
        <v>0.053944199999999998</v>
      </c>
      <c r="L583" s="24">
        <v>0.89765497000000005</v>
      </c>
      <c r="M583" s="24">
        <v>0.89765497000000005</v>
      </c>
      <c r="N583" s="9">
        <v>0</v>
      </c>
      <c r="O583" s="9">
        <v>0</v>
      </c>
      <c r="P583" s="24">
        <v>0</v>
      </c>
      <c r="Q583" s="9">
        <v>0</v>
      </c>
      <c r="R583" s="9">
        <v>0.010999999999999999</v>
      </c>
      <c r="S583" s="24">
        <f t="shared" si="9"/>
        <v>0.010999999999999999</v>
      </c>
    </row>
    <row r="584" spans="1:19" ht="63">
      <c r="A584" s="8" t="s">
        <v>806</v>
      </c>
      <c r="B584" s="73" t="s">
        <v>1362</v>
      </c>
      <c r="C584" s="15" t="s">
        <v>1363</v>
      </c>
      <c r="D584" s="18">
        <v>2015</v>
      </c>
      <c r="E584" s="15">
        <v>2025</v>
      </c>
      <c r="F584" s="9">
        <v>0.89907000000000004</v>
      </c>
      <c r="G584" s="9">
        <v>0.89907000000000004</v>
      </c>
      <c r="H584" s="30">
        <v>0.089907000000000015</v>
      </c>
      <c r="I584" s="30">
        <v>0.75521880000000008</v>
      </c>
      <c r="J584" s="24">
        <v>0</v>
      </c>
      <c r="K584" s="30">
        <v>0.053944199999999998</v>
      </c>
      <c r="L584" s="24">
        <v>0.89765497000000005</v>
      </c>
      <c r="M584" s="24">
        <v>0.89765497000000005</v>
      </c>
      <c r="N584" s="9">
        <v>0</v>
      </c>
      <c r="O584" s="9">
        <v>0</v>
      </c>
      <c r="P584" s="24">
        <v>0</v>
      </c>
      <c r="Q584" s="9">
        <v>0</v>
      </c>
      <c r="R584" s="9">
        <v>0.010999999999999999</v>
      </c>
      <c r="S584" s="24">
        <f t="shared" si="9"/>
        <v>0.010999999999999999</v>
      </c>
    </row>
    <row r="585" spans="1:19" ht="47.25">
      <c r="A585" s="8" t="s">
        <v>806</v>
      </c>
      <c r="B585" s="73" t="s">
        <v>1364</v>
      </c>
      <c r="C585" s="15" t="s">
        <v>1365</v>
      </c>
      <c r="D585" s="18">
        <v>2018</v>
      </c>
      <c r="E585" s="15">
        <v>2021</v>
      </c>
      <c r="F585" s="9">
        <v>8.2546400000000002</v>
      </c>
      <c r="G585" s="9">
        <v>8.2546400000000002</v>
      </c>
      <c r="H585" s="30">
        <v>0.82546400000000009</v>
      </c>
      <c r="I585" s="30">
        <v>6.9338975999999999</v>
      </c>
      <c r="J585" s="24">
        <v>0</v>
      </c>
      <c r="K585" s="30">
        <v>0.49527840000000001</v>
      </c>
      <c r="L585" s="24">
        <v>8.2546400000000002</v>
      </c>
      <c r="M585" s="24">
        <v>8.2546400000000002</v>
      </c>
      <c r="N585" s="9">
        <v>0</v>
      </c>
      <c r="O585" s="9">
        <v>8.2446400000000004</v>
      </c>
      <c r="P585" s="24">
        <v>0</v>
      </c>
      <c r="Q585" s="9">
        <v>0</v>
      </c>
      <c r="R585" s="9">
        <v>0</v>
      </c>
      <c r="S585" s="24">
        <f t="shared" si="9"/>
        <v>8.2446400000000004</v>
      </c>
    </row>
    <row r="586" spans="1:19" ht="78.75">
      <c r="A586" s="8" t="s">
        <v>806</v>
      </c>
      <c r="B586" s="73" t="s">
        <v>1366</v>
      </c>
      <c r="C586" s="15" t="s">
        <v>1367</v>
      </c>
      <c r="D586" s="18">
        <v>2019</v>
      </c>
      <c r="E586" s="15">
        <v>2020</v>
      </c>
      <c r="F586" s="9">
        <v>1.36754</v>
      </c>
      <c r="G586" s="9">
        <v>1.36754</v>
      </c>
      <c r="H586" s="30">
        <v>0.13675400000000001</v>
      </c>
      <c r="I586" s="30">
        <v>1.1487335999999999</v>
      </c>
      <c r="J586" s="24">
        <v>0</v>
      </c>
      <c r="K586" s="30">
        <v>0.082052399999999998</v>
      </c>
      <c r="L586" s="24">
        <v>1.3675400000000002</v>
      </c>
      <c r="M586" s="24">
        <v>1.3675400000000002</v>
      </c>
      <c r="N586" s="9">
        <v>1.3575400000000002</v>
      </c>
      <c r="O586" s="9">
        <v>0</v>
      </c>
      <c r="P586" s="24">
        <v>0</v>
      </c>
      <c r="Q586" s="9">
        <v>0</v>
      </c>
      <c r="R586" s="9">
        <v>0</v>
      </c>
      <c r="S586" s="24">
        <f t="shared" si="9"/>
        <v>1.3575400000000002</v>
      </c>
    </row>
    <row r="587" spans="1:19" ht="47.25">
      <c r="A587" s="8" t="s">
        <v>806</v>
      </c>
      <c r="B587" s="73" t="s">
        <v>635</v>
      </c>
      <c r="C587" s="15" t="s">
        <v>2495</v>
      </c>
      <c r="D587" s="18">
        <v>2016</v>
      </c>
      <c r="E587" s="15">
        <v>2022</v>
      </c>
      <c r="F587" s="9">
        <v>13.12885</v>
      </c>
      <c r="G587" s="9">
        <v>13.12885</v>
      </c>
      <c r="H587" s="30">
        <v>1.3128850000000001</v>
      </c>
      <c r="I587" s="30">
        <v>11.028234000000001</v>
      </c>
      <c r="J587" s="24">
        <v>0</v>
      </c>
      <c r="K587" s="30">
        <v>0.78773099999999996</v>
      </c>
      <c r="L587" s="24">
        <v>13.12885</v>
      </c>
      <c r="M587" s="24">
        <v>13.12885</v>
      </c>
      <c r="N587" s="9">
        <v>0</v>
      </c>
      <c r="O587" s="9">
        <v>0</v>
      </c>
      <c r="P587" s="24">
        <v>13.12885</v>
      </c>
      <c r="Q587" s="9">
        <v>0</v>
      </c>
      <c r="R587" s="9">
        <v>0</v>
      </c>
      <c r="S587" s="24">
        <f t="shared" si="9"/>
        <v>13.12885</v>
      </c>
    </row>
    <row r="588" spans="1:19" ht="63">
      <c r="A588" s="8" t="s">
        <v>806</v>
      </c>
      <c r="B588" s="73" t="s">
        <v>636</v>
      </c>
      <c r="C588" s="15" t="s">
        <v>2496</v>
      </c>
      <c r="D588" s="18">
        <v>2018</v>
      </c>
      <c r="E588" s="15">
        <v>2025</v>
      </c>
      <c r="F588" s="9">
        <v>74.692530000000005</v>
      </c>
      <c r="G588" s="9">
        <v>74.692530000000005</v>
      </c>
      <c r="H588" s="30">
        <v>7.469253000000001</v>
      </c>
      <c r="I588" s="30">
        <v>62.741725200000012</v>
      </c>
      <c r="J588" s="24">
        <v>0</v>
      </c>
      <c r="K588" s="30">
        <v>4.4815518000000001</v>
      </c>
      <c r="L588" s="24">
        <v>74.692530000000005</v>
      </c>
      <c r="M588" s="24">
        <v>74.692530000000005</v>
      </c>
      <c r="N588" s="9">
        <v>0</v>
      </c>
      <c r="O588" s="9">
        <v>0</v>
      </c>
      <c r="P588" s="24">
        <v>0</v>
      </c>
      <c r="Q588" s="9">
        <v>0</v>
      </c>
      <c r="R588" s="9">
        <v>0.010999999999999999</v>
      </c>
      <c r="S588" s="24">
        <f t="shared" si="9"/>
        <v>0.010999999999999999</v>
      </c>
    </row>
    <row r="589" spans="1:19" ht="78.75">
      <c r="A589" s="8" t="s">
        <v>806</v>
      </c>
      <c r="B589" s="73" t="s">
        <v>1368</v>
      </c>
      <c r="C589" s="15" t="s">
        <v>1369</v>
      </c>
      <c r="D589" s="18">
        <v>2017</v>
      </c>
      <c r="E589" s="15">
        <v>2022</v>
      </c>
      <c r="F589" s="9">
        <v>3.9313200000000004</v>
      </c>
      <c r="G589" s="9">
        <v>3.9313200000000004</v>
      </c>
      <c r="H589" s="30">
        <v>0.39313200000000004</v>
      </c>
      <c r="I589" s="30">
        <v>3.3023088000000005</v>
      </c>
      <c r="J589" s="24">
        <v>0</v>
      </c>
      <c r="K589" s="30">
        <v>0.23587920000000001</v>
      </c>
      <c r="L589" s="24">
        <v>3.9313199999999999</v>
      </c>
      <c r="M589" s="24">
        <v>3.9313199999999999</v>
      </c>
      <c r="N589" s="9">
        <v>0</v>
      </c>
      <c r="O589" s="9">
        <v>0</v>
      </c>
      <c r="P589" s="24">
        <v>3.9313199999999999</v>
      </c>
      <c r="Q589" s="9">
        <v>0</v>
      </c>
      <c r="R589" s="9">
        <v>0</v>
      </c>
      <c r="S589" s="24">
        <f t="shared" si="9"/>
        <v>3.9313199999999999</v>
      </c>
    </row>
    <row r="590" spans="1:19" ht="78.75">
      <c r="A590" s="8" t="s">
        <v>806</v>
      </c>
      <c r="B590" s="73" t="s">
        <v>1370</v>
      </c>
      <c r="C590" s="15" t="s">
        <v>2497</v>
      </c>
      <c r="D590" s="18">
        <v>2018</v>
      </c>
      <c r="E590" s="15">
        <v>2020</v>
      </c>
      <c r="F590" s="9">
        <v>2.0586799999999998</v>
      </c>
      <c r="G590" s="9">
        <v>2.0586799999999998</v>
      </c>
      <c r="H590" s="30">
        <v>0.205868</v>
      </c>
      <c r="I590" s="30">
        <v>1.7292912</v>
      </c>
      <c r="J590" s="24">
        <v>0</v>
      </c>
      <c r="K590" s="30">
        <v>0.12352079999999999</v>
      </c>
      <c r="L590" s="24">
        <v>2.0586799999999998</v>
      </c>
      <c r="M590" s="24">
        <v>2.0586799999999998</v>
      </c>
      <c r="N590" s="9">
        <v>2.0586799999999998</v>
      </c>
      <c r="O590" s="9">
        <v>0</v>
      </c>
      <c r="P590" s="24">
        <v>0</v>
      </c>
      <c r="Q590" s="9">
        <v>0</v>
      </c>
      <c r="R590" s="9">
        <v>0</v>
      </c>
      <c r="S590" s="24">
        <f t="shared" si="9"/>
        <v>2.0586799999999998</v>
      </c>
    </row>
    <row r="591" spans="1:19" ht="78.75">
      <c r="A591" s="8" t="s">
        <v>806</v>
      </c>
      <c r="B591" s="73" t="s">
        <v>1371</v>
      </c>
      <c r="C591" s="15" t="s">
        <v>2498</v>
      </c>
      <c r="D591" s="18">
        <v>2018</v>
      </c>
      <c r="E591" s="15">
        <v>2020</v>
      </c>
      <c r="F591" s="9">
        <v>1.5233099999999999</v>
      </c>
      <c r="G591" s="9">
        <v>1.5233099999999999</v>
      </c>
      <c r="H591" s="30">
        <v>0.15233099999999999</v>
      </c>
      <c r="I591" s="30">
        <v>1.2795804</v>
      </c>
      <c r="J591" s="24">
        <v>0</v>
      </c>
      <c r="K591" s="30">
        <v>0.091398599999999997</v>
      </c>
      <c r="L591" s="24">
        <v>1.5233099999999999</v>
      </c>
      <c r="M591" s="24">
        <v>1.5233099999999999</v>
      </c>
      <c r="N591" s="9">
        <v>1.5233099999999999</v>
      </c>
      <c r="O591" s="9">
        <v>0</v>
      </c>
      <c r="P591" s="24">
        <v>0</v>
      </c>
      <c r="Q591" s="9">
        <v>0</v>
      </c>
      <c r="R591" s="9">
        <v>0</v>
      </c>
      <c r="S591" s="24">
        <f t="shared" si="9"/>
        <v>1.5233099999999999</v>
      </c>
    </row>
    <row r="592" spans="1:19" ht="63">
      <c r="A592" s="8" t="s">
        <v>806</v>
      </c>
      <c r="B592" s="73" t="s">
        <v>637</v>
      </c>
      <c r="C592" s="15" t="s">
        <v>2499</v>
      </c>
      <c r="D592" s="18">
        <v>2019</v>
      </c>
      <c r="E592" s="15">
        <v>2023</v>
      </c>
      <c r="F592" s="9">
        <v>1.3942999999999999</v>
      </c>
      <c r="G592" s="9">
        <v>1.3942999999999999</v>
      </c>
      <c r="H592" s="30">
        <v>0.13943</v>
      </c>
      <c r="I592" s="30">
        <v>1.1712119999999999</v>
      </c>
      <c r="J592" s="24">
        <v>0</v>
      </c>
      <c r="K592" s="30">
        <v>0.083657999999999982</v>
      </c>
      <c r="L592" s="24">
        <v>1.3942999999999999</v>
      </c>
      <c r="M592" s="24">
        <v>1.3942999999999999</v>
      </c>
      <c r="N592" s="9">
        <v>0</v>
      </c>
      <c r="O592" s="9">
        <v>0</v>
      </c>
      <c r="P592" s="24">
        <v>0</v>
      </c>
      <c r="Q592" s="9">
        <v>1.3942999999999999</v>
      </c>
      <c r="R592" s="9">
        <v>0</v>
      </c>
      <c r="S592" s="24">
        <f t="shared" si="10" ref="S592:S655">=N592+O592+P592+Q592+R592</f>
        <v>1.3942999999999999</v>
      </c>
    </row>
    <row r="593" spans="1:19" ht="78.75">
      <c r="A593" s="8" t="s">
        <v>806</v>
      </c>
      <c r="B593" s="73" t="s">
        <v>1372</v>
      </c>
      <c r="C593" s="15" t="s">
        <v>1373</v>
      </c>
      <c r="D593" s="18">
        <v>2019</v>
      </c>
      <c r="E593" s="15">
        <v>2022</v>
      </c>
      <c r="F593" s="9">
        <v>0.58804999999999996</v>
      </c>
      <c r="G593" s="9">
        <v>0.58804999999999996</v>
      </c>
      <c r="H593" s="30">
        <v>0.058804999999999996</v>
      </c>
      <c r="I593" s="30">
        <v>0.49396199999999996</v>
      </c>
      <c r="J593" s="24">
        <v>0</v>
      </c>
      <c r="K593" s="30">
        <v>0.035282999999999995</v>
      </c>
      <c r="L593" s="24">
        <v>0.58804999999999996</v>
      </c>
      <c r="M593" s="24">
        <v>0.58804999999999996</v>
      </c>
      <c r="N593" s="9">
        <v>0</v>
      </c>
      <c r="O593" s="9">
        <v>0</v>
      </c>
      <c r="P593" s="24">
        <v>0.58804999999999996</v>
      </c>
      <c r="Q593" s="9">
        <v>0</v>
      </c>
      <c r="R593" s="9">
        <v>0</v>
      </c>
      <c r="S593" s="24">
        <f t="shared" si="10"/>
        <v>0.58804999999999996</v>
      </c>
    </row>
    <row r="594" spans="1:19" ht="63">
      <c r="A594" s="8" t="s">
        <v>806</v>
      </c>
      <c r="B594" s="73" t="s">
        <v>638</v>
      </c>
      <c r="C594" s="15" t="s">
        <v>332</v>
      </c>
      <c r="D594" s="18">
        <v>2019</v>
      </c>
      <c r="E594" s="15">
        <v>2023</v>
      </c>
      <c r="F594" s="9">
        <v>2.0586799999999998</v>
      </c>
      <c r="G594" s="9">
        <v>2.0586799999999998</v>
      </c>
      <c r="H594" s="30">
        <v>0.205868</v>
      </c>
      <c r="I594" s="30">
        <v>1.7292912</v>
      </c>
      <c r="J594" s="24">
        <v>0</v>
      </c>
      <c r="K594" s="30">
        <v>0.12352079999999999</v>
      </c>
      <c r="L594" s="24">
        <v>2.0586799999999998</v>
      </c>
      <c r="M594" s="24">
        <v>2.0586799999999998</v>
      </c>
      <c r="N594" s="9">
        <v>0</v>
      </c>
      <c r="O594" s="9">
        <v>0</v>
      </c>
      <c r="P594" s="24">
        <v>0</v>
      </c>
      <c r="Q594" s="9">
        <v>2.0586799999999998</v>
      </c>
      <c r="R594" s="9">
        <v>0</v>
      </c>
      <c r="S594" s="24">
        <f t="shared" si="10"/>
        <v>2.0586799999999998</v>
      </c>
    </row>
    <row r="595" spans="1:19" ht="63">
      <c r="A595" s="8" t="s">
        <v>806</v>
      </c>
      <c r="B595" s="73" t="s">
        <v>639</v>
      </c>
      <c r="C595" s="15" t="s">
        <v>333</v>
      </c>
      <c r="D595" s="18">
        <v>2019</v>
      </c>
      <c r="E595" s="15">
        <v>2023</v>
      </c>
      <c r="F595" s="9">
        <v>1.5958699999999999</v>
      </c>
      <c r="G595" s="9">
        <v>1.5958699999999999</v>
      </c>
      <c r="H595" s="30">
        <v>0.15958700000000001</v>
      </c>
      <c r="I595" s="30">
        <v>1.3405308</v>
      </c>
      <c r="J595" s="24">
        <v>0</v>
      </c>
      <c r="K595" s="30">
        <v>0.095752199999999996</v>
      </c>
      <c r="L595" s="24">
        <v>1.5958700000000001</v>
      </c>
      <c r="M595" s="24">
        <v>1.5958700000000001</v>
      </c>
      <c r="N595" s="9">
        <v>0</v>
      </c>
      <c r="O595" s="9">
        <v>0</v>
      </c>
      <c r="P595" s="24">
        <v>0</v>
      </c>
      <c r="Q595" s="9">
        <v>1.5958700000000001</v>
      </c>
      <c r="R595" s="9">
        <v>0</v>
      </c>
      <c r="S595" s="24">
        <f t="shared" si="10"/>
        <v>1.5958700000000001</v>
      </c>
    </row>
    <row r="596" spans="1:19" ht="47.25">
      <c r="A596" s="8" t="s">
        <v>806</v>
      </c>
      <c r="B596" s="73" t="s">
        <v>640</v>
      </c>
      <c r="C596" s="15" t="s">
        <v>334</v>
      </c>
      <c r="D596" s="18">
        <v>2017</v>
      </c>
      <c r="E596" s="15">
        <v>2024</v>
      </c>
      <c r="F596" s="9">
        <v>8.6907399999999999</v>
      </c>
      <c r="G596" s="9">
        <v>8.6907399999999999</v>
      </c>
      <c r="H596" s="30">
        <v>0.86907400000000001</v>
      </c>
      <c r="I596" s="30">
        <v>7.3002215999999995</v>
      </c>
      <c r="J596" s="24">
        <v>0</v>
      </c>
      <c r="K596" s="30">
        <v>0.52144440000000003</v>
      </c>
      <c r="L596" s="24">
        <v>8.6907399999999999</v>
      </c>
      <c r="M596" s="24">
        <v>8.6907399999999999</v>
      </c>
      <c r="N596" s="9">
        <v>0</v>
      </c>
      <c r="O596" s="9">
        <v>0</v>
      </c>
      <c r="P596" s="24">
        <v>0</v>
      </c>
      <c r="Q596" s="9">
        <v>0.7598140000000001</v>
      </c>
      <c r="R596" s="9">
        <v>7.9309259999999995</v>
      </c>
      <c r="S596" s="24">
        <f t="shared" si="10"/>
        <v>8.6907399999999999</v>
      </c>
    </row>
    <row r="597" spans="1:19" ht="47.25">
      <c r="A597" s="8" t="s">
        <v>806</v>
      </c>
      <c r="B597" s="73" t="s">
        <v>641</v>
      </c>
      <c r="C597" s="15" t="s">
        <v>335</v>
      </c>
      <c r="D597" s="18">
        <v>2018</v>
      </c>
      <c r="E597" s="15">
        <v>2024</v>
      </c>
      <c r="F597" s="9">
        <v>13.12885</v>
      </c>
      <c r="G597" s="9">
        <v>13.12885</v>
      </c>
      <c r="H597" s="30">
        <v>1.3128850000000001</v>
      </c>
      <c r="I597" s="30">
        <v>11.028234000000001</v>
      </c>
      <c r="J597" s="24">
        <v>0</v>
      </c>
      <c r="K597" s="30">
        <v>0.78773099999999996</v>
      </c>
      <c r="L597" s="24">
        <v>13.12885</v>
      </c>
      <c r="M597" s="24">
        <v>13.12885</v>
      </c>
      <c r="N597" s="9">
        <v>0</v>
      </c>
      <c r="O597" s="9">
        <v>0</v>
      </c>
      <c r="P597" s="24">
        <v>0</v>
      </c>
      <c r="Q597" s="9">
        <v>0.141735</v>
      </c>
      <c r="R597" s="9">
        <v>12.987114999999999</v>
      </c>
      <c r="S597" s="24">
        <f t="shared" si="10"/>
        <v>13.12885</v>
      </c>
    </row>
    <row r="598" spans="1:19" ht="47.25">
      <c r="A598" s="8" t="s">
        <v>806</v>
      </c>
      <c r="B598" s="73" t="s">
        <v>1374</v>
      </c>
      <c r="C598" s="15" t="s">
        <v>1375</v>
      </c>
      <c r="D598" s="18">
        <v>2013</v>
      </c>
      <c r="E598" s="15">
        <v>2020</v>
      </c>
      <c r="F598" s="9">
        <v>9.7054599999999986</v>
      </c>
      <c r="G598" s="9">
        <v>9.7054599999999986</v>
      </c>
      <c r="H598" s="30">
        <v>0.97054599999999991</v>
      </c>
      <c r="I598" s="30">
        <v>8.1525863999999988</v>
      </c>
      <c r="J598" s="24">
        <v>0</v>
      </c>
      <c r="K598" s="30">
        <v>0.58232759999999995</v>
      </c>
      <c r="L598" s="24">
        <v>8.0834581599999993</v>
      </c>
      <c r="M598" s="24">
        <v>8.0834581599999993</v>
      </c>
      <c r="N598" s="9">
        <v>2.0705629999999999</v>
      </c>
      <c r="O598" s="9">
        <v>5.5</v>
      </c>
      <c r="P598" s="24">
        <v>0</v>
      </c>
      <c r="Q598" s="9">
        <v>0</v>
      </c>
      <c r="R598" s="9">
        <v>0</v>
      </c>
      <c r="S598" s="24">
        <f t="shared" si="10"/>
        <v>7.5705629999999999</v>
      </c>
    </row>
    <row r="599" spans="1:19" ht="47.25">
      <c r="A599" s="8" t="s">
        <v>806</v>
      </c>
      <c r="B599" s="73" t="s">
        <v>1376</v>
      </c>
      <c r="C599" s="15" t="s">
        <v>1377</v>
      </c>
      <c r="D599" s="18">
        <v>2013</v>
      </c>
      <c r="E599" s="15">
        <v>2020</v>
      </c>
      <c r="F599" s="9">
        <v>6.0943999999999994</v>
      </c>
      <c r="G599" s="9">
        <v>6.0943999999999994</v>
      </c>
      <c r="H599" s="30">
        <v>0.60943999999999998</v>
      </c>
      <c r="I599" s="30">
        <v>5.1192959999999994</v>
      </c>
      <c r="J599" s="24">
        <v>0</v>
      </c>
      <c r="K599" s="30">
        <v>0.36566399999999993</v>
      </c>
      <c r="L599" s="24">
        <v>4.7911835800000002</v>
      </c>
      <c r="M599" s="24">
        <v>4.7911835800000002</v>
      </c>
      <c r="N599" s="9">
        <v>4.2365832700000006</v>
      </c>
      <c r="O599" s="9">
        <v>0</v>
      </c>
      <c r="P599" s="24">
        <v>0</v>
      </c>
      <c r="Q599" s="9">
        <v>0</v>
      </c>
      <c r="R599" s="9">
        <v>0</v>
      </c>
      <c r="S599" s="24">
        <f t="shared" si="10"/>
        <v>4.2365832700000006</v>
      </c>
    </row>
    <row r="600" spans="1:19" ht="31.5">
      <c r="A600" s="8" t="s">
        <v>806</v>
      </c>
      <c r="B600" s="73" t="s">
        <v>1378</v>
      </c>
      <c r="C600" s="15" t="s">
        <v>1379</v>
      </c>
      <c r="D600" s="18">
        <v>2013</v>
      </c>
      <c r="E600" s="15">
        <v>2020</v>
      </c>
      <c r="F600" s="9">
        <v>39.032069999999997</v>
      </c>
      <c r="G600" s="9">
        <v>39.032069999999997</v>
      </c>
      <c r="H600" s="30">
        <v>3.9032070000000001</v>
      </c>
      <c r="I600" s="30">
        <v>32.786938799999994</v>
      </c>
      <c r="J600" s="24">
        <v>0</v>
      </c>
      <c r="K600" s="30">
        <v>2.3419241999999998</v>
      </c>
      <c r="L600" s="24">
        <v>33.182214930000001</v>
      </c>
      <c r="M600" s="24">
        <v>33.182214930000001</v>
      </c>
      <c r="N600" s="9">
        <v>5.1777660000000001</v>
      </c>
      <c r="O600" s="9">
        <v>11</v>
      </c>
      <c r="P600" s="24">
        <v>0</v>
      </c>
      <c r="Q600" s="9">
        <v>0</v>
      </c>
      <c r="R600" s="9">
        <v>0</v>
      </c>
      <c r="S600" s="24">
        <f t="shared" si="10"/>
        <v>16.177765999999998</v>
      </c>
    </row>
    <row r="601" spans="1:19" ht="31.5">
      <c r="A601" s="8" t="s">
        <v>806</v>
      </c>
      <c r="B601" s="73" t="s">
        <v>1380</v>
      </c>
      <c r="C601" s="15" t="s">
        <v>1381</v>
      </c>
      <c r="D601" s="18">
        <v>2019</v>
      </c>
      <c r="E601" s="15">
        <v>2020</v>
      </c>
      <c r="F601" s="9">
        <v>4.39574</v>
      </c>
      <c r="G601" s="9">
        <v>4.39574</v>
      </c>
      <c r="H601" s="30">
        <v>0.43957400000000002</v>
      </c>
      <c r="I601" s="30">
        <v>3.6924216000000003</v>
      </c>
      <c r="J601" s="24">
        <v>0</v>
      </c>
      <c r="K601" s="30">
        <v>0.26374439999999999</v>
      </c>
      <c r="L601" s="24">
        <v>4.39574</v>
      </c>
      <c r="M601" s="24">
        <v>4.39574</v>
      </c>
      <c r="N601" s="9">
        <v>4.0529500000000001</v>
      </c>
      <c r="O601" s="9">
        <v>0</v>
      </c>
      <c r="P601" s="24">
        <v>0</v>
      </c>
      <c r="Q601" s="9">
        <v>0</v>
      </c>
      <c r="R601" s="9">
        <v>0</v>
      </c>
      <c r="S601" s="24">
        <f t="shared" si="10"/>
        <v>4.0529500000000001</v>
      </c>
    </row>
    <row r="602" spans="1:19" ht="78.75">
      <c r="A602" s="8" t="s">
        <v>806</v>
      </c>
      <c r="B602" s="73" t="s">
        <v>1382</v>
      </c>
      <c r="C602" s="15" t="s">
        <v>1383</v>
      </c>
      <c r="D602" s="18">
        <v>2015</v>
      </c>
      <c r="E602" s="15">
        <v>2022</v>
      </c>
      <c r="F602" s="9">
        <v>12.756219999999999</v>
      </c>
      <c r="G602" s="9">
        <v>12.756219999999999</v>
      </c>
      <c r="H602" s="30">
        <v>1.275622</v>
      </c>
      <c r="I602" s="30">
        <v>10.7152248</v>
      </c>
      <c r="J602" s="24">
        <v>0</v>
      </c>
      <c r="K602" s="30">
        <v>0.76537319999999986</v>
      </c>
      <c r="L602" s="24">
        <v>12.75386395</v>
      </c>
      <c r="M602" s="24">
        <v>12.75386395</v>
      </c>
      <c r="N602" s="9">
        <v>0.010999999999999999</v>
      </c>
      <c r="O602" s="9">
        <v>0.010999999999999999</v>
      </c>
      <c r="P602" s="24">
        <v>0.31015599999999999</v>
      </c>
      <c r="Q602" s="9">
        <v>3.3000000000000003</v>
      </c>
      <c r="R602" s="9">
        <v>0</v>
      </c>
      <c r="S602" s="24">
        <f t="shared" si="10"/>
        <v>3.6321560000000002</v>
      </c>
    </row>
    <row r="603" spans="1:19" ht="63">
      <c r="A603" s="8" t="s">
        <v>806</v>
      </c>
      <c r="B603" s="73" t="s">
        <v>1384</v>
      </c>
      <c r="C603" s="15" t="s">
        <v>1385</v>
      </c>
      <c r="D603" s="18">
        <v>2016</v>
      </c>
      <c r="E603" s="15">
        <v>2022</v>
      </c>
      <c r="F603" s="9">
        <v>1.7278399999999998</v>
      </c>
      <c r="G603" s="9">
        <v>1.7278399999999998</v>
      </c>
      <c r="H603" s="30">
        <v>0.17278399999999999</v>
      </c>
      <c r="I603" s="30">
        <v>1.4513855999999998</v>
      </c>
      <c r="J603" s="24">
        <v>0</v>
      </c>
      <c r="K603" s="30">
        <v>0.10367039999999998</v>
      </c>
      <c r="L603" s="24">
        <v>1.7278399999999998</v>
      </c>
      <c r="M603" s="24">
        <v>1.7278399999999998</v>
      </c>
      <c r="N603" s="9">
        <v>0</v>
      </c>
      <c r="O603" s="9">
        <v>0</v>
      </c>
      <c r="P603" s="24">
        <v>1.7278399999999998</v>
      </c>
      <c r="Q603" s="9">
        <v>0</v>
      </c>
      <c r="R603" s="9">
        <v>0</v>
      </c>
      <c r="S603" s="24">
        <f t="shared" si="10"/>
        <v>1.7278399999999998</v>
      </c>
    </row>
    <row r="604" spans="1:19" ht="47.25">
      <c r="A604" s="8" t="s">
        <v>806</v>
      </c>
      <c r="B604" s="73" t="s">
        <v>1386</v>
      </c>
      <c r="C604" s="15" t="s">
        <v>1387</v>
      </c>
      <c r="D604" s="18">
        <v>2016</v>
      </c>
      <c r="E604" s="15">
        <v>2022</v>
      </c>
      <c r="F604" s="9">
        <v>1.7278399999999998</v>
      </c>
      <c r="G604" s="9">
        <v>1.7278399999999998</v>
      </c>
      <c r="H604" s="30">
        <v>0.17278399999999999</v>
      </c>
      <c r="I604" s="30">
        <v>1.4513855999999998</v>
      </c>
      <c r="J604" s="24">
        <v>0</v>
      </c>
      <c r="K604" s="30">
        <v>0.10367039999999998</v>
      </c>
      <c r="L604" s="24">
        <v>1.7278399999999998</v>
      </c>
      <c r="M604" s="24">
        <v>1.7278399999999998</v>
      </c>
      <c r="N604" s="9">
        <v>0</v>
      </c>
      <c r="O604" s="9">
        <v>0</v>
      </c>
      <c r="P604" s="24">
        <v>1.7278399999999998</v>
      </c>
      <c r="Q604" s="9">
        <v>0</v>
      </c>
      <c r="R604" s="9">
        <v>0</v>
      </c>
      <c r="S604" s="24">
        <f t="shared" si="10"/>
        <v>1.7278399999999998</v>
      </c>
    </row>
    <row r="605" spans="1:19" ht="47.25">
      <c r="A605" s="8" t="s">
        <v>806</v>
      </c>
      <c r="B605" s="73" t="s">
        <v>1388</v>
      </c>
      <c r="C605" s="15" t="s">
        <v>1389</v>
      </c>
      <c r="D605" s="18">
        <v>2016</v>
      </c>
      <c r="E605" s="15">
        <v>2022</v>
      </c>
      <c r="F605" s="9">
        <v>1.7278399999999998</v>
      </c>
      <c r="G605" s="9">
        <v>1.7278399999999998</v>
      </c>
      <c r="H605" s="30">
        <v>0.17278399999999999</v>
      </c>
      <c r="I605" s="30">
        <v>1.4513855999999998</v>
      </c>
      <c r="J605" s="24">
        <v>0</v>
      </c>
      <c r="K605" s="30">
        <v>0.10367039999999998</v>
      </c>
      <c r="L605" s="24">
        <v>1.7278399999999998</v>
      </c>
      <c r="M605" s="24">
        <v>1.7278399999999998</v>
      </c>
      <c r="N605" s="9">
        <v>0</v>
      </c>
      <c r="O605" s="9">
        <v>0</v>
      </c>
      <c r="P605" s="24">
        <v>1.7278399999999998</v>
      </c>
      <c r="Q605" s="9">
        <v>0</v>
      </c>
      <c r="R605" s="9">
        <v>0</v>
      </c>
      <c r="S605" s="24">
        <f t="shared" si="10"/>
        <v>1.7278399999999998</v>
      </c>
    </row>
    <row r="606" spans="1:19" ht="47.25">
      <c r="A606" s="8" t="s">
        <v>806</v>
      </c>
      <c r="B606" s="73" t="s">
        <v>1390</v>
      </c>
      <c r="C606" s="15" t="s">
        <v>1391</v>
      </c>
      <c r="D606" s="18">
        <v>2016</v>
      </c>
      <c r="E606" s="15">
        <v>2022</v>
      </c>
      <c r="F606" s="9">
        <v>1.7278399999999998</v>
      </c>
      <c r="G606" s="9">
        <v>1.7278399999999998</v>
      </c>
      <c r="H606" s="30">
        <v>0.17278399999999999</v>
      </c>
      <c r="I606" s="30">
        <v>1.4513855999999998</v>
      </c>
      <c r="J606" s="24">
        <v>0</v>
      </c>
      <c r="K606" s="30">
        <v>0.10367039999999998</v>
      </c>
      <c r="L606" s="24">
        <v>1.7278399999999998</v>
      </c>
      <c r="M606" s="24">
        <v>1.7278399999999998</v>
      </c>
      <c r="N606" s="9">
        <v>0</v>
      </c>
      <c r="O606" s="9">
        <v>0</v>
      </c>
      <c r="P606" s="24">
        <v>1.7278399999999998</v>
      </c>
      <c r="Q606" s="9">
        <v>0</v>
      </c>
      <c r="R606" s="9">
        <v>0</v>
      </c>
      <c r="S606" s="24">
        <f t="shared" si="10"/>
        <v>1.7278399999999998</v>
      </c>
    </row>
    <row r="607" spans="1:19" ht="47.25">
      <c r="A607" s="8" t="s">
        <v>806</v>
      </c>
      <c r="B607" s="73" t="s">
        <v>1392</v>
      </c>
      <c r="C607" s="15" t="s">
        <v>1393</v>
      </c>
      <c r="D607" s="18">
        <v>2016</v>
      </c>
      <c r="E607" s="15">
        <v>2022</v>
      </c>
      <c r="F607" s="9">
        <v>1.7278399999999998</v>
      </c>
      <c r="G607" s="9">
        <v>1.7278399999999998</v>
      </c>
      <c r="H607" s="30">
        <v>0.17278399999999999</v>
      </c>
      <c r="I607" s="30">
        <v>1.4513855999999998</v>
      </c>
      <c r="J607" s="24">
        <v>0</v>
      </c>
      <c r="K607" s="30">
        <v>0.10367039999999998</v>
      </c>
      <c r="L607" s="24">
        <v>1.7278399999999998</v>
      </c>
      <c r="M607" s="24">
        <v>1.7278399999999998</v>
      </c>
      <c r="N607" s="9">
        <v>0</v>
      </c>
      <c r="O607" s="9">
        <v>0</v>
      </c>
      <c r="P607" s="24">
        <v>1.7278399999999998</v>
      </c>
      <c r="Q607" s="9">
        <v>0</v>
      </c>
      <c r="R607" s="9">
        <v>0</v>
      </c>
      <c r="S607" s="24">
        <f t="shared" si="10"/>
        <v>1.7278399999999998</v>
      </c>
    </row>
    <row r="608" spans="1:19" ht="47.25">
      <c r="A608" s="8" t="s">
        <v>806</v>
      </c>
      <c r="B608" s="73" t="s">
        <v>1394</v>
      </c>
      <c r="C608" s="15" t="s">
        <v>1395</v>
      </c>
      <c r="D608" s="18">
        <v>2016</v>
      </c>
      <c r="E608" s="15">
        <v>2020</v>
      </c>
      <c r="F608" s="9">
        <v>1.7278399999999998</v>
      </c>
      <c r="G608" s="9">
        <v>1.7278399999999998</v>
      </c>
      <c r="H608" s="30">
        <v>0.17278399999999999</v>
      </c>
      <c r="I608" s="30">
        <v>1.4513855999999998</v>
      </c>
      <c r="J608" s="24">
        <v>0</v>
      </c>
      <c r="K608" s="30">
        <v>0.10367039999999998</v>
      </c>
      <c r="L608" s="24">
        <v>1.7278399999999998</v>
      </c>
      <c r="M608" s="24">
        <v>1.7278399999999998</v>
      </c>
      <c r="N608" s="9">
        <v>1.7278399999999998</v>
      </c>
      <c r="O608" s="9">
        <v>0</v>
      </c>
      <c r="P608" s="24">
        <v>0</v>
      </c>
      <c r="Q608" s="9">
        <v>0</v>
      </c>
      <c r="R608" s="9">
        <v>0</v>
      </c>
      <c r="S608" s="24">
        <f t="shared" si="10"/>
        <v>1.7278399999999998</v>
      </c>
    </row>
    <row r="609" spans="1:19" ht="63">
      <c r="A609" s="8" t="s">
        <v>806</v>
      </c>
      <c r="B609" s="73" t="s">
        <v>1396</v>
      </c>
      <c r="C609" s="15" t="s">
        <v>1397</v>
      </c>
      <c r="D609" s="18">
        <v>2016</v>
      </c>
      <c r="E609" s="15">
        <v>2020</v>
      </c>
      <c r="F609" s="9">
        <v>1.7278399999999998</v>
      </c>
      <c r="G609" s="9">
        <v>1.7278399999999998</v>
      </c>
      <c r="H609" s="30">
        <v>0.17278399999999999</v>
      </c>
      <c r="I609" s="30">
        <v>1.4513855999999998</v>
      </c>
      <c r="J609" s="24">
        <v>0</v>
      </c>
      <c r="K609" s="30">
        <v>0.10367039999999998</v>
      </c>
      <c r="L609" s="24">
        <v>1.7278399999999998</v>
      </c>
      <c r="M609" s="24">
        <v>1.7278399999999998</v>
      </c>
      <c r="N609" s="9">
        <v>1.7278399999999998</v>
      </c>
      <c r="O609" s="9">
        <v>0</v>
      </c>
      <c r="P609" s="24">
        <v>0</v>
      </c>
      <c r="Q609" s="9">
        <v>0</v>
      </c>
      <c r="R609" s="9">
        <v>0</v>
      </c>
      <c r="S609" s="24">
        <f t="shared" si="10"/>
        <v>1.7278399999999998</v>
      </c>
    </row>
    <row r="610" spans="1:19" ht="47.25">
      <c r="A610" s="8" t="s">
        <v>806</v>
      </c>
      <c r="B610" s="73" t="s">
        <v>1398</v>
      </c>
      <c r="C610" s="15" t="s">
        <v>1399</v>
      </c>
      <c r="D610" s="18">
        <v>2016</v>
      </c>
      <c r="E610" s="15">
        <v>2020</v>
      </c>
      <c r="F610" s="9">
        <v>1.7278399999999998</v>
      </c>
      <c r="G610" s="9">
        <v>1.7278399999999998</v>
      </c>
      <c r="H610" s="30">
        <v>0.17278399999999999</v>
      </c>
      <c r="I610" s="30">
        <v>1.4513855999999998</v>
      </c>
      <c r="J610" s="24">
        <v>0</v>
      </c>
      <c r="K610" s="30">
        <v>0.10367039999999998</v>
      </c>
      <c r="L610" s="24">
        <v>1.7278399999999998</v>
      </c>
      <c r="M610" s="24">
        <v>1.7278399999999998</v>
      </c>
      <c r="N610" s="9">
        <v>1.7278399999999998</v>
      </c>
      <c r="O610" s="9">
        <v>0</v>
      </c>
      <c r="P610" s="24">
        <v>0</v>
      </c>
      <c r="Q610" s="9">
        <v>0</v>
      </c>
      <c r="R610" s="9">
        <v>0</v>
      </c>
      <c r="S610" s="24">
        <f t="shared" si="10"/>
        <v>1.7278399999999998</v>
      </c>
    </row>
    <row r="611" spans="1:19" ht="63">
      <c r="A611" s="8" t="s">
        <v>806</v>
      </c>
      <c r="B611" s="73" t="s">
        <v>1400</v>
      </c>
      <c r="C611" s="15" t="s">
        <v>1401</v>
      </c>
      <c r="D611" s="18">
        <v>2017</v>
      </c>
      <c r="E611" s="15">
        <v>2020</v>
      </c>
      <c r="F611" s="9">
        <v>9.6839300000000001</v>
      </c>
      <c r="G611" s="9">
        <v>9.6839300000000001</v>
      </c>
      <c r="H611" s="30">
        <v>0.96839300000000006</v>
      </c>
      <c r="I611" s="30">
        <v>8.134501199999999</v>
      </c>
      <c r="J611" s="24">
        <v>0</v>
      </c>
      <c r="K611" s="30">
        <v>0.58103579999999999</v>
      </c>
      <c r="L611" s="24">
        <v>9.6839300000000001</v>
      </c>
      <c r="M611" s="24">
        <v>9.6839300000000001</v>
      </c>
      <c r="N611" s="9">
        <v>3.6299780000000004</v>
      </c>
      <c r="O611" s="9">
        <v>0.8929140000000001</v>
      </c>
      <c r="P611" s="24">
        <v>0</v>
      </c>
      <c r="Q611" s="9">
        <v>0</v>
      </c>
      <c r="R611" s="9">
        <v>0</v>
      </c>
      <c r="S611" s="24">
        <f t="shared" si="10"/>
        <v>4.5228920000000006</v>
      </c>
    </row>
    <row r="612" spans="1:19" ht="47.25">
      <c r="A612" s="8" t="s">
        <v>806</v>
      </c>
      <c r="B612" s="73" t="s">
        <v>1402</v>
      </c>
      <c r="C612" s="15" t="s">
        <v>1403</v>
      </c>
      <c r="D612" s="18">
        <v>2018</v>
      </c>
      <c r="E612" s="15">
        <v>2020</v>
      </c>
      <c r="F612" s="9">
        <v>1.55307</v>
      </c>
      <c r="G612" s="9">
        <v>1.55307</v>
      </c>
      <c r="H612" s="30">
        <v>0.155307</v>
      </c>
      <c r="I612" s="30">
        <v>1.3045787999999998</v>
      </c>
      <c r="J612" s="24">
        <v>0</v>
      </c>
      <c r="K612" s="30">
        <v>0.093184199999999995</v>
      </c>
      <c r="L612" s="24">
        <v>1.5530699999999997</v>
      </c>
      <c r="M612" s="24">
        <v>1.5530699999999997</v>
      </c>
      <c r="N612" s="9">
        <v>1.5430699999999997</v>
      </c>
      <c r="O612" s="9">
        <v>0</v>
      </c>
      <c r="P612" s="24">
        <v>0</v>
      </c>
      <c r="Q612" s="9">
        <v>0</v>
      </c>
      <c r="R612" s="9">
        <v>0</v>
      </c>
      <c r="S612" s="24">
        <f t="shared" si="10"/>
        <v>1.5430699999999997</v>
      </c>
    </row>
    <row r="613" spans="1:19" ht="47.25">
      <c r="A613" s="8" t="s">
        <v>806</v>
      </c>
      <c r="B613" s="73" t="s">
        <v>1404</v>
      </c>
      <c r="C613" s="15" t="s">
        <v>1405</v>
      </c>
      <c r="D613" s="18">
        <v>2018</v>
      </c>
      <c r="E613" s="15">
        <v>2020</v>
      </c>
      <c r="F613" s="9">
        <v>1.7209400000000001</v>
      </c>
      <c r="G613" s="9">
        <v>1.7209400000000001</v>
      </c>
      <c r="H613" s="30">
        <v>0.17209400000000002</v>
      </c>
      <c r="I613" s="30">
        <v>1.4455896000000001</v>
      </c>
      <c r="J613" s="24">
        <v>0</v>
      </c>
      <c r="K613" s="30">
        <v>0.1032564</v>
      </c>
      <c r="L613" s="24">
        <v>1.7209400000000001</v>
      </c>
      <c r="M613" s="24">
        <v>1.7209400000000001</v>
      </c>
      <c r="N613" s="9">
        <v>1.7009400000000001</v>
      </c>
      <c r="O613" s="9">
        <v>0</v>
      </c>
      <c r="P613" s="24">
        <v>0</v>
      </c>
      <c r="Q613" s="9">
        <v>0</v>
      </c>
      <c r="R613" s="9">
        <v>0</v>
      </c>
      <c r="S613" s="24">
        <f t="shared" si="10"/>
        <v>1.7009400000000001</v>
      </c>
    </row>
    <row r="614" spans="1:19" ht="63">
      <c r="A614" s="8" t="s">
        <v>806</v>
      </c>
      <c r="B614" s="73" t="s">
        <v>642</v>
      </c>
      <c r="C614" s="15" t="s">
        <v>336</v>
      </c>
      <c r="D614" s="18">
        <v>2019</v>
      </c>
      <c r="E614" s="15">
        <v>2023</v>
      </c>
      <c r="F614" s="9">
        <v>3.3719999999999994</v>
      </c>
      <c r="G614" s="9">
        <v>3.3719999999999994</v>
      </c>
      <c r="H614" s="30">
        <v>0.33719999999999994</v>
      </c>
      <c r="I614" s="30">
        <v>2.8324799999999999</v>
      </c>
      <c r="J614" s="24">
        <v>0</v>
      </c>
      <c r="K614" s="30">
        <v>0.20231999999999997</v>
      </c>
      <c r="L614" s="24">
        <v>3.3719999999999994</v>
      </c>
      <c r="M614" s="24">
        <v>3.3719999999999994</v>
      </c>
      <c r="N614" s="9">
        <v>0</v>
      </c>
      <c r="O614" s="9">
        <v>0</v>
      </c>
      <c r="P614" s="24">
        <v>0</v>
      </c>
      <c r="Q614" s="9">
        <v>3.3719999999999994</v>
      </c>
      <c r="R614" s="9">
        <v>0</v>
      </c>
      <c r="S614" s="24">
        <f t="shared" si="10"/>
        <v>3.3719999999999994</v>
      </c>
    </row>
    <row r="615" spans="1:19" ht="63">
      <c r="A615" s="8" t="s">
        <v>806</v>
      </c>
      <c r="B615" s="73" t="s">
        <v>643</v>
      </c>
      <c r="C615" s="15" t="s">
        <v>337</v>
      </c>
      <c r="D615" s="18">
        <v>2019</v>
      </c>
      <c r="E615" s="15">
        <v>2023</v>
      </c>
      <c r="F615" s="9">
        <v>3.3719999999999994</v>
      </c>
      <c r="G615" s="9">
        <v>3.3719999999999994</v>
      </c>
      <c r="H615" s="30">
        <v>0.33719999999999994</v>
      </c>
      <c r="I615" s="30">
        <v>2.8324799999999999</v>
      </c>
      <c r="J615" s="24">
        <v>0</v>
      </c>
      <c r="K615" s="30">
        <v>0.20231999999999997</v>
      </c>
      <c r="L615" s="24">
        <v>3.3719999999999994</v>
      </c>
      <c r="M615" s="24">
        <v>3.3719999999999994</v>
      </c>
      <c r="N615" s="9">
        <v>0</v>
      </c>
      <c r="O615" s="9">
        <v>0</v>
      </c>
      <c r="P615" s="24">
        <v>0</v>
      </c>
      <c r="Q615" s="9">
        <v>3.3719999999999994</v>
      </c>
      <c r="R615" s="9">
        <v>0</v>
      </c>
      <c r="S615" s="24">
        <f t="shared" si="10"/>
        <v>3.3719999999999994</v>
      </c>
    </row>
    <row r="616" spans="1:19" ht="47.25">
      <c r="A616" s="8" t="s">
        <v>806</v>
      </c>
      <c r="B616" s="73" t="s">
        <v>644</v>
      </c>
      <c r="C616" s="15" t="s">
        <v>338</v>
      </c>
      <c r="D616" s="18">
        <v>2019</v>
      </c>
      <c r="E616" s="15">
        <v>2023</v>
      </c>
      <c r="F616" s="9">
        <v>9.9933099999999992</v>
      </c>
      <c r="G616" s="9">
        <v>9.9933099999999992</v>
      </c>
      <c r="H616" s="30">
        <v>0.99933099999999997</v>
      </c>
      <c r="I616" s="30">
        <v>8.3943803999999993</v>
      </c>
      <c r="J616" s="24">
        <v>0</v>
      </c>
      <c r="K616" s="30">
        <v>0.59959859999999998</v>
      </c>
      <c r="L616" s="24">
        <v>9.993310000000001</v>
      </c>
      <c r="M616" s="24">
        <v>9.993310000000001</v>
      </c>
      <c r="N616" s="9">
        <v>0</v>
      </c>
      <c r="O616" s="9">
        <v>0</v>
      </c>
      <c r="P616" s="24">
        <v>0</v>
      </c>
      <c r="Q616" s="9">
        <v>9.993310000000001</v>
      </c>
      <c r="R616" s="9">
        <v>0</v>
      </c>
      <c r="S616" s="24">
        <f t="shared" si="10"/>
        <v>9.993310000000001</v>
      </c>
    </row>
    <row r="617" spans="1:19" ht="63">
      <c r="A617" s="8" t="s">
        <v>806</v>
      </c>
      <c r="B617" s="73" t="s">
        <v>1406</v>
      </c>
      <c r="C617" s="15" t="s">
        <v>1407</v>
      </c>
      <c r="D617" s="18">
        <v>2016</v>
      </c>
      <c r="E617" s="15">
        <v>2020</v>
      </c>
      <c r="F617" s="9">
        <v>1.101</v>
      </c>
      <c r="G617" s="9">
        <v>1.101</v>
      </c>
      <c r="H617" s="30">
        <v>0.1101</v>
      </c>
      <c r="I617" s="30">
        <v>0.92484</v>
      </c>
      <c r="J617" s="24">
        <v>0</v>
      </c>
      <c r="K617" s="30">
        <v>0.066059999999999994</v>
      </c>
      <c r="L617" s="24">
        <v>1.1010000000000002</v>
      </c>
      <c r="M617" s="24">
        <v>1.1010000000000002</v>
      </c>
      <c r="N617" s="9">
        <v>1.1010000000000002</v>
      </c>
      <c r="O617" s="9">
        <v>0</v>
      </c>
      <c r="P617" s="24">
        <v>0</v>
      </c>
      <c r="Q617" s="9">
        <v>0</v>
      </c>
      <c r="R617" s="9">
        <v>0</v>
      </c>
      <c r="S617" s="24">
        <f t="shared" si="10"/>
        <v>1.1010000000000002</v>
      </c>
    </row>
    <row r="618" spans="1:19" ht="63">
      <c r="A618" s="8" t="s">
        <v>806</v>
      </c>
      <c r="B618" s="73" t="s">
        <v>1408</v>
      </c>
      <c r="C618" s="15" t="s">
        <v>1409</v>
      </c>
      <c r="D618" s="18">
        <v>2016</v>
      </c>
      <c r="E618" s="15">
        <v>2020</v>
      </c>
      <c r="F618" s="9">
        <v>1.0175099999999999</v>
      </c>
      <c r="G618" s="9">
        <v>1.0175099999999999</v>
      </c>
      <c r="H618" s="30">
        <v>0.10175099999999999</v>
      </c>
      <c r="I618" s="30">
        <v>0.85470839999999992</v>
      </c>
      <c r="J618" s="24">
        <v>0</v>
      </c>
      <c r="K618" s="30">
        <v>0.06105059999999999</v>
      </c>
      <c r="L618" s="24">
        <v>1.0175100000000001</v>
      </c>
      <c r="M618" s="24">
        <v>1.0175100000000001</v>
      </c>
      <c r="N618" s="9">
        <v>1.0175100000000001</v>
      </c>
      <c r="O618" s="9">
        <v>0</v>
      </c>
      <c r="P618" s="24">
        <v>0</v>
      </c>
      <c r="Q618" s="9">
        <v>0</v>
      </c>
      <c r="R618" s="9">
        <v>0</v>
      </c>
      <c r="S618" s="24">
        <f t="shared" si="10"/>
        <v>1.0175100000000001</v>
      </c>
    </row>
    <row r="619" spans="1:19" ht="63">
      <c r="A619" s="8" t="s">
        <v>806</v>
      </c>
      <c r="B619" s="73" t="s">
        <v>1410</v>
      </c>
      <c r="C619" s="15" t="s">
        <v>1411</v>
      </c>
      <c r="D619" s="18">
        <v>2017</v>
      </c>
      <c r="E619" s="15">
        <v>2020</v>
      </c>
      <c r="F619" s="9">
        <v>1.2323299999999999</v>
      </c>
      <c r="G619" s="9">
        <v>1.2323299999999999</v>
      </c>
      <c r="H619" s="30">
        <v>0.123233</v>
      </c>
      <c r="I619" s="30">
        <v>1.0351572</v>
      </c>
      <c r="J619" s="24">
        <v>0</v>
      </c>
      <c r="K619" s="30">
        <v>0.073939799999999986</v>
      </c>
      <c r="L619" s="24">
        <v>1.2323299999999999</v>
      </c>
      <c r="M619" s="24">
        <v>1.2323299999999999</v>
      </c>
      <c r="N619" s="9">
        <v>1.2323299999999999</v>
      </c>
      <c r="O619" s="9">
        <v>0</v>
      </c>
      <c r="P619" s="24">
        <v>0</v>
      </c>
      <c r="Q619" s="9">
        <v>0</v>
      </c>
      <c r="R619" s="9">
        <v>0</v>
      </c>
      <c r="S619" s="24">
        <f t="shared" si="10"/>
        <v>1.2323299999999999</v>
      </c>
    </row>
    <row r="620" spans="1:19" ht="63">
      <c r="A620" s="8" t="s">
        <v>806</v>
      </c>
      <c r="B620" s="73" t="s">
        <v>1412</v>
      </c>
      <c r="C620" s="15" t="s">
        <v>1413</v>
      </c>
      <c r="D620" s="18">
        <v>2017</v>
      </c>
      <c r="E620" s="15">
        <v>2020</v>
      </c>
      <c r="F620" s="9">
        <v>0.95013999999999987</v>
      </c>
      <c r="G620" s="9">
        <v>0.95013999999999987</v>
      </c>
      <c r="H620" s="30">
        <v>0.095013999999999987</v>
      </c>
      <c r="I620" s="30">
        <v>0.79811759999999987</v>
      </c>
      <c r="J620" s="24">
        <v>0</v>
      </c>
      <c r="K620" s="30">
        <v>0.057008399999999987</v>
      </c>
      <c r="L620" s="24">
        <v>0.95013999999999987</v>
      </c>
      <c r="M620" s="24">
        <v>0.95013999999999987</v>
      </c>
      <c r="N620" s="9">
        <v>0.95013999999999987</v>
      </c>
      <c r="O620" s="9">
        <v>0</v>
      </c>
      <c r="P620" s="24">
        <v>0</v>
      </c>
      <c r="Q620" s="9">
        <v>0</v>
      </c>
      <c r="R620" s="9">
        <v>0</v>
      </c>
      <c r="S620" s="24">
        <f t="shared" si="10"/>
        <v>0.95013999999999987</v>
      </c>
    </row>
    <row r="621" spans="1:19" ht="78.75">
      <c r="A621" s="8" t="s">
        <v>806</v>
      </c>
      <c r="B621" s="73" t="s">
        <v>1414</v>
      </c>
      <c r="C621" s="15" t="s">
        <v>1415</v>
      </c>
      <c r="D621" s="18">
        <v>2017</v>
      </c>
      <c r="E621" s="15">
        <v>2020</v>
      </c>
      <c r="F621" s="9">
        <v>0.78889999999999993</v>
      </c>
      <c r="G621" s="9">
        <v>0.78889999999999993</v>
      </c>
      <c r="H621" s="30">
        <v>0.078890000000000002</v>
      </c>
      <c r="I621" s="30">
        <v>0.66267599999999993</v>
      </c>
      <c r="J621" s="24">
        <v>0</v>
      </c>
      <c r="K621" s="30">
        <v>0.047333999999999994</v>
      </c>
      <c r="L621" s="24">
        <v>0.78890000000000005</v>
      </c>
      <c r="M621" s="24">
        <v>0.78890000000000005</v>
      </c>
      <c r="N621" s="9">
        <v>0.78890000000000005</v>
      </c>
      <c r="O621" s="9">
        <v>0</v>
      </c>
      <c r="P621" s="24">
        <v>0</v>
      </c>
      <c r="Q621" s="9">
        <v>0</v>
      </c>
      <c r="R621" s="9">
        <v>0</v>
      </c>
      <c r="S621" s="24">
        <f t="shared" si="10"/>
        <v>0.78890000000000005</v>
      </c>
    </row>
    <row r="622" spans="1:19" ht="63">
      <c r="A622" s="8" t="s">
        <v>806</v>
      </c>
      <c r="B622" s="73" t="s">
        <v>1416</v>
      </c>
      <c r="C622" s="15" t="s">
        <v>1417</v>
      </c>
      <c r="D622" s="18">
        <v>2018</v>
      </c>
      <c r="E622" s="15">
        <v>2020</v>
      </c>
      <c r="F622" s="9">
        <v>0.82920000000000005</v>
      </c>
      <c r="G622" s="9">
        <v>0.82920000000000005</v>
      </c>
      <c r="H622" s="30">
        <v>0.082920000000000008</v>
      </c>
      <c r="I622" s="30">
        <v>0.69652800000000004</v>
      </c>
      <c r="J622" s="24">
        <v>0</v>
      </c>
      <c r="K622" s="30">
        <v>0.049751999999999998</v>
      </c>
      <c r="L622" s="24">
        <v>0.82919999999999994</v>
      </c>
      <c r="M622" s="24">
        <v>0.82919999999999994</v>
      </c>
      <c r="N622" s="9">
        <v>0.82919999999999994</v>
      </c>
      <c r="O622" s="9">
        <v>0</v>
      </c>
      <c r="P622" s="24">
        <v>0</v>
      </c>
      <c r="Q622" s="9">
        <v>0</v>
      </c>
      <c r="R622" s="9">
        <v>0</v>
      </c>
      <c r="S622" s="24">
        <f t="shared" si="10"/>
        <v>0.82919999999999994</v>
      </c>
    </row>
    <row r="623" spans="1:19" ht="63">
      <c r="A623" s="8" t="s">
        <v>806</v>
      </c>
      <c r="B623" s="73" t="s">
        <v>1418</v>
      </c>
      <c r="C623" s="15" t="s">
        <v>1419</v>
      </c>
      <c r="D623" s="18">
        <v>2018</v>
      </c>
      <c r="E623" s="15">
        <v>2020</v>
      </c>
      <c r="F623" s="9">
        <v>0.56079999999999997</v>
      </c>
      <c r="G623" s="9">
        <v>0.56079999999999997</v>
      </c>
      <c r="H623" s="30">
        <v>0.056079999999999998</v>
      </c>
      <c r="I623" s="30">
        <v>0.47107199999999994</v>
      </c>
      <c r="J623" s="24">
        <v>0</v>
      </c>
      <c r="K623" s="30">
        <v>0.033647999999999997</v>
      </c>
      <c r="L623" s="24">
        <v>0.56079999999999997</v>
      </c>
      <c r="M623" s="24">
        <v>0.56079999999999997</v>
      </c>
      <c r="N623" s="9">
        <v>0.56079999999999997</v>
      </c>
      <c r="O623" s="9">
        <v>0</v>
      </c>
      <c r="P623" s="24">
        <v>0</v>
      </c>
      <c r="Q623" s="9">
        <v>0</v>
      </c>
      <c r="R623" s="9">
        <v>0</v>
      </c>
      <c r="S623" s="24">
        <f t="shared" si="10"/>
        <v>0.56079999999999997</v>
      </c>
    </row>
    <row r="624" spans="1:19" ht="78.75">
      <c r="A624" s="8" t="s">
        <v>806</v>
      </c>
      <c r="B624" s="73" t="s">
        <v>1420</v>
      </c>
      <c r="C624" s="15" t="s">
        <v>1421</v>
      </c>
      <c r="D624" s="18">
        <v>2018</v>
      </c>
      <c r="E624" s="15">
        <v>2020</v>
      </c>
      <c r="F624" s="9">
        <v>0.59882000000000002</v>
      </c>
      <c r="G624" s="9">
        <v>0.59882000000000002</v>
      </c>
      <c r="H624" s="30">
        <v>0.059882000000000005</v>
      </c>
      <c r="I624" s="30">
        <v>0.50300880000000003</v>
      </c>
      <c r="J624" s="24">
        <v>0</v>
      </c>
      <c r="K624" s="30">
        <v>0.035929200000000001</v>
      </c>
      <c r="L624" s="24">
        <v>0.59882000000000013</v>
      </c>
      <c r="M624" s="24">
        <v>0.59882000000000013</v>
      </c>
      <c r="N624" s="9">
        <v>0.59882000000000013</v>
      </c>
      <c r="O624" s="9">
        <v>0</v>
      </c>
      <c r="P624" s="24">
        <v>0</v>
      </c>
      <c r="Q624" s="9">
        <v>0</v>
      </c>
      <c r="R624" s="9">
        <v>0</v>
      </c>
      <c r="S624" s="24">
        <f t="shared" si="10"/>
        <v>0.59882000000000013</v>
      </c>
    </row>
    <row r="625" spans="1:19" ht="47.25">
      <c r="A625" s="8" t="s">
        <v>806</v>
      </c>
      <c r="B625" s="73" t="s">
        <v>1422</v>
      </c>
      <c r="C625" s="15" t="s">
        <v>749</v>
      </c>
      <c r="D625" s="18">
        <v>2019</v>
      </c>
      <c r="E625" s="15">
        <v>2020</v>
      </c>
      <c r="F625" s="9">
        <v>23.381900000000002</v>
      </c>
      <c r="G625" s="9">
        <v>23.381900000000002</v>
      </c>
      <c r="H625" s="30">
        <v>2.3381900000000004</v>
      </c>
      <c r="I625" s="30">
        <v>19.640796000000002</v>
      </c>
      <c r="J625" s="24">
        <v>0</v>
      </c>
      <c r="K625" s="30">
        <v>1.402914</v>
      </c>
      <c r="L625" s="24">
        <v>23.381900000000005</v>
      </c>
      <c r="M625" s="24">
        <v>23.381900000000005</v>
      </c>
      <c r="N625" s="9">
        <v>4.7339930000000017</v>
      </c>
      <c r="O625" s="9">
        <v>16.5</v>
      </c>
      <c r="P625" s="24">
        <v>0</v>
      </c>
      <c r="Q625" s="9">
        <v>0</v>
      </c>
      <c r="R625" s="9">
        <v>0</v>
      </c>
      <c r="S625" s="24">
        <f t="shared" si="10"/>
        <v>21.233993000000002</v>
      </c>
    </row>
    <row r="626" spans="1:19" ht="47.25">
      <c r="A626" s="8" t="s">
        <v>806</v>
      </c>
      <c r="B626" s="73" t="s">
        <v>645</v>
      </c>
      <c r="C626" s="15" t="s">
        <v>750</v>
      </c>
      <c r="D626" s="18">
        <v>2019</v>
      </c>
      <c r="E626" s="15">
        <v>2022</v>
      </c>
      <c r="F626" s="9">
        <v>3.6545999999999998</v>
      </c>
      <c r="G626" s="9">
        <v>3.6545999999999998</v>
      </c>
      <c r="H626" s="30">
        <v>0.36546000000000001</v>
      </c>
      <c r="I626" s="30">
        <v>3.0698639999999999</v>
      </c>
      <c r="J626" s="24">
        <v>0</v>
      </c>
      <c r="K626" s="30">
        <v>0.21927599999999997</v>
      </c>
      <c r="L626" s="24">
        <v>3.6545999999999998</v>
      </c>
      <c r="M626" s="24">
        <v>3.6545999999999998</v>
      </c>
      <c r="N626" s="9">
        <v>0</v>
      </c>
      <c r="O626" s="9">
        <v>0</v>
      </c>
      <c r="P626" s="24">
        <v>0.46928200000000003</v>
      </c>
      <c r="Q626" s="9">
        <v>2.75</v>
      </c>
      <c r="R626" s="9">
        <v>0</v>
      </c>
      <c r="S626" s="24">
        <f t="shared" si="10"/>
        <v>3.2192820000000002</v>
      </c>
    </row>
    <row r="627" spans="1:19" ht="47.25">
      <c r="A627" s="8" t="s">
        <v>806</v>
      </c>
      <c r="B627" s="73" t="s">
        <v>1423</v>
      </c>
      <c r="C627" s="15" t="s">
        <v>1424</v>
      </c>
      <c r="D627" s="18">
        <v>2018</v>
      </c>
      <c r="E627" s="15">
        <v>2020</v>
      </c>
      <c r="F627" s="9">
        <v>10.74685</v>
      </c>
      <c r="G627" s="9">
        <v>10.74685</v>
      </c>
      <c r="H627" s="30">
        <v>1.0746850000000001</v>
      </c>
      <c r="I627" s="30">
        <v>9.027353999999999</v>
      </c>
      <c r="J627" s="24">
        <v>0</v>
      </c>
      <c r="K627" s="30">
        <v>0.64481100000000002</v>
      </c>
      <c r="L627" s="24">
        <v>10.74685</v>
      </c>
      <c r="M627" s="24">
        <v>10.74685</v>
      </c>
      <c r="N627" s="9">
        <v>10.73685</v>
      </c>
      <c r="O627" s="9">
        <v>0</v>
      </c>
      <c r="P627" s="24">
        <v>0</v>
      </c>
      <c r="Q627" s="9">
        <v>0</v>
      </c>
      <c r="R627" s="9">
        <v>0</v>
      </c>
      <c r="S627" s="24">
        <f t="shared" si="10"/>
        <v>10.73685</v>
      </c>
    </row>
    <row r="628" spans="1:19" ht="78.75">
      <c r="A628" s="8" t="s">
        <v>806</v>
      </c>
      <c r="B628" s="73" t="s">
        <v>1425</v>
      </c>
      <c r="C628" s="15" t="s">
        <v>2500</v>
      </c>
      <c r="D628" s="18">
        <v>2019</v>
      </c>
      <c r="E628" s="15">
        <v>2025</v>
      </c>
      <c r="F628" s="9">
        <v>10.691940000000001</v>
      </c>
      <c r="G628" s="9">
        <v>10.691940000000001</v>
      </c>
      <c r="H628" s="30">
        <v>1.0691940000000002</v>
      </c>
      <c r="I628" s="30">
        <v>8.9812296000000007</v>
      </c>
      <c r="J628" s="24">
        <v>0</v>
      </c>
      <c r="K628" s="30">
        <v>0.64151639999999999</v>
      </c>
      <c r="L628" s="24">
        <v>10.691940000000001</v>
      </c>
      <c r="M628" s="24">
        <v>10.691940000000001</v>
      </c>
      <c r="N628" s="9">
        <v>0</v>
      </c>
      <c r="O628" s="9">
        <v>0</v>
      </c>
      <c r="P628" s="24">
        <v>0</v>
      </c>
      <c r="Q628" s="9">
        <v>0</v>
      </c>
      <c r="R628" s="9">
        <v>0.11000000000000001</v>
      </c>
      <c r="S628" s="24">
        <f t="shared" si="10"/>
        <v>0.11000000000000001</v>
      </c>
    </row>
    <row r="629" spans="1:19" ht="78.75">
      <c r="A629" s="8" t="s">
        <v>806</v>
      </c>
      <c r="B629" s="73" t="s">
        <v>1426</v>
      </c>
      <c r="C629" s="15" t="s">
        <v>2501</v>
      </c>
      <c r="D629" s="18">
        <v>2021</v>
      </c>
      <c r="E629" s="15">
        <v>2021</v>
      </c>
      <c r="F629" s="9">
        <v>1.6367</v>
      </c>
      <c r="G629" s="9">
        <v>1.6367</v>
      </c>
      <c r="H629" s="30">
        <v>0.16367000000000001</v>
      </c>
      <c r="I629" s="30">
        <v>1.3748280000000002</v>
      </c>
      <c r="J629" s="24">
        <v>0</v>
      </c>
      <c r="K629" s="30">
        <v>0.098201999999999998</v>
      </c>
      <c r="L629" s="24">
        <v>1.6367</v>
      </c>
      <c r="M629" s="24">
        <v>1.6367</v>
      </c>
      <c r="N629" s="9">
        <v>0</v>
      </c>
      <c r="O629" s="9">
        <v>1.6367</v>
      </c>
      <c r="P629" s="24">
        <v>0</v>
      </c>
      <c r="Q629" s="9">
        <v>0</v>
      </c>
      <c r="R629" s="9">
        <v>0</v>
      </c>
      <c r="S629" s="24">
        <f t="shared" si="10"/>
        <v>1.6367</v>
      </c>
    </row>
    <row r="630" spans="1:19" ht="78.75">
      <c r="A630" s="8" t="s">
        <v>806</v>
      </c>
      <c r="B630" s="73" t="s">
        <v>1427</v>
      </c>
      <c r="C630" s="15" t="s">
        <v>2502</v>
      </c>
      <c r="D630" s="18">
        <v>2020</v>
      </c>
      <c r="E630" s="15">
        <v>2021</v>
      </c>
      <c r="F630" s="9">
        <v>8.1614300000000011</v>
      </c>
      <c r="G630" s="9">
        <v>8.1614300000000011</v>
      </c>
      <c r="H630" s="30">
        <v>0.81614300000000017</v>
      </c>
      <c r="I630" s="30">
        <v>6.8556012000000006</v>
      </c>
      <c r="J630" s="24">
        <v>0</v>
      </c>
      <c r="K630" s="30">
        <v>0.48968580000000006</v>
      </c>
      <c r="L630" s="24">
        <v>8.1614300000000011</v>
      </c>
      <c r="M630" s="24">
        <v>8.1614300000000011</v>
      </c>
      <c r="N630" s="9">
        <v>1.2775730000000001</v>
      </c>
      <c r="O630" s="9">
        <v>6.8838570000000008</v>
      </c>
      <c r="P630" s="24">
        <v>0</v>
      </c>
      <c r="Q630" s="9">
        <v>0</v>
      </c>
      <c r="R630" s="9">
        <v>0</v>
      </c>
      <c r="S630" s="24">
        <f t="shared" si="10"/>
        <v>8.1614300000000011</v>
      </c>
    </row>
    <row r="631" spans="1:19" ht="47.25">
      <c r="A631" s="8" t="s">
        <v>806</v>
      </c>
      <c r="B631" s="73" t="s">
        <v>646</v>
      </c>
      <c r="C631" s="15" t="s">
        <v>339</v>
      </c>
      <c r="D631" s="18">
        <v>2016</v>
      </c>
      <c r="E631" s="15">
        <v>2022</v>
      </c>
      <c r="F631" s="9">
        <v>12.4536</v>
      </c>
      <c r="G631" s="9">
        <v>12.4536</v>
      </c>
      <c r="H631" s="30">
        <v>1.24536</v>
      </c>
      <c r="I631" s="30">
        <v>10.461024</v>
      </c>
      <c r="J631" s="24">
        <v>0</v>
      </c>
      <c r="K631" s="30">
        <v>0.74721599999999999</v>
      </c>
      <c r="L631" s="24">
        <v>12.4536</v>
      </c>
      <c r="M631" s="24">
        <v>12.4536</v>
      </c>
      <c r="N631" s="9">
        <v>0</v>
      </c>
      <c r="O631" s="9">
        <v>0</v>
      </c>
      <c r="P631" s="24">
        <v>12.4536</v>
      </c>
      <c r="Q631" s="9">
        <v>0</v>
      </c>
      <c r="R631" s="9">
        <v>0</v>
      </c>
      <c r="S631" s="24">
        <f t="shared" si="10"/>
        <v>12.4536</v>
      </c>
    </row>
    <row r="632" spans="1:19" ht="47.25">
      <c r="A632" s="8" t="s">
        <v>806</v>
      </c>
      <c r="B632" s="73" t="s">
        <v>1428</v>
      </c>
      <c r="C632" s="15" t="s">
        <v>1429</v>
      </c>
      <c r="D632" s="18">
        <v>2016</v>
      </c>
      <c r="E632" s="15">
        <v>2020</v>
      </c>
      <c r="F632" s="9">
        <v>2.5174799999999999</v>
      </c>
      <c r="G632" s="9">
        <v>2.5174799999999999</v>
      </c>
      <c r="H632" s="30">
        <v>0.25174800000000003</v>
      </c>
      <c r="I632" s="30">
        <v>2.1146832</v>
      </c>
      <c r="J632" s="24">
        <v>0</v>
      </c>
      <c r="K632" s="30">
        <v>0.15104879999999998</v>
      </c>
      <c r="L632" s="24">
        <v>2.5174800000000004</v>
      </c>
      <c r="M632" s="24">
        <v>2.5174800000000004</v>
      </c>
      <c r="N632" s="9">
        <v>2.4874800000000006</v>
      </c>
      <c r="O632" s="9">
        <v>0</v>
      </c>
      <c r="P632" s="24">
        <v>0</v>
      </c>
      <c r="Q632" s="9">
        <v>0</v>
      </c>
      <c r="R632" s="9">
        <v>0</v>
      </c>
      <c r="S632" s="24">
        <f t="shared" si="10"/>
        <v>2.4874800000000006</v>
      </c>
    </row>
    <row r="633" spans="1:19" ht="47.25">
      <c r="A633" s="8" t="s">
        <v>806</v>
      </c>
      <c r="B633" s="73" t="s">
        <v>1430</v>
      </c>
      <c r="C633" s="15" t="s">
        <v>1431</v>
      </c>
      <c r="D633" s="18">
        <v>2016</v>
      </c>
      <c r="E633" s="15">
        <v>2020</v>
      </c>
      <c r="F633" s="9">
        <v>2.5174799999999999</v>
      </c>
      <c r="G633" s="9">
        <v>2.5174799999999999</v>
      </c>
      <c r="H633" s="30">
        <v>0.25174800000000003</v>
      </c>
      <c r="I633" s="30">
        <v>2.1146832</v>
      </c>
      <c r="J633" s="24">
        <v>0</v>
      </c>
      <c r="K633" s="30">
        <v>0.15104879999999998</v>
      </c>
      <c r="L633" s="24">
        <v>2.5174800000000004</v>
      </c>
      <c r="M633" s="24">
        <v>2.5174800000000004</v>
      </c>
      <c r="N633" s="9">
        <v>2.4874800000000006</v>
      </c>
      <c r="O633" s="9">
        <v>0</v>
      </c>
      <c r="P633" s="24">
        <v>0</v>
      </c>
      <c r="Q633" s="9">
        <v>0</v>
      </c>
      <c r="R633" s="9">
        <v>0</v>
      </c>
      <c r="S633" s="24">
        <f t="shared" si="10"/>
        <v>2.4874800000000006</v>
      </c>
    </row>
    <row r="634" spans="1:19" ht="63">
      <c r="A634" s="8" t="s">
        <v>806</v>
      </c>
      <c r="B634" s="73" t="s">
        <v>1432</v>
      </c>
      <c r="C634" s="15" t="s">
        <v>1433</v>
      </c>
      <c r="D634" s="18">
        <v>2018</v>
      </c>
      <c r="E634" s="15">
        <v>2020</v>
      </c>
      <c r="F634" s="9">
        <v>1.7410699999999999</v>
      </c>
      <c r="G634" s="9">
        <v>1.7410699999999999</v>
      </c>
      <c r="H634" s="30">
        <v>0.17410700000000001</v>
      </c>
      <c r="I634" s="30">
        <v>1.4624987999999999</v>
      </c>
      <c r="J634" s="24">
        <v>0</v>
      </c>
      <c r="K634" s="30">
        <v>0.10446419999999999</v>
      </c>
      <c r="L634" s="24">
        <v>1.7410699999999999</v>
      </c>
      <c r="M634" s="24">
        <v>1.7410699999999999</v>
      </c>
      <c r="N634" s="9">
        <v>1.7410699999999999</v>
      </c>
      <c r="O634" s="9">
        <v>0</v>
      </c>
      <c r="P634" s="24">
        <v>0</v>
      </c>
      <c r="Q634" s="9">
        <v>0</v>
      </c>
      <c r="R634" s="9">
        <v>0</v>
      </c>
      <c r="S634" s="24">
        <f t="shared" si="10"/>
        <v>1.7410699999999999</v>
      </c>
    </row>
    <row r="635" spans="1:19" ht="47.25">
      <c r="A635" s="8" t="s">
        <v>806</v>
      </c>
      <c r="B635" s="73" t="s">
        <v>647</v>
      </c>
      <c r="C635" s="15" t="s">
        <v>340</v>
      </c>
      <c r="D635" s="18">
        <v>2019</v>
      </c>
      <c r="E635" s="15">
        <v>2023</v>
      </c>
      <c r="F635" s="9">
        <v>4.3568100000000003</v>
      </c>
      <c r="G635" s="9">
        <v>4.3568100000000003</v>
      </c>
      <c r="H635" s="30">
        <v>0.43568100000000004</v>
      </c>
      <c r="I635" s="30">
        <v>3.6597204000000003</v>
      </c>
      <c r="J635" s="24">
        <v>0</v>
      </c>
      <c r="K635" s="30">
        <v>0.26140859999999999</v>
      </c>
      <c r="L635" s="24">
        <v>4.3568100000000012</v>
      </c>
      <c r="M635" s="24">
        <v>4.3568100000000012</v>
      </c>
      <c r="N635" s="9">
        <v>0</v>
      </c>
      <c r="O635" s="9">
        <v>0</v>
      </c>
      <c r="P635" s="24">
        <v>0</v>
      </c>
      <c r="Q635" s="9">
        <v>4.3568100000000012</v>
      </c>
      <c r="R635" s="9">
        <v>0</v>
      </c>
      <c r="S635" s="24">
        <f t="shared" si="10"/>
        <v>4.3568100000000012</v>
      </c>
    </row>
    <row r="636" spans="1:19" ht="47.25">
      <c r="A636" s="8" t="s">
        <v>806</v>
      </c>
      <c r="B636" s="73" t="s">
        <v>648</v>
      </c>
      <c r="C636" s="15" t="s">
        <v>341</v>
      </c>
      <c r="D636" s="18">
        <v>2017</v>
      </c>
      <c r="E636" s="15">
        <v>2022</v>
      </c>
      <c r="F636" s="9">
        <v>7.7446999999999999</v>
      </c>
      <c r="G636" s="9">
        <v>7.7446999999999999</v>
      </c>
      <c r="H636" s="30">
        <v>0.77446999999999999</v>
      </c>
      <c r="I636" s="30">
        <v>6.5055480000000001</v>
      </c>
      <c r="J636" s="24">
        <v>0</v>
      </c>
      <c r="K636" s="30">
        <v>0.46468199999999998</v>
      </c>
      <c r="L636" s="24">
        <v>7.7446999999999999</v>
      </c>
      <c r="M636" s="24">
        <v>7.7446999999999999</v>
      </c>
      <c r="N636" s="9">
        <v>0</v>
      </c>
      <c r="O636" s="9">
        <v>0</v>
      </c>
      <c r="P636" s="24">
        <v>7.7446999999999999</v>
      </c>
      <c r="Q636" s="9">
        <v>0</v>
      </c>
      <c r="R636" s="9">
        <v>0</v>
      </c>
      <c r="S636" s="24">
        <f t="shared" si="10"/>
        <v>7.7446999999999999</v>
      </c>
    </row>
    <row r="637" spans="1:19" ht="47.25">
      <c r="A637" s="8" t="s">
        <v>806</v>
      </c>
      <c r="B637" s="73" t="s">
        <v>142</v>
      </c>
      <c r="C637" s="15" t="s">
        <v>342</v>
      </c>
      <c r="D637" s="18">
        <v>2010</v>
      </c>
      <c r="E637" s="15">
        <v>2022</v>
      </c>
      <c r="F637" s="9">
        <v>5.5836999999999994</v>
      </c>
      <c r="G637" s="9">
        <v>5.5836999999999994</v>
      </c>
      <c r="H637" s="30">
        <v>0.55836999999999992</v>
      </c>
      <c r="I637" s="30">
        <v>4.6903079999999999</v>
      </c>
      <c r="J637" s="24">
        <v>0</v>
      </c>
      <c r="K637" s="30">
        <v>0.33502199999999993</v>
      </c>
      <c r="L637" s="24">
        <v>1.6767557199999996</v>
      </c>
      <c r="M637" s="24">
        <v>1.6767557199999996</v>
      </c>
      <c r="N637" s="9">
        <v>0</v>
      </c>
      <c r="O637" s="9">
        <v>0</v>
      </c>
      <c r="P637" s="24">
        <v>1.6767557199999996</v>
      </c>
      <c r="Q637" s="9">
        <v>0</v>
      </c>
      <c r="R637" s="9">
        <v>0</v>
      </c>
      <c r="S637" s="24">
        <f t="shared" si="10"/>
        <v>1.6767557199999996</v>
      </c>
    </row>
    <row r="638" spans="1:19" ht="47.25">
      <c r="A638" s="8" t="s">
        <v>806</v>
      </c>
      <c r="B638" s="73" t="s">
        <v>1434</v>
      </c>
      <c r="C638" s="15" t="s">
        <v>1435</v>
      </c>
      <c r="D638" s="18">
        <v>2018</v>
      </c>
      <c r="E638" s="15">
        <v>2020</v>
      </c>
      <c r="F638" s="9">
        <v>5.1918899999999999</v>
      </c>
      <c r="G638" s="9">
        <v>5.1918899999999999</v>
      </c>
      <c r="H638" s="30">
        <v>0.51918900000000001</v>
      </c>
      <c r="I638" s="30">
        <v>4.3611876000000001</v>
      </c>
      <c r="J638" s="24">
        <v>0</v>
      </c>
      <c r="K638" s="30">
        <v>0.3115134</v>
      </c>
      <c r="L638" s="24">
        <v>5.1918899999999999</v>
      </c>
      <c r="M638" s="24">
        <v>5.1918899999999999</v>
      </c>
      <c r="N638" s="9">
        <v>2.7903699999999998</v>
      </c>
      <c r="O638" s="9">
        <v>0</v>
      </c>
      <c r="P638" s="24">
        <v>0</v>
      </c>
      <c r="Q638" s="9">
        <v>0</v>
      </c>
      <c r="R638" s="9">
        <v>0</v>
      </c>
      <c r="S638" s="24">
        <f t="shared" si="10"/>
        <v>2.7903699999999998</v>
      </c>
    </row>
    <row r="639" spans="1:19" ht="47.25">
      <c r="A639" s="8" t="s">
        <v>806</v>
      </c>
      <c r="B639" s="73" t="s">
        <v>649</v>
      </c>
      <c r="C639" s="15" t="s">
        <v>751</v>
      </c>
      <c r="D639" s="18">
        <v>2018</v>
      </c>
      <c r="E639" s="15">
        <v>2024</v>
      </c>
      <c r="F639" s="9">
        <v>63.503320000000009</v>
      </c>
      <c r="G639" s="9">
        <v>63.503320000000009</v>
      </c>
      <c r="H639" s="30">
        <v>6.3503320000000016</v>
      </c>
      <c r="I639" s="30">
        <v>53.342788800000008</v>
      </c>
      <c r="J639" s="24">
        <v>0</v>
      </c>
      <c r="K639" s="30">
        <v>3.8101992000000005</v>
      </c>
      <c r="L639" s="24">
        <v>63.503319999999995</v>
      </c>
      <c r="M639" s="24">
        <v>63.503319999999995</v>
      </c>
      <c r="N639" s="9">
        <v>0</v>
      </c>
      <c r="O639" s="9">
        <v>0</v>
      </c>
      <c r="P639" s="24">
        <v>0</v>
      </c>
      <c r="Q639" s="9">
        <v>0.314446</v>
      </c>
      <c r="R639" s="9">
        <v>63.188873999999998</v>
      </c>
      <c r="S639" s="24">
        <f t="shared" si="10"/>
        <v>63.503319999999995</v>
      </c>
    </row>
    <row r="640" spans="1:19" ht="78.75">
      <c r="A640" s="8" t="s">
        <v>806</v>
      </c>
      <c r="B640" s="73" t="s">
        <v>1436</v>
      </c>
      <c r="C640" s="15" t="s">
        <v>2503</v>
      </c>
      <c r="D640" s="18">
        <v>2019</v>
      </c>
      <c r="E640" s="15">
        <v>2021</v>
      </c>
      <c r="F640" s="9">
        <v>2.5497100000000001</v>
      </c>
      <c r="G640" s="9">
        <v>2.5497100000000001</v>
      </c>
      <c r="H640" s="30">
        <v>0.254971</v>
      </c>
      <c r="I640" s="30">
        <v>2.1417564000000002</v>
      </c>
      <c r="J640" s="24">
        <v>0</v>
      </c>
      <c r="K640" s="30">
        <v>0.1529826</v>
      </c>
      <c r="L640" s="24">
        <v>2.5497100000000001</v>
      </c>
      <c r="M640" s="24">
        <v>2.5497100000000001</v>
      </c>
      <c r="N640" s="9">
        <v>2.2026950000000003</v>
      </c>
      <c r="O640" s="9">
        <v>0.33701500000000006</v>
      </c>
      <c r="P640" s="24">
        <v>0</v>
      </c>
      <c r="Q640" s="9">
        <v>0</v>
      </c>
      <c r="R640" s="9">
        <v>0</v>
      </c>
      <c r="S640" s="24">
        <f t="shared" si="10"/>
        <v>2.5397100000000004</v>
      </c>
    </row>
    <row r="641" spans="1:19" ht="47.25">
      <c r="A641" s="8" t="s">
        <v>806</v>
      </c>
      <c r="B641" s="73" t="s">
        <v>1437</v>
      </c>
      <c r="C641" s="15" t="s">
        <v>1438</v>
      </c>
      <c r="D641" s="18">
        <v>2016</v>
      </c>
      <c r="E641" s="15">
        <v>2022</v>
      </c>
      <c r="F641" s="9">
        <v>3.6231499999999994</v>
      </c>
      <c r="G641" s="9">
        <v>3.6231499999999994</v>
      </c>
      <c r="H641" s="30">
        <v>0.36231499999999994</v>
      </c>
      <c r="I641" s="30">
        <v>3.0434459999999994</v>
      </c>
      <c r="J641" s="24">
        <v>0</v>
      </c>
      <c r="K641" s="30">
        <v>0.21738899999999997</v>
      </c>
      <c r="L641" s="24">
        <v>3.6231499999999994</v>
      </c>
      <c r="M641" s="24">
        <v>3.6231499999999994</v>
      </c>
      <c r="N641" s="9">
        <v>0.010999999999999999</v>
      </c>
      <c r="O641" s="9">
        <v>0.010999999999999999</v>
      </c>
      <c r="P641" s="24">
        <v>3.5911499999999994</v>
      </c>
      <c r="Q641" s="9">
        <v>0</v>
      </c>
      <c r="R641" s="9">
        <v>0</v>
      </c>
      <c r="S641" s="24">
        <f t="shared" si="10"/>
        <v>3.6131499999999992</v>
      </c>
    </row>
    <row r="642" spans="1:19" ht="31.5">
      <c r="A642" s="8" t="s">
        <v>806</v>
      </c>
      <c r="B642" s="73" t="s">
        <v>1439</v>
      </c>
      <c r="C642" s="15" t="s">
        <v>2504</v>
      </c>
      <c r="D642" s="18">
        <v>2018</v>
      </c>
      <c r="E642" s="15">
        <v>2021</v>
      </c>
      <c r="F642" s="9">
        <v>5.3521899999999993</v>
      </c>
      <c r="G642" s="9">
        <v>5.3521899999999993</v>
      </c>
      <c r="H642" s="30">
        <v>0.535219</v>
      </c>
      <c r="I642" s="30">
        <v>4.4958396</v>
      </c>
      <c r="J642" s="24">
        <v>0</v>
      </c>
      <c r="K642" s="30">
        <v>0.32113139999999996</v>
      </c>
      <c r="L642" s="24">
        <v>5.3521900000000002</v>
      </c>
      <c r="M642" s="24">
        <v>5.3521900000000002</v>
      </c>
      <c r="N642" s="9">
        <v>3.6686496000000006</v>
      </c>
      <c r="O642" s="9">
        <v>0.91716240000000016</v>
      </c>
      <c r="P642" s="24">
        <v>0</v>
      </c>
      <c r="Q642" s="9">
        <v>0</v>
      </c>
      <c r="R642" s="9">
        <v>0</v>
      </c>
      <c r="S642" s="24">
        <f t="shared" si="10"/>
        <v>4.5858120000000007</v>
      </c>
    </row>
    <row r="643" spans="1:19" ht="47.25">
      <c r="A643" s="8" t="s">
        <v>806</v>
      </c>
      <c r="B643" s="73" t="s">
        <v>1440</v>
      </c>
      <c r="C643" s="15" t="s">
        <v>1441</v>
      </c>
      <c r="D643" s="18">
        <v>2016</v>
      </c>
      <c r="E643" s="15">
        <v>2022</v>
      </c>
      <c r="F643" s="9">
        <v>4.7927200000000001</v>
      </c>
      <c r="G643" s="9">
        <v>4.7927200000000001</v>
      </c>
      <c r="H643" s="30">
        <v>0.47927200000000003</v>
      </c>
      <c r="I643" s="30">
        <v>4.0258848</v>
      </c>
      <c r="J643" s="24">
        <v>0</v>
      </c>
      <c r="K643" s="30">
        <v>0.28756320000000002</v>
      </c>
      <c r="L643" s="24">
        <v>4.7927200000000001</v>
      </c>
      <c r="M643" s="24">
        <v>4.7927200000000001</v>
      </c>
      <c r="N643" s="9">
        <v>0.010999999999999999</v>
      </c>
      <c r="O643" s="9">
        <v>0.010999999999999999</v>
      </c>
      <c r="P643" s="24">
        <v>0.22427900000000001</v>
      </c>
      <c r="Q643" s="9">
        <v>3.3000000000000003</v>
      </c>
      <c r="R643" s="9">
        <v>0</v>
      </c>
      <c r="S643" s="24">
        <f t="shared" si="10"/>
        <v>3.5462790000000002</v>
      </c>
    </row>
    <row r="644" spans="1:19" ht="78.75">
      <c r="A644" s="8" t="s">
        <v>806</v>
      </c>
      <c r="B644" s="73" t="s">
        <v>650</v>
      </c>
      <c r="C644" s="15" t="s">
        <v>343</v>
      </c>
      <c r="D644" s="18">
        <v>2017</v>
      </c>
      <c r="E644" s="15">
        <v>2022</v>
      </c>
      <c r="F644" s="9">
        <v>5.6095500000000005</v>
      </c>
      <c r="G644" s="9">
        <v>5.6095500000000005</v>
      </c>
      <c r="H644" s="30">
        <v>0.56095500000000009</v>
      </c>
      <c r="I644" s="30">
        <v>4.712022000000001</v>
      </c>
      <c r="J644" s="24">
        <v>0</v>
      </c>
      <c r="K644" s="30">
        <v>0.33657300000000001</v>
      </c>
      <c r="L644" s="24">
        <v>5.6095500000000005</v>
      </c>
      <c r="M644" s="24">
        <v>5.6095500000000005</v>
      </c>
      <c r="N644" s="9">
        <v>0</v>
      </c>
      <c r="O644" s="9">
        <v>0</v>
      </c>
      <c r="P644" s="24">
        <v>5.6095500000000005</v>
      </c>
      <c r="Q644" s="9">
        <v>0</v>
      </c>
      <c r="R644" s="9">
        <v>0</v>
      </c>
      <c r="S644" s="24">
        <f t="shared" si="10"/>
        <v>5.6095500000000005</v>
      </c>
    </row>
    <row r="645" spans="1:19" ht="31.5">
      <c r="A645" s="8" t="s">
        <v>806</v>
      </c>
      <c r="B645" s="73" t="s">
        <v>1442</v>
      </c>
      <c r="C645" s="15" t="s">
        <v>344</v>
      </c>
      <c r="D645" s="18">
        <v>2012</v>
      </c>
      <c r="E645" s="15">
        <v>2024</v>
      </c>
      <c r="F645" s="9">
        <v>6.7065200000000003</v>
      </c>
      <c r="G645" s="9">
        <v>6.7065200000000003</v>
      </c>
      <c r="H645" s="30">
        <v>0.67065200000000003</v>
      </c>
      <c r="I645" s="30">
        <v>5.6334768000000004</v>
      </c>
      <c r="J645" s="24">
        <v>0</v>
      </c>
      <c r="K645" s="30">
        <v>0.4023912</v>
      </c>
      <c r="L645" s="24">
        <v>4.8034105500000006</v>
      </c>
      <c r="M645" s="24">
        <v>4.8034105500000006</v>
      </c>
      <c r="N645" s="9">
        <v>0</v>
      </c>
      <c r="O645" s="9">
        <v>0</v>
      </c>
      <c r="P645" s="24">
        <v>0.55000000000000004</v>
      </c>
      <c r="Q645" s="9">
        <v>0.22717200000000001</v>
      </c>
      <c r="R645" s="9">
        <v>2.0262385500000009</v>
      </c>
      <c r="S645" s="24">
        <f t="shared" si="10"/>
        <v>2.8034105500000011</v>
      </c>
    </row>
    <row r="646" spans="1:19" ht="31.5">
      <c r="A646" s="8" t="s">
        <v>806</v>
      </c>
      <c r="B646" s="73" t="s">
        <v>1443</v>
      </c>
      <c r="C646" s="15" t="s">
        <v>1444</v>
      </c>
      <c r="D646" s="18">
        <v>2011</v>
      </c>
      <c r="E646" s="15">
        <v>2020</v>
      </c>
      <c r="F646" s="9">
        <v>3.9311399999999996</v>
      </c>
      <c r="G646" s="9">
        <v>3.9311399999999996</v>
      </c>
      <c r="H646" s="30">
        <v>0.39311399999999996</v>
      </c>
      <c r="I646" s="30">
        <v>3.3021575999999992</v>
      </c>
      <c r="J646" s="24">
        <v>0</v>
      </c>
      <c r="K646" s="30">
        <v>0.23586839999999998</v>
      </c>
      <c r="L646" s="24">
        <v>2.1120527699999996</v>
      </c>
      <c r="M646" s="24">
        <v>2.1120527699999996</v>
      </c>
      <c r="N646" s="9">
        <v>1.3719970000000001</v>
      </c>
      <c r="O646" s="9">
        <v>0</v>
      </c>
      <c r="P646" s="24">
        <v>0</v>
      </c>
      <c r="Q646" s="9">
        <v>0</v>
      </c>
      <c r="R646" s="9">
        <v>0</v>
      </c>
      <c r="S646" s="24">
        <f t="shared" si="10"/>
        <v>1.3719970000000001</v>
      </c>
    </row>
    <row r="647" spans="1:19" ht="47.25">
      <c r="A647" s="8" t="s">
        <v>806</v>
      </c>
      <c r="B647" s="73" t="s">
        <v>143</v>
      </c>
      <c r="C647" s="15" t="s">
        <v>752</v>
      </c>
      <c r="D647" s="18">
        <v>2013</v>
      </c>
      <c r="E647" s="15">
        <v>2024</v>
      </c>
      <c r="F647" s="9">
        <v>3.2237900000000002</v>
      </c>
      <c r="G647" s="9">
        <v>3.2237900000000002</v>
      </c>
      <c r="H647" s="30">
        <v>0.32237900000000003</v>
      </c>
      <c r="I647" s="30">
        <v>2.7079835999999999</v>
      </c>
      <c r="J647" s="24">
        <v>0</v>
      </c>
      <c r="K647" s="30">
        <v>0.1934274</v>
      </c>
      <c r="L647" s="24">
        <v>2.3362855499999995</v>
      </c>
      <c r="M647" s="24">
        <v>2.3362855499999995</v>
      </c>
      <c r="N647" s="9">
        <v>0.010999999999999999</v>
      </c>
      <c r="O647" s="9">
        <v>0.010999999999999999</v>
      </c>
      <c r="P647" s="24">
        <v>0.010999999999999999</v>
      </c>
      <c r="Q647" s="9">
        <v>0.14564000000000002</v>
      </c>
      <c r="R647" s="9">
        <v>1.2576455499999999</v>
      </c>
      <c r="S647" s="24">
        <f t="shared" si="10"/>
        <v>1.43628555</v>
      </c>
    </row>
    <row r="648" spans="1:19" ht="47.25">
      <c r="A648" s="8" t="s">
        <v>806</v>
      </c>
      <c r="B648" s="73" t="s">
        <v>1445</v>
      </c>
      <c r="C648" s="15" t="s">
        <v>1446</v>
      </c>
      <c r="D648" s="18">
        <v>2013</v>
      </c>
      <c r="E648" s="15">
        <v>2021</v>
      </c>
      <c r="F648" s="9">
        <v>26.729230000000005</v>
      </c>
      <c r="G648" s="9">
        <v>26.729230000000005</v>
      </c>
      <c r="H648" s="30">
        <v>2.6729230000000008</v>
      </c>
      <c r="I648" s="30">
        <v>22.452553200000004</v>
      </c>
      <c r="J648" s="24">
        <v>0</v>
      </c>
      <c r="K648" s="30">
        <v>1.6037538000000002</v>
      </c>
      <c r="L648" s="24">
        <v>24.870158559999997</v>
      </c>
      <c r="M648" s="24">
        <v>24.870158559999997</v>
      </c>
      <c r="N648" s="9">
        <v>2.3206040000000003</v>
      </c>
      <c r="O648" s="9">
        <v>22.506433739999999</v>
      </c>
      <c r="P648" s="24">
        <v>0</v>
      </c>
      <c r="Q648" s="9">
        <v>0</v>
      </c>
      <c r="R648" s="9">
        <v>0</v>
      </c>
      <c r="S648" s="24">
        <f t="shared" si="10"/>
        <v>24.827037739999998</v>
      </c>
    </row>
    <row r="649" spans="1:19" ht="47.25">
      <c r="A649" s="8" t="s">
        <v>806</v>
      </c>
      <c r="B649" s="73" t="s">
        <v>1447</v>
      </c>
      <c r="C649" s="15" t="s">
        <v>1448</v>
      </c>
      <c r="D649" s="18">
        <v>2013</v>
      </c>
      <c r="E649" s="15">
        <v>2025</v>
      </c>
      <c r="F649" s="9">
        <v>33.027699999999996</v>
      </c>
      <c r="G649" s="9">
        <v>33.027699999999996</v>
      </c>
      <c r="H649" s="30">
        <v>3.3027699999999998</v>
      </c>
      <c r="I649" s="30">
        <v>27.743267999999997</v>
      </c>
      <c r="J649" s="24">
        <v>0</v>
      </c>
      <c r="K649" s="30">
        <v>1.9816619999999996</v>
      </c>
      <c r="L649" s="24">
        <v>25.015361180000003</v>
      </c>
      <c r="M649" s="24">
        <v>25.015361180000003</v>
      </c>
      <c r="N649" s="9">
        <v>0.010999999999999999</v>
      </c>
      <c r="O649" s="9">
        <v>0.010999999999999999</v>
      </c>
      <c r="P649" s="24">
        <v>0.010999999999999999</v>
      </c>
      <c r="Q649" s="9">
        <v>0.010999999999999999</v>
      </c>
      <c r="R649" s="9">
        <v>0.010999999999999999</v>
      </c>
      <c r="S649" s="24">
        <f t="shared" si="10"/>
        <v>0.054999999999999993</v>
      </c>
    </row>
    <row r="650" spans="1:19" ht="63">
      <c r="A650" s="8" t="s">
        <v>806</v>
      </c>
      <c r="B650" s="73" t="s">
        <v>144</v>
      </c>
      <c r="C650" s="15" t="s">
        <v>345</v>
      </c>
      <c r="D650" s="18">
        <v>2011</v>
      </c>
      <c r="E650" s="15">
        <v>2022</v>
      </c>
      <c r="F650" s="9">
        <v>3.22126</v>
      </c>
      <c r="G650" s="9">
        <v>3.22126</v>
      </c>
      <c r="H650" s="30">
        <v>0.32212600000000002</v>
      </c>
      <c r="I650" s="30">
        <v>2.7058584000000003</v>
      </c>
      <c r="J650" s="24">
        <v>0</v>
      </c>
      <c r="K650" s="30">
        <v>0.19327559999999999</v>
      </c>
      <c r="L650" s="24">
        <v>2.3041436800000006</v>
      </c>
      <c r="M650" s="24">
        <v>2.3041436800000006</v>
      </c>
      <c r="N650" s="9">
        <v>0.010999999999999999</v>
      </c>
      <c r="O650" s="9">
        <v>0.010999999999999999</v>
      </c>
      <c r="P650" s="24">
        <v>2.2721436800000006</v>
      </c>
      <c r="Q650" s="9">
        <v>0</v>
      </c>
      <c r="R650" s="9">
        <v>0</v>
      </c>
      <c r="S650" s="24">
        <f t="shared" si="10"/>
        <v>2.2941436800000004</v>
      </c>
    </row>
    <row r="651" spans="1:19" ht="47.25">
      <c r="A651" s="8" t="s">
        <v>806</v>
      </c>
      <c r="B651" s="73" t="s">
        <v>1449</v>
      </c>
      <c r="C651" s="15" t="s">
        <v>1450</v>
      </c>
      <c r="D651" s="18">
        <v>2015</v>
      </c>
      <c r="E651" s="15">
        <v>2020</v>
      </c>
      <c r="F651" s="9">
        <v>16.670069999999999</v>
      </c>
      <c r="G651" s="9">
        <v>16.670069999999999</v>
      </c>
      <c r="H651" s="30">
        <v>1.6670069999999999</v>
      </c>
      <c r="I651" s="30">
        <v>14.002858799999998</v>
      </c>
      <c r="J651" s="24">
        <v>0</v>
      </c>
      <c r="K651" s="30">
        <v>1.0002042</v>
      </c>
      <c r="L651" s="24">
        <v>16.666173779999998</v>
      </c>
      <c r="M651" s="24">
        <v>16.666173779999998</v>
      </c>
      <c r="N651" s="9">
        <v>16.616173779999997</v>
      </c>
      <c r="O651" s="9">
        <v>0</v>
      </c>
      <c r="P651" s="24">
        <v>0</v>
      </c>
      <c r="Q651" s="9">
        <v>0</v>
      </c>
      <c r="R651" s="9">
        <v>0</v>
      </c>
      <c r="S651" s="24">
        <f t="shared" si="10"/>
        <v>16.616173779999997</v>
      </c>
    </row>
    <row r="652" spans="1:19" ht="63">
      <c r="A652" s="8" t="s">
        <v>806</v>
      </c>
      <c r="B652" s="73" t="s">
        <v>1451</v>
      </c>
      <c r="C652" s="15" t="s">
        <v>2505</v>
      </c>
      <c r="D652" s="18">
        <v>2016</v>
      </c>
      <c r="E652" s="15">
        <v>2020</v>
      </c>
      <c r="F652" s="9">
        <v>2.4274899999999997</v>
      </c>
      <c r="G652" s="9">
        <v>2.4274899999999997</v>
      </c>
      <c r="H652" s="30">
        <v>0.24274899999999999</v>
      </c>
      <c r="I652" s="30">
        <v>2.0390915999999999</v>
      </c>
      <c r="J652" s="24">
        <v>0</v>
      </c>
      <c r="K652" s="30">
        <v>0.14564939999999998</v>
      </c>
      <c r="L652" s="24">
        <v>2.4274900000000001</v>
      </c>
      <c r="M652" s="24">
        <v>2.4274900000000001</v>
      </c>
      <c r="N652" s="9">
        <v>1.81691</v>
      </c>
      <c r="O652" s="9">
        <v>0</v>
      </c>
      <c r="P652" s="24">
        <v>0</v>
      </c>
      <c r="Q652" s="9">
        <v>0</v>
      </c>
      <c r="R652" s="9">
        <v>0</v>
      </c>
      <c r="S652" s="24">
        <f t="shared" si="10"/>
        <v>1.81691</v>
      </c>
    </row>
    <row r="653" spans="1:19" ht="63">
      <c r="A653" s="8" t="s">
        <v>806</v>
      </c>
      <c r="B653" s="73" t="s">
        <v>651</v>
      </c>
      <c r="C653" s="15" t="s">
        <v>2506</v>
      </c>
      <c r="D653" s="18">
        <v>2016</v>
      </c>
      <c r="E653" s="15">
        <v>2023</v>
      </c>
      <c r="F653" s="9">
        <v>14.213959999999997</v>
      </c>
      <c r="G653" s="9">
        <v>14.213959999999997</v>
      </c>
      <c r="H653" s="30">
        <v>1.4213959999999997</v>
      </c>
      <c r="I653" s="30">
        <v>11.939726399999998</v>
      </c>
      <c r="J653" s="24">
        <v>0</v>
      </c>
      <c r="K653" s="30">
        <v>0.85283759999999975</v>
      </c>
      <c r="L653" s="24">
        <v>14.213959999999997</v>
      </c>
      <c r="M653" s="24">
        <v>14.213959999999997</v>
      </c>
      <c r="N653" s="9">
        <v>0</v>
      </c>
      <c r="O653" s="9">
        <v>0</v>
      </c>
      <c r="P653" s="24">
        <v>0</v>
      </c>
      <c r="Q653" s="9">
        <v>14.213959999999997</v>
      </c>
      <c r="R653" s="9">
        <v>0</v>
      </c>
      <c r="S653" s="24">
        <f t="shared" si="10"/>
        <v>14.213959999999997</v>
      </c>
    </row>
    <row r="654" spans="1:19" ht="47.25">
      <c r="A654" s="8" t="s">
        <v>806</v>
      </c>
      <c r="B654" s="73" t="s">
        <v>199</v>
      </c>
      <c r="C654" s="15" t="s">
        <v>346</v>
      </c>
      <c r="D654" s="18">
        <v>2019</v>
      </c>
      <c r="E654" s="15">
        <v>2023</v>
      </c>
      <c r="F654" s="9">
        <v>2.3092899999999998</v>
      </c>
      <c r="G654" s="9">
        <v>2.3092899999999998</v>
      </c>
      <c r="H654" s="30">
        <v>0.230929</v>
      </c>
      <c r="I654" s="30">
        <v>1.9398035999999996</v>
      </c>
      <c r="J654" s="24">
        <v>0</v>
      </c>
      <c r="K654" s="30">
        <v>0.1385574</v>
      </c>
      <c r="L654" s="24">
        <v>2.3092899999999998</v>
      </c>
      <c r="M654" s="24">
        <v>2.3092899999999998</v>
      </c>
      <c r="N654" s="9">
        <v>0</v>
      </c>
      <c r="O654" s="9">
        <v>0</v>
      </c>
      <c r="P654" s="24">
        <v>0</v>
      </c>
      <c r="Q654" s="9">
        <v>2.3092899999999998</v>
      </c>
      <c r="R654" s="9">
        <v>0</v>
      </c>
      <c r="S654" s="24">
        <f t="shared" si="10"/>
        <v>2.3092899999999998</v>
      </c>
    </row>
    <row r="655" spans="1:19" ht="47.25">
      <c r="A655" s="8" t="s">
        <v>806</v>
      </c>
      <c r="B655" s="73" t="s">
        <v>652</v>
      </c>
      <c r="C655" s="15" t="s">
        <v>2507</v>
      </c>
      <c r="D655" s="18">
        <v>2019</v>
      </c>
      <c r="E655" s="15">
        <v>2023</v>
      </c>
      <c r="F655" s="9">
        <v>2.86294</v>
      </c>
      <c r="G655" s="9">
        <v>2.86294</v>
      </c>
      <c r="H655" s="30">
        <v>0.28629399999999999</v>
      </c>
      <c r="I655" s="30">
        <v>2.4048696000000001</v>
      </c>
      <c r="J655" s="24">
        <v>0</v>
      </c>
      <c r="K655" s="30">
        <v>0.1717764</v>
      </c>
      <c r="L655" s="24">
        <v>2.86294</v>
      </c>
      <c r="M655" s="24">
        <v>2.86294</v>
      </c>
      <c r="N655" s="9">
        <v>0</v>
      </c>
      <c r="O655" s="9">
        <v>0</v>
      </c>
      <c r="P655" s="24">
        <v>0</v>
      </c>
      <c r="Q655" s="9">
        <v>2.86294</v>
      </c>
      <c r="R655" s="9">
        <v>0</v>
      </c>
      <c r="S655" s="24">
        <f t="shared" si="10"/>
        <v>2.86294</v>
      </c>
    </row>
    <row r="656" spans="1:19" ht="63">
      <c r="A656" s="8" t="s">
        <v>806</v>
      </c>
      <c r="B656" s="73" t="s">
        <v>653</v>
      </c>
      <c r="C656" s="15" t="s">
        <v>2508</v>
      </c>
      <c r="D656" s="18">
        <v>2019</v>
      </c>
      <c r="E656" s="15">
        <v>2023</v>
      </c>
      <c r="F656" s="9">
        <v>13.10882</v>
      </c>
      <c r="G656" s="9">
        <v>13.10882</v>
      </c>
      <c r="H656" s="30">
        <v>1.3108820000000001</v>
      </c>
      <c r="I656" s="30">
        <v>11.0114088</v>
      </c>
      <c r="J656" s="24">
        <v>0</v>
      </c>
      <c r="K656" s="30">
        <v>0.78652919999999993</v>
      </c>
      <c r="L656" s="24">
        <v>13.10882</v>
      </c>
      <c r="M656" s="24">
        <v>13.10882</v>
      </c>
      <c r="N656" s="9">
        <v>0</v>
      </c>
      <c r="O656" s="9">
        <v>0</v>
      </c>
      <c r="P656" s="24">
        <v>0</v>
      </c>
      <c r="Q656" s="9">
        <v>13.10882</v>
      </c>
      <c r="R656" s="9">
        <v>0</v>
      </c>
      <c r="S656" s="24">
        <f t="shared" si="11" ref="S656:S719">=N656+O656+P656+Q656+R656</f>
        <v>13.10882</v>
      </c>
    </row>
    <row r="657" spans="1:19" ht="47.25">
      <c r="A657" s="8" t="s">
        <v>806</v>
      </c>
      <c r="B657" s="73" t="s">
        <v>200</v>
      </c>
      <c r="C657" s="15" t="s">
        <v>2509</v>
      </c>
      <c r="D657" s="18">
        <v>2019</v>
      </c>
      <c r="E657" s="15">
        <v>2023</v>
      </c>
      <c r="F657" s="9">
        <v>4.24437</v>
      </c>
      <c r="G657" s="9">
        <v>4.24437</v>
      </c>
      <c r="H657" s="30">
        <v>0.42443700000000001</v>
      </c>
      <c r="I657" s="30">
        <v>3.5652708</v>
      </c>
      <c r="J657" s="24">
        <v>0</v>
      </c>
      <c r="K657" s="30">
        <v>0.25466220000000001</v>
      </c>
      <c r="L657" s="24">
        <v>4.24437</v>
      </c>
      <c r="M657" s="24">
        <v>4.24437</v>
      </c>
      <c r="N657" s="9">
        <v>0</v>
      </c>
      <c r="O657" s="9">
        <v>0</v>
      </c>
      <c r="P657" s="24">
        <v>0</v>
      </c>
      <c r="Q657" s="9">
        <v>4.24437</v>
      </c>
      <c r="R657" s="9">
        <v>0</v>
      </c>
      <c r="S657" s="24">
        <f t="shared" si="11"/>
        <v>4.24437</v>
      </c>
    </row>
    <row r="658" spans="1:19" ht="47.25">
      <c r="A658" s="8" t="s">
        <v>806</v>
      </c>
      <c r="B658" s="73" t="s">
        <v>654</v>
      </c>
      <c r="C658" s="15" t="s">
        <v>2510</v>
      </c>
      <c r="D658" s="18">
        <v>2019</v>
      </c>
      <c r="E658" s="15">
        <v>2023</v>
      </c>
      <c r="F658" s="9">
        <v>7.5208200000000005</v>
      </c>
      <c r="G658" s="9">
        <v>7.5208200000000005</v>
      </c>
      <c r="H658" s="30">
        <v>0.75208200000000014</v>
      </c>
      <c r="I658" s="30">
        <v>6.3174888000000005</v>
      </c>
      <c r="J658" s="24">
        <v>0</v>
      </c>
      <c r="K658" s="30">
        <v>0.45124920000000002</v>
      </c>
      <c r="L658" s="24">
        <v>7.5208199999999987</v>
      </c>
      <c r="M658" s="24">
        <v>7.5208199999999987</v>
      </c>
      <c r="N658" s="9">
        <v>0</v>
      </c>
      <c r="O658" s="9">
        <v>0</v>
      </c>
      <c r="P658" s="24">
        <v>0</v>
      </c>
      <c r="Q658" s="9">
        <v>7.5208199999999987</v>
      </c>
      <c r="R658" s="9">
        <v>0</v>
      </c>
      <c r="S658" s="24">
        <f t="shared" si="11"/>
        <v>7.5208199999999987</v>
      </c>
    </row>
    <row r="659" spans="1:19" ht="63">
      <c r="A659" s="8" t="s">
        <v>806</v>
      </c>
      <c r="B659" s="73" t="s">
        <v>242</v>
      </c>
      <c r="C659" s="15" t="s">
        <v>347</v>
      </c>
      <c r="D659" s="18">
        <v>2016</v>
      </c>
      <c r="E659" s="15">
        <v>2025</v>
      </c>
      <c r="F659" s="9">
        <v>340.43870000000004</v>
      </c>
      <c r="G659" s="9">
        <v>340.43870000000004</v>
      </c>
      <c r="H659" s="30">
        <v>34.043870000000005</v>
      </c>
      <c r="I659" s="30">
        <v>285.96850799999999</v>
      </c>
      <c r="J659" s="24">
        <v>0</v>
      </c>
      <c r="K659" s="30">
        <v>20.426322000000003</v>
      </c>
      <c r="L659" s="24">
        <v>189.23277339999999</v>
      </c>
      <c r="M659" s="24">
        <v>189.23277339999999</v>
      </c>
      <c r="N659" s="9">
        <v>1.1000000000000001</v>
      </c>
      <c r="O659" s="9">
        <v>11</v>
      </c>
      <c r="P659" s="24">
        <v>0.33</v>
      </c>
      <c r="Q659" s="9">
        <v>0.77000000000000013</v>
      </c>
      <c r="R659" s="9">
        <v>2.5894406999999964</v>
      </c>
      <c r="S659" s="24">
        <f t="shared" si="11"/>
        <v>15.789440699999997</v>
      </c>
    </row>
    <row r="660" spans="1:19" ht="31.5">
      <c r="A660" s="8" t="s">
        <v>806</v>
      </c>
      <c r="B660" s="73" t="s">
        <v>655</v>
      </c>
      <c r="C660" s="15" t="s">
        <v>753</v>
      </c>
      <c r="D660" s="18">
        <v>2018</v>
      </c>
      <c r="E660" s="15">
        <v>2024</v>
      </c>
      <c r="F660" s="9">
        <v>65.529930000000007</v>
      </c>
      <c r="G660" s="9">
        <v>65.529930000000007</v>
      </c>
      <c r="H660" s="30">
        <v>6.5529930000000007</v>
      </c>
      <c r="I660" s="30">
        <v>55.045141200000003</v>
      </c>
      <c r="J660" s="24">
        <v>0</v>
      </c>
      <c r="K660" s="30">
        <v>3.9317958000000002</v>
      </c>
      <c r="L660" s="24">
        <v>65.529929999999993</v>
      </c>
      <c r="M660" s="24">
        <v>65.529929999999993</v>
      </c>
      <c r="N660" s="9">
        <v>0</v>
      </c>
      <c r="O660" s="9">
        <v>0</v>
      </c>
      <c r="P660" s="24">
        <v>0</v>
      </c>
      <c r="Q660" s="9">
        <v>0.58292299999999997</v>
      </c>
      <c r="R660" s="9">
        <v>64.947006999999999</v>
      </c>
      <c r="S660" s="24">
        <f t="shared" si="11"/>
        <v>65.529929999999993</v>
      </c>
    </row>
    <row r="661" spans="1:19" ht="78.75">
      <c r="A661" s="8" t="s">
        <v>806</v>
      </c>
      <c r="B661" s="73" t="s">
        <v>1452</v>
      </c>
      <c r="C661" s="15" t="s">
        <v>2511</v>
      </c>
      <c r="D661" s="18">
        <v>2019</v>
      </c>
      <c r="E661" s="15">
        <v>2020</v>
      </c>
      <c r="F661" s="9">
        <v>6.3878599999999999</v>
      </c>
      <c r="G661" s="9">
        <v>6.3878599999999999</v>
      </c>
      <c r="H661" s="30">
        <v>0.63878600000000008</v>
      </c>
      <c r="I661" s="30">
        <v>5.3658024000000006</v>
      </c>
      <c r="J661" s="24">
        <v>0</v>
      </c>
      <c r="K661" s="30">
        <v>0.38327159999999999</v>
      </c>
      <c r="L661" s="24">
        <v>6.3878599999999999</v>
      </c>
      <c r="M661" s="24">
        <v>6.3878599999999999</v>
      </c>
      <c r="N661" s="9">
        <v>5.89150142</v>
      </c>
      <c r="O661" s="9">
        <v>0</v>
      </c>
      <c r="P661" s="24">
        <v>0</v>
      </c>
      <c r="Q661" s="9">
        <v>0</v>
      </c>
      <c r="R661" s="9">
        <v>0</v>
      </c>
      <c r="S661" s="24">
        <f t="shared" si="11"/>
        <v>5.89150142</v>
      </c>
    </row>
    <row r="662" spans="1:19" ht="78.75">
      <c r="A662" s="8" t="s">
        <v>806</v>
      </c>
      <c r="B662" s="73" t="s">
        <v>1453</v>
      </c>
      <c r="C662" s="15" t="s">
        <v>2512</v>
      </c>
      <c r="D662" s="18">
        <v>2019</v>
      </c>
      <c r="E662" s="15">
        <v>2020</v>
      </c>
      <c r="F662" s="9">
        <v>2.3184299999999998</v>
      </c>
      <c r="G662" s="9">
        <v>2.3184299999999998</v>
      </c>
      <c r="H662" s="30">
        <v>0.23184299999999999</v>
      </c>
      <c r="I662" s="30">
        <v>1.9474811999999997</v>
      </c>
      <c r="J662" s="24">
        <v>0</v>
      </c>
      <c r="K662" s="30">
        <v>0.13910579999999997</v>
      </c>
      <c r="L662" s="24">
        <v>2.3184299999999998</v>
      </c>
      <c r="M662" s="24">
        <v>2.3184299999999998</v>
      </c>
      <c r="N662" s="9">
        <v>2.3184299999999998</v>
      </c>
      <c r="O662" s="9">
        <v>0</v>
      </c>
      <c r="P662" s="24">
        <v>0</v>
      </c>
      <c r="Q662" s="9">
        <v>0</v>
      </c>
      <c r="R662" s="9">
        <v>0</v>
      </c>
      <c r="S662" s="24">
        <f t="shared" si="11"/>
        <v>2.3184299999999998</v>
      </c>
    </row>
    <row r="663" spans="1:19" ht="47.25">
      <c r="A663" s="8" t="s">
        <v>806</v>
      </c>
      <c r="B663" s="73" t="s">
        <v>1454</v>
      </c>
      <c r="C663" s="15" t="s">
        <v>1455</v>
      </c>
      <c r="D663" s="18">
        <v>2016</v>
      </c>
      <c r="E663" s="15">
        <v>2020</v>
      </c>
      <c r="F663" s="9">
        <v>1.9897799999999999</v>
      </c>
      <c r="G663" s="9">
        <v>1.9897799999999999</v>
      </c>
      <c r="H663" s="30">
        <v>0.19897799999999999</v>
      </c>
      <c r="I663" s="30">
        <v>1.6714151999999998</v>
      </c>
      <c r="J663" s="24">
        <v>0</v>
      </c>
      <c r="K663" s="30">
        <v>0.11938679999999999</v>
      </c>
      <c r="L663" s="24">
        <v>1.9897799999999999</v>
      </c>
      <c r="M663" s="24">
        <v>1.9897799999999999</v>
      </c>
      <c r="N663" s="9">
        <v>1.7716453399999998</v>
      </c>
      <c r="O663" s="9">
        <v>0</v>
      </c>
      <c r="P663" s="24">
        <v>0</v>
      </c>
      <c r="Q663" s="9">
        <v>0</v>
      </c>
      <c r="R663" s="9">
        <v>0</v>
      </c>
      <c r="S663" s="24">
        <f t="shared" si="11"/>
        <v>1.7716453399999998</v>
      </c>
    </row>
    <row r="664" spans="1:19" ht="47.25">
      <c r="A664" s="8" t="s">
        <v>806</v>
      </c>
      <c r="B664" s="73" t="s">
        <v>1456</v>
      </c>
      <c r="C664" s="15" t="s">
        <v>1457</v>
      </c>
      <c r="D664" s="18">
        <v>2019</v>
      </c>
      <c r="E664" s="15">
        <v>2022</v>
      </c>
      <c r="F664" s="9">
        <v>4.4312200000000006</v>
      </c>
      <c r="G664" s="9">
        <v>4.4312200000000006</v>
      </c>
      <c r="H664" s="30">
        <v>0.44312200000000007</v>
      </c>
      <c r="I664" s="30">
        <v>3.7222248000000002</v>
      </c>
      <c r="J664" s="24">
        <v>0</v>
      </c>
      <c r="K664" s="30">
        <v>0.26587320000000003</v>
      </c>
      <c r="L664" s="24">
        <v>4.4312200000000006</v>
      </c>
      <c r="M664" s="24">
        <v>4.4312200000000006</v>
      </c>
      <c r="N664" s="9">
        <v>0</v>
      </c>
      <c r="O664" s="9">
        <v>0</v>
      </c>
      <c r="P664" s="24">
        <v>4.4312200000000006</v>
      </c>
      <c r="Q664" s="9">
        <v>0</v>
      </c>
      <c r="R664" s="9">
        <v>0</v>
      </c>
      <c r="S664" s="24">
        <f t="shared" si="11"/>
        <v>4.4312200000000006</v>
      </c>
    </row>
    <row r="665" spans="1:19" ht="47.25">
      <c r="A665" s="8" t="s">
        <v>806</v>
      </c>
      <c r="B665" s="73" t="s">
        <v>1458</v>
      </c>
      <c r="C665" s="15" t="s">
        <v>1459</v>
      </c>
      <c r="D665" s="18">
        <v>2015</v>
      </c>
      <c r="E665" s="15">
        <v>2025</v>
      </c>
      <c r="F665" s="9">
        <v>0.58365</v>
      </c>
      <c r="G665" s="9">
        <v>0.58365</v>
      </c>
      <c r="H665" s="30">
        <v>0.058365</v>
      </c>
      <c r="I665" s="30">
        <v>0.49026599999999998</v>
      </c>
      <c r="J665" s="24">
        <v>0</v>
      </c>
      <c r="K665" s="30">
        <v>0.035019000000000002</v>
      </c>
      <c r="L665" s="24">
        <v>0.57933084000000001</v>
      </c>
      <c r="M665" s="24">
        <v>0.57933084000000001</v>
      </c>
      <c r="N665" s="9">
        <v>0</v>
      </c>
      <c r="O665" s="9">
        <v>0</v>
      </c>
      <c r="P665" s="24">
        <v>0</v>
      </c>
      <c r="Q665" s="9">
        <v>0</v>
      </c>
      <c r="R665" s="9">
        <v>0.010999999999999999</v>
      </c>
      <c r="S665" s="24">
        <f t="shared" si="11"/>
        <v>0.010999999999999999</v>
      </c>
    </row>
    <row r="666" spans="1:19" ht="47.25">
      <c r="A666" s="8" t="s">
        <v>806</v>
      </c>
      <c r="B666" s="73" t="s">
        <v>1460</v>
      </c>
      <c r="C666" s="15" t="s">
        <v>1461</v>
      </c>
      <c r="D666" s="18">
        <v>2015</v>
      </c>
      <c r="E666" s="15">
        <v>2025</v>
      </c>
      <c r="F666" s="9">
        <v>0.21767999999999996</v>
      </c>
      <c r="G666" s="9">
        <v>0.21767999999999996</v>
      </c>
      <c r="H666" s="30">
        <v>0.021767999999999996</v>
      </c>
      <c r="I666" s="30">
        <v>0.18285119999999999</v>
      </c>
      <c r="J666" s="24">
        <v>0</v>
      </c>
      <c r="K666" s="30">
        <v>0.013060799999999997</v>
      </c>
      <c r="L666" s="24">
        <v>0.21483840999999995</v>
      </c>
      <c r="M666" s="24">
        <v>0.21483840999999995</v>
      </c>
      <c r="N666" s="9">
        <v>0</v>
      </c>
      <c r="O666" s="9">
        <v>0</v>
      </c>
      <c r="P666" s="24">
        <v>0</v>
      </c>
      <c r="Q666" s="9">
        <v>0</v>
      </c>
      <c r="R666" s="9">
        <v>0.010999999999999999</v>
      </c>
      <c r="S666" s="24">
        <f t="shared" si="11"/>
        <v>0.010999999999999999</v>
      </c>
    </row>
    <row r="667" spans="1:19" ht="47.25">
      <c r="A667" s="8" t="s">
        <v>806</v>
      </c>
      <c r="B667" s="73" t="s">
        <v>1462</v>
      </c>
      <c r="C667" s="15" t="s">
        <v>1463</v>
      </c>
      <c r="D667" s="18">
        <v>2015</v>
      </c>
      <c r="E667" s="15">
        <v>2025</v>
      </c>
      <c r="F667" s="9">
        <v>1.1136600000000001</v>
      </c>
      <c r="G667" s="9">
        <v>1.1136600000000001</v>
      </c>
      <c r="H667" s="30">
        <v>0.11136600000000002</v>
      </c>
      <c r="I667" s="30">
        <v>0.93547440000000004</v>
      </c>
      <c r="J667" s="24">
        <v>0</v>
      </c>
      <c r="K667" s="30">
        <v>0.066819600000000007</v>
      </c>
      <c r="L667" s="24">
        <v>1.1065385700000001</v>
      </c>
      <c r="M667" s="24">
        <v>1.1065385700000001</v>
      </c>
      <c r="N667" s="9">
        <v>0</v>
      </c>
      <c r="O667" s="9">
        <v>0</v>
      </c>
      <c r="P667" s="24">
        <v>0</v>
      </c>
      <c r="Q667" s="9">
        <v>0</v>
      </c>
      <c r="R667" s="9">
        <v>0.010999999999999999</v>
      </c>
      <c r="S667" s="24">
        <f t="shared" si="11"/>
        <v>0.010999999999999999</v>
      </c>
    </row>
    <row r="668" spans="1:19" ht="47.25">
      <c r="A668" s="8" t="s">
        <v>806</v>
      </c>
      <c r="B668" s="73" t="s">
        <v>1464</v>
      </c>
      <c r="C668" s="15" t="s">
        <v>1465</v>
      </c>
      <c r="D668" s="18">
        <v>2015</v>
      </c>
      <c r="E668" s="15">
        <v>2025</v>
      </c>
      <c r="F668" s="9">
        <v>0.83099000000000001</v>
      </c>
      <c r="G668" s="9">
        <v>0.83099000000000001</v>
      </c>
      <c r="H668" s="30">
        <v>0.083099000000000006</v>
      </c>
      <c r="I668" s="30">
        <v>0.69803159999999997</v>
      </c>
      <c r="J668" s="24">
        <v>0</v>
      </c>
      <c r="K668" s="30">
        <v>0.049859399999999998</v>
      </c>
      <c r="L668" s="24">
        <v>0.82513144000000005</v>
      </c>
      <c r="M668" s="24">
        <v>0.82513144000000005</v>
      </c>
      <c r="N668" s="9">
        <v>0</v>
      </c>
      <c r="O668" s="9">
        <v>0</v>
      </c>
      <c r="P668" s="24">
        <v>0</v>
      </c>
      <c r="Q668" s="9">
        <v>0</v>
      </c>
      <c r="R668" s="9">
        <v>0.010999999999999999</v>
      </c>
      <c r="S668" s="24">
        <f t="shared" si="11"/>
        <v>0.010999999999999999</v>
      </c>
    </row>
    <row r="669" spans="1:19" ht="47.25">
      <c r="A669" s="8" t="s">
        <v>806</v>
      </c>
      <c r="B669" s="73" t="s">
        <v>1466</v>
      </c>
      <c r="C669" s="15" t="s">
        <v>2513</v>
      </c>
      <c r="D669" s="18">
        <v>2017</v>
      </c>
      <c r="E669" s="15">
        <v>2020</v>
      </c>
      <c r="F669" s="9">
        <v>6.7690000000000001</v>
      </c>
      <c r="G669" s="9">
        <v>6.7690000000000001</v>
      </c>
      <c r="H669" s="30">
        <v>0.67690000000000006</v>
      </c>
      <c r="I669" s="30">
        <v>5.6859600000000006</v>
      </c>
      <c r="J669" s="24">
        <v>0</v>
      </c>
      <c r="K669" s="30">
        <v>0.40614</v>
      </c>
      <c r="L669" s="24">
        <v>6.4055733699999999</v>
      </c>
      <c r="M669" s="24">
        <v>6.4055733699999999</v>
      </c>
      <c r="N669" s="9">
        <v>3.586748</v>
      </c>
      <c r="O669" s="9">
        <v>0</v>
      </c>
      <c r="P669" s="24">
        <v>0</v>
      </c>
      <c r="Q669" s="9">
        <v>0</v>
      </c>
      <c r="R669" s="9">
        <v>0</v>
      </c>
      <c r="S669" s="24">
        <f t="shared" si="11"/>
        <v>3.586748</v>
      </c>
    </row>
    <row r="670" spans="1:19" ht="47.25">
      <c r="A670" s="8" t="s">
        <v>806</v>
      </c>
      <c r="B670" s="73" t="s">
        <v>656</v>
      </c>
      <c r="C670" s="15" t="s">
        <v>754</v>
      </c>
      <c r="D670" s="18">
        <v>2018</v>
      </c>
      <c r="E670" s="15">
        <v>2023</v>
      </c>
      <c r="F670" s="9">
        <v>5.5766599999999995</v>
      </c>
      <c r="G670" s="9">
        <v>5.5766599999999995</v>
      </c>
      <c r="H670" s="30">
        <v>0.557666</v>
      </c>
      <c r="I670" s="30">
        <v>4.6843943999999995</v>
      </c>
      <c r="J670" s="24">
        <v>0</v>
      </c>
      <c r="K670" s="30">
        <v>0.33459959999999994</v>
      </c>
      <c r="L670" s="24">
        <v>5.5766599999999995</v>
      </c>
      <c r="M670" s="24">
        <v>5.5766599999999995</v>
      </c>
      <c r="N670" s="9">
        <v>0</v>
      </c>
      <c r="O670" s="9">
        <v>0</v>
      </c>
      <c r="P670" s="24">
        <v>0</v>
      </c>
      <c r="Q670" s="9">
        <v>5.5766599999999995</v>
      </c>
      <c r="R670" s="9">
        <v>0</v>
      </c>
      <c r="S670" s="24">
        <f t="shared" si="11"/>
        <v>5.5766599999999995</v>
      </c>
    </row>
    <row r="671" spans="1:19" ht="47.25">
      <c r="A671" s="8" t="s">
        <v>806</v>
      </c>
      <c r="B671" s="73" t="s">
        <v>657</v>
      </c>
      <c r="C671" s="15" t="s">
        <v>755</v>
      </c>
      <c r="D671" s="18">
        <v>2018</v>
      </c>
      <c r="E671" s="15">
        <v>2023</v>
      </c>
      <c r="F671" s="9">
        <v>3.2350100000000004</v>
      </c>
      <c r="G671" s="9">
        <v>3.2350100000000004</v>
      </c>
      <c r="H671" s="30">
        <v>0.32350100000000004</v>
      </c>
      <c r="I671" s="30">
        <v>2.7174084000000005</v>
      </c>
      <c r="J671" s="24">
        <v>0</v>
      </c>
      <c r="K671" s="30">
        <v>0.19410060000000001</v>
      </c>
      <c r="L671" s="24">
        <v>3.2350099999999999</v>
      </c>
      <c r="M671" s="24">
        <v>3.2350099999999999</v>
      </c>
      <c r="N671" s="9">
        <v>0</v>
      </c>
      <c r="O671" s="9">
        <v>0</v>
      </c>
      <c r="P671" s="24">
        <v>0</v>
      </c>
      <c r="Q671" s="9">
        <v>3.2350099999999999</v>
      </c>
      <c r="R671" s="9">
        <v>0</v>
      </c>
      <c r="S671" s="24">
        <f t="shared" si="11"/>
        <v>3.2350099999999999</v>
      </c>
    </row>
    <row r="672" spans="1:19" ht="47.25">
      <c r="A672" s="8" t="s">
        <v>806</v>
      </c>
      <c r="B672" s="73" t="s">
        <v>658</v>
      </c>
      <c r="C672" s="15" t="s">
        <v>756</v>
      </c>
      <c r="D672" s="18">
        <v>2018</v>
      </c>
      <c r="E672" s="15">
        <v>2023</v>
      </c>
      <c r="F672" s="9">
        <v>3.2350100000000004</v>
      </c>
      <c r="G672" s="9">
        <v>3.2350100000000004</v>
      </c>
      <c r="H672" s="30">
        <v>0.32350100000000004</v>
      </c>
      <c r="I672" s="30">
        <v>2.7174084000000005</v>
      </c>
      <c r="J672" s="24">
        <v>0</v>
      </c>
      <c r="K672" s="30">
        <v>0.19410060000000001</v>
      </c>
      <c r="L672" s="24">
        <v>3.2350099999999999</v>
      </c>
      <c r="M672" s="24">
        <v>3.2350099999999999</v>
      </c>
      <c r="N672" s="9">
        <v>0</v>
      </c>
      <c r="O672" s="9">
        <v>0</v>
      </c>
      <c r="P672" s="24">
        <v>0</v>
      </c>
      <c r="Q672" s="9">
        <v>3.2350099999999999</v>
      </c>
      <c r="R672" s="9">
        <v>0</v>
      </c>
      <c r="S672" s="24">
        <f t="shared" si="11"/>
        <v>3.2350099999999999</v>
      </c>
    </row>
    <row r="673" spans="1:19" ht="47.25">
      <c r="A673" s="8" t="s">
        <v>806</v>
      </c>
      <c r="B673" s="73" t="s">
        <v>659</v>
      </c>
      <c r="C673" s="15" t="s">
        <v>757</v>
      </c>
      <c r="D673" s="18">
        <v>2018</v>
      </c>
      <c r="E673" s="15">
        <v>2023</v>
      </c>
      <c r="F673" s="9">
        <v>3.2350100000000004</v>
      </c>
      <c r="G673" s="9">
        <v>3.2350100000000004</v>
      </c>
      <c r="H673" s="30">
        <v>0.32350100000000004</v>
      </c>
      <c r="I673" s="30">
        <v>2.7174084000000005</v>
      </c>
      <c r="J673" s="24">
        <v>0</v>
      </c>
      <c r="K673" s="30">
        <v>0.19410060000000001</v>
      </c>
      <c r="L673" s="24">
        <v>3.2350099999999999</v>
      </c>
      <c r="M673" s="24">
        <v>3.2350099999999999</v>
      </c>
      <c r="N673" s="9">
        <v>0</v>
      </c>
      <c r="O673" s="9">
        <v>0</v>
      </c>
      <c r="P673" s="24">
        <v>0</v>
      </c>
      <c r="Q673" s="9">
        <v>3.2350099999999999</v>
      </c>
      <c r="R673" s="9">
        <v>0</v>
      </c>
      <c r="S673" s="24">
        <f t="shared" si="11"/>
        <v>3.2350099999999999</v>
      </c>
    </row>
    <row r="674" spans="1:19" ht="47.25">
      <c r="A674" s="8" t="s">
        <v>806</v>
      </c>
      <c r="B674" s="73" t="s">
        <v>1467</v>
      </c>
      <c r="C674" s="15" t="s">
        <v>758</v>
      </c>
      <c r="D674" s="18">
        <v>2018</v>
      </c>
      <c r="E674" s="15">
        <v>2023</v>
      </c>
      <c r="F674" s="9">
        <v>3.2350100000000004</v>
      </c>
      <c r="G674" s="9">
        <v>3.2350100000000004</v>
      </c>
      <c r="H674" s="30">
        <v>0.32350100000000004</v>
      </c>
      <c r="I674" s="30">
        <v>2.7174084000000005</v>
      </c>
      <c r="J674" s="24">
        <v>0</v>
      </c>
      <c r="K674" s="30">
        <v>0.19410060000000001</v>
      </c>
      <c r="L674" s="24">
        <v>3.2350099999999999</v>
      </c>
      <c r="M674" s="24">
        <v>3.2350099999999999</v>
      </c>
      <c r="N674" s="9">
        <v>0</v>
      </c>
      <c r="O674" s="9">
        <v>0</v>
      </c>
      <c r="P674" s="24">
        <v>0</v>
      </c>
      <c r="Q674" s="9">
        <v>3.2350099999999999</v>
      </c>
      <c r="R674" s="9">
        <v>0</v>
      </c>
      <c r="S674" s="24">
        <f t="shared" si="11"/>
        <v>3.2350099999999999</v>
      </c>
    </row>
    <row r="675" spans="1:19" ht="63">
      <c r="A675" s="8" t="s">
        <v>806</v>
      </c>
      <c r="B675" s="73" t="s">
        <v>661</v>
      </c>
      <c r="C675" s="15" t="s">
        <v>759</v>
      </c>
      <c r="D675" s="18">
        <v>2018</v>
      </c>
      <c r="E675" s="15">
        <v>2023</v>
      </c>
      <c r="F675" s="9">
        <v>7.8826999999999998</v>
      </c>
      <c r="G675" s="9">
        <v>7.8826999999999998</v>
      </c>
      <c r="H675" s="30">
        <v>0.78827000000000003</v>
      </c>
      <c r="I675" s="30">
        <v>6.6214680000000001</v>
      </c>
      <c r="J675" s="24">
        <v>0</v>
      </c>
      <c r="K675" s="30">
        <v>0.47296199999999999</v>
      </c>
      <c r="L675" s="24">
        <v>7.8826999999999998</v>
      </c>
      <c r="M675" s="24">
        <v>7.8826999999999998</v>
      </c>
      <c r="N675" s="9">
        <v>0</v>
      </c>
      <c r="O675" s="9">
        <v>0</v>
      </c>
      <c r="P675" s="24">
        <v>0</v>
      </c>
      <c r="Q675" s="9">
        <v>7.8826999999999998</v>
      </c>
      <c r="R675" s="9">
        <v>0</v>
      </c>
      <c r="S675" s="24">
        <f t="shared" si="11"/>
        <v>7.8826999999999998</v>
      </c>
    </row>
    <row r="676" spans="1:19" ht="47.25">
      <c r="A676" s="8" t="s">
        <v>806</v>
      </c>
      <c r="B676" s="73" t="s">
        <v>662</v>
      </c>
      <c r="C676" s="15" t="s">
        <v>760</v>
      </c>
      <c r="D676" s="18">
        <v>2018</v>
      </c>
      <c r="E676" s="15">
        <v>2023</v>
      </c>
      <c r="F676" s="9">
        <v>3.2350100000000004</v>
      </c>
      <c r="G676" s="9">
        <v>3.2350100000000004</v>
      </c>
      <c r="H676" s="30">
        <v>0.32350100000000004</v>
      </c>
      <c r="I676" s="30">
        <v>2.7174084000000005</v>
      </c>
      <c r="J676" s="24">
        <v>0</v>
      </c>
      <c r="K676" s="30">
        <v>0.19410060000000001</v>
      </c>
      <c r="L676" s="24">
        <v>3.2350099999999999</v>
      </c>
      <c r="M676" s="24">
        <v>3.2350099999999999</v>
      </c>
      <c r="N676" s="9">
        <v>0</v>
      </c>
      <c r="O676" s="9">
        <v>0</v>
      </c>
      <c r="P676" s="24">
        <v>0</v>
      </c>
      <c r="Q676" s="9">
        <v>3.2350099999999999</v>
      </c>
      <c r="R676" s="9">
        <v>0</v>
      </c>
      <c r="S676" s="24">
        <f t="shared" si="11"/>
        <v>3.2350099999999999</v>
      </c>
    </row>
    <row r="677" spans="1:19" ht="47.25">
      <c r="A677" s="8" t="s">
        <v>806</v>
      </c>
      <c r="B677" s="73" t="s">
        <v>663</v>
      </c>
      <c r="C677" s="15" t="s">
        <v>761</v>
      </c>
      <c r="D677" s="18">
        <v>2018</v>
      </c>
      <c r="E677" s="15">
        <v>2023</v>
      </c>
      <c r="F677" s="9">
        <v>3.2350100000000004</v>
      </c>
      <c r="G677" s="9">
        <v>3.2350100000000004</v>
      </c>
      <c r="H677" s="30">
        <v>0.32350100000000004</v>
      </c>
      <c r="I677" s="30">
        <v>2.7174084000000005</v>
      </c>
      <c r="J677" s="24">
        <v>0</v>
      </c>
      <c r="K677" s="30">
        <v>0.19410060000000001</v>
      </c>
      <c r="L677" s="24">
        <v>3.2350099999999999</v>
      </c>
      <c r="M677" s="24">
        <v>3.2350099999999999</v>
      </c>
      <c r="N677" s="9">
        <v>0</v>
      </c>
      <c r="O677" s="9">
        <v>0</v>
      </c>
      <c r="P677" s="24">
        <v>0</v>
      </c>
      <c r="Q677" s="9">
        <v>3.2350099999999999</v>
      </c>
      <c r="R677" s="9">
        <v>0</v>
      </c>
      <c r="S677" s="24">
        <f t="shared" si="11"/>
        <v>3.2350099999999999</v>
      </c>
    </row>
    <row r="678" spans="1:19" ht="47.25">
      <c r="A678" s="8" t="s">
        <v>806</v>
      </c>
      <c r="B678" s="73" t="s">
        <v>664</v>
      </c>
      <c r="C678" s="15" t="s">
        <v>762</v>
      </c>
      <c r="D678" s="18">
        <v>2018</v>
      </c>
      <c r="E678" s="15">
        <v>2023</v>
      </c>
      <c r="F678" s="9">
        <v>3.2350100000000004</v>
      </c>
      <c r="G678" s="9">
        <v>3.2350100000000004</v>
      </c>
      <c r="H678" s="30">
        <v>0.32350100000000004</v>
      </c>
      <c r="I678" s="30">
        <v>2.7174084000000005</v>
      </c>
      <c r="J678" s="24">
        <v>0</v>
      </c>
      <c r="K678" s="30">
        <v>0.19410060000000001</v>
      </c>
      <c r="L678" s="24">
        <v>3.2350099999999999</v>
      </c>
      <c r="M678" s="24">
        <v>3.2350099999999999</v>
      </c>
      <c r="N678" s="9">
        <v>0</v>
      </c>
      <c r="O678" s="9">
        <v>0</v>
      </c>
      <c r="P678" s="24">
        <v>0</v>
      </c>
      <c r="Q678" s="9">
        <v>3.2350099999999999</v>
      </c>
      <c r="R678" s="9">
        <v>0</v>
      </c>
      <c r="S678" s="24">
        <f t="shared" si="11"/>
        <v>3.2350099999999999</v>
      </c>
    </row>
    <row r="679" spans="1:19" ht="78.75">
      <c r="A679" s="8" t="s">
        <v>806</v>
      </c>
      <c r="B679" s="73" t="s">
        <v>1468</v>
      </c>
      <c r="C679" s="15" t="s">
        <v>1469</v>
      </c>
      <c r="D679" s="18">
        <v>2019</v>
      </c>
      <c r="E679" s="15">
        <v>2020</v>
      </c>
      <c r="F679" s="9">
        <v>8.9609199999999998</v>
      </c>
      <c r="G679" s="9">
        <v>8.9609199999999998</v>
      </c>
      <c r="H679" s="30">
        <v>0.896092</v>
      </c>
      <c r="I679" s="30">
        <v>7.5271728000000007</v>
      </c>
      <c r="J679" s="24">
        <v>0</v>
      </c>
      <c r="K679" s="30">
        <v>0.5376552</v>
      </c>
      <c r="L679" s="24">
        <v>8.9609199999999998</v>
      </c>
      <c r="M679" s="24">
        <v>8.9609199999999998</v>
      </c>
      <c r="N679" s="9">
        <v>8.5395839999999996</v>
      </c>
      <c r="O679" s="9">
        <v>0</v>
      </c>
      <c r="P679" s="24">
        <v>0</v>
      </c>
      <c r="Q679" s="9">
        <v>0</v>
      </c>
      <c r="R679" s="9">
        <v>0</v>
      </c>
      <c r="S679" s="24">
        <f t="shared" si="11"/>
        <v>8.5395839999999996</v>
      </c>
    </row>
    <row r="680" spans="1:19" ht="47.25">
      <c r="A680" s="8" t="s">
        <v>806</v>
      </c>
      <c r="B680" s="73" t="s">
        <v>660</v>
      </c>
      <c r="C680" s="15" t="s">
        <v>763</v>
      </c>
      <c r="D680" s="18">
        <v>2018</v>
      </c>
      <c r="E680" s="15">
        <v>2023</v>
      </c>
      <c r="F680" s="9">
        <v>3.2350100000000004</v>
      </c>
      <c r="G680" s="9">
        <v>3.2350100000000004</v>
      </c>
      <c r="H680" s="30">
        <v>0.32350100000000004</v>
      </c>
      <c r="I680" s="30">
        <v>2.7174084000000005</v>
      </c>
      <c r="J680" s="24">
        <v>0</v>
      </c>
      <c r="K680" s="30">
        <v>0.19410060000000001</v>
      </c>
      <c r="L680" s="24">
        <v>3.2350099999999999</v>
      </c>
      <c r="M680" s="24">
        <v>3.2350099999999999</v>
      </c>
      <c r="N680" s="9">
        <v>0</v>
      </c>
      <c r="O680" s="9">
        <v>0</v>
      </c>
      <c r="P680" s="24">
        <v>0</v>
      </c>
      <c r="Q680" s="9">
        <v>3.2350099999999999</v>
      </c>
      <c r="R680" s="9">
        <v>0</v>
      </c>
      <c r="S680" s="24">
        <f t="shared" si="11"/>
        <v>3.2350099999999999</v>
      </c>
    </row>
    <row r="681" spans="1:19" ht="47.25">
      <c r="A681" s="8" t="s">
        <v>806</v>
      </c>
      <c r="B681" s="73" t="s">
        <v>1470</v>
      </c>
      <c r="C681" s="15" t="s">
        <v>2514</v>
      </c>
      <c r="D681" s="18">
        <v>2016</v>
      </c>
      <c r="E681" s="15">
        <v>2021</v>
      </c>
      <c r="F681" s="9">
        <v>2.2013699999999998</v>
      </c>
      <c r="G681" s="9">
        <v>2.2013699999999998</v>
      </c>
      <c r="H681" s="30">
        <v>0.220137</v>
      </c>
      <c r="I681" s="30">
        <v>1.8491507999999999</v>
      </c>
      <c r="J681" s="24">
        <v>0</v>
      </c>
      <c r="K681" s="30">
        <v>0.13208219999999998</v>
      </c>
      <c r="L681" s="24">
        <v>2.2013699999999998</v>
      </c>
      <c r="M681" s="24">
        <v>2.2013699999999998</v>
      </c>
      <c r="N681" s="9">
        <v>1.8272056000000003</v>
      </c>
      <c r="O681" s="9">
        <v>0.37416439999999951</v>
      </c>
      <c r="P681" s="24">
        <v>0</v>
      </c>
      <c r="Q681" s="9">
        <v>0</v>
      </c>
      <c r="R681" s="9">
        <v>0</v>
      </c>
      <c r="S681" s="24">
        <f t="shared" si="11"/>
        <v>2.2013699999999998</v>
      </c>
    </row>
    <row r="682" spans="1:19" ht="47.25">
      <c r="A682" s="8" t="s">
        <v>806</v>
      </c>
      <c r="B682" s="73" t="s">
        <v>1471</v>
      </c>
      <c r="C682" s="15" t="s">
        <v>2515</v>
      </c>
      <c r="D682" s="18">
        <v>2016</v>
      </c>
      <c r="E682" s="15">
        <v>2021</v>
      </c>
      <c r="F682" s="9">
        <v>2.8187199999999999</v>
      </c>
      <c r="G682" s="9">
        <v>2.8187199999999999</v>
      </c>
      <c r="H682" s="30">
        <v>0.28187200000000001</v>
      </c>
      <c r="I682" s="30">
        <v>2.3677248</v>
      </c>
      <c r="J682" s="24">
        <v>0</v>
      </c>
      <c r="K682" s="30">
        <v>0.16912319999999997</v>
      </c>
      <c r="L682" s="24">
        <v>2.8187199999999999</v>
      </c>
      <c r="M682" s="24">
        <v>2.8187199999999999</v>
      </c>
      <c r="N682" s="9">
        <v>2.0799327999999999</v>
      </c>
      <c r="O682" s="9">
        <v>0.28362719999999975</v>
      </c>
      <c r="P682" s="24">
        <v>0</v>
      </c>
      <c r="Q682" s="9">
        <v>0</v>
      </c>
      <c r="R682" s="9">
        <v>0</v>
      </c>
      <c r="S682" s="24">
        <f t="shared" si="11"/>
        <v>2.3635599999999997</v>
      </c>
    </row>
    <row r="683" spans="1:19" ht="47.25">
      <c r="A683" s="8" t="s">
        <v>806</v>
      </c>
      <c r="B683" s="73" t="s">
        <v>1472</v>
      </c>
      <c r="C683" s="15" t="s">
        <v>2516</v>
      </c>
      <c r="D683" s="18">
        <v>2018</v>
      </c>
      <c r="E683" s="15">
        <v>2021</v>
      </c>
      <c r="F683" s="9">
        <v>4.1500000000000004</v>
      </c>
      <c r="G683" s="9">
        <v>4.1500000000000004</v>
      </c>
      <c r="H683" s="30">
        <v>0.41500000000000004</v>
      </c>
      <c r="I683" s="30">
        <v>3.4860000000000002</v>
      </c>
      <c r="J683" s="24">
        <v>0</v>
      </c>
      <c r="K683" s="30">
        <v>0.249</v>
      </c>
      <c r="L683" s="24">
        <v>4.1500000000000004</v>
      </c>
      <c r="M683" s="24">
        <v>4.1500000000000004</v>
      </c>
      <c r="N683" s="9">
        <v>3.0892729999999999</v>
      </c>
      <c r="O683" s="9">
        <v>0.53527700000000022</v>
      </c>
      <c r="P683" s="24">
        <v>0</v>
      </c>
      <c r="Q683" s="9">
        <v>0</v>
      </c>
      <c r="R683" s="9">
        <v>0</v>
      </c>
      <c r="S683" s="24">
        <f t="shared" si="11"/>
        <v>3.6245500000000002</v>
      </c>
    </row>
    <row r="684" spans="1:19" ht="63">
      <c r="A684" s="8" t="s">
        <v>806</v>
      </c>
      <c r="B684" s="73" t="s">
        <v>145</v>
      </c>
      <c r="C684" s="15" t="s">
        <v>348</v>
      </c>
      <c r="D684" s="18">
        <v>2013</v>
      </c>
      <c r="E684" s="15">
        <v>2025</v>
      </c>
      <c r="F684" s="9">
        <v>22.351279999999999</v>
      </c>
      <c r="G684" s="9">
        <v>22.351279999999999</v>
      </c>
      <c r="H684" s="30">
        <v>2.235128</v>
      </c>
      <c r="I684" s="30">
        <v>18.7750752</v>
      </c>
      <c r="J684" s="24">
        <v>0</v>
      </c>
      <c r="K684" s="30">
        <v>1.3410768</v>
      </c>
      <c r="L684" s="24">
        <v>20.108270879999996</v>
      </c>
      <c r="M684" s="24">
        <v>20.108270879999996</v>
      </c>
      <c r="N684" s="9">
        <v>0.4284940000000001</v>
      </c>
      <c r="O684" s="9">
        <v>0</v>
      </c>
      <c r="P684" s="24">
        <v>0.46149400000000007</v>
      </c>
      <c r="Q684" s="9">
        <v>0.46149400000000007</v>
      </c>
      <c r="R684" s="9">
        <v>0.46149400000000007</v>
      </c>
      <c r="S684" s="24">
        <f t="shared" si="11"/>
        <v>1.8129760000000004</v>
      </c>
    </row>
    <row r="685" spans="1:19" ht="31.5">
      <c r="A685" s="8" t="s">
        <v>806</v>
      </c>
      <c r="B685" s="73" t="s">
        <v>665</v>
      </c>
      <c r="C685" s="15" t="s">
        <v>764</v>
      </c>
      <c r="D685" s="18">
        <v>2018</v>
      </c>
      <c r="E685" s="15">
        <v>2024</v>
      </c>
      <c r="F685" s="9">
        <v>15.79949</v>
      </c>
      <c r="G685" s="9">
        <v>15.79949</v>
      </c>
      <c r="H685" s="30">
        <v>1.579949</v>
      </c>
      <c r="I685" s="30">
        <v>13.2715716</v>
      </c>
      <c r="J685" s="24">
        <v>0</v>
      </c>
      <c r="K685" s="30">
        <v>0.94796939999999996</v>
      </c>
      <c r="L685" s="24">
        <v>15.79949</v>
      </c>
      <c r="M685" s="24">
        <v>15.79949</v>
      </c>
      <c r="N685" s="9">
        <v>0</v>
      </c>
      <c r="O685" s="9">
        <v>0</v>
      </c>
      <c r="P685" s="24">
        <v>0</v>
      </c>
      <c r="Q685" s="9">
        <v>0.87943900000000008</v>
      </c>
      <c r="R685" s="9">
        <v>14.920051000000001</v>
      </c>
      <c r="S685" s="24">
        <f t="shared" si="11"/>
        <v>15.79949</v>
      </c>
    </row>
    <row r="686" spans="1:19" ht="47.25">
      <c r="A686" s="8" t="s">
        <v>806</v>
      </c>
      <c r="B686" s="73" t="s">
        <v>1473</v>
      </c>
      <c r="C686" s="15" t="s">
        <v>1474</v>
      </c>
      <c r="D686" s="18">
        <v>2015</v>
      </c>
      <c r="E686" s="15">
        <v>2025</v>
      </c>
      <c r="F686" s="9">
        <v>1.3413199999999998</v>
      </c>
      <c r="G686" s="9">
        <v>1.3413199999999998</v>
      </c>
      <c r="H686" s="30">
        <v>0.134132</v>
      </c>
      <c r="I686" s="30">
        <v>1.1267087999999998</v>
      </c>
      <c r="J686" s="24">
        <v>0</v>
      </c>
      <c r="K686" s="30">
        <v>0.080479199999999987</v>
      </c>
      <c r="L686" s="24">
        <v>1.3252444700000001</v>
      </c>
      <c r="M686" s="24">
        <v>1.3252444700000001</v>
      </c>
      <c r="N686" s="9">
        <v>0</v>
      </c>
      <c r="O686" s="9">
        <v>0</v>
      </c>
      <c r="P686" s="24">
        <v>0</v>
      </c>
      <c r="Q686" s="9">
        <v>0</v>
      </c>
      <c r="R686" s="9">
        <v>0.010999999999999999</v>
      </c>
      <c r="S686" s="24">
        <f t="shared" si="11"/>
        <v>0.010999999999999999</v>
      </c>
    </row>
    <row r="687" spans="1:19" ht="47.25">
      <c r="A687" s="8" t="s">
        <v>806</v>
      </c>
      <c r="B687" s="73" t="s">
        <v>1475</v>
      </c>
      <c r="C687" s="15" t="s">
        <v>2517</v>
      </c>
      <c r="D687" s="18">
        <v>2016</v>
      </c>
      <c r="E687" s="15">
        <v>2020</v>
      </c>
      <c r="F687" s="9">
        <v>1.9556199999999999</v>
      </c>
      <c r="G687" s="9">
        <v>1.9556199999999999</v>
      </c>
      <c r="H687" s="30">
        <v>0.19556200000000001</v>
      </c>
      <c r="I687" s="30">
        <v>1.6427208</v>
      </c>
      <c r="J687" s="24">
        <v>0</v>
      </c>
      <c r="K687" s="30">
        <v>0.11733719999999999</v>
      </c>
      <c r="L687" s="24">
        <v>1.9556199999999999</v>
      </c>
      <c r="M687" s="24">
        <v>1.9556199999999999</v>
      </c>
      <c r="N687" s="9">
        <v>1.737425</v>
      </c>
      <c r="O687" s="9">
        <v>0</v>
      </c>
      <c r="P687" s="24">
        <v>0</v>
      </c>
      <c r="Q687" s="9">
        <v>0</v>
      </c>
      <c r="R687" s="9">
        <v>0</v>
      </c>
      <c r="S687" s="24">
        <f t="shared" si="11"/>
        <v>1.737425</v>
      </c>
    </row>
    <row r="688" spans="1:19" ht="63">
      <c r="A688" s="8" t="s">
        <v>806</v>
      </c>
      <c r="B688" s="73" t="s">
        <v>1476</v>
      </c>
      <c r="C688" s="15" t="s">
        <v>2518</v>
      </c>
      <c r="D688" s="18">
        <v>2018</v>
      </c>
      <c r="E688" s="15">
        <v>2020</v>
      </c>
      <c r="F688" s="9">
        <v>2.3768000000000002</v>
      </c>
      <c r="G688" s="9">
        <v>2.3768000000000002</v>
      </c>
      <c r="H688" s="30">
        <v>0.23768000000000003</v>
      </c>
      <c r="I688" s="30">
        <v>1.9965120000000001</v>
      </c>
      <c r="J688" s="24">
        <v>0</v>
      </c>
      <c r="K688" s="30">
        <v>0.14260800000000001</v>
      </c>
      <c r="L688" s="24">
        <v>2.3768000000000007</v>
      </c>
      <c r="M688" s="24">
        <v>2.3768000000000007</v>
      </c>
      <c r="N688" s="9">
        <v>1.8671000000000006</v>
      </c>
      <c r="O688" s="9">
        <v>0</v>
      </c>
      <c r="P688" s="24">
        <v>0</v>
      </c>
      <c r="Q688" s="9">
        <v>0</v>
      </c>
      <c r="R688" s="9">
        <v>0</v>
      </c>
      <c r="S688" s="24">
        <f t="shared" si="11"/>
        <v>1.8671000000000006</v>
      </c>
    </row>
    <row r="689" spans="1:19" ht="63">
      <c r="A689" s="8" t="s">
        <v>806</v>
      </c>
      <c r="B689" s="73" t="s">
        <v>146</v>
      </c>
      <c r="C689" s="15" t="s">
        <v>2519</v>
      </c>
      <c r="D689" s="18">
        <v>2019</v>
      </c>
      <c r="E689" s="15">
        <v>2023</v>
      </c>
      <c r="F689" s="9">
        <v>2.2907100000000002</v>
      </c>
      <c r="G689" s="9">
        <v>2.2907100000000002</v>
      </c>
      <c r="H689" s="30">
        <v>0.22907100000000002</v>
      </c>
      <c r="I689" s="30">
        <v>1.9241964000000005</v>
      </c>
      <c r="J689" s="24">
        <v>0</v>
      </c>
      <c r="K689" s="30">
        <v>0.1374426</v>
      </c>
      <c r="L689" s="24">
        <v>2.2907099999999998</v>
      </c>
      <c r="M689" s="24">
        <v>2.2907099999999998</v>
      </c>
      <c r="N689" s="9">
        <v>0</v>
      </c>
      <c r="O689" s="9">
        <v>0</v>
      </c>
      <c r="P689" s="24">
        <v>0</v>
      </c>
      <c r="Q689" s="9">
        <v>2.2907099999999998</v>
      </c>
      <c r="R689" s="9">
        <v>0</v>
      </c>
      <c r="S689" s="24">
        <f t="shared" si="11"/>
        <v>2.2907099999999998</v>
      </c>
    </row>
    <row r="690" spans="1:19" ht="31.5">
      <c r="A690" s="8" t="s">
        <v>806</v>
      </c>
      <c r="B690" s="73" t="s">
        <v>666</v>
      </c>
      <c r="C690" s="15" t="s">
        <v>765</v>
      </c>
      <c r="D690" s="18">
        <v>2018</v>
      </c>
      <c r="E690" s="15">
        <v>2024</v>
      </c>
      <c r="F690" s="9">
        <v>5.5766599999999995</v>
      </c>
      <c r="G690" s="9">
        <v>5.5766599999999995</v>
      </c>
      <c r="H690" s="30">
        <v>0.557666</v>
      </c>
      <c r="I690" s="30">
        <v>4.6843943999999995</v>
      </c>
      <c r="J690" s="24">
        <v>0</v>
      </c>
      <c r="K690" s="30">
        <v>0.33459959999999994</v>
      </c>
      <c r="L690" s="24">
        <v>5.5766599999999995</v>
      </c>
      <c r="M690" s="24">
        <v>5.5766599999999995</v>
      </c>
      <c r="N690" s="9">
        <v>0</v>
      </c>
      <c r="O690" s="9">
        <v>0</v>
      </c>
      <c r="P690" s="24">
        <v>0</v>
      </c>
      <c r="Q690" s="9">
        <v>0.63432600000000006</v>
      </c>
      <c r="R690" s="9">
        <v>4.9423339999999998</v>
      </c>
      <c r="S690" s="24">
        <f t="shared" si="11"/>
        <v>5.5766599999999995</v>
      </c>
    </row>
    <row r="691" spans="1:19" ht="78.75">
      <c r="A691" s="8" t="s">
        <v>806</v>
      </c>
      <c r="B691" s="73" t="s">
        <v>1477</v>
      </c>
      <c r="C691" s="15" t="s">
        <v>1478</v>
      </c>
      <c r="D691" s="18">
        <v>2015</v>
      </c>
      <c r="E691" s="15">
        <v>2025</v>
      </c>
      <c r="F691" s="9">
        <v>0.63506000000000007</v>
      </c>
      <c r="G691" s="9">
        <v>0.63506000000000007</v>
      </c>
      <c r="H691" s="30">
        <v>0.063506000000000007</v>
      </c>
      <c r="I691" s="30">
        <v>0.5334504000000001</v>
      </c>
      <c r="J691" s="24">
        <v>0</v>
      </c>
      <c r="K691" s="30">
        <v>0.038103600000000001</v>
      </c>
      <c r="L691" s="24">
        <v>0.62997759999999992</v>
      </c>
      <c r="M691" s="24">
        <v>0.62997759999999992</v>
      </c>
      <c r="N691" s="9">
        <v>0</v>
      </c>
      <c r="O691" s="9">
        <v>0</v>
      </c>
      <c r="P691" s="24">
        <v>0</v>
      </c>
      <c r="Q691" s="9">
        <v>0</v>
      </c>
      <c r="R691" s="9">
        <v>0.010999999999999999</v>
      </c>
      <c r="S691" s="24">
        <f t="shared" si="11"/>
        <v>0.010999999999999999</v>
      </c>
    </row>
    <row r="692" spans="1:19" ht="78.75">
      <c r="A692" s="8" t="s">
        <v>806</v>
      </c>
      <c r="B692" s="73" t="s">
        <v>1477</v>
      </c>
      <c r="C692" s="15" t="s">
        <v>1479</v>
      </c>
      <c r="D692" s="18">
        <v>2015</v>
      </c>
      <c r="E692" s="15">
        <v>2025</v>
      </c>
      <c r="F692" s="9">
        <v>0.76031999999999988</v>
      </c>
      <c r="G692" s="9">
        <v>0.76031999999999988</v>
      </c>
      <c r="H692" s="30">
        <v>0.076031999999999988</v>
      </c>
      <c r="I692" s="30">
        <v>0.63866879999999993</v>
      </c>
      <c r="J692" s="24">
        <v>0</v>
      </c>
      <c r="K692" s="30">
        <v>0.045619199999999992</v>
      </c>
      <c r="L692" s="24">
        <v>0.75477686999999993</v>
      </c>
      <c r="M692" s="24">
        <v>0.75477686999999993</v>
      </c>
      <c r="N692" s="9">
        <v>0</v>
      </c>
      <c r="O692" s="9">
        <v>0</v>
      </c>
      <c r="P692" s="24">
        <v>0</v>
      </c>
      <c r="Q692" s="9">
        <v>0</v>
      </c>
      <c r="R692" s="9">
        <v>0.010999999999999999</v>
      </c>
      <c r="S692" s="24">
        <f t="shared" si="11"/>
        <v>0.010999999999999999</v>
      </c>
    </row>
    <row r="693" spans="1:19" ht="47.25">
      <c r="A693" s="8" t="s">
        <v>806</v>
      </c>
      <c r="B693" s="73" t="s">
        <v>1480</v>
      </c>
      <c r="C693" s="15" t="s">
        <v>1481</v>
      </c>
      <c r="D693" s="18">
        <v>2015</v>
      </c>
      <c r="E693" s="15">
        <v>2025</v>
      </c>
      <c r="F693" s="9">
        <v>1.4670100000000001</v>
      </c>
      <c r="G693" s="9">
        <v>1.4670100000000001</v>
      </c>
      <c r="H693" s="30">
        <v>0.14670100000000003</v>
      </c>
      <c r="I693" s="30">
        <v>1.2322884000000003</v>
      </c>
      <c r="J693" s="24">
        <v>0</v>
      </c>
      <c r="K693" s="30">
        <v>0.088020600000000004</v>
      </c>
      <c r="L693" s="24">
        <v>1.4583098800000003</v>
      </c>
      <c r="M693" s="24">
        <v>1.4583098800000003</v>
      </c>
      <c r="N693" s="9">
        <v>0</v>
      </c>
      <c r="O693" s="9">
        <v>0</v>
      </c>
      <c r="P693" s="24">
        <v>0</v>
      </c>
      <c r="Q693" s="9">
        <v>0</v>
      </c>
      <c r="R693" s="9">
        <v>0.010999999999999999</v>
      </c>
      <c r="S693" s="24">
        <f t="shared" si="11"/>
        <v>0.010999999999999999</v>
      </c>
    </row>
    <row r="694" spans="1:19" ht="47.25">
      <c r="A694" s="8" t="s">
        <v>806</v>
      </c>
      <c r="B694" s="73" t="s">
        <v>667</v>
      </c>
      <c r="C694" s="15" t="s">
        <v>766</v>
      </c>
      <c r="D694" s="18">
        <v>2018</v>
      </c>
      <c r="E694" s="15">
        <v>2024</v>
      </c>
      <c r="F694" s="9">
        <v>3.2350100000000004</v>
      </c>
      <c r="G694" s="9">
        <v>3.2350100000000004</v>
      </c>
      <c r="H694" s="30">
        <v>0.32350100000000004</v>
      </c>
      <c r="I694" s="30">
        <v>2.7174084000000005</v>
      </c>
      <c r="J694" s="24">
        <v>0</v>
      </c>
      <c r="K694" s="30">
        <v>0.19410060000000001</v>
      </c>
      <c r="L694" s="24">
        <v>3.2350099999999999</v>
      </c>
      <c r="M694" s="24">
        <v>3.2350099999999999</v>
      </c>
      <c r="N694" s="9">
        <v>0</v>
      </c>
      <c r="O694" s="9">
        <v>0</v>
      </c>
      <c r="P694" s="24">
        <v>0</v>
      </c>
      <c r="Q694" s="9">
        <v>0.25851100000000005</v>
      </c>
      <c r="R694" s="9">
        <v>2.976499</v>
      </c>
      <c r="S694" s="24">
        <f t="shared" si="11"/>
        <v>3.2350099999999999</v>
      </c>
    </row>
    <row r="695" spans="1:19" ht="47.25">
      <c r="A695" s="8" t="s">
        <v>806</v>
      </c>
      <c r="B695" s="73" t="s">
        <v>201</v>
      </c>
      <c r="C695" s="15" t="s">
        <v>349</v>
      </c>
      <c r="D695" s="18">
        <v>2019</v>
      </c>
      <c r="E695" s="15">
        <v>2023</v>
      </c>
      <c r="F695" s="9">
        <v>11.570790000000001</v>
      </c>
      <c r="G695" s="9">
        <v>11.570790000000001</v>
      </c>
      <c r="H695" s="30">
        <v>1.1570790000000002</v>
      </c>
      <c r="I695" s="30">
        <v>9.719463600000001</v>
      </c>
      <c r="J695" s="24">
        <v>0</v>
      </c>
      <c r="K695" s="30">
        <v>0.69424739999999996</v>
      </c>
      <c r="L695" s="24">
        <v>11.570790000000001</v>
      </c>
      <c r="M695" s="24">
        <v>11.570790000000001</v>
      </c>
      <c r="N695" s="9">
        <v>0</v>
      </c>
      <c r="O695" s="9">
        <v>0</v>
      </c>
      <c r="P695" s="24">
        <v>0</v>
      </c>
      <c r="Q695" s="9">
        <v>11.570790000000001</v>
      </c>
      <c r="R695" s="9">
        <v>0</v>
      </c>
      <c r="S695" s="24">
        <f t="shared" si="11"/>
        <v>11.570790000000001</v>
      </c>
    </row>
    <row r="696" spans="1:19" ht="63">
      <c r="A696" s="8" t="s">
        <v>806</v>
      </c>
      <c r="B696" s="73" t="s">
        <v>668</v>
      </c>
      <c r="C696" s="15" t="s">
        <v>350</v>
      </c>
      <c r="D696" s="18">
        <v>2019</v>
      </c>
      <c r="E696" s="15">
        <v>2023</v>
      </c>
      <c r="F696" s="9">
        <v>8.6612600000000004</v>
      </c>
      <c r="G696" s="9">
        <v>8.6612600000000004</v>
      </c>
      <c r="H696" s="30">
        <v>0.86612600000000006</v>
      </c>
      <c r="I696" s="30">
        <v>7.2754583999999998</v>
      </c>
      <c r="J696" s="24">
        <v>0</v>
      </c>
      <c r="K696" s="30">
        <v>0.51967560000000002</v>
      </c>
      <c r="L696" s="24">
        <v>8.6612600000000022</v>
      </c>
      <c r="M696" s="24">
        <v>8.6612600000000022</v>
      </c>
      <c r="N696" s="9">
        <v>0</v>
      </c>
      <c r="O696" s="9">
        <v>0</v>
      </c>
      <c r="P696" s="24">
        <v>0</v>
      </c>
      <c r="Q696" s="9">
        <v>8.6612600000000022</v>
      </c>
      <c r="R696" s="9">
        <v>0</v>
      </c>
      <c r="S696" s="24">
        <f t="shared" si="11"/>
        <v>8.6612600000000022</v>
      </c>
    </row>
    <row r="697" spans="1:19" ht="47.25">
      <c r="A697" s="8" t="s">
        <v>806</v>
      </c>
      <c r="B697" s="73" t="s">
        <v>202</v>
      </c>
      <c r="C697" s="15" t="s">
        <v>351</v>
      </c>
      <c r="D697" s="18">
        <v>2019</v>
      </c>
      <c r="E697" s="15">
        <v>2023</v>
      </c>
      <c r="F697" s="9">
        <v>5.9583300000000001</v>
      </c>
      <c r="G697" s="9">
        <v>5.9583300000000001</v>
      </c>
      <c r="H697" s="30">
        <v>0.59583300000000006</v>
      </c>
      <c r="I697" s="30">
        <v>5.0049972</v>
      </c>
      <c r="J697" s="24">
        <v>0</v>
      </c>
      <c r="K697" s="30">
        <v>0.35749979999999998</v>
      </c>
      <c r="L697" s="24">
        <v>5.9583300000000001</v>
      </c>
      <c r="M697" s="24">
        <v>5.9583300000000001</v>
      </c>
      <c r="N697" s="9">
        <v>0</v>
      </c>
      <c r="O697" s="9">
        <v>0</v>
      </c>
      <c r="P697" s="24">
        <v>0</v>
      </c>
      <c r="Q697" s="9">
        <v>5.9583300000000001</v>
      </c>
      <c r="R697" s="9">
        <v>0</v>
      </c>
      <c r="S697" s="24">
        <f t="shared" si="11"/>
        <v>5.9583300000000001</v>
      </c>
    </row>
    <row r="698" spans="1:19" ht="47.25">
      <c r="A698" s="8" t="s">
        <v>806</v>
      </c>
      <c r="B698" s="73" t="s">
        <v>669</v>
      </c>
      <c r="C698" s="15" t="s">
        <v>767</v>
      </c>
      <c r="D698" s="18">
        <v>2018</v>
      </c>
      <c r="E698" s="15">
        <v>2023</v>
      </c>
      <c r="F698" s="9">
        <v>3.2350100000000004</v>
      </c>
      <c r="G698" s="9">
        <v>3.2350100000000004</v>
      </c>
      <c r="H698" s="30">
        <v>0.32350100000000004</v>
      </c>
      <c r="I698" s="30">
        <v>2.7174084000000005</v>
      </c>
      <c r="J698" s="24">
        <v>0</v>
      </c>
      <c r="K698" s="30">
        <v>0.19410060000000001</v>
      </c>
      <c r="L698" s="24">
        <v>3.2350099999999999</v>
      </c>
      <c r="M698" s="24">
        <v>3.2350099999999999</v>
      </c>
      <c r="N698" s="9">
        <v>0</v>
      </c>
      <c r="O698" s="9">
        <v>0</v>
      </c>
      <c r="P698" s="24">
        <v>0</v>
      </c>
      <c r="Q698" s="9">
        <v>3.2350099999999999</v>
      </c>
      <c r="R698" s="9">
        <v>0</v>
      </c>
      <c r="S698" s="24">
        <f t="shared" si="11"/>
        <v>3.2350099999999999</v>
      </c>
    </row>
    <row r="699" spans="1:19" ht="63">
      <c r="A699" s="8" t="s">
        <v>806</v>
      </c>
      <c r="B699" s="73" t="s">
        <v>1482</v>
      </c>
      <c r="C699" s="15" t="s">
        <v>1483</v>
      </c>
      <c r="D699" s="18">
        <v>2019</v>
      </c>
      <c r="E699" s="15">
        <v>2021</v>
      </c>
      <c r="F699" s="9">
        <v>8.1664499999999993</v>
      </c>
      <c r="G699" s="9">
        <v>8.1664499999999993</v>
      </c>
      <c r="H699" s="30">
        <v>0.81664499999999995</v>
      </c>
      <c r="I699" s="30">
        <v>6.8598179999999989</v>
      </c>
      <c r="J699" s="24">
        <v>0</v>
      </c>
      <c r="K699" s="30">
        <v>0.48998699999999995</v>
      </c>
      <c r="L699" s="24">
        <v>8.1664500000000011</v>
      </c>
      <c r="M699" s="24">
        <v>8.1664500000000011</v>
      </c>
      <c r="N699" s="9">
        <v>6.2124040000000003</v>
      </c>
      <c r="O699" s="9">
        <v>1.5531010000000001</v>
      </c>
      <c r="P699" s="24">
        <v>0</v>
      </c>
      <c r="Q699" s="9">
        <v>0</v>
      </c>
      <c r="R699" s="9">
        <v>0</v>
      </c>
      <c r="S699" s="24">
        <f t="shared" si="11"/>
        <v>7.7655050000000001</v>
      </c>
    </row>
    <row r="700" spans="1:19" ht="47.25">
      <c r="A700" s="8" t="s">
        <v>806</v>
      </c>
      <c r="B700" s="73" t="s">
        <v>1484</v>
      </c>
      <c r="C700" s="15" t="s">
        <v>2520</v>
      </c>
      <c r="D700" s="18">
        <v>2019</v>
      </c>
      <c r="E700" s="15">
        <v>2021</v>
      </c>
      <c r="F700" s="9">
        <v>6.22607</v>
      </c>
      <c r="G700" s="9">
        <v>6.22607</v>
      </c>
      <c r="H700" s="30">
        <v>0.62260700000000002</v>
      </c>
      <c r="I700" s="30">
        <v>5.2298988</v>
      </c>
      <c r="J700" s="24">
        <v>0</v>
      </c>
      <c r="K700" s="30">
        <v>0.37356420000000001</v>
      </c>
      <c r="L700" s="24">
        <v>6.22607</v>
      </c>
      <c r="M700" s="24">
        <v>6.22607</v>
      </c>
      <c r="N700" s="9">
        <v>4.6207260000000003</v>
      </c>
      <c r="O700" s="9">
        <v>0.95169903999999939</v>
      </c>
      <c r="P700" s="24">
        <v>0</v>
      </c>
      <c r="Q700" s="9">
        <v>0</v>
      </c>
      <c r="R700" s="9">
        <v>0</v>
      </c>
      <c r="S700" s="24">
        <f t="shared" si="11"/>
        <v>5.5724250399999997</v>
      </c>
    </row>
    <row r="701" spans="1:19" ht="47.25">
      <c r="A701" s="8" t="s">
        <v>806</v>
      </c>
      <c r="B701" s="73" t="s">
        <v>1485</v>
      </c>
      <c r="C701" s="15" t="s">
        <v>1486</v>
      </c>
      <c r="D701" s="18">
        <v>2016</v>
      </c>
      <c r="E701" s="15">
        <v>2020</v>
      </c>
      <c r="F701" s="9">
        <v>0.64146999999999998</v>
      </c>
      <c r="G701" s="9">
        <v>0.64146999999999998</v>
      </c>
      <c r="H701" s="30">
        <v>0.064146999999999996</v>
      </c>
      <c r="I701" s="30">
        <v>0.53883480000000006</v>
      </c>
      <c r="J701" s="24">
        <v>0</v>
      </c>
      <c r="K701" s="30">
        <v>0.0384882</v>
      </c>
      <c r="L701" s="24">
        <v>0.64146999999999998</v>
      </c>
      <c r="M701" s="24">
        <v>0.64146999999999998</v>
      </c>
      <c r="N701" s="9">
        <v>0.64146999999999998</v>
      </c>
      <c r="O701" s="9">
        <v>0</v>
      </c>
      <c r="P701" s="24">
        <v>0</v>
      </c>
      <c r="Q701" s="9">
        <v>0</v>
      </c>
      <c r="R701" s="9">
        <v>0</v>
      </c>
      <c r="S701" s="24">
        <f t="shared" si="11"/>
        <v>0.64146999999999998</v>
      </c>
    </row>
    <row r="702" spans="1:19" ht="47.25">
      <c r="A702" s="8" t="s">
        <v>806</v>
      </c>
      <c r="B702" s="73" t="s">
        <v>1487</v>
      </c>
      <c r="C702" s="15" t="s">
        <v>1488</v>
      </c>
      <c r="D702" s="18">
        <v>2016</v>
      </c>
      <c r="E702" s="15">
        <v>2020</v>
      </c>
      <c r="F702" s="9">
        <v>0.37183999999999995</v>
      </c>
      <c r="G702" s="9">
        <v>0.37183999999999995</v>
      </c>
      <c r="H702" s="30">
        <v>0.037183999999999995</v>
      </c>
      <c r="I702" s="30">
        <v>0.31234559999999995</v>
      </c>
      <c r="J702" s="24">
        <v>0</v>
      </c>
      <c r="K702" s="30">
        <v>0.022310399999999998</v>
      </c>
      <c r="L702" s="24">
        <v>0.37184</v>
      </c>
      <c r="M702" s="24">
        <v>0.37184</v>
      </c>
      <c r="N702" s="9">
        <v>0.37184</v>
      </c>
      <c r="O702" s="9">
        <v>0</v>
      </c>
      <c r="P702" s="24">
        <v>0</v>
      </c>
      <c r="Q702" s="9">
        <v>0</v>
      </c>
      <c r="R702" s="9">
        <v>0</v>
      </c>
      <c r="S702" s="24">
        <f t="shared" si="11"/>
        <v>0.37184</v>
      </c>
    </row>
    <row r="703" spans="1:19" ht="47.25">
      <c r="A703" s="8" t="s">
        <v>806</v>
      </c>
      <c r="B703" s="73" t="s">
        <v>1489</v>
      </c>
      <c r="C703" s="15" t="s">
        <v>1490</v>
      </c>
      <c r="D703" s="18">
        <v>2016</v>
      </c>
      <c r="E703" s="15">
        <v>2020</v>
      </c>
      <c r="F703" s="9">
        <v>0.37183999999999995</v>
      </c>
      <c r="G703" s="9">
        <v>0.37183999999999995</v>
      </c>
      <c r="H703" s="30">
        <v>0.037183999999999995</v>
      </c>
      <c r="I703" s="30">
        <v>0.31234559999999995</v>
      </c>
      <c r="J703" s="24">
        <v>0</v>
      </c>
      <c r="K703" s="30">
        <v>0.022310399999999998</v>
      </c>
      <c r="L703" s="24">
        <v>0.37184</v>
      </c>
      <c r="M703" s="24">
        <v>0.37184</v>
      </c>
      <c r="N703" s="9">
        <v>0.37184</v>
      </c>
      <c r="O703" s="9">
        <v>0</v>
      </c>
      <c r="P703" s="24">
        <v>0</v>
      </c>
      <c r="Q703" s="9">
        <v>0</v>
      </c>
      <c r="R703" s="9">
        <v>0</v>
      </c>
      <c r="S703" s="24">
        <f t="shared" si="11"/>
        <v>0.37184</v>
      </c>
    </row>
    <row r="704" spans="1:19" ht="47.25">
      <c r="A704" s="8" t="s">
        <v>806</v>
      </c>
      <c r="B704" s="73" t="s">
        <v>1491</v>
      </c>
      <c r="C704" s="15" t="s">
        <v>1492</v>
      </c>
      <c r="D704" s="18">
        <v>2016</v>
      </c>
      <c r="E704" s="15">
        <v>2020</v>
      </c>
      <c r="F704" s="9">
        <v>0.68200000000000005</v>
      </c>
      <c r="G704" s="9">
        <v>0.68200000000000005</v>
      </c>
      <c r="H704" s="30">
        <v>0.068200000000000011</v>
      </c>
      <c r="I704" s="30">
        <v>0.57288000000000006</v>
      </c>
      <c r="J704" s="24">
        <v>0</v>
      </c>
      <c r="K704" s="30">
        <v>0.040920000000000005</v>
      </c>
      <c r="L704" s="24">
        <v>0.68200000000000005</v>
      </c>
      <c r="M704" s="24">
        <v>0.68200000000000005</v>
      </c>
      <c r="N704" s="9">
        <v>0.68200000000000005</v>
      </c>
      <c r="O704" s="9">
        <v>0</v>
      </c>
      <c r="P704" s="24">
        <v>0</v>
      </c>
      <c r="Q704" s="9">
        <v>0</v>
      </c>
      <c r="R704" s="9">
        <v>0</v>
      </c>
      <c r="S704" s="24">
        <f t="shared" si="11"/>
        <v>0.68200000000000005</v>
      </c>
    </row>
    <row r="705" spans="1:19" ht="47.25">
      <c r="A705" s="8" t="s">
        <v>806</v>
      </c>
      <c r="B705" s="73" t="s">
        <v>1493</v>
      </c>
      <c r="C705" s="15" t="s">
        <v>1494</v>
      </c>
      <c r="D705" s="18">
        <v>2016</v>
      </c>
      <c r="E705" s="15">
        <v>2020</v>
      </c>
      <c r="F705" s="9">
        <v>0.76305000000000001</v>
      </c>
      <c r="G705" s="9">
        <v>0.76305000000000001</v>
      </c>
      <c r="H705" s="30">
        <v>0.076305000000000012</v>
      </c>
      <c r="I705" s="30">
        <v>0.64096199999999992</v>
      </c>
      <c r="J705" s="24">
        <v>0</v>
      </c>
      <c r="K705" s="30">
        <v>0.045782999999999997</v>
      </c>
      <c r="L705" s="24">
        <v>0.76305000000000001</v>
      </c>
      <c r="M705" s="24">
        <v>0.76305000000000001</v>
      </c>
      <c r="N705" s="9">
        <v>0.75520698000000008</v>
      </c>
      <c r="O705" s="9">
        <v>0</v>
      </c>
      <c r="P705" s="24">
        <v>0</v>
      </c>
      <c r="Q705" s="9">
        <v>0</v>
      </c>
      <c r="R705" s="9">
        <v>0</v>
      </c>
      <c r="S705" s="24">
        <f t="shared" si="11"/>
        <v>0.75520698000000008</v>
      </c>
    </row>
    <row r="706" spans="1:19" ht="47.25">
      <c r="A706" s="8" t="s">
        <v>806</v>
      </c>
      <c r="B706" s="73" t="s">
        <v>1495</v>
      </c>
      <c r="C706" s="15" t="s">
        <v>1496</v>
      </c>
      <c r="D706" s="18">
        <v>2016</v>
      </c>
      <c r="E706" s="15">
        <v>2020</v>
      </c>
      <c r="F706" s="9">
        <v>0.41000999999999999</v>
      </c>
      <c r="G706" s="9">
        <v>0.41000999999999999</v>
      </c>
      <c r="H706" s="30">
        <v>0.041001000000000003</v>
      </c>
      <c r="I706" s="30">
        <v>0.3444084</v>
      </c>
      <c r="J706" s="24">
        <v>0</v>
      </c>
      <c r="K706" s="30">
        <v>0.024600599999999997</v>
      </c>
      <c r="L706" s="24">
        <v>0.41000999999999999</v>
      </c>
      <c r="M706" s="24">
        <v>0.41000999999999999</v>
      </c>
      <c r="N706" s="9">
        <v>0.3880437000000001</v>
      </c>
      <c r="O706" s="9">
        <v>0</v>
      </c>
      <c r="P706" s="24">
        <v>0</v>
      </c>
      <c r="Q706" s="9">
        <v>0</v>
      </c>
      <c r="R706" s="9">
        <v>0</v>
      </c>
      <c r="S706" s="24">
        <f t="shared" si="11"/>
        <v>0.3880437000000001</v>
      </c>
    </row>
    <row r="707" spans="1:19" ht="47.25">
      <c r="A707" s="8" t="s">
        <v>806</v>
      </c>
      <c r="B707" s="73" t="s">
        <v>1497</v>
      </c>
      <c r="C707" s="15" t="s">
        <v>1498</v>
      </c>
      <c r="D707" s="18">
        <v>2016</v>
      </c>
      <c r="E707" s="15">
        <v>2020</v>
      </c>
      <c r="F707" s="9">
        <v>0.68200000000000005</v>
      </c>
      <c r="G707" s="9">
        <v>0.68200000000000005</v>
      </c>
      <c r="H707" s="30">
        <v>0.068200000000000011</v>
      </c>
      <c r="I707" s="30">
        <v>0.57288000000000006</v>
      </c>
      <c r="J707" s="24">
        <v>0</v>
      </c>
      <c r="K707" s="30">
        <v>0.040920000000000005</v>
      </c>
      <c r="L707" s="24">
        <v>0.68200000000000005</v>
      </c>
      <c r="M707" s="24">
        <v>0.68200000000000005</v>
      </c>
      <c r="N707" s="9">
        <v>0.67147212000000012</v>
      </c>
      <c r="O707" s="9">
        <v>0</v>
      </c>
      <c r="P707" s="24">
        <v>0</v>
      </c>
      <c r="Q707" s="9">
        <v>0</v>
      </c>
      <c r="R707" s="9">
        <v>0</v>
      </c>
      <c r="S707" s="24">
        <f t="shared" si="11"/>
        <v>0.67147212000000012</v>
      </c>
    </row>
    <row r="708" spans="1:19" ht="47.25">
      <c r="A708" s="8" t="s">
        <v>806</v>
      </c>
      <c r="B708" s="73" t="s">
        <v>1499</v>
      </c>
      <c r="C708" s="15" t="s">
        <v>1500</v>
      </c>
      <c r="D708" s="18">
        <v>2016</v>
      </c>
      <c r="E708" s="15">
        <v>2020</v>
      </c>
      <c r="F708" s="9">
        <v>1.04681</v>
      </c>
      <c r="G708" s="9">
        <v>1.04681</v>
      </c>
      <c r="H708" s="30">
        <v>0.10468100000000001</v>
      </c>
      <c r="I708" s="30">
        <v>0.8793204</v>
      </c>
      <c r="J708" s="24">
        <v>0</v>
      </c>
      <c r="K708" s="30">
        <v>0.062808599999999992</v>
      </c>
      <c r="L708" s="24">
        <v>1.04681</v>
      </c>
      <c r="M708" s="24">
        <v>1.04681</v>
      </c>
      <c r="N708" s="9">
        <v>1.0428556599999999</v>
      </c>
      <c r="O708" s="9">
        <v>0</v>
      </c>
      <c r="P708" s="24">
        <v>0</v>
      </c>
      <c r="Q708" s="9">
        <v>0</v>
      </c>
      <c r="R708" s="9">
        <v>0</v>
      </c>
      <c r="S708" s="24">
        <f t="shared" si="11"/>
        <v>1.0428556599999999</v>
      </c>
    </row>
    <row r="709" spans="1:19" ht="63">
      <c r="A709" s="8" t="s">
        <v>806</v>
      </c>
      <c r="B709" s="73" t="s">
        <v>1501</v>
      </c>
      <c r="C709" s="15" t="s">
        <v>1502</v>
      </c>
      <c r="D709" s="18">
        <v>2017</v>
      </c>
      <c r="E709" s="15">
        <v>2020</v>
      </c>
      <c r="F709" s="9">
        <v>0.80361000000000005</v>
      </c>
      <c r="G709" s="9">
        <v>0.80361000000000005</v>
      </c>
      <c r="H709" s="30">
        <v>0.080361000000000016</v>
      </c>
      <c r="I709" s="30">
        <v>0.67503240000000009</v>
      </c>
      <c r="J709" s="24">
        <v>0</v>
      </c>
      <c r="K709" s="30">
        <v>0.048216599999999998</v>
      </c>
      <c r="L709" s="24">
        <v>0.80361000000000005</v>
      </c>
      <c r="M709" s="24">
        <v>0.80361000000000005</v>
      </c>
      <c r="N709" s="9">
        <v>0.79709124000000009</v>
      </c>
      <c r="O709" s="9">
        <v>0</v>
      </c>
      <c r="P709" s="24">
        <v>0</v>
      </c>
      <c r="Q709" s="9">
        <v>0</v>
      </c>
      <c r="R709" s="9">
        <v>0</v>
      </c>
      <c r="S709" s="24">
        <f t="shared" si="11"/>
        <v>0.79709124000000009</v>
      </c>
    </row>
    <row r="710" spans="1:19" ht="63">
      <c r="A710" s="8" t="s">
        <v>806</v>
      </c>
      <c r="B710" s="73" t="s">
        <v>1503</v>
      </c>
      <c r="C710" s="15" t="s">
        <v>1504</v>
      </c>
      <c r="D710" s="18">
        <v>2017</v>
      </c>
      <c r="E710" s="15">
        <v>2020</v>
      </c>
      <c r="F710" s="9">
        <v>0.64146999999999998</v>
      </c>
      <c r="G710" s="9">
        <v>0.64146999999999998</v>
      </c>
      <c r="H710" s="30">
        <v>0.064146999999999996</v>
      </c>
      <c r="I710" s="30">
        <v>0.53883480000000006</v>
      </c>
      <c r="J710" s="24">
        <v>0</v>
      </c>
      <c r="K710" s="30">
        <v>0.0384882</v>
      </c>
      <c r="L710" s="24">
        <v>0.64146999999999998</v>
      </c>
      <c r="M710" s="24">
        <v>0.64146999999999998</v>
      </c>
      <c r="N710" s="9">
        <v>0.62961030000000007</v>
      </c>
      <c r="O710" s="9">
        <v>0</v>
      </c>
      <c r="P710" s="24">
        <v>0</v>
      </c>
      <c r="Q710" s="9">
        <v>0</v>
      </c>
      <c r="R710" s="9">
        <v>0</v>
      </c>
      <c r="S710" s="24">
        <f t="shared" si="11"/>
        <v>0.62961030000000007</v>
      </c>
    </row>
    <row r="711" spans="1:19" ht="63">
      <c r="A711" s="8" t="s">
        <v>806</v>
      </c>
      <c r="B711" s="73" t="s">
        <v>1505</v>
      </c>
      <c r="C711" s="15" t="s">
        <v>1506</v>
      </c>
      <c r="D711" s="18">
        <v>2017</v>
      </c>
      <c r="E711" s="15">
        <v>2020</v>
      </c>
      <c r="F711" s="9">
        <v>0.48637000000000008</v>
      </c>
      <c r="G711" s="9">
        <v>0.48637000000000008</v>
      </c>
      <c r="H711" s="30">
        <v>0.048637000000000014</v>
      </c>
      <c r="I711" s="30">
        <v>0.40855080000000005</v>
      </c>
      <c r="J711" s="24">
        <v>0</v>
      </c>
      <c r="K711" s="30">
        <v>0.029182200000000005</v>
      </c>
      <c r="L711" s="24">
        <v>0.48637000000000008</v>
      </c>
      <c r="M711" s="24">
        <v>0.48637000000000008</v>
      </c>
      <c r="N711" s="9">
        <v>0.46791888000000004</v>
      </c>
      <c r="O711" s="9">
        <v>0</v>
      </c>
      <c r="P711" s="24">
        <v>0</v>
      </c>
      <c r="Q711" s="9">
        <v>0</v>
      </c>
      <c r="R711" s="9">
        <v>0</v>
      </c>
      <c r="S711" s="24">
        <f t="shared" si="11"/>
        <v>0.46791888000000004</v>
      </c>
    </row>
    <row r="712" spans="1:19" ht="63">
      <c r="A712" s="8" t="s">
        <v>806</v>
      </c>
      <c r="B712" s="73" t="s">
        <v>1507</v>
      </c>
      <c r="C712" s="15" t="s">
        <v>1508</v>
      </c>
      <c r="D712" s="18">
        <v>2017</v>
      </c>
      <c r="E712" s="15">
        <v>2020</v>
      </c>
      <c r="F712" s="9">
        <v>0.60090999999999994</v>
      </c>
      <c r="G712" s="9">
        <v>0.60090999999999994</v>
      </c>
      <c r="H712" s="30">
        <v>0.060090999999999999</v>
      </c>
      <c r="I712" s="30">
        <v>0.5047644</v>
      </c>
      <c r="J712" s="24">
        <v>0</v>
      </c>
      <c r="K712" s="30">
        <v>0.036054599999999992</v>
      </c>
      <c r="L712" s="24">
        <v>0.60090999999999994</v>
      </c>
      <c r="M712" s="24">
        <v>0.60090999999999994</v>
      </c>
      <c r="N712" s="9">
        <v>0.58772604000000017</v>
      </c>
      <c r="O712" s="9">
        <v>0</v>
      </c>
      <c r="P712" s="24">
        <v>0</v>
      </c>
      <c r="Q712" s="9">
        <v>0</v>
      </c>
      <c r="R712" s="9">
        <v>0</v>
      </c>
      <c r="S712" s="24">
        <f t="shared" si="11"/>
        <v>0.58772604000000017</v>
      </c>
    </row>
    <row r="713" spans="1:19" ht="63">
      <c r="A713" s="8" t="s">
        <v>806</v>
      </c>
      <c r="B713" s="73" t="s">
        <v>1509</v>
      </c>
      <c r="C713" s="15" t="s">
        <v>1510</v>
      </c>
      <c r="D713" s="18">
        <v>2017</v>
      </c>
      <c r="E713" s="15">
        <v>2020</v>
      </c>
      <c r="F713" s="9">
        <v>0.33365</v>
      </c>
      <c r="G713" s="9">
        <v>0.33365</v>
      </c>
      <c r="H713" s="30">
        <v>0.033364999999999999</v>
      </c>
      <c r="I713" s="30">
        <v>0.28026600000000002</v>
      </c>
      <c r="J713" s="24">
        <v>0</v>
      </c>
      <c r="K713" s="30">
        <v>0.020018999999999999</v>
      </c>
      <c r="L713" s="24">
        <v>0.33365</v>
      </c>
      <c r="M713" s="24">
        <v>0.33365</v>
      </c>
      <c r="N713" s="9">
        <v>0.30817973999999998</v>
      </c>
      <c r="O713" s="9">
        <v>0</v>
      </c>
      <c r="P713" s="24">
        <v>0</v>
      </c>
      <c r="Q713" s="9">
        <v>0</v>
      </c>
      <c r="R713" s="9">
        <v>0</v>
      </c>
      <c r="S713" s="24">
        <f t="shared" si="11"/>
        <v>0.30817973999999998</v>
      </c>
    </row>
    <row r="714" spans="1:19" ht="63">
      <c r="A714" s="8" t="s">
        <v>806</v>
      </c>
      <c r="B714" s="73" t="s">
        <v>1511</v>
      </c>
      <c r="C714" s="15" t="s">
        <v>1512</v>
      </c>
      <c r="D714" s="18">
        <v>2017</v>
      </c>
      <c r="E714" s="15">
        <v>2020</v>
      </c>
      <c r="F714" s="9">
        <v>0.59865000000000002</v>
      </c>
      <c r="G714" s="9">
        <v>0.59865000000000002</v>
      </c>
      <c r="H714" s="30">
        <v>0.059865000000000002</v>
      </c>
      <c r="I714" s="30">
        <v>0.50286600000000004</v>
      </c>
      <c r="J714" s="24">
        <v>0</v>
      </c>
      <c r="K714" s="30">
        <v>0.035919</v>
      </c>
      <c r="L714" s="24">
        <v>0.59865000000000002</v>
      </c>
      <c r="M714" s="24">
        <v>0.59865000000000002</v>
      </c>
      <c r="N714" s="9">
        <v>0.59444682000000015</v>
      </c>
      <c r="O714" s="9">
        <v>0</v>
      </c>
      <c r="P714" s="24">
        <v>0</v>
      </c>
      <c r="Q714" s="9">
        <v>0</v>
      </c>
      <c r="R714" s="9">
        <v>0</v>
      </c>
      <c r="S714" s="24">
        <f t="shared" si="11"/>
        <v>0.59444682000000015</v>
      </c>
    </row>
    <row r="715" spans="1:19" ht="47.25">
      <c r="A715" s="8" t="s">
        <v>806</v>
      </c>
      <c r="B715" s="73" t="s">
        <v>1513</v>
      </c>
      <c r="C715" s="15" t="s">
        <v>1514</v>
      </c>
      <c r="D715" s="18">
        <v>2018</v>
      </c>
      <c r="E715" s="15">
        <v>2020</v>
      </c>
      <c r="F715" s="9">
        <v>0.45912000000000003</v>
      </c>
      <c r="G715" s="9">
        <v>0.45912000000000003</v>
      </c>
      <c r="H715" s="30">
        <v>0.045912000000000008</v>
      </c>
      <c r="I715" s="30">
        <v>0.38566080000000003</v>
      </c>
      <c r="J715" s="24">
        <v>0</v>
      </c>
      <c r="K715" s="30">
        <v>0.027547200000000001</v>
      </c>
      <c r="L715" s="24">
        <v>0.45912000000000003</v>
      </c>
      <c r="M715" s="24">
        <v>0.45912000000000003</v>
      </c>
      <c r="N715" s="9">
        <v>0.45912000000000003</v>
      </c>
      <c r="O715" s="9">
        <v>0</v>
      </c>
      <c r="P715" s="24">
        <v>0</v>
      </c>
      <c r="Q715" s="9">
        <v>0</v>
      </c>
      <c r="R715" s="9">
        <v>0</v>
      </c>
      <c r="S715" s="24">
        <f t="shared" si="11"/>
        <v>0.45912000000000003</v>
      </c>
    </row>
    <row r="716" spans="1:19" ht="47.25">
      <c r="A716" s="8" t="s">
        <v>806</v>
      </c>
      <c r="B716" s="73" t="s">
        <v>1515</v>
      </c>
      <c r="C716" s="15" t="s">
        <v>1516</v>
      </c>
      <c r="D716" s="18">
        <v>2018</v>
      </c>
      <c r="E716" s="15">
        <v>2020</v>
      </c>
      <c r="F716" s="9">
        <v>0.45912000000000003</v>
      </c>
      <c r="G716" s="9">
        <v>0.45912000000000003</v>
      </c>
      <c r="H716" s="30">
        <v>0.045912000000000008</v>
      </c>
      <c r="I716" s="30">
        <v>0.38566080000000003</v>
      </c>
      <c r="J716" s="24">
        <v>0</v>
      </c>
      <c r="K716" s="30">
        <v>0.027547200000000001</v>
      </c>
      <c r="L716" s="24">
        <v>0.45912000000000003</v>
      </c>
      <c r="M716" s="24">
        <v>0.45912000000000003</v>
      </c>
      <c r="N716" s="9">
        <v>0.45912000000000003</v>
      </c>
      <c r="O716" s="9">
        <v>0</v>
      </c>
      <c r="P716" s="24">
        <v>0</v>
      </c>
      <c r="Q716" s="9">
        <v>0</v>
      </c>
      <c r="R716" s="9">
        <v>0</v>
      </c>
      <c r="S716" s="24">
        <f t="shared" si="11"/>
        <v>0.45912000000000003</v>
      </c>
    </row>
    <row r="717" spans="1:19" ht="47.25">
      <c r="A717" s="8" t="s">
        <v>806</v>
      </c>
      <c r="B717" s="73" t="s">
        <v>1517</v>
      </c>
      <c r="C717" s="15" t="s">
        <v>1518</v>
      </c>
      <c r="D717" s="18">
        <v>2018</v>
      </c>
      <c r="E717" s="15">
        <v>2020</v>
      </c>
      <c r="F717" s="9">
        <v>0.32198000000000004</v>
      </c>
      <c r="G717" s="9">
        <v>0.32198000000000004</v>
      </c>
      <c r="H717" s="30">
        <v>0.032198000000000004</v>
      </c>
      <c r="I717" s="30">
        <v>0.27046320000000001</v>
      </c>
      <c r="J717" s="24">
        <v>0</v>
      </c>
      <c r="K717" s="30">
        <v>0.019318800000000001</v>
      </c>
      <c r="L717" s="24">
        <v>0.32198000000000004</v>
      </c>
      <c r="M717" s="24">
        <v>0.32198000000000004</v>
      </c>
      <c r="N717" s="9">
        <v>0.32198000000000004</v>
      </c>
      <c r="O717" s="9">
        <v>0</v>
      </c>
      <c r="P717" s="24">
        <v>0</v>
      </c>
      <c r="Q717" s="9">
        <v>0</v>
      </c>
      <c r="R717" s="9">
        <v>0</v>
      </c>
      <c r="S717" s="24">
        <f t="shared" si="11"/>
        <v>0.32198000000000004</v>
      </c>
    </row>
    <row r="718" spans="1:19" ht="47.25">
      <c r="A718" s="8" t="s">
        <v>806</v>
      </c>
      <c r="B718" s="73" t="s">
        <v>1519</v>
      </c>
      <c r="C718" s="15" t="s">
        <v>1520</v>
      </c>
      <c r="D718" s="18">
        <v>2018</v>
      </c>
      <c r="E718" s="15">
        <v>2020</v>
      </c>
      <c r="F718" s="9">
        <v>0.5276900000000001</v>
      </c>
      <c r="G718" s="9">
        <v>0.5276900000000001</v>
      </c>
      <c r="H718" s="30">
        <v>0.05276900000000001</v>
      </c>
      <c r="I718" s="30">
        <v>0.44325960000000009</v>
      </c>
      <c r="J718" s="24">
        <v>0</v>
      </c>
      <c r="K718" s="30">
        <v>0.031661400000000006</v>
      </c>
      <c r="L718" s="24">
        <v>0.52768999999999999</v>
      </c>
      <c r="M718" s="24">
        <v>0.52768999999999999</v>
      </c>
      <c r="N718" s="9">
        <v>0.52768999999999999</v>
      </c>
      <c r="O718" s="9">
        <v>0</v>
      </c>
      <c r="P718" s="24">
        <v>0</v>
      </c>
      <c r="Q718" s="9">
        <v>0</v>
      </c>
      <c r="R718" s="9">
        <v>0</v>
      </c>
      <c r="S718" s="24">
        <f t="shared" si="11"/>
        <v>0.52768999999999999</v>
      </c>
    </row>
    <row r="719" spans="1:19" ht="47.25">
      <c r="A719" s="8" t="s">
        <v>806</v>
      </c>
      <c r="B719" s="73" t="s">
        <v>1521</v>
      </c>
      <c r="C719" s="15" t="s">
        <v>1522</v>
      </c>
      <c r="D719" s="18">
        <v>2018</v>
      </c>
      <c r="E719" s="15">
        <v>2020</v>
      </c>
      <c r="F719" s="9">
        <v>0.45912000000000003</v>
      </c>
      <c r="G719" s="9">
        <v>0.45912000000000003</v>
      </c>
      <c r="H719" s="30">
        <v>0.045912000000000008</v>
      </c>
      <c r="I719" s="30">
        <v>0.38566080000000003</v>
      </c>
      <c r="J719" s="24">
        <v>0</v>
      </c>
      <c r="K719" s="30">
        <v>0.027547200000000001</v>
      </c>
      <c r="L719" s="24">
        <v>0.45912000000000003</v>
      </c>
      <c r="M719" s="24">
        <v>0.45912000000000003</v>
      </c>
      <c r="N719" s="9">
        <v>0.45912000000000003</v>
      </c>
      <c r="O719" s="9">
        <v>0</v>
      </c>
      <c r="P719" s="24">
        <v>0</v>
      </c>
      <c r="Q719" s="9">
        <v>0</v>
      </c>
      <c r="R719" s="9">
        <v>0</v>
      </c>
      <c r="S719" s="24">
        <f t="shared" si="11"/>
        <v>0.45912000000000003</v>
      </c>
    </row>
    <row r="720" spans="1:19" ht="47.25">
      <c r="A720" s="8" t="s">
        <v>806</v>
      </c>
      <c r="B720" s="73" t="s">
        <v>1523</v>
      </c>
      <c r="C720" s="15" t="s">
        <v>1524</v>
      </c>
      <c r="D720" s="18">
        <v>2018</v>
      </c>
      <c r="E720" s="15">
        <v>2020</v>
      </c>
      <c r="F720" s="9">
        <v>0.56198000000000004</v>
      </c>
      <c r="G720" s="9">
        <v>0.56198000000000004</v>
      </c>
      <c r="H720" s="30">
        <v>0.056198000000000005</v>
      </c>
      <c r="I720" s="30">
        <v>0.47206320000000007</v>
      </c>
      <c r="J720" s="24">
        <v>0</v>
      </c>
      <c r="K720" s="30">
        <v>0.0337188</v>
      </c>
      <c r="L720" s="24">
        <v>0.56198000000000004</v>
      </c>
      <c r="M720" s="24">
        <v>0.56198000000000004</v>
      </c>
      <c r="N720" s="9">
        <v>0.56198000000000004</v>
      </c>
      <c r="O720" s="9">
        <v>0</v>
      </c>
      <c r="P720" s="24">
        <v>0</v>
      </c>
      <c r="Q720" s="9">
        <v>0</v>
      </c>
      <c r="R720" s="9">
        <v>0</v>
      </c>
      <c r="S720" s="24">
        <f t="shared" si="12" ref="S720:S783">=N720+O720+P720+Q720+R720</f>
        <v>0.56198000000000004</v>
      </c>
    </row>
    <row r="721" spans="1:19" ht="47.25">
      <c r="A721" s="8" t="s">
        <v>806</v>
      </c>
      <c r="B721" s="73" t="s">
        <v>1525</v>
      </c>
      <c r="C721" s="15" t="s">
        <v>1526</v>
      </c>
      <c r="D721" s="18">
        <v>2018</v>
      </c>
      <c r="E721" s="15">
        <v>2020</v>
      </c>
      <c r="F721" s="9">
        <v>0.78185000000000004</v>
      </c>
      <c r="G721" s="9">
        <v>0.78185000000000004</v>
      </c>
      <c r="H721" s="30">
        <v>0.078185000000000004</v>
      </c>
      <c r="I721" s="30">
        <v>0.65675399999999995</v>
      </c>
      <c r="J721" s="24">
        <v>0</v>
      </c>
      <c r="K721" s="30">
        <v>0.046911000000000001</v>
      </c>
      <c r="L721" s="24">
        <v>0.78185000000000004</v>
      </c>
      <c r="M721" s="24">
        <v>0.78185000000000004</v>
      </c>
      <c r="N721" s="9">
        <v>0.78185000000000004</v>
      </c>
      <c r="O721" s="9">
        <v>0</v>
      </c>
      <c r="P721" s="24">
        <v>0</v>
      </c>
      <c r="Q721" s="9">
        <v>0</v>
      </c>
      <c r="R721" s="9">
        <v>0</v>
      </c>
      <c r="S721" s="24">
        <f t="shared" si="12"/>
        <v>0.78185000000000004</v>
      </c>
    </row>
    <row r="722" spans="1:19" ht="47.25">
      <c r="A722" s="8" t="s">
        <v>806</v>
      </c>
      <c r="B722" s="73" t="s">
        <v>1527</v>
      </c>
      <c r="C722" s="15" t="s">
        <v>1528</v>
      </c>
      <c r="D722" s="18">
        <v>2018</v>
      </c>
      <c r="E722" s="15">
        <v>2020</v>
      </c>
      <c r="F722" s="9">
        <v>0.63528999999999991</v>
      </c>
      <c r="G722" s="9">
        <v>0.63528999999999991</v>
      </c>
      <c r="H722" s="30">
        <v>0.063528999999999988</v>
      </c>
      <c r="I722" s="30">
        <v>0.5336436</v>
      </c>
      <c r="J722" s="24">
        <v>0</v>
      </c>
      <c r="K722" s="30">
        <v>0.038117399999999996</v>
      </c>
      <c r="L722" s="24">
        <v>0.63528999999999991</v>
      </c>
      <c r="M722" s="24">
        <v>0.63528999999999991</v>
      </c>
      <c r="N722" s="9">
        <v>0.63528999999999991</v>
      </c>
      <c r="O722" s="9">
        <v>0</v>
      </c>
      <c r="P722" s="24">
        <v>0</v>
      </c>
      <c r="Q722" s="9">
        <v>0</v>
      </c>
      <c r="R722" s="9">
        <v>0</v>
      </c>
      <c r="S722" s="24">
        <f t="shared" si="12"/>
        <v>0.63528999999999991</v>
      </c>
    </row>
    <row r="723" spans="1:19" ht="47.25">
      <c r="A723" s="8" t="s">
        <v>806</v>
      </c>
      <c r="B723" s="73" t="s">
        <v>203</v>
      </c>
      <c r="C723" s="15" t="s">
        <v>352</v>
      </c>
      <c r="D723" s="18">
        <v>2019</v>
      </c>
      <c r="E723" s="15">
        <v>2023</v>
      </c>
      <c r="F723" s="9">
        <v>0.78185000000000004</v>
      </c>
      <c r="G723" s="9">
        <v>0.78185000000000004</v>
      </c>
      <c r="H723" s="30">
        <v>0.078185000000000004</v>
      </c>
      <c r="I723" s="30">
        <v>0.65675399999999995</v>
      </c>
      <c r="J723" s="24">
        <v>0</v>
      </c>
      <c r="K723" s="30">
        <v>0.046911000000000001</v>
      </c>
      <c r="L723" s="24">
        <v>0.78185000000000004</v>
      </c>
      <c r="M723" s="24">
        <v>0.78185000000000004</v>
      </c>
      <c r="N723" s="9">
        <v>0</v>
      </c>
      <c r="O723" s="9">
        <v>0</v>
      </c>
      <c r="P723" s="24">
        <v>0</v>
      </c>
      <c r="Q723" s="9">
        <v>0.78185000000000004</v>
      </c>
      <c r="R723" s="9">
        <v>0</v>
      </c>
      <c r="S723" s="24">
        <f t="shared" si="12"/>
        <v>0.78185000000000004</v>
      </c>
    </row>
    <row r="724" spans="1:19" ht="47.25">
      <c r="A724" s="8" t="s">
        <v>806</v>
      </c>
      <c r="B724" s="73" t="s">
        <v>204</v>
      </c>
      <c r="C724" s="15" t="s">
        <v>353</v>
      </c>
      <c r="D724" s="18">
        <v>2019</v>
      </c>
      <c r="E724" s="15">
        <v>2023</v>
      </c>
      <c r="F724" s="9">
        <v>0.59865000000000002</v>
      </c>
      <c r="G724" s="9">
        <v>0.59865000000000002</v>
      </c>
      <c r="H724" s="30">
        <v>0.059865000000000002</v>
      </c>
      <c r="I724" s="30">
        <v>0.50286600000000004</v>
      </c>
      <c r="J724" s="24">
        <v>0</v>
      </c>
      <c r="K724" s="30">
        <v>0.035919</v>
      </c>
      <c r="L724" s="24">
        <v>0.59865000000000002</v>
      </c>
      <c r="M724" s="24">
        <v>0.59865000000000002</v>
      </c>
      <c r="N724" s="9">
        <v>0</v>
      </c>
      <c r="O724" s="9">
        <v>0</v>
      </c>
      <c r="P724" s="24">
        <v>0</v>
      </c>
      <c r="Q724" s="9">
        <v>0.59865000000000002</v>
      </c>
      <c r="R724" s="9">
        <v>0</v>
      </c>
      <c r="S724" s="24">
        <f t="shared" si="12"/>
        <v>0.59865000000000002</v>
      </c>
    </row>
    <row r="725" spans="1:19" ht="47.25">
      <c r="A725" s="8" t="s">
        <v>806</v>
      </c>
      <c r="B725" s="73" t="s">
        <v>205</v>
      </c>
      <c r="C725" s="15" t="s">
        <v>354</v>
      </c>
      <c r="D725" s="18">
        <v>2019</v>
      </c>
      <c r="E725" s="15">
        <v>2023</v>
      </c>
      <c r="F725" s="9">
        <v>0.49340999999999996</v>
      </c>
      <c r="G725" s="9">
        <v>0.49340999999999996</v>
      </c>
      <c r="H725" s="30">
        <v>0.049340999999999996</v>
      </c>
      <c r="I725" s="30">
        <v>0.41446439999999996</v>
      </c>
      <c r="J725" s="24">
        <v>0</v>
      </c>
      <c r="K725" s="30">
        <v>0.029604599999999995</v>
      </c>
      <c r="L725" s="24">
        <v>0.49340999999999996</v>
      </c>
      <c r="M725" s="24">
        <v>0.49340999999999996</v>
      </c>
      <c r="N725" s="9">
        <v>0</v>
      </c>
      <c r="O725" s="9">
        <v>0</v>
      </c>
      <c r="P725" s="24">
        <v>0</v>
      </c>
      <c r="Q725" s="9">
        <v>0.49340999999999996</v>
      </c>
      <c r="R725" s="9">
        <v>0</v>
      </c>
      <c r="S725" s="24">
        <f t="shared" si="12"/>
        <v>0.49340999999999996</v>
      </c>
    </row>
    <row r="726" spans="1:19" ht="47.25">
      <c r="A726" s="8" t="s">
        <v>806</v>
      </c>
      <c r="B726" s="73" t="s">
        <v>1529</v>
      </c>
      <c r="C726" s="15" t="s">
        <v>1530</v>
      </c>
      <c r="D726" s="18">
        <v>2013</v>
      </c>
      <c r="E726" s="15">
        <v>2021</v>
      </c>
      <c r="F726" s="9">
        <v>3.2670500000000002</v>
      </c>
      <c r="G726" s="9">
        <v>3.2670500000000002</v>
      </c>
      <c r="H726" s="30">
        <v>0.32670500000000002</v>
      </c>
      <c r="I726" s="30">
        <v>2.7443220000000004</v>
      </c>
      <c r="J726" s="24">
        <v>0</v>
      </c>
      <c r="K726" s="30">
        <v>0.196023</v>
      </c>
      <c r="L726" s="24">
        <v>2.85585735</v>
      </c>
      <c r="M726" s="24">
        <v>2.85585735</v>
      </c>
      <c r="N726" s="9">
        <v>0</v>
      </c>
      <c r="O726" s="9">
        <v>2.5113773500000001</v>
      </c>
      <c r="P726" s="24">
        <v>0</v>
      </c>
      <c r="Q726" s="9">
        <v>0</v>
      </c>
      <c r="R726" s="9">
        <v>0</v>
      </c>
      <c r="S726" s="24">
        <f t="shared" si="12"/>
        <v>2.5113773500000001</v>
      </c>
    </row>
    <row r="727" spans="1:19" ht="78.75">
      <c r="A727" s="8" t="s">
        <v>806</v>
      </c>
      <c r="B727" s="73" t="s">
        <v>147</v>
      </c>
      <c r="C727" s="15" t="s">
        <v>2521</v>
      </c>
      <c r="D727" s="18">
        <v>2017</v>
      </c>
      <c r="E727" s="15">
        <v>2023</v>
      </c>
      <c r="F727" s="9">
        <v>8.7346900000000005</v>
      </c>
      <c r="G727" s="9">
        <v>8.7346900000000005</v>
      </c>
      <c r="H727" s="30">
        <v>0.87346900000000005</v>
      </c>
      <c r="I727" s="30">
        <v>7.3371396000000004</v>
      </c>
      <c r="J727" s="24">
        <v>0</v>
      </c>
      <c r="K727" s="30">
        <v>0.52408140000000003</v>
      </c>
      <c r="L727" s="24">
        <v>8.7346900000000005</v>
      </c>
      <c r="M727" s="24">
        <v>8.7346900000000005</v>
      </c>
      <c r="N727" s="9">
        <v>0</v>
      </c>
      <c r="O727" s="9">
        <v>0</v>
      </c>
      <c r="P727" s="24">
        <v>0.25815899999999997</v>
      </c>
      <c r="Q727" s="9">
        <v>8.4765310000000014</v>
      </c>
      <c r="R727" s="9">
        <v>0</v>
      </c>
      <c r="S727" s="24">
        <f t="shared" si="12"/>
        <v>8.7346900000000005</v>
      </c>
    </row>
    <row r="728" spans="1:19" ht="63">
      <c r="A728" s="8" t="s">
        <v>806</v>
      </c>
      <c r="B728" s="73" t="s">
        <v>1531</v>
      </c>
      <c r="C728" s="15" t="s">
        <v>1532</v>
      </c>
      <c r="D728" s="18">
        <v>2018</v>
      </c>
      <c r="E728" s="15">
        <v>2020</v>
      </c>
      <c r="F728" s="9">
        <v>3.1569000000000003</v>
      </c>
      <c r="G728" s="9">
        <v>3.1569000000000003</v>
      </c>
      <c r="H728" s="30">
        <v>0.31569000000000003</v>
      </c>
      <c r="I728" s="30">
        <v>2.651796</v>
      </c>
      <c r="J728" s="24">
        <v>0</v>
      </c>
      <c r="K728" s="30">
        <v>0.189414</v>
      </c>
      <c r="L728" s="24">
        <v>3.1568999999999998</v>
      </c>
      <c r="M728" s="24">
        <v>3.1568999999999998</v>
      </c>
      <c r="N728" s="9">
        <v>2.5884199999999997</v>
      </c>
      <c r="O728" s="9">
        <v>0</v>
      </c>
      <c r="P728" s="24">
        <v>0</v>
      </c>
      <c r="Q728" s="9">
        <v>0</v>
      </c>
      <c r="R728" s="9">
        <v>0</v>
      </c>
      <c r="S728" s="24">
        <f t="shared" si="12"/>
        <v>2.5884199999999997</v>
      </c>
    </row>
    <row r="729" spans="1:19" ht="47.25">
      <c r="A729" s="8" t="s">
        <v>806</v>
      </c>
      <c r="B729" s="73" t="s">
        <v>1533</v>
      </c>
      <c r="C729" s="15" t="s">
        <v>1534</v>
      </c>
      <c r="D729" s="18">
        <v>2019</v>
      </c>
      <c r="E729" s="15">
        <v>2020</v>
      </c>
      <c r="F729" s="9">
        <v>4.4780200000000008</v>
      </c>
      <c r="G729" s="9">
        <v>4.4780200000000008</v>
      </c>
      <c r="H729" s="30">
        <v>0.44780200000000009</v>
      </c>
      <c r="I729" s="30">
        <v>3.7615368000000005</v>
      </c>
      <c r="J729" s="24">
        <v>0</v>
      </c>
      <c r="K729" s="30">
        <v>0.26868120000000006</v>
      </c>
      <c r="L729" s="24">
        <v>4.4780200000000008</v>
      </c>
      <c r="M729" s="24">
        <v>4.4780200000000008</v>
      </c>
      <c r="N729" s="9">
        <v>3.8811100000000009</v>
      </c>
      <c r="O729" s="9">
        <v>0</v>
      </c>
      <c r="P729" s="24">
        <v>0</v>
      </c>
      <c r="Q729" s="9">
        <v>0</v>
      </c>
      <c r="R729" s="9">
        <v>0</v>
      </c>
      <c r="S729" s="24">
        <f t="shared" si="12"/>
        <v>3.8811100000000009</v>
      </c>
    </row>
    <row r="730" spans="1:19" ht="47.25">
      <c r="A730" s="8" t="s">
        <v>806</v>
      </c>
      <c r="B730" s="73" t="s">
        <v>1535</v>
      </c>
      <c r="C730" s="15" t="s">
        <v>2522</v>
      </c>
      <c r="D730" s="18">
        <v>2019</v>
      </c>
      <c r="E730" s="15">
        <v>2020</v>
      </c>
      <c r="F730" s="9">
        <v>7.7533799999999999</v>
      </c>
      <c r="G730" s="9">
        <v>7.7533799999999999</v>
      </c>
      <c r="H730" s="30">
        <v>0.77533800000000008</v>
      </c>
      <c r="I730" s="30">
        <v>6.5128392000000002</v>
      </c>
      <c r="J730" s="24">
        <v>0</v>
      </c>
      <c r="K730" s="30">
        <v>0.46520279999999997</v>
      </c>
      <c r="L730" s="24">
        <v>7.7533800000000008</v>
      </c>
      <c r="M730" s="24">
        <v>7.7533800000000008</v>
      </c>
      <c r="N730" s="9">
        <v>6.3561519999999998</v>
      </c>
      <c r="O730" s="9">
        <v>0</v>
      </c>
      <c r="P730" s="24">
        <v>0</v>
      </c>
      <c r="Q730" s="9">
        <v>0</v>
      </c>
      <c r="R730" s="9">
        <v>0</v>
      </c>
      <c r="S730" s="24">
        <f t="shared" si="12"/>
        <v>6.3561519999999998</v>
      </c>
    </row>
    <row r="731" spans="1:19" ht="63">
      <c r="A731" s="8" t="s">
        <v>806</v>
      </c>
      <c r="B731" s="73" t="s">
        <v>1536</v>
      </c>
      <c r="C731" s="15" t="s">
        <v>1537</v>
      </c>
      <c r="D731" s="18">
        <v>2016</v>
      </c>
      <c r="E731" s="15">
        <v>2022</v>
      </c>
      <c r="F731" s="9">
        <v>4.4712100000000001</v>
      </c>
      <c r="G731" s="9">
        <v>4.4712100000000001</v>
      </c>
      <c r="H731" s="30">
        <v>0.44712100000000005</v>
      </c>
      <c r="I731" s="30">
        <v>3.7558164000000001</v>
      </c>
      <c r="J731" s="24">
        <v>0</v>
      </c>
      <c r="K731" s="30">
        <v>0.26827259999999997</v>
      </c>
      <c r="L731" s="24">
        <v>4.4712100000000001</v>
      </c>
      <c r="M731" s="24">
        <v>4.4712100000000001</v>
      </c>
      <c r="N731" s="9">
        <v>0</v>
      </c>
      <c r="O731" s="9">
        <v>0</v>
      </c>
      <c r="P731" s="24">
        <v>4.4712100000000001</v>
      </c>
      <c r="Q731" s="9">
        <v>0</v>
      </c>
      <c r="R731" s="9">
        <v>0</v>
      </c>
      <c r="S731" s="24">
        <f t="shared" si="12"/>
        <v>4.4712100000000001</v>
      </c>
    </row>
    <row r="732" spans="1:19" ht="47.25">
      <c r="A732" s="8" t="s">
        <v>806</v>
      </c>
      <c r="B732" s="73" t="s">
        <v>1538</v>
      </c>
      <c r="C732" s="15" t="s">
        <v>2523</v>
      </c>
      <c r="D732" s="18">
        <v>2016</v>
      </c>
      <c r="E732" s="15">
        <v>2022</v>
      </c>
      <c r="F732" s="9">
        <v>11.375440000000001</v>
      </c>
      <c r="G732" s="9">
        <v>11.375440000000001</v>
      </c>
      <c r="H732" s="30">
        <v>1.1375440000000001</v>
      </c>
      <c r="I732" s="30">
        <v>9.5553696000000006</v>
      </c>
      <c r="J732" s="24">
        <v>0</v>
      </c>
      <c r="K732" s="30">
        <v>0.68252640000000009</v>
      </c>
      <c r="L732" s="24">
        <v>11.375439999999999</v>
      </c>
      <c r="M732" s="24">
        <v>11.375439999999999</v>
      </c>
      <c r="N732" s="9">
        <v>0</v>
      </c>
      <c r="O732" s="9">
        <v>0</v>
      </c>
      <c r="P732" s="24">
        <v>11.375439999999999</v>
      </c>
      <c r="Q732" s="9">
        <v>0</v>
      </c>
      <c r="R732" s="9">
        <v>0</v>
      </c>
      <c r="S732" s="24">
        <f t="shared" si="12"/>
        <v>11.375439999999999</v>
      </c>
    </row>
    <row r="733" spans="1:19" ht="47.25">
      <c r="A733" s="8" t="s">
        <v>806</v>
      </c>
      <c r="B733" s="73" t="s">
        <v>670</v>
      </c>
      <c r="C733" s="15" t="s">
        <v>768</v>
      </c>
      <c r="D733" s="18">
        <v>2018</v>
      </c>
      <c r="E733" s="15">
        <v>2024</v>
      </c>
      <c r="F733" s="9">
        <v>3.2350100000000004</v>
      </c>
      <c r="G733" s="9">
        <v>3.2350100000000004</v>
      </c>
      <c r="H733" s="30">
        <v>0.32350100000000004</v>
      </c>
      <c r="I733" s="30">
        <v>2.7174084000000005</v>
      </c>
      <c r="J733" s="24">
        <v>0</v>
      </c>
      <c r="K733" s="30">
        <v>0.19410060000000001</v>
      </c>
      <c r="L733" s="24">
        <v>3.2350099999999999</v>
      </c>
      <c r="M733" s="24">
        <v>3.2350099999999999</v>
      </c>
      <c r="N733" s="9">
        <v>0</v>
      </c>
      <c r="O733" s="9">
        <v>0</v>
      </c>
      <c r="P733" s="24">
        <v>0</v>
      </c>
      <c r="Q733" s="9">
        <v>0.25851100000000005</v>
      </c>
      <c r="R733" s="9">
        <v>2.976499</v>
      </c>
      <c r="S733" s="24">
        <f t="shared" si="12"/>
        <v>3.2350099999999999</v>
      </c>
    </row>
    <row r="734" spans="1:19" ht="47.25">
      <c r="A734" s="8" t="s">
        <v>806</v>
      </c>
      <c r="B734" s="73" t="s">
        <v>1539</v>
      </c>
      <c r="C734" s="15" t="s">
        <v>1540</v>
      </c>
      <c r="D734" s="18">
        <v>2018</v>
      </c>
      <c r="E734" s="15">
        <v>2020</v>
      </c>
      <c r="F734" s="9">
        <v>6.0568200000000001</v>
      </c>
      <c r="G734" s="9">
        <v>6.0568200000000001</v>
      </c>
      <c r="H734" s="30">
        <v>0.60568200000000005</v>
      </c>
      <c r="I734" s="30">
        <v>5.0877288000000007</v>
      </c>
      <c r="J734" s="24">
        <v>0</v>
      </c>
      <c r="K734" s="30">
        <v>0.36340919999999999</v>
      </c>
      <c r="L734" s="24">
        <v>5.8048827799999989</v>
      </c>
      <c r="M734" s="24">
        <v>5.8048827799999989</v>
      </c>
      <c r="N734" s="9">
        <v>5.2097204899999987</v>
      </c>
      <c r="O734" s="9">
        <v>0</v>
      </c>
      <c r="P734" s="24">
        <v>0</v>
      </c>
      <c r="Q734" s="9">
        <v>0</v>
      </c>
      <c r="R734" s="9">
        <v>0</v>
      </c>
      <c r="S734" s="24">
        <f t="shared" si="12"/>
        <v>5.2097204899999987</v>
      </c>
    </row>
    <row r="735" spans="1:19" ht="47.25">
      <c r="A735" s="8" t="s">
        <v>806</v>
      </c>
      <c r="B735" s="73" t="s">
        <v>1541</v>
      </c>
      <c r="C735" s="15" t="s">
        <v>1542</v>
      </c>
      <c r="D735" s="18">
        <v>2018</v>
      </c>
      <c r="E735" s="15">
        <v>2020</v>
      </c>
      <c r="F735" s="9">
        <v>3.47241</v>
      </c>
      <c r="G735" s="9">
        <v>3.47241</v>
      </c>
      <c r="H735" s="30">
        <v>0.34724100000000002</v>
      </c>
      <c r="I735" s="30">
        <v>2.9168244000000003</v>
      </c>
      <c r="J735" s="24">
        <v>0</v>
      </c>
      <c r="K735" s="30">
        <v>0.20834459999999999</v>
      </c>
      <c r="L735" s="24">
        <v>3.47241</v>
      </c>
      <c r="M735" s="24">
        <v>3.47241</v>
      </c>
      <c r="N735" s="9">
        <v>2.57395138</v>
      </c>
      <c r="O735" s="9">
        <v>0</v>
      </c>
      <c r="P735" s="24">
        <v>0</v>
      </c>
      <c r="Q735" s="9">
        <v>0</v>
      </c>
      <c r="R735" s="9">
        <v>0</v>
      </c>
      <c r="S735" s="24">
        <f t="shared" si="12"/>
        <v>2.57395138</v>
      </c>
    </row>
    <row r="736" spans="1:19" ht="78.75">
      <c r="A736" s="8" t="s">
        <v>806</v>
      </c>
      <c r="B736" s="73" t="s">
        <v>1543</v>
      </c>
      <c r="C736" s="15" t="s">
        <v>2524</v>
      </c>
      <c r="D736" s="18">
        <v>2020</v>
      </c>
      <c r="E736" s="15">
        <v>2020</v>
      </c>
      <c r="F736" s="9">
        <v>3.1132499999999999</v>
      </c>
      <c r="G736" s="9">
        <v>3.1132499999999999</v>
      </c>
      <c r="H736" s="30">
        <v>0.31132500000000002</v>
      </c>
      <c r="I736" s="30">
        <v>2.6151299999999997</v>
      </c>
      <c r="J736" s="24">
        <v>0</v>
      </c>
      <c r="K736" s="30">
        <v>0.18679499999999999</v>
      </c>
      <c r="L736" s="24">
        <v>3.1132499999999999</v>
      </c>
      <c r="M736" s="24">
        <v>3.1132499999999999</v>
      </c>
      <c r="N736" s="9">
        <v>2.9835799999999999</v>
      </c>
      <c r="O736" s="9">
        <v>0</v>
      </c>
      <c r="P736" s="24">
        <v>0</v>
      </c>
      <c r="Q736" s="9">
        <v>0</v>
      </c>
      <c r="R736" s="9">
        <v>0</v>
      </c>
      <c r="S736" s="24">
        <f t="shared" si="12"/>
        <v>2.9835799999999999</v>
      </c>
    </row>
    <row r="737" spans="1:19" ht="78.75">
      <c r="A737" s="8" t="s">
        <v>806</v>
      </c>
      <c r="B737" s="73" t="s">
        <v>1544</v>
      </c>
      <c r="C737" s="15" t="s">
        <v>2525</v>
      </c>
      <c r="D737" s="18">
        <v>2024</v>
      </c>
      <c r="E737" s="15">
        <v>2025</v>
      </c>
      <c r="F737" s="9">
        <v>22.879540000000002</v>
      </c>
      <c r="G737" s="9">
        <v>22.879540000000002</v>
      </c>
      <c r="H737" s="30">
        <v>2.2879540000000005</v>
      </c>
      <c r="I737" s="30">
        <v>19.218813600000004</v>
      </c>
      <c r="J737" s="24">
        <v>0</v>
      </c>
      <c r="K737" s="30">
        <v>1.3727724000000001</v>
      </c>
      <c r="L737" s="24">
        <v>22.879540000000002</v>
      </c>
      <c r="M737" s="24">
        <v>22.879540000000002</v>
      </c>
      <c r="N737" s="9">
        <v>0</v>
      </c>
      <c r="O737" s="9">
        <v>0</v>
      </c>
      <c r="P737" s="24">
        <v>0</v>
      </c>
      <c r="Q737" s="9">
        <v>0</v>
      </c>
      <c r="R737" s="9">
        <v>0.11000000000000001</v>
      </c>
      <c r="S737" s="24">
        <f t="shared" si="12"/>
        <v>0.11000000000000001</v>
      </c>
    </row>
    <row r="738" spans="1:19" ht="47.25">
      <c r="A738" s="8" t="s">
        <v>806</v>
      </c>
      <c r="B738" s="73" t="s">
        <v>1545</v>
      </c>
      <c r="C738" s="15" t="s">
        <v>1546</v>
      </c>
      <c r="D738" s="18">
        <v>2018</v>
      </c>
      <c r="E738" s="15">
        <v>2022</v>
      </c>
      <c r="F738" s="9">
        <v>2.4746700000000001</v>
      </c>
      <c r="G738" s="9">
        <v>2.4746700000000001</v>
      </c>
      <c r="H738" s="30">
        <v>0.24746700000000002</v>
      </c>
      <c r="I738" s="30">
        <v>2.0787228000000004</v>
      </c>
      <c r="J738" s="24">
        <v>0</v>
      </c>
      <c r="K738" s="30">
        <v>0.14848020000000001</v>
      </c>
      <c r="L738" s="24">
        <v>2.4746700000000001</v>
      </c>
      <c r="M738" s="24">
        <v>2.4746700000000001</v>
      </c>
      <c r="N738" s="9">
        <v>0</v>
      </c>
      <c r="O738" s="9">
        <v>0</v>
      </c>
      <c r="P738" s="24">
        <v>2.4746700000000001</v>
      </c>
      <c r="Q738" s="9">
        <v>0</v>
      </c>
      <c r="R738" s="9">
        <v>0</v>
      </c>
      <c r="S738" s="24">
        <f t="shared" si="12"/>
        <v>2.4746700000000001</v>
      </c>
    </row>
    <row r="739" spans="1:19" ht="78.75">
      <c r="A739" s="8" t="s">
        <v>806</v>
      </c>
      <c r="B739" s="73" t="s">
        <v>1547</v>
      </c>
      <c r="C739" s="15" t="s">
        <v>2526</v>
      </c>
      <c r="D739" s="18">
        <v>2018</v>
      </c>
      <c r="E739" s="15">
        <v>2020</v>
      </c>
      <c r="F739" s="9">
        <v>1.1579999999999999</v>
      </c>
      <c r="G739" s="9">
        <v>1.1579999999999999</v>
      </c>
      <c r="H739" s="30">
        <v>0.1158</v>
      </c>
      <c r="I739" s="30">
        <v>0.97272000000000003</v>
      </c>
      <c r="J739" s="24">
        <v>0</v>
      </c>
      <c r="K739" s="30">
        <v>0.069479999999999986</v>
      </c>
      <c r="L739" s="24">
        <v>1.1579999999999999</v>
      </c>
      <c r="M739" s="24">
        <v>1.1579999999999999</v>
      </c>
      <c r="N739" s="9">
        <v>1.049004</v>
      </c>
      <c r="O739" s="9">
        <v>0</v>
      </c>
      <c r="P739" s="24">
        <v>0</v>
      </c>
      <c r="Q739" s="9">
        <v>0</v>
      </c>
      <c r="R739" s="9">
        <v>0</v>
      </c>
      <c r="S739" s="24">
        <f t="shared" si="12"/>
        <v>1.049004</v>
      </c>
    </row>
    <row r="740" spans="1:19" ht="78.75">
      <c r="A740" s="8" t="s">
        <v>806</v>
      </c>
      <c r="B740" s="73" t="s">
        <v>671</v>
      </c>
      <c r="C740" s="15" t="s">
        <v>2527</v>
      </c>
      <c r="D740" s="18">
        <v>2018</v>
      </c>
      <c r="E740" s="15">
        <v>2024</v>
      </c>
      <c r="F740" s="9">
        <v>1.4613699999999998</v>
      </c>
      <c r="G740" s="9">
        <v>1.4613699999999998</v>
      </c>
      <c r="H740" s="30">
        <v>0.14613699999999999</v>
      </c>
      <c r="I740" s="30">
        <v>1.2275507999999999</v>
      </c>
      <c r="J740" s="24">
        <v>0</v>
      </c>
      <c r="K740" s="30">
        <v>0.087682199999999988</v>
      </c>
      <c r="L740" s="24">
        <v>1.4613699999999998</v>
      </c>
      <c r="M740" s="24">
        <v>1.4613699999999998</v>
      </c>
      <c r="N740" s="9">
        <v>0</v>
      </c>
      <c r="O740" s="9">
        <v>0</v>
      </c>
      <c r="P740" s="24">
        <v>0</v>
      </c>
      <c r="Q740" s="9">
        <v>0.50750700000000004</v>
      </c>
      <c r="R740" s="9">
        <v>0.95386299999999979</v>
      </c>
      <c r="S740" s="24">
        <f t="shared" si="12"/>
        <v>1.4613699999999998</v>
      </c>
    </row>
    <row r="741" spans="1:19" ht="63">
      <c r="A741" s="8" t="s">
        <v>806</v>
      </c>
      <c r="B741" s="73" t="s">
        <v>1548</v>
      </c>
      <c r="C741" s="15" t="s">
        <v>1549</v>
      </c>
      <c r="D741" s="18">
        <v>2018</v>
      </c>
      <c r="E741" s="15">
        <v>2022</v>
      </c>
      <c r="F741" s="9">
        <v>2.65117</v>
      </c>
      <c r="G741" s="9">
        <v>2.65117</v>
      </c>
      <c r="H741" s="30">
        <v>0.26511699999999999</v>
      </c>
      <c r="I741" s="30">
        <v>2.2269828</v>
      </c>
      <c r="J741" s="24">
        <v>0</v>
      </c>
      <c r="K741" s="30">
        <v>0.15907019999999999</v>
      </c>
      <c r="L741" s="24">
        <v>2.65117</v>
      </c>
      <c r="M741" s="24">
        <v>2.65117</v>
      </c>
      <c r="N741" s="9">
        <v>0</v>
      </c>
      <c r="O741" s="9">
        <v>0</v>
      </c>
      <c r="P741" s="24">
        <v>2.65117</v>
      </c>
      <c r="Q741" s="9">
        <v>0</v>
      </c>
      <c r="R741" s="9">
        <v>0</v>
      </c>
      <c r="S741" s="24">
        <f t="shared" si="12"/>
        <v>2.65117</v>
      </c>
    </row>
    <row r="742" spans="1:19" ht="47.25">
      <c r="A742" s="8" t="s">
        <v>806</v>
      </c>
      <c r="B742" s="73" t="s">
        <v>672</v>
      </c>
      <c r="C742" s="15" t="s">
        <v>769</v>
      </c>
      <c r="D742" s="18">
        <v>2018</v>
      </c>
      <c r="E742" s="15">
        <v>2023</v>
      </c>
      <c r="F742" s="9">
        <v>3.2065600000000001</v>
      </c>
      <c r="G742" s="9">
        <v>3.2065600000000001</v>
      </c>
      <c r="H742" s="30">
        <v>0.32065600000000005</v>
      </c>
      <c r="I742" s="30">
        <v>2.6935104000000001</v>
      </c>
      <c r="J742" s="24">
        <v>0</v>
      </c>
      <c r="K742" s="30">
        <v>0.1923936</v>
      </c>
      <c r="L742" s="24">
        <v>3.2065600000000001</v>
      </c>
      <c r="M742" s="24">
        <v>3.2065600000000001</v>
      </c>
      <c r="N742" s="9">
        <v>0</v>
      </c>
      <c r="O742" s="9">
        <v>0</v>
      </c>
      <c r="P742" s="24">
        <v>0</v>
      </c>
      <c r="Q742" s="9">
        <v>3.2065600000000001</v>
      </c>
      <c r="R742" s="9">
        <v>0</v>
      </c>
      <c r="S742" s="24">
        <f t="shared" si="12"/>
        <v>3.2065600000000001</v>
      </c>
    </row>
    <row r="743" spans="1:19" ht="63">
      <c r="A743" s="8" t="s">
        <v>806</v>
      </c>
      <c r="B743" s="73" t="s">
        <v>1550</v>
      </c>
      <c r="C743" s="15" t="s">
        <v>2528</v>
      </c>
      <c r="D743" s="18">
        <v>2016</v>
      </c>
      <c r="E743" s="15">
        <v>2022</v>
      </c>
      <c r="F743" s="9">
        <v>6.17117</v>
      </c>
      <c r="G743" s="9">
        <v>6.17117</v>
      </c>
      <c r="H743" s="30">
        <v>0.61711700000000003</v>
      </c>
      <c r="I743" s="30">
        <v>5.1837827999999995</v>
      </c>
      <c r="J743" s="24">
        <v>0</v>
      </c>
      <c r="K743" s="30">
        <v>0.37027019999999999</v>
      </c>
      <c r="L743" s="24">
        <v>6.17117</v>
      </c>
      <c r="M743" s="24">
        <v>6.17117</v>
      </c>
      <c r="N743" s="9">
        <v>0</v>
      </c>
      <c r="O743" s="9">
        <v>0</v>
      </c>
      <c r="P743" s="24">
        <v>0.18828700000000001</v>
      </c>
      <c r="Q743" s="9">
        <v>5.5</v>
      </c>
      <c r="R743" s="9">
        <v>0</v>
      </c>
      <c r="S743" s="24">
        <f t="shared" si="12"/>
        <v>5.6882869999999999</v>
      </c>
    </row>
    <row r="744" spans="1:19" ht="63">
      <c r="A744" s="8" t="s">
        <v>806</v>
      </c>
      <c r="B744" s="73" t="s">
        <v>1551</v>
      </c>
      <c r="C744" s="15" t="s">
        <v>1552</v>
      </c>
      <c r="D744" s="18">
        <v>2016</v>
      </c>
      <c r="E744" s="15">
        <v>2022</v>
      </c>
      <c r="F744" s="9">
        <v>2.8862299999999999</v>
      </c>
      <c r="G744" s="9">
        <v>2.8862299999999999</v>
      </c>
      <c r="H744" s="30">
        <v>0.28862300000000002</v>
      </c>
      <c r="I744" s="30">
        <v>2.4244332000000002</v>
      </c>
      <c r="J744" s="24">
        <v>0</v>
      </c>
      <c r="K744" s="30">
        <v>0.17317379999999999</v>
      </c>
      <c r="L744" s="24">
        <v>2.8862300000000003</v>
      </c>
      <c r="M744" s="24">
        <v>2.8862300000000003</v>
      </c>
      <c r="N744" s="9">
        <v>0.010999999999999999</v>
      </c>
      <c r="O744" s="9">
        <v>0.010999999999999999</v>
      </c>
      <c r="P744" s="24">
        <v>0.29784699999999997</v>
      </c>
      <c r="Q744" s="9">
        <v>2.42</v>
      </c>
      <c r="R744" s="9">
        <v>0</v>
      </c>
      <c r="S744" s="24">
        <f t="shared" si="12"/>
        <v>2.7398470000000001</v>
      </c>
    </row>
    <row r="745" spans="1:19" ht="47.25">
      <c r="A745" s="8" t="s">
        <v>806</v>
      </c>
      <c r="B745" s="73" t="s">
        <v>673</v>
      </c>
      <c r="C745" s="15" t="s">
        <v>2529</v>
      </c>
      <c r="D745" s="18">
        <v>2016</v>
      </c>
      <c r="E745" s="15">
        <v>2023</v>
      </c>
      <c r="F745" s="9">
        <v>21.614159999999998</v>
      </c>
      <c r="G745" s="9">
        <v>21.614159999999998</v>
      </c>
      <c r="H745" s="30">
        <v>2.161416</v>
      </c>
      <c r="I745" s="30">
        <v>18.155894400000001</v>
      </c>
      <c r="J745" s="24">
        <v>0</v>
      </c>
      <c r="K745" s="30">
        <v>1.2968495999999998</v>
      </c>
      <c r="L745" s="24">
        <v>21.614160000000002</v>
      </c>
      <c r="M745" s="24">
        <v>21.614160000000002</v>
      </c>
      <c r="N745" s="9">
        <v>0</v>
      </c>
      <c r="O745" s="9">
        <v>0</v>
      </c>
      <c r="P745" s="24">
        <v>0.40840799999999999</v>
      </c>
      <c r="Q745" s="9">
        <v>21.205752</v>
      </c>
      <c r="R745" s="9">
        <v>0</v>
      </c>
      <c r="S745" s="24">
        <f t="shared" si="12"/>
        <v>21.614160000000002</v>
      </c>
    </row>
    <row r="746" spans="1:19" ht="47.25">
      <c r="A746" s="8" t="s">
        <v>806</v>
      </c>
      <c r="B746" s="73" t="s">
        <v>674</v>
      </c>
      <c r="C746" s="15" t="s">
        <v>355</v>
      </c>
      <c r="D746" s="18">
        <v>2019</v>
      </c>
      <c r="E746" s="15">
        <v>2023</v>
      </c>
      <c r="F746" s="9">
        <v>8.7826399999999989</v>
      </c>
      <c r="G746" s="9">
        <v>8.7826399999999989</v>
      </c>
      <c r="H746" s="30">
        <v>0.87826399999999993</v>
      </c>
      <c r="I746" s="30">
        <v>7.3774175999999994</v>
      </c>
      <c r="J746" s="24">
        <v>0</v>
      </c>
      <c r="K746" s="30">
        <v>0.52695839999999994</v>
      </c>
      <c r="L746" s="24">
        <v>8.7826400000000007</v>
      </c>
      <c r="M746" s="24">
        <v>8.7826400000000007</v>
      </c>
      <c r="N746" s="9">
        <v>0</v>
      </c>
      <c r="O746" s="9">
        <v>0</v>
      </c>
      <c r="P746" s="24">
        <v>0</v>
      </c>
      <c r="Q746" s="9">
        <v>8.7826400000000007</v>
      </c>
      <c r="R746" s="9">
        <v>0</v>
      </c>
      <c r="S746" s="24">
        <f t="shared" si="12"/>
        <v>8.7826400000000007</v>
      </c>
    </row>
    <row r="747" spans="1:19" ht="63">
      <c r="A747" s="8" t="s">
        <v>806</v>
      </c>
      <c r="B747" s="73" t="s">
        <v>148</v>
      </c>
      <c r="C747" s="15" t="s">
        <v>356</v>
      </c>
      <c r="D747" s="18">
        <v>2010</v>
      </c>
      <c r="E747" s="15">
        <v>2025</v>
      </c>
      <c r="F747" s="9">
        <v>26.847663060461016</v>
      </c>
      <c r="G747" s="9">
        <v>26.847663060461016</v>
      </c>
      <c r="H747" s="30">
        <v>2.684766306046102</v>
      </c>
      <c r="I747" s="30">
        <v>22.552036970787256</v>
      </c>
      <c r="J747" s="24">
        <v>0</v>
      </c>
      <c r="K747" s="30">
        <v>1.610859783627661</v>
      </c>
      <c r="L747" s="24">
        <v>23.65116938046102</v>
      </c>
      <c r="M747" s="24">
        <v>23.65116938046102</v>
      </c>
      <c r="N747" s="9">
        <v>0</v>
      </c>
      <c r="O747" s="9">
        <v>0</v>
      </c>
      <c r="P747" s="24">
        <v>0</v>
      </c>
      <c r="Q747" s="9">
        <v>0</v>
      </c>
      <c r="R747" s="9">
        <v>0.010999999999999999</v>
      </c>
      <c r="S747" s="24">
        <f t="shared" si="12"/>
        <v>0.010999999999999999</v>
      </c>
    </row>
    <row r="748" spans="1:19" ht="47.25">
      <c r="A748" s="8" t="s">
        <v>806</v>
      </c>
      <c r="B748" s="73" t="s">
        <v>227</v>
      </c>
      <c r="C748" s="15" t="s">
        <v>357</v>
      </c>
      <c r="D748" s="18">
        <v>2016</v>
      </c>
      <c r="E748" s="15">
        <v>2025</v>
      </c>
      <c r="F748" s="9">
        <v>61.111409999999999</v>
      </c>
      <c r="G748" s="9">
        <v>61.111409999999999</v>
      </c>
      <c r="H748" s="30">
        <v>6.1111409999999999</v>
      </c>
      <c r="I748" s="30">
        <v>51.333584400000007</v>
      </c>
      <c r="J748" s="24">
        <v>0</v>
      </c>
      <c r="K748" s="30">
        <v>3.6666846</v>
      </c>
      <c r="L748" s="24">
        <v>52.487602219999999</v>
      </c>
      <c r="M748" s="24">
        <v>52.487602219999999</v>
      </c>
      <c r="N748" s="9">
        <v>0.010999999999999999</v>
      </c>
      <c r="O748" s="9">
        <v>0.010999999999999999</v>
      </c>
      <c r="P748" s="24">
        <v>0.010999999999999999</v>
      </c>
      <c r="Q748" s="9">
        <v>0.010999999999999999</v>
      </c>
      <c r="R748" s="9">
        <v>0.010999999999999999</v>
      </c>
      <c r="S748" s="24">
        <f t="shared" si="12"/>
        <v>0.054999999999999993</v>
      </c>
    </row>
    <row r="749" spans="1:19" ht="63">
      <c r="A749" s="8" t="s">
        <v>806</v>
      </c>
      <c r="B749" s="73" t="s">
        <v>1553</v>
      </c>
      <c r="C749" s="15" t="s">
        <v>1554</v>
      </c>
      <c r="D749" s="18">
        <v>2015</v>
      </c>
      <c r="E749" s="15">
        <v>2025</v>
      </c>
      <c r="F749" s="9">
        <v>0.51761000000000001</v>
      </c>
      <c r="G749" s="9">
        <v>0.51761000000000001</v>
      </c>
      <c r="H749" s="30">
        <v>0.051761000000000001</v>
      </c>
      <c r="I749" s="30">
        <v>0.43479240000000002</v>
      </c>
      <c r="J749" s="24">
        <v>0</v>
      </c>
      <c r="K749" s="30">
        <v>0.0310566</v>
      </c>
      <c r="L749" s="24">
        <v>0.51619496999999992</v>
      </c>
      <c r="M749" s="24">
        <v>0.51619496999999992</v>
      </c>
      <c r="N749" s="9">
        <v>0</v>
      </c>
      <c r="O749" s="9">
        <v>0</v>
      </c>
      <c r="P749" s="24">
        <v>0</v>
      </c>
      <c r="Q749" s="9">
        <v>0</v>
      </c>
      <c r="R749" s="9">
        <v>0.010999999999999999</v>
      </c>
      <c r="S749" s="24">
        <f t="shared" si="12"/>
        <v>0.010999999999999999</v>
      </c>
    </row>
    <row r="750" spans="1:19" ht="47.25">
      <c r="A750" s="8" t="s">
        <v>806</v>
      </c>
      <c r="B750" s="73" t="s">
        <v>1555</v>
      </c>
      <c r="C750" s="15" t="s">
        <v>1556</v>
      </c>
      <c r="D750" s="18">
        <v>2015</v>
      </c>
      <c r="E750" s="15">
        <v>2025</v>
      </c>
      <c r="F750" s="9">
        <v>0.60010000000000008</v>
      </c>
      <c r="G750" s="9">
        <v>0.60010000000000008</v>
      </c>
      <c r="H750" s="30">
        <v>0.060010000000000008</v>
      </c>
      <c r="I750" s="30">
        <v>0.50408400000000009</v>
      </c>
      <c r="J750" s="24">
        <v>0</v>
      </c>
      <c r="K750" s="30">
        <v>0.036006000000000003</v>
      </c>
      <c r="L750" s="24">
        <v>0.59868496999999998</v>
      </c>
      <c r="M750" s="24">
        <v>0.59868496999999998</v>
      </c>
      <c r="N750" s="9">
        <v>0</v>
      </c>
      <c r="O750" s="9">
        <v>0</v>
      </c>
      <c r="P750" s="24">
        <v>0</v>
      </c>
      <c r="Q750" s="9">
        <v>0</v>
      </c>
      <c r="R750" s="9">
        <v>0.010999999999999999</v>
      </c>
      <c r="S750" s="24">
        <f t="shared" si="12"/>
        <v>0.010999999999999999</v>
      </c>
    </row>
    <row r="751" spans="1:19" ht="47.25">
      <c r="A751" s="8" t="s">
        <v>806</v>
      </c>
      <c r="B751" s="73" t="s">
        <v>1557</v>
      </c>
      <c r="C751" s="15" t="s">
        <v>1558</v>
      </c>
      <c r="D751" s="18">
        <v>2018</v>
      </c>
      <c r="E751" s="15">
        <v>2021</v>
      </c>
      <c r="F751" s="9">
        <v>3.2350100000000004</v>
      </c>
      <c r="G751" s="9">
        <v>3.2350100000000004</v>
      </c>
      <c r="H751" s="30">
        <v>0.32350100000000004</v>
      </c>
      <c r="I751" s="30">
        <v>2.7174084000000005</v>
      </c>
      <c r="J751" s="24">
        <v>0</v>
      </c>
      <c r="K751" s="30">
        <v>0.19410060000000001</v>
      </c>
      <c r="L751" s="24">
        <v>3.2350099999999999</v>
      </c>
      <c r="M751" s="24">
        <v>3.2350099999999999</v>
      </c>
      <c r="N751" s="9">
        <v>0</v>
      </c>
      <c r="O751" s="9">
        <v>3.2350099999999999</v>
      </c>
      <c r="P751" s="24">
        <v>0</v>
      </c>
      <c r="Q751" s="9">
        <v>0</v>
      </c>
      <c r="R751" s="9">
        <v>0</v>
      </c>
      <c r="S751" s="24">
        <f t="shared" si="12"/>
        <v>3.2350099999999999</v>
      </c>
    </row>
    <row r="752" spans="1:19" ht="47.25">
      <c r="A752" s="8" t="s">
        <v>806</v>
      </c>
      <c r="B752" s="73" t="s">
        <v>1559</v>
      </c>
      <c r="C752" s="15" t="s">
        <v>1560</v>
      </c>
      <c r="D752" s="18">
        <v>2018</v>
      </c>
      <c r="E752" s="15">
        <v>2021</v>
      </c>
      <c r="F752" s="9">
        <v>3.2350100000000004</v>
      </c>
      <c r="G752" s="9">
        <v>3.2350100000000004</v>
      </c>
      <c r="H752" s="30">
        <v>0.32350100000000004</v>
      </c>
      <c r="I752" s="30">
        <v>2.7174084000000005</v>
      </c>
      <c r="J752" s="24">
        <v>0</v>
      </c>
      <c r="K752" s="30">
        <v>0.19410060000000001</v>
      </c>
      <c r="L752" s="24">
        <v>3.2350099999999999</v>
      </c>
      <c r="M752" s="24">
        <v>3.2350099999999999</v>
      </c>
      <c r="N752" s="9">
        <v>0</v>
      </c>
      <c r="O752" s="9">
        <v>3.2350099999999999</v>
      </c>
      <c r="P752" s="24">
        <v>0</v>
      </c>
      <c r="Q752" s="9">
        <v>0</v>
      </c>
      <c r="R752" s="9">
        <v>0</v>
      </c>
      <c r="S752" s="24">
        <f t="shared" si="12"/>
        <v>3.2350099999999999</v>
      </c>
    </row>
    <row r="753" spans="1:19" ht="47.25">
      <c r="A753" s="8" t="s">
        <v>806</v>
      </c>
      <c r="B753" s="73" t="s">
        <v>1561</v>
      </c>
      <c r="C753" s="15" t="s">
        <v>1562</v>
      </c>
      <c r="D753" s="18">
        <v>2018</v>
      </c>
      <c r="E753" s="15">
        <v>2021</v>
      </c>
      <c r="F753" s="9">
        <v>3.2350100000000004</v>
      </c>
      <c r="G753" s="9">
        <v>3.2350100000000004</v>
      </c>
      <c r="H753" s="30">
        <v>0.32350100000000004</v>
      </c>
      <c r="I753" s="30">
        <v>2.7174084000000005</v>
      </c>
      <c r="J753" s="24">
        <v>0</v>
      </c>
      <c r="K753" s="30">
        <v>0.19410060000000001</v>
      </c>
      <c r="L753" s="24">
        <v>3.2350099999999999</v>
      </c>
      <c r="M753" s="24">
        <v>3.2350099999999999</v>
      </c>
      <c r="N753" s="9">
        <v>0</v>
      </c>
      <c r="O753" s="9">
        <v>3.2350099999999999</v>
      </c>
      <c r="P753" s="24">
        <v>0</v>
      </c>
      <c r="Q753" s="9">
        <v>0</v>
      </c>
      <c r="R753" s="9">
        <v>0</v>
      </c>
      <c r="S753" s="24">
        <f t="shared" si="12"/>
        <v>3.2350099999999999</v>
      </c>
    </row>
    <row r="754" spans="1:19" ht="78.75">
      <c r="A754" s="8" t="s">
        <v>806</v>
      </c>
      <c r="B754" s="73" t="s">
        <v>1563</v>
      </c>
      <c r="C754" s="15" t="s">
        <v>1564</v>
      </c>
      <c r="D754" s="18">
        <v>2019</v>
      </c>
      <c r="E754" s="15">
        <v>2020</v>
      </c>
      <c r="F754" s="9">
        <v>1.5526600000000002</v>
      </c>
      <c r="G754" s="9">
        <v>1.5526600000000002</v>
      </c>
      <c r="H754" s="30">
        <v>0.15526600000000002</v>
      </c>
      <c r="I754" s="30">
        <v>1.3042344000000003</v>
      </c>
      <c r="J754" s="24">
        <v>0</v>
      </c>
      <c r="K754" s="30">
        <v>0.093159600000000009</v>
      </c>
      <c r="L754" s="24">
        <v>1.5526599999999999</v>
      </c>
      <c r="M754" s="24">
        <v>1.5526599999999999</v>
      </c>
      <c r="N754" s="9">
        <v>1.3080099999999999</v>
      </c>
      <c r="O754" s="9">
        <v>0</v>
      </c>
      <c r="P754" s="24">
        <v>0</v>
      </c>
      <c r="Q754" s="9">
        <v>0</v>
      </c>
      <c r="R754" s="9">
        <v>0</v>
      </c>
      <c r="S754" s="24">
        <f t="shared" si="12"/>
        <v>1.3080099999999999</v>
      </c>
    </row>
    <row r="755" spans="1:19" ht="78.75">
      <c r="A755" s="8" t="s">
        <v>806</v>
      </c>
      <c r="B755" s="73" t="s">
        <v>1565</v>
      </c>
      <c r="C755" s="15" t="s">
        <v>2530</v>
      </c>
      <c r="D755" s="18">
        <v>2019</v>
      </c>
      <c r="E755" s="15">
        <v>2020</v>
      </c>
      <c r="F755" s="9">
        <v>1.4877799999999999</v>
      </c>
      <c r="G755" s="9">
        <v>1.4877799999999999</v>
      </c>
      <c r="H755" s="30">
        <v>0.14877799999999999</v>
      </c>
      <c r="I755" s="30">
        <v>1.2497351999999997</v>
      </c>
      <c r="J755" s="24">
        <v>0</v>
      </c>
      <c r="K755" s="30">
        <v>0.089266799999999993</v>
      </c>
      <c r="L755" s="24">
        <v>1.4877800000000001</v>
      </c>
      <c r="M755" s="24">
        <v>1.4877800000000001</v>
      </c>
      <c r="N755" s="9">
        <v>1.4877800000000001</v>
      </c>
      <c r="O755" s="9">
        <v>0</v>
      </c>
      <c r="P755" s="24">
        <v>0</v>
      </c>
      <c r="Q755" s="9">
        <v>0</v>
      </c>
      <c r="R755" s="9">
        <v>0</v>
      </c>
      <c r="S755" s="24">
        <f t="shared" si="12"/>
        <v>1.4877800000000001</v>
      </c>
    </row>
    <row r="756" spans="1:19" ht="63">
      <c r="A756" s="8" t="s">
        <v>806</v>
      </c>
      <c r="B756" s="73" t="s">
        <v>675</v>
      </c>
      <c r="C756" s="15" t="s">
        <v>2531</v>
      </c>
      <c r="D756" s="18">
        <v>2019</v>
      </c>
      <c r="E756" s="15">
        <v>2023</v>
      </c>
      <c r="F756" s="9">
        <v>11.92085</v>
      </c>
      <c r="G756" s="9">
        <v>11.92085</v>
      </c>
      <c r="H756" s="30">
        <v>1.1920850000000001</v>
      </c>
      <c r="I756" s="30">
        <v>10.013513999999999</v>
      </c>
      <c r="J756" s="24">
        <v>0</v>
      </c>
      <c r="K756" s="30">
        <v>0.71525099999999997</v>
      </c>
      <c r="L756" s="24">
        <v>11.920850000000002</v>
      </c>
      <c r="M756" s="24">
        <v>11.920850000000002</v>
      </c>
      <c r="N756" s="9">
        <v>0</v>
      </c>
      <c r="O756" s="9">
        <v>0</v>
      </c>
      <c r="P756" s="24">
        <v>0</v>
      </c>
      <c r="Q756" s="9">
        <v>11.920850000000002</v>
      </c>
      <c r="R756" s="9">
        <v>0</v>
      </c>
      <c r="S756" s="24">
        <f t="shared" si="12"/>
        <v>11.920850000000002</v>
      </c>
    </row>
    <row r="757" spans="1:19" ht="63">
      <c r="A757" s="8" t="s">
        <v>806</v>
      </c>
      <c r="B757" s="73" t="s">
        <v>676</v>
      </c>
      <c r="C757" s="15" t="s">
        <v>2532</v>
      </c>
      <c r="D757" s="18">
        <v>2020</v>
      </c>
      <c r="E757" s="15">
        <v>2023</v>
      </c>
      <c r="F757" s="9">
        <v>0.64303999999999994</v>
      </c>
      <c r="G757" s="9">
        <v>0.64303999999999994</v>
      </c>
      <c r="H757" s="30">
        <v>0.064304</v>
      </c>
      <c r="I757" s="30">
        <v>0.5401535999999999</v>
      </c>
      <c r="J757" s="24">
        <v>0</v>
      </c>
      <c r="K757" s="30">
        <v>0.038582399999999996</v>
      </c>
      <c r="L757" s="24">
        <v>0.64303999999999994</v>
      </c>
      <c r="M757" s="24">
        <v>0.64303999999999994</v>
      </c>
      <c r="N757" s="9">
        <v>0</v>
      </c>
      <c r="O757" s="9">
        <v>0</v>
      </c>
      <c r="P757" s="24">
        <v>0</v>
      </c>
      <c r="Q757" s="9">
        <v>0.64303999999999994</v>
      </c>
      <c r="R757" s="9">
        <v>0</v>
      </c>
      <c r="S757" s="24">
        <f t="shared" si="12"/>
        <v>0.64303999999999994</v>
      </c>
    </row>
    <row r="758" spans="1:19" ht="63">
      <c r="A758" s="8" t="s">
        <v>806</v>
      </c>
      <c r="B758" s="73" t="s">
        <v>1566</v>
      </c>
      <c r="C758" s="15" t="s">
        <v>2533</v>
      </c>
      <c r="D758" s="18">
        <v>2016</v>
      </c>
      <c r="E758" s="15">
        <v>2020</v>
      </c>
      <c r="F758" s="9">
        <v>5.0358000000000001</v>
      </c>
      <c r="G758" s="9">
        <v>5.0358000000000001</v>
      </c>
      <c r="H758" s="30">
        <v>0.50358000000000003</v>
      </c>
      <c r="I758" s="30">
        <v>4.2300719999999998</v>
      </c>
      <c r="J758" s="24">
        <v>0</v>
      </c>
      <c r="K758" s="30">
        <v>0.30214799999999997</v>
      </c>
      <c r="L758" s="24">
        <v>5.0358000000000001</v>
      </c>
      <c r="M758" s="24">
        <v>5.0358000000000001</v>
      </c>
      <c r="N758" s="9">
        <v>4.7290700000000001</v>
      </c>
      <c r="O758" s="9">
        <v>0</v>
      </c>
      <c r="P758" s="24">
        <v>0</v>
      </c>
      <c r="Q758" s="9">
        <v>0</v>
      </c>
      <c r="R758" s="9">
        <v>0</v>
      </c>
      <c r="S758" s="24">
        <f t="shared" si="12"/>
        <v>4.7290700000000001</v>
      </c>
    </row>
    <row r="759" spans="1:19" ht="63">
      <c r="A759" s="8" t="s">
        <v>806</v>
      </c>
      <c r="B759" s="73" t="s">
        <v>677</v>
      </c>
      <c r="C759" s="15" t="s">
        <v>2534</v>
      </c>
      <c r="D759" s="18">
        <v>2017</v>
      </c>
      <c r="E759" s="15">
        <v>2022</v>
      </c>
      <c r="F759" s="9">
        <v>10.02735</v>
      </c>
      <c r="G759" s="9">
        <v>10.02735</v>
      </c>
      <c r="H759" s="30">
        <v>1.0027350000000002</v>
      </c>
      <c r="I759" s="30">
        <v>8.422974</v>
      </c>
      <c r="J759" s="24">
        <v>0</v>
      </c>
      <c r="K759" s="30">
        <v>0.60164099999999998</v>
      </c>
      <c r="L759" s="24">
        <v>10.02735</v>
      </c>
      <c r="M759" s="24">
        <v>10.02735</v>
      </c>
      <c r="N759" s="9">
        <v>0</v>
      </c>
      <c r="O759" s="9">
        <v>0</v>
      </c>
      <c r="P759" s="24">
        <v>10.02735</v>
      </c>
      <c r="Q759" s="9">
        <v>0</v>
      </c>
      <c r="R759" s="9">
        <v>0</v>
      </c>
      <c r="S759" s="24">
        <f t="shared" si="12"/>
        <v>10.02735</v>
      </c>
    </row>
    <row r="760" spans="1:19" ht="63">
      <c r="A760" s="8" t="s">
        <v>806</v>
      </c>
      <c r="B760" s="73" t="s">
        <v>1567</v>
      </c>
      <c r="C760" s="15" t="s">
        <v>1568</v>
      </c>
      <c r="D760" s="18">
        <v>2019</v>
      </c>
      <c r="E760" s="15">
        <v>2020</v>
      </c>
      <c r="F760" s="9">
        <v>0.88193999999999995</v>
      </c>
      <c r="G760" s="9">
        <v>0.88193999999999995</v>
      </c>
      <c r="H760" s="30">
        <v>0.088193999999999995</v>
      </c>
      <c r="I760" s="30">
        <v>0.74082959999999998</v>
      </c>
      <c r="J760" s="24">
        <v>0</v>
      </c>
      <c r="K760" s="30">
        <v>0.052916399999999995</v>
      </c>
      <c r="L760" s="24">
        <v>0.88193999999999995</v>
      </c>
      <c r="M760" s="24">
        <v>0.88193999999999995</v>
      </c>
      <c r="N760" s="9">
        <v>0.88193999999999995</v>
      </c>
      <c r="O760" s="9">
        <v>0</v>
      </c>
      <c r="P760" s="24">
        <v>0</v>
      </c>
      <c r="Q760" s="9">
        <v>0</v>
      </c>
      <c r="R760" s="9">
        <v>0</v>
      </c>
      <c r="S760" s="24">
        <f t="shared" si="12"/>
        <v>0.88193999999999995</v>
      </c>
    </row>
    <row r="761" spans="1:19" ht="63">
      <c r="A761" s="8" t="s">
        <v>806</v>
      </c>
      <c r="B761" s="73" t="s">
        <v>1569</v>
      </c>
      <c r="C761" s="15" t="s">
        <v>1570</v>
      </c>
      <c r="D761" s="18">
        <v>2019</v>
      </c>
      <c r="E761" s="15">
        <v>2022</v>
      </c>
      <c r="F761" s="9">
        <v>0.95882999999999996</v>
      </c>
      <c r="G761" s="9">
        <v>0.95882999999999996</v>
      </c>
      <c r="H761" s="30">
        <v>0.095882999999999996</v>
      </c>
      <c r="I761" s="30">
        <v>0.80541719999999994</v>
      </c>
      <c r="J761" s="24">
        <v>0</v>
      </c>
      <c r="K761" s="30">
        <v>0.057529799999999992</v>
      </c>
      <c r="L761" s="24">
        <v>0.95882999999999996</v>
      </c>
      <c r="M761" s="24">
        <v>0.95882999999999996</v>
      </c>
      <c r="N761" s="9">
        <v>0</v>
      </c>
      <c r="O761" s="9">
        <v>0</v>
      </c>
      <c r="P761" s="24">
        <v>0.95882999999999996</v>
      </c>
      <c r="Q761" s="9">
        <v>0</v>
      </c>
      <c r="R761" s="9">
        <v>0</v>
      </c>
      <c r="S761" s="24">
        <f t="shared" si="12"/>
        <v>0.95882999999999996</v>
      </c>
    </row>
    <row r="762" spans="1:19" ht="63">
      <c r="A762" s="8" t="s">
        <v>806</v>
      </c>
      <c r="B762" s="73" t="s">
        <v>678</v>
      </c>
      <c r="C762" s="15" t="s">
        <v>358</v>
      </c>
      <c r="D762" s="18">
        <v>2019</v>
      </c>
      <c r="E762" s="15">
        <v>2023</v>
      </c>
      <c r="F762" s="9">
        <v>2.25325</v>
      </c>
      <c r="G762" s="9">
        <v>2.25325</v>
      </c>
      <c r="H762" s="30">
        <v>0.225325</v>
      </c>
      <c r="I762" s="30">
        <v>1.8927299999999998</v>
      </c>
      <c r="J762" s="24">
        <v>0</v>
      </c>
      <c r="K762" s="30">
        <v>0.13519499999999998</v>
      </c>
      <c r="L762" s="24">
        <v>2.25325</v>
      </c>
      <c r="M762" s="24">
        <v>2.25325</v>
      </c>
      <c r="N762" s="9">
        <v>0</v>
      </c>
      <c r="O762" s="9">
        <v>0</v>
      </c>
      <c r="P762" s="24">
        <v>0</v>
      </c>
      <c r="Q762" s="9">
        <v>2.25325</v>
      </c>
      <c r="R762" s="9">
        <v>0</v>
      </c>
      <c r="S762" s="24">
        <f t="shared" si="12"/>
        <v>2.25325</v>
      </c>
    </row>
    <row r="763" spans="1:19" ht="63">
      <c r="A763" s="8" t="s">
        <v>806</v>
      </c>
      <c r="B763" s="73" t="s">
        <v>1571</v>
      </c>
      <c r="C763" s="15" t="s">
        <v>1572</v>
      </c>
      <c r="D763" s="18">
        <v>2018</v>
      </c>
      <c r="E763" s="15">
        <v>2020</v>
      </c>
      <c r="F763" s="9">
        <v>3.4756499999999999</v>
      </c>
      <c r="G763" s="9">
        <v>3.4756499999999999</v>
      </c>
      <c r="H763" s="30">
        <v>0.34756500000000001</v>
      </c>
      <c r="I763" s="30">
        <v>2.919546</v>
      </c>
      <c r="J763" s="24">
        <v>0</v>
      </c>
      <c r="K763" s="30">
        <v>0.20853899999999997</v>
      </c>
      <c r="L763" s="24">
        <v>3.4756499999999999</v>
      </c>
      <c r="M763" s="24">
        <v>3.4756499999999999</v>
      </c>
      <c r="N763" s="9">
        <v>3.3661430000000006</v>
      </c>
      <c r="O763" s="9">
        <v>0</v>
      </c>
      <c r="P763" s="24">
        <v>0</v>
      </c>
      <c r="Q763" s="9">
        <v>0</v>
      </c>
      <c r="R763" s="9">
        <v>0</v>
      </c>
      <c r="S763" s="24">
        <f t="shared" si="12"/>
        <v>3.3661430000000006</v>
      </c>
    </row>
    <row r="764" spans="1:19" ht="63">
      <c r="A764" s="8" t="s">
        <v>806</v>
      </c>
      <c r="B764" s="73" t="s">
        <v>1573</v>
      </c>
      <c r="C764" s="15" t="s">
        <v>1574</v>
      </c>
      <c r="D764" s="18">
        <v>2018</v>
      </c>
      <c r="E764" s="15">
        <v>2020</v>
      </c>
      <c r="F764" s="9">
        <v>2.46306</v>
      </c>
      <c r="G764" s="9">
        <v>2.46306</v>
      </c>
      <c r="H764" s="30">
        <v>0.24630600000000002</v>
      </c>
      <c r="I764" s="30">
        <v>2.0689704</v>
      </c>
      <c r="J764" s="24">
        <v>0</v>
      </c>
      <c r="K764" s="30">
        <v>0.14778359999999999</v>
      </c>
      <c r="L764" s="24">
        <v>2.46306</v>
      </c>
      <c r="M764" s="24">
        <v>2.46306</v>
      </c>
      <c r="N764" s="9">
        <v>2.46306</v>
      </c>
      <c r="O764" s="9">
        <v>0</v>
      </c>
      <c r="P764" s="24">
        <v>0</v>
      </c>
      <c r="Q764" s="9">
        <v>0</v>
      </c>
      <c r="R764" s="9">
        <v>0</v>
      </c>
      <c r="S764" s="24">
        <f t="shared" si="12"/>
        <v>2.46306</v>
      </c>
    </row>
    <row r="765" spans="1:19" ht="63">
      <c r="A765" s="8" t="s">
        <v>806</v>
      </c>
      <c r="B765" s="73" t="s">
        <v>1575</v>
      </c>
      <c r="C765" s="15" t="s">
        <v>1576</v>
      </c>
      <c r="D765" s="18">
        <v>2018</v>
      </c>
      <c r="E765" s="15">
        <v>2020</v>
      </c>
      <c r="F765" s="9">
        <v>1.24346</v>
      </c>
      <c r="G765" s="9">
        <v>1.24346</v>
      </c>
      <c r="H765" s="30">
        <v>0.12434600000000001</v>
      </c>
      <c r="I765" s="30">
        <v>1.0445063999999999</v>
      </c>
      <c r="J765" s="24">
        <v>0</v>
      </c>
      <c r="K765" s="30">
        <v>0.074607599999999996</v>
      </c>
      <c r="L765" s="24">
        <v>1.2434600000000002</v>
      </c>
      <c r="M765" s="24">
        <v>1.2434600000000002</v>
      </c>
      <c r="N765" s="9">
        <v>1.2434600000000002</v>
      </c>
      <c r="O765" s="9">
        <v>0</v>
      </c>
      <c r="P765" s="24">
        <v>0</v>
      </c>
      <c r="Q765" s="9">
        <v>0</v>
      </c>
      <c r="R765" s="9">
        <v>0</v>
      </c>
      <c r="S765" s="24">
        <f t="shared" si="12"/>
        <v>1.2434600000000002</v>
      </c>
    </row>
    <row r="766" spans="1:19" ht="63">
      <c r="A766" s="8" t="s">
        <v>806</v>
      </c>
      <c r="B766" s="73" t="s">
        <v>1577</v>
      </c>
      <c r="C766" s="15" t="s">
        <v>1578</v>
      </c>
      <c r="D766" s="18">
        <v>2018</v>
      </c>
      <c r="E766" s="15">
        <v>2020</v>
      </c>
      <c r="F766" s="9">
        <v>1.4249100000000001</v>
      </c>
      <c r="G766" s="9">
        <v>1.4249100000000001</v>
      </c>
      <c r="H766" s="30">
        <v>0.14249100000000001</v>
      </c>
      <c r="I766" s="30">
        <v>1.1969244000000001</v>
      </c>
      <c r="J766" s="24">
        <v>0</v>
      </c>
      <c r="K766" s="30">
        <v>0.085494600000000004</v>
      </c>
      <c r="L766" s="24">
        <v>1.4249100000000001</v>
      </c>
      <c r="M766" s="24">
        <v>1.4249100000000001</v>
      </c>
      <c r="N766" s="9">
        <v>1.4249100000000001</v>
      </c>
      <c r="O766" s="9">
        <v>0</v>
      </c>
      <c r="P766" s="24">
        <v>0</v>
      </c>
      <c r="Q766" s="9">
        <v>0</v>
      </c>
      <c r="R766" s="9">
        <v>0</v>
      </c>
      <c r="S766" s="24">
        <f t="shared" si="12"/>
        <v>1.4249100000000001</v>
      </c>
    </row>
    <row r="767" spans="1:19" ht="63">
      <c r="A767" s="8" t="s">
        <v>806</v>
      </c>
      <c r="B767" s="73" t="s">
        <v>1579</v>
      </c>
      <c r="C767" s="15" t="s">
        <v>2535</v>
      </c>
      <c r="D767" s="18">
        <v>2016</v>
      </c>
      <c r="E767" s="15">
        <v>2020</v>
      </c>
      <c r="F767" s="9">
        <v>0.85056000000000009</v>
      </c>
      <c r="G767" s="9">
        <v>0.85056000000000009</v>
      </c>
      <c r="H767" s="30">
        <v>0.08505600000000002</v>
      </c>
      <c r="I767" s="30">
        <v>0.71447040000000006</v>
      </c>
      <c r="J767" s="24">
        <v>0</v>
      </c>
      <c r="K767" s="30">
        <v>0.051033600000000005</v>
      </c>
      <c r="L767" s="24">
        <v>0.85055999999999987</v>
      </c>
      <c r="M767" s="24">
        <v>0.85055999999999987</v>
      </c>
      <c r="N767" s="9">
        <v>0.85055999999999987</v>
      </c>
      <c r="O767" s="9">
        <v>0</v>
      </c>
      <c r="P767" s="24">
        <v>0</v>
      </c>
      <c r="Q767" s="9">
        <v>0</v>
      </c>
      <c r="R767" s="9">
        <v>0</v>
      </c>
      <c r="S767" s="24">
        <f t="shared" si="12"/>
        <v>0.85055999999999987</v>
      </c>
    </row>
    <row r="768" spans="1:19" ht="63">
      <c r="A768" s="8" t="s">
        <v>806</v>
      </c>
      <c r="B768" s="73" t="s">
        <v>1580</v>
      </c>
      <c r="C768" s="15" t="s">
        <v>1581</v>
      </c>
      <c r="D768" s="18">
        <v>2017</v>
      </c>
      <c r="E768" s="15">
        <v>2022</v>
      </c>
      <c r="F768" s="9">
        <v>0.51763000000000003</v>
      </c>
      <c r="G768" s="9">
        <v>0.51763000000000003</v>
      </c>
      <c r="H768" s="30">
        <v>0.051763000000000003</v>
      </c>
      <c r="I768" s="30">
        <v>0.43480920000000001</v>
      </c>
      <c r="J768" s="24">
        <v>0</v>
      </c>
      <c r="K768" s="30">
        <v>0.0310578</v>
      </c>
      <c r="L768" s="24">
        <v>0.51762999999999992</v>
      </c>
      <c r="M768" s="24">
        <v>0.51762999999999992</v>
      </c>
      <c r="N768" s="9">
        <v>0</v>
      </c>
      <c r="O768" s="9">
        <v>0</v>
      </c>
      <c r="P768" s="24">
        <v>0.51762999999999992</v>
      </c>
      <c r="Q768" s="9">
        <v>0</v>
      </c>
      <c r="R768" s="9">
        <v>0</v>
      </c>
      <c r="S768" s="24">
        <f t="shared" si="12"/>
        <v>0.51762999999999992</v>
      </c>
    </row>
    <row r="769" spans="1:19" ht="63">
      <c r="A769" s="8" t="s">
        <v>806</v>
      </c>
      <c r="B769" s="73" t="s">
        <v>1582</v>
      </c>
      <c r="C769" s="15" t="s">
        <v>1583</v>
      </c>
      <c r="D769" s="18">
        <v>2018</v>
      </c>
      <c r="E769" s="15">
        <v>2020</v>
      </c>
      <c r="F769" s="9">
        <v>2.07429</v>
      </c>
      <c r="G769" s="9">
        <v>2.07429</v>
      </c>
      <c r="H769" s="30">
        <v>0.207429</v>
      </c>
      <c r="I769" s="30">
        <v>1.7424035999999998</v>
      </c>
      <c r="J769" s="24">
        <v>0</v>
      </c>
      <c r="K769" s="30">
        <v>0.1244574</v>
      </c>
      <c r="L769" s="24">
        <v>2.07429</v>
      </c>
      <c r="M769" s="24">
        <v>2.07429</v>
      </c>
      <c r="N769" s="9">
        <v>2.07429</v>
      </c>
      <c r="O769" s="9">
        <v>0</v>
      </c>
      <c r="P769" s="24">
        <v>0</v>
      </c>
      <c r="Q769" s="9">
        <v>0</v>
      </c>
      <c r="R769" s="9">
        <v>0</v>
      </c>
      <c r="S769" s="24">
        <f t="shared" si="12"/>
        <v>2.07429</v>
      </c>
    </row>
    <row r="770" spans="1:19" ht="110.25">
      <c r="A770" s="8" t="s">
        <v>806</v>
      </c>
      <c r="B770" s="73" t="s">
        <v>1584</v>
      </c>
      <c r="C770" s="15" t="s">
        <v>1585</v>
      </c>
      <c r="D770" s="18">
        <v>2018</v>
      </c>
      <c r="E770" s="15">
        <v>2022</v>
      </c>
      <c r="F770" s="9">
        <v>6.9930000000000003</v>
      </c>
      <c r="G770" s="9">
        <v>6.9930000000000003</v>
      </c>
      <c r="H770" s="30">
        <v>0.69930000000000003</v>
      </c>
      <c r="I770" s="30">
        <v>5.8741200000000005</v>
      </c>
      <c r="J770" s="24">
        <v>0</v>
      </c>
      <c r="K770" s="30">
        <v>0.41958000000000001</v>
      </c>
      <c r="L770" s="24">
        <v>6.9930000000000003</v>
      </c>
      <c r="M770" s="24">
        <v>6.9930000000000003</v>
      </c>
      <c r="N770" s="9">
        <v>0</v>
      </c>
      <c r="O770" s="9">
        <v>0</v>
      </c>
      <c r="P770" s="24">
        <v>6.9930000000000003</v>
      </c>
      <c r="Q770" s="9">
        <v>0</v>
      </c>
      <c r="R770" s="9">
        <v>0</v>
      </c>
      <c r="S770" s="24">
        <f t="shared" si="12"/>
        <v>6.9930000000000003</v>
      </c>
    </row>
    <row r="771" spans="1:19" ht="47.25">
      <c r="A771" s="8" t="s">
        <v>806</v>
      </c>
      <c r="B771" s="73" t="s">
        <v>1586</v>
      </c>
      <c r="C771" s="15" t="s">
        <v>1587</v>
      </c>
      <c r="D771" s="18">
        <v>2016</v>
      </c>
      <c r="E771" s="15">
        <v>2020</v>
      </c>
      <c r="F771" s="9">
        <v>0.46938000000000002</v>
      </c>
      <c r="G771" s="9">
        <v>0.46938000000000002</v>
      </c>
      <c r="H771" s="30">
        <v>0.046938000000000007</v>
      </c>
      <c r="I771" s="30">
        <v>0.3942792</v>
      </c>
      <c r="J771" s="24">
        <v>0</v>
      </c>
      <c r="K771" s="30">
        <v>0.028162800000000002</v>
      </c>
      <c r="L771" s="24">
        <v>0.45968627000000001</v>
      </c>
      <c r="M771" s="24">
        <v>0.45968627000000001</v>
      </c>
      <c r="N771" s="9">
        <v>0.45968627000000001</v>
      </c>
      <c r="O771" s="9">
        <v>0</v>
      </c>
      <c r="P771" s="24">
        <v>0</v>
      </c>
      <c r="Q771" s="9">
        <v>0</v>
      </c>
      <c r="R771" s="9">
        <v>0</v>
      </c>
      <c r="S771" s="24">
        <f t="shared" si="12"/>
        <v>0.45968627000000001</v>
      </c>
    </row>
    <row r="772" spans="1:19" ht="63">
      <c r="A772" s="8" t="s">
        <v>806</v>
      </c>
      <c r="B772" s="73" t="s">
        <v>679</v>
      </c>
      <c r="C772" s="15" t="s">
        <v>359</v>
      </c>
      <c r="D772" s="18">
        <v>2017</v>
      </c>
      <c r="E772" s="15">
        <v>2022</v>
      </c>
      <c r="F772" s="9">
        <v>13.956989999999999</v>
      </c>
      <c r="G772" s="9">
        <v>13.956989999999999</v>
      </c>
      <c r="H772" s="30">
        <v>1.395699</v>
      </c>
      <c r="I772" s="30">
        <v>11.723871599999999</v>
      </c>
      <c r="J772" s="24">
        <v>0</v>
      </c>
      <c r="K772" s="30">
        <v>0.83741939999999992</v>
      </c>
      <c r="L772" s="24">
        <v>13.956989999999999</v>
      </c>
      <c r="M772" s="24">
        <v>13.956989999999999</v>
      </c>
      <c r="N772" s="9">
        <v>0</v>
      </c>
      <c r="O772" s="9">
        <v>0</v>
      </c>
      <c r="P772" s="24">
        <v>13.956989999999999</v>
      </c>
      <c r="Q772" s="9">
        <v>0</v>
      </c>
      <c r="R772" s="9">
        <v>0</v>
      </c>
      <c r="S772" s="24">
        <f t="shared" si="12"/>
        <v>13.956989999999999</v>
      </c>
    </row>
    <row r="773" spans="1:19" ht="47.25">
      <c r="A773" s="8" t="s">
        <v>806</v>
      </c>
      <c r="B773" s="73" t="s">
        <v>1588</v>
      </c>
      <c r="C773" s="15" t="s">
        <v>1589</v>
      </c>
      <c r="D773" s="18">
        <v>2013</v>
      </c>
      <c r="E773" s="15">
        <v>2020</v>
      </c>
      <c r="F773" s="9">
        <v>1.51542</v>
      </c>
      <c r="G773" s="9">
        <v>1.51542</v>
      </c>
      <c r="H773" s="30">
        <v>0.15154200000000001</v>
      </c>
      <c r="I773" s="30">
        <v>1.2729527999999999</v>
      </c>
      <c r="J773" s="24">
        <v>0</v>
      </c>
      <c r="K773" s="30">
        <v>0.090925199999999998</v>
      </c>
      <c r="L773" s="24">
        <v>0.56010463000000021</v>
      </c>
      <c r="M773" s="24">
        <v>0.56010463000000021</v>
      </c>
      <c r="N773" s="9">
        <v>0.56010463000000021</v>
      </c>
      <c r="O773" s="9">
        <v>0</v>
      </c>
      <c r="P773" s="24">
        <v>0</v>
      </c>
      <c r="Q773" s="9">
        <v>0</v>
      </c>
      <c r="R773" s="9">
        <v>0</v>
      </c>
      <c r="S773" s="24">
        <f t="shared" si="12"/>
        <v>0.56010463000000021</v>
      </c>
    </row>
    <row r="774" spans="1:19" ht="63">
      <c r="A774" s="8" t="s">
        <v>806</v>
      </c>
      <c r="B774" s="73" t="s">
        <v>1590</v>
      </c>
      <c r="C774" s="15" t="s">
        <v>2536</v>
      </c>
      <c r="D774" s="18">
        <v>2016</v>
      </c>
      <c r="E774" s="15">
        <v>2020</v>
      </c>
      <c r="F774" s="9">
        <v>2.03654</v>
      </c>
      <c r="G774" s="9">
        <v>2.03654</v>
      </c>
      <c r="H774" s="30">
        <v>0.203654</v>
      </c>
      <c r="I774" s="30">
        <v>1.7106935999999999</v>
      </c>
      <c r="J774" s="24">
        <v>0</v>
      </c>
      <c r="K774" s="30">
        <v>0.12219239999999999</v>
      </c>
      <c r="L774" s="24">
        <v>2.0165726500000001</v>
      </c>
      <c r="M774" s="24">
        <v>2.0165726500000001</v>
      </c>
      <c r="N774" s="9">
        <v>2.0165726500000001</v>
      </c>
      <c r="O774" s="9">
        <v>0</v>
      </c>
      <c r="P774" s="24">
        <v>0</v>
      </c>
      <c r="Q774" s="9">
        <v>0</v>
      </c>
      <c r="R774" s="9">
        <v>0</v>
      </c>
      <c r="S774" s="24">
        <f t="shared" si="12"/>
        <v>2.0165726500000001</v>
      </c>
    </row>
    <row r="775" spans="1:19" ht="63">
      <c r="A775" s="8" t="s">
        <v>806</v>
      </c>
      <c r="B775" s="73" t="s">
        <v>1591</v>
      </c>
      <c r="C775" s="15" t="s">
        <v>2537</v>
      </c>
      <c r="D775" s="18">
        <v>2016</v>
      </c>
      <c r="E775" s="15">
        <v>2020</v>
      </c>
      <c r="F775" s="9">
        <v>0.99936999999999998</v>
      </c>
      <c r="G775" s="9">
        <v>0.99936999999999998</v>
      </c>
      <c r="H775" s="30">
        <v>0.099936999999999998</v>
      </c>
      <c r="I775" s="30">
        <v>0.83947079999999996</v>
      </c>
      <c r="J775" s="24">
        <v>0</v>
      </c>
      <c r="K775" s="30">
        <v>0.059962199999999993</v>
      </c>
      <c r="L775" s="24">
        <v>0.99936999999999998</v>
      </c>
      <c r="M775" s="24">
        <v>0.99936999999999998</v>
      </c>
      <c r="N775" s="9">
        <v>0.99936999999999998</v>
      </c>
      <c r="O775" s="9">
        <v>0</v>
      </c>
      <c r="P775" s="24">
        <v>0</v>
      </c>
      <c r="Q775" s="9">
        <v>0</v>
      </c>
      <c r="R775" s="9">
        <v>0</v>
      </c>
      <c r="S775" s="24">
        <f t="shared" si="12"/>
        <v>0.99936999999999998</v>
      </c>
    </row>
    <row r="776" spans="1:19" ht="78.75">
      <c r="A776" s="8" t="s">
        <v>806</v>
      </c>
      <c r="B776" s="73" t="s">
        <v>1592</v>
      </c>
      <c r="C776" s="15" t="s">
        <v>1593</v>
      </c>
      <c r="D776" s="18">
        <v>2021</v>
      </c>
      <c r="E776" s="15">
        <v>2022</v>
      </c>
      <c r="F776" s="9">
        <v>1.8503099999999999</v>
      </c>
      <c r="G776" s="9">
        <v>1.8503099999999999</v>
      </c>
      <c r="H776" s="30">
        <v>0.185031</v>
      </c>
      <c r="I776" s="30">
        <v>1.5542604</v>
      </c>
      <c r="J776" s="24">
        <v>0</v>
      </c>
      <c r="K776" s="30">
        <v>0.1110186</v>
      </c>
      <c r="L776" s="24">
        <v>1.8503099999999999</v>
      </c>
      <c r="M776" s="24">
        <v>1.8503099999999999</v>
      </c>
      <c r="N776" s="9">
        <v>0.010999999999999999</v>
      </c>
      <c r="O776" s="9">
        <v>0.010999999999999999</v>
      </c>
      <c r="P776" s="24">
        <v>1.8283100000000001</v>
      </c>
      <c r="Q776" s="9">
        <v>0</v>
      </c>
      <c r="R776" s="9">
        <v>0</v>
      </c>
      <c r="S776" s="24">
        <f t="shared" si="12"/>
        <v>1.8503100000000001</v>
      </c>
    </row>
    <row r="777" spans="1:19" ht="63">
      <c r="A777" s="8" t="s">
        <v>806</v>
      </c>
      <c r="B777" s="73" t="s">
        <v>1594</v>
      </c>
      <c r="C777" s="15" t="s">
        <v>2538</v>
      </c>
      <c r="D777" s="18">
        <v>2016</v>
      </c>
      <c r="E777" s="15">
        <v>2020</v>
      </c>
      <c r="F777" s="9">
        <v>1.1606100000000001</v>
      </c>
      <c r="G777" s="9">
        <v>1.1606100000000001</v>
      </c>
      <c r="H777" s="30">
        <v>0.11606100000000003</v>
      </c>
      <c r="I777" s="30">
        <v>0.97491240000000012</v>
      </c>
      <c r="J777" s="24">
        <v>0</v>
      </c>
      <c r="K777" s="30">
        <v>0.069636600000000007</v>
      </c>
      <c r="L777" s="24">
        <v>1.1466416200000005</v>
      </c>
      <c r="M777" s="24">
        <v>1.1466416200000005</v>
      </c>
      <c r="N777" s="9">
        <v>1.1466416200000005</v>
      </c>
      <c r="O777" s="9">
        <v>0</v>
      </c>
      <c r="P777" s="24">
        <v>0</v>
      </c>
      <c r="Q777" s="9">
        <v>0</v>
      </c>
      <c r="R777" s="9">
        <v>0</v>
      </c>
      <c r="S777" s="24">
        <f t="shared" si="12"/>
        <v>1.1466416200000005</v>
      </c>
    </row>
    <row r="778" spans="1:19" ht="63">
      <c r="A778" s="8" t="s">
        <v>806</v>
      </c>
      <c r="B778" s="73" t="s">
        <v>1595</v>
      </c>
      <c r="C778" s="15" t="s">
        <v>2539</v>
      </c>
      <c r="D778" s="18">
        <v>2016</v>
      </c>
      <c r="E778" s="15">
        <v>2020</v>
      </c>
      <c r="F778" s="9">
        <v>1.5816300000000001</v>
      </c>
      <c r="G778" s="9">
        <v>1.5816300000000001</v>
      </c>
      <c r="H778" s="30">
        <v>0.15816300000000003</v>
      </c>
      <c r="I778" s="30">
        <v>1.3285692</v>
      </c>
      <c r="J778" s="24">
        <v>0</v>
      </c>
      <c r="K778" s="30">
        <v>0.094897800000000004</v>
      </c>
      <c r="L778" s="24">
        <v>1.5626044700000004</v>
      </c>
      <c r="M778" s="24">
        <v>1.5626044700000004</v>
      </c>
      <c r="N778" s="9">
        <v>1.5626044700000004</v>
      </c>
      <c r="O778" s="9">
        <v>0</v>
      </c>
      <c r="P778" s="24">
        <v>0</v>
      </c>
      <c r="Q778" s="9">
        <v>0</v>
      </c>
      <c r="R778" s="9">
        <v>0</v>
      </c>
      <c r="S778" s="24">
        <f t="shared" si="12"/>
        <v>1.5626044700000004</v>
      </c>
    </row>
    <row r="779" spans="1:19" ht="63">
      <c r="A779" s="8" t="s">
        <v>806</v>
      </c>
      <c r="B779" s="73" t="s">
        <v>1596</v>
      </c>
      <c r="C779" s="15" t="s">
        <v>1597</v>
      </c>
      <c r="D779" s="18">
        <v>2016</v>
      </c>
      <c r="E779" s="15">
        <v>2020</v>
      </c>
      <c r="F779" s="9">
        <v>0.71563999999999994</v>
      </c>
      <c r="G779" s="9">
        <v>0.71563999999999994</v>
      </c>
      <c r="H779" s="30">
        <v>0.071564000000000003</v>
      </c>
      <c r="I779" s="30">
        <v>0.60113759999999994</v>
      </c>
      <c r="J779" s="24">
        <v>0</v>
      </c>
      <c r="K779" s="30">
        <v>0.042938399999999995</v>
      </c>
      <c r="L779" s="24">
        <v>0.71469688999999992</v>
      </c>
      <c r="M779" s="24">
        <v>0.71469688999999992</v>
      </c>
      <c r="N779" s="9">
        <v>0.71469688999999992</v>
      </c>
      <c r="O779" s="9">
        <v>0</v>
      </c>
      <c r="P779" s="24">
        <v>0</v>
      </c>
      <c r="Q779" s="9">
        <v>0</v>
      </c>
      <c r="R779" s="9">
        <v>0</v>
      </c>
      <c r="S779" s="24">
        <f t="shared" si="12"/>
        <v>0.71469688999999992</v>
      </c>
    </row>
    <row r="780" spans="1:19" ht="47.25">
      <c r="A780" s="8" t="s">
        <v>806</v>
      </c>
      <c r="B780" s="73" t="s">
        <v>1598</v>
      </c>
      <c r="C780" s="15" t="s">
        <v>1599</v>
      </c>
      <c r="D780" s="18">
        <v>2016</v>
      </c>
      <c r="E780" s="15">
        <v>2020</v>
      </c>
      <c r="F780" s="9">
        <v>1.0175099999999999</v>
      </c>
      <c r="G780" s="9">
        <v>1.0175099999999999</v>
      </c>
      <c r="H780" s="30">
        <v>0.10175099999999999</v>
      </c>
      <c r="I780" s="30">
        <v>0.85470839999999992</v>
      </c>
      <c r="J780" s="24">
        <v>0</v>
      </c>
      <c r="K780" s="30">
        <v>0.06105059999999999</v>
      </c>
      <c r="L780" s="24">
        <v>1.0166990400000002</v>
      </c>
      <c r="M780" s="24">
        <v>1.0166990400000002</v>
      </c>
      <c r="N780" s="9">
        <v>1.0166990400000002</v>
      </c>
      <c r="O780" s="9">
        <v>0</v>
      </c>
      <c r="P780" s="24">
        <v>0</v>
      </c>
      <c r="Q780" s="9">
        <v>0</v>
      </c>
      <c r="R780" s="9">
        <v>0</v>
      </c>
      <c r="S780" s="24">
        <f t="shared" si="12"/>
        <v>1.0166990400000002</v>
      </c>
    </row>
    <row r="781" spans="1:19" ht="63">
      <c r="A781" s="8" t="s">
        <v>806</v>
      </c>
      <c r="B781" s="73" t="s">
        <v>1600</v>
      </c>
      <c r="C781" s="15" t="s">
        <v>1601</v>
      </c>
      <c r="D781" s="18">
        <v>2017</v>
      </c>
      <c r="E781" s="15">
        <v>2022</v>
      </c>
      <c r="F781" s="9">
        <v>1.9034099999999998</v>
      </c>
      <c r="G781" s="9">
        <v>1.9034099999999998</v>
      </c>
      <c r="H781" s="30">
        <v>0.19034099999999998</v>
      </c>
      <c r="I781" s="30">
        <v>1.5988644000000001</v>
      </c>
      <c r="J781" s="24">
        <v>0</v>
      </c>
      <c r="K781" s="30">
        <v>0.11420459999999999</v>
      </c>
      <c r="L781" s="24">
        <v>1.9034100000000003</v>
      </c>
      <c r="M781" s="24">
        <v>1.9034100000000003</v>
      </c>
      <c r="N781" s="9">
        <v>0.010999999999999999</v>
      </c>
      <c r="O781" s="9">
        <v>0.010999999999999999</v>
      </c>
      <c r="P781" s="24">
        <v>1.6681100000000004</v>
      </c>
      <c r="Q781" s="9">
        <v>0</v>
      </c>
      <c r="R781" s="9">
        <v>0</v>
      </c>
      <c r="S781" s="24">
        <f t="shared" si="12"/>
        <v>1.6901100000000004</v>
      </c>
    </row>
    <row r="782" spans="1:19" ht="47.25">
      <c r="A782" s="8" t="s">
        <v>806</v>
      </c>
      <c r="B782" s="73" t="s">
        <v>1602</v>
      </c>
      <c r="C782" s="15" t="s">
        <v>1603</v>
      </c>
      <c r="D782" s="18">
        <v>2017</v>
      </c>
      <c r="E782" s="15">
        <v>2021</v>
      </c>
      <c r="F782" s="9">
        <v>4.36477</v>
      </c>
      <c r="G782" s="9">
        <v>4.36477</v>
      </c>
      <c r="H782" s="30">
        <v>0.436477</v>
      </c>
      <c r="I782" s="30">
        <v>3.6664067999999999</v>
      </c>
      <c r="J782" s="24">
        <v>0</v>
      </c>
      <c r="K782" s="30">
        <v>0.26188620000000001</v>
      </c>
      <c r="L782" s="24">
        <v>4.36477</v>
      </c>
      <c r="M782" s="24">
        <v>4.36477</v>
      </c>
      <c r="N782" s="9">
        <v>0.010999999999999999</v>
      </c>
      <c r="O782" s="9">
        <v>3.8697699999999999</v>
      </c>
      <c r="P782" s="24">
        <v>0</v>
      </c>
      <c r="Q782" s="9">
        <v>0</v>
      </c>
      <c r="R782" s="9">
        <v>0</v>
      </c>
      <c r="S782" s="24">
        <f t="shared" si="12"/>
        <v>3.8807700000000001</v>
      </c>
    </row>
    <row r="783" spans="1:19" ht="63">
      <c r="A783" s="8" t="s">
        <v>806</v>
      </c>
      <c r="B783" s="73" t="s">
        <v>1604</v>
      </c>
      <c r="C783" s="15" t="s">
        <v>1605</v>
      </c>
      <c r="D783" s="18">
        <v>2017</v>
      </c>
      <c r="E783" s="15">
        <v>2022</v>
      </c>
      <c r="F783" s="9">
        <v>1.9034300000000002</v>
      </c>
      <c r="G783" s="9">
        <v>1.9034300000000002</v>
      </c>
      <c r="H783" s="30">
        <v>0.19034300000000004</v>
      </c>
      <c r="I783" s="30">
        <v>1.5988812000000003</v>
      </c>
      <c r="J783" s="24">
        <v>0</v>
      </c>
      <c r="K783" s="30">
        <v>0.11420580000000001</v>
      </c>
      <c r="L783" s="24">
        <v>1.9034300000000002</v>
      </c>
      <c r="M783" s="24">
        <v>1.9034300000000002</v>
      </c>
      <c r="N783" s="9">
        <v>0.010999999999999999</v>
      </c>
      <c r="O783" s="9">
        <v>0.010999999999999999</v>
      </c>
      <c r="P783" s="24">
        <v>1.6681700000000004</v>
      </c>
      <c r="Q783" s="9">
        <v>0</v>
      </c>
      <c r="R783" s="9">
        <v>0</v>
      </c>
      <c r="S783" s="24">
        <f t="shared" si="12"/>
        <v>1.6901700000000004</v>
      </c>
    </row>
    <row r="784" spans="1:19" ht="47.25">
      <c r="A784" s="8" t="s">
        <v>806</v>
      </c>
      <c r="B784" s="73" t="s">
        <v>1606</v>
      </c>
      <c r="C784" s="15" t="s">
        <v>1607</v>
      </c>
      <c r="D784" s="18">
        <v>2018</v>
      </c>
      <c r="E784" s="15">
        <v>2020</v>
      </c>
      <c r="F784" s="9">
        <v>2.40509</v>
      </c>
      <c r="G784" s="9">
        <v>2.40509</v>
      </c>
      <c r="H784" s="30">
        <v>0.240509</v>
      </c>
      <c r="I784" s="30">
        <v>2.0202756000000002</v>
      </c>
      <c r="J784" s="24">
        <v>0</v>
      </c>
      <c r="K784" s="30">
        <v>0.1443054</v>
      </c>
      <c r="L784" s="24">
        <v>2.4050900000000004</v>
      </c>
      <c r="M784" s="24">
        <v>2.4050900000000004</v>
      </c>
      <c r="N784" s="9">
        <v>0.17217000000000038</v>
      </c>
      <c r="O784" s="9">
        <v>0</v>
      </c>
      <c r="P784" s="24">
        <v>0</v>
      </c>
      <c r="Q784" s="9">
        <v>0</v>
      </c>
      <c r="R784" s="9">
        <v>0</v>
      </c>
      <c r="S784" s="24">
        <f t="shared" si="13" ref="S784:S847">=N784+O784+P784+Q784+R784</f>
        <v>0.17217000000000038</v>
      </c>
    </row>
    <row r="785" spans="1:19" ht="47.25">
      <c r="A785" s="8" t="s">
        <v>806</v>
      </c>
      <c r="B785" s="73" t="s">
        <v>680</v>
      </c>
      <c r="C785" s="15" t="s">
        <v>360</v>
      </c>
      <c r="D785" s="18">
        <v>2018</v>
      </c>
      <c r="E785" s="15">
        <v>2022</v>
      </c>
      <c r="F785" s="9">
        <v>9.9933099999999992</v>
      </c>
      <c r="G785" s="9">
        <v>9.9933099999999992</v>
      </c>
      <c r="H785" s="30">
        <v>0.99933099999999997</v>
      </c>
      <c r="I785" s="30">
        <v>8.3943803999999993</v>
      </c>
      <c r="J785" s="24">
        <v>0</v>
      </c>
      <c r="K785" s="30">
        <v>0.59959859999999998</v>
      </c>
      <c r="L785" s="24">
        <v>9.993310000000001</v>
      </c>
      <c r="M785" s="24">
        <v>9.993310000000001</v>
      </c>
      <c r="N785" s="9">
        <v>0</v>
      </c>
      <c r="O785" s="9">
        <v>0</v>
      </c>
      <c r="P785" s="24">
        <v>9.993310000000001</v>
      </c>
      <c r="Q785" s="9">
        <v>0</v>
      </c>
      <c r="R785" s="9">
        <v>0</v>
      </c>
      <c r="S785" s="24">
        <f t="shared" si="13"/>
        <v>9.993310000000001</v>
      </c>
    </row>
    <row r="786" spans="1:19" ht="47.25">
      <c r="A786" s="8" t="s">
        <v>806</v>
      </c>
      <c r="B786" s="73" t="s">
        <v>1608</v>
      </c>
      <c r="C786" s="15" t="s">
        <v>1609</v>
      </c>
      <c r="D786" s="18">
        <v>2017</v>
      </c>
      <c r="E786" s="15">
        <v>2021</v>
      </c>
      <c r="F786" s="9">
        <v>2.40509</v>
      </c>
      <c r="G786" s="9">
        <v>2.40509</v>
      </c>
      <c r="H786" s="30">
        <v>0.240509</v>
      </c>
      <c r="I786" s="30">
        <v>2.0202756000000002</v>
      </c>
      <c r="J786" s="24">
        <v>0</v>
      </c>
      <c r="K786" s="30">
        <v>0.1443054</v>
      </c>
      <c r="L786" s="24">
        <v>2.4050900000000004</v>
      </c>
      <c r="M786" s="24">
        <v>2.4050900000000004</v>
      </c>
      <c r="N786" s="9">
        <v>1.8858048000000003</v>
      </c>
      <c r="O786" s="9">
        <v>0.25715520000000014</v>
      </c>
      <c r="P786" s="24">
        <v>0</v>
      </c>
      <c r="Q786" s="9">
        <v>0</v>
      </c>
      <c r="R786" s="9">
        <v>0</v>
      </c>
      <c r="S786" s="24">
        <f t="shared" si="13"/>
        <v>2.1429600000000004</v>
      </c>
    </row>
    <row r="787" spans="1:19" ht="47.25">
      <c r="A787" s="8" t="s">
        <v>806</v>
      </c>
      <c r="B787" s="73" t="s">
        <v>681</v>
      </c>
      <c r="C787" s="15" t="s">
        <v>361</v>
      </c>
      <c r="D787" s="18">
        <v>2019</v>
      </c>
      <c r="E787" s="15">
        <v>2023</v>
      </c>
      <c r="F787" s="9">
        <v>3.9766900000000001</v>
      </c>
      <c r="G787" s="9">
        <v>3.9766900000000001</v>
      </c>
      <c r="H787" s="30">
        <v>0.39766900000000005</v>
      </c>
      <c r="I787" s="30">
        <v>3.3404196000000002</v>
      </c>
      <c r="J787" s="24">
        <v>0</v>
      </c>
      <c r="K787" s="30">
        <v>0.23860139999999999</v>
      </c>
      <c r="L787" s="24">
        <v>3.9766900000000005</v>
      </c>
      <c r="M787" s="24">
        <v>3.9766900000000005</v>
      </c>
      <c r="N787" s="9">
        <v>0</v>
      </c>
      <c r="O787" s="9">
        <v>0</v>
      </c>
      <c r="P787" s="24">
        <v>0</v>
      </c>
      <c r="Q787" s="9">
        <v>3.9766900000000005</v>
      </c>
      <c r="R787" s="9">
        <v>0</v>
      </c>
      <c r="S787" s="24">
        <f t="shared" si="13"/>
        <v>3.9766900000000005</v>
      </c>
    </row>
    <row r="788" spans="1:19" ht="47.25">
      <c r="A788" s="8" t="s">
        <v>806</v>
      </c>
      <c r="B788" s="73" t="s">
        <v>682</v>
      </c>
      <c r="C788" s="15" t="s">
        <v>362</v>
      </c>
      <c r="D788" s="18">
        <v>2019</v>
      </c>
      <c r="E788" s="15">
        <v>2023</v>
      </c>
      <c r="F788" s="9">
        <v>3.7892399999999999</v>
      </c>
      <c r="G788" s="9">
        <v>3.7892399999999999</v>
      </c>
      <c r="H788" s="30">
        <v>0.37892400000000004</v>
      </c>
      <c r="I788" s="30">
        <v>3.1829616000000001</v>
      </c>
      <c r="J788" s="24">
        <v>0</v>
      </c>
      <c r="K788" s="30">
        <v>0.22735439999999998</v>
      </c>
      <c r="L788" s="24">
        <v>3.7892399999999999</v>
      </c>
      <c r="M788" s="24">
        <v>3.7892399999999999</v>
      </c>
      <c r="N788" s="9">
        <v>0</v>
      </c>
      <c r="O788" s="9">
        <v>0</v>
      </c>
      <c r="P788" s="24">
        <v>0</v>
      </c>
      <c r="Q788" s="9">
        <v>3.7892399999999999</v>
      </c>
      <c r="R788" s="9">
        <v>0</v>
      </c>
      <c r="S788" s="24">
        <f t="shared" si="13"/>
        <v>3.7892399999999999</v>
      </c>
    </row>
    <row r="789" spans="1:19" ht="47.25">
      <c r="A789" s="8" t="s">
        <v>806</v>
      </c>
      <c r="B789" s="73" t="s">
        <v>683</v>
      </c>
      <c r="C789" s="15" t="s">
        <v>363</v>
      </c>
      <c r="D789" s="18">
        <v>2019</v>
      </c>
      <c r="E789" s="15">
        <v>2023</v>
      </c>
      <c r="F789" s="9">
        <v>3.0853200000000003</v>
      </c>
      <c r="G789" s="9">
        <v>3.0853200000000003</v>
      </c>
      <c r="H789" s="30">
        <v>0.30853200000000003</v>
      </c>
      <c r="I789" s="30">
        <v>2.5916688000000003</v>
      </c>
      <c r="J789" s="24">
        <v>0</v>
      </c>
      <c r="K789" s="30">
        <v>0.18511920000000001</v>
      </c>
      <c r="L789" s="24">
        <v>3.0853199999999998</v>
      </c>
      <c r="M789" s="24">
        <v>3.0853199999999998</v>
      </c>
      <c r="N789" s="9">
        <v>0</v>
      </c>
      <c r="O789" s="9">
        <v>0</v>
      </c>
      <c r="P789" s="24">
        <v>0</v>
      </c>
      <c r="Q789" s="9">
        <v>3.0853199999999998</v>
      </c>
      <c r="R789" s="9">
        <v>0</v>
      </c>
      <c r="S789" s="24">
        <f t="shared" si="13"/>
        <v>3.0853199999999998</v>
      </c>
    </row>
    <row r="790" spans="1:19" ht="47.25">
      <c r="A790" s="8" t="s">
        <v>806</v>
      </c>
      <c r="B790" s="73" t="s">
        <v>684</v>
      </c>
      <c r="C790" s="15" t="s">
        <v>770</v>
      </c>
      <c r="D790" s="18">
        <v>2018</v>
      </c>
      <c r="E790" s="15">
        <v>2022</v>
      </c>
      <c r="F790" s="9">
        <v>12.525079999999999</v>
      </c>
      <c r="G790" s="9">
        <v>12.525079999999999</v>
      </c>
      <c r="H790" s="30">
        <v>1.252508</v>
      </c>
      <c r="I790" s="30">
        <v>10.521067199999999</v>
      </c>
      <c r="J790" s="24">
        <v>0</v>
      </c>
      <c r="K790" s="30">
        <v>0.75150479999999997</v>
      </c>
      <c r="L790" s="24">
        <v>12.525080000000001</v>
      </c>
      <c r="M790" s="24">
        <v>12.525080000000001</v>
      </c>
      <c r="N790" s="9">
        <v>0</v>
      </c>
      <c r="O790" s="9">
        <v>0</v>
      </c>
      <c r="P790" s="24">
        <v>12.525080000000001</v>
      </c>
      <c r="Q790" s="9">
        <v>0</v>
      </c>
      <c r="R790" s="9">
        <v>0</v>
      </c>
      <c r="S790" s="24">
        <f t="shared" si="13"/>
        <v>12.525080000000001</v>
      </c>
    </row>
    <row r="791" spans="1:19" ht="78.75">
      <c r="A791" s="8" t="s">
        <v>806</v>
      </c>
      <c r="B791" s="73" t="s">
        <v>1610</v>
      </c>
      <c r="C791" s="15" t="s">
        <v>1611</v>
      </c>
      <c r="D791" s="18">
        <v>2019</v>
      </c>
      <c r="E791" s="15">
        <v>2020</v>
      </c>
      <c r="F791" s="9">
        <v>15.360100000000001</v>
      </c>
      <c r="G791" s="9">
        <v>15.360100000000001</v>
      </c>
      <c r="H791" s="30">
        <v>1.5360100000000001</v>
      </c>
      <c r="I791" s="30">
        <v>12.902484000000001</v>
      </c>
      <c r="J791" s="24">
        <v>0</v>
      </c>
      <c r="K791" s="30">
        <v>0.92160600000000004</v>
      </c>
      <c r="L791" s="24">
        <v>15.360099999999999</v>
      </c>
      <c r="M791" s="24">
        <v>15.360099999999999</v>
      </c>
      <c r="N791" s="9">
        <v>13.387509999999999</v>
      </c>
      <c r="O791" s="9">
        <v>0</v>
      </c>
      <c r="P791" s="24">
        <v>0</v>
      </c>
      <c r="Q791" s="9">
        <v>0</v>
      </c>
      <c r="R791" s="9">
        <v>0</v>
      </c>
      <c r="S791" s="24">
        <f t="shared" si="13"/>
        <v>13.387509999999999</v>
      </c>
    </row>
    <row r="792" spans="1:19" ht="78.75">
      <c r="A792" s="8" t="s">
        <v>806</v>
      </c>
      <c r="B792" s="73" t="s">
        <v>1612</v>
      </c>
      <c r="C792" s="15" t="s">
        <v>2540</v>
      </c>
      <c r="D792" s="18">
        <v>2019</v>
      </c>
      <c r="E792" s="15">
        <v>2020</v>
      </c>
      <c r="F792" s="9">
        <v>1.3548199999999999</v>
      </c>
      <c r="G792" s="9">
        <v>1.3548199999999999</v>
      </c>
      <c r="H792" s="30">
        <v>0.13548199999999999</v>
      </c>
      <c r="I792" s="30">
        <v>1.1380488</v>
      </c>
      <c r="J792" s="24">
        <v>0</v>
      </c>
      <c r="K792" s="30">
        <v>0.081289199999999992</v>
      </c>
      <c r="L792" s="24">
        <v>1.3548199999999999</v>
      </c>
      <c r="M792" s="24">
        <v>1.3548199999999999</v>
      </c>
      <c r="N792" s="9">
        <v>1.1291399999999998</v>
      </c>
      <c r="O792" s="9">
        <v>0</v>
      </c>
      <c r="P792" s="24">
        <v>0</v>
      </c>
      <c r="Q792" s="9">
        <v>0</v>
      </c>
      <c r="R792" s="9">
        <v>0</v>
      </c>
      <c r="S792" s="24">
        <f t="shared" si="13"/>
        <v>1.1291399999999998</v>
      </c>
    </row>
    <row r="793" spans="1:19" ht="78.75">
      <c r="A793" s="8" t="s">
        <v>806</v>
      </c>
      <c r="B793" s="73" t="s">
        <v>1613</v>
      </c>
      <c r="C793" s="15" t="s">
        <v>1614</v>
      </c>
      <c r="D793" s="18">
        <v>2019</v>
      </c>
      <c r="E793" s="15">
        <v>2021</v>
      </c>
      <c r="F793" s="9">
        <v>6.2648100000000007</v>
      </c>
      <c r="G793" s="9">
        <v>6.2648100000000007</v>
      </c>
      <c r="H793" s="30">
        <v>0.62648100000000007</v>
      </c>
      <c r="I793" s="30">
        <v>5.2624404000000009</v>
      </c>
      <c r="J793" s="24">
        <v>0</v>
      </c>
      <c r="K793" s="30">
        <v>0.37588860000000002</v>
      </c>
      <c r="L793" s="24">
        <v>6.2648099999999998</v>
      </c>
      <c r="M793" s="24">
        <v>6.2648099999999998</v>
      </c>
      <c r="N793" s="9">
        <v>5.5042328000000014</v>
      </c>
      <c r="O793" s="9">
        <v>0.7605771999999984</v>
      </c>
      <c r="P793" s="24">
        <v>0</v>
      </c>
      <c r="Q793" s="9">
        <v>0</v>
      </c>
      <c r="R793" s="9">
        <v>0</v>
      </c>
      <c r="S793" s="24">
        <f t="shared" si="13"/>
        <v>6.2648099999999998</v>
      </c>
    </row>
    <row r="794" spans="1:19" ht="63">
      <c r="A794" s="8" t="s">
        <v>806</v>
      </c>
      <c r="B794" s="73" t="s">
        <v>1615</v>
      </c>
      <c r="C794" s="15" t="s">
        <v>1616</v>
      </c>
      <c r="D794" s="18">
        <v>2019</v>
      </c>
      <c r="E794" s="15">
        <v>2020</v>
      </c>
      <c r="F794" s="9">
        <v>10.919549999999999</v>
      </c>
      <c r="G794" s="9">
        <v>10.919549999999999</v>
      </c>
      <c r="H794" s="30">
        <v>1.091955</v>
      </c>
      <c r="I794" s="30">
        <v>9.1724219999999992</v>
      </c>
      <c r="J794" s="24">
        <v>0</v>
      </c>
      <c r="K794" s="30">
        <v>0.65517299999999989</v>
      </c>
      <c r="L794" s="24">
        <v>10.919549999999999</v>
      </c>
      <c r="M794" s="24">
        <v>10.919549999999999</v>
      </c>
      <c r="N794" s="9">
        <v>0.010999999999999999</v>
      </c>
      <c r="O794" s="9">
        <v>0</v>
      </c>
      <c r="P794" s="24">
        <v>0</v>
      </c>
      <c r="Q794" s="9">
        <v>0</v>
      </c>
      <c r="R794" s="9">
        <v>0</v>
      </c>
      <c r="S794" s="24">
        <f t="shared" si="13"/>
        <v>0.010999999999999999</v>
      </c>
    </row>
    <row r="795" spans="1:19" ht="63">
      <c r="A795" s="8" t="s">
        <v>806</v>
      </c>
      <c r="B795" s="73" t="s">
        <v>251</v>
      </c>
      <c r="C795" s="15" t="s">
        <v>2541</v>
      </c>
      <c r="D795" s="18">
        <v>2018</v>
      </c>
      <c r="E795" s="15">
        <v>2021</v>
      </c>
      <c r="F795" s="9">
        <v>18.382459999999998</v>
      </c>
      <c r="G795" s="9">
        <v>18.382459999999998</v>
      </c>
      <c r="H795" s="30">
        <v>1.8382459999999998</v>
      </c>
      <c r="I795" s="30">
        <v>15.441266399999996</v>
      </c>
      <c r="J795" s="24">
        <v>0</v>
      </c>
      <c r="K795" s="30">
        <v>1.1029475999999998</v>
      </c>
      <c r="L795" s="24">
        <v>18.382459999999998</v>
      </c>
      <c r="M795" s="24">
        <v>18.382459999999998</v>
      </c>
      <c r="N795" s="9">
        <v>13.446256999999999</v>
      </c>
      <c r="O795" s="9">
        <v>1.5245385999999996</v>
      </c>
      <c r="P795" s="24">
        <v>0</v>
      </c>
      <c r="Q795" s="9">
        <v>0</v>
      </c>
      <c r="R795" s="9">
        <v>0</v>
      </c>
      <c r="S795" s="24">
        <f t="shared" si="13"/>
        <v>14.970795599999999</v>
      </c>
    </row>
    <row r="796" spans="1:19" ht="47.25">
      <c r="A796" s="8" t="s">
        <v>806</v>
      </c>
      <c r="B796" s="73" t="s">
        <v>685</v>
      </c>
      <c r="C796" s="15" t="s">
        <v>364</v>
      </c>
      <c r="D796" s="18">
        <v>2017</v>
      </c>
      <c r="E796" s="15">
        <v>2025</v>
      </c>
      <c r="F796" s="9">
        <v>18.231740000000002</v>
      </c>
      <c r="G796" s="9">
        <v>18.231740000000002</v>
      </c>
      <c r="H796" s="30">
        <v>1.8231740000000003</v>
      </c>
      <c r="I796" s="30">
        <v>15.314661600000001</v>
      </c>
      <c r="J796" s="24">
        <v>0</v>
      </c>
      <c r="K796" s="30">
        <v>1.0939044</v>
      </c>
      <c r="L796" s="24">
        <v>18.231739999999999</v>
      </c>
      <c r="M796" s="24">
        <v>18.231739999999999</v>
      </c>
      <c r="N796" s="9">
        <v>0</v>
      </c>
      <c r="O796" s="9">
        <v>0</v>
      </c>
      <c r="P796" s="24">
        <v>0</v>
      </c>
      <c r="Q796" s="9">
        <v>0</v>
      </c>
      <c r="R796" s="9">
        <v>0.010999999999999999</v>
      </c>
      <c r="S796" s="24">
        <f t="shared" si="13"/>
        <v>0.010999999999999999</v>
      </c>
    </row>
    <row r="797" spans="1:19" ht="47.25">
      <c r="A797" s="8" t="s">
        <v>806</v>
      </c>
      <c r="B797" s="73" t="s">
        <v>1617</v>
      </c>
      <c r="C797" s="15" t="s">
        <v>1618</v>
      </c>
      <c r="D797" s="18">
        <v>2016</v>
      </c>
      <c r="E797" s="15">
        <v>2021</v>
      </c>
      <c r="F797" s="9">
        <v>3.4665999999999997</v>
      </c>
      <c r="G797" s="9">
        <v>3.4665999999999997</v>
      </c>
      <c r="H797" s="30">
        <v>0.34665999999999997</v>
      </c>
      <c r="I797" s="30">
        <v>2.9119439999999996</v>
      </c>
      <c r="J797" s="24">
        <v>0</v>
      </c>
      <c r="K797" s="30">
        <v>0.20799599999999999</v>
      </c>
      <c r="L797" s="24">
        <v>3.4666000000000006</v>
      </c>
      <c r="M797" s="24">
        <v>3.4666000000000006</v>
      </c>
      <c r="N797" s="9">
        <v>2.5604832000000002</v>
      </c>
      <c r="O797" s="9">
        <v>0.34915680000000027</v>
      </c>
      <c r="P797" s="24">
        <v>0</v>
      </c>
      <c r="Q797" s="9">
        <v>0</v>
      </c>
      <c r="R797" s="9">
        <v>0</v>
      </c>
      <c r="S797" s="24">
        <f t="shared" si="13"/>
        <v>2.9096400000000004</v>
      </c>
    </row>
    <row r="798" spans="1:19" ht="47.25">
      <c r="A798" s="8" t="s">
        <v>806</v>
      </c>
      <c r="B798" s="73" t="s">
        <v>1619</v>
      </c>
      <c r="C798" s="15" t="s">
        <v>1620</v>
      </c>
      <c r="D798" s="18">
        <v>2017</v>
      </c>
      <c r="E798" s="15">
        <v>2020</v>
      </c>
      <c r="F798" s="9">
        <v>4.3512399999999998</v>
      </c>
      <c r="G798" s="9">
        <v>4.3512399999999998</v>
      </c>
      <c r="H798" s="30">
        <v>0.43512400000000001</v>
      </c>
      <c r="I798" s="30">
        <v>3.6550415999999997</v>
      </c>
      <c r="J798" s="24">
        <v>0</v>
      </c>
      <c r="K798" s="30">
        <v>0.26107439999999998</v>
      </c>
      <c r="L798" s="24">
        <v>4.3512399999999998</v>
      </c>
      <c r="M798" s="24">
        <v>4.3512399999999998</v>
      </c>
      <c r="N798" s="9">
        <v>3.8347099999999998</v>
      </c>
      <c r="O798" s="9">
        <v>0</v>
      </c>
      <c r="P798" s="24">
        <v>0</v>
      </c>
      <c r="Q798" s="9">
        <v>0</v>
      </c>
      <c r="R798" s="9">
        <v>0</v>
      </c>
      <c r="S798" s="24">
        <f t="shared" si="13"/>
        <v>3.8347099999999998</v>
      </c>
    </row>
    <row r="799" spans="1:19" ht="47.25">
      <c r="A799" s="8" t="s">
        <v>806</v>
      </c>
      <c r="B799" s="73" t="s">
        <v>1621</v>
      </c>
      <c r="C799" s="15" t="s">
        <v>1622</v>
      </c>
      <c r="D799" s="18">
        <v>2013</v>
      </c>
      <c r="E799" s="15">
        <v>2021</v>
      </c>
      <c r="F799" s="9">
        <v>2.6995500000000003</v>
      </c>
      <c r="G799" s="9">
        <v>2.6995500000000003</v>
      </c>
      <c r="H799" s="30">
        <v>0.26995500000000006</v>
      </c>
      <c r="I799" s="30">
        <v>2.2676220000000002</v>
      </c>
      <c r="J799" s="24">
        <v>0</v>
      </c>
      <c r="K799" s="30">
        <v>0.16197300000000001</v>
      </c>
      <c r="L799" s="24">
        <v>1.5457146100000003</v>
      </c>
      <c r="M799" s="24">
        <v>1.5457146100000003</v>
      </c>
      <c r="N799" s="9">
        <v>0</v>
      </c>
      <c r="O799" s="9">
        <v>1.5457146100000003</v>
      </c>
      <c r="P799" s="24">
        <v>0</v>
      </c>
      <c r="Q799" s="9">
        <v>0</v>
      </c>
      <c r="R799" s="9">
        <v>0</v>
      </c>
      <c r="S799" s="24">
        <f t="shared" si="13"/>
        <v>1.5457146100000003</v>
      </c>
    </row>
    <row r="800" spans="1:19" ht="31.5">
      <c r="A800" s="8" t="s">
        <v>806</v>
      </c>
      <c r="B800" s="73" t="s">
        <v>1623</v>
      </c>
      <c r="C800" s="15" t="s">
        <v>1624</v>
      </c>
      <c r="D800" s="18">
        <v>2013</v>
      </c>
      <c r="E800" s="15">
        <v>2022</v>
      </c>
      <c r="F800" s="9">
        <v>40.196019999999997</v>
      </c>
      <c r="G800" s="9">
        <v>40.196019999999997</v>
      </c>
      <c r="H800" s="30">
        <v>4.0196019999999999</v>
      </c>
      <c r="I800" s="30">
        <v>33.764656799999997</v>
      </c>
      <c r="J800" s="24">
        <v>0</v>
      </c>
      <c r="K800" s="30">
        <v>2.4117611999999999</v>
      </c>
      <c r="L800" s="24">
        <v>35.316245839999993</v>
      </c>
      <c r="M800" s="24">
        <v>35.316245839999993</v>
      </c>
      <c r="N800" s="9">
        <v>5.3893619999999984</v>
      </c>
      <c r="O800" s="9">
        <v>11</v>
      </c>
      <c r="P800" s="24">
        <v>15.775163239999998</v>
      </c>
      <c r="Q800" s="9">
        <v>0</v>
      </c>
      <c r="R800" s="9">
        <v>0</v>
      </c>
      <c r="S800" s="24">
        <f t="shared" si="13"/>
        <v>32.164525239999996</v>
      </c>
    </row>
    <row r="801" spans="1:19" ht="31.5">
      <c r="A801" s="8" t="s">
        <v>806</v>
      </c>
      <c r="B801" s="73" t="s">
        <v>686</v>
      </c>
      <c r="C801" s="15" t="s">
        <v>771</v>
      </c>
      <c r="D801" s="18">
        <v>2018</v>
      </c>
      <c r="E801" s="15">
        <v>2022</v>
      </c>
      <c r="F801" s="9">
        <v>14.85398</v>
      </c>
      <c r="G801" s="9">
        <v>14.85398</v>
      </c>
      <c r="H801" s="30">
        <v>1.485398</v>
      </c>
      <c r="I801" s="30">
        <v>12.4773432</v>
      </c>
      <c r="J801" s="24">
        <v>0</v>
      </c>
      <c r="K801" s="30">
        <v>0.8912388</v>
      </c>
      <c r="L801" s="24">
        <v>14.853979999999998</v>
      </c>
      <c r="M801" s="24">
        <v>14.853979999999998</v>
      </c>
      <c r="N801" s="9">
        <v>0</v>
      </c>
      <c r="O801" s="9">
        <v>0</v>
      </c>
      <c r="P801" s="24">
        <v>14.853979999999998</v>
      </c>
      <c r="Q801" s="9">
        <v>0</v>
      </c>
      <c r="R801" s="9">
        <v>0</v>
      </c>
      <c r="S801" s="24">
        <f t="shared" si="13"/>
        <v>14.853979999999998</v>
      </c>
    </row>
    <row r="802" spans="1:19" ht="63">
      <c r="A802" s="8" t="s">
        <v>806</v>
      </c>
      <c r="B802" s="73" t="s">
        <v>1625</v>
      </c>
      <c r="C802" s="15" t="s">
        <v>1626</v>
      </c>
      <c r="D802" s="18">
        <v>2018</v>
      </c>
      <c r="E802" s="15">
        <v>2021</v>
      </c>
      <c r="F802" s="9">
        <v>3.4188700000000001</v>
      </c>
      <c r="G802" s="9">
        <v>3.4188700000000001</v>
      </c>
      <c r="H802" s="30">
        <v>0.34188700000000005</v>
      </c>
      <c r="I802" s="30">
        <v>2.8718508000000003</v>
      </c>
      <c r="J802" s="24">
        <v>0</v>
      </c>
      <c r="K802" s="30">
        <v>0.20513219999999999</v>
      </c>
      <c r="L802" s="24">
        <v>3.4188700000000001</v>
      </c>
      <c r="M802" s="24">
        <v>3.4188700000000001</v>
      </c>
      <c r="N802" s="9">
        <v>1.7823784000000003</v>
      </c>
      <c r="O802" s="9">
        <v>0.44559460000000006</v>
      </c>
      <c r="P802" s="24">
        <v>0</v>
      </c>
      <c r="Q802" s="9">
        <v>0</v>
      </c>
      <c r="R802" s="9">
        <v>0</v>
      </c>
      <c r="S802" s="24">
        <f t="shared" si="13"/>
        <v>2.2279730000000004</v>
      </c>
    </row>
    <row r="803" spans="1:19" ht="63">
      <c r="A803" s="8" t="s">
        <v>806</v>
      </c>
      <c r="B803" s="73" t="s">
        <v>206</v>
      </c>
      <c r="C803" s="15" t="s">
        <v>2542</v>
      </c>
      <c r="D803" s="18">
        <v>2019</v>
      </c>
      <c r="E803" s="15">
        <v>2023</v>
      </c>
      <c r="F803" s="9">
        <v>3.5403099999999998</v>
      </c>
      <c r="G803" s="9">
        <v>3.5403099999999998</v>
      </c>
      <c r="H803" s="30">
        <v>0.35403099999999998</v>
      </c>
      <c r="I803" s="30">
        <v>2.9738604</v>
      </c>
      <c r="J803" s="24">
        <v>0</v>
      </c>
      <c r="K803" s="30">
        <v>0.21241859999999999</v>
      </c>
      <c r="L803" s="24">
        <v>3.5403099999999998</v>
      </c>
      <c r="M803" s="24">
        <v>3.5403099999999998</v>
      </c>
      <c r="N803" s="9">
        <v>0</v>
      </c>
      <c r="O803" s="9">
        <v>0</v>
      </c>
      <c r="P803" s="24">
        <v>0</v>
      </c>
      <c r="Q803" s="9">
        <v>3.5403099999999998</v>
      </c>
      <c r="R803" s="9">
        <v>0</v>
      </c>
      <c r="S803" s="24">
        <f t="shared" si="13"/>
        <v>3.5403099999999998</v>
      </c>
    </row>
    <row r="804" spans="1:19" ht="94.5">
      <c r="A804" s="8" t="s">
        <v>806</v>
      </c>
      <c r="B804" s="73" t="s">
        <v>687</v>
      </c>
      <c r="C804" s="15" t="s">
        <v>2543</v>
      </c>
      <c r="D804" s="18">
        <v>2019</v>
      </c>
      <c r="E804" s="15">
        <v>2020</v>
      </c>
      <c r="F804" s="9">
        <v>71.63291000000001</v>
      </c>
      <c r="G804" s="9">
        <v>71.63291000000001</v>
      </c>
      <c r="H804" s="30">
        <v>7.163291000000001</v>
      </c>
      <c r="I804" s="30">
        <v>60.171644400000005</v>
      </c>
      <c r="J804" s="24">
        <v>0</v>
      </c>
      <c r="K804" s="30">
        <v>4.2979746000000008</v>
      </c>
      <c r="L804" s="24">
        <v>71.632909999999995</v>
      </c>
      <c r="M804" s="24">
        <v>71.632909999999995</v>
      </c>
      <c r="N804" s="9">
        <v>64.132909999999995</v>
      </c>
      <c r="O804" s="9">
        <v>0</v>
      </c>
      <c r="P804" s="24">
        <v>0</v>
      </c>
      <c r="Q804" s="9">
        <v>0</v>
      </c>
      <c r="R804" s="9">
        <v>0</v>
      </c>
      <c r="S804" s="24">
        <f t="shared" si="13"/>
        <v>64.132909999999995</v>
      </c>
    </row>
    <row r="805" spans="1:19" ht="47.25">
      <c r="A805" s="8" t="s">
        <v>806</v>
      </c>
      <c r="B805" s="73" t="s">
        <v>1627</v>
      </c>
      <c r="C805" s="15" t="s">
        <v>2544</v>
      </c>
      <c r="D805" s="18">
        <v>2018</v>
      </c>
      <c r="E805" s="15">
        <v>2022</v>
      </c>
      <c r="F805" s="9">
        <v>3.4188700000000001</v>
      </c>
      <c r="G805" s="9">
        <v>3.4188700000000001</v>
      </c>
      <c r="H805" s="30">
        <v>0.34188700000000005</v>
      </c>
      <c r="I805" s="30">
        <v>2.8718508000000003</v>
      </c>
      <c r="J805" s="24">
        <v>0</v>
      </c>
      <c r="K805" s="30">
        <v>0.20513219999999999</v>
      </c>
      <c r="L805" s="24">
        <v>3.4188700000000001</v>
      </c>
      <c r="M805" s="24">
        <v>3.4188700000000001</v>
      </c>
      <c r="N805" s="9">
        <v>0.010999999999999999</v>
      </c>
      <c r="O805" s="9">
        <v>0.010999999999999999</v>
      </c>
      <c r="P805" s="24">
        <v>0.26997300000000002</v>
      </c>
      <c r="Q805" s="9">
        <v>1.9800000000000002</v>
      </c>
      <c r="R805" s="9">
        <v>0</v>
      </c>
      <c r="S805" s="24">
        <f t="shared" si="13"/>
        <v>2.271973</v>
      </c>
    </row>
    <row r="806" spans="1:19" ht="47.25">
      <c r="A806" s="8" t="s">
        <v>806</v>
      </c>
      <c r="B806" s="73" t="s">
        <v>149</v>
      </c>
      <c r="C806" s="15" t="s">
        <v>2545</v>
      </c>
      <c r="D806" s="18">
        <v>2016</v>
      </c>
      <c r="E806" s="15">
        <v>2024</v>
      </c>
      <c r="F806" s="9">
        <v>10.63048</v>
      </c>
      <c r="G806" s="9">
        <v>10.63048</v>
      </c>
      <c r="H806" s="30">
        <v>1.063048</v>
      </c>
      <c r="I806" s="30">
        <v>8.9296032000000007</v>
      </c>
      <c r="J806" s="24">
        <v>0</v>
      </c>
      <c r="K806" s="30">
        <v>0.63782879999999997</v>
      </c>
      <c r="L806" s="24">
        <v>10.63048</v>
      </c>
      <c r="M806" s="24">
        <v>10.63048</v>
      </c>
      <c r="N806" s="9">
        <v>0</v>
      </c>
      <c r="O806" s="9">
        <v>0</v>
      </c>
      <c r="P806" s="24">
        <v>0</v>
      </c>
      <c r="Q806" s="9">
        <v>0</v>
      </c>
      <c r="R806" s="9">
        <v>10.63048</v>
      </c>
      <c r="S806" s="24">
        <f t="shared" si="13"/>
        <v>10.63048</v>
      </c>
    </row>
    <row r="807" spans="1:19" ht="31.5">
      <c r="A807" s="8" t="s">
        <v>806</v>
      </c>
      <c r="B807" s="73" t="s">
        <v>1628</v>
      </c>
      <c r="C807" s="15" t="s">
        <v>1629</v>
      </c>
      <c r="D807" s="18">
        <v>2018</v>
      </c>
      <c r="E807" s="15">
        <v>2020</v>
      </c>
      <c r="F807" s="9">
        <v>8.7134599999999995</v>
      </c>
      <c r="G807" s="9">
        <v>8.7134599999999995</v>
      </c>
      <c r="H807" s="30">
        <v>0.87134599999999995</v>
      </c>
      <c r="I807" s="30">
        <v>7.3193063999999994</v>
      </c>
      <c r="J807" s="24">
        <v>0</v>
      </c>
      <c r="K807" s="30">
        <v>0.52280759999999993</v>
      </c>
      <c r="L807" s="24">
        <v>8.7134599999999978</v>
      </c>
      <c r="M807" s="24">
        <v>8.7134599999999978</v>
      </c>
      <c r="N807" s="9">
        <v>8.5671399999999984</v>
      </c>
      <c r="O807" s="9">
        <v>0</v>
      </c>
      <c r="P807" s="24">
        <v>0</v>
      </c>
      <c r="Q807" s="9">
        <v>0</v>
      </c>
      <c r="R807" s="9">
        <v>0</v>
      </c>
      <c r="S807" s="24">
        <f t="shared" si="13"/>
        <v>8.5671399999999984</v>
      </c>
    </row>
    <row r="808" spans="1:19" ht="47.25">
      <c r="A808" s="8" t="s">
        <v>806</v>
      </c>
      <c r="B808" s="73" t="s">
        <v>150</v>
      </c>
      <c r="C808" s="15" t="s">
        <v>2546</v>
      </c>
      <c r="D808" s="18">
        <v>2017</v>
      </c>
      <c r="E808" s="15">
        <v>2023</v>
      </c>
      <c r="F808" s="9">
        <v>10.6475</v>
      </c>
      <c r="G808" s="9">
        <v>10.6475</v>
      </c>
      <c r="H808" s="30">
        <v>1.0647500000000001</v>
      </c>
      <c r="I808" s="30">
        <v>8.9439000000000011</v>
      </c>
      <c r="J808" s="24">
        <v>0</v>
      </c>
      <c r="K808" s="30">
        <v>0.63885000000000003</v>
      </c>
      <c r="L808" s="24">
        <v>10.647499999999999</v>
      </c>
      <c r="M808" s="24">
        <v>10.647499999999999</v>
      </c>
      <c r="N808" s="9">
        <v>0</v>
      </c>
      <c r="O808" s="9">
        <v>0</v>
      </c>
      <c r="P808" s="24">
        <v>0</v>
      </c>
      <c r="Q808" s="9">
        <v>10.647499999999999</v>
      </c>
      <c r="R808" s="9">
        <v>0</v>
      </c>
      <c r="S808" s="24">
        <f t="shared" si="13"/>
        <v>10.647499999999999</v>
      </c>
    </row>
    <row r="809" spans="1:19" ht="63">
      <c r="A809" s="8" t="s">
        <v>806</v>
      </c>
      <c r="B809" s="73" t="s">
        <v>688</v>
      </c>
      <c r="C809" s="15" t="s">
        <v>365</v>
      </c>
      <c r="D809" s="18">
        <v>2017</v>
      </c>
      <c r="E809" s="15">
        <v>2023</v>
      </c>
      <c r="F809" s="9">
        <v>14.26451</v>
      </c>
      <c r="G809" s="9">
        <v>14.26451</v>
      </c>
      <c r="H809" s="30">
        <v>1.4264510000000001</v>
      </c>
      <c r="I809" s="30">
        <v>11.9821884</v>
      </c>
      <c r="J809" s="24">
        <v>0</v>
      </c>
      <c r="K809" s="30">
        <v>0.85587059999999993</v>
      </c>
      <c r="L809" s="24">
        <v>14.264510000000001</v>
      </c>
      <c r="M809" s="24">
        <v>14.264510000000001</v>
      </c>
      <c r="N809" s="9">
        <v>0</v>
      </c>
      <c r="O809" s="9">
        <v>0</v>
      </c>
      <c r="P809" s="24">
        <v>0</v>
      </c>
      <c r="Q809" s="9">
        <v>14.264510000000001</v>
      </c>
      <c r="R809" s="9">
        <v>0</v>
      </c>
      <c r="S809" s="24">
        <f t="shared" si="13"/>
        <v>14.264510000000001</v>
      </c>
    </row>
    <row r="810" spans="1:19" ht="47.25">
      <c r="A810" s="8" t="s">
        <v>806</v>
      </c>
      <c r="B810" s="73" t="s">
        <v>207</v>
      </c>
      <c r="C810" s="15" t="s">
        <v>366</v>
      </c>
      <c r="D810" s="18">
        <v>2019</v>
      </c>
      <c r="E810" s="15">
        <v>2023</v>
      </c>
      <c r="F810" s="9">
        <v>10.6475</v>
      </c>
      <c r="G810" s="9">
        <v>10.6475</v>
      </c>
      <c r="H810" s="30">
        <v>1.0647500000000001</v>
      </c>
      <c r="I810" s="30">
        <v>8.9439000000000011</v>
      </c>
      <c r="J810" s="24">
        <v>0</v>
      </c>
      <c r="K810" s="30">
        <v>0.63885000000000003</v>
      </c>
      <c r="L810" s="24">
        <v>10.647499999999999</v>
      </c>
      <c r="M810" s="24">
        <v>10.647499999999999</v>
      </c>
      <c r="N810" s="9">
        <v>0</v>
      </c>
      <c r="O810" s="9">
        <v>0</v>
      </c>
      <c r="P810" s="24">
        <v>0</v>
      </c>
      <c r="Q810" s="9">
        <v>10.647499999999999</v>
      </c>
      <c r="R810" s="9">
        <v>0</v>
      </c>
      <c r="S810" s="24">
        <f t="shared" si="13"/>
        <v>10.647499999999999</v>
      </c>
    </row>
    <row r="811" spans="1:19" ht="47.25">
      <c r="A811" s="8" t="s">
        <v>806</v>
      </c>
      <c r="B811" s="73" t="s">
        <v>208</v>
      </c>
      <c r="C811" s="15" t="s">
        <v>367</v>
      </c>
      <c r="D811" s="18">
        <v>2019</v>
      </c>
      <c r="E811" s="15">
        <v>2023</v>
      </c>
      <c r="F811" s="9">
        <v>11.741790000000002</v>
      </c>
      <c r="G811" s="9">
        <v>11.741790000000002</v>
      </c>
      <c r="H811" s="30">
        <v>1.1741790000000003</v>
      </c>
      <c r="I811" s="30">
        <v>9.8631036000000005</v>
      </c>
      <c r="J811" s="24">
        <v>0</v>
      </c>
      <c r="K811" s="30">
        <v>0.70450740000000012</v>
      </c>
      <c r="L811" s="24">
        <v>11.741790000000002</v>
      </c>
      <c r="M811" s="24">
        <v>11.741790000000002</v>
      </c>
      <c r="N811" s="9">
        <v>0</v>
      </c>
      <c r="O811" s="9">
        <v>0</v>
      </c>
      <c r="P811" s="24">
        <v>0</v>
      </c>
      <c r="Q811" s="9">
        <v>11.741790000000002</v>
      </c>
      <c r="R811" s="9">
        <v>0</v>
      </c>
      <c r="S811" s="24">
        <f t="shared" si="13"/>
        <v>11.741790000000002</v>
      </c>
    </row>
    <row r="812" spans="1:19" ht="63">
      <c r="A812" s="8" t="s">
        <v>806</v>
      </c>
      <c r="B812" s="73" t="s">
        <v>1630</v>
      </c>
      <c r="C812" s="15" t="s">
        <v>1631</v>
      </c>
      <c r="D812" s="18">
        <v>2016</v>
      </c>
      <c r="E812" s="15">
        <v>2021</v>
      </c>
      <c r="F812" s="9">
        <v>2.70736</v>
      </c>
      <c r="G812" s="9">
        <v>2.70736</v>
      </c>
      <c r="H812" s="30">
        <v>0.27073600000000003</v>
      </c>
      <c r="I812" s="30">
        <v>2.2741823999999999</v>
      </c>
      <c r="J812" s="24">
        <v>0</v>
      </c>
      <c r="K812" s="30">
        <v>0.16244159999999999</v>
      </c>
      <c r="L812" s="24">
        <v>2.70736</v>
      </c>
      <c r="M812" s="24">
        <v>2.70736</v>
      </c>
      <c r="N812" s="9">
        <v>2.3736644800000004</v>
      </c>
      <c r="O812" s="9">
        <v>0.32369551999999979</v>
      </c>
      <c r="P812" s="24">
        <v>0</v>
      </c>
      <c r="Q812" s="9">
        <v>0</v>
      </c>
      <c r="R812" s="9">
        <v>0</v>
      </c>
      <c r="S812" s="24">
        <f t="shared" si="13"/>
        <v>2.6973600000000002</v>
      </c>
    </row>
    <row r="813" spans="1:19" ht="47.25">
      <c r="A813" s="8" t="s">
        <v>806</v>
      </c>
      <c r="B813" s="73" t="s">
        <v>220</v>
      </c>
      <c r="C813" s="15" t="s">
        <v>368</v>
      </c>
      <c r="D813" s="18">
        <v>2018</v>
      </c>
      <c r="E813" s="15">
        <v>2023</v>
      </c>
      <c r="F813" s="9">
        <v>10.6475</v>
      </c>
      <c r="G813" s="9">
        <v>10.6475</v>
      </c>
      <c r="H813" s="30">
        <v>1.0647500000000001</v>
      </c>
      <c r="I813" s="30">
        <v>8.9439000000000011</v>
      </c>
      <c r="J813" s="24">
        <v>0</v>
      </c>
      <c r="K813" s="30">
        <v>0.63885000000000003</v>
      </c>
      <c r="L813" s="24">
        <v>10.647499999999999</v>
      </c>
      <c r="M813" s="24">
        <v>10.647499999999999</v>
      </c>
      <c r="N813" s="9">
        <v>0</v>
      </c>
      <c r="O813" s="9">
        <v>0</v>
      </c>
      <c r="P813" s="24">
        <v>0</v>
      </c>
      <c r="Q813" s="9">
        <v>10.647499999999999</v>
      </c>
      <c r="R813" s="9">
        <v>0</v>
      </c>
      <c r="S813" s="24">
        <f t="shared" si="13"/>
        <v>10.647499999999999</v>
      </c>
    </row>
    <row r="814" spans="1:19" ht="63">
      <c r="A814" s="8" t="s">
        <v>806</v>
      </c>
      <c r="B814" s="73" t="s">
        <v>221</v>
      </c>
      <c r="C814" s="15" t="s">
        <v>369</v>
      </c>
      <c r="D814" s="18">
        <v>2018</v>
      </c>
      <c r="E814" s="15">
        <v>2023</v>
      </c>
      <c r="F814" s="9">
        <v>10.6475</v>
      </c>
      <c r="G814" s="9">
        <v>10.6475</v>
      </c>
      <c r="H814" s="30">
        <v>1.0647500000000001</v>
      </c>
      <c r="I814" s="30">
        <v>8.9439000000000011</v>
      </c>
      <c r="J814" s="24">
        <v>0</v>
      </c>
      <c r="K814" s="30">
        <v>0.63885000000000003</v>
      </c>
      <c r="L814" s="24">
        <v>10.647499999999999</v>
      </c>
      <c r="M814" s="24">
        <v>10.647499999999999</v>
      </c>
      <c r="N814" s="9">
        <v>0</v>
      </c>
      <c r="O814" s="9">
        <v>0</v>
      </c>
      <c r="P814" s="24">
        <v>0</v>
      </c>
      <c r="Q814" s="9">
        <v>10.647499999999999</v>
      </c>
      <c r="R814" s="9">
        <v>0</v>
      </c>
      <c r="S814" s="24">
        <f t="shared" si="13"/>
        <v>10.647499999999999</v>
      </c>
    </row>
    <row r="815" spans="1:19" ht="47.25">
      <c r="A815" s="8" t="s">
        <v>806</v>
      </c>
      <c r="B815" s="73" t="s">
        <v>151</v>
      </c>
      <c r="C815" s="15" t="s">
        <v>370</v>
      </c>
      <c r="D815" s="18">
        <v>2016</v>
      </c>
      <c r="E815" s="15">
        <v>2024</v>
      </c>
      <c r="F815" s="9">
        <v>8.0326400000000007</v>
      </c>
      <c r="G815" s="9">
        <v>8.0326400000000007</v>
      </c>
      <c r="H815" s="30">
        <v>0.80326400000000009</v>
      </c>
      <c r="I815" s="30">
        <v>6.7474176000000003</v>
      </c>
      <c r="J815" s="24">
        <v>0</v>
      </c>
      <c r="K815" s="30">
        <v>0.48195840000000001</v>
      </c>
      <c r="L815" s="24">
        <v>8.0326400000000007</v>
      </c>
      <c r="M815" s="24">
        <v>8.0326400000000007</v>
      </c>
      <c r="N815" s="9">
        <v>0</v>
      </c>
      <c r="O815" s="9">
        <v>0</v>
      </c>
      <c r="P815" s="24">
        <v>0</v>
      </c>
      <c r="Q815" s="9">
        <v>0.14590400000000001</v>
      </c>
      <c r="R815" s="9">
        <v>7.8867360000000009</v>
      </c>
      <c r="S815" s="24">
        <f t="shared" si="13"/>
        <v>8.0326400000000007</v>
      </c>
    </row>
    <row r="816" spans="1:19" ht="63">
      <c r="A816" s="8" t="s">
        <v>806</v>
      </c>
      <c r="B816" s="73" t="s">
        <v>1632</v>
      </c>
      <c r="C816" s="15" t="s">
        <v>1633</v>
      </c>
      <c r="D816" s="18">
        <v>2016</v>
      </c>
      <c r="E816" s="15">
        <v>2020</v>
      </c>
      <c r="F816" s="9">
        <v>0.24376000000000006</v>
      </c>
      <c r="G816" s="9">
        <v>0.24376000000000006</v>
      </c>
      <c r="H816" s="30">
        <v>0.024376000000000009</v>
      </c>
      <c r="I816" s="30">
        <v>0.20475840000000006</v>
      </c>
      <c r="J816" s="24">
        <v>0</v>
      </c>
      <c r="K816" s="30">
        <v>0.014625600000000002</v>
      </c>
      <c r="L816" s="24">
        <v>0.24021375</v>
      </c>
      <c r="M816" s="24">
        <v>0.24021375</v>
      </c>
      <c r="N816" s="9">
        <v>0.24021375</v>
      </c>
      <c r="O816" s="9">
        <v>0</v>
      </c>
      <c r="P816" s="24">
        <v>0</v>
      </c>
      <c r="Q816" s="9">
        <v>0</v>
      </c>
      <c r="R816" s="9">
        <v>0</v>
      </c>
      <c r="S816" s="24">
        <f t="shared" si="13"/>
        <v>0.24021375</v>
      </c>
    </row>
    <row r="817" spans="1:19" ht="63">
      <c r="A817" s="8" t="s">
        <v>806</v>
      </c>
      <c r="B817" s="73" t="s">
        <v>1634</v>
      </c>
      <c r="C817" s="15" t="s">
        <v>1635</v>
      </c>
      <c r="D817" s="18">
        <v>2016</v>
      </c>
      <c r="E817" s="15">
        <v>2020</v>
      </c>
      <c r="F817" s="9">
        <v>1.1136600000000001</v>
      </c>
      <c r="G817" s="9">
        <v>1.1136600000000001</v>
      </c>
      <c r="H817" s="30">
        <v>0.11136600000000002</v>
      </c>
      <c r="I817" s="30">
        <v>0.93547440000000004</v>
      </c>
      <c r="J817" s="24">
        <v>0</v>
      </c>
      <c r="K817" s="30">
        <v>0.066819600000000007</v>
      </c>
      <c r="L817" s="24">
        <v>1.1065385700000001</v>
      </c>
      <c r="M817" s="24">
        <v>1.1065385700000001</v>
      </c>
      <c r="N817" s="9">
        <v>1.1065385700000001</v>
      </c>
      <c r="O817" s="9">
        <v>0</v>
      </c>
      <c r="P817" s="24">
        <v>0</v>
      </c>
      <c r="Q817" s="9">
        <v>0</v>
      </c>
      <c r="R817" s="9">
        <v>0</v>
      </c>
      <c r="S817" s="24">
        <f t="shared" si="13"/>
        <v>1.1065385700000001</v>
      </c>
    </row>
    <row r="818" spans="1:19" ht="47.25">
      <c r="A818" s="8" t="s">
        <v>806</v>
      </c>
      <c r="B818" s="73" t="s">
        <v>1636</v>
      </c>
      <c r="C818" s="15" t="s">
        <v>1637</v>
      </c>
      <c r="D818" s="18">
        <v>2016</v>
      </c>
      <c r="E818" s="15">
        <v>2020</v>
      </c>
      <c r="F818" s="9">
        <v>0.97232000000000007</v>
      </c>
      <c r="G818" s="9">
        <v>0.97232000000000007</v>
      </c>
      <c r="H818" s="30">
        <v>0.097232000000000013</v>
      </c>
      <c r="I818" s="30">
        <v>0.81674880000000005</v>
      </c>
      <c r="J818" s="24">
        <v>0</v>
      </c>
      <c r="K818" s="30">
        <v>0.058339200000000001</v>
      </c>
      <c r="L818" s="24">
        <v>0.96582981000000012</v>
      </c>
      <c r="M818" s="24">
        <v>0.96582981000000012</v>
      </c>
      <c r="N818" s="9">
        <v>0.96582981000000012</v>
      </c>
      <c r="O818" s="9">
        <v>0</v>
      </c>
      <c r="P818" s="24">
        <v>0</v>
      </c>
      <c r="Q818" s="9">
        <v>0</v>
      </c>
      <c r="R818" s="9">
        <v>0</v>
      </c>
      <c r="S818" s="24">
        <f t="shared" si="13"/>
        <v>0.96582981000000012</v>
      </c>
    </row>
    <row r="819" spans="1:19" ht="47.25">
      <c r="A819" s="8" t="s">
        <v>806</v>
      </c>
      <c r="B819" s="73" t="s">
        <v>1638</v>
      </c>
      <c r="C819" s="15" t="s">
        <v>1639</v>
      </c>
      <c r="D819" s="18">
        <v>2016</v>
      </c>
      <c r="E819" s="15">
        <v>2020</v>
      </c>
      <c r="F819" s="9">
        <v>1.4670000000000001</v>
      </c>
      <c r="G819" s="9">
        <v>1.4670000000000001</v>
      </c>
      <c r="H819" s="30">
        <v>0.14670000000000002</v>
      </c>
      <c r="I819" s="30">
        <v>1.23228</v>
      </c>
      <c r="J819" s="24">
        <v>0</v>
      </c>
      <c r="K819" s="30">
        <v>0.088020000000000001</v>
      </c>
      <c r="L819" s="24">
        <v>1.4583002600000001</v>
      </c>
      <c r="M819" s="24">
        <v>1.4583002600000001</v>
      </c>
      <c r="N819" s="9">
        <v>1.4583002600000001</v>
      </c>
      <c r="O819" s="9">
        <v>0</v>
      </c>
      <c r="P819" s="24">
        <v>0</v>
      </c>
      <c r="Q819" s="9">
        <v>0</v>
      </c>
      <c r="R819" s="9">
        <v>0</v>
      </c>
      <c r="S819" s="24">
        <f t="shared" si="13"/>
        <v>1.4583002600000001</v>
      </c>
    </row>
    <row r="820" spans="1:19" ht="47.25">
      <c r="A820" s="8" t="s">
        <v>806</v>
      </c>
      <c r="B820" s="73" t="s">
        <v>1640</v>
      </c>
      <c r="C820" s="15" t="s">
        <v>1641</v>
      </c>
      <c r="D820" s="18">
        <v>2016</v>
      </c>
      <c r="E820" s="15">
        <v>2020</v>
      </c>
      <c r="F820" s="9">
        <v>0.26182</v>
      </c>
      <c r="G820" s="9">
        <v>0.26182</v>
      </c>
      <c r="H820" s="30">
        <v>0.026182</v>
      </c>
      <c r="I820" s="30">
        <v>0.21992879999999998</v>
      </c>
      <c r="J820" s="24">
        <v>0</v>
      </c>
      <c r="K820" s="30">
        <v>0.0157092</v>
      </c>
      <c r="L820" s="24">
        <v>0.25856094000000002</v>
      </c>
      <c r="M820" s="24">
        <v>0.25856094000000002</v>
      </c>
      <c r="N820" s="9">
        <v>0.14738692000000003</v>
      </c>
      <c r="O820" s="9">
        <v>0</v>
      </c>
      <c r="P820" s="24">
        <v>0</v>
      </c>
      <c r="Q820" s="9">
        <v>0</v>
      </c>
      <c r="R820" s="9">
        <v>0</v>
      </c>
      <c r="S820" s="24">
        <f t="shared" si="13"/>
        <v>0.14738692000000003</v>
      </c>
    </row>
    <row r="821" spans="1:19" ht="47.25">
      <c r="A821" s="8" t="s">
        <v>806</v>
      </c>
      <c r="B821" s="73" t="s">
        <v>1642</v>
      </c>
      <c r="C821" s="15" t="s">
        <v>1643</v>
      </c>
      <c r="D821" s="18">
        <v>2016</v>
      </c>
      <c r="E821" s="15">
        <v>2020</v>
      </c>
      <c r="F821" s="9">
        <v>1.3700399999999999</v>
      </c>
      <c r="G821" s="9">
        <v>1.3700399999999999</v>
      </c>
      <c r="H821" s="30">
        <v>0.13700399999999999</v>
      </c>
      <c r="I821" s="30">
        <v>1.1508336000000001</v>
      </c>
      <c r="J821" s="24">
        <v>0</v>
      </c>
      <c r="K821" s="30">
        <v>0.082202399999999995</v>
      </c>
      <c r="L821" s="24">
        <v>1.36511005</v>
      </c>
      <c r="M821" s="24">
        <v>1.36511005</v>
      </c>
      <c r="N821" s="9">
        <v>0.91078900000000007</v>
      </c>
      <c r="O821" s="9">
        <v>0</v>
      </c>
      <c r="P821" s="24">
        <v>0</v>
      </c>
      <c r="Q821" s="9">
        <v>0</v>
      </c>
      <c r="R821" s="9">
        <v>0</v>
      </c>
      <c r="S821" s="24">
        <f t="shared" si="13"/>
        <v>0.91078900000000007</v>
      </c>
    </row>
    <row r="822" spans="1:19" ht="47.25">
      <c r="A822" s="8" t="s">
        <v>806</v>
      </c>
      <c r="B822" s="73" t="s">
        <v>1644</v>
      </c>
      <c r="C822" s="15" t="s">
        <v>1645</v>
      </c>
      <c r="D822" s="18">
        <v>2016</v>
      </c>
      <c r="E822" s="15">
        <v>2020</v>
      </c>
      <c r="F822" s="9">
        <v>0.59533000000000003</v>
      </c>
      <c r="G822" s="9">
        <v>0.59533000000000003</v>
      </c>
      <c r="H822" s="30">
        <v>0.059533000000000003</v>
      </c>
      <c r="I822" s="30">
        <v>0.50007720000000011</v>
      </c>
      <c r="J822" s="24">
        <v>0</v>
      </c>
      <c r="K822" s="30">
        <v>0.035719800000000003</v>
      </c>
      <c r="L822" s="24">
        <v>0.59148641000000002</v>
      </c>
      <c r="M822" s="24">
        <v>0.59148641000000002</v>
      </c>
      <c r="N822" s="9">
        <v>0.41391230000000001</v>
      </c>
      <c r="O822" s="9">
        <v>0</v>
      </c>
      <c r="P822" s="24">
        <v>0</v>
      </c>
      <c r="Q822" s="9">
        <v>0</v>
      </c>
      <c r="R822" s="9">
        <v>0</v>
      </c>
      <c r="S822" s="24">
        <f t="shared" si="13"/>
        <v>0.41391230000000001</v>
      </c>
    </row>
    <row r="823" spans="1:19" ht="63">
      <c r="A823" s="8" t="s">
        <v>806</v>
      </c>
      <c r="B823" s="73" t="s">
        <v>1646</v>
      </c>
      <c r="C823" s="15" t="s">
        <v>1647</v>
      </c>
      <c r="D823" s="18">
        <v>2015</v>
      </c>
      <c r="E823" s="15">
        <v>2025</v>
      </c>
      <c r="F823" s="9">
        <v>1.51841</v>
      </c>
      <c r="G823" s="9">
        <v>1.51841</v>
      </c>
      <c r="H823" s="30">
        <v>0.151841</v>
      </c>
      <c r="I823" s="30">
        <v>1.2754644000000002</v>
      </c>
      <c r="J823" s="24">
        <v>0</v>
      </c>
      <c r="K823" s="30">
        <v>0.091104599999999994</v>
      </c>
      <c r="L823" s="24">
        <v>1.5175408000000001</v>
      </c>
      <c r="M823" s="24">
        <v>1.5175408000000001</v>
      </c>
      <c r="N823" s="9">
        <v>0</v>
      </c>
      <c r="O823" s="9">
        <v>0</v>
      </c>
      <c r="P823" s="24">
        <v>0</v>
      </c>
      <c r="Q823" s="9">
        <v>0</v>
      </c>
      <c r="R823" s="9">
        <v>0.010999999999999999</v>
      </c>
      <c r="S823" s="24">
        <f t="shared" si="13"/>
        <v>0.010999999999999999</v>
      </c>
    </row>
    <row r="824" spans="1:19" ht="47.25">
      <c r="A824" s="8" t="s">
        <v>806</v>
      </c>
      <c r="B824" s="73" t="s">
        <v>1648</v>
      </c>
      <c r="C824" s="15" t="s">
        <v>1649</v>
      </c>
      <c r="D824" s="18">
        <v>2018</v>
      </c>
      <c r="E824" s="15">
        <v>2020</v>
      </c>
      <c r="F824" s="9">
        <v>6.1035600000000008</v>
      </c>
      <c r="G824" s="9">
        <v>6.1035600000000008</v>
      </c>
      <c r="H824" s="30">
        <v>0.61035600000000012</v>
      </c>
      <c r="I824" s="30">
        <v>5.1269904000000004</v>
      </c>
      <c r="J824" s="24">
        <v>0</v>
      </c>
      <c r="K824" s="30">
        <v>0.36621360000000003</v>
      </c>
      <c r="L824" s="24">
        <v>6.1035599999999999</v>
      </c>
      <c r="M824" s="24">
        <v>6.1035599999999999</v>
      </c>
      <c r="N824" s="9">
        <v>5.3728081699999999</v>
      </c>
      <c r="O824" s="9">
        <v>0</v>
      </c>
      <c r="P824" s="24">
        <v>0</v>
      </c>
      <c r="Q824" s="9">
        <v>0</v>
      </c>
      <c r="R824" s="9">
        <v>0</v>
      </c>
      <c r="S824" s="24">
        <f t="shared" si="13"/>
        <v>5.3728081699999999</v>
      </c>
    </row>
    <row r="825" spans="1:19" ht="78.75">
      <c r="A825" s="8" t="s">
        <v>806</v>
      </c>
      <c r="B825" s="73" t="s">
        <v>1650</v>
      </c>
      <c r="C825" s="15" t="s">
        <v>2547</v>
      </c>
      <c r="D825" s="18">
        <v>2019</v>
      </c>
      <c r="E825" s="15">
        <v>2021</v>
      </c>
      <c r="F825" s="9">
        <v>34.664619999999999</v>
      </c>
      <c r="G825" s="9">
        <v>34.664619999999999</v>
      </c>
      <c r="H825" s="30">
        <v>3.4664619999999999</v>
      </c>
      <c r="I825" s="30">
        <v>29.118280800000001</v>
      </c>
      <c r="J825" s="24">
        <v>0</v>
      </c>
      <c r="K825" s="30">
        <v>2.0798771999999999</v>
      </c>
      <c r="L825" s="24">
        <v>34.664619999999999</v>
      </c>
      <c r="M825" s="24">
        <v>34.664619999999999</v>
      </c>
      <c r="N825" s="9">
        <v>4.0310820000000005</v>
      </c>
      <c r="O825" s="9">
        <v>30.633537999999998</v>
      </c>
      <c r="P825" s="24">
        <v>0</v>
      </c>
      <c r="Q825" s="9">
        <v>0</v>
      </c>
      <c r="R825" s="9">
        <v>0</v>
      </c>
      <c r="S825" s="24">
        <f t="shared" si="13"/>
        <v>34.664619999999999</v>
      </c>
    </row>
    <row r="826" spans="1:19" ht="94.5">
      <c r="A826" s="8" t="s">
        <v>806</v>
      </c>
      <c r="B826" s="73" t="s">
        <v>1651</v>
      </c>
      <c r="C826" s="15" t="s">
        <v>2548</v>
      </c>
      <c r="D826" s="18">
        <v>2020</v>
      </c>
      <c r="E826" s="15">
        <v>2021</v>
      </c>
      <c r="F826" s="9">
        <v>4.3740200000000007</v>
      </c>
      <c r="G826" s="9">
        <v>4.3740200000000007</v>
      </c>
      <c r="H826" s="30">
        <v>0.43740200000000007</v>
      </c>
      <c r="I826" s="30">
        <v>3.6741768000000006</v>
      </c>
      <c r="J826" s="24">
        <v>0</v>
      </c>
      <c r="K826" s="30">
        <v>0.26244120000000004</v>
      </c>
      <c r="L826" s="24">
        <v>4.3740200000000007</v>
      </c>
      <c r="M826" s="24">
        <v>4.3740200000000007</v>
      </c>
      <c r="N826" s="9">
        <v>3.8491376000000006</v>
      </c>
      <c r="O826" s="9">
        <v>0.52488240000000008</v>
      </c>
      <c r="P826" s="24">
        <v>0</v>
      </c>
      <c r="Q826" s="9">
        <v>0</v>
      </c>
      <c r="R826" s="9">
        <v>0</v>
      </c>
      <c r="S826" s="24">
        <f t="shared" si="13"/>
        <v>4.3740200000000007</v>
      </c>
    </row>
    <row r="827" spans="1:19" ht="78.75">
      <c r="A827" s="8" t="s">
        <v>806</v>
      </c>
      <c r="B827" s="73" t="s">
        <v>1652</v>
      </c>
      <c r="C827" s="15" t="s">
        <v>2549</v>
      </c>
      <c r="D827" s="18">
        <v>2019</v>
      </c>
      <c r="E827" s="15">
        <v>2020</v>
      </c>
      <c r="F827" s="9">
        <v>3.0006999999999997</v>
      </c>
      <c r="G827" s="9">
        <v>3.0006999999999997</v>
      </c>
      <c r="H827" s="30">
        <v>0.30007</v>
      </c>
      <c r="I827" s="30">
        <v>2.5205880000000001</v>
      </c>
      <c r="J827" s="24">
        <v>0</v>
      </c>
      <c r="K827" s="30">
        <v>0.18004199999999998</v>
      </c>
      <c r="L827" s="24">
        <v>3.0007000000000001</v>
      </c>
      <c r="M827" s="24">
        <v>3.0007000000000001</v>
      </c>
      <c r="N827" s="9">
        <v>3.0007000000000001</v>
      </c>
      <c r="O827" s="9">
        <v>0</v>
      </c>
      <c r="P827" s="24">
        <v>0</v>
      </c>
      <c r="Q827" s="9">
        <v>0</v>
      </c>
      <c r="R827" s="9">
        <v>0</v>
      </c>
      <c r="S827" s="24">
        <f t="shared" si="13"/>
        <v>3.0007000000000001</v>
      </c>
    </row>
    <row r="828" spans="1:19" ht="63">
      <c r="A828" s="8" t="s">
        <v>806</v>
      </c>
      <c r="B828" s="73" t="s">
        <v>1653</v>
      </c>
      <c r="C828" s="15" t="s">
        <v>1654</v>
      </c>
      <c r="D828" s="18">
        <v>2013</v>
      </c>
      <c r="E828" s="15">
        <v>2021</v>
      </c>
      <c r="F828" s="9">
        <v>2.9669400000000001</v>
      </c>
      <c r="G828" s="9">
        <v>2.9669400000000001</v>
      </c>
      <c r="H828" s="30">
        <v>0.29669400000000001</v>
      </c>
      <c r="I828" s="30">
        <v>2.4922295999999999</v>
      </c>
      <c r="J828" s="24">
        <v>0</v>
      </c>
      <c r="K828" s="30">
        <v>0.17801639999999999</v>
      </c>
      <c r="L828" s="24">
        <v>2.5601804399999999</v>
      </c>
      <c r="M828" s="24">
        <v>2.5601804399999999</v>
      </c>
      <c r="N828" s="9">
        <v>1.7848776</v>
      </c>
      <c r="O828" s="9">
        <v>0.44621939999999999</v>
      </c>
      <c r="P828" s="24">
        <v>0</v>
      </c>
      <c r="Q828" s="9">
        <v>0</v>
      </c>
      <c r="R828" s="9">
        <v>0</v>
      </c>
      <c r="S828" s="24">
        <f t="shared" si="13"/>
        <v>2.2310970000000001</v>
      </c>
    </row>
    <row r="829" spans="1:19" ht="47.25">
      <c r="A829" s="8" t="s">
        <v>806</v>
      </c>
      <c r="B829" s="73" t="s">
        <v>1655</v>
      </c>
      <c r="C829" s="15" t="s">
        <v>1656</v>
      </c>
      <c r="D829" s="18">
        <v>2018</v>
      </c>
      <c r="E829" s="15">
        <v>2020</v>
      </c>
      <c r="F829" s="9">
        <v>10.74685</v>
      </c>
      <c r="G829" s="9">
        <v>10.74685</v>
      </c>
      <c r="H829" s="30">
        <v>1.0746850000000001</v>
      </c>
      <c r="I829" s="30">
        <v>9.027353999999999</v>
      </c>
      <c r="J829" s="24">
        <v>0</v>
      </c>
      <c r="K829" s="30">
        <v>0.64481100000000002</v>
      </c>
      <c r="L829" s="24">
        <v>10.74685</v>
      </c>
      <c r="M829" s="24">
        <v>10.74685</v>
      </c>
      <c r="N829" s="9">
        <v>4.9704450000000007</v>
      </c>
      <c r="O829" s="9">
        <v>0</v>
      </c>
      <c r="P829" s="24">
        <v>0</v>
      </c>
      <c r="Q829" s="9">
        <v>0</v>
      </c>
      <c r="R829" s="9">
        <v>0</v>
      </c>
      <c r="S829" s="24">
        <f t="shared" si="13"/>
        <v>4.9704450000000007</v>
      </c>
    </row>
    <row r="830" spans="1:19" ht="78.75">
      <c r="A830" s="8" t="s">
        <v>806</v>
      </c>
      <c r="B830" s="73" t="s">
        <v>1657</v>
      </c>
      <c r="C830" s="15" t="s">
        <v>1658</v>
      </c>
      <c r="D830" s="18">
        <v>2019</v>
      </c>
      <c r="E830" s="15">
        <v>2020</v>
      </c>
      <c r="F830" s="9">
        <v>2.3962399999999997</v>
      </c>
      <c r="G830" s="9">
        <v>2.3962399999999997</v>
      </c>
      <c r="H830" s="30">
        <v>0.23962399999999998</v>
      </c>
      <c r="I830" s="30">
        <v>2.0128415999999998</v>
      </c>
      <c r="J830" s="24">
        <v>0</v>
      </c>
      <c r="K830" s="30">
        <v>0.14377439999999997</v>
      </c>
      <c r="L830" s="24">
        <v>2.3962400000000001</v>
      </c>
      <c r="M830" s="24">
        <v>2.3962400000000001</v>
      </c>
      <c r="N830" s="9">
        <v>2.1977670000000002</v>
      </c>
      <c r="O830" s="9">
        <v>0</v>
      </c>
      <c r="P830" s="24">
        <v>0</v>
      </c>
      <c r="Q830" s="9">
        <v>0</v>
      </c>
      <c r="R830" s="9">
        <v>0</v>
      </c>
      <c r="S830" s="24">
        <f t="shared" si="13"/>
        <v>2.1977670000000002</v>
      </c>
    </row>
    <row r="831" spans="1:19" ht="78.75">
      <c r="A831" s="8" t="s">
        <v>806</v>
      </c>
      <c r="B831" s="73" t="s">
        <v>1659</v>
      </c>
      <c r="C831" s="15" t="s">
        <v>1660</v>
      </c>
      <c r="D831" s="18">
        <v>2019</v>
      </c>
      <c r="E831" s="15">
        <v>2020</v>
      </c>
      <c r="F831" s="9">
        <v>3.0800300000000003</v>
      </c>
      <c r="G831" s="9">
        <v>3.0800300000000003</v>
      </c>
      <c r="H831" s="30">
        <v>0.30800300000000003</v>
      </c>
      <c r="I831" s="30">
        <v>2.5872252000000007</v>
      </c>
      <c r="J831" s="24">
        <v>0</v>
      </c>
      <c r="K831" s="30">
        <v>0.18480180000000002</v>
      </c>
      <c r="L831" s="24">
        <v>3.0800299999999998</v>
      </c>
      <c r="M831" s="24">
        <v>3.0800299999999998</v>
      </c>
      <c r="N831" s="9">
        <v>2.9153699999999998</v>
      </c>
      <c r="O831" s="9">
        <v>0</v>
      </c>
      <c r="P831" s="24">
        <v>0</v>
      </c>
      <c r="Q831" s="9">
        <v>0</v>
      </c>
      <c r="R831" s="9">
        <v>0</v>
      </c>
      <c r="S831" s="24">
        <f t="shared" si="13"/>
        <v>2.9153699999999998</v>
      </c>
    </row>
    <row r="832" spans="1:19" ht="63">
      <c r="A832" s="8" t="s">
        <v>806</v>
      </c>
      <c r="B832" s="73" t="s">
        <v>1661</v>
      </c>
      <c r="C832" s="15" t="s">
        <v>2550</v>
      </c>
      <c r="D832" s="18">
        <v>2019</v>
      </c>
      <c r="E832" s="15">
        <v>2020</v>
      </c>
      <c r="F832" s="9">
        <v>2.0958099999999997</v>
      </c>
      <c r="G832" s="9">
        <v>2.0958099999999997</v>
      </c>
      <c r="H832" s="30">
        <v>0.20958099999999999</v>
      </c>
      <c r="I832" s="30">
        <v>1.7604803999999996</v>
      </c>
      <c r="J832" s="24">
        <v>0</v>
      </c>
      <c r="K832" s="30">
        <v>0.12574859999999999</v>
      </c>
      <c r="L832" s="24">
        <v>2.0958099999999997</v>
      </c>
      <c r="M832" s="24">
        <v>2.0958099999999997</v>
      </c>
      <c r="N832" s="9">
        <v>2.0958099999999997</v>
      </c>
      <c r="O832" s="9">
        <v>0</v>
      </c>
      <c r="P832" s="24">
        <v>0</v>
      </c>
      <c r="Q832" s="9">
        <v>0</v>
      </c>
      <c r="R832" s="9">
        <v>0</v>
      </c>
      <c r="S832" s="24">
        <f t="shared" si="13"/>
        <v>2.0958099999999997</v>
      </c>
    </row>
    <row r="833" spans="1:19" ht="47.25">
      <c r="A833" s="8" t="s">
        <v>806</v>
      </c>
      <c r="B833" s="73" t="s">
        <v>1662</v>
      </c>
      <c r="C833" s="15" t="s">
        <v>1663</v>
      </c>
      <c r="D833" s="18">
        <v>2018</v>
      </c>
      <c r="E833" s="15">
        <v>2021</v>
      </c>
      <c r="F833" s="9">
        <v>7.1178400000000011</v>
      </c>
      <c r="G833" s="9">
        <v>7.1178400000000011</v>
      </c>
      <c r="H833" s="30">
        <v>0.71178400000000019</v>
      </c>
      <c r="I833" s="30">
        <v>5.9789856000000015</v>
      </c>
      <c r="J833" s="24">
        <v>0</v>
      </c>
      <c r="K833" s="30">
        <v>0.42707040000000007</v>
      </c>
      <c r="L833" s="24">
        <v>7.1178399999999993</v>
      </c>
      <c r="M833" s="24">
        <v>7.1178399999999993</v>
      </c>
      <c r="N833" s="9">
        <v>3.9382904000000005</v>
      </c>
      <c r="O833" s="9">
        <v>0.98457260000000013</v>
      </c>
      <c r="P833" s="24">
        <v>0</v>
      </c>
      <c r="Q833" s="9">
        <v>0</v>
      </c>
      <c r="R833" s="9">
        <v>0</v>
      </c>
      <c r="S833" s="24">
        <f t="shared" si="13"/>
        <v>4.9228630000000004</v>
      </c>
    </row>
    <row r="834" spans="1:19" ht="78.75">
      <c r="A834" s="8" t="s">
        <v>806</v>
      </c>
      <c r="B834" s="73" t="s">
        <v>1664</v>
      </c>
      <c r="C834" s="15" t="s">
        <v>1665</v>
      </c>
      <c r="D834" s="18">
        <v>2018</v>
      </c>
      <c r="E834" s="15">
        <v>2020</v>
      </c>
      <c r="F834" s="9">
        <v>1.66439</v>
      </c>
      <c r="G834" s="9">
        <v>1.66439</v>
      </c>
      <c r="H834" s="30">
        <v>0.166439</v>
      </c>
      <c r="I834" s="30">
        <v>1.3980876</v>
      </c>
      <c r="J834" s="24">
        <v>0</v>
      </c>
      <c r="K834" s="30">
        <v>0.099863400000000005</v>
      </c>
      <c r="L834" s="24">
        <v>1.66439</v>
      </c>
      <c r="M834" s="24">
        <v>1.66439</v>
      </c>
      <c r="N834" s="9">
        <v>1.419726</v>
      </c>
      <c r="O834" s="9">
        <v>0</v>
      </c>
      <c r="P834" s="24">
        <v>0</v>
      </c>
      <c r="Q834" s="9">
        <v>0</v>
      </c>
      <c r="R834" s="9">
        <v>0</v>
      </c>
      <c r="S834" s="24">
        <f t="shared" si="13"/>
        <v>1.419726</v>
      </c>
    </row>
    <row r="835" spans="1:19" ht="78.75">
      <c r="A835" s="8" t="s">
        <v>806</v>
      </c>
      <c r="B835" s="73" t="s">
        <v>689</v>
      </c>
      <c r="C835" s="15" t="s">
        <v>371</v>
      </c>
      <c r="D835" s="18">
        <v>2019</v>
      </c>
      <c r="E835" s="15">
        <v>2023</v>
      </c>
      <c r="F835" s="9">
        <v>7.8476000000000008</v>
      </c>
      <c r="G835" s="9">
        <v>7.8476000000000008</v>
      </c>
      <c r="H835" s="30">
        <v>0.78476000000000012</v>
      </c>
      <c r="I835" s="30">
        <v>6.5919840000000001</v>
      </c>
      <c r="J835" s="24">
        <v>0</v>
      </c>
      <c r="K835" s="30">
        <v>0.47085600000000005</v>
      </c>
      <c r="L835" s="24">
        <v>7.8476000000000008</v>
      </c>
      <c r="M835" s="24">
        <v>7.8476000000000008</v>
      </c>
      <c r="N835" s="9">
        <v>0</v>
      </c>
      <c r="O835" s="9">
        <v>0</v>
      </c>
      <c r="P835" s="24">
        <v>0</v>
      </c>
      <c r="Q835" s="9">
        <v>7.8476000000000008</v>
      </c>
      <c r="R835" s="9">
        <v>0</v>
      </c>
      <c r="S835" s="24">
        <f t="shared" si="13"/>
        <v>7.8476000000000008</v>
      </c>
    </row>
    <row r="836" spans="1:19" ht="78.75">
      <c r="A836" s="8" t="s">
        <v>806</v>
      </c>
      <c r="B836" s="73" t="s">
        <v>1666</v>
      </c>
      <c r="C836" s="15" t="s">
        <v>1667</v>
      </c>
      <c r="D836" s="18">
        <v>2016</v>
      </c>
      <c r="E836" s="15">
        <v>2021</v>
      </c>
      <c r="F836" s="9">
        <v>4.39656</v>
      </c>
      <c r="G836" s="9">
        <v>4.39656</v>
      </c>
      <c r="H836" s="30">
        <v>0.43965600000000005</v>
      </c>
      <c r="I836" s="30">
        <v>3.6931103999999997</v>
      </c>
      <c r="J836" s="24">
        <v>0</v>
      </c>
      <c r="K836" s="30">
        <v>0.26379360000000002</v>
      </c>
      <c r="L836" s="24">
        <v>4.3965600000000009</v>
      </c>
      <c r="M836" s="24">
        <v>4.3965600000000009</v>
      </c>
      <c r="N836" s="9">
        <v>2.0402888000000003</v>
      </c>
      <c r="O836" s="9">
        <v>0.51007220000000009</v>
      </c>
      <c r="P836" s="24">
        <v>0</v>
      </c>
      <c r="Q836" s="9">
        <v>0</v>
      </c>
      <c r="R836" s="9">
        <v>0</v>
      </c>
      <c r="S836" s="24">
        <f t="shared" si="13"/>
        <v>2.5503610000000005</v>
      </c>
    </row>
    <row r="837" spans="1:19" ht="47.25">
      <c r="A837" s="8" t="s">
        <v>806</v>
      </c>
      <c r="B837" s="73" t="s">
        <v>1668</v>
      </c>
      <c r="C837" s="15" t="s">
        <v>1669</v>
      </c>
      <c r="D837" s="18">
        <v>2018</v>
      </c>
      <c r="E837" s="15">
        <v>2020</v>
      </c>
      <c r="F837" s="9">
        <v>31.53171</v>
      </c>
      <c r="G837" s="9">
        <v>31.53171</v>
      </c>
      <c r="H837" s="30">
        <v>3.1531710000000004</v>
      </c>
      <c r="I837" s="30">
        <v>26.486636400000002</v>
      </c>
      <c r="J837" s="24">
        <v>0</v>
      </c>
      <c r="K837" s="30">
        <v>1.8919025999999999</v>
      </c>
      <c r="L837" s="24">
        <v>31.53171</v>
      </c>
      <c r="M837" s="24">
        <v>31.53171</v>
      </c>
      <c r="N837" s="9">
        <v>3.0599580000000004</v>
      </c>
      <c r="O837" s="9">
        <v>27.500000000000004</v>
      </c>
      <c r="P837" s="24">
        <v>0</v>
      </c>
      <c r="Q837" s="9">
        <v>0</v>
      </c>
      <c r="R837" s="9">
        <v>0</v>
      </c>
      <c r="S837" s="24">
        <f t="shared" si="13"/>
        <v>30.559958000000005</v>
      </c>
    </row>
    <row r="838" spans="1:19" ht="63">
      <c r="A838" s="8" t="s">
        <v>806</v>
      </c>
      <c r="B838" s="73" t="s">
        <v>690</v>
      </c>
      <c r="C838" s="15" t="s">
        <v>372</v>
      </c>
      <c r="D838" s="18">
        <v>2019</v>
      </c>
      <c r="E838" s="15">
        <v>2023</v>
      </c>
      <c r="F838" s="9">
        <v>7.0987100000000005</v>
      </c>
      <c r="G838" s="9">
        <v>7.0987100000000005</v>
      </c>
      <c r="H838" s="30">
        <v>0.70987100000000014</v>
      </c>
      <c r="I838" s="30">
        <v>5.962916400000001</v>
      </c>
      <c r="J838" s="24">
        <v>0</v>
      </c>
      <c r="K838" s="30">
        <v>0.42592260000000004</v>
      </c>
      <c r="L838" s="24">
        <v>7.0987100000000005</v>
      </c>
      <c r="M838" s="24">
        <v>7.0987100000000005</v>
      </c>
      <c r="N838" s="9">
        <v>0</v>
      </c>
      <c r="O838" s="9">
        <v>0</v>
      </c>
      <c r="P838" s="24">
        <v>0</v>
      </c>
      <c r="Q838" s="9">
        <v>7.0987100000000005</v>
      </c>
      <c r="R838" s="9">
        <v>0</v>
      </c>
      <c r="S838" s="24">
        <f t="shared" si="13"/>
        <v>7.0987100000000005</v>
      </c>
    </row>
    <row r="839" spans="1:19" ht="63">
      <c r="A839" s="8" t="s">
        <v>806</v>
      </c>
      <c r="B839" s="73" t="s">
        <v>1670</v>
      </c>
      <c r="C839" s="15" t="s">
        <v>1671</v>
      </c>
      <c r="D839" s="18">
        <v>2017</v>
      </c>
      <c r="E839" s="15">
        <v>2020</v>
      </c>
      <c r="F839" s="9">
        <v>3.51356</v>
      </c>
      <c r="G839" s="9">
        <v>3.51356</v>
      </c>
      <c r="H839" s="30">
        <v>0.351356</v>
      </c>
      <c r="I839" s="30">
        <v>2.9513904000000002</v>
      </c>
      <c r="J839" s="24">
        <v>0</v>
      </c>
      <c r="K839" s="30">
        <v>0.21081359999999999</v>
      </c>
      <c r="L839" s="24">
        <v>3.51356</v>
      </c>
      <c r="M839" s="24">
        <v>3.51356</v>
      </c>
      <c r="N839" s="9">
        <v>2.1040390000000002</v>
      </c>
      <c r="O839" s="9">
        <v>0</v>
      </c>
      <c r="P839" s="24">
        <v>0</v>
      </c>
      <c r="Q839" s="9">
        <v>0</v>
      </c>
      <c r="R839" s="9">
        <v>0</v>
      </c>
      <c r="S839" s="24">
        <f t="shared" si="13"/>
        <v>2.1040390000000002</v>
      </c>
    </row>
    <row r="840" spans="1:19" ht="63">
      <c r="A840" s="8" t="s">
        <v>806</v>
      </c>
      <c r="B840" s="73" t="s">
        <v>691</v>
      </c>
      <c r="C840" s="15" t="s">
        <v>373</v>
      </c>
      <c r="D840" s="18">
        <v>2017</v>
      </c>
      <c r="E840" s="15">
        <v>2022</v>
      </c>
      <c r="F840" s="9">
        <v>12.139469999999999</v>
      </c>
      <c r="G840" s="9">
        <v>12.139469999999999</v>
      </c>
      <c r="H840" s="30">
        <v>1.2139470000000001</v>
      </c>
      <c r="I840" s="30">
        <v>10.197154799999998</v>
      </c>
      <c r="J840" s="24">
        <v>0</v>
      </c>
      <c r="K840" s="30">
        <v>0.72836819999999991</v>
      </c>
      <c r="L840" s="24">
        <v>12.139469999999999</v>
      </c>
      <c r="M840" s="24">
        <v>12.139469999999999</v>
      </c>
      <c r="N840" s="9">
        <v>0</v>
      </c>
      <c r="O840" s="9">
        <v>0</v>
      </c>
      <c r="P840" s="24">
        <v>12.139469999999999</v>
      </c>
      <c r="Q840" s="9">
        <v>0</v>
      </c>
      <c r="R840" s="9">
        <v>0</v>
      </c>
      <c r="S840" s="24">
        <f t="shared" si="13"/>
        <v>12.139469999999999</v>
      </c>
    </row>
    <row r="841" spans="1:19" ht="78.75">
      <c r="A841" s="8" t="s">
        <v>806</v>
      </c>
      <c r="B841" s="73" t="s">
        <v>1672</v>
      </c>
      <c r="C841" s="15" t="s">
        <v>1673</v>
      </c>
      <c r="D841" s="18">
        <v>2018</v>
      </c>
      <c r="E841" s="15">
        <v>2022</v>
      </c>
      <c r="F841" s="9">
        <v>8.1609599999999993</v>
      </c>
      <c r="G841" s="9">
        <v>8.1609599999999993</v>
      </c>
      <c r="H841" s="30">
        <v>0.81609599999999993</v>
      </c>
      <c r="I841" s="30">
        <v>6.8552063999999993</v>
      </c>
      <c r="J841" s="24">
        <v>0</v>
      </c>
      <c r="K841" s="30">
        <v>0.48965759999999992</v>
      </c>
      <c r="L841" s="24">
        <v>8.1609599999999993</v>
      </c>
      <c r="M841" s="24">
        <v>8.1609599999999993</v>
      </c>
      <c r="N841" s="9">
        <v>0</v>
      </c>
      <c r="O841" s="9">
        <v>0</v>
      </c>
      <c r="P841" s="24">
        <v>8.1609599999999993</v>
      </c>
      <c r="Q841" s="9">
        <v>0</v>
      </c>
      <c r="R841" s="9">
        <v>0</v>
      </c>
      <c r="S841" s="24">
        <f t="shared" si="13"/>
        <v>8.1609599999999993</v>
      </c>
    </row>
    <row r="842" spans="1:19" ht="31.5">
      <c r="A842" s="8" t="s">
        <v>806</v>
      </c>
      <c r="B842" s="73" t="s">
        <v>692</v>
      </c>
      <c r="C842" s="15" t="s">
        <v>772</v>
      </c>
      <c r="D842" s="18">
        <v>2018</v>
      </c>
      <c r="E842" s="15">
        <v>2024</v>
      </c>
      <c r="F842" s="9">
        <v>17.182880000000001</v>
      </c>
      <c r="G842" s="9">
        <v>17.182880000000001</v>
      </c>
      <c r="H842" s="30">
        <v>1.7182880000000003</v>
      </c>
      <c r="I842" s="30">
        <v>14.433619199999999</v>
      </c>
      <c r="J842" s="24">
        <v>0</v>
      </c>
      <c r="K842" s="30">
        <v>1.0309728</v>
      </c>
      <c r="L842" s="24">
        <v>17.182880000000004</v>
      </c>
      <c r="M842" s="24">
        <v>17.182880000000004</v>
      </c>
      <c r="N842" s="9">
        <v>0</v>
      </c>
      <c r="O842" s="9">
        <v>0</v>
      </c>
      <c r="P842" s="24">
        <v>0</v>
      </c>
      <c r="Q842" s="9">
        <v>0.20116800000000001</v>
      </c>
      <c r="R842" s="9">
        <v>16.981712000000005</v>
      </c>
      <c r="S842" s="24">
        <f t="shared" si="13"/>
        <v>17.182880000000004</v>
      </c>
    </row>
    <row r="843" spans="1:19" ht="94.5">
      <c r="A843" s="8" t="s">
        <v>806</v>
      </c>
      <c r="B843" s="73" t="s">
        <v>1674</v>
      </c>
      <c r="C843" s="15" t="s">
        <v>1675</v>
      </c>
      <c r="D843" s="18">
        <v>2019</v>
      </c>
      <c r="E843" s="15">
        <v>2021</v>
      </c>
      <c r="F843" s="9">
        <v>56.199499999999993</v>
      </c>
      <c r="G843" s="9">
        <v>56.199499999999993</v>
      </c>
      <c r="H843" s="30">
        <v>5.6199499999999993</v>
      </c>
      <c r="I843" s="30">
        <v>47.20758</v>
      </c>
      <c r="J843" s="24">
        <v>0</v>
      </c>
      <c r="K843" s="30">
        <v>3.3719699999999997</v>
      </c>
      <c r="L843" s="24">
        <v>56.199499999999993</v>
      </c>
      <c r="M843" s="24">
        <v>56.199499999999993</v>
      </c>
      <c r="N843" s="9">
        <v>3.718858</v>
      </c>
      <c r="O843" s="9">
        <v>49.661925999999994</v>
      </c>
      <c r="P843" s="24">
        <v>0</v>
      </c>
      <c r="Q843" s="9">
        <v>0</v>
      </c>
      <c r="R843" s="9">
        <v>0</v>
      </c>
      <c r="S843" s="24">
        <f t="shared" si="13"/>
        <v>53.380783999999991</v>
      </c>
    </row>
    <row r="844" spans="1:19" ht="94.5">
      <c r="A844" s="8" t="s">
        <v>806</v>
      </c>
      <c r="B844" s="73" t="s">
        <v>1676</v>
      </c>
      <c r="C844" s="15" t="s">
        <v>2551</v>
      </c>
      <c r="D844" s="18">
        <v>2020</v>
      </c>
      <c r="E844" s="15">
        <v>2020</v>
      </c>
      <c r="F844" s="9">
        <v>3.0090500000000002</v>
      </c>
      <c r="G844" s="9">
        <v>3.0090500000000002</v>
      </c>
      <c r="H844" s="30">
        <v>0.30090500000000003</v>
      </c>
      <c r="I844" s="30">
        <v>2.5276019999999999</v>
      </c>
      <c r="J844" s="24">
        <v>0</v>
      </c>
      <c r="K844" s="30">
        <v>0.18054300000000001</v>
      </c>
      <c r="L844" s="24">
        <v>3.0090500000000002</v>
      </c>
      <c r="M844" s="24">
        <v>3.0090500000000002</v>
      </c>
      <c r="N844" s="9">
        <v>3.0090500000000002</v>
      </c>
      <c r="O844" s="9">
        <v>0</v>
      </c>
      <c r="P844" s="24">
        <v>0</v>
      </c>
      <c r="Q844" s="9">
        <v>0</v>
      </c>
      <c r="R844" s="9">
        <v>0</v>
      </c>
      <c r="S844" s="24">
        <f t="shared" si="13"/>
        <v>3.0090500000000002</v>
      </c>
    </row>
    <row r="845" spans="1:19" ht="63">
      <c r="A845" s="8" t="s">
        <v>806</v>
      </c>
      <c r="B845" s="73" t="s">
        <v>1677</v>
      </c>
      <c r="C845" s="15" t="s">
        <v>2552</v>
      </c>
      <c r="D845" s="18">
        <v>2020</v>
      </c>
      <c r="E845" s="15">
        <v>2020</v>
      </c>
      <c r="F845" s="9">
        <v>1.1961400000000002</v>
      </c>
      <c r="G845" s="9">
        <v>1.1961400000000002</v>
      </c>
      <c r="H845" s="30">
        <v>0.11961400000000003</v>
      </c>
      <c r="I845" s="30">
        <v>1.0047576</v>
      </c>
      <c r="J845" s="24">
        <v>0</v>
      </c>
      <c r="K845" s="30">
        <v>0.07176840000000001</v>
      </c>
      <c r="L845" s="24">
        <v>1.1961400000000002</v>
      </c>
      <c r="M845" s="24">
        <v>1.1961400000000002</v>
      </c>
      <c r="N845" s="9">
        <v>1.1961400000000002</v>
      </c>
      <c r="O845" s="9">
        <v>0</v>
      </c>
      <c r="P845" s="24">
        <v>0</v>
      </c>
      <c r="Q845" s="9">
        <v>0</v>
      </c>
      <c r="R845" s="9">
        <v>0</v>
      </c>
      <c r="S845" s="24">
        <f t="shared" si="13"/>
        <v>1.1961400000000002</v>
      </c>
    </row>
    <row r="846" spans="1:19" ht="47.25">
      <c r="A846" s="8" t="s">
        <v>806</v>
      </c>
      <c r="B846" s="73" t="s">
        <v>1678</v>
      </c>
      <c r="C846" s="15" t="s">
        <v>2553</v>
      </c>
      <c r="D846" s="18">
        <v>2019</v>
      </c>
      <c r="E846" s="15">
        <v>2021</v>
      </c>
      <c r="F846" s="9">
        <v>4.2086000000000006</v>
      </c>
      <c r="G846" s="9">
        <v>4.2086000000000006</v>
      </c>
      <c r="H846" s="30">
        <v>0.42086000000000007</v>
      </c>
      <c r="I846" s="30">
        <v>3.5352240000000004</v>
      </c>
      <c r="J846" s="24">
        <v>0</v>
      </c>
      <c r="K846" s="30">
        <v>0.25251600000000002</v>
      </c>
      <c r="L846" s="24">
        <v>4.2086000000000015</v>
      </c>
      <c r="M846" s="24">
        <v>4.2086000000000015</v>
      </c>
      <c r="N846" s="9">
        <v>3.7035680000000011</v>
      </c>
      <c r="O846" s="9">
        <v>0.50503200000000037</v>
      </c>
      <c r="P846" s="24">
        <v>0</v>
      </c>
      <c r="Q846" s="9">
        <v>0</v>
      </c>
      <c r="R846" s="9">
        <v>0</v>
      </c>
      <c r="S846" s="24">
        <f t="shared" si="13"/>
        <v>4.2086000000000015</v>
      </c>
    </row>
    <row r="847" spans="1:19" ht="63">
      <c r="A847" s="8" t="s">
        <v>806</v>
      </c>
      <c r="B847" s="73" t="s">
        <v>1679</v>
      </c>
      <c r="C847" s="15" t="s">
        <v>1680</v>
      </c>
      <c r="D847" s="18">
        <v>2018</v>
      </c>
      <c r="E847" s="15">
        <v>2020</v>
      </c>
      <c r="F847" s="9">
        <v>1.8795999999999999</v>
      </c>
      <c r="G847" s="9">
        <v>1.8795999999999999</v>
      </c>
      <c r="H847" s="30">
        <v>0.18796000000000002</v>
      </c>
      <c r="I847" s="30">
        <v>1.578864</v>
      </c>
      <c r="J847" s="24">
        <v>0</v>
      </c>
      <c r="K847" s="30">
        <v>0.11277599999999999</v>
      </c>
      <c r="L847" s="24">
        <v>1.8796000000000002</v>
      </c>
      <c r="M847" s="24">
        <v>1.8796000000000002</v>
      </c>
      <c r="N847" s="9">
        <v>1.8796000000000002</v>
      </c>
      <c r="O847" s="9">
        <v>0</v>
      </c>
      <c r="P847" s="24">
        <v>0</v>
      </c>
      <c r="Q847" s="9">
        <v>0</v>
      </c>
      <c r="R847" s="9">
        <v>0</v>
      </c>
      <c r="S847" s="24">
        <f t="shared" si="13"/>
        <v>1.8796000000000002</v>
      </c>
    </row>
    <row r="848" spans="1:19" ht="110.25">
      <c r="A848" s="8" t="s">
        <v>806</v>
      </c>
      <c r="B848" s="73" t="s">
        <v>693</v>
      </c>
      <c r="C848" s="15" t="s">
        <v>773</v>
      </c>
      <c r="D848" s="18">
        <v>2018</v>
      </c>
      <c r="E848" s="15">
        <v>2020</v>
      </c>
      <c r="F848" s="9">
        <v>28.688419999999997</v>
      </c>
      <c r="G848" s="9">
        <v>28.688419999999997</v>
      </c>
      <c r="H848" s="30">
        <v>2.8688419999999999</v>
      </c>
      <c r="I848" s="30">
        <v>24.098272799999997</v>
      </c>
      <c r="J848" s="24">
        <v>0</v>
      </c>
      <c r="K848" s="30">
        <v>1.7213051999999998</v>
      </c>
      <c r="L848" s="24">
        <v>28.688420000000004</v>
      </c>
      <c r="M848" s="24">
        <v>28.688420000000004</v>
      </c>
      <c r="N848" s="9">
        <v>27.788750000000004</v>
      </c>
      <c r="O848" s="9">
        <v>0</v>
      </c>
      <c r="P848" s="24">
        <v>0</v>
      </c>
      <c r="Q848" s="9">
        <v>0</v>
      </c>
      <c r="R848" s="9">
        <v>0</v>
      </c>
      <c r="S848" s="24">
        <f t="shared" si="14" ref="S848:S911">=N848+O848+P848+Q848+R848</f>
        <v>27.788750000000004</v>
      </c>
    </row>
    <row r="849" spans="1:19" ht="78.75">
      <c r="A849" s="8" t="s">
        <v>806</v>
      </c>
      <c r="B849" s="73" t="s">
        <v>152</v>
      </c>
      <c r="C849" s="15" t="s">
        <v>374</v>
      </c>
      <c r="D849" s="18">
        <v>2017</v>
      </c>
      <c r="E849" s="15">
        <v>2025</v>
      </c>
      <c r="F849" s="9">
        <v>6.3111199999999998</v>
      </c>
      <c r="G849" s="9">
        <v>6.3111199999999998</v>
      </c>
      <c r="H849" s="30">
        <v>0.63111200000000001</v>
      </c>
      <c r="I849" s="30">
        <v>5.3013408000000002</v>
      </c>
      <c r="J849" s="24">
        <v>0</v>
      </c>
      <c r="K849" s="30">
        <v>0.37866719999999998</v>
      </c>
      <c r="L849" s="24">
        <v>6.311119999999999</v>
      </c>
      <c r="M849" s="24">
        <v>6.311119999999999</v>
      </c>
      <c r="N849" s="9">
        <v>0</v>
      </c>
      <c r="O849" s="9">
        <v>0</v>
      </c>
      <c r="P849" s="24">
        <v>0</v>
      </c>
      <c r="Q849" s="9">
        <v>0</v>
      </c>
      <c r="R849" s="9">
        <v>0.010999999999999999</v>
      </c>
      <c r="S849" s="24">
        <f t="shared" si="14"/>
        <v>0.010999999999999999</v>
      </c>
    </row>
    <row r="850" spans="1:19" ht="63">
      <c r="A850" s="8" t="s">
        <v>806</v>
      </c>
      <c r="B850" s="73" t="s">
        <v>1681</v>
      </c>
      <c r="C850" s="15" t="s">
        <v>1682</v>
      </c>
      <c r="D850" s="18">
        <v>2016</v>
      </c>
      <c r="E850" s="15">
        <v>2021</v>
      </c>
      <c r="F850" s="9">
        <v>19.30585</v>
      </c>
      <c r="G850" s="9">
        <v>19.30585</v>
      </c>
      <c r="H850" s="30">
        <v>1.930585</v>
      </c>
      <c r="I850" s="30">
        <v>16.216913999999999</v>
      </c>
      <c r="J850" s="24">
        <v>0</v>
      </c>
      <c r="K850" s="30">
        <v>1.1583509999999999</v>
      </c>
      <c r="L850" s="24">
        <v>16.629080569999999</v>
      </c>
      <c r="M850" s="24">
        <v>16.629080569999999</v>
      </c>
      <c r="N850" s="9">
        <v>0.010999999999999999</v>
      </c>
      <c r="O850" s="9">
        <v>1.6178140000000001</v>
      </c>
      <c r="P850" s="24">
        <v>14.300000000000002</v>
      </c>
      <c r="Q850" s="9">
        <v>0</v>
      </c>
      <c r="R850" s="9">
        <v>0</v>
      </c>
      <c r="S850" s="24">
        <f t="shared" si="14"/>
        <v>15.928814000000003</v>
      </c>
    </row>
    <row r="851" spans="1:19" ht="126">
      <c r="A851" s="8" t="s">
        <v>806</v>
      </c>
      <c r="B851" s="73" t="s">
        <v>153</v>
      </c>
      <c r="C851" s="15" t="s">
        <v>375</v>
      </c>
      <c r="D851" s="18">
        <v>2016</v>
      </c>
      <c r="E851" s="15">
        <v>2025</v>
      </c>
      <c r="F851" s="9">
        <v>8.8407700000000009</v>
      </c>
      <c r="G851" s="9">
        <v>8.8407700000000009</v>
      </c>
      <c r="H851" s="30">
        <v>0.88407700000000011</v>
      </c>
      <c r="I851" s="30">
        <v>7.4262468000000004</v>
      </c>
      <c r="J851" s="24">
        <v>0</v>
      </c>
      <c r="K851" s="30">
        <v>0.53044620000000009</v>
      </c>
      <c r="L851" s="24">
        <v>8.8407700000000009</v>
      </c>
      <c r="M851" s="24">
        <v>8.8407700000000009</v>
      </c>
      <c r="N851" s="9">
        <v>0.010999999999999999</v>
      </c>
      <c r="O851" s="9">
        <v>0.010999999999999999</v>
      </c>
      <c r="P851" s="24">
        <v>0.010999999999999999</v>
      </c>
      <c r="Q851" s="9">
        <v>0.010999999999999999</v>
      </c>
      <c r="R851" s="9">
        <v>0.010999999999999999</v>
      </c>
      <c r="S851" s="24">
        <f t="shared" si="14"/>
        <v>0.054999999999999993</v>
      </c>
    </row>
    <row r="852" spans="1:19" ht="63">
      <c r="A852" s="8" t="s">
        <v>806</v>
      </c>
      <c r="B852" s="73" t="s">
        <v>1683</v>
      </c>
      <c r="C852" s="15" t="s">
        <v>1684</v>
      </c>
      <c r="D852" s="18">
        <v>2016</v>
      </c>
      <c r="E852" s="15">
        <v>2020</v>
      </c>
      <c r="F852" s="9">
        <v>2.3263000000000003</v>
      </c>
      <c r="G852" s="9">
        <v>2.3263000000000003</v>
      </c>
      <c r="H852" s="30">
        <v>0.23263000000000003</v>
      </c>
      <c r="I852" s="30">
        <v>1.9540920000000004</v>
      </c>
      <c r="J852" s="24">
        <v>0</v>
      </c>
      <c r="K852" s="30">
        <v>0.13957800000000001</v>
      </c>
      <c r="L852" s="24">
        <v>2.3263000000000003</v>
      </c>
      <c r="M852" s="24">
        <v>2.3263000000000003</v>
      </c>
      <c r="N852" s="9">
        <v>2.3163000000000005</v>
      </c>
      <c r="O852" s="9">
        <v>0</v>
      </c>
      <c r="P852" s="24">
        <v>0</v>
      </c>
      <c r="Q852" s="9">
        <v>0</v>
      </c>
      <c r="R852" s="9">
        <v>0</v>
      </c>
      <c r="S852" s="24">
        <f t="shared" si="14"/>
        <v>2.3163000000000005</v>
      </c>
    </row>
    <row r="853" spans="1:19" ht="47.25">
      <c r="A853" s="8" t="s">
        <v>806</v>
      </c>
      <c r="B853" s="73" t="s">
        <v>154</v>
      </c>
      <c r="C853" s="15" t="s">
        <v>376</v>
      </c>
      <c r="D853" s="18">
        <v>2016</v>
      </c>
      <c r="E853" s="15">
        <v>2020</v>
      </c>
      <c r="F853" s="9">
        <v>2.2452299999999998</v>
      </c>
      <c r="G853" s="9">
        <v>2.2452299999999998</v>
      </c>
      <c r="H853" s="30">
        <v>0.224523</v>
      </c>
      <c r="I853" s="30">
        <v>1.8859931999999997</v>
      </c>
      <c r="J853" s="24">
        <v>0</v>
      </c>
      <c r="K853" s="30">
        <v>0.13471379999999999</v>
      </c>
      <c r="L853" s="24">
        <v>2.2452299999999998</v>
      </c>
      <c r="M853" s="24">
        <v>2.2452299999999998</v>
      </c>
      <c r="N853" s="9">
        <v>1.8003559699999998</v>
      </c>
      <c r="O853" s="9">
        <v>0</v>
      </c>
      <c r="P853" s="24">
        <v>0</v>
      </c>
      <c r="Q853" s="9">
        <v>0</v>
      </c>
      <c r="R853" s="9">
        <v>0</v>
      </c>
      <c r="S853" s="24">
        <f t="shared" si="14"/>
        <v>1.8003559699999998</v>
      </c>
    </row>
    <row r="854" spans="1:19" ht="47.25">
      <c r="A854" s="8" t="s">
        <v>806</v>
      </c>
      <c r="B854" s="73" t="s">
        <v>1685</v>
      </c>
      <c r="C854" s="15" t="s">
        <v>1686</v>
      </c>
      <c r="D854" s="18">
        <v>2017</v>
      </c>
      <c r="E854" s="15">
        <v>2020</v>
      </c>
      <c r="F854" s="9">
        <v>2.4488600000000003</v>
      </c>
      <c r="G854" s="9">
        <v>2.4488600000000003</v>
      </c>
      <c r="H854" s="30">
        <v>0.24488600000000005</v>
      </c>
      <c r="I854" s="30">
        <v>2.0570424000000003</v>
      </c>
      <c r="J854" s="24">
        <v>0</v>
      </c>
      <c r="K854" s="30">
        <v>0.14693160000000002</v>
      </c>
      <c r="L854" s="24">
        <v>2.4488600000000003</v>
      </c>
      <c r="M854" s="24">
        <v>2.4488600000000003</v>
      </c>
      <c r="N854" s="9">
        <v>2.4488600000000003</v>
      </c>
      <c r="O854" s="9">
        <v>0</v>
      </c>
      <c r="P854" s="24">
        <v>0</v>
      </c>
      <c r="Q854" s="9">
        <v>0</v>
      </c>
      <c r="R854" s="9">
        <v>0</v>
      </c>
      <c r="S854" s="24">
        <f t="shared" si="14"/>
        <v>2.4488600000000003</v>
      </c>
    </row>
    <row r="855" spans="1:19" ht="63">
      <c r="A855" s="8" t="s">
        <v>806</v>
      </c>
      <c r="B855" s="73" t="s">
        <v>1687</v>
      </c>
      <c r="C855" s="15" t="s">
        <v>1688</v>
      </c>
      <c r="D855" s="18">
        <v>2017</v>
      </c>
      <c r="E855" s="15">
        <v>2023</v>
      </c>
      <c r="F855" s="9">
        <v>6.1403299999999996</v>
      </c>
      <c r="G855" s="9">
        <v>6.1403299999999996</v>
      </c>
      <c r="H855" s="30">
        <v>0.61403300000000005</v>
      </c>
      <c r="I855" s="30">
        <v>5.1578771999999997</v>
      </c>
      <c r="J855" s="24">
        <v>0</v>
      </c>
      <c r="K855" s="30">
        <v>0.36841979999999996</v>
      </c>
      <c r="L855" s="24">
        <v>6.1403299999999996</v>
      </c>
      <c r="M855" s="24">
        <v>6.1403299999999996</v>
      </c>
      <c r="N855" s="9">
        <v>0</v>
      </c>
      <c r="O855" s="9">
        <v>0</v>
      </c>
      <c r="P855" s="24">
        <v>0</v>
      </c>
      <c r="Q855" s="9">
        <v>6.1403299999999996</v>
      </c>
      <c r="R855" s="9">
        <v>0</v>
      </c>
      <c r="S855" s="24">
        <f t="shared" si="14"/>
        <v>6.1403299999999996</v>
      </c>
    </row>
    <row r="856" spans="1:19" ht="94.5">
      <c r="A856" s="8" t="s">
        <v>806</v>
      </c>
      <c r="B856" s="73" t="s">
        <v>1689</v>
      </c>
      <c r="C856" s="15" t="s">
        <v>1690</v>
      </c>
      <c r="D856" s="18">
        <v>2018</v>
      </c>
      <c r="E856" s="15">
        <v>2022</v>
      </c>
      <c r="F856" s="9">
        <v>5.6095500000000005</v>
      </c>
      <c r="G856" s="9">
        <v>5.6095500000000005</v>
      </c>
      <c r="H856" s="30">
        <v>0.56095500000000009</v>
      </c>
      <c r="I856" s="30">
        <v>4.712022000000001</v>
      </c>
      <c r="J856" s="24">
        <v>0</v>
      </c>
      <c r="K856" s="30">
        <v>0.33657300000000001</v>
      </c>
      <c r="L856" s="24">
        <v>5.6095500000000005</v>
      </c>
      <c r="M856" s="24">
        <v>5.6095500000000005</v>
      </c>
      <c r="N856" s="9">
        <v>0</v>
      </c>
      <c r="O856" s="9">
        <v>0</v>
      </c>
      <c r="P856" s="24">
        <v>5.6095500000000005</v>
      </c>
      <c r="Q856" s="9">
        <v>0</v>
      </c>
      <c r="R856" s="9">
        <v>0</v>
      </c>
      <c r="S856" s="24">
        <f t="shared" si="14"/>
        <v>5.6095500000000005</v>
      </c>
    </row>
    <row r="857" spans="1:19" ht="78.75">
      <c r="A857" s="8" t="s">
        <v>806</v>
      </c>
      <c r="B857" s="73" t="s">
        <v>1691</v>
      </c>
      <c r="C857" s="15" t="s">
        <v>1692</v>
      </c>
      <c r="D857" s="18">
        <v>2019</v>
      </c>
      <c r="E857" s="15">
        <v>2022</v>
      </c>
      <c r="F857" s="9">
        <v>2.9349000000000003</v>
      </c>
      <c r="G857" s="9">
        <v>2.9349000000000003</v>
      </c>
      <c r="H857" s="30">
        <v>0.29349000000000003</v>
      </c>
      <c r="I857" s="30">
        <v>2.4653160000000005</v>
      </c>
      <c r="J857" s="24">
        <v>0</v>
      </c>
      <c r="K857" s="30">
        <v>0.176094</v>
      </c>
      <c r="L857" s="24">
        <v>2.9348999999999998</v>
      </c>
      <c r="M857" s="24">
        <v>2.9348999999999998</v>
      </c>
      <c r="N857" s="9">
        <v>0</v>
      </c>
      <c r="O857" s="9">
        <v>0</v>
      </c>
      <c r="P857" s="24">
        <v>0.27984000000000003</v>
      </c>
      <c r="Q857" s="9">
        <v>1.32</v>
      </c>
      <c r="R857" s="9">
        <v>0</v>
      </c>
      <c r="S857" s="24">
        <f t="shared" si="14"/>
        <v>1.5998400000000002</v>
      </c>
    </row>
    <row r="858" spans="1:19" ht="47.25">
      <c r="A858" s="8" t="s">
        <v>806</v>
      </c>
      <c r="B858" s="73" t="s">
        <v>1693</v>
      </c>
      <c r="C858" s="15" t="s">
        <v>1694</v>
      </c>
      <c r="D858" s="18">
        <v>2012</v>
      </c>
      <c r="E858" s="15">
        <v>2020</v>
      </c>
      <c r="F858" s="9">
        <v>10.905799999999999</v>
      </c>
      <c r="G858" s="9">
        <v>10.905799999999999</v>
      </c>
      <c r="H858" s="30">
        <v>1.0905799999999999</v>
      </c>
      <c r="I858" s="30">
        <v>9.1608719999999995</v>
      </c>
      <c r="J858" s="24">
        <v>0</v>
      </c>
      <c r="K858" s="30">
        <v>0.65434799999999993</v>
      </c>
      <c r="L858" s="24">
        <v>8.6962893699999988</v>
      </c>
      <c r="M858" s="24">
        <v>8.6962893699999988</v>
      </c>
      <c r="N858" s="9">
        <v>7.9970440000000007</v>
      </c>
      <c r="O858" s="9">
        <v>0</v>
      </c>
      <c r="P858" s="24">
        <v>0</v>
      </c>
      <c r="Q858" s="9">
        <v>0</v>
      </c>
      <c r="R858" s="9">
        <v>0</v>
      </c>
      <c r="S858" s="24">
        <f t="shared" si="14"/>
        <v>7.9970440000000007</v>
      </c>
    </row>
    <row r="859" spans="1:19" ht="63">
      <c r="A859" s="8" t="s">
        <v>806</v>
      </c>
      <c r="B859" s="73" t="s">
        <v>1695</v>
      </c>
      <c r="C859" s="15" t="s">
        <v>1696</v>
      </c>
      <c r="D859" s="18">
        <v>2018</v>
      </c>
      <c r="E859" s="15">
        <v>2020</v>
      </c>
      <c r="F859" s="9">
        <v>3.1870500000000002</v>
      </c>
      <c r="G859" s="9">
        <v>3.1870500000000002</v>
      </c>
      <c r="H859" s="30">
        <v>0.31870500000000002</v>
      </c>
      <c r="I859" s="30">
        <v>2.6771220000000002</v>
      </c>
      <c r="J859" s="24">
        <v>0</v>
      </c>
      <c r="K859" s="30">
        <v>0.191223</v>
      </c>
      <c r="L859" s="24">
        <v>3.1870500000000002</v>
      </c>
      <c r="M859" s="24">
        <v>3.1870500000000002</v>
      </c>
      <c r="N859" s="9">
        <v>0.43520647000000023</v>
      </c>
      <c r="O859" s="9">
        <v>0</v>
      </c>
      <c r="P859" s="24">
        <v>0</v>
      </c>
      <c r="Q859" s="9">
        <v>0</v>
      </c>
      <c r="R859" s="9">
        <v>0</v>
      </c>
      <c r="S859" s="24">
        <f t="shared" si="14"/>
        <v>0.43520647000000023</v>
      </c>
    </row>
    <row r="860" spans="1:19" ht="63">
      <c r="A860" s="8" t="s">
        <v>806</v>
      </c>
      <c r="B860" s="73" t="s">
        <v>1697</v>
      </c>
      <c r="C860" s="15" t="s">
        <v>1698</v>
      </c>
      <c r="D860" s="18">
        <v>2016</v>
      </c>
      <c r="E860" s="15">
        <v>2020</v>
      </c>
      <c r="F860" s="9">
        <v>1.8239000000000003</v>
      </c>
      <c r="G860" s="9">
        <v>1.8239000000000003</v>
      </c>
      <c r="H860" s="30">
        <v>0.18239000000000005</v>
      </c>
      <c r="I860" s="30">
        <v>1.5320760000000002</v>
      </c>
      <c r="J860" s="24">
        <v>0</v>
      </c>
      <c r="K860" s="30">
        <v>0.10943400000000002</v>
      </c>
      <c r="L860" s="24">
        <v>1.8238999999999999</v>
      </c>
      <c r="M860" s="24">
        <v>1.8238999999999999</v>
      </c>
      <c r="N860" s="9">
        <v>1.8238999999999999</v>
      </c>
      <c r="O860" s="9">
        <v>0</v>
      </c>
      <c r="P860" s="24">
        <v>0</v>
      </c>
      <c r="Q860" s="9">
        <v>0</v>
      </c>
      <c r="R860" s="9">
        <v>0</v>
      </c>
      <c r="S860" s="24">
        <f t="shared" si="14"/>
        <v>1.8238999999999999</v>
      </c>
    </row>
    <row r="861" spans="1:19" ht="78.75">
      <c r="A861" s="8" t="s">
        <v>806</v>
      </c>
      <c r="B861" s="73" t="s">
        <v>234</v>
      </c>
      <c r="C861" s="15" t="s">
        <v>2554</v>
      </c>
      <c r="D861" s="18">
        <v>2018</v>
      </c>
      <c r="E861" s="15">
        <v>2024</v>
      </c>
      <c r="F861" s="9">
        <v>59.021650000000001</v>
      </c>
      <c r="G861" s="9">
        <v>59.021650000000001</v>
      </c>
      <c r="H861" s="30">
        <v>5.9021650000000001</v>
      </c>
      <c r="I861" s="30">
        <v>49.578185999999995</v>
      </c>
      <c r="J861" s="24">
        <v>0</v>
      </c>
      <c r="K861" s="30">
        <v>3.541299</v>
      </c>
      <c r="L861" s="24">
        <v>59.021650000000001</v>
      </c>
      <c r="M861" s="24">
        <v>59.021650000000001</v>
      </c>
      <c r="N861" s="9">
        <v>0</v>
      </c>
      <c r="O861" s="9">
        <v>0</v>
      </c>
      <c r="P861" s="24">
        <v>0</v>
      </c>
      <c r="Q861" s="9">
        <v>0</v>
      </c>
      <c r="R861" s="9">
        <v>59.021650000000001</v>
      </c>
      <c r="S861" s="24">
        <f t="shared" si="14"/>
        <v>59.021650000000001</v>
      </c>
    </row>
    <row r="862" spans="1:19" ht="63">
      <c r="A862" s="8" t="s">
        <v>806</v>
      </c>
      <c r="B862" s="73" t="s">
        <v>1699</v>
      </c>
      <c r="C862" s="15" t="s">
        <v>1700</v>
      </c>
      <c r="D862" s="18">
        <v>2016</v>
      </c>
      <c r="E862" s="15">
        <v>2020</v>
      </c>
      <c r="F862" s="9">
        <v>3.4787600000000003</v>
      </c>
      <c r="G862" s="9">
        <v>3.4787600000000003</v>
      </c>
      <c r="H862" s="30">
        <v>0.34787600000000007</v>
      </c>
      <c r="I862" s="30">
        <v>2.9221583999999998</v>
      </c>
      <c r="J862" s="24">
        <v>0</v>
      </c>
      <c r="K862" s="30">
        <v>0.20872560000000001</v>
      </c>
      <c r="L862" s="24">
        <v>2.7829549100000004</v>
      </c>
      <c r="M862" s="24">
        <v>2.7829549100000004</v>
      </c>
      <c r="N862" s="9">
        <v>2.2060349100000005</v>
      </c>
      <c r="O862" s="9">
        <v>0</v>
      </c>
      <c r="P862" s="24">
        <v>0</v>
      </c>
      <c r="Q862" s="9">
        <v>0</v>
      </c>
      <c r="R862" s="9">
        <v>0</v>
      </c>
      <c r="S862" s="24">
        <f t="shared" si="14"/>
        <v>2.2060349100000005</v>
      </c>
    </row>
    <row r="863" spans="1:19" ht="94.5">
      <c r="A863" s="8" t="s">
        <v>806</v>
      </c>
      <c r="B863" s="73" t="s">
        <v>235</v>
      </c>
      <c r="C863" s="15" t="s">
        <v>2555</v>
      </c>
      <c r="D863" s="18">
        <v>2018</v>
      </c>
      <c r="E863" s="15">
        <v>2024</v>
      </c>
      <c r="F863" s="9">
        <v>48.825189999999992</v>
      </c>
      <c r="G863" s="9">
        <v>48.825189999999992</v>
      </c>
      <c r="H863" s="30">
        <v>4.8825189999999994</v>
      </c>
      <c r="I863" s="30">
        <v>41.013159599999987</v>
      </c>
      <c r="J863" s="24">
        <v>0</v>
      </c>
      <c r="K863" s="30">
        <v>2.9295113999999995</v>
      </c>
      <c r="L863" s="24">
        <v>48.825189999999999</v>
      </c>
      <c r="M863" s="24">
        <v>48.825189999999999</v>
      </c>
      <c r="N863" s="9">
        <v>0</v>
      </c>
      <c r="O863" s="9">
        <v>0</v>
      </c>
      <c r="P863" s="24">
        <v>0</v>
      </c>
      <c r="Q863" s="9">
        <v>0</v>
      </c>
      <c r="R863" s="9">
        <v>48.825189999999999</v>
      </c>
      <c r="S863" s="24">
        <f t="shared" si="14"/>
        <v>48.825189999999999</v>
      </c>
    </row>
    <row r="864" spans="1:19" ht="47.25">
      <c r="A864" s="8" t="s">
        <v>806</v>
      </c>
      <c r="B864" s="73" t="s">
        <v>1701</v>
      </c>
      <c r="C864" s="15" t="s">
        <v>1702</v>
      </c>
      <c r="D864" s="18">
        <v>2018</v>
      </c>
      <c r="E864" s="15">
        <v>2021</v>
      </c>
      <c r="F864" s="9">
        <v>49.007709999999996</v>
      </c>
      <c r="G864" s="9">
        <v>49.007709999999996</v>
      </c>
      <c r="H864" s="30">
        <v>4.9007709999999998</v>
      </c>
      <c r="I864" s="30">
        <v>41.166476400000001</v>
      </c>
      <c r="J864" s="24">
        <v>0</v>
      </c>
      <c r="K864" s="30">
        <v>2.9404625999999996</v>
      </c>
      <c r="L864" s="24">
        <v>47.06845182</v>
      </c>
      <c r="M864" s="24">
        <v>47.06845182</v>
      </c>
      <c r="N864" s="9">
        <v>6.660412</v>
      </c>
      <c r="O864" s="9">
        <v>1.1000000000000001</v>
      </c>
      <c r="P864" s="24">
        <v>31.900000000000002</v>
      </c>
      <c r="Q864" s="9">
        <v>0</v>
      </c>
      <c r="R864" s="9">
        <v>0</v>
      </c>
      <c r="S864" s="24">
        <f t="shared" si="14"/>
        <v>39.660412000000001</v>
      </c>
    </row>
    <row r="865" spans="1:19" ht="78.75">
      <c r="A865" s="8" t="s">
        <v>806</v>
      </c>
      <c r="B865" s="73" t="s">
        <v>1703</v>
      </c>
      <c r="C865" s="15" t="s">
        <v>1704</v>
      </c>
      <c r="D865" s="18">
        <v>2019</v>
      </c>
      <c r="E865" s="15">
        <v>2020</v>
      </c>
      <c r="F865" s="9">
        <v>5.7064700000000004</v>
      </c>
      <c r="G865" s="9">
        <v>5.7064700000000004</v>
      </c>
      <c r="H865" s="30">
        <v>0.57064700000000002</v>
      </c>
      <c r="I865" s="30">
        <v>4.7934348</v>
      </c>
      <c r="J865" s="24">
        <v>0</v>
      </c>
      <c r="K865" s="30">
        <v>0.34238820000000003</v>
      </c>
      <c r="L865" s="24">
        <v>5.7064700000000004</v>
      </c>
      <c r="M865" s="24">
        <v>5.7064700000000004</v>
      </c>
      <c r="N865" s="9">
        <v>0.059340000000000614</v>
      </c>
      <c r="O865" s="9">
        <v>0</v>
      </c>
      <c r="P865" s="24">
        <v>0</v>
      </c>
      <c r="Q865" s="9">
        <v>0</v>
      </c>
      <c r="R865" s="9">
        <v>0</v>
      </c>
      <c r="S865" s="24">
        <f t="shared" si="14"/>
        <v>0.059340000000000614</v>
      </c>
    </row>
    <row r="866" spans="1:19" ht="47.25">
      <c r="A866" s="8" t="s">
        <v>806</v>
      </c>
      <c r="B866" s="73" t="s">
        <v>1705</v>
      </c>
      <c r="C866" s="15" t="s">
        <v>2556</v>
      </c>
      <c r="D866" s="18">
        <v>2019</v>
      </c>
      <c r="E866" s="15">
        <v>2020</v>
      </c>
      <c r="F866" s="9">
        <v>6.4042200000000005</v>
      </c>
      <c r="G866" s="9">
        <v>6.4042200000000005</v>
      </c>
      <c r="H866" s="30">
        <v>0.64042200000000005</v>
      </c>
      <c r="I866" s="30">
        <v>5.3795448000000006</v>
      </c>
      <c r="J866" s="24">
        <v>0</v>
      </c>
      <c r="K866" s="30">
        <v>0.38425320000000002</v>
      </c>
      <c r="L866" s="24">
        <v>6.4042200000000005</v>
      </c>
      <c r="M866" s="24">
        <v>6.4042200000000005</v>
      </c>
      <c r="N866" s="9">
        <v>5.8845700000000001</v>
      </c>
      <c r="O866" s="9">
        <v>0</v>
      </c>
      <c r="P866" s="24">
        <v>0</v>
      </c>
      <c r="Q866" s="9">
        <v>0</v>
      </c>
      <c r="R866" s="9">
        <v>0</v>
      </c>
      <c r="S866" s="24">
        <f t="shared" si="14"/>
        <v>5.8845700000000001</v>
      </c>
    </row>
    <row r="867" spans="1:19" ht="63">
      <c r="A867" s="8" t="s">
        <v>806</v>
      </c>
      <c r="B867" s="73" t="s">
        <v>1706</v>
      </c>
      <c r="C867" s="15" t="s">
        <v>2557</v>
      </c>
      <c r="D867" s="18">
        <v>2019</v>
      </c>
      <c r="E867" s="15">
        <v>2021</v>
      </c>
      <c r="F867" s="9">
        <v>4.16045</v>
      </c>
      <c r="G867" s="9">
        <v>4.16045</v>
      </c>
      <c r="H867" s="30">
        <v>0.416045</v>
      </c>
      <c r="I867" s="30">
        <v>3.4947780000000002</v>
      </c>
      <c r="J867" s="24">
        <v>0</v>
      </c>
      <c r="K867" s="30">
        <v>0.24962699999999999</v>
      </c>
      <c r="L867" s="24">
        <v>4.16045</v>
      </c>
      <c r="M867" s="24">
        <v>4.16045</v>
      </c>
      <c r="N867" s="9">
        <v>3.4159136000000001</v>
      </c>
      <c r="O867" s="9">
        <v>0.46580639999999995</v>
      </c>
      <c r="P867" s="24">
        <v>0</v>
      </c>
      <c r="Q867" s="9">
        <v>0</v>
      </c>
      <c r="R867" s="9">
        <v>0</v>
      </c>
      <c r="S867" s="24">
        <f t="shared" si="14"/>
        <v>3.8817200000000001</v>
      </c>
    </row>
    <row r="868" spans="1:19" ht="78.75">
      <c r="A868" s="8" t="s">
        <v>806</v>
      </c>
      <c r="B868" s="73" t="s">
        <v>1707</v>
      </c>
      <c r="C868" s="15" t="s">
        <v>2558</v>
      </c>
      <c r="D868" s="18">
        <v>2019</v>
      </c>
      <c r="E868" s="15">
        <v>2021</v>
      </c>
      <c r="F868" s="9">
        <v>5.0269300000000001</v>
      </c>
      <c r="G868" s="9">
        <v>5.0269300000000001</v>
      </c>
      <c r="H868" s="30">
        <v>0.50269300000000006</v>
      </c>
      <c r="I868" s="30">
        <v>4.2226212000000007</v>
      </c>
      <c r="J868" s="24">
        <v>0</v>
      </c>
      <c r="K868" s="30">
        <v>0.30161579999999999</v>
      </c>
      <c r="L868" s="24">
        <v>5.0269300000000001</v>
      </c>
      <c r="M868" s="24">
        <v>5.0269300000000001</v>
      </c>
      <c r="N868" s="9">
        <v>4.0537904000000005</v>
      </c>
      <c r="O868" s="9">
        <v>0.55278959999999966</v>
      </c>
      <c r="P868" s="24">
        <v>0</v>
      </c>
      <c r="Q868" s="9">
        <v>0</v>
      </c>
      <c r="R868" s="9">
        <v>0</v>
      </c>
      <c r="S868" s="24">
        <f t="shared" si="14"/>
        <v>4.6065800000000001</v>
      </c>
    </row>
    <row r="869" spans="1:19" ht="78.75">
      <c r="A869" s="8" t="s">
        <v>806</v>
      </c>
      <c r="B869" s="73" t="s">
        <v>1708</v>
      </c>
      <c r="C869" s="15" t="s">
        <v>2559</v>
      </c>
      <c r="D869" s="18">
        <v>2019</v>
      </c>
      <c r="E869" s="15">
        <v>2021</v>
      </c>
      <c r="F869" s="9">
        <v>4.7149599999999996</v>
      </c>
      <c r="G869" s="9">
        <v>4.7149599999999996</v>
      </c>
      <c r="H869" s="30">
        <v>0.47149599999999997</v>
      </c>
      <c r="I869" s="30">
        <v>3.9605663999999994</v>
      </c>
      <c r="J869" s="24">
        <v>0</v>
      </c>
      <c r="K869" s="30">
        <v>0.28289759999999997</v>
      </c>
      <c r="L869" s="24">
        <v>4.7149600000000005</v>
      </c>
      <c r="M869" s="24">
        <v>4.7149600000000005</v>
      </c>
      <c r="N869" s="9">
        <v>4.0649312000000002</v>
      </c>
      <c r="O869" s="9">
        <v>0.38009880000000074</v>
      </c>
      <c r="P869" s="24">
        <v>0</v>
      </c>
      <c r="Q869" s="9">
        <v>0</v>
      </c>
      <c r="R869" s="9">
        <v>0</v>
      </c>
      <c r="S869" s="24">
        <f t="shared" si="14"/>
        <v>4.4450300000000009</v>
      </c>
    </row>
    <row r="870" spans="1:19" ht="78.75">
      <c r="A870" s="8" t="s">
        <v>806</v>
      </c>
      <c r="B870" s="73" t="s">
        <v>1709</v>
      </c>
      <c r="C870" s="15" t="s">
        <v>2560</v>
      </c>
      <c r="D870" s="18">
        <v>2019</v>
      </c>
      <c r="E870" s="15">
        <v>2021</v>
      </c>
      <c r="F870" s="9">
        <v>3.8138800000000002</v>
      </c>
      <c r="G870" s="9">
        <v>3.8138800000000002</v>
      </c>
      <c r="H870" s="30">
        <v>0.38138800000000006</v>
      </c>
      <c r="I870" s="30">
        <v>3.2036591999999997</v>
      </c>
      <c r="J870" s="24">
        <v>0</v>
      </c>
      <c r="K870" s="30">
        <v>0.2288328</v>
      </c>
      <c r="L870" s="24">
        <v>3.8138800000000002</v>
      </c>
      <c r="M870" s="24">
        <v>3.8138800000000002</v>
      </c>
      <c r="N870" s="9">
        <v>3.3507099999999999</v>
      </c>
      <c r="O870" s="9">
        <v>0.45317000000000052</v>
      </c>
      <c r="P870" s="24">
        <v>0</v>
      </c>
      <c r="Q870" s="9">
        <v>0</v>
      </c>
      <c r="R870" s="9">
        <v>0</v>
      </c>
      <c r="S870" s="24">
        <f t="shared" si="14"/>
        <v>3.8038800000000004</v>
      </c>
    </row>
    <row r="871" spans="1:19" ht="47.25">
      <c r="A871" s="8" t="s">
        <v>806</v>
      </c>
      <c r="B871" s="73" t="s">
        <v>1710</v>
      </c>
      <c r="C871" s="15" t="s">
        <v>1711</v>
      </c>
      <c r="D871" s="18">
        <v>2019</v>
      </c>
      <c r="E871" s="15">
        <v>2020</v>
      </c>
      <c r="F871" s="9">
        <v>1.2056600000000002</v>
      </c>
      <c r="G871" s="9">
        <v>1.2056600000000002</v>
      </c>
      <c r="H871" s="30">
        <v>0.12056600000000002</v>
      </c>
      <c r="I871" s="30">
        <v>1.0127544000000002</v>
      </c>
      <c r="J871" s="24">
        <v>0</v>
      </c>
      <c r="K871" s="30">
        <v>0.072339600000000004</v>
      </c>
      <c r="L871" s="24">
        <v>1.2056600000000002</v>
      </c>
      <c r="M871" s="24">
        <v>1.2056600000000002</v>
      </c>
      <c r="N871" s="9">
        <v>1.1956600000000002</v>
      </c>
      <c r="O871" s="9">
        <v>0</v>
      </c>
      <c r="P871" s="24">
        <v>0</v>
      </c>
      <c r="Q871" s="9">
        <v>0</v>
      </c>
      <c r="R871" s="9">
        <v>0</v>
      </c>
      <c r="S871" s="24">
        <f t="shared" si="14"/>
        <v>1.1956600000000002</v>
      </c>
    </row>
    <row r="872" spans="1:19" ht="47.25">
      <c r="A872" s="8" t="s">
        <v>806</v>
      </c>
      <c r="B872" s="73" t="s">
        <v>1712</v>
      </c>
      <c r="C872" s="15" t="s">
        <v>1713</v>
      </c>
      <c r="D872" s="18">
        <v>2019</v>
      </c>
      <c r="E872" s="15">
        <v>2020</v>
      </c>
      <c r="F872" s="9">
        <v>1.9600599999999999</v>
      </c>
      <c r="G872" s="9">
        <v>1.9600599999999999</v>
      </c>
      <c r="H872" s="30">
        <v>0.19600600000000001</v>
      </c>
      <c r="I872" s="30">
        <v>1.6464503999999998</v>
      </c>
      <c r="J872" s="24">
        <v>0</v>
      </c>
      <c r="K872" s="30">
        <v>0.11760359999999999</v>
      </c>
      <c r="L872" s="24">
        <v>1.9600599999999999</v>
      </c>
      <c r="M872" s="24">
        <v>1.9600599999999999</v>
      </c>
      <c r="N872" s="9">
        <v>1.9600599999999999</v>
      </c>
      <c r="O872" s="9">
        <v>0</v>
      </c>
      <c r="P872" s="24">
        <v>0</v>
      </c>
      <c r="Q872" s="9">
        <v>0</v>
      </c>
      <c r="R872" s="9">
        <v>0</v>
      </c>
      <c r="S872" s="24">
        <f t="shared" si="14"/>
        <v>1.9600599999999999</v>
      </c>
    </row>
    <row r="873" spans="1:19" ht="78.75">
      <c r="A873" s="8" t="s">
        <v>806</v>
      </c>
      <c r="B873" s="73" t="s">
        <v>1714</v>
      </c>
      <c r="C873" s="15" t="s">
        <v>2561</v>
      </c>
      <c r="D873" s="18">
        <v>2019</v>
      </c>
      <c r="E873" s="15">
        <v>2021</v>
      </c>
      <c r="F873" s="9">
        <v>7.0816099999999995</v>
      </c>
      <c r="G873" s="9">
        <v>7.0816099999999995</v>
      </c>
      <c r="H873" s="30">
        <v>0.70816100000000004</v>
      </c>
      <c r="I873" s="30">
        <v>5.9485523999999987</v>
      </c>
      <c r="J873" s="24">
        <v>0</v>
      </c>
      <c r="K873" s="30">
        <v>0.42489659999999996</v>
      </c>
      <c r="L873" s="24">
        <v>7.0816099999999995</v>
      </c>
      <c r="M873" s="24">
        <v>7.0816099999999995</v>
      </c>
      <c r="N873" s="9">
        <v>6.2230168000000017</v>
      </c>
      <c r="O873" s="9">
        <v>0.84433319999999767</v>
      </c>
      <c r="P873" s="24">
        <v>0</v>
      </c>
      <c r="Q873" s="9">
        <v>0</v>
      </c>
      <c r="R873" s="9">
        <v>0</v>
      </c>
      <c r="S873" s="24">
        <f t="shared" si="14"/>
        <v>7.0673499999999994</v>
      </c>
    </row>
    <row r="874" spans="1:19" ht="78.75">
      <c r="A874" s="8" t="s">
        <v>806</v>
      </c>
      <c r="B874" s="73" t="s">
        <v>1715</v>
      </c>
      <c r="C874" s="15" t="s">
        <v>1716</v>
      </c>
      <c r="D874" s="18">
        <v>2019</v>
      </c>
      <c r="E874" s="15">
        <v>2022</v>
      </c>
      <c r="F874" s="9">
        <v>0.74424999999999997</v>
      </c>
      <c r="G874" s="9">
        <v>0.74424999999999997</v>
      </c>
      <c r="H874" s="30">
        <v>0.074425000000000005</v>
      </c>
      <c r="I874" s="30">
        <v>0.62517</v>
      </c>
      <c r="J874" s="24">
        <v>0</v>
      </c>
      <c r="K874" s="30">
        <v>0.044654999999999993</v>
      </c>
      <c r="L874" s="24">
        <v>0.74425000000000008</v>
      </c>
      <c r="M874" s="24">
        <v>0.74425000000000008</v>
      </c>
      <c r="N874" s="9">
        <v>0</v>
      </c>
      <c r="O874" s="9">
        <v>0</v>
      </c>
      <c r="P874" s="24">
        <v>0.74425000000000008</v>
      </c>
      <c r="Q874" s="9">
        <v>0</v>
      </c>
      <c r="R874" s="9">
        <v>0</v>
      </c>
      <c r="S874" s="24">
        <f t="shared" si="14"/>
        <v>0.74425000000000008</v>
      </c>
    </row>
    <row r="875" spans="1:19" ht="31.5">
      <c r="A875" s="8" t="s">
        <v>806</v>
      </c>
      <c r="B875" s="73" t="s">
        <v>1717</v>
      </c>
      <c r="C875" s="15" t="s">
        <v>1718</v>
      </c>
      <c r="D875" s="18">
        <v>2016</v>
      </c>
      <c r="E875" s="15">
        <v>2020</v>
      </c>
      <c r="F875" s="9">
        <v>0.23182</v>
      </c>
      <c r="G875" s="9">
        <v>0.23182</v>
      </c>
      <c r="H875" s="30">
        <v>0.023182000000000001</v>
      </c>
      <c r="I875" s="30">
        <v>0.19472879999999998</v>
      </c>
      <c r="J875" s="24">
        <v>0</v>
      </c>
      <c r="K875" s="30">
        <v>0.0139092</v>
      </c>
      <c r="L875" s="24">
        <v>0.23095080000000001</v>
      </c>
      <c r="M875" s="24">
        <v>0.23095080000000001</v>
      </c>
      <c r="N875" s="9">
        <v>0.15682699999999999</v>
      </c>
      <c r="O875" s="9">
        <v>0</v>
      </c>
      <c r="P875" s="24">
        <v>0</v>
      </c>
      <c r="Q875" s="9">
        <v>0</v>
      </c>
      <c r="R875" s="9">
        <v>0</v>
      </c>
      <c r="S875" s="24">
        <f t="shared" si="14"/>
        <v>0.15682699999999999</v>
      </c>
    </row>
    <row r="876" spans="1:19" ht="47.25">
      <c r="A876" s="8" t="s">
        <v>806</v>
      </c>
      <c r="B876" s="73" t="s">
        <v>1719</v>
      </c>
      <c r="C876" s="15" t="s">
        <v>1720</v>
      </c>
      <c r="D876" s="18">
        <v>2016</v>
      </c>
      <c r="E876" s="15">
        <v>2020</v>
      </c>
      <c r="F876" s="9">
        <v>1.78375</v>
      </c>
      <c r="G876" s="9">
        <v>1.78375</v>
      </c>
      <c r="H876" s="30">
        <v>0.17837500000000001</v>
      </c>
      <c r="I876" s="30">
        <v>1.4983500000000001</v>
      </c>
      <c r="J876" s="24">
        <v>0</v>
      </c>
      <c r="K876" s="30">
        <v>0.107025</v>
      </c>
      <c r="L876" s="24">
        <v>1.78375</v>
      </c>
      <c r="M876" s="24">
        <v>1.78375</v>
      </c>
      <c r="N876" s="9">
        <v>1.78375</v>
      </c>
      <c r="O876" s="9">
        <v>0</v>
      </c>
      <c r="P876" s="24">
        <v>0</v>
      </c>
      <c r="Q876" s="9">
        <v>0</v>
      </c>
      <c r="R876" s="9">
        <v>0</v>
      </c>
      <c r="S876" s="24">
        <f t="shared" si="14"/>
        <v>1.7837499999999999</v>
      </c>
    </row>
    <row r="877" spans="1:19" ht="31.5">
      <c r="A877" s="8" t="s">
        <v>806</v>
      </c>
      <c r="B877" s="73" t="s">
        <v>1721</v>
      </c>
      <c r="C877" s="15" t="s">
        <v>1722</v>
      </c>
      <c r="D877" s="18">
        <v>2018</v>
      </c>
      <c r="E877" s="15">
        <v>2020</v>
      </c>
      <c r="F877" s="9">
        <v>7.8826999999999998</v>
      </c>
      <c r="G877" s="9">
        <v>7.8826999999999998</v>
      </c>
      <c r="H877" s="30">
        <v>0.78827000000000003</v>
      </c>
      <c r="I877" s="30">
        <v>6.6214680000000001</v>
      </c>
      <c r="J877" s="24">
        <v>0</v>
      </c>
      <c r="K877" s="30">
        <v>0.47296199999999999</v>
      </c>
      <c r="L877" s="24">
        <v>7.8826999999999998</v>
      </c>
      <c r="M877" s="24">
        <v>7.8826999999999998</v>
      </c>
      <c r="N877" s="9">
        <v>0.5170300000000001</v>
      </c>
      <c r="O877" s="9">
        <v>0</v>
      </c>
      <c r="P877" s="24">
        <v>0</v>
      </c>
      <c r="Q877" s="9">
        <v>0</v>
      </c>
      <c r="R877" s="9">
        <v>0</v>
      </c>
      <c r="S877" s="24">
        <f t="shared" si="14"/>
        <v>0.5170300000000001</v>
      </c>
    </row>
    <row r="878" spans="1:19" ht="63">
      <c r="A878" s="8" t="s">
        <v>806</v>
      </c>
      <c r="B878" s="73" t="s">
        <v>1723</v>
      </c>
      <c r="C878" s="15" t="s">
        <v>2562</v>
      </c>
      <c r="D878" s="18">
        <v>2019</v>
      </c>
      <c r="E878" s="15">
        <v>2020</v>
      </c>
      <c r="F878" s="9">
        <v>8.0714100000000002</v>
      </c>
      <c r="G878" s="9">
        <v>8.0714100000000002</v>
      </c>
      <c r="H878" s="30">
        <v>0.80714100000000011</v>
      </c>
      <c r="I878" s="30">
        <v>6.7799844000000009</v>
      </c>
      <c r="J878" s="24">
        <v>0</v>
      </c>
      <c r="K878" s="30">
        <v>0.48428460000000001</v>
      </c>
      <c r="L878" s="24">
        <v>8.0714100000000002</v>
      </c>
      <c r="M878" s="24">
        <v>8.0714100000000002</v>
      </c>
      <c r="N878" s="9">
        <v>0</v>
      </c>
      <c r="O878" s="9">
        <v>0</v>
      </c>
      <c r="P878" s="24">
        <v>0</v>
      </c>
      <c r="Q878" s="9">
        <v>0</v>
      </c>
      <c r="R878" s="9">
        <v>0</v>
      </c>
      <c r="S878" s="24">
        <f t="shared" si="14"/>
        <v>0</v>
      </c>
    </row>
    <row r="879" spans="1:19" ht="47.25">
      <c r="A879" s="8" t="s">
        <v>806</v>
      </c>
      <c r="B879" s="73" t="s">
        <v>1724</v>
      </c>
      <c r="C879" s="15" t="s">
        <v>2563</v>
      </c>
      <c r="D879" s="18">
        <v>2018</v>
      </c>
      <c r="E879" s="15">
        <v>2020</v>
      </c>
      <c r="F879" s="9">
        <v>4.4173</v>
      </c>
      <c r="G879" s="9">
        <v>4.4173</v>
      </c>
      <c r="H879" s="30">
        <v>0.44173000000000001</v>
      </c>
      <c r="I879" s="30">
        <v>3.7105319999999997</v>
      </c>
      <c r="J879" s="24">
        <v>0</v>
      </c>
      <c r="K879" s="30">
        <v>0.265038</v>
      </c>
      <c r="L879" s="24">
        <v>4.4173000000000009</v>
      </c>
      <c r="M879" s="24">
        <v>4.4173000000000009</v>
      </c>
      <c r="N879" s="9">
        <v>4.1520800000000007</v>
      </c>
      <c r="O879" s="9">
        <v>0</v>
      </c>
      <c r="P879" s="24">
        <v>0</v>
      </c>
      <c r="Q879" s="9">
        <v>0</v>
      </c>
      <c r="R879" s="9">
        <v>0</v>
      </c>
      <c r="S879" s="24">
        <f t="shared" si="14"/>
        <v>4.1520800000000007</v>
      </c>
    </row>
    <row r="880" spans="1:19" ht="78.75">
      <c r="A880" s="8" t="s">
        <v>806</v>
      </c>
      <c r="B880" s="73" t="s">
        <v>1725</v>
      </c>
      <c r="C880" s="15" t="s">
        <v>1726</v>
      </c>
      <c r="D880" s="18">
        <v>2021</v>
      </c>
      <c r="E880" s="15">
        <v>2022</v>
      </c>
      <c r="F880" s="9">
        <v>5.9544300000000003</v>
      </c>
      <c r="G880" s="9">
        <v>5.9544300000000003</v>
      </c>
      <c r="H880" s="30">
        <v>0.59544300000000006</v>
      </c>
      <c r="I880" s="30">
        <v>5.0017211999999995</v>
      </c>
      <c r="J880" s="24">
        <v>0</v>
      </c>
      <c r="K880" s="30">
        <v>0.35726580000000002</v>
      </c>
      <c r="L880" s="24">
        <v>5.9544300000000003</v>
      </c>
      <c r="M880" s="24">
        <v>5.9544300000000003</v>
      </c>
      <c r="N880" s="9">
        <v>0</v>
      </c>
      <c r="O880" s="9">
        <v>0</v>
      </c>
      <c r="P880" s="24">
        <v>5.9544300000000003</v>
      </c>
      <c r="Q880" s="9">
        <v>0</v>
      </c>
      <c r="R880" s="9">
        <v>0</v>
      </c>
      <c r="S880" s="24">
        <f t="shared" si="14"/>
        <v>5.9544300000000003</v>
      </c>
    </row>
    <row r="881" spans="1:19" ht="78.75">
      <c r="A881" s="8" t="s">
        <v>806</v>
      </c>
      <c r="B881" s="73" t="s">
        <v>1727</v>
      </c>
      <c r="C881" s="15" t="s">
        <v>1728</v>
      </c>
      <c r="D881" s="18">
        <v>2019</v>
      </c>
      <c r="E881" s="15">
        <v>2020</v>
      </c>
      <c r="F881" s="9">
        <v>3.9839599999999997</v>
      </c>
      <c r="G881" s="9">
        <v>3.9839599999999997</v>
      </c>
      <c r="H881" s="30">
        <v>0.39839599999999997</v>
      </c>
      <c r="I881" s="30">
        <v>3.3465263999999997</v>
      </c>
      <c r="J881" s="24">
        <v>0</v>
      </c>
      <c r="K881" s="30">
        <v>0.23903759999999996</v>
      </c>
      <c r="L881" s="24">
        <v>3.9839599999999997</v>
      </c>
      <c r="M881" s="24">
        <v>3.9839599999999997</v>
      </c>
      <c r="N881" s="9">
        <v>3.7682599999999997</v>
      </c>
      <c r="O881" s="9">
        <v>0</v>
      </c>
      <c r="P881" s="24">
        <v>0</v>
      </c>
      <c r="Q881" s="9">
        <v>0</v>
      </c>
      <c r="R881" s="9">
        <v>0</v>
      </c>
      <c r="S881" s="24">
        <f t="shared" si="14"/>
        <v>3.7682599999999997</v>
      </c>
    </row>
    <row r="882" spans="1:19" ht="63">
      <c r="A882" s="8" t="s">
        <v>806</v>
      </c>
      <c r="B882" s="73" t="s">
        <v>1729</v>
      </c>
      <c r="C882" s="15" t="s">
        <v>1730</v>
      </c>
      <c r="D882" s="18">
        <v>2016</v>
      </c>
      <c r="E882" s="15">
        <v>2020</v>
      </c>
      <c r="F882" s="9">
        <v>0.33875</v>
      </c>
      <c r="G882" s="9">
        <v>0.33875</v>
      </c>
      <c r="H882" s="30">
        <v>0.033875000000000002</v>
      </c>
      <c r="I882" s="30">
        <v>0.28455000000000003</v>
      </c>
      <c r="J882" s="24">
        <v>0</v>
      </c>
      <c r="K882" s="30">
        <v>0.020324999999999999</v>
      </c>
      <c r="L882" s="24">
        <v>0.32747672999999999</v>
      </c>
      <c r="M882" s="24">
        <v>0.32747672999999999</v>
      </c>
      <c r="N882" s="9">
        <v>0.32747672999999999</v>
      </c>
      <c r="O882" s="9">
        <v>0</v>
      </c>
      <c r="P882" s="24">
        <v>0</v>
      </c>
      <c r="Q882" s="9">
        <v>0</v>
      </c>
      <c r="R882" s="9">
        <v>0</v>
      </c>
      <c r="S882" s="24">
        <f t="shared" si="14"/>
        <v>0.32747672999999999</v>
      </c>
    </row>
    <row r="883" spans="1:19" ht="63">
      <c r="A883" s="8" t="s">
        <v>806</v>
      </c>
      <c r="B883" s="73" t="s">
        <v>1731</v>
      </c>
      <c r="C883" s="15" t="s">
        <v>1732</v>
      </c>
      <c r="D883" s="18">
        <v>2019</v>
      </c>
      <c r="E883" s="15">
        <v>2020</v>
      </c>
      <c r="F883" s="9">
        <v>2.7538200000000002</v>
      </c>
      <c r="G883" s="9">
        <v>2.7538200000000002</v>
      </c>
      <c r="H883" s="30">
        <v>0.27538200000000002</v>
      </c>
      <c r="I883" s="30">
        <v>2.3132088</v>
      </c>
      <c r="J883" s="24">
        <v>0</v>
      </c>
      <c r="K883" s="30">
        <v>0.16522919999999999</v>
      </c>
      <c r="L883" s="24">
        <v>2.7538200000000002</v>
      </c>
      <c r="M883" s="24">
        <v>2.7538200000000002</v>
      </c>
      <c r="N883" s="9">
        <v>0.010999999999999999</v>
      </c>
      <c r="O883" s="9">
        <v>0</v>
      </c>
      <c r="P883" s="24">
        <v>0</v>
      </c>
      <c r="Q883" s="9">
        <v>0</v>
      </c>
      <c r="R883" s="9">
        <v>0</v>
      </c>
      <c r="S883" s="24">
        <f t="shared" si="14"/>
        <v>0.010999999999999999</v>
      </c>
    </row>
    <row r="884" spans="1:19" ht="78.75">
      <c r="A884" s="8" t="s">
        <v>806</v>
      </c>
      <c r="B884" s="73" t="s">
        <v>1733</v>
      </c>
      <c r="C884" s="15" t="s">
        <v>2564</v>
      </c>
      <c r="D884" s="18">
        <v>2019</v>
      </c>
      <c r="E884" s="15">
        <v>2020</v>
      </c>
      <c r="F884" s="9">
        <v>1.1511</v>
      </c>
      <c r="G884" s="9">
        <v>1.1511</v>
      </c>
      <c r="H884" s="30">
        <v>0.11511</v>
      </c>
      <c r="I884" s="30">
        <v>0.96692400000000001</v>
      </c>
      <c r="J884" s="24">
        <v>0</v>
      </c>
      <c r="K884" s="30">
        <v>0.069066000000000002</v>
      </c>
      <c r="L884" s="24">
        <v>1.1511</v>
      </c>
      <c r="M884" s="24">
        <v>1.1511</v>
      </c>
      <c r="N884" s="9">
        <v>1.0989500000000001</v>
      </c>
      <c r="O884" s="9">
        <v>0</v>
      </c>
      <c r="P884" s="24">
        <v>0</v>
      </c>
      <c r="Q884" s="9">
        <v>0</v>
      </c>
      <c r="R884" s="9">
        <v>0</v>
      </c>
      <c r="S884" s="24">
        <f t="shared" si="14"/>
        <v>1.0989500000000001</v>
      </c>
    </row>
    <row r="885" spans="1:19" ht="47.25">
      <c r="A885" s="8" t="s">
        <v>806</v>
      </c>
      <c r="B885" s="73" t="s">
        <v>1734</v>
      </c>
      <c r="C885" s="15" t="s">
        <v>2565</v>
      </c>
      <c r="D885" s="18">
        <v>2019</v>
      </c>
      <c r="E885" s="15">
        <v>2021</v>
      </c>
      <c r="F885" s="9">
        <v>5.38551</v>
      </c>
      <c r="G885" s="9">
        <v>5.38551</v>
      </c>
      <c r="H885" s="30">
        <v>0.538551</v>
      </c>
      <c r="I885" s="30">
        <v>4.5238284000000002</v>
      </c>
      <c r="J885" s="24">
        <v>0</v>
      </c>
      <c r="K885" s="30">
        <v>0.32313059999999999</v>
      </c>
      <c r="L885" s="24">
        <v>5.38551</v>
      </c>
      <c r="M885" s="24">
        <v>5.38551</v>
      </c>
      <c r="N885" s="9">
        <v>4.7304488000000013</v>
      </c>
      <c r="O885" s="9">
        <v>0.65506119999999868</v>
      </c>
      <c r="P885" s="24">
        <v>0</v>
      </c>
      <c r="Q885" s="9">
        <v>0</v>
      </c>
      <c r="R885" s="9">
        <v>0</v>
      </c>
      <c r="S885" s="24">
        <f t="shared" si="14"/>
        <v>5.38551</v>
      </c>
    </row>
    <row r="886" spans="1:19" ht="47.25">
      <c r="A886" s="8" t="s">
        <v>806</v>
      </c>
      <c r="B886" s="73" t="s">
        <v>1735</v>
      </c>
      <c r="C886" s="15" t="s">
        <v>2566</v>
      </c>
      <c r="D886" s="18">
        <v>2019</v>
      </c>
      <c r="E886" s="15">
        <v>2020</v>
      </c>
      <c r="F886" s="9">
        <v>1.5512999999999999</v>
      </c>
      <c r="G886" s="9">
        <v>1.5512999999999999</v>
      </c>
      <c r="H886" s="30">
        <v>0.15512999999999999</v>
      </c>
      <c r="I886" s="30">
        <v>1.3030919999999999</v>
      </c>
      <c r="J886" s="24">
        <v>0</v>
      </c>
      <c r="K886" s="30">
        <v>0.093077999999999994</v>
      </c>
      <c r="L886" s="24">
        <v>1.5512999999999999</v>
      </c>
      <c r="M886" s="24">
        <v>1.5512999999999999</v>
      </c>
      <c r="N886" s="9">
        <v>1.5512999999999999</v>
      </c>
      <c r="O886" s="9">
        <v>0</v>
      </c>
      <c r="P886" s="24">
        <v>0</v>
      </c>
      <c r="Q886" s="9">
        <v>0</v>
      </c>
      <c r="R886" s="9">
        <v>0</v>
      </c>
      <c r="S886" s="24">
        <f t="shared" si="14"/>
        <v>1.5512999999999999</v>
      </c>
    </row>
    <row r="887" spans="1:19" ht="31.5">
      <c r="A887" s="8" t="s">
        <v>806</v>
      </c>
      <c r="B887" s="73" t="s">
        <v>1736</v>
      </c>
      <c r="C887" s="15" t="s">
        <v>2567</v>
      </c>
      <c r="D887" s="18">
        <v>2019</v>
      </c>
      <c r="E887" s="15">
        <v>2021</v>
      </c>
      <c r="F887" s="9">
        <v>2.3082500000000001</v>
      </c>
      <c r="G887" s="9">
        <v>2.3082500000000001</v>
      </c>
      <c r="H887" s="30">
        <v>0.23082500000000003</v>
      </c>
      <c r="I887" s="30">
        <v>1.9389300000000003</v>
      </c>
      <c r="J887" s="24">
        <v>0</v>
      </c>
      <c r="K887" s="30">
        <v>0.13849500000000001</v>
      </c>
      <c r="L887" s="24">
        <v>2.3082500000000001</v>
      </c>
      <c r="M887" s="24">
        <v>2.3082500000000001</v>
      </c>
      <c r="N887" s="9">
        <v>2.0224600000000001</v>
      </c>
      <c r="O887" s="9">
        <v>0.28578999999999999</v>
      </c>
      <c r="P887" s="24">
        <v>0</v>
      </c>
      <c r="Q887" s="9">
        <v>0</v>
      </c>
      <c r="R887" s="9">
        <v>0</v>
      </c>
      <c r="S887" s="24">
        <f t="shared" si="14"/>
        <v>2.3082500000000001</v>
      </c>
    </row>
    <row r="888" spans="1:19" ht="78.75">
      <c r="A888" s="8" t="s">
        <v>806</v>
      </c>
      <c r="B888" s="73" t="s">
        <v>1737</v>
      </c>
      <c r="C888" s="15" t="s">
        <v>2568</v>
      </c>
      <c r="D888" s="18">
        <v>2019</v>
      </c>
      <c r="E888" s="15">
        <v>2021</v>
      </c>
      <c r="F888" s="9">
        <v>2.0621900000000002</v>
      </c>
      <c r="G888" s="9">
        <v>2.0621900000000002</v>
      </c>
      <c r="H888" s="30">
        <v>0.20621900000000004</v>
      </c>
      <c r="I888" s="30">
        <v>1.7322396000000002</v>
      </c>
      <c r="J888" s="24">
        <v>0</v>
      </c>
      <c r="K888" s="30">
        <v>0.12373140000000001</v>
      </c>
      <c r="L888" s="24">
        <v>2.0621900000000002</v>
      </c>
      <c r="M888" s="24">
        <v>2.0621900000000002</v>
      </c>
      <c r="N888" s="9">
        <v>1.4041720000000002</v>
      </c>
      <c r="O888" s="9">
        <v>0.19147800000000004</v>
      </c>
      <c r="P888" s="24">
        <v>0</v>
      </c>
      <c r="Q888" s="9">
        <v>0</v>
      </c>
      <c r="R888" s="9">
        <v>0</v>
      </c>
      <c r="S888" s="24">
        <f t="shared" si="14"/>
        <v>1.5956500000000002</v>
      </c>
    </row>
    <row r="889" spans="1:19" ht="78.75">
      <c r="A889" s="8" t="s">
        <v>806</v>
      </c>
      <c r="B889" s="73" t="s">
        <v>1738</v>
      </c>
      <c r="C889" s="15" t="s">
        <v>1739</v>
      </c>
      <c r="D889" s="18">
        <v>2019</v>
      </c>
      <c r="E889" s="15">
        <v>2021</v>
      </c>
      <c r="F889" s="9">
        <v>10.95316</v>
      </c>
      <c r="G889" s="9">
        <v>10.95316</v>
      </c>
      <c r="H889" s="30">
        <v>1.0953160000000002</v>
      </c>
      <c r="I889" s="30">
        <v>9.2006543999999995</v>
      </c>
      <c r="J889" s="24">
        <v>0</v>
      </c>
      <c r="K889" s="30">
        <v>0.65718960000000004</v>
      </c>
      <c r="L889" s="24">
        <v>10.95316</v>
      </c>
      <c r="M889" s="24">
        <v>10.95316</v>
      </c>
      <c r="N889" s="9">
        <v>0.95351300000000017</v>
      </c>
      <c r="O889" s="9">
        <v>9.9996469999999995</v>
      </c>
      <c r="P889" s="24">
        <v>0</v>
      </c>
      <c r="Q889" s="9">
        <v>0</v>
      </c>
      <c r="R889" s="9">
        <v>0</v>
      </c>
      <c r="S889" s="24">
        <f t="shared" si="14"/>
        <v>10.95316</v>
      </c>
    </row>
    <row r="890" spans="1:19" ht="47.25">
      <c r="A890" s="8" t="s">
        <v>806</v>
      </c>
      <c r="B890" s="73" t="s">
        <v>209</v>
      </c>
      <c r="C890" s="15" t="s">
        <v>2569</v>
      </c>
      <c r="D890" s="18">
        <v>2019</v>
      </c>
      <c r="E890" s="15">
        <v>2023</v>
      </c>
      <c r="F890" s="9">
        <v>12.120389999999999</v>
      </c>
      <c r="G890" s="9">
        <v>12.120389999999999</v>
      </c>
      <c r="H890" s="30">
        <v>1.2120389999999999</v>
      </c>
      <c r="I890" s="30">
        <v>10.1811276</v>
      </c>
      <c r="J890" s="24">
        <v>0</v>
      </c>
      <c r="K890" s="30">
        <v>0.72722339999999985</v>
      </c>
      <c r="L890" s="24">
        <v>12.120389999999999</v>
      </c>
      <c r="M890" s="24">
        <v>12.120389999999999</v>
      </c>
      <c r="N890" s="9">
        <v>0</v>
      </c>
      <c r="O890" s="9">
        <v>0</v>
      </c>
      <c r="P890" s="24">
        <v>0</v>
      </c>
      <c r="Q890" s="9">
        <v>12.120389999999999</v>
      </c>
      <c r="R890" s="9">
        <v>0</v>
      </c>
      <c r="S890" s="24">
        <f t="shared" si="14"/>
        <v>12.120389999999999</v>
      </c>
    </row>
    <row r="891" spans="1:19" ht="78.75">
      <c r="A891" s="8" t="s">
        <v>806</v>
      </c>
      <c r="B891" s="73" t="s">
        <v>1740</v>
      </c>
      <c r="C891" s="15" t="s">
        <v>1741</v>
      </c>
      <c r="D891" s="18">
        <v>2016</v>
      </c>
      <c r="E891" s="15">
        <v>2020</v>
      </c>
      <c r="F891" s="9">
        <v>2.12344</v>
      </c>
      <c r="G891" s="9">
        <v>2.12344</v>
      </c>
      <c r="H891" s="30">
        <v>0.212344</v>
      </c>
      <c r="I891" s="30">
        <v>1.7836896</v>
      </c>
      <c r="J891" s="24">
        <v>0</v>
      </c>
      <c r="K891" s="30">
        <v>0.1274064</v>
      </c>
      <c r="L891" s="24">
        <v>2.1234400000000004</v>
      </c>
      <c r="M891" s="24">
        <v>2.1234400000000004</v>
      </c>
      <c r="N891" s="9">
        <v>2.1234400000000004</v>
      </c>
      <c r="O891" s="9">
        <v>0</v>
      </c>
      <c r="P891" s="24">
        <v>0</v>
      </c>
      <c r="Q891" s="9">
        <v>0</v>
      </c>
      <c r="R891" s="9">
        <v>0</v>
      </c>
      <c r="S891" s="24">
        <f t="shared" si="14"/>
        <v>2.1234400000000004</v>
      </c>
    </row>
    <row r="892" spans="1:19" ht="78.75">
      <c r="A892" s="8" t="s">
        <v>806</v>
      </c>
      <c r="B892" s="73" t="s">
        <v>1742</v>
      </c>
      <c r="C892" s="15" t="s">
        <v>1743</v>
      </c>
      <c r="D892" s="18">
        <v>2016</v>
      </c>
      <c r="E892" s="15">
        <v>2020</v>
      </c>
      <c r="F892" s="9">
        <v>1.51441</v>
      </c>
      <c r="G892" s="9">
        <v>1.51441</v>
      </c>
      <c r="H892" s="30">
        <v>0.15144100000000002</v>
      </c>
      <c r="I892" s="30">
        <v>1.2721044000000001</v>
      </c>
      <c r="J892" s="24">
        <v>0</v>
      </c>
      <c r="K892" s="30">
        <v>0.090864600000000004</v>
      </c>
      <c r="L892" s="24">
        <v>1.5144100000000003</v>
      </c>
      <c r="M892" s="24">
        <v>1.5144100000000003</v>
      </c>
      <c r="N892" s="9">
        <v>1.5144100000000003</v>
      </c>
      <c r="O892" s="9">
        <v>0</v>
      </c>
      <c r="P892" s="24">
        <v>0</v>
      </c>
      <c r="Q892" s="9">
        <v>0</v>
      </c>
      <c r="R892" s="9">
        <v>0</v>
      </c>
      <c r="S892" s="24">
        <f t="shared" si="14"/>
        <v>1.5144100000000003</v>
      </c>
    </row>
    <row r="893" spans="1:19" ht="63">
      <c r="A893" s="8" t="s">
        <v>806</v>
      </c>
      <c r="B893" s="73" t="s">
        <v>210</v>
      </c>
      <c r="C893" s="15" t="s">
        <v>2570</v>
      </c>
      <c r="D893" s="18">
        <v>2018</v>
      </c>
      <c r="E893" s="15">
        <v>2022</v>
      </c>
      <c r="F893" s="9">
        <v>8.0938499999999998</v>
      </c>
      <c r="G893" s="9">
        <v>8.0938499999999998</v>
      </c>
      <c r="H893" s="30">
        <v>0.80938500000000002</v>
      </c>
      <c r="I893" s="30">
        <v>6.7988340000000003</v>
      </c>
      <c r="J893" s="24">
        <v>0</v>
      </c>
      <c r="K893" s="30">
        <v>0.48563099999999998</v>
      </c>
      <c r="L893" s="24">
        <v>8.0938500000000015</v>
      </c>
      <c r="M893" s="24">
        <v>8.0938500000000015</v>
      </c>
      <c r="N893" s="9">
        <v>0</v>
      </c>
      <c r="O893" s="9">
        <v>0</v>
      </c>
      <c r="P893" s="24">
        <v>8.0938500000000015</v>
      </c>
      <c r="Q893" s="9">
        <v>0</v>
      </c>
      <c r="R893" s="9">
        <v>0</v>
      </c>
      <c r="S893" s="24">
        <f t="shared" si="14"/>
        <v>8.0938500000000015</v>
      </c>
    </row>
    <row r="894" spans="1:19" ht="94.5">
      <c r="A894" s="8" t="s">
        <v>806</v>
      </c>
      <c r="B894" s="73" t="s">
        <v>1744</v>
      </c>
      <c r="C894" s="15" t="s">
        <v>1745</v>
      </c>
      <c r="D894" s="18">
        <v>2019</v>
      </c>
      <c r="E894" s="15">
        <v>2022</v>
      </c>
      <c r="F894" s="9">
        <v>2.7337699999999998</v>
      </c>
      <c r="G894" s="9">
        <v>2.7337699999999998</v>
      </c>
      <c r="H894" s="30">
        <v>0.27337699999999998</v>
      </c>
      <c r="I894" s="30">
        <v>2.2963667999999999</v>
      </c>
      <c r="J894" s="24">
        <v>0</v>
      </c>
      <c r="K894" s="30">
        <v>0.16402619999999998</v>
      </c>
      <c r="L894" s="24">
        <v>2.7337699999999998</v>
      </c>
      <c r="M894" s="24">
        <v>2.7337699999999998</v>
      </c>
      <c r="N894" s="9">
        <v>0</v>
      </c>
      <c r="O894" s="9">
        <v>0</v>
      </c>
      <c r="P894" s="24">
        <v>2.7337699999999998</v>
      </c>
      <c r="Q894" s="9">
        <v>0</v>
      </c>
      <c r="R894" s="9">
        <v>0</v>
      </c>
      <c r="S894" s="24">
        <f t="shared" si="14"/>
        <v>2.7337699999999998</v>
      </c>
    </row>
    <row r="895" spans="1:19" ht="78.75">
      <c r="A895" s="8" t="s">
        <v>806</v>
      </c>
      <c r="B895" s="73" t="s">
        <v>211</v>
      </c>
      <c r="C895" s="15" t="s">
        <v>377</v>
      </c>
      <c r="D895" s="18">
        <v>2019</v>
      </c>
      <c r="E895" s="15">
        <v>2023</v>
      </c>
      <c r="F895" s="9">
        <v>4.2925300000000002</v>
      </c>
      <c r="G895" s="9">
        <v>4.2925300000000002</v>
      </c>
      <c r="H895" s="30">
        <v>0.42925300000000005</v>
      </c>
      <c r="I895" s="30">
        <v>3.6057252000000002</v>
      </c>
      <c r="J895" s="24">
        <v>0</v>
      </c>
      <c r="K895" s="30">
        <v>0.2575518</v>
      </c>
      <c r="L895" s="24">
        <v>4.2925300000000002</v>
      </c>
      <c r="M895" s="24">
        <v>4.2925300000000002</v>
      </c>
      <c r="N895" s="9">
        <v>0</v>
      </c>
      <c r="O895" s="9">
        <v>0</v>
      </c>
      <c r="P895" s="24">
        <v>0</v>
      </c>
      <c r="Q895" s="9">
        <v>4.2925300000000002</v>
      </c>
      <c r="R895" s="9">
        <v>0</v>
      </c>
      <c r="S895" s="24">
        <f t="shared" si="14"/>
        <v>4.2925300000000002</v>
      </c>
    </row>
    <row r="896" spans="1:19" ht="78.75">
      <c r="A896" s="8" t="s">
        <v>806</v>
      </c>
      <c r="B896" s="73" t="s">
        <v>1746</v>
      </c>
      <c r="C896" s="15" t="s">
        <v>1747</v>
      </c>
      <c r="D896" s="18">
        <v>2019</v>
      </c>
      <c r="E896" s="15">
        <v>2022</v>
      </c>
      <c r="F896" s="9">
        <v>2.89514</v>
      </c>
      <c r="G896" s="9">
        <v>2.89514</v>
      </c>
      <c r="H896" s="30">
        <v>0.28951399999999999</v>
      </c>
      <c r="I896" s="30">
        <v>2.4319176000000002</v>
      </c>
      <c r="J896" s="24">
        <v>0</v>
      </c>
      <c r="K896" s="30">
        <v>0.17370839999999999</v>
      </c>
      <c r="L896" s="24">
        <v>2.89514</v>
      </c>
      <c r="M896" s="24">
        <v>2.89514</v>
      </c>
      <c r="N896" s="9">
        <v>0</v>
      </c>
      <c r="O896" s="9">
        <v>0</v>
      </c>
      <c r="P896" s="24">
        <v>2.89514</v>
      </c>
      <c r="Q896" s="9">
        <v>0</v>
      </c>
      <c r="R896" s="9">
        <v>0</v>
      </c>
      <c r="S896" s="24">
        <f t="shared" si="14"/>
        <v>2.89514</v>
      </c>
    </row>
    <row r="897" spans="1:19" ht="63">
      <c r="A897" s="8" t="s">
        <v>806</v>
      </c>
      <c r="B897" s="73" t="s">
        <v>1748</v>
      </c>
      <c r="C897" s="15" t="s">
        <v>1749</v>
      </c>
      <c r="D897" s="18">
        <v>2017</v>
      </c>
      <c r="E897" s="15">
        <v>2020</v>
      </c>
      <c r="F897" s="9">
        <v>2.0517300000000001</v>
      </c>
      <c r="G897" s="9">
        <v>2.0517300000000001</v>
      </c>
      <c r="H897" s="30">
        <v>0.20517300000000002</v>
      </c>
      <c r="I897" s="30">
        <v>1.7234532</v>
      </c>
      <c r="J897" s="24">
        <v>0</v>
      </c>
      <c r="K897" s="30">
        <v>0.1231038</v>
      </c>
      <c r="L897" s="24">
        <v>2.0517300000000001</v>
      </c>
      <c r="M897" s="24">
        <v>2.0517300000000001</v>
      </c>
      <c r="N897" s="9">
        <v>2.0517300000000001</v>
      </c>
      <c r="O897" s="9">
        <v>0</v>
      </c>
      <c r="P897" s="24">
        <v>0</v>
      </c>
      <c r="Q897" s="9">
        <v>0</v>
      </c>
      <c r="R897" s="9">
        <v>0</v>
      </c>
      <c r="S897" s="24">
        <f t="shared" si="14"/>
        <v>2.0517300000000001</v>
      </c>
    </row>
    <row r="898" spans="1:19" ht="94.5">
      <c r="A898" s="8" t="s">
        <v>806</v>
      </c>
      <c r="B898" s="73" t="s">
        <v>155</v>
      </c>
      <c r="C898" s="15" t="s">
        <v>2571</v>
      </c>
      <c r="D898" s="18">
        <v>2016</v>
      </c>
      <c r="E898" s="15">
        <v>2025</v>
      </c>
      <c r="F898" s="9">
        <v>11.52412</v>
      </c>
      <c r="G898" s="9">
        <v>11.52412</v>
      </c>
      <c r="H898" s="30">
        <v>1.152412</v>
      </c>
      <c r="I898" s="30">
        <v>9.6802607999999992</v>
      </c>
      <c r="J898" s="24">
        <v>0</v>
      </c>
      <c r="K898" s="30">
        <v>0.69144719999999993</v>
      </c>
      <c r="L898" s="24">
        <v>11.524120000000002</v>
      </c>
      <c r="M898" s="24">
        <v>11.524120000000002</v>
      </c>
      <c r="N898" s="9">
        <v>0</v>
      </c>
      <c r="O898" s="9">
        <v>0</v>
      </c>
      <c r="P898" s="24">
        <v>0</v>
      </c>
      <c r="Q898" s="9">
        <v>0</v>
      </c>
      <c r="R898" s="9">
        <v>0.010999999999999999</v>
      </c>
      <c r="S898" s="24">
        <f t="shared" si="14"/>
        <v>0.010999999999999999</v>
      </c>
    </row>
    <row r="899" spans="1:19" ht="94.5">
      <c r="A899" s="8" t="s">
        <v>806</v>
      </c>
      <c r="B899" s="73" t="s">
        <v>1750</v>
      </c>
      <c r="C899" s="15" t="s">
        <v>1751</v>
      </c>
      <c r="D899" s="18">
        <v>2018</v>
      </c>
      <c r="E899" s="15">
        <v>2020</v>
      </c>
      <c r="F899" s="9">
        <v>1.8121700000000001</v>
      </c>
      <c r="G899" s="9">
        <v>1.8121700000000001</v>
      </c>
      <c r="H899" s="30">
        <v>0.18121700000000002</v>
      </c>
      <c r="I899" s="30">
        <v>1.5222228000000002</v>
      </c>
      <c r="J899" s="24">
        <v>0</v>
      </c>
      <c r="K899" s="30">
        <v>0.1087302</v>
      </c>
      <c r="L899" s="24">
        <v>1.8121700000000001</v>
      </c>
      <c r="M899" s="24">
        <v>1.8121700000000001</v>
      </c>
      <c r="N899" s="9">
        <v>1.64537</v>
      </c>
      <c r="O899" s="9">
        <v>0</v>
      </c>
      <c r="P899" s="24">
        <v>0</v>
      </c>
      <c r="Q899" s="9">
        <v>0</v>
      </c>
      <c r="R899" s="9">
        <v>0</v>
      </c>
      <c r="S899" s="24">
        <f t="shared" si="14"/>
        <v>1.64537</v>
      </c>
    </row>
    <row r="900" spans="1:19" ht="63">
      <c r="A900" s="8" t="s">
        <v>806</v>
      </c>
      <c r="B900" s="73" t="s">
        <v>1752</v>
      </c>
      <c r="C900" s="15" t="s">
        <v>1753</v>
      </c>
      <c r="D900" s="18">
        <v>2018</v>
      </c>
      <c r="E900" s="15">
        <v>2020</v>
      </c>
      <c r="F900" s="9">
        <v>4.9093599999999995</v>
      </c>
      <c r="G900" s="9">
        <v>4.9093599999999995</v>
      </c>
      <c r="H900" s="30">
        <v>0.49093599999999998</v>
      </c>
      <c r="I900" s="30">
        <v>4.1238624000000002</v>
      </c>
      <c r="J900" s="24">
        <v>0</v>
      </c>
      <c r="K900" s="30">
        <v>0.29456159999999998</v>
      </c>
      <c r="L900" s="24">
        <v>4.9093599999999995</v>
      </c>
      <c r="M900" s="24">
        <v>4.9093599999999995</v>
      </c>
      <c r="N900" s="9">
        <v>4.2790399999999993</v>
      </c>
      <c r="O900" s="9">
        <v>0</v>
      </c>
      <c r="P900" s="24">
        <v>0</v>
      </c>
      <c r="Q900" s="9">
        <v>0</v>
      </c>
      <c r="R900" s="9">
        <v>0</v>
      </c>
      <c r="S900" s="24">
        <f t="shared" si="14"/>
        <v>4.2790399999999993</v>
      </c>
    </row>
    <row r="901" spans="1:19" ht="47.25">
      <c r="A901" s="8" t="s">
        <v>806</v>
      </c>
      <c r="B901" s="73" t="s">
        <v>1754</v>
      </c>
      <c r="C901" s="15" t="s">
        <v>1755</v>
      </c>
      <c r="D901" s="18">
        <v>2013</v>
      </c>
      <c r="E901" s="15">
        <v>2021</v>
      </c>
      <c r="F901" s="9">
        <v>16.46088</v>
      </c>
      <c r="G901" s="9">
        <v>16.46088</v>
      </c>
      <c r="H901" s="30">
        <v>1.646088</v>
      </c>
      <c r="I901" s="30">
        <v>13.8271392</v>
      </c>
      <c r="J901" s="24">
        <v>0</v>
      </c>
      <c r="K901" s="30">
        <v>0.98765279999999989</v>
      </c>
      <c r="L901" s="24">
        <v>14.811074550000003</v>
      </c>
      <c r="M901" s="24">
        <v>14.811074550000003</v>
      </c>
      <c r="N901" s="9">
        <v>13.3000208</v>
      </c>
      <c r="O901" s="9">
        <v>0.49242248000000188</v>
      </c>
      <c r="P901" s="24">
        <v>0</v>
      </c>
      <c r="Q901" s="9">
        <v>0</v>
      </c>
      <c r="R901" s="9">
        <v>0</v>
      </c>
      <c r="S901" s="24">
        <f t="shared" si="14"/>
        <v>13.792443280000002</v>
      </c>
    </row>
    <row r="902" spans="1:19" ht="47.25">
      <c r="A902" s="8" t="s">
        <v>806</v>
      </c>
      <c r="B902" s="73" t="s">
        <v>1756</v>
      </c>
      <c r="C902" s="15" t="s">
        <v>1757</v>
      </c>
      <c r="D902" s="18">
        <v>2012</v>
      </c>
      <c r="E902" s="15">
        <v>2020</v>
      </c>
      <c r="F902" s="9">
        <v>6.8298000000000005</v>
      </c>
      <c r="G902" s="9">
        <v>6.8298000000000005</v>
      </c>
      <c r="H902" s="30">
        <v>0.68298000000000014</v>
      </c>
      <c r="I902" s="30">
        <v>5.7370320000000001</v>
      </c>
      <c r="J902" s="24">
        <v>0</v>
      </c>
      <c r="K902" s="30">
        <v>0.40978800000000004</v>
      </c>
      <c r="L902" s="24">
        <v>5.5065124400000007</v>
      </c>
      <c r="M902" s="24">
        <v>5.5065124400000007</v>
      </c>
      <c r="N902" s="9">
        <v>2.7444750500000006</v>
      </c>
      <c r="O902" s="9">
        <v>0</v>
      </c>
      <c r="P902" s="24">
        <v>0</v>
      </c>
      <c r="Q902" s="9">
        <v>0</v>
      </c>
      <c r="R902" s="9">
        <v>0</v>
      </c>
      <c r="S902" s="24">
        <f t="shared" si="14"/>
        <v>2.7444750500000006</v>
      </c>
    </row>
    <row r="903" spans="1:19" ht="94.5">
      <c r="A903" s="8" t="s">
        <v>806</v>
      </c>
      <c r="B903" s="73" t="s">
        <v>252</v>
      </c>
      <c r="C903" s="15" t="s">
        <v>378</v>
      </c>
      <c r="D903" s="18">
        <v>2015</v>
      </c>
      <c r="E903" s="15">
        <v>2021</v>
      </c>
      <c r="F903" s="9">
        <v>53.623779999999996</v>
      </c>
      <c r="G903" s="9">
        <v>53.623779999999996</v>
      </c>
      <c r="H903" s="30">
        <v>5.3623779999999996</v>
      </c>
      <c r="I903" s="30">
        <v>45.043975199999998</v>
      </c>
      <c r="J903" s="24">
        <v>0</v>
      </c>
      <c r="K903" s="30">
        <v>3.2174267999999997</v>
      </c>
      <c r="L903" s="24">
        <v>35.889387880000001</v>
      </c>
      <c r="M903" s="24">
        <v>35.889387880000001</v>
      </c>
      <c r="N903" s="9">
        <v>14.7890072</v>
      </c>
      <c r="O903" s="9">
        <v>3.6972518000000001</v>
      </c>
      <c r="P903" s="24">
        <v>0</v>
      </c>
      <c r="Q903" s="9">
        <v>0</v>
      </c>
      <c r="R903" s="9">
        <v>0</v>
      </c>
      <c r="S903" s="24">
        <f t="shared" si="14"/>
        <v>18.486259</v>
      </c>
    </row>
    <row r="904" spans="1:19" ht="78.75">
      <c r="A904" s="8" t="s">
        <v>806</v>
      </c>
      <c r="B904" s="73" t="s">
        <v>1758</v>
      </c>
      <c r="C904" s="15" t="s">
        <v>1759</v>
      </c>
      <c r="D904" s="18">
        <v>2016</v>
      </c>
      <c r="E904" s="15">
        <v>2020</v>
      </c>
      <c r="F904" s="9">
        <v>0.98907999999999996</v>
      </c>
      <c r="G904" s="9">
        <v>0.98907999999999996</v>
      </c>
      <c r="H904" s="30">
        <v>0.098907999999999996</v>
      </c>
      <c r="I904" s="30">
        <v>0.83082719999999999</v>
      </c>
      <c r="J904" s="24">
        <v>0</v>
      </c>
      <c r="K904" s="30">
        <v>0.059344799999999996</v>
      </c>
      <c r="L904" s="24">
        <v>0.98198865999999996</v>
      </c>
      <c r="M904" s="24">
        <v>0.98198865999999996</v>
      </c>
      <c r="N904" s="9">
        <v>0.88520300000000007</v>
      </c>
      <c r="O904" s="9">
        <v>0</v>
      </c>
      <c r="P904" s="24">
        <v>0</v>
      </c>
      <c r="Q904" s="9">
        <v>0</v>
      </c>
      <c r="R904" s="9">
        <v>0</v>
      </c>
      <c r="S904" s="24">
        <f t="shared" si="14"/>
        <v>0.88520300000000007</v>
      </c>
    </row>
    <row r="905" spans="1:19" ht="47.25">
      <c r="A905" s="8" t="s">
        <v>806</v>
      </c>
      <c r="B905" s="73" t="s">
        <v>1760</v>
      </c>
      <c r="C905" s="15" t="s">
        <v>2572</v>
      </c>
      <c r="D905" s="18">
        <v>2017</v>
      </c>
      <c r="E905" s="15">
        <v>2020</v>
      </c>
      <c r="F905" s="9">
        <v>0.99119000000000002</v>
      </c>
      <c r="G905" s="9">
        <v>0.99119000000000002</v>
      </c>
      <c r="H905" s="30">
        <v>0.099119000000000013</v>
      </c>
      <c r="I905" s="30">
        <v>0.83259960000000011</v>
      </c>
      <c r="J905" s="24">
        <v>0</v>
      </c>
      <c r="K905" s="30">
        <v>0.059471400000000001</v>
      </c>
      <c r="L905" s="24">
        <v>0.99119000000000013</v>
      </c>
      <c r="M905" s="24">
        <v>0.99119000000000013</v>
      </c>
      <c r="N905" s="9">
        <v>0.99119000000000013</v>
      </c>
      <c r="O905" s="9">
        <v>0</v>
      </c>
      <c r="P905" s="24">
        <v>0</v>
      </c>
      <c r="Q905" s="9">
        <v>0</v>
      </c>
      <c r="R905" s="9">
        <v>0</v>
      </c>
      <c r="S905" s="24">
        <f t="shared" si="14"/>
        <v>0.99119000000000013</v>
      </c>
    </row>
    <row r="906" spans="1:19" ht="47.25">
      <c r="A906" s="8" t="s">
        <v>806</v>
      </c>
      <c r="B906" s="73" t="s">
        <v>1761</v>
      </c>
      <c r="C906" s="15" t="s">
        <v>2573</v>
      </c>
      <c r="D906" s="18">
        <v>2016</v>
      </c>
      <c r="E906" s="15">
        <v>2020</v>
      </c>
      <c r="F906" s="9">
        <v>1.5570999999999999</v>
      </c>
      <c r="G906" s="9">
        <v>1.5570999999999999</v>
      </c>
      <c r="H906" s="30">
        <v>0.15571000000000002</v>
      </c>
      <c r="I906" s="30">
        <v>1.3079639999999999</v>
      </c>
      <c r="J906" s="24">
        <v>0</v>
      </c>
      <c r="K906" s="30">
        <v>0.093425999999999995</v>
      </c>
      <c r="L906" s="24">
        <v>1.5570999999999999</v>
      </c>
      <c r="M906" s="24">
        <v>1.5570999999999999</v>
      </c>
      <c r="N906" s="9">
        <v>1.5570999999999999</v>
      </c>
      <c r="O906" s="9">
        <v>0</v>
      </c>
      <c r="P906" s="24">
        <v>0</v>
      </c>
      <c r="Q906" s="9">
        <v>0</v>
      </c>
      <c r="R906" s="9">
        <v>0</v>
      </c>
      <c r="S906" s="24">
        <f t="shared" si="14"/>
        <v>1.5570999999999999</v>
      </c>
    </row>
    <row r="907" spans="1:19" ht="47.25">
      <c r="A907" s="8" t="s">
        <v>806</v>
      </c>
      <c r="B907" s="73" t="s">
        <v>1762</v>
      </c>
      <c r="C907" s="15" t="s">
        <v>1763</v>
      </c>
      <c r="D907" s="18">
        <v>2017</v>
      </c>
      <c r="E907" s="15">
        <v>2020</v>
      </c>
      <c r="F907" s="9">
        <v>1.3540000000000001</v>
      </c>
      <c r="G907" s="9">
        <v>1.3540000000000001</v>
      </c>
      <c r="H907" s="30">
        <v>0.13540000000000002</v>
      </c>
      <c r="I907" s="30">
        <v>1.1373600000000001</v>
      </c>
      <c r="J907" s="24">
        <v>0</v>
      </c>
      <c r="K907" s="30">
        <v>0.081240000000000007</v>
      </c>
      <c r="L907" s="24">
        <v>1.3540000000000001</v>
      </c>
      <c r="M907" s="24">
        <v>1.3540000000000001</v>
      </c>
      <c r="N907" s="9">
        <v>1.3540000000000001</v>
      </c>
      <c r="O907" s="9">
        <v>0</v>
      </c>
      <c r="P907" s="24">
        <v>0</v>
      </c>
      <c r="Q907" s="9">
        <v>0</v>
      </c>
      <c r="R907" s="9">
        <v>0</v>
      </c>
      <c r="S907" s="24">
        <f t="shared" si="14"/>
        <v>1.3540000000000001</v>
      </c>
    </row>
    <row r="908" spans="1:19" ht="47.25">
      <c r="A908" s="8" t="s">
        <v>806</v>
      </c>
      <c r="B908" s="73" t="s">
        <v>1764</v>
      </c>
      <c r="C908" s="15" t="s">
        <v>1765</v>
      </c>
      <c r="D908" s="18">
        <v>2017</v>
      </c>
      <c r="E908" s="15">
        <v>2020</v>
      </c>
      <c r="F908" s="9">
        <v>0.54774</v>
      </c>
      <c r="G908" s="9">
        <v>0.54774</v>
      </c>
      <c r="H908" s="30">
        <v>0.054774000000000003</v>
      </c>
      <c r="I908" s="30">
        <v>0.4601016</v>
      </c>
      <c r="J908" s="24">
        <v>0</v>
      </c>
      <c r="K908" s="30">
        <v>0.032864400000000002</v>
      </c>
      <c r="L908" s="24">
        <v>0.54774</v>
      </c>
      <c r="M908" s="24">
        <v>0.54774</v>
      </c>
      <c r="N908" s="9">
        <v>0.54774</v>
      </c>
      <c r="O908" s="9">
        <v>0</v>
      </c>
      <c r="P908" s="24">
        <v>0</v>
      </c>
      <c r="Q908" s="9">
        <v>0</v>
      </c>
      <c r="R908" s="9">
        <v>0</v>
      </c>
      <c r="S908" s="24">
        <f t="shared" si="14"/>
        <v>0.54774</v>
      </c>
    </row>
    <row r="909" spans="1:19" ht="47.25">
      <c r="A909" s="8" t="s">
        <v>806</v>
      </c>
      <c r="B909" s="73" t="s">
        <v>212</v>
      </c>
      <c r="C909" s="15" t="s">
        <v>379</v>
      </c>
      <c r="D909" s="18">
        <v>2020</v>
      </c>
      <c r="E909" s="15">
        <v>2023</v>
      </c>
      <c r="F909" s="9">
        <v>0.74929999999999997</v>
      </c>
      <c r="G909" s="9">
        <v>0.74929999999999997</v>
      </c>
      <c r="H909" s="30">
        <v>0.074929999999999997</v>
      </c>
      <c r="I909" s="30">
        <v>0.62941199999999986</v>
      </c>
      <c r="J909" s="24">
        <v>0</v>
      </c>
      <c r="K909" s="30">
        <v>0.044957999999999998</v>
      </c>
      <c r="L909" s="24">
        <v>0.74929999999999997</v>
      </c>
      <c r="M909" s="24">
        <v>0.74929999999999997</v>
      </c>
      <c r="N909" s="9">
        <v>0</v>
      </c>
      <c r="O909" s="9">
        <v>0</v>
      </c>
      <c r="P909" s="24">
        <v>0</v>
      </c>
      <c r="Q909" s="9">
        <v>0.74929999999999997</v>
      </c>
      <c r="R909" s="9">
        <v>0</v>
      </c>
      <c r="S909" s="24">
        <f t="shared" si="14"/>
        <v>0.74929999999999997</v>
      </c>
    </row>
    <row r="910" spans="1:19" ht="47.25">
      <c r="A910" s="8" t="s">
        <v>806</v>
      </c>
      <c r="B910" s="73" t="s">
        <v>156</v>
      </c>
      <c r="C910" s="15" t="s">
        <v>2574</v>
      </c>
      <c r="D910" s="18">
        <v>2017</v>
      </c>
      <c r="E910" s="15">
        <v>2023</v>
      </c>
      <c r="F910" s="9">
        <v>12.67717</v>
      </c>
      <c r="G910" s="9">
        <v>12.67717</v>
      </c>
      <c r="H910" s="30">
        <v>1.2677170000000002</v>
      </c>
      <c r="I910" s="30">
        <v>10.6488228</v>
      </c>
      <c r="J910" s="24">
        <v>0</v>
      </c>
      <c r="K910" s="30">
        <v>0.76063020000000003</v>
      </c>
      <c r="L910" s="24">
        <v>12.67717</v>
      </c>
      <c r="M910" s="24">
        <v>12.67717</v>
      </c>
      <c r="N910" s="9">
        <v>0</v>
      </c>
      <c r="O910" s="9">
        <v>0</v>
      </c>
      <c r="P910" s="24">
        <v>0</v>
      </c>
      <c r="Q910" s="9">
        <v>12.67717</v>
      </c>
      <c r="R910" s="9">
        <v>0</v>
      </c>
      <c r="S910" s="24">
        <f t="shared" si="14"/>
        <v>12.67717</v>
      </c>
    </row>
    <row r="911" spans="1:19" ht="78.75">
      <c r="A911" s="8" t="s">
        <v>806</v>
      </c>
      <c r="B911" s="73" t="s">
        <v>1766</v>
      </c>
      <c r="C911" s="15" t="s">
        <v>1767</v>
      </c>
      <c r="D911" s="18">
        <v>2018</v>
      </c>
      <c r="E911" s="15">
        <v>2021</v>
      </c>
      <c r="F911" s="9">
        <v>3.6437000000000004</v>
      </c>
      <c r="G911" s="9">
        <v>3.6437000000000004</v>
      </c>
      <c r="H911" s="30">
        <v>0.36437000000000008</v>
      </c>
      <c r="I911" s="30">
        <v>3.0607080000000004</v>
      </c>
      <c r="J911" s="24">
        <v>0</v>
      </c>
      <c r="K911" s="30">
        <v>0.21862200000000001</v>
      </c>
      <c r="L911" s="24">
        <v>3.6436999999999995</v>
      </c>
      <c r="M911" s="24">
        <v>3.6436999999999995</v>
      </c>
      <c r="N911" s="9">
        <v>2.6315344000000005</v>
      </c>
      <c r="O911" s="9">
        <v>0.65788360000000012</v>
      </c>
      <c r="P911" s="24">
        <v>0</v>
      </c>
      <c r="Q911" s="9">
        <v>0</v>
      </c>
      <c r="R911" s="9">
        <v>0</v>
      </c>
      <c r="S911" s="24">
        <f t="shared" si="14"/>
        <v>3.2894180000000004</v>
      </c>
    </row>
    <row r="912" spans="1:19" ht="94.5">
      <c r="A912" s="8" t="s">
        <v>806</v>
      </c>
      <c r="B912" s="73" t="s">
        <v>1768</v>
      </c>
      <c r="C912" s="15" t="s">
        <v>1769</v>
      </c>
      <c r="D912" s="18">
        <v>2021</v>
      </c>
      <c r="E912" s="15">
        <v>2021</v>
      </c>
      <c r="F912" s="9">
        <v>6.9127600000000013</v>
      </c>
      <c r="G912" s="9">
        <v>6.9127600000000013</v>
      </c>
      <c r="H912" s="30">
        <v>0.69127600000000022</v>
      </c>
      <c r="I912" s="30">
        <v>5.8067184000000012</v>
      </c>
      <c r="J912" s="24">
        <v>0</v>
      </c>
      <c r="K912" s="30">
        <v>0.41476560000000007</v>
      </c>
      <c r="L912" s="24">
        <v>6.9127599999999996</v>
      </c>
      <c r="M912" s="24">
        <v>6.9127599999999996</v>
      </c>
      <c r="N912" s="9">
        <v>0</v>
      </c>
      <c r="O912" s="9">
        <v>6.9127599999999996</v>
      </c>
      <c r="P912" s="24">
        <v>0</v>
      </c>
      <c r="Q912" s="9">
        <v>0</v>
      </c>
      <c r="R912" s="9">
        <v>0</v>
      </c>
      <c r="S912" s="24">
        <f t="shared" si="15" ref="S912:S975">=N912+O912+P912+Q912+R912</f>
        <v>6.9127599999999996</v>
      </c>
    </row>
    <row r="913" spans="1:19" ht="94.5">
      <c r="A913" s="8" t="s">
        <v>806</v>
      </c>
      <c r="B913" s="73" t="s">
        <v>1770</v>
      </c>
      <c r="C913" s="15" t="s">
        <v>1771</v>
      </c>
      <c r="D913" s="18">
        <v>2021</v>
      </c>
      <c r="E913" s="15">
        <v>2022</v>
      </c>
      <c r="F913" s="9">
        <v>12.16376</v>
      </c>
      <c r="G913" s="9">
        <v>12.16376</v>
      </c>
      <c r="H913" s="30">
        <v>1.2163760000000001</v>
      </c>
      <c r="I913" s="30">
        <v>10.2175584</v>
      </c>
      <c r="J913" s="24">
        <v>0</v>
      </c>
      <c r="K913" s="30">
        <v>0.72982559999999996</v>
      </c>
      <c r="L913" s="24">
        <v>12.163760000000002</v>
      </c>
      <c r="M913" s="24">
        <v>12.163760000000002</v>
      </c>
      <c r="N913" s="9">
        <v>0</v>
      </c>
      <c r="O913" s="9">
        <v>2.3801360000000003</v>
      </c>
      <c r="P913" s="24">
        <v>9.7836240000000014</v>
      </c>
      <c r="Q913" s="9">
        <v>0</v>
      </c>
      <c r="R913" s="9">
        <v>0</v>
      </c>
      <c r="S913" s="24">
        <f t="shared" si="15"/>
        <v>12.163760000000002</v>
      </c>
    </row>
    <row r="914" spans="1:19" ht="110.25">
      <c r="A914" s="8" t="s">
        <v>806</v>
      </c>
      <c r="B914" s="73" t="s">
        <v>1772</v>
      </c>
      <c r="C914" s="15" t="s">
        <v>1773</v>
      </c>
      <c r="D914" s="18">
        <v>2021</v>
      </c>
      <c r="E914" s="15">
        <v>2021</v>
      </c>
      <c r="F914" s="9">
        <v>1.2432999999999998</v>
      </c>
      <c r="G914" s="9">
        <v>1.2432999999999998</v>
      </c>
      <c r="H914" s="30">
        <v>0.12433</v>
      </c>
      <c r="I914" s="30">
        <v>1.0443719999999999</v>
      </c>
      <c r="J914" s="24">
        <v>0</v>
      </c>
      <c r="K914" s="30">
        <v>0.074597999999999984</v>
      </c>
      <c r="L914" s="24">
        <v>1.2432999999999998</v>
      </c>
      <c r="M914" s="24">
        <v>1.2432999999999998</v>
      </c>
      <c r="N914" s="9">
        <v>0</v>
      </c>
      <c r="O914" s="9">
        <v>1.2432999999999998</v>
      </c>
      <c r="P914" s="24">
        <v>0</v>
      </c>
      <c r="Q914" s="9">
        <v>0</v>
      </c>
      <c r="R914" s="9">
        <v>0</v>
      </c>
      <c r="S914" s="24">
        <f t="shared" si="15"/>
        <v>1.2432999999999998</v>
      </c>
    </row>
    <row r="915" spans="1:19" ht="94.5">
      <c r="A915" s="8" t="s">
        <v>806</v>
      </c>
      <c r="B915" s="73" t="s">
        <v>1774</v>
      </c>
      <c r="C915" s="15" t="s">
        <v>1775</v>
      </c>
      <c r="D915" s="18">
        <v>2021</v>
      </c>
      <c r="E915" s="15">
        <v>2021</v>
      </c>
      <c r="F915" s="9">
        <v>8.6651399999999992</v>
      </c>
      <c r="G915" s="9">
        <v>8.6651399999999992</v>
      </c>
      <c r="H915" s="30">
        <v>0.86651400000000001</v>
      </c>
      <c r="I915" s="30">
        <v>7.2787175999999985</v>
      </c>
      <c r="J915" s="24">
        <v>0</v>
      </c>
      <c r="K915" s="30">
        <v>0.51990839999999994</v>
      </c>
      <c r="L915" s="24">
        <v>8.665140000000001</v>
      </c>
      <c r="M915" s="24">
        <v>8.665140000000001</v>
      </c>
      <c r="N915" s="9">
        <v>0</v>
      </c>
      <c r="O915" s="9">
        <v>8.665140000000001</v>
      </c>
      <c r="P915" s="24">
        <v>0</v>
      </c>
      <c r="Q915" s="9">
        <v>0</v>
      </c>
      <c r="R915" s="9">
        <v>0</v>
      </c>
      <c r="S915" s="24">
        <f t="shared" si="15"/>
        <v>8.665140000000001</v>
      </c>
    </row>
    <row r="916" spans="1:19" ht="126">
      <c r="A916" s="8" t="s">
        <v>806</v>
      </c>
      <c r="B916" s="73" t="s">
        <v>1776</v>
      </c>
      <c r="C916" s="15" t="s">
        <v>1777</v>
      </c>
      <c r="D916" s="18">
        <v>2021</v>
      </c>
      <c r="E916" s="15">
        <v>2021</v>
      </c>
      <c r="F916" s="9">
        <v>3.9181900000000001</v>
      </c>
      <c r="G916" s="9">
        <v>3.9181900000000001</v>
      </c>
      <c r="H916" s="30">
        <v>0.39181900000000003</v>
      </c>
      <c r="I916" s="30">
        <v>3.2912796000000002</v>
      </c>
      <c r="J916" s="24">
        <v>0</v>
      </c>
      <c r="K916" s="30">
        <v>0.23509140000000001</v>
      </c>
      <c r="L916" s="24">
        <v>3.9181900000000001</v>
      </c>
      <c r="M916" s="24">
        <v>3.9181900000000001</v>
      </c>
      <c r="N916" s="9">
        <v>0</v>
      </c>
      <c r="O916" s="9">
        <v>3.9181900000000001</v>
      </c>
      <c r="P916" s="24">
        <v>0</v>
      </c>
      <c r="Q916" s="9">
        <v>0</v>
      </c>
      <c r="R916" s="9">
        <v>0</v>
      </c>
      <c r="S916" s="24">
        <f t="shared" si="15"/>
        <v>3.9181900000000001</v>
      </c>
    </row>
    <row r="917" spans="1:19" ht="31.5">
      <c r="A917" s="8" t="s">
        <v>806</v>
      </c>
      <c r="B917" s="73" t="s">
        <v>694</v>
      </c>
      <c r="C917" s="15" t="s">
        <v>2575</v>
      </c>
      <c r="D917" s="18">
        <v>2018</v>
      </c>
      <c r="E917" s="15">
        <v>2024</v>
      </c>
      <c r="F917" s="9">
        <v>19.511790000000001</v>
      </c>
      <c r="G917" s="9">
        <v>19.511790000000001</v>
      </c>
      <c r="H917" s="30">
        <v>1.9511790000000002</v>
      </c>
      <c r="I917" s="30">
        <v>16.3899036</v>
      </c>
      <c r="J917" s="24">
        <v>0</v>
      </c>
      <c r="K917" s="30">
        <v>1.1707074</v>
      </c>
      <c r="L917" s="24">
        <v>19.511790000000001</v>
      </c>
      <c r="M917" s="24">
        <v>19.511790000000001</v>
      </c>
      <c r="N917" s="9">
        <v>0</v>
      </c>
      <c r="O917" s="9">
        <v>0</v>
      </c>
      <c r="P917" s="24">
        <v>0</v>
      </c>
      <c r="Q917" s="9">
        <v>0.56296900000000005</v>
      </c>
      <c r="R917" s="9">
        <v>18.948821000000002</v>
      </c>
      <c r="S917" s="24">
        <f t="shared" si="15"/>
        <v>19.511790000000001</v>
      </c>
    </row>
    <row r="918" spans="1:19" ht="94.5">
      <c r="A918" s="8" t="s">
        <v>806</v>
      </c>
      <c r="B918" s="73" t="s">
        <v>1778</v>
      </c>
      <c r="C918" s="15" t="s">
        <v>2576</v>
      </c>
      <c r="D918" s="18">
        <v>2019</v>
      </c>
      <c r="E918" s="15">
        <v>2020</v>
      </c>
      <c r="F918" s="9">
        <v>1.4420299999999999</v>
      </c>
      <c r="G918" s="9">
        <v>1.4420299999999999</v>
      </c>
      <c r="H918" s="30">
        <v>0.144203</v>
      </c>
      <c r="I918" s="30">
        <v>1.2113051999999997</v>
      </c>
      <c r="J918" s="24">
        <v>0</v>
      </c>
      <c r="K918" s="30">
        <v>0.086521799999999996</v>
      </c>
      <c r="L918" s="24">
        <v>1.4420299999999999</v>
      </c>
      <c r="M918" s="24">
        <v>1.4420299999999999</v>
      </c>
      <c r="N918" s="9">
        <v>1.22139</v>
      </c>
      <c r="O918" s="9">
        <v>0</v>
      </c>
      <c r="P918" s="24">
        <v>0</v>
      </c>
      <c r="Q918" s="9">
        <v>0</v>
      </c>
      <c r="R918" s="9">
        <v>0</v>
      </c>
      <c r="S918" s="24">
        <f t="shared" si="15"/>
        <v>1.22139</v>
      </c>
    </row>
    <row r="919" spans="1:19" ht="78.75">
      <c r="A919" s="8" t="s">
        <v>806</v>
      </c>
      <c r="B919" s="73" t="s">
        <v>1779</v>
      </c>
      <c r="C919" s="15" t="s">
        <v>2577</v>
      </c>
      <c r="D919" s="18">
        <v>2020</v>
      </c>
      <c r="E919" s="15">
        <v>2020</v>
      </c>
      <c r="F919" s="9">
        <v>10.011059999999999</v>
      </c>
      <c r="G919" s="9">
        <v>10.011059999999999</v>
      </c>
      <c r="H919" s="30">
        <v>1.0011059999999998</v>
      </c>
      <c r="I919" s="30">
        <v>8.4092903999999997</v>
      </c>
      <c r="J919" s="24">
        <v>0</v>
      </c>
      <c r="K919" s="30">
        <v>0.60066359999999985</v>
      </c>
      <c r="L919" s="24">
        <v>10.011059999999999</v>
      </c>
      <c r="M919" s="24">
        <v>10.011059999999999</v>
      </c>
      <c r="N919" s="9">
        <v>9.8293899999999983</v>
      </c>
      <c r="O919" s="9">
        <v>0</v>
      </c>
      <c r="P919" s="24">
        <v>0</v>
      </c>
      <c r="Q919" s="9">
        <v>0</v>
      </c>
      <c r="R919" s="9">
        <v>0</v>
      </c>
      <c r="S919" s="24">
        <f t="shared" si="15"/>
        <v>9.8293899999999983</v>
      </c>
    </row>
    <row r="920" spans="1:19" ht="78.75">
      <c r="A920" s="8" t="s">
        <v>806</v>
      </c>
      <c r="B920" s="73" t="s">
        <v>1780</v>
      </c>
      <c r="C920" s="15" t="s">
        <v>1781</v>
      </c>
      <c r="D920" s="18">
        <v>2020</v>
      </c>
      <c r="E920" s="15">
        <v>2021</v>
      </c>
      <c r="F920" s="9">
        <v>6.8284199999999995</v>
      </c>
      <c r="G920" s="9">
        <v>6.8284199999999995</v>
      </c>
      <c r="H920" s="30">
        <v>0.68284199999999995</v>
      </c>
      <c r="I920" s="30">
        <v>5.7358727999999992</v>
      </c>
      <c r="J920" s="24">
        <v>0</v>
      </c>
      <c r="K920" s="30">
        <v>0.40970519999999994</v>
      </c>
      <c r="L920" s="24">
        <v>6.8284199999999995</v>
      </c>
      <c r="M920" s="24">
        <v>6.8284199999999995</v>
      </c>
      <c r="N920" s="9">
        <v>0.90026200000000001</v>
      </c>
      <c r="O920" s="9">
        <v>5.1312980000000001</v>
      </c>
      <c r="P920" s="24">
        <v>0</v>
      </c>
      <c r="Q920" s="9">
        <v>0</v>
      </c>
      <c r="R920" s="9">
        <v>0</v>
      </c>
      <c r="S920" s="24">
        <f t="shared" si="15"/>
        <v>6.0315599999999998</v>
      </c>
    </row>
    <row r="921" spans="1:19" ht="78.75">
      <c r="A921" s="8" t="s">
        <v>806</v>
      </c>
      <c r="B921" s="73" t="s">
        <v>1782</v>
      </c>
      <c r="C921" s="15" t="s">
        <v>2578</v>
      </c>
      <c r="D921" s="18">
        <v>2020</v>
      </c>
      <c r="E921" s="15">
        <v>2020</v>
      </c>
      <c r="F921" s="9">
        <v>3.76328</v>
      </c>
      <c r="G921" s="9">
        <v>3.76328</v>
      </c>
      <c r="H921" s="30">
        <v>0.376328</v>
      </c>
      <c r="I921" s="30">
        <v>3.1611552000000001</v>
      </c>
      <c r="J921" s="24">
        <v>0</v>
      </c>
      <c r="K921" s="30">
        <v>0.22579679999999999</v>
      </c>
      <c r="L921" s="24">
        <v>3.76328</v>
      </c>
      <c r="M921" s="24">
        <v>3.76328</v>
      </c>
      <c r="N921" s="9">
        <v>3.76328</v>
      </c>
      <c r="O921" s="9">
        <v>0</v>
      </c>
      <c r="P921" s="24">
        <v>0</v>
      </c>
      <c r="Q921" s="9">
        <v>0</v>
      </c>
      <c r="R921" s="9">
        <v>0</v>
      </c>
      <c r="S921" s="24">
        <f t="shared" si="15"/>
        <v>3.76328</v>
      </c>
    </row>
    <row r="922" spans="1:19" ht="47.25">
      <c r="A922" s="8" t="s">
        <v>806</v>
      </c>
      <c r="B922" s="73" t="s">
        <v>1783</v>
      </c>
      <c r="C922" s="15" t="s">
        <v>2579</v>
      </c>
      <c r="D922" s="18">
        <v>2019</v>
      </c>
      <c r="E922" s="15">
        <v>2021</v>
      </c>
      <c r="F922" s="9">
        <v>3.385</v>
      </c>
      <c r="G922" s="9">
        <v>3.385</v>
      </c>
      <c r="H922" s="30">
        <v>0.33850000000000002</v>
      </c>
      <c r="I922" s="30">
        <v>2.8433999999999999</v>
      </c>
      <c r="J922" s="24">
        <v>0</v>
      </c>
      <c r="K922" s="30">
        <v>0.20309999999999997</v>
      </c>
      <c r="L922" s="24">
        <v>3.3850000000000002</v>
      </c>
      <c r="M922" s="24">
        <v>3.3850000000000002</v>
      </c>
      <c r="N922" s="9">
        <v>2.9788000000000001</v>
      </c>
      <c r="O922" s="9">
        <v>0.40620000000000012</v>
      </c>
      <c r="P922" s="24">
        <v>0</v>
      </c>
      <c r="Q922" s="9">
        <v>0</v>
      </c>
      <c r="R922" s="9">
        <v>0</v>
      </c>
      <c r="S922" s="24">
        <f t="shared" si="15"/>
        <v>3.3850000000000002</v>
      </c>
    </row>
    <row r="923" spans="1:19" ht="94.5">
      <c r="A923" s="8" t="s">
        <v>806</v>
      </c>
      <c r="B923" s="73" t="s">
        <v>1784</v>
      </c>
      <c r="C923" s="15" t="s">
        <v>2580</v>
      </c>
      <c r="D923" s="18">
        <v>2019</v>
      </c>
      <c r="E923" s="15">
        <v>2021</v>
      </c>
      <c r="F923" s="9">
        <v>2.3573600000000003</v>
      </c>
      <c r="G923" s="9">
        <v>2.3573600000000003</v>
      </c>
      <c r="H923" s="30">
        <v>0.23573600000000006</v>
      </c>
      <c r="I923" s="30">
        <v>1.9801824000000001</v>
      </c>
      <c r="J923" s="24">
        <v>0</v>
      </c>
      <c r="K923" s="30">
        <v>0.14144160000000003</v>
      </c>
      <c r="L923" s="24">
        <v>2.3573599999999999</v>
      </c>
      <c r="M923" s="24">
        <v>2.3573599999999999</v>
      </c>
      <c r="N923" s="9">
        <v>2.0656768000000003</v>
      </c>
      <c r="O923" s="9">
        <v>0.29168319999999959</v>
      </c>
      <c r="P923" s="24">
        <v>0</v>
      </c>
      <c r="Q923" s="9">
        <v>0</v>
      </c>
      <c r="R923" s="9">
        <v>0</v>
      </c>
      <c r="S923" s="24">
        <f t="shared" si="15"/>
        <v>2.3573599999999999</v>
      </c>
    </row>
    <row r="924" spans="1:19" ht="63">
      <c r="A924" s="8" t="s">
        <v>806</v>
      </c>
      <c r="B924" s="73" t="s">
        <v>1785</v>
      </c>
      <c r="C924" s="15" t="s">
        <v>2581</v>
      </c>
      <c r="D924" s="18">
        <v>2019</v>
      </c>
      <c r="E924" s="15">
        <v>2021</v>
      </c>
      <c r="F924" s="9">
        <v>4.1478900000000003</v>
      </c>
      <c r="G924" s="9">
        <v>4.1478900000000003</v>
      </c>
      <c r="H924" s="30">
        <v>0.41478900000000007</v>
      </c>
      <c r="I924" s="30">
        <v>3.4842276000000005</v>
      </c>
      <c r="J924" s="24">
        <v>0</v>
      </c>
      <c r="K924" s="30">
        <v>0.24887340000000002</v>
      </c>
      <c r="L924" s="24">
        <v>4.1478900000000003</v>
      </c>
      <c r="M924" s="24">
        <v>4.1478900000000003</v>
      </c>
      <c r="N924" s="9">
        <v>3.6413432000000006</v>
      </c>
      <c r="O924" s="9">
        <v>0.50654679999999974</v>
      </c>
      <c r="P924" s="24">
        <v>0</v>
      </c>
      <c r="Q924" s="9">
        <v>0</v>
      </c>
      <c r="R924" s="9">
        <v>0</v>
      </c>
      <c r="S924" s="24">
        <f t="shared" si="15"/>
        <v>4.1478900000000003</v>
      </c>
    </row>
    <row r="925" spans="1:19" ht="63">
      <c r="A925" s="8" t="s">
        <v>806</v>
      </c>
      <c r="B925" s="73" t="s">
        <v>1786</v>
      </c>
      <c r="C925" s="15" t="s">
        <v>1787</v>
      </c>
      <c r="D925" s="18">
        <v>2019</v>
      </c>
      <c r="E925" s="15">
        <v>2021</v>
      </c>
      <c r="F925" s="9">
        <v>5.6026099999999994</v>
      </c>
      <c r="G925" s="9">
        <v>5.6026099999999994</v>
      </c>
      <c r="H925" s="30">
        <v>0.56026100000000001</v>
      </c>
      <c r="I925" s="30">
        <v>4.7061923999999999</v>
      </c>
      <c r="J925" s="24">
        <v>0</v>
      </c>
      <c r="K925" s="30">
        <v>0.33615659999999997</v>
      </c>
      <c r="L925" s="24">
        <v>5.6026100000000003</v>
      </c>
      <c r="M925" s="24">
        <v>5.6026100000000003</v>
      </c>
      <c r="N925" s="9">
        <v>4.9214967999999999</v>
      </c>
      <c r="O925" s="9">
        <v>0.68111320000000042</v>
      </c>
      <c r="P925" s="24">
        <v>0</v>
      </c>
      <c r="Q925" s="9">
        <v>0</v>
      </c>
      <c r="R925" s="9">
        <v>0</v>
      </c>
      <c r="S925" s="24">
        <f t="shared" si="15"/>
        <v>5.6026100000000003</v>
      </c>
    </row>
    <row r="926" spans="1:19" ht="47.25">
      <c r="A926" s="8" t="s">
        <v>806</v>
      </c>
      <c r="B926" s="73" t="s">
        <v>1788</v>
      </c>
      <c r="C926" s="15" t="s">
        <v>1789</v>
      </c>
      <c r="D926" s="18">
        <v>2018</v>
      </c>
      <c r="E926" s="15">
        <v>2023</v>
      </c>
      <c r="F926" s="9">
        <v>5.5442799999999997</v>
      </c>
      <c r="G926" s="9">
        <v>5.5442799999999997</v>
      </c>
      <c r="H926" s="30">
        <v>0.55442800000000003</v>
      </c>
      <c r="I926" s="30">
        <v>4.6571952000000003</v>
      </c>
      <c r="J926" s="24">
        <v>0</v>
      </c>
      <c r="K926" s="30">
        <v>0.33265679999999997</v>
      </c>
      <c r="L926" s="24">
        <v>5.1637722700000008</v>
      </c>
      <c r="M926" s="24">
        <v>5.1637722700000008</v>
      </c>
      <c r="N926" s="9">
        <v>0.38500000000000006</v>
      </c>
      <c r="O926" s="9">
        <v>0.38500000000000006</v>
      </c>
      <c r="P926" s="24">
        <v>0.38500000000000006</v>
      </c>
      <c r="Q926" s="9">
        <v>3.9146962400000009</v>
      </c>
      <c r="R926" s="9">
        <v>0</v>
      </c>
      <c r="S926" s="24">
        <f t="shared" si="15"/>
        <v>5.0696962400000007</v>
      </c>
    </row>
    <row r="927" spans="1:19" ht="63">
      <c r="A927" s="8" t="s">
        <v>806</v>
      </c>
      <c r="B927" s="73" t="s">
        <v>1790</v>
      </c>
      <c r="C927" s="15" t="s">
        <v>1791</v>
      </c>
      <c r="D927" s="18">
        <v>2019</v>
      </c>
      <c r="E927" s="15">
        <v>2020</v>
      </c>
      <c r="F927" s="9">
        <v>3.4575100000000001</v>
      </c>
      <c r="G927" s="9">
        <v>3.4575100000000001</v>
      </c>
      <c r="H927" s="30">
        <v>0.34575100000000003</v>
      </c>
      <c r="I927" s="30">
        <v>2.9043084000000001</v>
      </c>
      <c r="J927" s="24">
        <v>0</v>
      </c>
      <c r="K927" s="30">
        <v>0.20745059999999999</v>
      </c>
      <c r="L927" s="24">
        <v>3.4575100000000001</v>
      </c>
      <c r="M927" s="24">
        <v>3.4575100000000001</v>
      </c>
      <c r="N927" s="9">
        <v>3.1536599999999999</v>
      </c>
      <c r="O927" s="9">
        <v>0</v>
      </c>
      <c r="P927" s="24">
        <v>0</v>
      </c>
      <c r="Q927" s="9">
        <v>0</v>
      </c>
      <c r="R927" s="9">
        <v>0</v>
      </c>
      <c r="S927" s="24">
        <f t="shared" si="15"/>
        <v>3.1536599999999999</v>
      </c>
    </row>
    <row r="928" spans="1:19" ht="63">
      <c r="A928" s="8" t="s">
        <v>806</v>
      </c>
      <c r="B928" s="73" t="s">
        <v>1792</v>
      </c>
      <c r="C928" s="15" t="s">
        <v>2582</v>
      </c>
      <c r="D928" s="18">
        <v>2019</v>
      </c>
      <c r="E928" s="15">
        <v>2022</v>
      </c>
      <c r="F928" s="9">
        <v>5.64839</v>
      </c>
      <c r="G928" s="9">
        <v>5.64839</v>
      </c>
      <c r="H928" s="30">
        <v>0.56483899999999998</v>
      </c>
      <c r="I928" s="30">
        <v>4.7446476000000004</v>
      </c>
      <c r="J928" s="24">
        <v>0</v>
      </c>
      <c r="K928" s="30">
        <v>0.33890339999999997</v>
      </c>
      <c r="L928" s="24">
        <v>5.64839</v>
      </c>
      <c r="M928" s="24">
        <v>5.64839</v>
      </c>
      <c r="N928" s="9">
        <v>0</v>
      </c>
      <c r="O928" s="9">
        <v>0</v>
      </c>
      <c r="P928" s="24">
        <v>5.64839</v>
      </c>
      <c r="Q928" s="9">
        <v>0</v>
      </c>
      <c r="R928" s="9">
        <v>0</v>
      </c>
      <c r="S928" s="24">
        <f t="shared" si="15"/>
        <v>5.64839</v>
      </c>
    </row>
    <row r="929" spans="1:19" ht="47.25">
      <c r="A929" s="8" t="s">
        <v>806</v>
      </c>
      <c r="B929" s="73" t="s">
        <v>1793</v>
      </c>
      <c r="C929" s="15" t="s">
        <v>2583</v>
      </c>
      <c r="D929" s="18">
        <v>2018</v>
      </c>
      <c r="E929" s="15">
        <v>2020</v>
      </c>
      <c r="F929" s="9">
        <v>2.4885900000000003</v>
      </c>
      <c r="G929" s="9">
        <v>2.4885900000000003</v>
      </c>
      <c r="H929" s="30">
        <v>0.24885900000000005</v>
      </c>
      <c r="I929" s="30">
        <v>2.0904156000000005</v>
      </c>
      <c r="J929" s="24">
        <v>0</v>
      </c>
      <c r="K929" s="30">
        <v>0.14931540000000001</v>
      </c>
      <c r="L929" s="24">
        <v>2.4885900000000003</v>
      </c>
      <c r="M929" s="24">
        <v>2.4885900000000003</v>
      </c>
      <c r="N929" s="9">
        <v>0</v>
      </c>
      <c r="O929" s="9">
        <v>0</v>
      </c>
      <c r="P929" s="24">
        <v>0</v>
      </c>
      <c r="Q929" s="9">
        <v>0</v>
      </c>
      <c r="R929" s="9">
        <v>0</v>
      </c>
      <c r="S929" s="24">
        <f t="shared" si="15"/>
        <v>0</v>
      </c>
    </row>
    <row r="930" spans="1:19" ht="47.25">
      <c r="A930" s="8" t="s">
        <v>806</v>
      </c>
      <c r="B930" s="73" t="s">
        <v>695</v>
      </c>
      <c r="C930" s="15" t="s">
        <v>2584</v>
      </c>
      <c r="D930" s="18">
        <v>2018</v>
      </c>
      <c r="E930" s="15">
        <v>2021</v>
      </c>
      <c r="F930" s="9">
        <v>45.575480000000006</v>
      </c>
      <c r="G930" s="9">
        <v>45.575480000000006</v>
      </c>
      <c r="H930" s="30">
        <v>4.5575480000000006</v>
      </c>
      <c r="I930" s="30">
        <v>38.283403200000002</v>
      </c>
      <c r="J930" s="24">
        <v>0</v>
      </c>
      <c r="K930" s="30">
        <v>2.7345288000000001</v>
      </c>
      <c r="L930" s="24">
        <v>45.114151589999999</v>
      </c>
      <c r="M930" s="24">
        <v>45.114151589999999</v>
      </c>
      <c r="N930" s="9">
        <v>7.8314667200000017</v>
      </c>
      <c r="O930" s="9">
        <v>31.395152869999997</v>
      </c>
      <c r="P930" s="24">
        <v>0</v>
      </c>
      <c r="Q930" s="9">
        <v>0</v>
      </c>
      <c r="R930" s="9">
        <v>0</v>
      </c>
      <c r="S930" s="24">
        <f t="shared" si="15"/>
        <v>39.226619589999999</v>
      </c>
    </row>
    <row r="931" spans="1:19" ht="47.25">
      <c r="A931" s="8" t="s">
        <v>806</v>
      </c>
      <c r="B931" s="73" t="s">
        <v>1794</v>
      </c>
      <c r="C931" s="15" t="s">
        <v>1795</v>
      </c>
      <c r="D931" s="18">
        <v>2018</v>
      </c>
      <c r="E931" s="15">
        <v>2021</v>
      </c>
      <c r="F931" s="9">
        <v>40.550660000000001</v>
      </c>
      <c r="G931" s="9">
        <v>40.550660000000001</v>
      </c>
      <c r="H931" s="30">
        <v>4.0550660000000001</v>
      </c>
      <c r="I931" s="30">
        <v>34.062554399999996</v>
      </c>
      <c r="J931" s="24">
        <v>0</v>
      </c>
      <c r="K931" s="30">
        <v>2.4330395999999999</v>
      </c>
      <c r="L931" s="24">
        <v>40.550660000000001</v>
      </c>
      <c r="M931" s="24">
        <v>40.550660000000001</v>
      </c>
      <c r="N931" s="9">
        <v>3.7728900000000016</v>
      </c>
      <c r="O931" s="9">
        <v>2.0742370000000001</v>
      </c>
      <c r="P931" s="24">
        <v>28.600000000000005</v>
      </c>
      <c r="Q931" s="9">
        <v>0</v>
      </c>
      <c r="R931" s="9">
        <v>0</v>
      </c>
      <c r="S931" s="24">
        <f t="shared" si="15"/>
        <v>34.447127000000009</v>
      </c>
    </row>
    <row r="932" spans="1:19" ht="63">
      <c r="A932" s="8" t="s">
        <v>806</v>
      </c>
      <c r="B932" s="73" t="s">
        <v>696</v>
      </c>
      <c r="C932" s="15" t="s">
        <v>380</v>
      </c>
      <c r="D932" s="18">
        <v>2016</v>
      </c>
      <c r="E932" s="15">
        <v>2025</v>
      </c>
      <c r="F932" s="9">
        <v>19.70844</v>
      </c>
      <c r="G932" s="9">
        <v>19.70844</v>
      </c>
      <c r="H932" s="30">
        <v>1.970844</v>
      </c>
      <c r="I932" s="30">
        <v>16.555089599999999</v>
      </c>
      <c r="J932" s="24">
        <v>0</v>
      </c>
      <c r="K932" s="30">
        <v>1.1825063999999998</v>
      </c>
      <c r="L932" s="24">
        <v>19.70844</v>
      </c>
      <c r="M932" s="24">
        <v>19.70844</v>
      </c>
      <c r="N932" s="9">
        <v>0</v>
      </c>
      <c r="O932" s="9">
        <v>0</v>
      </c>
      <c r="P932" s="24">
        <v>0</v>
      </c>
      <c r="Q932" s="9">
        <v>0</v>
      </c>
      <c r="R932" s="9">
        <v>0.010999999999999999</v>
      </c>
      <c r="S932" s="24">
        <f t="shared" si="15"/>
        <v>0.010999999999999999</v>
      </c>
    </row>
    <row r="933" spans="1:19" ht="63">
      <c r="A933" s="8" t="s">
        <v>806</v>
      </c>
      <c r="B933" s="73" t="s">
        <v>1796</v>
      </c>
      <c r="C933" s="15" t="s">
        <v>1797</v>
      </c>
      <c r="D933" s="18">
        <v>2018</v>
      </c>
      <c r="E933" s="15">
        <v>2020</v>
      </c>
      <c r="F933" s="9">
        <v>1.9545999999999997</v>
      </c>
      <c r="G933" s="9">
        <v>1.9545999999999997</v>
      </c>
      <c r="H933" s="30">
        <v>0.19545999999999997</v>
      </c>
      <c r="I933" s="30">
        <v>1.6418639999999998</v>
      </c>
      <c r="J933" s="24">
        <v>0</v>
      </c>
      <c r="K933" s="30">
        <v>0.11727599999999998</v>
      </c>
      <c r="L933" s="24">
        <v>1.9546000000000001</v>
      </c>
      <c r="M933" s="24">
        <v>1.9546000000000001</v>
      </c>
      <c r="N933" s="9">
        <v>1.9546000000000001</v>
      </c>
      <c r="O933" s="9">
        <v>0</v>
      </c>
      <c r="P933" s="24">
        <v>0</v>
      </c>
      <c r="Q933" s="9">
        <v>0</v>
      </c>
      <c r="R933" s="9">
        <v>0</v>
      </c>
      <c r="S933" s="24">
        <f t="shared" si="15"/>
        <v>1.9546000000000001</v>
      </c>
    </row>
    <row r="934" spans="1:19" ht="63">
      <c r="A934" s="8" t="s">
        <v>806</v>
      </c>
      <c r="B934" s="73" t="s">
        <v>1798</v>
      </c>
      <c r="C934" s="15" t="s">
        <v>1799</v>
      </c>
      <c r="D934" s="18">
        <v>2018</v>
      </c>
      <c r="E934" s="15">
        <v>2020</v>
      </c>
      <c r="F934" s="9">
        <v>5.3263500000000006</v>
      </c>
      <c r="G934" s="9">
        <v>5.3263500000000006</v>
      </c>
      <c r="H934" s="30">
        <v>0.53263500000000008</v>
      </c>
      <c r="I934" s="30">
        <v>4.4741340000000003</v>
      </c>
      <c r="J934" s="24">
        <v>0</v>
      </c>
      <c r="K934" s="30">
        <v>0.319581</v>
      </c>
      <c r="L934" s="24">
        <v>5.3263499999999997</v>
      </c>
      <c r="M934" s="24">
        <v>5.3263499999999997</v>
      </c>
      <c r="N934" s="9">
        <v>4.3875099999999998</v>
      </c>
      <c r="O934" s="9">
        <v>0</v>
      </c>
      <c r="P934" s="24">
        <v>0</v>
      </c>
      <c r="Q934" s="9">
        <v>0</v>
      </c>
      <c r="R934" s="9">
        <v>0</v>
      </c>
      <c r="S934" s="24">
        <f t="shared" si="15"/>
        <v>4.3875099999999998</v>
      </c>
    </row>
    <row r="935" spans="1:19" ht="63">
      <c r="A935" s="8" t="s">
        <v>806</v>
      </c>
      <c r="B935" s="73" t="s">
        <v>1800</v>
      </c>
      <c r="C935" s="15" t="s">
        <v>1801</v>
      </c>
      <c r="D935" s="18">
        <v>2017</v>
      </c>
      <c r="E935" s="15">
        <v>2024</v>
      </c>
      <c r="F935" s="9">
        <v>554.23646999999994</v>
      </c>
      <c r="G935" s="9">
        <v>554.23646999999994</v>
      </c>
      <c r="H935" s="30">
        <v>55.423646999999995</v>
      </c>
      <c r="I935" s="30">
        <v>465.55863479999994</v>
      </c>
      <c r="J935" s="24">
        <v>0</v>
      </c>
      <c r="K935" s="30">
        <v>33.254188199999994</v>
      </c>
      <c r="L935" s="24">
        <v>331.30799170000006</v>
      </c>
      <c r="M935" s="24">
        <v>331.30799170000006</v>
      </c>
      <c r="N935" s="9">
        <v>1.1000000000000001</v>
      </c>
      <c r="O935" s="9">
        <v>11</v>
      </c>
      <c r="P935" s="24">
        <v>0.55000000000000004</v>
      </c>
      <c r="Q935" s="9">
        <v>0.55000000000000004</v>
      </c>
      <c r="R935" s="9">
        <v>298.73792530000003</v>
      </c>
      <c r="S935" s="24">
        <f t="shared" si="15"/>
        <v>311.93792530000002</v>
      </c>
    </row>
    <row r="936" spans="1:19" ht="63">
      <c r="A936" s="8" t="s">
        <v>806</v>
      </c>
      <c r="B936" s="73" t="s">
        <v>228</v>
      </c>
      <c r="C936" s="15" t="s">
        <v>326</v>
      </c>
      <c r="D936" s="18">
        <v>2013</v>
      </c>
      <c r="E936" s="15">
        <v>2022</v>
      </c>
      <c r="F936" s="9">
        <v>17.232200000000002</v>
      </c>
      <c r="G936" s="9">
        <v>17.232200000000002</v>
      </c>
      <c r="H936" s="30">
        <v>1.7232200000000004</v>
      </c>
      <c r="I936" s="30">
        <v>14.475048000000001</v>
      </c>
      <c r="J936" s="24">
        <v>0</v>
      </c>
      <c r="K936" s="30">
        <v>1.0339320000000001</v>
      </c>
      <c r="L936" s="24">
        <v>17.232199999999999</v>
      </c>
      <c r="M936" s="24">
        <v>17.232199999999999</v>
      </c>
      <c r="N936" s="9">
        <v>0</v>
      </c>
      <c r="O936" s="9">
        <v>0</v>
      </c>
      <c r="P936" s="24">
        <v>17.232199999999999</v>
      </c>
      <c r="Q936" s="9">
        <v>0</v>
      </c>
      <c r="R936" s="9">
        <v>0</v>
      </c>
      <c r="S936" s="24">
        <f t="shared" si="15"/>
        <v>17.232199999999999</v>
      </c>
    </row>
    <row r="937" spans="1:19" ht="78.75">
      <c r="A937" s="8" t="s">
        <v>806</v>
      </c>
      <c r="B937" s="73" t="s">
        <v>1802</v>
      </c>
      <c r="C937" s="15" t="s">
        <v>2585</v>
      </c>
      <c r="D937" s="18">
        <v>2022</v>
      </c>
      <c r="E937" s="15">
        <v>2022</v>
      </c>
      <c r="F937" s="9">
        <v>8.3775100000000009</v>
      </c>
      <c r="G937" s="9">
        <v>8.3775100000000009</v>
      </c>
      <c r="H937" s="30">
        <v>0.83775100000000013</v>
      </c>
      <c r="I937" s="30">
        <v>7.037108400000001</v>
      </c>
      <c r="J937" s="24">
        <v>0</v>
      </c>
      <c r="K937" s="30">
        <v>0.50265060000000006</v>
      </c>
      <c r="L937" s="24">
        <v>8.3775100000000009</v>
      </c>
      <c r="M937" s="24">
        <v>8.3775100000000009</v>
      </c>
      <c r="N937" s="9">
        <v>0</v>
      </c>
      <c r="O937" s="9">
        <v>0</v>
      </c>
      <c r="P937" s="24">
        <v>8.3775100000000009</v>
      </c>
      <c r="Q937" s="9">
        <v>0</v>
      </c>
      <c r="R937" s="9">
        <v>0</v>
      </c>
      <c r="S937" s="24">
        <f t="shared" si="15"/>
        <v>8.3775100000000009</v>
      </c>
    </row>
    <row r="938" spans="1:19" ht="78.75">
      <c r="A938" s="8" t="s">
        <v>806</v>
      </c>
      <c r="B938" s="73" t="s">
        <v>1803</v>
      </c>
      <c r="C938" s="15" t="s">
        <v>2586</v>
      </c>
      <c r="D938" s="18">
        <v>2019</v>
      </c>
      <c r="E938" s="15">
        <v>2021</v>
      </c>
      <c r="F938" s="9">
        <v>8.3579299999999996</v>
      </c>
      <c r="G938" s="9">
        <v>8.3579299999999996</v>
      </c>
      <c r="H938" s="30">
        <v>0.83579300000000001</v>
      </c>
      <c r="I938" s="30">
        <v>7.0206612000000002</v>
      </c>
      <c r="J938" s="24">
        <v>0</v>
      </c>
      <c r="K938" s="30">
        <v>0.50147579999999992</v>
      </c>
      <c r="L938" s="24">
        <v>8.3579299999999996</v>
      </c>
      <c r="M938" s="24">
        <v>8.3579299999999996</v>
      </c>
      <c r="N938" s="9">
        <v>6.7192312000000003</v>
      </c>
      <c r="O938" s="9">
        <v>0.9162587999999996</v>
      </c>
      <c r="P938" s="24">
        <v>0</v>
      </c>
      <c r="Q938" s="9">
        <v>0</v>
      </c>
      <c r="R938" s="9">
        <v>0</v>
      </c>
      <c r="S938" s="24">
        <f t="shared" si="15"/>
        <v>7.6354899999999999</v>
      </c>
    </row>
    <row r="939" spans="1:19" ht="78.75">
      <c r="A939" s="8" t="s">
        <v>806</v>
      </c>
      <c r="B939" s="73" t="s">
        <v>1804</v>
      </c>
      <c r="C939" s="15" t="s">
        <v>2587</v>
      </c>
      <c r="D939" s="18">
        <v>2019</v>
      </c>
      <c r="E939" s="15">
        <v>2021</v>
      </c>
      <c r="F939" s="9">
        <v>5.4748199999999994</v>
      </c>
      <c r="G939" s="9">
        <v>5.4748199999999994</v>
      </c>
      <c r="H939" s="30">
        <v>0.54748199999999991</v>
      </c>
      <c r="I939" s="30">
        <v>4.5988487999999998</v>
      </c>
      <c r="J939" s="24">
        <v>0</v>
      </c>
      <c r="K939" s="30">
        <v>0.32848919999999993</v>
      </c>
      <c r="L939" s="24">
        <v>5.4748199999999994</v>
      </c>
      <c r="M939" s="24">
        <v>5.4748199999999994</v>
      </c>
      <c r="N939" s="9">
        <v>3.9421008</v>
      </c>
      <c r="O939" s="9">
        <v>0.53755919999999913</v>
      </c>
      <c r="P939" s="24">
        <v>0</v>
      </c>
      <c r="Q939" s="9">
        <v>0</v>
      </c>
      <c r="R939" s="9">
        <v>0</v>
      </c>
      <c r="S939" s="24">
        <f t="shared" si="15"/>
        <v>4.4796599999999991</v>
      </c>
    </row>
    <row r="940" spans="1:19" ht="78.75">
      <c r="A940" s="8" t="s">
        <v>806</v>
      </c>
      <c r="B940" s="73" t="s">
        <v>1805</v>
      </c>
      <c r="C940" s="15" t="s">
        <v>2588</v>
      </c>
      <c r="D940" s="18">
        <v>2019</v>
      </c>
      <c r="E940" s="15">
        <v>2021</v>
      </c>
      <c r="F940" s="9">
        <v>13.347870000000002</v>
      </c>
      <c r="G940" s="9">
        <v>13.347870000000002</v>
      </c>
      <c r="H940" s="30">
        <v>1.3347870000000004</v>
      </c>
      <c r="I940" s="30">
        <v>11.212210800000001</v>
      </c>
      <c r="J940" s="24">
        <v>0</v>
      </c>
      <c r="K940" s="30">
        <v>0.80087220000000015</v>
      </c>
      <c r="L940" s="24">
        <v>13.347870000000002</v>
      </c>
      <c r="M940" s="24">
        <v>13.347870000000002</v>
      </c>
      <c r="N940" s="9">
        <v>0.30000000000000071</v>
      </c>
      <c r="O940" s="9">
        <v>0</v>
      </c>
      <c r="P940" s="24">
        <v>0</v>
      </c>
      <c r="Q940" s="9">
        <v>0</v>
      </c>
      <c r="R940" s="9">
        <v>0</v>
      </c>
      <c r="S940" s="24">
        <f t="shared" si="15"/>
        <v>0.30000000000000071</v>
      </c>
    </row>
    <row r="941" spans="1:19" ht="63">
      <c r="A941" s="8" t="s">
        <v>806</v>
      </c>
      <c r="B941" s="73" t="s">
        <v>1806</v>
      </c>
      <c r="C941" s="15" t="s">
        <v>2589</v>
      </c>
      <c r="D941" s="18">
        <v>2019</v>
      </c>
      <c r="E941" s="15">
        <v>2020</v>
      </c>
      <c r="F941" s="9">
        <v>1.2619</v>
      </c>
      <c r="G941" s="9">
        <v>1.2619</v>
      </c>
      <c r="H941" s="30">
        <v>0.12619</v>
      </c>
      <c r="I941" s="30">
        <v>1.0599959999999999</v>
      </c>
      <c r="J941" s="24">
        <v>0</v>
      </c>
      <c r="K941" s="30">
        <v>0.075714000000000004</v>
      </c>
      <c r="L941" s="24">
        <v>1.2619</v>
      </c>
      <c r="M941" s="24">
        <v>1.2619</v>
      </c>
      <c r="N941" s="9">
        <v>0</v>
      </c>
      <c r="O941" s="9">
        <v>0</v>
      </c>
      <c r="P941" s="24">
        <v>0</v>
      </c>
      <c r="Q941" s="9">
        <v>0</v>
      </c>
      <c r="R941" s="9">
        <v>0</v>
      </c>
      <c r="S941" s="24">
        <f t="shared" si="15"/>
        <v>0</v>
      </c>
    </row>
    <row r="942" spans="1:19" ht="110.25">
      <c r="A942" s="8" t="s">
        <v>806</v>
      </c>
      <c r="B942" s="73" t="s">
        <v>1807</v>
      </c>
      <c r="C942" s="15" t="s">
        <v>2590</v>
      </c>
      <c r="D942" s="18">
        <v>2020</v>
      </c>
      <c r="E942" s="15">
        <v>2022</v>
      </c>
      <c r="F942" s="9">
        <v>13.788549999999997</v>
      </c>
      <c r="G942" s="9">
        <v>13.788549999999997</v>
      </c>
      <c r="H942" s="30">
        <v>1.3788549999999997</v>
      </c>
      <c r="I942" s="30">
        <v>11.582381999999997</v>
      </c>
      <c r="J942" s="24">
        <v>0</v>
      </c>
      <c r="K942" s="30">
        <v>0.82731299999999985</v>
      </c>
      <c r="L942" s="24">
        <v>13.788549999999997</v>
      </c>
      <c r="M942" s="24">
        <v>13.788549999999997</v>
      </c>
      <c r="N942" s="9">
        <v>0</v>
      </c>
      <c r="O942" s="9">
        <v>5.5</v>
      </c>
      <c r="P942" s="24">
        <v>8.2885499999999972</v>
      </c>
      <c r="Q942" s="9">
        <v>0</v>
      </c>
      <c r="R942" s="9">
        <v>0</v>
      </c>
      <c r="S942" s="24">
        <f t="shared" si="15"/>
        <v>13.788549999999997</v>
      </c>
    </row>
    <row r="943" spans="1:19" ht="78.75">
      <c r="A943" s="8" t="s">
        <v>806</v>
      </c>
      <c r="B943" s="73" t="s">
        <v>1808</v>
      </c>
      <c r="C943" s="15" t="s">
        <v>2591</v>
      </c>
      <c r="D943" s="18">
        <v>2019</v>
      </c>
      <c r="E943" s="15">
        <v>2021</v>
      </c>
      <c r="F943" s="9">
        <v>1.90496</v>
      </c>
      <c r="G943" s="9">
        <v>1.90496</v>
      </c>
      <c r="H943" s="30">
        <v>0.190496</v>
      </c>
      <c r="I943" s="30">
        <v>1.6001664</v>
      </c>
      <c r="J943" s="24">
        <v>0</v>
      </c>
      <c r="K943" s="30">
        <v>0.1142976</v>
      </c>
      <c r="L943" s="24">
        <v>1.90496</v>
      </c>
      <c r="M943" s="24">
        <v>1.90496</v>
      </c>
      <c r="N943" s="9">
        <v>1.4717472000000005</v>
      </c>
      <c r="O943" s="9">
        <v>0.20069279999999945</v>
      </c>
      <c r="P943" s="24">
        <v>0</v>
      </c>
      <c r="Q943" s="9">
        <v>0</v>
      </c>
      <c r="R943" s="9">
        <v>0</v>
      </c>
      <c r="S943" s="24">
        <f t="shared" si="15"/>
        <v>1.6724399999999999</v>
      </c>
    </row>
    <row r="944" spans="1:19" ht="63">
      <c r="A944" s="8" t="s">
        <v>806</v>
      </c>
      <c r="B944" s="73" t="s">
        <v>1809</v>
      </c>
      <c r="C944" s="15" t="s">
        <v>2592</v>
      </c>
      <c r="D944" s="18">
        <v>2020</v>
      </c>
      <c r="E944" s="15">
        <v>2021</v>
      </c>
      <c r="F944" s="9">
        <v>43.505379999999995</v>
      </c>
      <c r="G944" s="9">
        <v>43.505379999999995</v>
      </c>
      <c r="H944" s="30">
        <v>4.3505379999999994</v>
      </c>
      <c r="I944" s="30">
        <v>36.544519199999996</v>
      </c>
      <c r="J944" s="24">
        <v>0</v>
      </c>
      <c r="K944" s="30">
        <v>2.6103227999999996</v>
      </c>
      <c r="L944" s="24">
        <v>43.505379999999995</v>
      </c>
      <c r="M944" s="24">
        <v>43.505379999999995</v>
      </c>
      <c r="N944" s="9">
        <v>3.8559180000000004</v>
      </c>
      <c r="O944" s="9">
        <v>39.639461999999995</v>
      </c>
      <c r="P944" s="24">
        <v>0</v>
      </c>
      <c r="Q944" s="9">
        <v>0</v>
      </c>
      <c r="R944" s="9">
        <v>0</v>
      </c>
      <c r="S944" s="24">
        <f t="shared" si="15"/>
        <v>43.495379999999997</v>
      </c>
    </row>
    <row r="945" spans="1:19" ht="78.75">
      <c r="A945" s="8" t="s">
        <v>806</v>
      </c>
      <c r="B945" s="73" t="s">
        <v>1810</v>
      </c>
      <c r="C945" s="15" t="s">
        <v>1811</v>
      </c>
      <c r="D945" s="18">
        <v>2019</v>
      </c>
      <c r="E945" s="15">
        <v>2020</v>
      </c>
      <c r="F945" s="9">
        <v>1.50651</v>
      </c>
      <c r="G945" s="9">
        <v>1.50651</v>
      </c>
      <c r="H945" s="30">
        <v>0.15065100000000001</v>
      </c>
      <c r="I945" s="30">
        <v>1.2654683999999998</v>
      </c>
      <c r="J945" s="24">
        <v>0</v>
      </c>
      <c r="K945" s="30">
        <v>0.090390600000000002</v>
      </c>
      <c r="L945" s="24">
        <v>1.50651</v>
      </c>
      <c r="M945" s="24">
        <v>1.50651</v>
      </c>
      <c r="N945" s="9">
        <v>1.26763</v>
      </c>
      <c r="O945" s="9">
        <v>0</v>
      </c>
      <c r="P945" s="24">
        <v>0</v>
      </c>
      <c r="Q945" s="9">
        <v>0</v>
      </c>
      <c r="R945" s="9">
        <v>0</v>
      </c>
      <c r="S945" s="24">
        <f t="shared" si="15"/>
        <v>1.26763</v>
      </c>
    </row>
    <row r="946" spans="1:19" ht="78.75">
      <c r="A946" s="8" t="s">
        <v>806</v>
      </c>
      <c r="B946" s="73" t="s">
        <v>1812</v>
      </c>
      <c r="C946" s="15" t="s">
        <v>2593</v>
      </c>
      <c r="D946" s="18">
        <v>2020</v>
      </c>
      <c r="E946" s="15">
        <v>2021</v>
      </c>
      <c r="F946" s="9">
        <v>16.337160000000001</v>
      </c>
      <c r="G946" s="9">
        <v>16.337160000000001</v>
      </c>
      <c r="H946" s="30">
        <v>1.6337160000000002</v>
      </c>
      <c r="I946" s="30">
        <v>13.723214400000002</v>
      </c>
      <c r="J946" s="24">
        <v>0</v>
      </c>
      <c r="K946" s="30">
        <v>0.98022960000000003</v>
      </c>
      <c r="L946" s="24">
        <v>16.337160000000001</v>
      </c>
      <c r="M946" s="24">
        <v>16.337160000000001</v>
      </c>
      <c r="N946" s="9">
        <v>4.4006379999999998</v>
      </c>
      <c r="O946" s="9">
        <v>0.18480000000000002</v>
      </c>
      <c r="P946" s="24">
        <v>4.4000000000000004</v>
      </c>
      <c r="Q946" s="9">
        <v>0</v>
      </c>
      <c r="R946" s="9">
        <v>0</v>
      </c>
      <c r="S946" s="24">
        <f t="shared" si="15"/>
        <v>8.9854380000000003</v>
      </c>
    </row>
    <row r="947" spans="1:19" ht="63">
      <c r="A947" s="8" t="s">
        <v>806</v>
      </c>
      <c r="B947" s="73" t="s">
        <v>1813</v>
      </c>
      <c r="C947" s="15" t="s">
        <v>1814</v>
      </c>
      <c r="D947" s="18">
        <v>2019</v>
      </c>
      <c r="E947" s="15">
        <v>2021</v>
      </c>
      <c r="F947" s="9">
        <v>6.67605</v>
      </c>
      <c r="G947" s="9">
        <v>6.67605</v>
      </c>
      <c r="H947" s="30">
        <v>0.667605</v>
      </c>
      <c r="I947" s="30">
        <v>5.607882</v>
      </c>
      <c r="J947" s="24">
        <v>0</v>
      </c>
      <c r="K947" s="30">
        <v>0.400563</v>
      </c>
      <c r="L947" s="24">
        <v>6.67605</v>
      </c>
      <c r="M947" s="24">
        <v>6.67605</v>
      </c>
      <c r="N947" s="9">
        <v>5.8551240000000009</v>
      </c>
      <c r="O947" s="9">
        <v>0.82092599999999916</v>
      </c>
      <c r="P947" s="24">
        <v>0</v>
      </c>
      <c r="Q947" s="9">
        <v>0</v>
      </c>
      <c r="R947" s="9">
        <v>0</v>
      </c>
      <c r="S947" s="24">
        <f t="shared" si="15"/>
        <v>6.67605</v>
      </c>
    </row>
    <row r="948" spans="1:19" ht="78.75">
      <c r="A948" s="8" t="s">
        <v>806</v>
      </c>
      <c r="B948" s="73" t="s">
        <v>1815</v>
      </c>
      <c r="C948" s="15" t="s">
        <v>2594</v>
      </c>
      <c r="D948" s="18">
        <v>2019</v>
      </c>
      <c r="E948" s="15">
        <v>2021</v>
      </c>
      <c r="F948" s="9">
        <v>12.672949999999998</v>
      </c>
      <c r="G948" s="9">
        <v>12.672949999999998</v>
      </c>
      <c r="H948" s="30">
        <v>1.2672949999999998</v>
      </c>
      <c r="I948" s="30">
        <v>10.645277999999999</v>
      </c>
      <c r="J948" s="24">
        <v>0</v>
      </c>
      <c r="K948" s="30">
        <v>0.76037699999999986</v>
      </c>
      <c r="L948" s="24">
        <v>12.672949999999998</v>
      </c>
      <c r="M948" s="24">
        <v>12.672949999999998</v>
      </c>
      <c r="N948" s="9">
        <v>2.3567279999999999</v>
      </c>
      <c r="O948" s="9">
        <v>10.316221999999998</v>
      </c>
      <c r="P948" s="24">
        <v>0</v>
      </c>
      <c r="Q948" s="9">
        <v>0</v>
      </c>
      <c r="R948" s="9">
        <v>0</v>
      </c>
      <c r="S948" s="24">
        <f t="shared" si="15"/>
        <v>12.672949999999998</v>
      </c>
    </row>
    <row r="949" spans="1:19" ht="47.25">
      <c r="A949" s="8" t="s">
        <v>806</v>
      </c>
      <c r="B949" s="73" t="s">
        <v>1816</v>
      </c>
      <c r="C949" s="15" t="s">
        <v>2595</v>
      </c>
      <c r="D949" s="18">
        <v>2019</v>
      </c>
      <c r="E949" s="15">
        <v>2020</v>
      </c>
      <c r="F949" s="9">
        <v>3.1691100000000003</v>
      </c>
      <c r="G949" s="9">
        <v>3.1691100000000003</v>
      </c>
      <c r="H949" s="30">
        <v>0.31691100000000005</v>
      </c>
      <c r="I949" s="30">
        <v>2.6620524000000003</v>
      </c>
      <c r="J949" s="24">
        <v>0</v>
      </c>
      <c r="K949" s="30">
        <v>0.1901466</v>
      </c>
      <c r="L949" s="24">
        <v>3.1691099999999999</v>
      </c>
      <c r="M949" s="24">
        <v>3.1691099999999999</v>
      </c>
      <c r="N949" s="9">
        <v>3.1691099999999999</v>
      </c>
      <c r="O949" s="9">
        <v>0</v>
      </c>
      <c r="P949" s="24">
        <v>0</v>
      </c>
      <c r="Q949" s="9">
        <v>0</v>
      </c>
      <c r="R949" s="9">
        <v>0</v>
      </c>
      <c r="S949" s="24">
        <f t="shared" si="15"/>
        <v>3.1691099999999999</v>
      </c>
    </row>
    <row r="950" spans="1:19" ht="94.5">
      <c r="A950" s="8" t="s">
        <v>806</v>
      </c>
      <c r="B950" s="73" t="s">
        <v>1817</v>
      </c>
      <c r="C950" s="15" t="s">
        <v>1818</v>
      </c>
      <c r="D950" s="18">
        <v>2017</v>
      </c>
      <c r="E950" s="15">
        <v>2020</v>
      </c>
      <c r="F950" s="9">
        <v>13.075010000000001</v>
      </c>
      <c r="G950" s="9">
        <v>13.075010000000001</v>
      </c>
      <c r="H950" s="30">
        <v>1.3075010000000002</v>
      </c>
      <c r="I950" s="30">
        <v>10.983008400000001</v>
      </c>
      <c r="J950" s="24">
        <v>0</v>
      </c>
      <c r="K950" s="30">
        <v>0.78450059999999999</v>
      </c>
      <c r="L950" s="24">
        <v>11.58191998</v>
      </c>
      <c r="M950" s="24">
        <v>11.58191998</v>
      </c>
      <c r="N950" s="9">
        <v>11.409810820000001</v>
      </c>
      <c r="O950" s="9">
        <v>0</v>
      </c>
      <c r="P950" s="24">
        <v>0</v>
      </c>
      <c r="Q950" s="9">
        <v>0</v>
      </c>
      <c r="R950" s="9">
        <v>0</v>
      </c>
      <c r="S950" s="24">
        <f t="shared" si="15"/>
        <v>11.409810820000001</v>
      </c>
    </row>
    <row r="951" spans="1:19" ht="47.25">
      <c r="A951" s="8" t="s">
        <v>806</v>
      </c>
      <c r="B951" s="73" t="s">
        <v>1819</v>
      </c>
      <c r="C951" s="15" t="s">
        <v>1820</v>
      </c>
      <c r="D951" s="18">
        <v>2020</v>
      </c>
      <c r="E951" s="15">
        <v>2023</v>
      </c>
      <c r="F951" s="9">
        <v>17.000430000000001</v>
      </c>
      <c r="G951" s="9">
        <v>17.000430000000001</v>
      </c>
      <c r="H951" s="30">
        <v>1.7000430000000002</v>
      </c>
      <c r="I951" s="30">
        <v>14.280361200000002</v>
      </c>
      <c r="J951" s="24">
        <v>0</v>
      </c>
      <c r="K951" s="30">
        <v>1.0200258</v>
      </c>
      <c r="L951" s="24">
        <v>17.000430000000001</v>
      </c>
      <c r="M951" s="24">
        <v>17.000430000000001</v>
      </c>
      <c r="N951" s="9">
        <v>2.786025</v>
      </c>
      <c r="O951" s="9">
        <v>14.20</v>
      </c>
      <c r="P951" s="24">
        <v>0.010999999999999999</v>
      </c>
      <c r="Q951" s="9">
        <v>0</v>
      </c>
      <c r="R951" s="9">
        <v>0</v>
      </c>
      <c r="S951" s="24">
        <f t="shared" si="15"/>
        <v>16.997024999999997</v>
      </c>
    </row>
    <row r="952" spans="1:19" ht="47.25">
      <c r="A952" s="8" t="s">
        <v>806</v>
      </c>
      <c r="B952" s="73" t="s">
        <v>697</v>
      </c>
      <c r="C952" s="15" t="s">
        <v>2596</v>
      </c>
      <c r="D952" s="18">
        <v>2019</v>
      </c>
      <c r="E952" s="15">
        <v>2024</v>
      </c>
      <c r="F952" s="9">
        <v>1.6343099999999999</v>
      </c>
      <c r="G952" s="9">
        <v>1.6343099999999999</v>
      </c>
      <c r="H952" s="30">
        <v>0.16343099999999999</v>
      </c>
      <c r="I952" s="30">
        <v>1.3728204000000002</v>
      </c>
      <c r="J952" s="24">
        <v>0</v>
      </c>
      <c r="K952" s="30">
        <v>0.098058599999999996</v>
      </c>
      <c r="L952" s="24">
        <v>1.6343099999999997</v>
      </c>
      <c r="M952" s="24">
        <v>1.6343099999999997</v>
      </c>
      <c r="N952" s="9">
        <v>0</v>
      </c>
      <c r="O952" s="9">
        <v>0</v>
      </c>
      <c r="P952" s="24">
        <v>0</v>
      </c>
      <c r="Q952" s="9">
        <v>0.69774099999999994</v>
      </c>
      <c r="R952" s="9">
        <v>0.93656899999999976</v>
      </c>
      <c r="S952" s="24">
        <f t="shared" si="15"/>
        <v>1.6343099999999997</v>
      </c>
    </row>
    <row r="953" spans="1:19" ht="110.25">
      <c r="A953" s="8" t="s">
        <v>806</v>
      </c>
      <c r="B953" s="73" t="s">
        <v>1821</v>
      </c>
      <c r="C953" s="15" t="s">
        <v>2597</v>
      </c>
      <c r="D953" s="18">
        <v>2019</v>
      </c>
      <c r="E953" s="15">
        <v>2020</v>
      </c>
      <c r="F953" s="9">
        <v>0.53864999999999996</v>
      </c>
      <c r="G953" s="9">
        <v>0.53864999999999996</v>
      </c>
      <c r="H953" s="30">
        <v>0.053864999999999996</v>
      </c>
      <c r="I953" s="30">
        <v>0.45246599999999998</v>
      </c>
      <c r="J953" s="24">
        <v>0</v>
      </c>
      <c r="K953" s="30">
        <v>0.032318999999999994</v>
      </c>
      <c r="L953" s="24">
        <v>0.53864999999999996</v>
      </c>
      <c r="M953" s="24">
        <v>0.53864999999999996</v>
      </c>
      <c r="N953" s="9">
        <v>0.29318299999999997</v>
      </c>
      <c r="O953" s="9">
        <v>0</v>
      </c>
      <c r="P953" s="24">
        <v>0</v>
      </c>
      <c r="Q953" s="9">
        <v>0</v>
      </c>
      <c r="R953" s="9">
        <v>0</v>
      </c>
      <c r="S953" s="24">
        <f t="shared" si="15"/>
        <v>0.29318299999999997</v>
      </c>
    </row>
    <row r="954" spans="1:19" ht="47.25">
      <c r="A954" s="8" t="s">
        <v>806</v>
      </c>
      <c r="B954" s="73" t="s">
        <v>698</v>
      </c>
      <c r="C954" s="15" t="s">
        <v>774</v>
      </c>
      <c r="D954" s="18">
        <v>2018</v>
      </c>
      <c r="E954" s="15">
        <v>2022</v>
      </c>
      <c r="F954" s="9">
        <v>67.509509999999992</v>
      </c>
      <c r="G954" s="9">
        <v>67.509509999999992</v>
      </c>
      <c r="H954" s="30">
        <v>6.7509509999999997</v>
      </c>
      <c r="I954" s="30">
        <v>56.707988399999991</v>
      </c>
      <c r="J954" s="24">
        <v>0</v>
      </c>
      <c r="K954" s="30">
        <v>4.0505705999999995</v>
      </c>
      <c r="L954" s="24">
        <v>67.509509999999992</v>
      </c>
      <c r="M954" s="24">
        <v>67.509509999999992</v>
      </c>
      <c r="N954" s="9">
        <v>11.131010000000002</v>
      </c>
      <c r="O954" s="9">
        <v>14.770338000000002</v>
      </c>
      <c r="P954" s="24">
        <v>0.22000000000000003</v>
      </c>
      <c r="Q954" s="9">
        <v>32.78</v>
      </c>
      <c r="R954" s="9">
        <v>0</v>
      </c>
      <c r="S954" s="24">
        <f t="shared" si="15"/>
        <v>58.901348000000006</v>
      </c>
    </row>
    <row r="955" spans="1:19" ht="94.5">
      <c r="A955" s="8" t="s">
        <v>806</v>
      </c>
      <c r="B955" s="73" t="s">
        <v>1822</v>
      </c>
      <c r="C955" s="15" t="s">
        <v>1823</v>
      </c>
      <c r="D955" s="18">
        <v>2018</v>
      </c>
      <c r="E955" s="15">
        <v>2020</v>
      </c>
      <c r="F955" s="9">
        <v>14.339079999999997</v>
      </c>
      <c r="G955" s="9">
        <v>14.339079999999997</v>
      </c>
      <c r="H955" s="30">
        <v>1.4339079999999997</v>
      </c>
      <c r="I955" s="30">
        <v>12.044827199999997</v>
      </c>
      <c r="J955" s="24">
        <v>0</v>
      </c>
      <c r="K955" s="30">
        <v>0.8603447999999998</v>
      </c>
      <c r="L955" s="24">
        <v>12.945788290000001</v>
      </c>
      <c r="M955" s="24">
        <v>12.945788290000001</v>
      </c>
      <c r="N955" s="9">
        <v>12.23651871</v>
      </c>
      <c r="O955" s="9">
        <v>0</v>
      </c>
      <c r="P955" s="24">
        <v>0</v>
      </c>
      <c r="Q955" s="9">
        <v>0</v>
      </c>
      <c r="R955" s="9">
        <v>0</v>
      </c>
      <c r="S955" s="24">
        <f t="shared" si="15"/>
        <v>12.23651871</v>
      </c>
    </row>
    <row r="956" spans="1:19" ht="63">
      <c r="A956" s="8" t="s">
        <v>806</v>
      </c>
      <c r="B956" s="73" t="s">
        <v>1824</v>
      </c>
      <c r="C956" s="15" t="s">
        <v>1825</v>
      </c>
      <c r="D956" s="18">
        <v>2018</v>
      </c>
      <c r="E956" s="15">
        <v>2022</v>
      </c>
      <c r="F956" s="9">
        <v>14.088229999999999</v>
      </c>
      <c r="G956" s="9">
        <v>14.088229999999999</v>
      </c>
      <c r="H956" s="30">
        <v>1.4088229999999999</v>
      </c>
      <c r="I956" s="30">
        <v>11.834113199999999</v>
      </c>
      <c r="J956" s="24">
        <v>0</v>
      </c>
      <c r="K956" s="30">
        <v>0.84529379999999998</v>
      </c>
      <c r="L956" s="24">
        <v>14.088229999999999</v>
      </c>
      <c r="M956" s="24">
        <v>14.088229999999999</v>
      </c>
      <c r="N956" s="9">
        <v>0</v>
      </c>
      <c r="O956" s="9">
        <v>0</v>
      </c>
      <c r="P956" s="24">
        <v>14.088229999999999</v>
      </c>
      <c r="Q956" s="9">
        <v>0</v>
      </c>
      <c r="R956" s="9">
        <v>0</v>
      </c>
      <c r="S956" s="24">
        <f t="shared" si="15"/>
        <v>14.088229999999999</v>
      </c>
    </row>
    <row r="957" spans="1:19" ht="63">
      <c r="A957" s="8" t="s">
        <v>806</v>
      </c>
      <c r="B957" s="73" t="s">
        <v>1826</v>
      </c>
      <c r="C957" s="15" t="s">
        <v>1827</v>
      </c>
      <c r="D957" s="18">
        <v>2018</v>
      </c>
      <c r="E957" s="15">
        <v>2022</v>
      </c>
      <c r="F957" s="9">
        <v>14.5609</v>
      </c>
      <c r="G957" s="9">
        <v>14.5609</v>
      </c>
      <c r="H957" s="30">
        <v>1.4560900000000001</v>
      </c>
      <c r="I957" s="30">
        <v>12.231156</v>
      </c>
      <c r="J957" s="24">
        <v>0</v>
      </c>
      <c r="K957" s="30">
        <v>0.87365399999999993</v>
      </c>
      <c r="L957" s="24">
        <v>14.5609</v>
      </c>
      <c r="M957" s="24">
        <v>14.5609</v>
      </c>
      <c r="N957" s="9">
        <v>1.1000000000000001</v>
      </c>
      <c r="O957" s="9">
        <v>1.1000000000000001</v>
      </c>
      <c r="P957" s="24">
        <v>0.35995300000000002</v>
      </c>
      <c r="Q957" s="9">
        <v>9.35</v>
      </c>
      <c r="R957" s="9">
        <v>0</v>
      </c>
      <c r="S957" s="24">
        <f t="shared" si="15"/>
        <v>11.909953</v>
      </c>
    </row>
    <row r="958" spans="1:19" ht="63">
      <c r="A958" s="8" t="s">
        <v>806</v>
      </c>
      <c r="B958" s="73" t="s">
        <v>699</v>
      </c>
      <c r="C958" s="15" t="s">
        <v>381</v>
      </c>
      <c r="D958" s="18">
        <v>2019</v>
      </c>
      <c r="E958" s="15">
        <v>2023</v>
      </c>
      <c r="F958" s="9">
        <v>16.81193</v>
      </c>
      <c r="G958" s="9">
        <v>16.81193</v>
      </c>
      <c r="H958" s="30">
        <v>1.6811930000000002</v>
      </c>
      <c r="I958" s="30">
        <v>14.122021199999999</v>
      </c>
      <c r="J958" s="24">
        <v>0</v>
      </c>
      <c r="K958" s="30">
        <v>1.0087158000000001</v>
      </c>
      <c r="L958" s="24">
        <v>16.81193</v>
      </c>
      <c r="M958" s="24">
        <v>16.81193</v>
      </c>
      <c r="N958" s="9">
        <v>0</v>
      </c>
      <c r="O958" s="9">
        <v>0</v>
      </c>
      <c r="P958" s="24">
        <v>0</v>
      </c>
      <c r="Q958" s="9">
        <v>16.81193</v>
      </c>
      <c r="R958" s="9">
        <v>0</v>
      </c>
      <c r="S958" s="24">
        <f t="shared" si="15"/>
        <v>16.81193</v>
      </c>
    </row>
    <row r="959" spans="1:19" ht="63">
      <c r="A959" s="8" t="s">
        <v>806</v>
      </c>
      <c r="B959" s="73" t="s">
        <v>1828</v>
      </c>
      <c r="C959" s="15" t="s">
        <v>2598</v>
      </c>
      <c r="D959" s="18">
        <v>2019</v>
      </c>
      <c r="E959" s="15">
        <v>2020</v>
      </c>
      <c r="F959" s="9">
        <v>2.9870199999999998</v>
      </c>
      <c r="G959" s="9">
        <v>2.9870199999999998</v>
      </c>
      <c r="H959" s="30">
        <v>0.29870199999999997</v>
      </c>
      <c r="I959" s="30">
        <v>2.5090968</v>
      </c>
      <c r="J959" s="24">
        <v>0</v>
      </c>
      <c r="K959" s="30">
        <v>0.17922119999999997</v>
      </c>
      <c r="L959" s="24">
        <v>2.9870199999999998</v>
      </c>
      <c r="M959" s="24">
        <v>2.9870199999999998</v>
      </c>
      <c r="N959" s="9">
        <v>0</v>
      </c>
      <c r="O959" s="9">
        <v>0</v>
      </c>
      <c r="P959" s="24">
        <v>0</v>
      </c>
      <c r="Q959" s="9">
        <v>0</v>
      </c>
      <c r="R959" s="9">
        <v>0</v>
      </c>
      <c r="S959" s="24">
        <f t="shared" si="15"/>
        <v>0</v>
      </c>
    </row>
    <row r="960" spans="1:19" ht="63">
      <c r="A960" s="8" t="s">
        <v>806</v>
      </c>
      <c r="B960" s="73" t="s">
        <v>1829</v>
      </c>
      <c r="C960" s="15" t="s">
        <v>2599</v>
      </c>
      <c r="D960" s="18">
        <v>2020</v>
      </c>
      <c r="E960" s="15">
        <v>2021</v>
      </c>
      <c r="F960" s="9">
        <v>14.700370000000003</v>
      </c>
      <c r="G960" s="9">
        <v>14.700370000000003</v>
      </c>
      <c r="H960" s="30">
        <v>1.4700370000000005</v>
      </c>
      <c r="I960" s="30">
        <v>12.348310800000002</v>
      </c>
      <c r="J960" s="24">
        <v>0</v>
      </c>
      <c r="K960" s="30">
        <v>0.8820222000000002</v>
      </c>
      <c r="L960" s="24">
        <v>14.700369999999999</v>
      </c>
      <c r="M960" s="24">
        <v>14.700369999999999</v>
      </c>
      <c r="N960" s="9">
        <v>5.170407</v>
      </c>
      <c r="O960" s="9">
        <v>9.5299629999999986</v>
      </c>
      <c r="P960" s="24">
        <v>0</v>
      </c>
      <c r="Q960" s="9">
        <v>0</v>
      </c>
      <c r="R960" s="9">
        <v>0</v>
      </c>
      <c r="S960" s="24">
        <f t="shared" si="15"/>
        <v>14.700369999999999</v>
      </c>
    </row>
    <row r="961" spans="1:19" ht="47.25">
      <c r="A961" s="8" t="s">
        <v>806</v>
      </c>
      <c r="B961" s="73" t="s">
        <v>1830</v>
      </c>
      <c r="C961" s="15" t="s">
        <v>1831</v>
      </c>
      <c r="D961" s="18">
        <v>2018</v>
      </c>
      <c r="E961" s="15">
        <v>2020</v>
      </c>
      <c r="F961" s="9">
        <v>21.58305</v>
      </c>
      <c r="G961" s="9">
        <v>21.58305</v>
      </c>
      <c r="H961" s="30">
        <v>2.1583049999999999</v>
      </c>
      <c r="I961" s="30">
        <v>18.129762000000003</v>
      </c>
      <c r="J961" s="24">
        <v>0</v>
      </c>
      <c r="K961" s="30">
        <v>1.294983</v>
      </c>
      <c r="L961" s="24">
        <v>20.64786131</v>
      </c>
      <c r="M961" s="24">
        <v>20.64786131</v>
      </c>
      <c r="N961" s="9">
        <v>18.213286830000001</v>
      </c>
      <c r="O961" s="9">
        <v>0</v>
      </c>
      <c r="P961" s="24">
        <v>0</v>
      </c>
      <c r="Q961" s="9">
        <v>0</v>
      </c>
      <c r="R961" s="9">
        <v>0</v>
      </c>
      <c r="S961" s="24">
        <f t="shared" si="15"/>
        <v>18.213286830000001</v>
      </c>
    </row>
    <row r="962" spans="1:19" ht="47.25">
      <c r="A962" s="8" t="s">
        <v>806</v>
      </c>
      <c r="B962" s="73" t="s">
        <v>1832</v>
      </c>
      <c r="C962" s="15" t="s">
        <v>1833</v>
      </c>
      <c r="D962" s="18">
        <v>2022</v>
      </c>
      <c r="E962" s="15">
        <v>2024</v>
      </c>
      <c r="F962" s="9">
        <v>17.824780000000001</v>
      </c>
      <c r="G962" s="9">
        <v>17.824780000000001</v>
      </c>
      <c r="H962" s="30">
        <v>1.7824780000000002</v>
      </c>
      <c r="I962" s="30">
        <v>14.972815199999999</v>
      </c>
      <c r="J962" s="24">
        <v>0</v>
      </c>
      <c r="K962" s="30">
        <v>1.0694868</v>
      </c>
      <c r="L962" s="24">
        <v>17.824779999999997</v>
      </c>
      <c r="M962" s="24">
        <v>17.824779999999997</v>
      </c>
      <c r="N962" s="9">
        <v>0</v>
      </c>
      <c r="O962" s="9">
        <v>0</v>
      </c>
      <c r="P962" s="24">
        <v>0</v>
      </c>
      <c r="Q962" s="9">
        <v>0</v>
      </c>
      <c r="R962" s="9">
        <v>17.824779999999997</v>
      </c>
      <c r="S962" s="24">
        <f t="shared" si="15"/>
        <v>17.824779999999997</v>
      </c>
    </row>
    <row r="963" spans="1:19" ht="63">
      <c r="A963" s="8" t="s">
        <v>806</v>
      </c>
      <c r="B963" s="73" t="s">
        <v>700</v>
      </c>
      <c r="C963" s="15" t="s">
        <v>382</v>
      </c>
      <c r="D963" s="18">
        <v>2017</v>
      </c>
      <c r="E963" s="15">
        <v>2023</v>
      </c>
      <c r="F963" s="9">
        <v>5.3328299999999995</v>
      </c>
      <c r="G963" s="9">
        <v>5.3328299999999995</v>
      </c>
      <c r="H963" s="30">
        <v>0.53328299999999995</v>
      </c>
      <c r="I963" s="30">
        <v>4.4795771999999996</v>
      </c>
      <c r="J963" s="24">
        <v>0</v>
      </c>
      <c r="K963" s="30">
        <v>0.31996979999999997</v>
      </c>
      <c r="L963" s="24">
        <v>5.3328299999999995</v>
      </c>
      <c r="M963" s="24">
        <v>5.3328299999999995</v>
      </c>
      <c r="N963" s="9">
        <v>0</v>
      </c>
      <c r="O963" s="9">
        <v>0</v>
      </c>
      <c r="P963" s="24">
        <v>0</v>
      </c>
      <c r="Q963" s="9">
        <v>5.3328299999999995</v>
      </c>
      <c r="R963" s="9">
        <v>0</v>
      </c>
      <c r="S963" s="24">
        <f t="shared" si="15"/>
        <v>5.3328299999999995</v>
      </c>
    </row>
    <row r="964" spans="1:19" ht="47.25">
      <c r="A964" s="8" t="s">
        <v>806</v>
      </c>
      <c r="B964" s="73" t="s">
        <v>1834</v>
      </c>
      <c r="C964" s="15" t="s">
        <v>2600</v>
      </c>
      <c r="D964" s="18">
        <v>2019</v>
      </c>
      <c r="E964" s="15">
        <v>2021</v>
      </c>
      <c r="F964" s="9">
        <v>4.1350899999999999</v>
      </c>
      <c r="G964" s="9">
        <v>4.1350899999999999</v>
      </c>
      <c r="H964" s="30">
        <v>0.41350900000000002</v>
      </c>
      <c r="I964" s="30">
        <v>3.4734756</v>
      </c>
      <c r="J964" s="24">
        <v>0</v>
      </c>
      <c r="K964" s="30">
        <v>0.24810539999999998</v>
      </c>
      <c r="L964" s="24">
        <v>4.1350899999999999</v>
      </c>
      <c r="M964" s="24">
        <v>4.1350899999999999</v>
      </c>
      <c r="N964" s="9">
        <v>2.9474456000000004</v>
      </c>
      <c r="O964" s="9">
        <v>0.40192439999999952</v>
      </c>
      <c r="P964" s="24">
        <v>0</v>
      </c>
      <c r="Q964" s="9">
        <v>0</v>
      </c>
      <c r="R964" s="9">
        <v>0</v>
      </c>
      <c r="S964" s="24">
        <f t="shared" si="15"/>
        <v>3.34937</v>
      </c>
    </row>
    <row r="965" spans="1:19" ht="78.75">
      <c r="A965" s="8" t="s">
        <v>806</v>
      </c>
      <c r="B965" s="73" t="s">
        <v>1835</v>
      </c>
      <c r="C965" s="15" t="s">
        <v>1836</v>
      </c>
      <c r="D965" s="18">
        <v>2018</v>
      </c>
      <c r="E965" s="15">
        <v>2020</v>
      </c>
      <c r="F965" s="9">
        <v>3.5511099999999995</v>
      </c>
      <c r="G965" s="9">
        <v>3.5511099999999995</v>
      </c>
      <c r="H965" s="30">
        <v>0.35511099999999995</v>
      </c>
      <c r="I965" s="30">
        <v>2.9829323999999997</v>
      </c>
      <c r="J965" s="24">
        <v>0</v>
      </c>
      <c r="K965" s="30">
        <v>0.21306659999999997</v>
      </c>
      <c r="L965" s="24">
        <v>3.5511100000000004</v>
      </c>
      <c r="M965" s="24">
        <v>3.5511100000000004</v>
      </c>
      <c r="N965" s="9">
        <v>3.1241900000000005</v>
      </c>
      <c r="O965" s="9">
        <v>0</v>
      </c>
      <c r="P965" s="24">
        <v>0</v>
      </c>
      <c r="Q965" s="9">
        <v>0</v>
      </c>
      <c r="R965" s="9">
        <v>0</v>
      </c>
      <c r="S965" s="24">
        <f t="shared" si="15"/>
        <v>3.1241900000000005</v>
      </c>
    </row>
    <row r="966" spans="1:19" ht="47.25">
      <c r="A966" s="8" t="s">
        <v>806</v>
      </c>
      <c r="B966" s="73" t="s">
        <v>701</v>
      </c>
      <c r="C966" s="15" t="s">
        <v>775</v>
      </c>
      <c r="D966" s="18">
        <v>2018</v>
      </c>
      <c r="E966" s="15">
        <v>2024</v>
      </c>
      <c r="F966" s="9">
        <v>25.77056</v>
      </c>
      <c r="G966" s="9">
        <v>25.77056</v>
      </c>
      <c r="H966" s="30">
        <v>2.5770560000000002</v>
      </c>
      <c r="I966" s="30">
        <v>21.6472704</v>
      </c>
      <c r="J966" s="24">
        <v>0</v>
      </c>
      <c r="K966" s="30">
        <v>1.5462335999999999</v>
      </c>
      <c r="L966" s="24">
        <v>25.77056</v>
      </c>
      <c r="M966" s="24">
        <v>25.77056</v>
      </c>
      <c r="N966" s="9">
        <v>0</v>
      </c>
      <c r="O966" s="9">
        <v>0</v>
      </c>
      <c r="P966" s="24">
        <v>0</v>
      </c>
      <c r="Q966" s="9">
        <v>0.84761600000000004</v>
      </c>
      <c r="R966" s="9">
        <v>24.922944000000001</v>
      </c>
      <c r="S966" s="24">
        <f t="shared" si="15"/>
        <v>25.77056</v>
      </c>
    </row>
    <row r="967" spans="1:19" ht="63">
      <c r="A967" s="8" t="s">
        <v>806</v>
      </c>
      <c r="B967" s="73" t="s">
        <v>1837</v>
      </c>
      <c r="C967" s="15" t="s">
        <v>1838</v>
      </c>
      <c r="D967" s="18">
        <v>2019</v>
      </c>
      <c r="E967" s="15">
        <v>2021</v>
      </c>
      <c r="F967" s="9">
        <v>6.903290000000001</v>
      </c>
      <c r="G967" s="9">
        <v>6.903290000000001</v>
      </c>
      <c r="H967" s="30">
        <v>0.69032900000000019</v>
      </c>
      <c r="I967" s="30">
        <v>5.7987636000000009</v>
      </c>
      <c r="J967" s="24">
        <v>0</v>
      </c>
      <c r="K967" s="30">
        <v>0.41419740000000005</v>
      </c>
      <c r="L967" s="24">
        <v>6.903290000000001</v>
      </c>
      <c r="M967" s="24">
        <v>6.903290000000001</v>
      </c>
      <c r="N967" s="9">
        <v>5.1856288000000017</v>
      </c>
      <c r="O967" s="9">
        <v>0.7071341999999996</v>
      </c>
      <c r="P967" s="24">
        <v>0</v>
      </c>
      <c r="Q967" s="9">
        <v>0</v>
      </c>
      <c r="R967" s="9">
        <v>0</v>
      </c>
      <c r="S967" s="24">
        <f t="shared" si="15"/>
        <v>5.8927630000000013</v>
      </c>
    </row>
    <row r="968" spans="1:19" ht="78.75">
      <c r="A968" s="8" t="s">
        <v>806</v>
      </c>
      <c r="B968" s="73" t="s">
        <v>1839</v>
      </c>
      <c r="C968" s="15" t="s">
        <v>2601</v>
      </c>
      <c r="D968" s="18">
        <v>2019</v>
      </c>
      <c r="E968" s="15">
        <v>2020</v>
      </c>
      <c r="F968" s="9">
        <v>1.38418</v>
      </c>
      <c r="G968" s="9">
        <v>1.38418</v>
      </c>
      <c r="H968" s="30">
        <v>0.13841800000000001</v>
      </c>
      <c r="I968" s="30">
        <v>1.1627111999999999</v>
      </c>
      <c r="J968" s="24">
        <v>0</v>
      </c>
      <c r="K968" s="30">
        <v>0.083050799999999994</v>
      </c>
      <c r="L968" s="24">
        <v>1.3841800000000002</v>
      </c>
      <c r="M968" s="24">
        <v>1.3841800000000002</v>
      </c>
      <c r="N968" s="9">
        <v>0</v>
      </c>
      <c r="O968" s="9">
        <v>0</v>
      </c>
      <c r="P968" s="24">
        <v>0</v>
      </c>
      <c r="Q968" s="9">
        <v>0</v>
      </c>
      <c r="R968" s="9">
        <v>0</v>
      </c>
      <c r="S968" s="24">
        <f t="shared" si="15"/>
        <v>0</v>
      </c>
    </row>
    <row r="969" spans="1:19" ht="94.5">
      <c r="A969" s="8" t="s">
        <v>806</v>
      </c>
      <c r="B969" s="73" t="s">
        <v>1840</v>
      </c>
      <c r="C969" s="15" t="s">
        <v>2602</v>
      </c>
      <c r="D969" s="18">
        <v>2019</v>
      </c>
      <c r="E969" s="15">
        <v>2020</v>
      </c>
      <c r="F969" s="9">
        <v>3.8579399999999997</v>
      </c>
      <c r="G969" s="9">
        <v>3.8579399999999997</v>
      </c>
      <c r="H969" s="30">
        <v>0.38579399999999997</v>
      </c>
      <c r="I969" s="30">
        <v>3.2406695999999995</v>
      </c>
      <c r="J969" s="24">
        <v>0</v>
      </c>
      <c r="K969" s="30">
        <v>0.23147639999999997</v>
      </c>
      <c r="L969" s="24">
        <v>3.8579400000000006</v>
      </c>
      <c r="M969" s="24">
        <v>3.8579400000000006</v>
      </c>
      <c r="N969" s="9">
        <v>0</v>
      </c>
      <c r="O969" s="9">
        <v>0</v>
      </c>
      <c r="P969" s="24">
        <v>0</v>
      </c>
      <c r="Q969" s="9">
        <v>0</v>
      </c>
      <c r="R969" s="9">
        <v>0</v>
      </c>
      <c r="S969" s="24">
        <f t="shared" si="15"/>
        <v>0</v>
      </c>
    </row>
    <row r="970" spans="1:19" ht="94.5">
      <c r="A970" s="8" t="s">
        <v>806</v>
      </c>
      <c r="B970" s="73" t="s">
        <v>1841</v>
      </c>
      <c r="C970" s="15" t="s">
        <v>2603</v>
      </c>
      <c r="D970" s="18">
        <v>2021</v>
      </c>
      <c r="E970" s="15">
        <v>2021</v>
      </c>
      <c r="F970" s="9">
        <v>9.0625900000000001</v>
      </c>
      <c r="G970" s="9">
        <v>9.0625900000000001</v>
      </c>
      <c r="H970" s="30">
        <v>0.90625900000000004</v>
      </c>
      <c r="I970" s="30">
        <v>7.6125755999999996</v>
      </c>
      <c r="J970" s="24">
        <v>0</v>
      </c>
      <c r="K970" s="30">
        <v>0.5437554</v>
      </c>
      <c r="L970" s="24">
        <v>9.0625900000000019</v>
      </c>
      <c r="M970" s="24">
        <v>9.0625900000000019</v>
      </c>
      <c r="N970" s="9">
        <v>1.155286</v>
      </c>
      <c r="O970" s="9">
        <v>7.6831040000000019</v>
      </c>
      <c r="P970" s="24">
        <v>0</v>
      </c>
      <c r="Q970" s="9">
        <v>0</v>
      </c>
      <c r="R970" s="9">
        <v>0</v>
      </c>
      <c r="S970" s="24">
        <f t="shared" si="15"/>
        <v>8.8383900000000022</v>
      </c>
    </row>
    <row r="971" spans="1:19" ht="78.75">
      <c r="A971" s="8" t="s">
        <v>806</v>
      </c>
      <c r="B971" s="73" t="s">
        <v>1842</v>
      </c>
      <c r="C971" s="15" t="s">
        <v>1843</v>
      </c>
      <c r="D971" s="18">
        <v>2019</v>
      </c>
      <c r="E971" s="15">
        <v>2020</v>
      </c>
      <c r="F971" s="9">
        <v>1.19085</v>
      </c>
      <c r="G971" s="9">
        <v>1.19085</v>
      </c>
      <c r="H971" s="30">
        <v>0.119085</v>
      </c>
      <c r="I971" s="30">
        <v>1.0003140000000001</v>
      </c>
      <c r="J971" s="24">
        <v>0</v>
      </c>
      <c r="K971" s="30">
        <v>0.071451000000000001</v>
      </c>
      <c r="L971" s="24">
        <v>1.1908499999999997</v>
      </c>
      <c r="M971" s="24">
        <v>1.1908499999999997</v>
      </c>
      <c r="N971" s="9">
        <v>1.1808499999999997</v>
      </c>
      <c r="O971" s="9">
        <v>0</v>
      </c>
      <c r="P971" s="24">
        <v>0</v>
      </c>
      <c r="Q971" s="9">
        <v>0</v>
      </c>
      <c r="R971" s="9">
        <v>0</v>
      </c>
      <c r="S971" s="24">
        <f t="shared" si="15"/>
        <v>1.1808499999999997</v>
      </c>
    </row>
    <row r="972" spans="1:19" ht="63">
      <c r="A972" s="8" t="s">
        <v>806</v>
      </c>
      <c r="B972" s="73" t="s">
        <v>1844</v>
      </c>
      <c r="C972" s="15" t="s">
        <v>2604</v>
      </c>
      <c r="D972" s="18">
        <v>2019</v>
      </c>
      <c r="E972" s="15">
        <v>2021</v>
      </c>
      <c r="F972" s="9">
        <v>11.45506</v>
      </c>
      <c r="G972" s="9">
        <v>11.45506</v>
      </c>
      <c r="H972" s="30">
        <v>1.1455059999999999</v>
      </c>
      <c r="I972" s="30">
        <v>9.6222504000000004</v>
      </c>
      <c r="J972" s="24">
        <v>0</v>
      </c>
      <c r="K972" s="30">
        <v>0.6873035999999999</v>
      </c>
      <c r="L972" s="24">
        <v>11.45506</v>
      </c>
      <c r="M972" s="24">
        <v>11.45506</v>
      </c>
      <c r="N972" s="9">
        <v>1.6005659999999999</v>
      </c>
      <c r="O972" s="9">
        <v>9.854493999999999</v>
      </c>
      <c r="P972" s="24">
        <v>0</v>
      </c>
      <c r="Q972" s="9">
        <v>0</v>
      </c>
      <c r="R972" s="9">
        <v>0</v>
      </c>
      <c r="S972" s="24">
        <f t="shared" si="15"/>
        <v>11.45506</v>
      </c>
    </row>
    <row r="973" spans="1:19" ht="47.25">
      <c r="A973" s="8" t="s">
        <v>806</v>
      </c>
      <c r="B973" s="73" t="s">
        <v>1845</v>
      </c>
      <c r="C973" s="15" t="s">
        <v>1846</v>
      </c>
      <c r="D973" s="18">
        <v>2015</v>
      </c>
      <c r="E973" s="15">
        <v>2025</v>
      </c>
      <c r="F973" s="9">
        <v>1.26881</v>
      </c>
      <c r="G973" s="9">
        <v>1.26881</v>
      </c>
      <c r="H973" s="30">
        <v>0.12688099999999999</v>
      </c>
      <c r="I973" s="30">
        <v>1.0658004000000001</v>
      </c>
      <c r="J973" s="24">
        <v>0</v>
      </c>
      <c r="K973" s="30">
        <v>0.076128599999999991</v>
      </c>
      <c r="L973" s="24">
        <v>1.2617736100000001</v>
      </c>
      <c r="M973" s="24">
        <v>1.2617736100000001</v>
      </c>
      <c r="N973" s="9">
        <v>0</v>
      </c>
      <c r="O973" s="9">
        <v>0</v>
      </c>
      <c r="P973" s="24">
        <v>0</v>
      </c>
      <c r="Q973" s="9">
        <v>0</v>
      </c>
      <c r="R973" s="9">
        <v>0.010999999999999999</v>
      </c>
      <c r="S973" s="24">
        <f t="shared" si="15"/>
        <v>0.010999999999999999</v>
      </c>
    </row>
    <row r="974" spans="1:19" ht="47.25">
      <c r="A974" s="8" t="s">
        <v>806</v>
      </c>
      <c r="B974" s="73" t="s">
        <v>1847</v>
      </c>
      <c r="C974" s="15" t="s">
        <v>1848</v>
      </c>
      <c r="D974" s="18">
        <v>2020</v>
      </c>
      <c r="E974" s="15">
        <v>2022</v>
      </c>
      <c r="F974" s="9">
        <v>2.63205</v>
      </c>
      <c r="G974" s="9">
        <v>2.63205</v>
      </c>
      <c r="H974" s="30">
        <v>0.26320500000000002</v>
      </c>
      <c r="I974" s="30">
        <v>2.2109220000000001</v>
      </c>
      <c r="J974" s="24">
        <v>0</v>
      </c>
      <c r="K974" s="30">
        <v>0.15792300000000001</v>
      </c>
      <c r="L974" s="24">
        <v>2.63205</v>
      </c>
      <c r="M974" s="24">
        <v>2.63205</v>
      </c>
      <c r="N974" s="9">
        <v>0</v>
      </c>
      <c r="O974" s="9">
        <v>0</v>
      </c>
      <c r="P974" s="24">
        <v>2.63205</v>
      </c>
      <c r="Q974" s="9">
        <v>0</v>
      </c>
      <c r="R974" s="9">
        <v>0</v>
      </c>
      <c r="S974" s="24">
        <f t="shared" si="15"/>
        <v>2.63205</v>
      </c>
    </row>
    <row r="975" spans="1:19" ht="31.5">
      <c r="A975" s="8" t="s">
        <v>806</v>
      </c>
      <c r="B975" s="73" t="s">
        <v>1849</v>
      </c>
      <c r="C975" s="15" t="s">
        <v>1850</v>
      </c>
      <c r="D975" s="18">
        <v>2019</v>
      </c>
      <c r="E975" s="15">
        <v>2021</v>
      </c>
      <c r="F975" s="9">
        <v>7.4861700000000004</v>
      </c>
      <c r="G975" s="9">
        <v>7.4861700000000004</v>
      </c>
      <c r="H975" s="30">
        <v>0.74861700000000009</v>
      </c>
      <c r="I975" s="30">
        <v>6.2883827999999999</v>
      </c>
      <c r="J975" s="24">
        <v>0</v>
      </c>
      <c r="K975" s="30">
        <v>0.44917020000000002</v>
      </c>
      <c r="L975" s="24">
        <v>7.4861700000000004</v>
      </c>
      <c r="M975" s="24">
        <v>7.4861700000000004</v>
      </c>
      <c r="N975" s="9">
        <v>5.5799216000000005</v>
      </c>
      <c r="O975" s="9">
        <v>0.76089866999999956</v>
      </c>
      <c r="P975" s="24">
        <v>0</v>
      </c>
      <c r="Q975" s="9">
        <v>0</v>
      </c>
      <c r="R975" s="9">
        <v>0</v>
      </c>
      <c r="S975" s="24">
        <f t="shared" si="15"/>
        <v>6.34082027</v>
      </c>
    </row>
    <row r="976" spans="1:19" ht="126">
      <c r="A976" s="8" t="s">
        <v>806</v>
      </c>
      <c r="B976" s="73" t="s">
        <v>1851</v>
      </c>
      <c r="C976" s="15" t="s">
        <v>2605</v>
      </c>
      <c r="D976" s="18">
        <v>2019</v>
      </c>
      <c r="E976" s="15">
        <v>2021</v>
      </c>
      <c r="F976" s="9">
        <v>6.6140400000000001</v>
      </c>
      <c r="G976" s="9">
        <v>6.6140400000000001</v>
      </c>
      <c r="H976" s="30">
        <v>0.6614040000000001</v>
      </c>
      <c r="I976" s="30">
        <v>5.5557936000000003</v>
      </c>
      <c r="J976" s="24">
        <v>0</v>
      </c>
      <c r="K976" s="30">
        <v>0.39684239999999998</v>
      </c>
      <c r="L976" s="24">
        <v>6.6140400000000001</v>
      </c>
      <c r="M976" s="24">
        <v>6.6140400000000001</v>
      </c>
      <c r="N976" s="9">
        <v>1.1492844000000002</v>
      </c>
      <c r="O976" s="9">
        <v>2.5309222699999996</v>
      </c>
      <c r="P976" s="24">
        <v>0</v>
      </c>
      <c r="Q976" s="9">
        <v>0</v>
      </c>
      <c r="R976" s="9">
        <v>0</v>
      </c>
      <c r="S976" s="24">
        <f t="shared" si="16" ref="S976:S1039">=N976+O976+P976+Q976+R976</f>
        <v>3.6802066699999996</v>
      </c>
    </row>
    <row r="977" spans="1:19" ht="47.25">
      <c r="A977" s="8" t="s">
        <v>806</v>
      </c>
      <c r="B977" s="73" t="s">
        <v>1852</v>
      </c>
      <c r="C977" s="15" t="s">
        <v>1853</v>
      </c>
      <c r="D977" s="18">
        <v>2019</v>
      </c>
      <c r="E977" s="15">
        <v>2020</v>
      </c>
      <c r="F977" s="9">
        <v>98.29889</v>
      </c>
      <c r="G977" s="9">
        <v>98.29889</v>
      </c>
      <c r="H977" s="30">
        <v>9.8298890000000014</v>
      </c>
      <c r="I977" s="30">
        <v>82.571067599999992</v>
      </c>
      <c r="J977" s="24">
        <v>0</v>
      </c>
      <c r="K977" s="30">
        <v>5.8979333999999994</v>
      </c>
      <c r="L977" s="24">
        <v>98.29889</v>
      </c>
      <c r="M977" s="24">
        <v>98.29889</v>
      </c>
      <c r="N977" s="9">
        <v>94.311504999999997</v>
      </c>
      <c r="O977" s="9">
        <v>0</v>
      </c>
      <c r="P977" s="24">
        <v>0</v>
      </c>
      <c r="Q977" s="9">
        <v>0</v>
      </c>
      <c r="R977" s="9">
        <v>0</v>
      </c>
      <c r="S977" s="24">
        <f t="shared" si="16"/>
        <v>94.311504999999997</v>
      </c>
    </row>
    <row r="978" spans="1:19" ht="47.25">
      <c r="A978" s="8" t="s">
        <v>806</v>
      </c>
      <c r="B978" s="73" t="s">
        <v>1854</v>
      </c>
      <c r="C978" s="15" t="s">
        <v>2606</v>
      </c>
      <c r="D978" s="18">
        <v>2020</v>
      </c>
      <c r="E978" s="15">
        <v>2022</v>
      </c>
      <c r="F978" s="9">
        <v>2.9637099999999998</v>
      </c>
      <c r="G978" s="9">
        <v>2.9637099999999998</v>
      </c>
      <c r="H978" s="30">
        <v>0.296371</v>
      </c>
      <c r="I978" s="30">
        <v>2.4895163999999999</v>
      </c>
      <c r="J978" s="24">
        <v>0</v>
      </c>
      <c r="K978" s="30">
        <v>0.1778226</v>
      </c>
      <c r="L978" s="24">
        <v>2.9637099999999998</v>
      </c>
      <c r="M978" s="24">
        <v>2.9637099999999998</v>
      </c>
      <c r="N978" s="9">
        <v>0.010999999999999999</v>
      </c>
      <c r="O978" s="9">
        <v>0.010999999999999999</v>
      </c>
      <c r="P978" s="24">
        <v>2.9417099999999996</v>
      </c>
      <c r="Q978" s="9">
        <v>0</v>
      </c>
      <c r="R978" s="9">
        <v>0</v>
      </c>
      <c r="S978" s="24">
        <f t="shared" si="16"/>
        <v>2.9637099999999994</v>
      </c>
    </row>
    <row r="979" spans="1:19" ht="47.25">
      <c r="A979" s="8" t="s">
        <v>806</v>
      </c>
      <c r="B979" s="73" t="s">
        <v>1855</v>
      </c>
      <c r="C979" s="15" t="s">
        <v>2607</v>
      </c>
      <c r="D979" s="18">
        <v>2016</v>
      </c>
      <c r="E979" s="15">
        <v>2022</v>
      </c>
      <c r="F979" s="9">
        <v>3.9509699999999999</v>
      </c>
      <c r="G979" s="9">
        <v>3.9509699999999999</v>
      </c>
      <c r="H979" s="30">
        <v>0.39509700000000003</v>
      </c>
      <c r="I979" s="30">
        <v>3.3188148000000002</v>
      </c>
      <c r="J979" s="24">
        <v>0</v>
      </c>
      <c r="K979" s="30">
        <v>0.2370582</v>
      </c>
      <c r="L979" s="24">
        <v>3.9509699999999999</v>
      </c>
      <c r="M979" s="24">
        <v>3.9509699999999999</v>
      </c>
      <c r="N979" s="9">
        <v>0</v>
      </c>
      <c r="O979" s="9">
        <v>0</v>
      </c>
      <c r="P979" s="24">
        <v>3.9409700000000001</v>
      </c>
      <c r="Q979" s="9">
        <v>0</v>
      </c>
      <c r="R979" s="9">
        <v>0</v>
      </c>
      <c r="S979" s="24">
        <f t="shared" si="16"/>
        <v>3.9409700000000001</v>
      </c>
    </row>
    <row r="980" spans="1:19" ht="63">
      <c r="A980" s="8" t="s">
        <v>806</v>
      </c>
      <c r="B980" s="73" t="s">
        <v>702</v>
      </c>
      <c r="C980" s="15" t="s">
        <v>2608</v>
      </c>
      <c r="D980" s="18">
        <v>2017</v>
      </c>
      <c r="E980" s="15">
        <v>2023</v>
      </c>
      <c r="F980" s="9">
        <v>20.344860000000001</v>
      </c>
      <c r="G980" s="9">
        <v>20.344860000000001</v>
      </c>
      <c r="H980" s="30">
        <v>2.0344860000000002</v>
      </c>
      <c r="I980" s="30">
        <v>17.089682400000001</v>
      </c>
      <c r="J980" s="24">
        <v>0</v>
      </c>
      <c r="K980" s="30">
        <v>1.2206916000000001</v>
      </c>
      <c r="L980" s="24">
        <v>20.344860000000001</v>
      </c>
      <c r="M980" s="24">
        <v>20.344860000000001</v>
      </c>
      <c r="N980" s="9">
        <v>0</v>
      </c>
      <c r="O980" s="9">
        <v>0</v>
      </c>
      <c r="P980" s="24">
        <v>0.303479</v>
      </c>
      <c r="Q980" s="9">
        <v>20.041381000000001</v>
      </c>
      <c r="R980" s="9">
        <v>0</v>
      </c>
      <c r="S980" s="24">
        <f t="shared" si="16"/>
        <v>20.344860000000001</v>
      </c>
    </row>
    <row r="981" spans="1:19" ht="47.25">
      <c r="A981" s="8" t="s">
        <v>806</v>
      </c>
      <c r="B981" s="73" t="s">
        <v>1856</v>
      </c>
      <c r="C981" s="15" t="s">
        <v>2609</v>
      </c>
      <c r="D981" s="18">
        <v>2016</v>
      </c>
      <c r="E981" s="15">
        <v>2021</v>
      </c>
      <c r="F981" s="9">
        <v>4.9853500000000004</v>
      </c>
      <c r="G981" s="9">
        <v>4.9853500000000004</v>
      </c>
      <c r="H981" s="30">
        <v>0.49853500000000006</v>
      </c>
      <c r="I981" s="30">
        <v>4.1876939999999996</v>
      </c>
      <c r="J981" s="24">
        <v>0</v>
      </c>
      <c r="K981" s="30">
        <v>0.29912100000000003</v>
      </c>
      <c r="L981" s="24">
        <v>4.9853500000000004</v>
      </c>
      <c r="M981" s="24">
        <v>4.9853500000000004</v>
      </c>
      <c r="N981" s="9">
        <v>4.3783080000000005</v>
      </c>
      <c r="O981" s="9">
        <v>0.59704200000000007</v>
      </c>
      <c r="P981" s="24">
        <v>0</v>
      </c>
      <c r="Q981" s="9">
        <v>0</v>
      </c>
      <c r="R981" s="9">
        <v>0</v>
      </c>
      <c r="S981" s="24">
        <f t="shared" si="16"/>
        <v>4.9753500000000006</v>
      </c>
    </row>
    <row r="982" spans="1:19" ht="78.75">
      <c r="A982" s="8" t="s">
        <v>806</v>
      </c>
      <c r="B982" s="73" t="s">
        <v>157</v>
      </c>
      <c r="C982" s="15" t="s">
        <v>383</v>
      </c>
      <c r="D982" s="18">
        <v>2016</v>
      </c>
      <c r="E982" s="15">
        <v>2025</v>
      </c>
      <c r="F982" s="9">
        <v>118.41462</v>
      </c>
      <c r="G982" s="9">
        <v>118.41462</v>
      </c>
      <c r="H982" s="30">
        <v>11.841462</v>
      </c>
      <c r="I982" s="30">
        <v>99.468280800000002</v>
      </c>
      <c r="J982" s="24">
        <v>0</v>
      </c>
      <c r="K982" s="30">
        <v>7.1048771999999998</v>
      </c>
      <c r="L982" s="24">
        <v>118.41462</v>
      </c>
      <c r="M982" s="24">
        <v>118.41462</v>
      </c>
      <c r="N982" s="9">
        <v>11</v>
      </c>
      <c r="O982" s="9">
        <v>1.9873260000000001</v>
      </c>
      <c r="P982" s="24">
        <v>0.33</v>
      </c>
      <c r="Q982" s="9">
        <v>21.67</v>
      </c>
      <c r="R982" s="9">
        <v>1.1000000000000001</v>
      </c>
      <c r="S982" s="24">
        <f t="shared" si="16"/>
        <v>36.087326000000004</v>
      </c>
    </row>
    <row r="983" spans="1:19" ht="47.25">
      <c r="A983" s="8" t="s">
        <v>806</v>
      </c>
      <c r="B983" s="73" t="s">
        <v>1857</v>
      </c>
      <c r="C983" s="15" t="s">
        <v>1858</v>
      </c>
      <c r="D983" s="18">
        <v>2015</v>
      </c>
      <c r="E983" s="15">
        <v>2025</v>
      </c>
      <c r="F983" s="9">
        <v>0.60039999999999993</v>
      </c>
      <c r="G983" s="9">
        <v>0.60039999999999993</v>
      </c>
      <c r="H983" s="30">
        <v>0.060039999999999996</v>
      </c>
      <c r="I983" s="30">
        <v>0.50433600000000001</v>
      </c>
      <c r="J983" s="24">
        <v>0</v>
      </c>
      <c r="K983" s="30">
        <v>0.036023999999999994</v>
      </c>
      <c r="L983" s="24">
        <v>0.59898496999999995</v>
      </c>
      <c r="M983" s="24">
        <v>0.59898496999999995</v>
      </c>
      <c r="N983" s="9">
        <v>0</v>
      </c>
      <c r="O983" s="9">
        <v>0</v>
      </c>
      <c r="P983" s="24">
        <v>0</v>
      </c>
      <c r="Q983" s="9">
        <v>0</v>
      </c>
      <c r="R983" s="9">
        <v>0.010999999999999999</v>
      </c>
      <c r="S983" s="24">
        <f t="shared" si="16"/>
        <v>0.010999999999999999</v>
      </c>
    </row>
    <row r="984" spans="1:19" ht="47.25">
      <c r="A984" s="8" t="s">
        <v>806</v>
      </c>
      <c r="B984" s="73" t="s">
        <v>1859</v>
      </c>
      <c r="C984" s="15" t="s">
        <v>1860</v>
      </c>
      <c r="D984" s="18">
        <v>2018</v>
      </c>
      <c r="E984" s="15">
        <v>2021</v>
      </c>
      <c r="F984" s="9">
        <v>3.5122300000000002</v>
      </c>
      <c r="G984" s="9">
        <v>3.5122300000000002</v>
      </c>
      <c r="H984" s="30">
        <v>0.35122300000000006</v>
      </c>
      <c r="I984" s="30">
        <v>2.9502732000000003</v>
      </c>
      <c r="J984" s="24">
        <v>0</v>
      </c>
      <c r="K984" s="30">
        <v>0.2107338</v>
      </c>
      <c r="L984" s="24">
        <v>3.5122300000000002</v>
      </c>
      <c r="M984" s="24">
        <v>3.5122300000000002</v>
      </c>
      <c r="N984" s="9">
        <v>0.18719800000000003</v>
      </c>
      <c r="O984" s="9">
        <v>3.2093769300000003</v>
      </c>
      <c r="P984" s="24">
        <v>0</v>
      </c>
      <c r="Q984" s="9">
        <v>0</v>
      </c>
      <c r="R984" s="9">
        <v>0</v>
      </c>
      <c r="S984" s="24">
        <f t="shared" si="16"/>
        <v>3.3965749300000003</v>
      </c>
    </row>
    <row r="985" spans="1:19" ht="47.25">
      <c r="A985" s="8" t="s">
        <v>806</v>
      </c>
      <c r="B985" s="73" t="s">
        <v>1861</v>
      </c>
      <c r="C985" s="15" t="s">
        <v>1862</v>
      </c>
      <c r="D985" s="18">
        <v>2018</v>
      </c>
      <c r="E985" s="15">
        <v>2021</v>
      </c>
      <c r="F985" s="9">
        <v>3.5122300000000002</v>
      </c>
      <c r="G985" s="9">
        <v>3.5122300000000002</v>
      </c>
      <c r="H985" s="30">
        <v>0.35122300000000006</v>
      </c>
      <c r="I985" s="30">
        <v>2.9502732000000003</v>
      </c>
      <c r="J985" s="24">
        <v>0</v>
      </c>
      <c r="K985" s="30">
        <v>0.2107338</v>
      </c>
      <c r="L985" s="24">
        <v>3.5122300000000002</v>
      </c>
      <c r="M985" s="24">
        <v>3.5122300000000002</v>
      </c>
      <c r="N985" s="9">
        <v>0.18719800000000003</v>
      </c>
      <c r="O985" s="9">
        <v>2.863982</v>
      </c>
      <c r="P985" s="24">
        <v>0</v>
      </c>
      <c r="Q985" s="9">
        <v>0</v>
      </c>
      <c r="R985" s="9">
        <v>0</v>
      </c>
      <c r="S985" s="24">
        <f t="shared" si="16"/>
        <v>3.05118</v>
      </c>
    </row>
    <row r="986" spans="1:19" ht="47.25">
      <c r="A986" s="8" t="s">
        <v>806</v>
      </c>
      <c r="B986" s="73" t="s">
        <v>1863</v>
      </c>
      <c r="C986" s="15" t="s">
        <v>1864</v>
      </c>
      <c r="D986" s="18">
        <v>2018</v>
      </c>
      <c r="E986" s="15">
        <v>2021</v>
      </c>
      <c r="F986" s="9">
        <v>3.5122300000000002</v>
      </c>
      <c r="G986" s="9">
        <v>3.5122300000000002</v>
      </c>
      <c r="H986" s="30">
        <v>0.35122300000000006</v>
      </c>
      <c r="I986" s="30">
        <v>2.9502732000000003</v>
      </c>
      <c r="J986" s="24">
        <v>0</v>
      </c>
      <c r="K986" s="30">
        <v>0.2107338</v>
      </c>
      <c r="L986" s="24">
        <v>3.5122300000000002</v>
      </c>
      <c r="M986" s="24">
        <v>3.5122300000000002</v>
      </c>
      <c r="N986" s="9">
        <v>0.18719800000000003</v>
      </c>
      <c r="O986" s="9">
        <v>0.51153291000000056</v>
      </c>
      <c r="P986" s="24">
        <v>0</v>
      </c>
      <c r="Q986" s="9">
        <v>0</v>
      </c>
      <c r="R986" s="9">
        <v>0</v>
      </c>
      <c r="S986" s="24">
        <f t="shared" si="16"/>
        <v>0.69873091000000054</v>
      </c>
    </row>
    <row r="987" spans="1:19" ht="47.25">
      <c r="A987" s="8" t="s">
        <v>806</v>
      </c>
      <c r="B987" s="73" t="s">
        <v>1865</v>
      </c>
      <c r="C987" s="15" t="s">
        <v>1866</v>
      </c>
      <c r="D987" s="18">
        <v>2018</v>
      </c>
      <c r="E987" s="15">
        <v>2021</v>
      </c>
      <c r="F987" s="9">
        <v>2.5870700000000002</v>
      </c>
      <c r="G987" s="9">
        <v>2.5870700000000002</v>
      </c>
      <c r="H987" s="30">
        <v>0.25870700000000002</v>
      </c>
      <c r="I987" s="30">
        <v>2.1731388000000003</v>
      </c>
      <c r="J987" s="24">
        <v>0</v>
      </c>
      <c r="K987" s="30">
        <v>0.15522420000000001</v>
      </c>
      <c r="L987" s="24">
        <v>2.5870699999999998</v>
      </c>
      <c r="M987" s="24">
        <v>2.5870699999999998</v>
      </c>
      <c r="N987" s="9">
        <v>0.18719800000000003</v>
      </c>
      <c r="O987" s="9">
        <v>2.2518619999999996</v>
      </c>
      <c r="P987" s="24">
        <v>0</v>
      </c>
      <c r="Q987" s="9">
        <v>0</v>
      </c>
      <c r="R987" s="9">
        <v>0</v>
      </c>
      <c r="S987" s="24">
        <f t="shared" si="16"/>
        <v>2.4390599999999996</v>
      </c>
    </row>
    <row r="988" spans="1:19" ht="47.25">
      <c r="A988" s="8" t="s">
        <v>806</v>
      </c>
      <c r="B988" s="73" t="s">
        <v>1867</v>
      </c>
      <c r="C988" s="15" t="s">
        <v>1868</v>
      </c>
      <c r="D988" s="18">
        <v>2018</v>
      </c>
      <c r="E988" s="15">
        <v>2021</v>
      </c>
      <c r="F988" s="9">
        <v>2.5870700000000002</v>
      </c>
      <c r="G988" s="9">
        <v>2.5870700000000002</v>
      </c>
      <c r="H988" s="30">
        <v>0.25870700000000002</v>
      </c>
      <c r="I988" s="30">
        <v>2.1731388000000003</v>
      </c>
      <c r="J988" s="24">
        <v>0</v>
      </c>
      <c r="K988" s="30">
        <v>0.15522420000000001</v>
      </c>
      <c r="L988" s="24">
        <v>2.5870699999999998</v>
      </c>
      <c r="M988" s="24">
        <v>2.5870699999999998</v>
      </c>
      <c r="N988" s="9">
        <v>0.14602500000000002</v>
      </c>
      <c r="O988" s="9">
        <v>2.4036149999999998</v>
      </c>
      <c r="P988" s="24">
        <v>0</v>
      </c>
      <c r="Q988" s="9">
        <v>0</v>
      </c>
      <c r="R988" s="9">
        <v>0</v>
      </c>
      <c r="S988" s="24">
        <f t="shared" si="16"/>
        <v>2.5496399999999997</v>
      </c>
    </row>
    <row r="989" spans="1:19" ht="47.25">
      <c r="A989" s="8" t="s">
        <v>806</v>
      </c>
      <c r="B989" s="73" t="s">
        <v>1869</v>
      </c>
      <c r="C989" s="15" t="s">
        <v>1870</v>
      </c>
      <c r="D989" s="18">
        <v>2018</v>
      </c>
      <c r="E989" s="15">
        <v>2021</v>
      </c>
      <c r="F989" s="9">
        <v>2.5870700000000002</v>
      </c>
      <c r="G989" s="9">
        <v>2.5870700000000002</v>
      </c>
      <c r="H989" s="30">
        <v>0.25870700000000002</v>
      </c>
      <c r="I989" s="30">
        <v>2.1731388000000003</v>
      </c>
      <c r="J989" s="24">
        <v>0</v>
      </c>
      <c r="K989" s="30">
        <v>0.15522420000000001</v>
      </c>
      <c r="L989" s="24">
        <v>2.5870699999999998</v>
      </c>
      <c r="M989" s="24">
        <v>2.5870699999999998</v>
      </c>
      <c r="N989" s="9">
        <v>0.18719800000000003</v>
      </c>
      <c r="O989" s="9">
        <v>2.2518619999999996</v>
      </c>
      <c r="P989" s="24">
        <v>0</v>
      </c>
      <c r="Q989" s="9">
        <v>0</v>
      </c>
      <c r="R989" s="9">
        <v>0</v>
      </c>
      <c r="S989" s="24">
        <f t="shared" si="16"/>
        <v>2.4390599999999996</v>
      </c>
    </row>
    <row r="990" spans="1:19" ht="47.25">
      <c r="A990" s="8" t="s">
        <v>806</v>
      </c>
      <c r="B990" s="73" t="s">
        <v>1871</v>
      </c>
      <c r="C990" s="15" t="s">
        <v>1872</v>
      </c>
      <c r="D990" s="18">
        <v>2018</v>
      </c>
      <c r="E990" s="15">
        <v>2021</v>
      </c>
      <c r="F990" s="9">
        <v>3.5122300000000002</v>
      </c>
      <c r="G990" s="9">
        <v>3.5122300000000002</v>
      </c>
      <c r="H990" s="30">
        <v>0.35122300000000006</v>
      </c>
      <c r="I990" s="30">
        <v>2.9502732000000003</v>
      </c>
      <c r="J990" s="24">
        <v>0</v>
      </c>
      <c r="K990" s="30">
        <v>0.2107338</v>
      </c>
      <c r="L990" s="24">
        <v>3.5122300000000002</v>
      </c>
      <c r="M990" s="24">
        <v>3.5122300000000002</v>
      </c>
      <c r="N990" s="9">
        <v>0.18719800000000003</v>
      </c>
      <c r="O990" s="9">
        <v>2.9682399600000005</v>
      </c>
      <c r="P990" s="24">
        <v>0</v>
      </c>
      <c r="Q990" s="9">
        <v>0</v>
      </c>
      <c r="R990" s="9">
        <v>0</v>
      </c>
      <c r="S990" s="24">
        <f t="shared" si="16"/>
        <v>3.1554379600000004</v>
      </c>
    </row>
    <row r="991" spans="1:19" ht="47.25">
      <c r="A991" s="8" t="s">
        <v>806</v>
      </c>
      <c r="B991" s="73" t="s">
        <v>1873</v>
      </c>
      <c r="C991" s="15" t="s">
        <v>1874</v>
      </c>
      <c r="D991" s="18">
        <v>2018</v>
      </c>
      <c r="E991" s="15">
        <v>2021</v>
      </c>
      <c r="F991" s="9">
        <v>3.5122300000000002</v>
      </c>
      <c r="G991" s="9">
        <v>3.5122300000000002</v>
      </c>
      <c r="H991" s="30">
        <v>0.35122300000000006</v>
      </c>
      <c r="I991" s="30">
        <v>2.9502732000000003</v>
      </c>
      <c r="J991" s="24">
        <v>0</v>
      </c>
      <c r="K991" s="30">
        <v>0.2107338</v>
      </c>
      <c r="L991" s="24">
        <v>3.5122300000000002</v>
      </c>
      <c r="M991" s="24">
        <v>3.5122300000000002</v>
      </c>
      <c r="N991" s="9">
        <v>0.18719800000000003</v>
      </c>
      <c r="O991" s="9">
        <v>3.2678328400000001</v>
      </c>
      <c r="P991" s="24">
        <v>0</v>
      </c>
      <c r="Q991" s="9">
        <v>0</v>
      </c>
      <c r="R991" s="9">
        <v>0</v>
      </c>
      <c r="S991" s="24">
        <f t="shared" si="16"/>
        <v>3.45503084</v>
      </c>
    </row>
    <row r="992" spans="1:19" ht="47.25">
      <c r="A992" s="8" t="s">
        <v>806</v>
      </c>
      <c r="B992" s="73" t="s">
        <v>1875</v>
      </c>
      <c r="C992" s="15" t="s">
        <v>1876</v>
      </c>
      <c r="D992" s="18">
        <v>2018</v>
      </c>
      <c r="E992" s="15">
        <v>2021</v>
      </c>
      <c r="F992" s="9">
        <v>3.5122300000000002</v>
      </c>
      <c r="G992" s="9">
        <v>3.5122300000000002</v>
      </c>
      <c r="H992" s="30">
        <v>0.35122300000000006</v>
      </c>
      <c r="I992" s="30">
        <v>2.9502732000000003</v>
      </c>
      <c r="J992" s="24">
        <v>0</v>
      </c>
      <c r="K992" s="30">
        <v>0.2107338</v>
      </c>
      <c r="L992" s="24">
        <v>3.5122300000000002</v>
      </c>
      <c r="M992" s="24">
        <v>3.5122300000000002</v>
      </c>
      <c r="N992" s="9">
        <v>0.18719800000000003</v>
      </c>
      <c r="O992" s="9">
        <v>3.2028612000000001</v>
      </c>
      <c r="P992" s="24">
        <v>0</v>
      </c>
      <c r="Q992" s="9">
        <v>0</v>
      </c>
      <c r="R992" s="9">
        <v>0</v>
      </c>
      <c r="S992" s="24">
        <f t="shared" si="16"/>
        <v>3.3900592000000001</v>
      </c>
    </row>
    <row r="993" spans="1:19" ht="63">
      <c r="A993" s="8" t="s">
        <v>806</v>
      </c>
      <c r="B993" s="73" t="s">
        <v>1877</v>
      </c>
      <c r="C993" s="15" t="s">
        <v>1878</v>
      </c>
      <c r="D993" s="18">
        <v>2018</v>
      </c>
      <c r="E993" s="15">
        <v>2021</v>
      </c>
      <c r="F993" s="9">
        <v>3.5122300000000002</v>
      </c>
      <c r="G993" s="9">
        <v>3.5122300000000002</v>
      </c>
      <c r="H993" s="30">
        <v>0.35122300000000006</v>
      </c>
      <c r="I993" s="30">
        <v>2.9502732000000003</v>
      </c>
      <c r="J993" s="24">
        <v>0</v>
      </c>
      <c r="K993" s="30">
        <v>0.2107338</v>
      </c>
      <c r="L993" s="24">
        <v>3.5122300000000002</v>
      </c>
      <c r="M993" s="24">
        <v>3.5122300000000002</v>
      </c>
      <c r="N993" s="9">
        <v>0.18719800000000003</v>
      </c>
      <c r="O993" s="9">
        <v>3.2372925100000001</v>
      </c>
      <c r="P993" s="24">
        <v>0</v>
      </c>
      <c r="Q993" s="9">
        <v>0</v>
      </c>
      <c r="R993" s="9">
        <v>0</v>
      </c>
      <c r="S993" s="24">
        <f t="shared" si="16"/>
        <v>3.42449051</v>
      </c>
    </row>
    <row r="994" spans="1:19" ht="47.25">
      <c r="A994" s="8" t="s">
        <v>806</v>
      </c>
      <c r="B994" s="73" t="s">
        <v>1879</v>
      </c>
      <c r="C994" s="15" t="s">
        <v>1880</v>
      </c>
      <c r="D994" s="18">
        <v>2018</v>
      </c>
      <c r="E994" s="15">
        <v>2021</v>
      </c>
      <c r="F994" s="9">
        <v>3.5122300000000002</v>
      </c>
      <c r="G994" s="9">
        <v>3.5122300000000002</v>
      </c>
      <c r="H994" s="30">
        <v>0.35122300000000006</v>
      </c>
      <c r="I994" s="30">
        <v>2.9502732000000003</v>
      </c>
      <c r="J994" s="24">
        <v>0</v>
      </c>
      <c r="K994" s="30">
        <v>0.2107338</v>
      </c>
      <c r="L994" s="24">
        <v>3.5122300000000002</v>
      </c>
      <c r="M994" s="24">
        <v>3.5122300000000002</v>
      </c>
      <c r="N994" s="9">
        <v>0.18719800000000003</v>
      </c>
      <c r="O994" s="9">
        <v>2.8693720000000003</v>
      </c>
      <c r="P994" s="24">
        <v>0</v>
      </c>
      <c r="Q994" s="9">
        <v>0</v>
      </c>
      <c r="R994" s="9">
        <v>0</v>
      </c>
      <c r="S994" s="24">
        <f t="shared" si="16"/>
        <v>3.0565700000000002</v>
      </c>
    </row>
    <row r="995" spans="1:19" ht="63">
      <c r="A995" s="8" t="s">
        <v>806</v>
      </c>
      <c r="B995" s="73" t="s">
        <v>1881</v>
      </c>
      <c r="C995" s="15" t="s">
        <v>1882</v>
      </c>
      <c r="D995" s="18">
        <v>2018</v>
      </c>
      <c r="E995" s="15">
        <v>2021</v>
      </c>
      <c r="F995" s="9">
        <v>3.5122300000000002</v>
      </c>
      <c r="G995" s="9">
        <v>3.5122300000000002</v>
      </c>
      <c r="H995" s="30">
        <v>0.35122300000000006</v>
      </c>
      <c r="I995" s="30">
        <v>2.9502732000000003</v>
      </c>
      <c r="J995" s="24">
        <v>0</v>
      </c>
      <c r="K995" s="30">
        <v>0.2107338</v>
      </c>
      <c r="L995" s="24">
        <v>3.5122300000000002</v>
      </c>
      <c r="M995" s="24">
        <v>3.5122300000000002</v>
      </c>
      <c r="N995" s="9">
        <v>0.18719800000000003</v>
      </c>
      <c r="O995" s="9">
        <v>3.2093769300000003</v>
      </c>
      <c r="P995" s="24">
        <v>0</v>
      </c>
      <c r="Q995" s="9">
        <v>0</v>
      </c>
      <c r="R995" s="9">
        <v>0</v>
      </c>
      <c r="S995" s="24">
        <f t="shared" si="16"/>
        <v>3.3965749300000003</v>
      </c>
    </row>
    <row r="996" spans="1:19" ht="47.25">
      <c r="A996" s="8" t="s">
        <v>806</v>
      </c>
      <c r="B996" s="73" t="s">
        <v>1883</v>
      </c>
      <c r="C996" s="15" t="s">
        <v>1884</v>
      </c>
      <c r="D996" s="18">
        <v>2018</v>
      </c>
      <c r="E996" s="15">
        <v>2021</v>
      </c>
      <c r="F996" s="9">
        <v>2.5870700000000002</v>
      </c>
      <c r="G996" s="9">
        <v>2.5870700000000002</v>
      </c>
      <c r="H996" s="30">
        <v>0.25870700000000002</v>
      </c>
      <c r="I996" s="30">
        <v>2.1731388000000003</v>
      </c>
      <c r="J996" s="24">
        <v>0</v>
      </c>
      <c r="K996" s="30">
        <v>0.15522420000000001</v>
      </c>
      <c r="L996" s="24">
        <v>2.5870699999999998</v>
      </c>
      <c r="M996" s="24">
        <v>2.5870699999999998</v>
      </c>
      <c r="N996" s="9">
        <v>0.18719800000000003</v>
      </c>
      <c r="O996" s="9">
        <v>2.1079519999999996</v>
      </c>
      <c r="P996" s="24">
        <v>0</v>
      </c>
      <c r="Q996" s="9">
        <v>0</v>
      </c>
      <c r="R996" s="9">
        <v>0</v>
      </c>
      <c r="S996" s="24">
        <f t="shared" si="16"/>
        <v>2.2951499999999996</v>
      </c>
    </row>
    <row r="997" spans="1:19" ht="47.25">
      <c r="A997" s="8" t="s">
        <v>806</v>
      </c>
      <c r="B997" s="73" t="s">
        <v>1885</v>
      </c>
      <c r="C997" s="15" t="s">
        <v>1886</v>
      </c>
      <c r="D997" s="18">
        <v>2018</v>
      </c>
      <c r="E997" s="15">
        <v>2021</v>
      </c>
      <c r="F997" s="9">
        <v>2.5870700000000002</v>
      </c>
      <c r="G997" s="9">
        <v>2.5870700000000002</v>
      </c>
      <c r="H997" s="30">
        <v>0.25870700000000002</v>
      </c>
      <c r="I997" s="30">
        <v>2.1731388000000003</v>
      </c>
      <c r="J997" s="24">
        <v>0</v>
      </c>
      <c r="K997" s="30">
        <v>0.15522420000000001</v>
      </c>
      <c r="L997" s="24">
        <v>2.5870699999999998</v>
      </c>
      <c r="M997" s="24">
        <v>2.5870699999999998</v>
      </c>
      <c r="N997" s="9">
        <v>0.18719800000000003</v>
      </c>
      <c r="O997" s="9">
        <v>2.2518619999999996</v>
      </c>
      <c r="P997" s="24">
        <v>0</v>
      </c>
      <c r="Q997" s="9">
        <v>0</v>
      </c>
      <c r="R997" s="9">
        <v>0</v>
      </c>
      <c r="S997" s="24">
        <f t="shared" si="16"/>
        <v>2.4390599999999996</v>
      </c>
    </row>
    <row r="998" spans="1:19" ht="78.75">
      <c r="A998" s="8" t="s">
        <v>806</v>
      </c>
      <c r="B998" s="73" t="s">
        <v>1887</v>
      </c>
      <c r="C998" s="15" t="s">
        <v>2610</v>
      </c>
      <c r="D998" s="18">
        <v>2019</v>
      </c>
      <c r="E998" s="15">
        <v>2020</v>
      </c>
      <c r="F998" s="9">
        <v>1.37395</v>
      </c>
      <c r="G998" s="9">
        <v>1.37395</v>
      </c>
      <c r="H998" s="30">
        <v>0.13739500000000002</v>
      </c>
      <c r="I998" s="30">
        <v>1.154118</v>
      </c>
      <c r="J998" s="24">
        <v>0</v>
      </c>
      <c r="K998" s="30">
        <v>0.082436999999999996</v>
      </c>
      <c r="L998" s="24">
        <v>1.3739500000000002</v>
      </c>
      <c r="M998" s="24">
        <v>1.3739500000000002</v>
      </c>
      <c r="N998" s="9">
        <v>1.2871500000000002</v>
      </c>
      <c r="O998" s="9">
        <v>0</v>
      </c>
      <c r="P998" s="24">
        <v>0</v>
      </c>
      <c r="Q998" s="9">
        <v>0</v>
      </c>
      <c r="R998" s="9">
        <v>0</v>
      </c>
      <c r="S998" s="24">
        <f t="shared" si="16"/>
        <v>1.2871500000000002</v>
      </c>
    </row>
    <row r="999" spans="1:19" ht="78.75">
      <c r="A999" s="8" t="s">
        <v>806</v>
      </c>
      <c r="B999" s="73" t="s">
        <v>1888</v>
      </c>
      <c r="C999" s="15" t="s">
        <v>2611</v>
      </c>
      <c r="D999" s="18">
        <v>2020</v>
      </c>
      <c r="E999" s="15">
        <v>2021</v>
      </c>
      <c r="F999" s="9">
        <v>11.12609</v>
      </c>
      <c r="G999" s="9">
        <v>11.12609</v>
      </c>
      <c r="H999" s="30">
        <v>1.112609</v>
      </c>
      <c r="I999" s="30">
        <v>9.3459155999999979</v>
      </c>
      <c r="J999" s="24">
        <v>0</v>
      </c>
      <c r="K999" s="30">
        <v>0.66756539999999998</v>
      </c>
      <c r="L999" s="24">
        <v>11.12609</v>
      </c>
      <c r="M999" s="24">
        <v>11.12609</v>
      </c>
      <c r="N999" s="9">
        <v>1.238699</v>
      </c>
      <c r="O999" s="9">
        <v>9.8873909999999992</v>
      </c>
      <c r="P999" s="24">
        <v>0</v>
      </c>
      <c r="Q999" s="9">
        <v>0</v>
      </c>
      <c r="R999" s="9">
        <v>0</v>
      </c>
      <c r="S999" s="24">
        <f t="shared" si="16"/>
        <v>11.12609</v>
      </c>
    </row>
    <row r="1000" spans="1:19" ht="78.75">
      <c r="A1000" s="8" t="s">
        <v>806</v>
      </c>
      <c r="B1000" s="73" t="s">
        <v>1889</v>
      </c>
      <c r="C1000" s="15" t="s">
        <v>2612</v>
      </c>
      <c r="D1000" s="18">
        <v>2019</v>
      </c>
      <c r="E1000" s="15">
        <v>2020</v>
      </c>
      <c r="F1000" s="9">
        <v>1.0287999999999999</v>
      </c>
      <c r="G1000" s="9">
        <v>1.0287999999999999</v>
      </c>
      <c r="H1000" s="30">
        <v>0.10288</v>
      </c>
      <c r="I1000" s="30">
        <v>0.86419199999999996</v>
      </c>
      <c r="J1000" s="24">
        <v>0</v>
      </c>
      <c r="K1000" s="30">
        <v>0.061727999999999991</v>
      </c>
      <c r="L1000" s="24">
        <v>1.0287999999999999</v>
      </c>
      <c r="M1000" s="24">
        <v>1.0287999999999999</v>
      </c>
      <c r="N1000" s="9">
        <v>0.23377799999999993</v>
      </c>
      <c r="O1000" s="9">
        <v>0</v>
      </c>
      <c r="P1000" s="24">
        <v>0</v>
      </c>
      <c r="Q1000" s="9">
        <v>0</v>
      </c>
      <c r="R1000" s="9">
        <v>0</v>
      </c>
      <c r="S1000" s="24">
        <f t="shared" si="16"/>
        <v>0.23377799999999993</v>
      </c>
    </row>
    <row r="1001" spans="1:19" ht="94.5">
      <c r="A1001" s="8" t="s">
        <v>806</v>
      </c>
      <c r="B1001" s="73" t="s">
        <v>1890</v>
      </c>
      <c r="C1001" s="15" t="s">
        <v>1891</v>
      </c>
      <c r="D1001" s="18">
        <v>2019</v>
      </c>
      <c r="E1001" s="15">
        <v>2020</v>
      </c>
      <c r="F1001" s="9">
        <v>1.13751</v>
      </c>
      <c r="G1001" s="9">
        <v>1.13751</v>
      </c>
      <c r="H1001" s="30">
        <v>0.113751</v>
      </c>
      <c r="I1001" s="30">
        <v>0.95550840000000004</v>
      </c>
      <c r="J1001" s="24">
        <v>0</v>
      </c>
      <c r="K1001" s="30">
        <v>0.068250599999999995</v>
      </c>
      <c r="L1001" s="24">
        <v>1.13751</v>
      </c>
      <c r="M1001" s="24">
        <v>1.13751</v>
      </c>
      <c r="N1001" s="9">
        <v>0.95354000000000005</v>
      </c>
      <c r="O1001" s="9">
        <v>0</v>
      </c>
      <c r="P1001" s="24">
        <v>0</v>
      </c>
      <c r="Q1001" s="9">
        <v>0</v>
      </c>
      <c r="R1001" s="9">
        <v>0</v>
      </c>
      <c r="S1001" s="24">
        <f t="shared" si="16"/>
        <v>0.95354000000000005</v>
      </c>
    </row>
    <row r="1002" spans="1:19" ht="94.5">
      <c r="A1002" s="8" t="s">
        <v>806</v>
      </c>
      <c r="B1002" s="73" t="s">
        <v>1892</v>
      </c>
      <c r="C1002" s="15" t="s">
        <v>2613</v>
      </c>
      <c r="D1002" s="18">
        <v>2019</v>
      </c>
      <c r="E1002" s="15">
        <v>2021</v>
      </c>
      <c r="F1002" s="9">
        <v>1.9952000000000001</v>
      </c>
      <c r="G1002" s="9">
        <v>1.9952000000000001</v>
      </c>
      <c r="H1002" s="30">
        <v>0.19952000000000003</v>
      </c>
      <c r="I1002" s="30">
        <v>1.6759679999999999</v>
      </c>
      <c r="J1002" s="24">
        <v>0</v>
      </c>
      <c r="K1002" s="30">
        <v>0.119712</v>
      </c>
      <c r="L1002" s="24">
        <v>1.9952000000000001</v>
      </c>
      <c r="M1002" s="24">
        <v>1.9952000000000001</v>
      </c>
      <c r="N1002" s="9">
        <v>1.4852464000000003</v>
      </c>
      <c r="O1002" s="9">
        <v>0.20253359999999976</v>
      </c>
      <c r="P1002" s="24">
        <v>0</v>
      </c>
      <c r="Q1002" s="9">
        <v>0</v>
      </c>
      <c r="R1002" s="9">
        <v>0</v>
      </c>
      <c r="S1002" s="24">
        <f t="shared" si="16"/>
        <v>1.6877800000000001</v>
      </c>
    </row>
    <row r="1003" spans="1:19" ht="78.75">
      <c r="A1003" s="8" t="s">
        <v>806</v>
      </c>
      <c r="B1003" s="73" t="s">
        <v>1893</v>
      </c>
      <c r="C1003" s="15" t="s">
        <v>1894</v>
      </c>
      <c r="D1003" s="18">
        <v>2020</v>
      </c>
      <c r="E1003" s="15">
        <v>2020</v>
      </c>
      <c r="F1003" s="9">
        <v>3.0134699999999999</v>
      </c>
      <c r="G1003" s="9">
        <v>3.0134699999999999</v>
      </c>
      <c r="H1003" s="30">
        <v>0.30134700000000003</v>
      </c>
      <c r="I1003" s="30">
        <v>2.5313148000000001</v>
      </c>
      <c r="J1003" s="24">
        <v>0</v>
      </c>
      <c r="K1003" s="30">
        <v>0.18080819999999997</v>
      </c>
      <c r="L1003" s="24">
        <v>3.0134699999999999</v>
      </c>
      <c r="M1003" s="24">
        <v>3.0134699999999999</v>
      </c>
      <c r="N1003" s="9">
        <v>3.0134699999999999</v>
      </c>
      <c r="O1003" s="9">
        <v>0</v>
      </c>
      <c r="P1003" s="24">
        <v>0</v>
      </c>
      <c r="Q1003" s="9">
        <v>0</v>
      </c>
      <c r="R1003" s="9">
        <v>0</v>
      </c>
      <c r="S1003" s="24">
        <f t="shared" si="16"/>
        <v>3.0134699999999999</v>
      </c>
    </row>
    <row r="1004" spans="1:19" ht="47.25">
      <c r="A1004" s="8" t="s">
        <v>806</v>
      </c>
      <c r="B1004" s="73" t="s">
        <v>1895</v>
      </c>
      <c r="C1004" s="15" t="s">
        <v>2614</v>
      </c>
      <c r="D1004" s="18">
        <v>2019</v>
      </c>
      <c r="E1004" s="15">
        <v>2020</v>
      </c>
      <c r="F1004" s="9">
        <v>3.0803600000000002</v>
      </c>
      <c r="G1004" s="9">
        <v>3.0803600000000002</v>
      </c>
      <c r="H1004" s="30">
        <v>0.30803600000000003</v>
      </c>
      <c r="I1004" s="30">
        <v>2.5875024000000004</v>
      </c>
      <c r="J1004" s="24">
        <v>0</v>
      </c>
      <c r="K1004" s="30">
        <v>0.1848216</v>
      </c>
      <c r="L1004" s="24">
        <v>3.0803599999999998</v>
      </c>
      <c r="M1004" s="24">
        <v>3.0803599999999998</v>
      </c>
      <c r="N1004" s="9">
        <v>3.0803599999999998</v>
      </c>
      <c r="O1004" s="9">
        <v>0</v>
      </c>
      <c r="P1004" s="24">
        <v>0</v>
      </c>
      <c r="Q1004" s="9">
        <v>0</v>
      </c>
      <c r="R1004" s="9">
        <v>0</v>
      </c>
      <c r="S1004" s="24">
        <f t="shared" si="16"/>
        <v>3.0803599999999998</v>
      </c>
    </row>
    <row r="1005" spans="1:19" ht="78.75">
      <c r="A1005" s="8" t="s">
        <v>806</v>
      </c>
      <c r="B1005" s="73" t="s">
        <v>1896</v>
      </c>
      <c r="C1005" s="15" t="s">
        <v>2615</v>
      </c>
      <c r="D1005" s="18">
        <v>2020</v>
      </c>
      <c r="E1005" s="15">
        <v>2021</v>
      </c>
      <c r="F1005" s="9">
        <v>6.11869</v>
      </c>
      <c r="G1005" s="9">
        <v>6.11869</v>
      </c>
      <c r="H1005" s="30">
        <v>0.611869</v>
      </c>
      <c r="I1005" s="30">
        <v>5.1396996000000001</v>
      </c>
      <c r="J1005" s="24">
        <v>0</v>
      </c>
      <c r="K1005" s="30">
        <v>0.36712139999999999</v>
      </c>
      <c r="L1005" s="24">
        <v>6.1186899999999991</v>
      </c>
      <c r="M1005" s="24">
        <v>6.1186899999999991</v>
      </c>
      <c r="N1005" s="9">
        <v>0</v>
      </c>
      <c r="O1005" s="9">
        <v>6.1186899999999991</v>
      </c>
      <c r="P1005" s="24">
        <v>0</v>
      </c>
      <c r="Q1005" s="9">
        <v>0</v>
      </c>
      <c r="R1005" s="9">
        <v>0</v>
      </c>
      <c r="S1005" s="24">
        <f t="shared" si="16"/>
        <v>6.1186899999999991</v>
      </c>
    </row>
    <row r="1006" spans="1:19" ht="47.25">
      <c r="A1006" s="8" t="s">
        <v>806</v>
      </c>
      <c r="B1006" s="73" t="s">
        <v>1897</v>
      </c>
      <c r="C1006" s="15" t="s">
        <v>2616</v>
      </c>
      <c r="D1006" s="18">
        <v>2022</v>
      </c>
      <c r="E1006" s="15">
        <v>2022</v>
      </c>
      <c r="F1006" s="9">
        <v>7.3915200000000016</v>
      </c>
      <c r="G1006" s="9">
        <v>7.3915200000000016</v>
      </c>
      <c r="H1006" s="30">
        <v>0.73915200000000025</v>
      </c>
      <c r="I1006" s="30">
        <v>6.2088768000000005</v>
      </c>
      <c r="J1006" s="24">
        <v>0</v>
      </c>
      <c r="K1006" s="30">
        <v>0.44349120000000009</v>
      </c>
      <c r="L1006" s="24">
        <v>7.3915200000000016</v>
      </c>
      <c r="M1006" s="24">
        <v>7.3915200000000016</v>
      </c>
      <c r="N1006" s="9">
        <v>0</v>
      </c>
      <c r="O1006" s="9">
        <v>0</v>
      </c>
      <c r="P1006" s="24">
        <v>7.3915200000000016</v>
      </c>
      <c r="Q1006" s="9">
        <v>0</v>
      </c>
      <c r="R1006" s="9">
        <v>0</v>
      </c>
      <c r="S1006" s="24">
        <f t="shared" si="16"/>
        <v>7.3915200000000016</v>
      </c>
    </row>
    <row r="1007" spans="1:19" ht="78.75">
      <c r="A1007" s="8" t="s">
        <v>806</v>
      </c>
      <c r="B1007" s="73" t="s">
        <v>1898</v>
      </c>
      <c r="C1007" s="15" t="s">
        <v>1899</v>
      </c>
      <c r="D1007" s="18">
        <v>2021</v>
      </c>
      <c r="E1007" s="15">
        <v>2022</v>
      </c>
      <c r="F1007" s="9">
        <v>4.0054600000000002</v>
      </c>
      <c r="G1007" s="9">
        <v>4.0054600000000002</v>
      </c>
      <c r="H1007" s="30">
        <v>0.40054600000000007</v>
      </c>
      <c r="I1007" s="30">
        <v>3.3645863999999999</v>
      </c>
      <c r="J1007" s="24">
        <v>0</v>
      </c>
      <c r="K1007" s="30">
        <v>0.2403276</v>
      </c>
      <c r="L1007" s="24">
        <v>4.0054600000000002</v>
      </c>
      <c r="M1007" s="24">
        <v>4.0054600000000002</v>
      </c>
      <c r="N1007" s="9">
        <v>0</v>
      </c>
      <c r="O1007" s="9">
        <v>0.33</v>
      </c>
      <c r="P1007" s="24">
        <v>3.6754600000000002</v>
      </c>
      <c r="Q1007" s="9">
        <v>0</v>
      </c>
      <c r="R1007" s="9">
        <v>0</v>
      </c>
      <c r="S1007" s="24">
        <f t="shared" si="16"/>
        <v>4.0054600000000002</v>
      </c>
    </row>
    <row r="1008" spans="1:19" ht="78.75">
      <c r="A1008" s="8" t="s">
        <v>806</v>
      </c>
      <c r="B1008" s="73" t="s">
        <v>1900</v>
      </c>
      <c r="C1008" s="15" t="s">
        <v>1901</v>
      </c>
      <c r="D1008" s="18">
        <v>2021</v>
      </c>
      <c r="E1008" s="15">
        <v>2021</v>
      </c>
      <c r="F1008" s="9">
        <v>11.036580000000001</v>
      </c>
      <c r="G1008" s="9">
        <v>11.036580000000001</v>
      </c>
      <c r="H1008" s="30">
        <v>1.103658</v>
      </c>
      <c r="I1008" s="30">
        <v>9.2707272000000014</v>
      </c>
      <c r="J1008" s="24">
        <v>0</v>
      </c>
      <c r="K1008" s="30">
        <v>0.66219479999999997</v>
      </c>
      <c r="L1008" s="24">
        <v>11.036580000000001</v>
      </c>
      <c r="M1008" s="24">
        <v>11.036580000000001</v>
      </c>
      <c r="N1008" s="9">
        <v>0</v>
      </c>
      <c r="O1008" s="9">
        <v>11.036580000000001</v>
      </c>
      <c r="P1008" s="24">
        <v>0</v>
      </c>
      <c r="Q1008" s="9">
        <v>0</v>
      </c>
      <c r="R1008" s="9">
        <v>0</v>
      </c>
      <c r="S1008" s="24">
        <f t="shared" si="16"/>
        <v>11.036580000000001</v>
      </c>
    </row>
    <row r="1009" spans="1:19" ht="78.75">
      <c r="A1009" s="8" t="s">
        <v>806</v>
      </c>
      <c r="B1009" s="73" t="s">
        <v>1902</v>
      </c>
      <c r="C1009" s="15" t="s">
        <v>2617</v>
      </c>
      <c r="D1009" s="18">
        <v>2019</v>
      </c>
      <c r="E1009" s="15">
        <v>2021</v>
      </c>
      <c r="F1009" s="9">
        <v>6.8964499999999997</v>
      </c>
      <c r="G1009" s="9">
        <v>6.8964499999999997</v>
      </c>
      <c r="H1009" s="30">
        <v>0.68964500000000006</v>
      </c>
      <c r="I1009" s="30">
        <v>5.7930179999999991</v>
      </c>
      <c r="J1009" s="24">
        <v>0</v>
      </c>
      <c r="K1009" s="30">
        <v>0.41378699999999996</v>
      </c>
      <c r="L1009" s="24">
        <v>6.8964499999999997</v>
      </c>
      <c r="M1009" s="24">
        <v>6.8964499999999997</v>
      </c>
      <c r="N1009" s="9">
        <v>6.0600760000000005</v>
      </c>
      <c r="O1009" s="9">
        <v>0.83637399999999928</v>
      </c>
      <c r="P1009" s="24">
        <v>0</v>
      </c>
      <c r="Q1009" s="9">
        <v>0</v>
      </c>
      <c r="R1009" s="9">
        <v>0</v>
      </c>
      <c r="S1009" s="24">
        <f t="shared" si="16"/>
        <v>6.8964499999999997</v>
      </c>
    </row>
    <row r="1010" spans="1:19" ht="78.75">
      <c r="A1010" s="8" t="s">
        <v>806</v>
      </c>
      <c r="B1010" s="73" t="s">
        <v>1903</v>
      </c>
      <c r="C1010" s="15" t="s">
        <v>2618</v>
      </c>
      <c r="D1010" s="18">
        <v>2016</v>
      </c>
      <c r="E1010" s="15">
        <v>2022</v>
      </c>
      <c r="F1010" s="9">
        <v>4.6610500000000004</v>
      </c>
      <c r="G1010" s="9">
        <v>4.6610500000000004</v>
      </c>
      <c r="H1010" s="30">
        <v>0.46610500000000005</v>
      </c>
      <c r="I1010" s="30">
        <v>3.9152820000000004</v>
      </c>
      <c r="J1010" s="24">
        <v>0</v>
      </c>
      <c r="K1010" s="30">
        <v>0.27966299999999999</v>
      </c>
      <c r="L1010" s="24">
        <v>4.6610500000000004</v>
      </c>
      <c r="M1010" s="24">
        <v>4.6610500000000004</v>
      </c>
      <c r="N1010" s="9">
        <v>0</v>
      </c>
      <c r="O1010" s="9">
        <v>0</v>
      </c>
      <c r="P1010" s="24">
        <v>4.3321758700000004</v>
      </c>
      <c r="Q1010" s="9">
        <v>0</v>
      </c>
      <c r="R1010" s="9">
        <v>0</v>
      </c>
      <c r="S1010" s="24">
        <f t="shared" si="16"/>
        <v>4.3321758700000004</v>
      </c>
    </row>
    <row r="1011" spans="1:19" ht="110.25">
      <c r="A1011" s="8" t="s">
        <v>806</v>
      </c>
      <c r="B1011" s="73" t="s">
        <v>1904</v>
      </c>
      <c r="C1011" s="15" t="s">
        <v>1905</v>
      </c>
      <c r="D1011" s="18">
        <v>2016</v>
      </c>
      <c r="E1011" s="15">
        <v>2022</v>
      </c>
      <c r="F1011" s="9">
        <v>5.1227999999999998</v>
      </c>
      <c r="G1011" s="9">
        <v>5.1227999999999998</v>
      </c>
      <c r="H1011" s="30">
        <v>0.51227999999999996</v>
      </c>
      <c r="I1011" s="30">
        <v>4.3031519999999999</v>
      </c>
      <c r="J1011" s="24">
        <v>0</v>
      </c>
      <c r="K1011" s="30">
        <v>0.30736799999999997</v>
      </c>
      <c r="L1011" s="24">
        <v>5.1227999999999998</v>
      </c>
      <c r="M1011" s="24">
        <v>5.1227999999999998</v>
      </c>
      <c r="N1011" s="9">
        <v>0.010999999999999999</v>
      </c>
      <c r="O1011" s="9">
        <v>0.010999999999999999</v>
      </c>
      <c r="P1011" s="24">
        <v>4.4685064299999997</v>
      </c>
      <c r="Q1011" s="9">
        <v>0</v>
      </c>
      <c r="R1011" s="9">
        <v>0</v>
      </c>
      <c r="S1011" s="24">
        <f t="shared" si="16"/>
        <v>4.4905064299999999</v>
      </c>
    </row>
    <row r="1012" spans="1:19" ht="63">
      <c r="A1012" s="8" t="s">
        <v>806</v>
      </c>
      <c r="B1012" s="73" t="s">
        <v>1906</v>
      </c>
      <c r="C1012" s="15" t="s">
        <v>1907</v>
      </c>
      <c r="D1012" s="18">
        <v>2016</v>
      </c>
      <c r="E1012" s="15">
        <v>2021</v>
      </c>
      <c r="F1012" s="9">
        <v>3.9330100000000008</v>
      </c>
      <c r="G1012" s="9">
        <v>3.9330100000000008</v>
      </c>
      <c r="H1012" s="30">
        <v>0.39330100000000012</v>
      </c>
      <c r="I1012" s="30">
        <v>3.3037284000000007</v>
      </c>
      <c r="J1012" s="24">
        <v>0</v>
      </c>
      <c r="K1012" s="30">
        <v>0.23598060000000004</v>
      </c>
      <c r="L1012" s="24">
        <v>3.9330099999999999</v>
      </c>
      <c r="M1012" s="24">
        <v>3.9330099999999999</v>
      </c>
      <c r="N1012" s="9">
        <v>2.9623043999999998</v>
      </c>
      <c r="O1012" s="9">
        <v>0.26416359999999983</v>
      </c>
      <c r="P1012" s="24">
        <v>0</v>
      </c>
      <c r="Q1012" s="9">
        <v>0</v>
      </c>
      <c r="R1012" s="9">
        <v>0</v>
      </c>
      <c r="S1012" s="24">
        <f t="shared" si="16"/>
        <v>3.2264679999999997</v>
      </c>
    </row>
    <row r="1013" spans="1:19" ht="63">
      <c r="A1013" s="8" t="s">
        <v>806</v>
      </c>
      <c r="B1013" s="73" t="s">
        <v>222</v>
      </c>
      <c r="C1013" s="15" t="s">
        <v>384</v>
      </c>
      <c r="D1013" s="18">
        <v>2017</v>
      </c>
      <c r="E1013" s="15">
        <v>2023</v>
      </c>
      <c r="F1013" s="9">
        <v>4.4304300000000003</v>
      </c>
      <c r="G1013" s="9">
        <v>4.4304300000000003</v>
      </c>
      <c r="H1013" s="30">
        <v>0.44304300000000008</v>
      </c>
      <c r="I1013" s="30">
        <v>3.7215612</v>
      </c>
      <c r="J1013" s="24">
        <v>0</v>
      </c>
      <c r="K1013" s="30">
        <v>0.2658258</v>
      </c>
      <c r="L1013" s="24">
        <v>4.4304300000000012</v>
      </c>
      <c r="M1013" s="24">
        <v>4.4304300000000012</v>
      </c>
      <c r="N1013" s="9">
        <v>0</v>
      </c>
      <c r="O1013" s="9">
        <v>0</v>
      </c>
      <c r="P1013" s="24">
        <v>0</v>
      </c>
      <c r="Q1013" s="9">
        <v>4.4304300000000012</v>
      </c>
      <c r="R1013" s="9">
        <v>0</v>
      </c>
      <c r="S1013" s="24">
        <f t="shared" si="16"/>
        <v>4.4304300000000012</v>
      </c>
    </row>
    <row r="1014" spans="1:19" ht="47.25">
      <c r="A1014" s="8" t="s">
        <v>806</v>
      </c>
      <c r="B1014" s="73" t="s">
        <v>223</v>
      </c>
      <c r="C1014" s="15" t="s">
        <v>385</v>
      </c>
      <c r="D1014" s="18">
        <v>2017</v>
      </c>
      <c r="E1014" s="15">
        <v>2023</v>
      </c>
      <c r="F1014" s="9">
        <v>4.4304300000000003</v>
      </c>
      <c r="G1014" s="9">
        <v>4.4304300000000003</v>
      </c>
      <c r="H1014" s="30">
        <v>0.44304300000000008</v>
      </c>
      <c r="I1014" s="30">
        <v>3.7215612</v>
      </c>
      <c r="J1014" s="24">
        <v>0</v>
      </c>
      <c r="K1014" s="30">
        <v>0.2658258</v>
      </c>
      <c r="L1014" s="24">
        <v>4.4304300000000012</v>
      </c>
      <c r="M1014" s="24">
        <v>4.4304300000000012</v>
      </c>
      <c r="N1014" s="9">
        <v>0</v>
      </c>
      <c r="O1014" s="9">
        <v>0</v>
      </c>
      <c r="P1014" s="24">
        <v>0</v>
      </c>
      <c r="Q1014" s="9">
        <v>4.4304300000000012</v>
      </c>
      <c r="R1014" s="9">
        <v>0</v>
      </c>
      <c r="S1014" s="24">
        <f t="shared" si="16"/>
        <v>4.4304300000000012</v>
      </c>
    </row>
    <row r="1015" spans="1:19" ht="63">
      <c r="A1015" s="8" t="s">
        <v>806</v>
      </c>
      <c r="B1015" s="73" t="s">
        <v>224</v>
      </c>
      <c r="C1015" s="15" t="s">
        <v>2619</v>
      </c>
      <c r="D1015" s="18">
        <v>2017</v>
      </c>
      <c r="E1015" s="15">
        <v>2023</v>
      </c>
      <c r="F1015" s="9">
        <v>4.4304300000000003</v>
      </c>
      <c r="G1015" s="9">
        <v>4.4304300000000003</v>
      </c>
      <c r="H1015" s="30">
        <v>0.44304300000000008</v>
      </c>
      <c r="I1015" s="30">
        <v>3.7215612</v>
      </c>
      <c r="J1015" s="24">
        <v>0</v>
      </c>
      <c r="K1015" s="30">
        <v>0.2658258</v>
      </c>
      <c r="L1015" s="24">
        <v>4.4304300000000012</v>
      </c>
      <c r="M1015" s="24">
        <v>4.4304300000000012</v>
      </c>
      <c r="N1015" s="9">
        <v>0</v>
      </c>
      <c r="O1015" s="9">
        <v>0</v>
      </c>
      <c r="P1015" s="24">
        <v>0</v>
      </c>
      <c r="Q1015" s="9">
        <v>4.4304300000000012</v>
      </c>
      <c r="R1015" s="9">
        <v>0</v>
      </c>
      <c r="S1015" s="24">
        <f t="shared" si="16"/>
        <v>4.4304300000000012</v>
      </c>
    </row>
    <row r="1016" spans="1:19" ht="63">
      <c r="A1016" s="8" t="s">
        <v>806</v>
      </c>
      <c r="B1016" s="73" t="s">
        <v>225</v>
      </c>
      <c r="C1016" s="15" t="s">
        <v>2620</v>
      </c>
      <c r="D1016" s="18">
        <v>2017</v>
      </c>
      <c r="E1016" s="15">
        <v>2023</v>
      </c>
      <c r="F1016" s="9">
        <v>3.9766900000000001</v>
      </c>
      <c r="G1016" s="9">
        <v>3.9766900000000001</v>
      </c>
      <c r="H1016" s="30">
        <v>0.39766900000000005</v>
      </c>
      <c r="I1016" s="30">
        <v>3.3404196000000002</v>
      </c>
      <c r="J1016" s="24">
        <v>0</v>
      </c>
      <c r="K1016" s="30">
        <v>0.23860139999999999</v>
      </c>
      <c r="L1016" s="24">
        <v>3.9766900000000005</v>
      </c>
      <c r="M1016" s="24">
        <v>3.9766900000000005</v>
      </c>
      <c r="N1016" s="9">
        <v>0</v>
      </c>
      <c r="O1016" s="9">
        <v>0</v>
      </c>
      <c r="P1016" s="24">
        <v>0</v>
      </c>
      <c r="Q1016" s="9">
        <v>3.9766900000000005</v>
      </c>
      <c r="R1016" s="9">
        <v>0</v>
      </c>
      <c r="S1016" s="24">
        <f t="shared" si="16"/>
        <v>3.9766900000000005</v>
      </c>
    </row>
    <row r="1017" spans="1:19" ht="63">
      <c r="A1017" s="8" t="s">
        <v>806</v>
      </c>
      <c r="B1017" s="73" t="s">
        <v>226</v>
      </c>
      <c r="C1017" s="15" t="s">
        <v>2621</v>
      </c>
      <c r="D1017" s="18">
        <v>2017</v>
      </c>
      <c r="E1017" s="15">
        <v>2023</v>
      </c>
      <c r="F1017" s="9">
        <v>3.9766900000000001</v>
      </c>
      <c r="G1017" s="9">
        <v>3.9766900000000001</v>
      </c>
      <c r="H1017" s="30">
        <v>0.39766900000000005</v>
      </c>
      <c r="I1017" s="30">
        <v>3.3404196000000002</v>
      </c>
      <c r="J1017" s="24">
        <v>0</v>
      </c>
      <c r="K1017" s="30">
        <v>0.23860139999999999</v>
      </c>
      <c r="L1017" s="24">
        <v>3.9766900000000005</v>
      </c>
      <c r="M1017" s="24">
        <v>3.9766900000000005</v>
      </c>
      <c r="N1017" s="9">
        <v>0</v>
      </c>
      <c r="O1017" s="9">
        <v>0</v>
      </c>
      <c r="P1017" s="24">
        <v>0</v>
      </c>
      <c r="Q1017" s="9">
        <v>3.9766900000000005</v>
      </c>
      <c r="R1017" s="9">
        <v>0</v>
      </c>
      <c r="S1017" s="24">
        <f t="shared" si="16"/>
        <v>3.9766900000000005</v>
      </c>
    </row>
    <row r="1018" spans="1:19" ht="63">
      <c r="A1018" s="8" t="s">
        <v>806</v>
      </c>
      <c r="B1018" s="73" t="s">
        <v>1908</v>
      </c>
      <c r="C1018" s="15" t="s">
        <v>1909</v>
      </c>
      <c r="D1018" s="18">
        <v>2018</v>
      </c>
      <c r="E1018" s="15">
        <v>2022</v>
      </c>
      <c r="F1018" s="9">
        <v>2.5933099999999998</v>
      </c>
      <c r="G1018" s="9">
        <v>2.5933099999999998</v>
      </c>
      <c r="H1018" s="30">
        <v>0.25933099999999998</v>
      </c>
      <c r="I1018" s="30">
        <v>2.1783804</v>
      </c>
      <c r="J1018" s="24">
        <v>0</v>
      </c>
      <c r="K1018" s="30">
        <v>0.15559859999999998</v>
      </c>
      <c r="L1018" s="24">
        <v>2.5933099999999998</v>
      </c>
      <c r="M1018" s="24">
        <v>2.5933099999999998</v>
      </c>
      <c r="N1018" s="9">
        <v>0.010999999999999999</v>
      </c>
      <c r="O1018" s="9">
        <v>0.010999999999999999</v>
      </c>
      <c r="P1018" s="24">
        <v>2.3109399999999996</v>
      </c>
      <c r="Q1018" s="9">
        <v>0</v>
      </c>
      <c r="R1018" s="9">
        <v>0</v>
      </c>
      <c r="S1018" s="24">
        <f t="shared" si="16"/>
        <v>2.3329399999999993</v>
      </c>
    </row>
    <row r="1019" spans="1:19" ht="47.25">
      <c r="A1019" s="8" t="s">
        <v>806</v>
      </c>
      <c r="B1019" s="73" t="s">
        <v>1910</v>
      </c>
      <c r="C1019" s="15" t="s">
        <v>2622</v>
      </c>
      <c r="D1019" s="18">
        <v>2018</v>
      </c>
      <c r="E1019" s="15">
        <v>2021</v>
      </c>
      <c r="F1019" s="9">
        <v>2.4162699999999999</v>
      </c>
      <c r="G1019" s="9">
        <v>2.4162699999999999</v>
      </c>
      <c r="H1019" s="30">
        <v>0.24162700000000001</v>
      </c>
      <c r="I1019" s="30">
        <v>2.0296668000000002</v>
      </c>
      <c r="J1019" s="24">
        <v>0</v>
      </c>
      <c r="K1019" s="30">
        <v>0.1449762</v>
      </c>
      <c r="L1019" s="24">
        <v>2.4162699999999999</v>
      </c>
      <c r="M1019" s="24">
        <v>2.4162699999999999</v>
      </c>
      <c r="N1019" s="9">
        <v>2.0823352000000006</v>
      </c>
      <c r="O1019" s="9">
        <v>0.28395479999999917</v>
      </c>
      <c r="P1019" s="24">
        <v>0</v>
      </c>
      <c r="Q1019" s="9">
        <v>0</v>
      </c>
      <c r="R1019" s="9">
        <v>0</v>
      </c>
      <c r="S1019" s="24">
        <f t="shared" si="16"/>
        <v>2.3662899999999998</v>
      </c>
    </row>
    <row r="1020" spans="1:19" ht="47.25">
      <c r="A1020" s="8" t="s">
        <v>806</v>
      </c>
      <c r="B1020" s="73" t="s">
        <v>216</v>
      </c>
      <c r="C1020" s="15" t="s">
        <v>386</v>
      </c>
      <c r="D1020" s="18">
        <v>2019</v>
      </c>
      <c r="E1020" s="15">
        <v>2023</v>
      </c>
      <c r="F1020" s="9">
        <v>3.9766900000000001</v>
      </c>
      <c r="G1020" s="9">
        <v>3.9766900000000001</v>
      </c>
      <c r="H1020" s="30">
        <v>0.39766900000000005</v>
      </c>
      <c r="I1020" s="30">
        <v>3.3404196000000002</v>
      </c>
      <c r="J1020" s="24">
        <v>0</v>
      </c>
      <c r="K1020" s="30">
        <v>0.23860139999999999</v>
      </c>
      <c r="L1020" s="24">
        <v>3.9766900000000005</v>
      </c>
      <c r="M1020" s="24">
        <v>3.9766900000000005</v>
      </c>
      <c r="N1020" s="9">
        <v>0</v>
      </c>
      <c r="O1020" s="9">
        <v>0</v>
      </c>
      <c r="P1020" s="24">
        <v>0</v>
      </c>
      <c r="Q1020" s="9">
        <v>3.9766900000000005</v>
      </c>
      <c r="R1020" s="9">
        <v>0</v>
      </c>
      <c r="S1020" s="24">
        <f t="shared" si="16"/>
        <v>3.9766900000000005</v>
      </c>
    </row>
    <row r="1021" spans="1:19" ht="63">
      <c r="A1021" s="8" t="s">
        <v>806</v>
      </c>
      <c r="B1021" s="73" t="s">
        <v>217</v>
      </c>
      <c r="C1021" s="15" t="s">
        <v>2623</v>
      </c>
      <c r="D1021" s="18">
        <v>2019</v>
      </c>
      <c r="E1021" s="15">
        <v>2023</v>
      </c>
      <c r="F1021" s="9">
        <v>3.9766900000000001</v>
      </c>
      <c r="G1021" s="9">
        <v>3.9766900000000001</v>
      </c>
      <c r="H1021" s="30">
        <v>0.39766900000000005</v>
      </c>
      <c r="I1021" s="30">
        <v>3.3404196000000002</v>
      </c>
      <c r="J1021" s="24">
        <v>0</v>
      </c>
      <c r="K1021" s="30">
        <v>0.23860139999999999</v>
      </c>
      <c r="L1021" s="24">
        <v>3.9766900000000005</v>
      </c>
      <c r="M1021" s="24">
        <v>3.9766900000000005</v>
      </c>
      <c r="N1021" s="9">
        <v>0</v>
      </c>
      <c r="O1021" s="9">
        <v>0</v>
      </c>
      <c r="P1021" s="24">
        <v>0</v>
      </c>
      <c r="Q1021" s="9">
        <v>3.9766900000000005</v>
      </c>
      <c r="R1021" s="9">
        <v>0</v>
      </c>
      <c r="S1021" s="24">
        <f t="shared" si="16"/>
        <v>3.9766900000000005</v>
      </c>
    </row>
    <row r="1022" spans="1:19" ht="63">
      <c r="A1022" s="8" t="s">
        <v>806</v>
      </c>
      <c r="B1022" s="73" t="s">
        <v>218</v>
      </c>
      <c r="C1022" s="15" t="s">
        <v>2624</v>
      </c>
      <c r="D1022" s="18">
        <v>2019</v>
      </c>
      <c r="E1022" s="15">
        <v>2023</v>
      </c>
      <c r="F1022" s="9">
        <v>3.9766900000000001</v>
      </c>
      <c r="G1022" s="9">
        <v>3.9766900000000001</v>
      </c>
      <c r="H1022" s="30">
        <v>0.39766900000000005</v>
      </c>
      <c r="I1022" s="30">
        <v>3.3404196000000002</v>
      </c>
      <c r="J1022" s="24">
        <v>0</v>
      </c>
      <c r="K1022" s="30">
        <v>0.23860139999999999</v>
      </c>
      <c r="L1022" s="24">
        <v>3.9766900000000005</v>
      </c>
      <c r="M1022" s="24">
        <v>3.9766900000000005</v>
      </c>
      <c r="N1022" s="9">
        <v>0</v>
      </c>
      <c r="O1022" s="9">
        <v>0</v>
      </c>
      <c r="P1022" s="24">
        <v>0</v>
      </c>
      <c r="Q1022" s="9">
        <v>3.9766900000000005</v>
      </c>
      <c r="R1022" s="9">
        <v>0</v>
      </c>
      <c r="S1022" s="24">
        <f t="shared" si="16"/>
        <v>3.9766900000000005</v>
      </c>
    </row>
    <row r="1023" spans="1:19" ht="31.5">
      <c r="A1023" s="8" t="s">
        <v>806</v>
      </c>
      <c r="B1023" s="73" t="s">
        <v>1911</v>
      </c>
      <c r="C1023" s="15" t="s">
        <v>1912</v>
      </c>
      <c r="D1023" s="18">
        <v>2012</v>
      </c>
      <c r="E1023" s="15">
        <v>2020</v>
      </c>
      <c r="F1023" s="9">
        <v>6.3349399999999996</v>
      </c>
      <c r="G1023" s="9">
        <v>6.3349399999999996</v>
      </c>
      <c r="H1023" s="30">
        <v>0.633494</v>
      </c>
      <c r="I1023" s="30">
        <v>5.3213495999999996</v>
      </c>
      <c r="J1023" s="24">
        <v>0</v>
      </c>
      <c r="K1023" s="30">
        <v>0.38009639999999995</v>
      </c>
      <c r="L1023" s="24">
        <v>5.5008380699999995</v>
      </c>
      <c r="M1023" s="24">
        <v>5.5008380699999995</v>
      </c>
      <c r="N1023" s="9">
        <v>4.8235852699999997</v>
      </c>
      <c r="O1023" s="9">
        <v>0</v>
      </c>
      <c r="P1023" s="24">
        <v>0</v>
      </c>
      <c r="Q1023" s="9">
        <v>0</v>
      </c>
      <c r="R1023" s="9">
        <v>0</v>
      </c>
      <c r="S1023" s="24">
        <f t="shared" si="16"/>
        <v>4.8235852699999997</v>
      </c>
    </row>
    <row r="1024" spans="1:19" ht="47.25">
      <c r="A1024" s="8" t="s">
        <v>806</v>
      </c>
      <c r="B1024" s="73" t="s">
        <v>1913</v>
      </c>
      <c r="C1024" s="15" t="s">
        <v>1914</v>
      </c>
      <c r="D1024" s="18">
        <v>2013</v>
      </c>
      <c r="E1024" s="15">
        <v>2022</v>
      </c>
      <c r="F1024" s="9">
        <v>34.574779999999997</v>
      </c>
      <c r="G1024" s="9">
        <v>34.574779999999997</v>
      </c>
      <c r="H1024" s="30">
        <v>3.4574780000000001</v>
      </c>
      <c r="I1024" s="30">
        <v>29.042815199999996</v>
      </c>
      <c r="J1024" s="24">
        <v>0</v>
      </c>
      <c r="K1024" s="30">
        <v>2.0744867999999999</v>
      </c>
      <c r="L1024" s="24">
        <v>29.587717650000002</v>
      </c>
      <c r="M1024" s="24">
        <v>29.587717650000002</v>
      </c>
      <c r="N1024" s="9">
        <v>7.4593640000000008</v>
      </c>
      <c r="O1024" s="9">
        <v>11</v>
      </c>
      <c r="P1024" s="24">
        <v>10.28445365</v>
      </c>
      <c r="Q1024" s="9">
        <v>0</v>
      </c>
      <c r="R1024" s="9">
        <v>0</v>
      </c>
      <c r="S1024" s="24">
        <f t="shared" si="16"/>
        <v>28.74381765</v>
      </c>
    </row>
    <row r="1025" spans="1:19" ht="63">
      <c r="A1025" s="8" t="s">
        <v>806</v>
      </c>
      <c r="B1025" s="73" t="s">
        <v>703</v>
      </c>
      <c r="C1025" s="15" t="s">
        <v>776</v>
      </c>
      <c r="D1025" s="18">
        <v>2018</v>
      </c>
      <c r="E1025" s="15">
        <v>2022</v>
      </c>
      <c r="F1025" s="9">
        <v>10.215459999999998</v>
      </c>
      <c r="G1025" s="9">
        <v>10.215459999999998</v>
      </c>
      <c r="H1025" s="30">
        <v>1.0215459999999998</v>
      </c>
      <c r="I1025" s="30">
        <v>8.5809864000000005</v>
      </c>
      <c r="J1025" s="24">
        <v>0</v>
      </c>
      <c r="K1025" s="30">
        <v>0.61292759999999991</v>
      </c>
      <c r="L1025" s="24">
        <v>10.215459999999998</v>
      </c>
      <c r="M1025" s="24">
        <v>10.215459999999998</v>
      </c>
      <c r="N1025" s="9">
        <v>0</v>
      </c>
      <c r="O1025" s="9">
        <v>0</v>
      </c>
      <c r="P1025" s="24">
        <v>10.215459999999998</v>
      </c>
      <c r="Q1025" s="9">
        <v>0</v>
      </c>
      <c r="R1025" s="9">
        <v>0</v>
      </c>
      <c r="S1025" s="24">
        <f t="shared" si="16"/>
        <v>10.215459999999998</v>
      </c>
    </row>
    <row r="1026" spans="1:19" ht="47.25">
      <c r="A1026" s="8" t="s">
        <v>806</v>
      </c>
      <c r="B1026" s="73" t="s">
        <v>704</v>
      </c>
      <c r="C1026" s="15" t="s">
        <v>777</v>
      </c>
      <c r="D1026" s="18">
        <v>2018</v>
      </c>
      <c r="E1026" s="15">
        <v>2022</v>
      </c>
      <c r="F1026" s="9">
        <v>10.215459999999998</v>
      </c>
      <c r="G1026" s="9">
        <v>10.215459999999998</v>
      </c>
      <c r="H1026" s="30">
        <v>1.0215459999999998</v>
      </c>
      <c r="I1026" s="30">
        <v>8.5809864000000005</v>
      </c>
      <c r="J1026" s="24">
        <v>0</v>
      </c>
      <c r="K1026" s="30">
        <v>0.61292759999999991</v>
      </c>
      <c r="L1026" s="24">
        <v>10.215459999999998</v>
      </c>
      <c r="M1026" s="24">
        <v>10.215459999999998</v>
      </c>
      <c r="N1026" s="9">
        <v>0</v>
      </c>
      <c r="O1026" s="9">
        <v>0</v>
      </c>
      <c r="P1026" s="24">
        <v>10.215459999999998</v>
      </c>
      <c r="Q1026" s="9">
        <v>0</v>
      </c>
      <c r="R1026" s="9">
        <v>0</v>
      </c>
      <c r="S1026" s="24">
        <f t="shared" si="16"/>
        <v>10.215459999999998</v>
      </c>
    </row>
    <row r="1027" spans="1:19" ht="47.25">
      <c r="A1027" s="8" t="s">
        <v>806</v>
      </c>
      <c r="B1027" s="73" t="s">
        <v>1915</v>
      </c>
      <c r="C1027" s="15" t="s">
        <v>1916</v>
      </c>
      <c r="D1027" s="18">
        <v>2018</v>
      </c>
      <c r="E1027" s="15">
        <v>2021</v>
      </c>
      <c r="F1027" s="9">
        <v>7.8826999999999998</v>
      </c>
      <c r="G1027" s="9">
        <v>7.8826999999999998</v>
      </c>
      <c r="H1027" s="30">
        <v>0.78827000000000003</v>
      </c>
      <c r="I1027" s="30">
        <v>6.6214680000000001</v>
      </c>
      <c r="J1027" s="24">
        <v>0</v>
      </c>
      <c r="K1027" s="30">
        <v>0.47296199999999999</v>
      </c>
      <c r="L1027" s="24">
        <v>7.8826999999999998</v>
      </c>
      <c r="M1027" s="24">
        <v>7.8826999999999998</v>
      </c>
      <c r="N1027" s="9">
        <v>0</v>
      </c>
      <c r="O1027" s="9">
        <v>7.8826999999999998</v>
      </c>
      <c r="P1027" s="24">
        <v>0</v>
      </c>
      <c r="Q1027" s="9">
        <v>0</v>
      </c>
      <c r="R1027" s="9">
        <v>0</v>
      </c>
      <c r="S1027" s="24">
        <f t="shared" si="16"/>
        <v>7.8826999999999998</v>
      </c>
    </row>
    <row r="1028" spans="1:19" ht="63">
      <c r="A1028" s="8" t="s">
        <v>806</v>
      </c>
      <c r="B1028" s="73" t="s">
        <v>705</v>
      </c>
      <c r="C1028" s="15" t="s">
        <v>778</v>
      </c>
      <c r="D1028" s="18">
        <v>2018</v>
      </c>
      <c r="E1028" s="15">
        <v>2022</v>
      </c>
      <c r="F1028" s="9">
        <v>14.85398</v>
      </c>
      <c r="G1028" s="9">
        <v>14.85398</v>
      </c>
      <c r="H1028" s="30">
        <v>1.485398</v>
      </c>
      <c r="I1028" s="30">
        <v>12.4773432</v>
      </c>
      <c r="J1028" s="24">
        <v>0</v>
      </c>
      <c r="K1028" s="30">
        <v>0.8912388</v>
      </c>
      <c r="L1028" s="24">
        <v>14.853979999999998</v>
      </c>
      <c r="M1028" s="24">
        <v>14.853979999999998</v>
      </c>
      <c r="N1028" s="9">
        <v>0</v>
      </c>
      <c r="O1028" s="9">
        <v>0</v>
      </c>
      <c r="P1028" s="24">
        <v>14.853979999999998</v>
      </c>
      <c r="Q1028" s="9">
        <v>0</v>
      </c>
      <c r="R1028" s="9">
        <v>0</v>
      </c>
      <c r="S1028" s="24">
        <f t="shared" si="16"/>
        <v>14.853979999999998</v>
      </c>
    </row>
    <row r="1029" spans="1:19" ht="47.25">
      <c r="A1029" s="8" t="s">
        <v>806</v>
      </c>
      <c r="B1029" s="73" t="s">
        <v>1917</v>
      </c>
      <c r="C1029" s="15" t="s">
        <v>1918</v>
      </c>
      <c r="D1029" s="18">
        <v>2018</v>
      </c>
      <c r="E1029" s="15">
        <v>2021</v>
      </c>
      <c r="F1029" s="9">
        <v>5.5766599999999995</v>
      </c>
      <c r="G1029" s="9">
        <v>5.5766599999999995</v>
      </c>
      <c r="H1029" s="30">
        <v>0.557666</v>
      </c>
      <c r="I1029" s="30">
        <v>4.6843943999999995</v>
      </c>
      <c r="J1029" s="24">
        <v>0</v>
      </c>
      <c r="K1029" s="30">
        <v>0.33459959999999994</v>
      </c>
      <c r="L1029" s="24">
        <v>5.5766599999999995</v>
      </c>
      <c r="M1029" s="24">
        <v>5.5766599999999995</v>
      </c>
      <c r="N1029" s="9">
        <v>0</v>
      </c>
      <c r="O1029" s="9">
        <v>5.5766599999999995</v>
      </c>
      <c r="P1029" s="24">
        <v>0</v>
      </c>
      <c r="Q1029" s="9">
        <v>0</v>
      </c>
      <c r="R1029" s="9">
        <v>0</v>
      </c>
      <c r="S1029" s="24">
        <f t="shared" si="16"/>
        <v>5.5766599999999995</v>
      </c>
    </row>
    <row r="1030" spans="1:19" ht="47.25">
      <c r="A1030" s="8" t="s">
        <v>806</v>
      </c>
      <c r="B1030" s="73" t="s">
        <v>1919</v>
      </c>
      <c r="C1030" s="15" t="s">
        <v>1920</v>
      </c>
      <c r="D1030" s="18">
        <v>2018</v>
      </c>
      <c r="E1030" s="15">
        <v>2021</v>
      </c>
      <c r="F1030" s="9">
        <v>3.2350100000000004</v>
      </c>
      <c r="G1030" s="9">
        <v>3.2350100000000004</v>
      </c>
      <c r="H1030" s="30">
        <v>0.32350100000000004</v>
      </c>
      <c r="I1030" s="30">
        <v>2.7174084000000005</v>
      </c>
      <c r="J1030" s="24">
        <v>0</v>
      </c>
      <c r="K1030" s="30">
        <v>0.19410060000000001</v>
      </c>
      <c r="L1030" s="24">
        <v>3.2350099999999999</v>
      </c>
      <c r="M1030" s="24">
        <v>3.2350099999999999</v>
      </c>
      <c r="N1030" s="9">
        <v>0</v>
      </c>
      <c r="O1030" s="9">
        <v>0.25851100000000005</v>
      </c>
      <c r="P1030" s="24">
        <v>0.33</v>
      </c>
      <c r="Q1030" s="9">
        <v>0</v>
      </c>
      <c r="R1030" s="9">
        <v>0</v>
      </c>
      <c r="S1030" s="24">
        <f t="shared" si="16"/>
        <v>0.58851100000000001</v>
      </c>
    </row>
    <row r="1031" spans="1:19" ht="31.5">
      <c r="A1031" s="8" t="s">
        <v>806</v>
      </c>
      <c r="B1031" s="73" t="s">
        <v>1921</v>
      </c>
      <c r="C1031" s="15" t="s">
        <v>1922</v>
      </c>
      <c r="D1031" s="18">
        <v>2018</v>
      </c>
      <c r="E1031" s="15">
        <v>2021</v>
      </c>
      <c r="F1031" s="9">
        <v>5.5766599999999995</v>
      </c>
      <c r="G1031" s="9">
        <v>5.5766599999999995</v>
      </c>
      <c r="H1031" s="30">
        <v>0.557666</v>
      </c>
      <c r="I1031" s="30">
        <v>4.6843943999999995</v>
      </c>
      <c r="J1031" s="24">
        <v>0</v>
      </c>
      <c r="K1031" s="30">
        <v>0.33459959999999994</v>
      </c>
      <c r="L1031" s="24">
        <v>5.5766599999999995</v>
      </c>
      <c r="M1031" s="24">
        <v>5.5766599999999995</v>
      </c>
      <c r="N1031" s="9">
        <v>0</v>
      </c>
      <c r="O1031" s="9">
        <v>5.5766599999999995</v>
      </c>
      <c r="P1031" s="24">
        <v>0</v>
      </c>
      <c r="Q1031" s="9">
        <v>0</v>
      </c>
      <c r="R1031" s="9">
        <v>0</v>
      </c>
      <c r="S1031" s="24">
        <f t="shared" si="16"/>
        <v>5.5766599999999995</v>
      </c>
    </row>
    <row r="1032" spans="1:19" ht="47.25">
      <c r="A1032" s="8" t="s">
        <v>806</v>
      </c>
      <c r="B1032" s="73" t="s">
        <v>1923</v>
      </c>
      <c r="C1032" s="15" t="s">
        <v>1924</v>
      </c>
      <c r="D1032" s="18">
        <v>2018</v>
      </c>
      <c r="E1032" s="15">
        <v>2021</v>
      </c>
      <c r="F1032" s="9">
        <v>5.5766599999999995</v>
      </c>
      <c r="G1032" s="9">
        <v>5.5766599999999995</v>
      </c>
      <c r="H1032" s="30">
        <v>0.557666</v>
      </c>
      <c r="I1032" s="30">
        <v>4.6843943999999995</v>
      </c>
      <c r="J1032" s="24">
        <v>0</v>
      </c>
      <c r="K1032" s="30">
        <v>0.33459959999999994</v>
      </c>
      <c r="L1032" s="24">
        <v>5.5766599999999995</v>
      </c>
      <c r="M1032" s="24">
        <v>5.5766599999999995</v>
      </c>
      <c r="N1032" s="9">
        <v>0</v>
      </c>
      <c r="O1032" s="9">
        <v>5.5766599999999995</v>
      </c>
      <c r="P1032" s="24">
        <v>0</v>
      </c>
      <c r="Q1032" s="9">
        <v>0</v>
      </c>
      <c r="R1032" s="9">
        <v>0</v>
      </c>
      <c r="S1032" s="24">
        <f t="shared" si="16"/>
        <v>5.5766599999999995</v>
      </c>
    </row>
    <row r="1033" spans="1:19" ht="31.5">
      <c r="A1033" s="8" t="s">
        <v>806</v>
      </c>
      <c r="B1033" s="73" t="s">
        <v>706</v>
      </c>
      <c r="C1033" s="15" t="s">
        <v>1925</v>
      </c>
      <c r="D1033" s="18">
        <v>2018</v>
      </c>
      <c r="E1033" s="15">
        <v>2021</v>
      </c>
      <c r="F1033" s="9">
        <v>3.2350100000000004</v>
      </c>
      <c r="G1033" s="9">
        <v>3.2350100000000004</v>
      </c>
      <c r="H1033" s="30">
        <v>0.32350100000000004</v>
      </c>
      <c r="I1033" s="30">
        <v>2.7174084000000005</v>
      </c>
      <c r="J1033" s="24">
        <v>0</v>
      </c>
      <c r="K1033" s="30">
        <v>0.19410060000000001</v>
      </c>
      <c r="L1033" s="24">
        <v>3.2350099999999999</v>
      </c>
      <c r="M1033" s="24">
        <v>3.2350099999999999</v>
      </c>
      <c r="N1033" s="9">
        <v>0</v>
      </c>
      <c r="O1033" s="9">
        <v>3.2350099999999999</v>
      </c>
      <c r="P1033" s="24">
        <v>0</v>
      </c>
      <c r="Q1033" s="9">
        <v>0</v>
      </c>
      <c r="R1033" s="9">
        <v>0</v>
      </c>
      <c r="S1033" s="24">
        <f t="shared" si="16"/>
        <v>3.2350099999999999</v>
      </c>
    </row>
    <row r="1034" spans="1:19" ht="47.25">
      <c r="A1034" s="8" t="s">
        <v>806</v>
      </c>
      <c r="B1034" s="73" t="s">
        <v>1926</v>
      </c>
      <c r="C1034" s="15" t="s">
        <v>1927</v>
      </c>
      <c r="D1034" s="18">
        <v>2018</v>
      </c>
      <c r="E1034" s="15">
        <v>2021</v>
      </c>
      <c r="F1034" s="9">
        <v>7.8826999999999998</v>
      </c>
      <c r="G1034" s="9">
        <v>7.8826999999999998</v>
      </c>
      <c r="H1034" s="30">
        <v>0.78827000000000003</v>
      </c>
      <c r="I1034" s="30">
        <v>6.6214680000000001</v>
      </c>
      <c r="J1034" s="24">
        <v>0</v>
      </c>
      <c r="K1034" s="30">
        <v>0.47296199999999999</v>
      </c>
      <c r="L1034" s="24">
        <v>7.8826999999999998</v>
      </c>
      <c r="M1034" s="24">
        <v>7.8826999999999998</v>
      </c>
      <c r="N1034" s="9">
        <v>0</v>
      </c>
      <c r="O1034" s="9">
        <v>7.8826999999999998</v>
      </c>
      <c r="P1034" s="24">
        <v>0</v>
      </c>
      <c r="Q1034" s="9">
        <v>0</v>
      </c>
      <c r="R1034" s="9">
        <v>0</v>
      </c>
      <c r="S1034" s="24">
        <f t="shared" si="16"/>
        <v>7.8826999999999998</v>
      </c>
    </row>
    <row r="1035" spans="1:19" ht="63">
      <c r="A1035" s="8" t="s">
        <v>806</v>
      </c>
      <c r="B1035" s="73" t="s">
        <v>1928</v>
      </c>
      <c r="C1035" s="15" t="s">
        <v>1929</v>
      </c>
      <c r="D1035" s="18">
        <v>2018</v>
      </c>
      <c r="E1035" s="15">
        <v>2021</v>
      </c>
      <c r="F1035" s="9">
        <v>7.8826999999999998</v>
      </c>
      <c r="G1035" s="9">
        <v>7.8826999999999998</v>
      </c>
      <c r="H1035" s="30">
        <v>0.78827000000000003</v>
      </c>
      <c r="I1035" s="30">
        <v>6.6214680000000001</v>
      </c>
      <c r="J1035" s="24">
        <v>0</v>
      </c>
      <c r="K1035" s="30">
        <v>0.47296199999999999</v>
      </c>
      <c r="L1035" s="24">
        <v>7.8826999999999998</v>
      </c>
      <c r="M1035" s="24">
        <v>7.8826999999999998</v>
      </c>
      <c r="N1035" s="9">
        <v>0</v>
      </c>
      <c r="O1035" s="9">
        <v>7.8826999999999998</v>
      </c>
      <c r="P1035" s="24">
        <v>0</v>
      </c>
      <c r="Q1035" s="9">
        <v>0</v>
      </c>
      <c r="R1035" s="9">
        <v>0</v>
      </c>
      <c r="S1035" s="24">
        <f t="shared" si="16"/>
        <v>7.8826999999999998</v>
      </c>
    </row>
    <row r="1036" spans="1:19" ht="47.25">
      <c r="A1036" s="8" t="s">
        <v>806</v>
      </c>
      <c r="B1036" s="73" t="s">
        <v>1930</v>
      </c>
      <c r="C1036" s="15" t="s">
        <v>1931</v>
      </c>
      <c r="D1036" s="18">
        <v>2018</v>
      </c>
      <c r="E1036" s="15">
        <v>2021</v>
      </c>
      <c r="F1036" s="9">
        <v>5.5766599999999995</v>
      </c>
      <c r="G1036" s="9">
        <v>5.5766599999999995</v>
      </c>
      <c r="H1036" s="30">
        <v>0.557666</v>
      </c>
      <c r="I1036" s="30">
        <v>4.6843943999999995</v>
      </c>
      <c r="J1036" s="24">
        <v>0</v>
      </c>
      <c r="K1036" s="30">
        <v>0.33459959999999994</v>
      </c>
      <c r="L1036" s="24">
        <v>5.5766599999999995</v>
      </c>
      <c r="M1036" s="24">
        <v>5.5766599999999995</v>
      </c>
      <c r="N1036" s="9">
        <v>0</v>
      </c>
      <c r="O1036" s="9">
        <v>5.5766599999999995</v>
      </c>
      <c r="P1036" s="24">
        <v>0</v>
      </c>
      <c r="Q1036" s="9">
        <v>0</v>
      </c>
      <c r="R1036" s="9">
        <v>0</v>
      </c>
      <c r="S1036" s="24">
        <f t="shared" si="16"/>
        <v>5.5766599999999995</v>
      </c>
    </row>
    <row r="1037" spans="1:19" ht="47.25">
      <c r="A1037" s="8" t="s">
        <v>806</v>
      </c>
      <c r="B1037" s="73" t="s">
        <v>1915</v>
      </c>
      <c r="C1037" s="15" t="s">
        <v>1932</v>
      </c>
      <c r="D1037" s="18">
        <v>2018</v>
      </c>
      <c r="E1037" s="15">
        <v>2021</v>
      </c>
      <c r="F1037" s="9">
        <v>3.2350100000000004</v>
      </c>
      <c r="G1037" s="9">
        <v>3.2350100000000004</v>
      </c>
      <c r="H1037" s="30">
        <v>0.32350100000000004</v>
      </c>
      <c r="I1037" s="30">
        <v>2.7174084000000005</v>
      </c>
      <c r="J1037" s="24">
        <v>0</v>
      </c>
      <c r="K1037" s="30">
        <v>0.19410060000000001</v>
      </c>
      <c r="L1037" s="24">
        <v>3.2350099999999999</v>
      </c>
      <c r="M1037" s="24">
        <v>3.2350099999999999</v>
      </c>
      <c r="N1037" s="9">
        <v>0</v>
      </c>
      <c r="O1037" s="9">
        <v>3.2350099999999999</v>
      </c>
      <c r="P1037" s="24">
        <v>0</v>
      </c>
      <c r="Q1037" s="9">
        <v>0</v>
      </c>
      <c r="R1037" s="9">
        <v>0</v>
      </c>
      <c r="S1037" s="24">
        <f t="shared" si="16"/>
        <v>3.2350099999999999</v>
      </c>
    </row>
    <row r="1038" spans="1:19" ht="47.25">
      <c r="A1038" s="8" t="s">
        <v>806</v>
      </c>
      <c r="B1038" s="73" t="s">
        <v>1933</v>
      </c>
      <c r="C1038" s="15" t="s">
        <v>1934</v>
      </c>
      <c r="D1038" s="18">
        <v>2018</v>
      </c>
      <c r="E1038" s="15">
        <v>2021</v>
      </c>
      <c r="F1038" s="9">
        <v>7.8826999999999998</v>
      </c>
      <c r="G1038" s="9">
        <v>7.8826999999999998</v>
      </c>
      <c r="H1038" s="30">
        <v>0.78827000000000003</v>
      </c>
      <c r="I1038" s="30">
        <v>6.6214680000000001</v>
      </c>
      <c r="J1038" s="24">
        <v>0</v>
      </c>
      <c r="K1038" s="30">
        <v>0.47296199999999999</v>
      </c>
      <c r="L1038" s="24">
        <v>7.8826999999999998</v>
      </c>
      <c r="M1038" s="24">
        <v>7.8826999999999998</v>
      </c>
      <c r="N1038" s="9">
        <v>0</v>
      </c>
      <c r="O1038" s="9">
        <v>7.8826999999999998</v>
      </c>
      <c r="P1038" s="24">
        <v>0</v>
      </c>
      <c r="Q1038" s="9">
        <v>0</v>
      </c>
      <c r="R1038" s="9">
        <v>0</v>
      </c>
      <c r="S1038" s="24">
        <f t="shared" si="16"/>
        <v>7.8826999999999998</v>
      </c>
    </row>
    <row r="1039" spans="1:19" ht="47.25">
      <c r="A1039" s="8" t="s">
        <v>806</v>
      </c>
      <c r="B1039" s="73" t="s">
        <v>1935</v>
      </c>
      <c r="C1039" s="15" t="s">
        <v>1936</v>
      </c>
      <c r="D1039" s="18">
        <v>2018</v>
      </c>
      <c r="E1039" s="15">
        <v>2021</v>
      </c>
      <c r="F1039" s="9">
        <v>3.2350100000000004</v>
      </c>
      <c r="G1039" s="9">
        <v>3.2350100000000004</v>
      </c>
      <c r="H1039" s="30">
        <v>0.32350100000000004</v>
      </c>
      <c r="I1039" s="30">
        <v>2.7174084000000005</v>
      </c>
      <c r="J1039" s="24">
        <v>0</v>
      </c>
      <c r="K1039" s="30">
        <v>0.19410060000000001</v>
      </c>
      <c r="L1039" s="24">
        <v>3.2350099999999999</v>
      </c>
      <c r="M1039" s="24">
        <v>3.2350099999999999</v>
      </c>
      <c r="N1039" s="9">
        <v>0</v>
      </c>
      <c r="O1039" s="9">
        <v>3.2350099999999999</v>
      </c>
      <c r="P1039" s="24">
        <v>0</v>
      </c>
      <c r="Q1039" s="9">
        <v>0</v>
      </c>
      <c r="R1039" s="9">
        <v>0</v>
      </c>
      <c r="S1039" s="24">
        <f t="shared" si="16"/>
        <v>3.2350099999999999</v>
      </c>
    </row>
    <row r="1040" spans="1:19" ht="47.25">
      <c r="A1040" s="8" t="s">
        <v>806</v>
      </c>
      <c r="B1040" s="73" t="s">
        <v>1937</v>
      </c>
      <c r="C1040" s="15" t="s">
        <v>1938</v>
      </c>
      <c r="D1040" s="18">
        <v>2018</v>
      </c>
      <c r="E1040" s="15">
        <v>2021</v>
      </c>
      <c r="F1040" s="9">
        <v>5.5766599999999995</v>
      </c>
      <c r="G1040" s="9">
        <v>5.5766599999999995</v>
      </c>
      <c r="H1040" s="30">
        <v>0.557666</v>
      </c>
      <c r="I1040" s="30">
        <v>4.6843943999999995</v>
      </c>
      <c r="J1040" s="24">
        <v>0</v>
      </c>
      <c r="K1040" s="30">
        <v>0.33459959999999994</v>
      </c>
      <c r="L1040" s="24">
        <v>5.5766599999999995</v>
      </c>
      <c r="M1040" s="24">
        <v>5.5766599999999995</v>
      </c>
      <c r="N1040" s="9">
        <v>0</v>
      </c>
      <c r="O1040" s="9">
        <v>5.5766599999999995</v>
      </c>
      <c r="P1040" s="24">
        <v>0</v>
      </c>
      <c r="Q1040" s="9">
        <v>0</v>
      </c>
      <c r="R1040" s="9">
        <v>0</v>
      </c>
      <c r="S1040" s="24">
        <f t="shared" si="17" ref="S1040:S1103">=N1040+O1040+P1040+Q1040+R1040</f>
        <v>5.5766599999999995</v>
      </c>
    </row>
    <row r="1041" spans="1:19" ht="47.25">
      <c r="A1041" s="8" t="s">
        <v>806</v>
      </c>
      <c r="B1041" s="73" t="s">
        <v>1939</v>
      </c>
      <c r="C1041" s="15" t="s">
        <v>1940</v>
      </c>
      <c r="D1041" s="18">
        <v>2018</v>
      </c>
      <c r="E1041" s="15">
        <v>2021</v>
      </c>
      <c r="F1041" s="9">
        <v>3.2350100000000004</v>
      </c>
      <c r="G1041" s="9">
        <v>3.2350100000000004</v>
      </c>
      <c r="H1041" s="30">
        <v>0.32350100000000004</v>
      </c>
      <c r="I1041" s="30">
        <v>2.7174084000000005</v>
      </c>
      <c r="J1041" s="24">
        <v>0</v>
      </c>
      <c r="K1041" s="30">
        <v>0.19410060000000001</v>
      </c>
      <c r="L1041" s="24">
        <v>3.2350099999999999</v>
      </c>
      <c r="M1041" s="24">
        <v>3.2350099999999999</v>
      </c>
      <c r="N1041" s="9">
        <v>0</v>
      </c>
      <c r="O1041" s="9">
        <v>3.2350099999999999</v>
      </c>
      <c r="P1041" s="24">
        <v>0</v>
      </c>
      <c r="Q1041" s="9">
        <v>0</v>
      </c>
      <c r="R1041" s="9">
        <v>0</v>
      </c>
      <c r="S1041" s="24">
        <f t="shared" si="17"/>
        <v>3.2350099999999999</v>
      </c>
    </row>
    <row r="1042" spans="1:19" ht="47.25">
      <c r="A1042" s="8" t="s">
        <v>806</v>
      </c>
      <c r="B1042" s="73" t="s">
        <v>1941</v>
      </c>
      <c r="C1042" s="15" t="s">
        <v>1942</v>
      </c>
      <c r="D1042" s="18">
        <v>2018</v>
      </c>
      <c r="E1042" s="15">
        <v>2021</v>
      </c>
      <c r="F1042" s="9">
        <v>3.2350100000000004</v>
      </c>
      <c r="G1042" s="9">
        <v>3.2350100000000004</v>
      </c>
      <c r="H1042" s="30">
        <v>0.32350100000000004</v>
      </c>
      <c r="I1042" s="30">
        <v>2.7174084000000005</v>
      </c>
      <c r="J1042" s="24">
        <v>0</v>
      </c>
      <c r="K1042" s="30">
        <v>0.19410060000000001</v>
      </c>
      <c r="L1042" s="24">
        <v>3.2350099999999999</v>
      </c>
      <c r="M1042" s="24">
        <v>3.2350099999999999</v>
      </c>
      <c r="N1042" s="9">
        <v>0</v>
      </c>
      <c r="O1042" s="9">
        <v>3.2350099999999999</v>
      </c>
      <c r="P1042" s="24">
        <v>0</v>
      </c>
      <c r="Q1042" s="9">
        <v>0</v>
      </c>
      <c r="R1042" s="9">
        <v>0</v>
      </c>
      <c r="S1042" s="24">
        <f t="shared" si="17"/>
        <v>3.2350099999999999</v>
      </c>
    </row>
    <row r="1043" spans="1:19" ht="31.5">
      <c r="A1043" s="8" t="s">
        <v>806</v>
      </c>
      <c r="B1043" s="73" t="s">
        <v>706</v>
      </c>
      <c r="C1043" s="15" t="s">
        <v>779</v>
      </c>
      <c r="D1043" s="18">
        <v>2018</v>
      </c>
      <c r="E1043" s="15">
        <v>2022</v>
      </c>
      <c r="F1043" s="9">
        <v>3.2350100000000004</v>
      </c>
      <c r="G1043" s="9">
        <v>3.2350100000000004</v>
      </c>
      <c r="H1043" s="30">
        <v>0.32350100000000004</v>
      </c>
      <c r="I1043" s="30">
        <v>2.7174084000000005</v>
      </c>
      <c r="J1043" s="24">
        <v>0</v>
      </c>
      <c r="K1043" s="30">
        <v>0.19410060000000001</v>
      </c>
      <c r="L1043" s="24">
        <v>3.2350099999999999</v>
      </c>
      <c r="M1043" s="24">
        <v>3.2350099999999999</v>
      </c>
      <c r="N1043" s="9">
        <v>0</v>
      </c>
      <c r="O1043" s="9">
        <v>0</v>
      </c>
      <c r="P1043" s="24">
        <v>3.2350099999999999</v>
      </c>
      <c r="Q1043" s="9">
        <v>0</v>
      </c>
      <c r="R1043" s="9">
        <v>0</v>
      </c>
      <c r="S1043" s="24">
        <f t="shared" si="17"/>
        <v>3.2350099999999999</v>
      </c>
    </row>
    <row r="1044" spans="1:19" ht="31.5">
      <c r="A1044" s="8" t="s">
        <v>806</v>
      </c>
      <c r="B1044" s="73" t="s">
        <v>706</v>
      </c>
      <c r="C1044" s="15" t="s">
        <v>780</v>
      </c>
      <c r="D1044" s="18">
        <v>2018</v>
      </c>
      <c r="E1044" s="15">
        <v>2022</v>
      </c>
      <c r="F1044" s="9">
        <v>3.2350100000000004</v>
      </c>
      <c r="G1044" s="9">
        <v>3.2350100000000004</v>
      </c>
      <c r="H1044" s="30">
        <v>0.32350100000000004</v>
      </c>
      <c r="I1044" s="30">
        <v>2.7174084000000005</v>
      </c>
      <c r="J1044" s="24">
        <v>0</v>
      </c>
      <c r="K1044" s="30">
        <v>0.19410060000000001</v>
      </c>
      <c r="L1044" s="24">
        <v>3.2350099999999999</v>
      </c>
      <c r="M1044" s="24">
        <v>3.2350099999999999</v>
      </c>
      <c r="N1044" s="9">
        <v>0</v>
      </c>
      <c r="O1044" s="9">
        <v>0</v>
      </c>
      <c r="P1044" s="24">
        <v>3.2350099999999999</v>
      </c>
      <c r="Q1044" s="9">
        <v>0</v>
      </c>
      <c r="R1044" s="9">
        <v>0</v>
      </c>
      <c r="S1044" s="24">
        <f t="shared" si="17"/>
        <v>3.2350099999999999</v>
      </c>
    </row>
    <row r="1045" spans="1:19" ht="31.5">
      <c r="A1045" s="8" t="s">
        <v>806</v>
      </c>
      <c r="B1045" s="73" t="s">
        <v>706</v>
      </c>
      <c r="C1045" s="15" t="s">
        <v>781</v>
      </c>
      <c r="D1045" s="18">
        <v>2018</v>
      </c>
      <c r="E1045" s="15">
        <v>2022</v>
      </c>
      <c r="F1045" s="9">
        <v>10.215459999999998</v>
      </c>
      <c r="G1045" s="9">
        <v>10.215459999999998</v>
      </c>
      <c r="H1045" s="30">
        <v>1.0215459999999998</v>
      </c>
      <c r="I1045" s="30">
        <v>8.5809864000000005</v>
      </c>
      <c r="J1045" s="24">
        <v>0</v>
      </c>
      <c r="K1045" s="30">
        <v>0.61292759999999991</v>
      </c>
      <c r="L1045" s="24">
        <v>10.215459999999998</v>
      </c>
      <c r="M1045" s="24">
        <v>10.215459999999998</v>
      </c>
      <c r="N1045" s="9">
        <v>0</v>
      </c>
      <c r="O1045" s="9">
        <v>0</v>
      </c>
      <c r="P1045" s="24">
        <v>10.215459999999998</v>
      </c>
      <c r="Q1045" s="9">
        <v>0</v>
      </c>
      <c r="R1045" s="9">
        <v>0</v>
      </c>
      <c r="S1045" s="24">
        <f t="shared" si="17"/>
        <v>10.215459999999998</v>
      </c>
    </row>
    <row r="1046" spans="1:19" ht="31.5">
      <c r="A1046" s="8" t="s">
        <v>806</v>
      </c>
      <c r="B1046" s="73" t="s">
        <v>706</v>
      </c>
      <c r="C1046" s="15" t="s">
        <v>782</v>
      </c>
      <c r="D1046" s="18">
        <v>2018</v>
      </c>
      <c r="E1046" s="15">
        <v>2022</v>
      </c>
      <c r="F1046" s="9">
        <v>5.5766599999999995</v>
      </c>
      <c r="G1046" s="9">
        <v>5.5766599999999995</v>
      </c>
      <c r="H1046" s="30">
        <v>0.557666</v>
      </c>
      <c r="I1046" s="30">
        <v>4.6843943999999995</v>
      </c>
      <c r="J1046" s="24">
        <v>0</v>
      </c>
      <c r="K1046" s="30">
        <v>0.33459959999999994</v>
      </c>
      <c r="L1046" s="24">
        <v>5.5766599999999995</v>
      </c>
      <c r="M1046" s="24">
        <v>5.5766599999999995</v>
      </c>
      <c r="N1046" s="9">
        <v>0</v>
      </c>
      <c r="O1046" s="9">
        <v>0</v>
      </c>
      <c r="P1046" s="24">
        <v>5.5766599999999995</v>
      </c>
      <c r="Q1046" s="9">
        <v>0</v>
      </c>
      <c r="R1046" s="9">
        <v>0</v>
      </c>
      <c r="S1046" s="24">
        <f t="shared" si="17"/>
        <v>5.5766599999999995</v>
      </c>
    </row>
    <row r="1047" spans="1:19" ht="31.5">
      <c r="A1047" s="8" t="s">
        <v>806</v>
      </c>
      <c r="B1047" s="73" t="s">
        <v>706</v>
      </c>
      <c r="C1047" s="15" t="s">
        <v>783</v>
      </c>
      <c r="D1047" s="18">
        <v>2018</v>
      </c>
      <c r="E1047" s="15">
        <v>2022</v>
      </c>
      <c r="F1047" s="9">
        <v>3.2350100000000004</v>
      </c>
      <c r="G1047" s="9">
        <v>3.2350100000000004</v>
      </c>
      <c r="H1047" s="30">
        <v>0.32350100000000004</v>
      </c>
      <c r="I1047" s="30">
        <v>2.7174084000000005</v>
      </c>
      <c r="J1047" s="24">
        <v>0</v>
      </c>
      <c r="K1047" s="30">
        <v>0.19410060000000001</v>
      </c>
      <c r="L1047" s="24">
        <v>3.2350099999999999</v>
      </c>
      <c r="M1047" s="24">
        <v>3.2350099999999999</v>
      </c>
      <c r="N1047" s="9">
        <v>0</v>
      </c>
      <c r="O1047" s="9">
        <v>0</v>
      </c>
      <c r="P1047" s="24">
        <v>3.2350099999999999</v>
      </c>
      <c r="Q1047" s="9">
        <v>0</v>
      </c>
      <c r="R1047" s="9">
        <v>0</v>
      </c>
      <c r="S1047" s="24">
        <f t="shared" si="17"/>
        <v>3.2350099999999999</v>
      </c>
    </row>
    <row r="1048" spans="1:19" ht="47.25">
      <c r="A1048" s="8" t="s">
        <v>806</v>
      </c>
      <c r="B1048" s="73" t="s">
        <v>707</v>
      </c>
      <c r="C1048" s="15" t="s">
        <v>784</v>
      </c>
      <c r="D1048" s="18">
        <v>2018</v>
      </c>
      <c r="E1048" s="15">
        <v>2022</v>
      </c>
      <c r="F1048" s="9">
        <v>3.2350100000000004</v>
      </c>
      <c r="G1048" s="9">
        <v>3.2350100000000004</v>
      </c>
      <c r="H1048" s="30">
        <v>0.32350100000000004</v>
      </c>
      <c r="I1048" s="30">
        <v>2.7174084000000005</v>
      </c>
      <c r="J1048" s="24">
        <v>0</v>
      </c>
      <c r="K1048" s="30">
        <v>0.19410060000000001</v>
      </c>
      <c r="L1048" s="24">
        <v>3.2350099999999999</v>
      </c>
      <c r="M1048" s="24">
        <v>3.2350099999999999</v>
      </c>
      <c r="N1048" s="9">
        <v>0</v>
      </c>
      <c r="O1048" s="9">
        <v>0</v>
      </c>
      <c r="P1048" s="24">
        <v>3.2350099999999999</v>
      </c>
      <c r="Q1048" s="9">
        <v>0</v>
      </c>
      <c r="R1048" s="9">
        <v>0</v>
      </c>
      <c r="S1048" s="24">
        <f t="shared" si="17"/>
        <v>3.2350099999999999</v>
      </c>
    </row>
    <row r="1049" spans="1:19" ht="47.25">
      <c r="A1049" s="8" t="s">
        <v>806</v>
      </c>
      <c r="B1049" s="73" t="s">
        <v>707</v>
      </c>
      <c r="C1049" s="15" t="s">
        <v>785</v>
      </c>
      <c r="D1049" s="18">
        <v>2018</v>
      </c>
      <c r="E1049" s="15">
        <v>2022</v>
      </c>
      <c r="F1049" s="9">
        <v>7.8826999999999998</v>
      </c>
      <c r="G1049" s="9">
        <v>7.8826999999999998</v>
      </c>
      <c r="H1049" s="30">
        <v>0.78827000000000003</v>
      </c>
      <c r="I1049" s="30">
        <v>6.6214680000000001</v>
      </c>
      <c r="J1049" s="24">
        <v>0</v>
      </c>
      <c r="K1049" s="30">
        <v>0.47296199999999999</v>
      </c>
      <c r="L1049" s="24">
        <v>7.8826999999999998</v>
      </c>
      <c r="M1049" s="24">
        <v>7.8826999999999998</v>
      </c>
      <c r="N1049" s="9">
        <v>0</v>
      </c>
      <c r="O1049" s="9">
        <v>0</v>
      </c>
      <c r="P1049" s="24">
        <v>7.8826999999999998</v>
      </c>
      <c r="Q1049" s="9">
        <v>0</v>
      </c>
      <c r="R1049" s="9">
        <v>0</v>
      </c>
      <c r="S1049" s="24">
        <f t="shared" si="17"/>
        <v>7.8826999999999998</v>
      </c>
    </row>
    <row r="1050" spans="1:19" ht="31.5">
      <c r="A1050" s="8" t="s">
        <v>806</v>
      </c>
      <c r="B1050" s="73" t="s">
        <v>706</v>
      </c>
      <c r="C1050" s="15" t="s">
        <v>786</v>
      </c>
      <c r="D1050" s="18">
        <v>2018</v>
      </c>
      <c r="E1050" s="15">
        <v>2022</v>
      </c>
      <c r="F1050" s="9">
        <v>3.2350100000000004</v>
      </c>
      <c r="G1050" s="9">
        <v>3.2350100000000004</v>
      </c>
      <c r="H1050" s="30">
        <v>0.32350100000000004</v>
      </c>
      <c r="I1050" s="30">
        <v>2.7174084000000005</v>
      </c>
      <c r="J1050" s="24">
        <v>0</v>
      </c>
      <c r="K1050" s="30">
        <v>0.19410060000000001</v>
      </c>
      <c r="L1050" s="24">
        <v>3.2350099999999999</v>
      </c>
      <c r="M1050" s="24">
        <v>3.2350099999999999</v>
      </c>
      <c r="N1050" s="9">
        <v>0</v>
      </c>
      <c r="O1050" s="9">
        <v>0</v>
      </c>
      <c r="P1050" s="24">
        <v>3.2350099999999999</v>
      </c>
      <c r="Q1050" s="9">
        <v>0</v>
      </c>
      <c r="R1050" s="9">
        <v>0</v>
      </c>
      <c r="S1050" s="24">
        <f t="shared" si="17"/>
        <v>3.2350099999999999</v>
      </c>
    </row>
    <row r="1051" spans="1:19" ht="47.25">
      <c r="A1051" s="8" t="s">
        <v>806</v>
      </c>
      <c r="B1051" s="73" t="s">
        <v>708</v>
      </c>
      <c r="C1051" s="15" t="s">
        <v>2625</v>
      </c>
      <c r="D1051" s="18">
        <v>2019</v>
      </c>
      <c r="E1051" s="15">
        <v>2023</v>
      </c>
      <c r="F1051" s="9">
        <v>16.98612</v>
      </c>
      <c r="G1051" s="9">
        <v>16.98612</v>
      </c>
      <c r="H1051" s="30">
        <v>1.698612</v>
      </c>
      <c r="I1051" s="30">
        <v>14.268340799999999</v>
      </c>
      <c r="J1051" s="24">
        <v>0</v>
      </c>
      <c r="K1051" s="30">
        <v>1.0191672000000001</v>
      </c>
      <c r="L1051" s="24">
        <v>16.98612</v>
      </c>
      <c r="M1051" s="24">
        <v>16.98612</v>
      </c>
      <c r="N1051" s="9">
        <v>0</v>
      </c>
      <c r="O1051" s="9">
        <v>0</v>
      </c>
      <c r="P1051" s="24">
        <v>0</v>
      </c>
      <c r="Q1051" s="9">
        <v>16.98612</v>
      </c>
      <c r="R1051" s="9">
        <v>0</v>
      </c>
      <c r="S1051" s="24">
        <f t="shared" si="17"/>
        <v>16.98612</v>
      </c>
    </row>
    <row r="1052" spans="1:19" ht="47.25">
      <c r="A1052" s="8" t="s">
        <v>806</v>
      </c>
      <c r="B1052" s="73" t="s">
        <v>1943</v>
      </c>
      <c r="C1052" s="15" t="s">
        <v>1944</v>
      </c>
      <c r="D1052" s="18">
        <v>2020</v>
      </c>
      <c r="E1052" s="15">
        <v>2022</v>
      </c>
      <c r="F1052" s="9">
        <v>1.9835400000000001</v>
      </c>
      <c r="G1052" s="9">
        <v>1.9835400000000001</v>
      </c>
      <c r="H1052" s="30">
        <v>0.19835400000000003</v>
      </c>
      <c r="I1052" s="30">
        <v>1.6661736</v>
      </c>
      <c r="J1052" s="24">
        <v>0</v>
      </c>
      <c r="K1052" s="30">
        <v>0.1190124</v>
      </c>
      <c r="L1052" s="24">
        <v>1.9835400000000001</v>
      </c>
      <c r="M1052" s="24">
        <v>1.9835400000000001</v>
      </c>
      <c r="N1052" s="9">
        <v>0</v>
      </c>
      <c r="O1052" s="9">
        <v>0</v>
      </c>
      <c r="P1052" s="24">
        <v>1.9835400000000001</v>
      </c>
      <c r="Q1052" s="9">
        <v>0</v>
      </c>
      <c r="R1052" s="9">
        <v>0</v>
      </c>
      <c r="S1052" s="24">
        <f t="shared" si="17"/>
        <v>1.9835400000000001</v>
      </c>
    </row>
    <row r="1053" spans="1:19" ht="47.25">
      <c r="A1053" s="8" t="s">
        <v>806</v>
      </c>
      <c r="B1053" s="73" t="s">
        <v>1945</v>
      </c>
      <c r="C1053" s="15" t="s">
        <v>2626</v>
      </c>
      <c r="D1053" s="18">
        <v>2018</v>
      </c>
      <c r="E1053" s="15">
        <v>2020</v>
      </c>
      <c r="F1053" s="9">
        <v>5.1497900000000003</v>
      </c>
      <c r="G1053" s="9">
        <v>5.1497900000000003</v>
      </c>
      <c r="H1053" s="30">
        <v>0.51497900000000008</v>
      </c>
      <c r="I1053" s="30">
        <v>4.3258235999999997</v>
      </c>
      <c r="J1053" s="24">
        <v>0</v>
      </c>
      <c r="K1053" s="30">
        <v>0.30898740000000002</v>
      </c>
      <c r="L1053" s="24">
        <v>5.1497900000000003</v>
      </c>
      <c r="M1053" s="24">
        <v>5.1497900000000003</v>
      </c>
      <c r="N1053" s="9">
        <v>4.5014421599999999</v>
      </c>
      <c r="O1053" s="9">
        <v>0</v>
      </c>
      <c r="P1053" s="24">
        <v>0</v>
      </c>
      <c r="Q1053" s="9">
        <v>0</v>
      </c>
      <c r="R1053" s="9">
        <v>0</v>
      </c>
      <c r="S1053" s="24">
        <f t="shared" si="17"/>
        <v>4.5014421599999999</v>
      </c>
    </row>
    <row r="1054" spans="1:19" ht="47.25">
      <c r="A1054" s="8" t="s">
        <v>806</v>
      </c>
      <c r="B1054" s="73" t="s">
        <v>709</v>
      </c>
      <c r="C1054" s="15" t="s">
        <v>787</v>
      </c>
      <c r="D1054" s="18">
        <v>2018</v>
      </c>
      <c r="E1054" s="15">
        <v>2023</v>
      </c>
      <c r="F1054" s="9">
        <v>5.5766599999999995</v>
      </c>
      <c r="G1054" s="9">
        <v>5.5766599999999995</v>
      </c>
      <c r="H1054" s="30">
        <v>0.557666</v>
      </c>
      <c r="I1054" s="30">
        <v>4.6843943999999995</v>
      </c>
      <c r="J1054" s="24">
        <v>0</v>
      </c>
      <c r="K1054" s="30">
        <v>0.33459959999999994</v>
      </c>
      <c r="L1054" s="24">
        <v>5.5766599999999995</v>
      </c>
      <c r="M1054" s="24">
        <v>5.5766599999999995</v>
      </c>
      <c r="N1054" s="9">
        <v>0</v>
      </c>
      <c r="O1054" s="9">
        <v>0</v>
      </c>
      <c r="P1054" s="24">
        <v>0</v>
      </c>
      <c r="Q1054" s="9">
        <v>5.5766599999999995</v>
      </c>
      <c r="R1054" s="9">
        <v>0</v>
      </c>
      <c r="S1054" s="24">
        <f t="shared" si="17"/>
        <v>5.5766599999999995</v>
      </c>
    </row>
    <row r="1055" spans="1:19" ht="47.25">
      <c r="A1055" s="8" t="s">
        <v>806</v>
      </c>
      <c r="B1055" s="73" t="s">
        <v>709</v>
      </c>
      <c r="C1055" s="15" t="s">
        <v>788</v>
      </c>
      <c r="D1055" s="18">
        <v>2018</v>
      </c>
      <c r="E1055" s="15">
        <v>2023</v>
      </c>
      <c r="F1055" s="9">
        <v>3.2350100000000004</v>
      </c>
      <c r="G1055" s="9">
        <v>3.2350100000000004</v>
      </c>
      <c r="H1055" s="30">
        <v>0.32350100000000004</v>
      </c>
      <c r="I1055" s="30">
        <v>2.7174084000000005</v>
      </c>
      <c r="J1055" s="24">
        <v>0</v>
      </c>
      <c r="K1055" s="30">
        <v>0.19410060000000001</v>
      </c>
      <c r="L1055" s="24">
        <v>3.2350099999999999</v>
      </c>
      <c r="M1055" s="24">
        <v>3.2350099999999999</v>
      </c>
      <c r="N1055" s="9">
        <v>0</v>
      </c>
      <c r="O1055" s="9">
        <v>0</v>
      </c>
      <c r="P1055" s="24">
        <v>0</v>
      </c>
      <c r="Q1055" s="9">
        <v>3.2350099999999999</v>
      </c>
      <c r="R1055" s="9">
        <v>0</v>
      </c>
      <c r="S1055" s="24">
        <f t="shared" si="17"/>
        <v>3.2350099999999999</v>
      </c>
    </row>
    <row r="1056" spans="1:19" ht="47.25">
      <c r="A1056" s="8" t="s">
        <v>806</v>
      </c>
      <c r="B1056" s="73" t="s">
        <v>709</v>
      </c>
      <c r="C1056" s="15" t="s">
        <v>789</v>
      </c>
      <c r="D1056" s="18">
        <v>2018</v>
      </c>
      <c r="E1056" s="15">
        <v>2023</v>
      </c>
      <c r="F1056" s="9">
        <v>3.2350100000000004</v>
      </c>
      <c r="G1056" s="9">
        <v>3.2350100000000004</v>
      </c>
      <c r="H1056" s="30">
        <v>0.32350100000000004</v>
      </c>
      <c r="I1056" s="30">
        <v>2.7174084000000005</v>
      </c>
      <c r="J1056" s="24">
        <v>0</v>
      </c>
      <c r="K1056" s="30">
        <v>0.19410060000000001</v>
      </c>
      <c r="L1056" s="24">
        <v>3.2350099999999999</v>
      </c>
      <c r="M1056" s="24">
        <v>3.2350099999999999</v>
      </c>
      <c r="N1056" s="9">
        <v>0</v>
      </c>
      <c r="O1056" s="9">
        <v>0</v>
      </c>
      <c r="P1056" s="24">
        <v>0</v>
      </c>
      <c r="Q1056" s="9">
        <v>3.2350099999999999</v>
      </c>
      <c r="R1056" s="9">
        <v>0</v>
      </c>
      <c r="S1056" s="24">
        <f t="shared" si="17"/>
        <v>3.2350099999999999</v>
      </c>
    </row>
    <row r="1057" spans="1:19" ht="47.25">
      <c r="A1057" s="8" t="s">
        <v>806</v>
      </c>
      <c r="B1057" s="73" t="s">
        <v>710</v>
      </c>
      <c r="C1057" s="15" t="s">
        <v>790</v>
      </c>
      <c r="D1057" s="18">
        <v>2018</v>
      </c>
      <c r="E1057" s="15">
        <v>2023</v>
      </c>
      <c r="F1057" s="9">
        <v>3.2350100000000004</v>
      </c>
      <c r="G1057" s="9">
        <v>3.2350100000000004</v>
      </c>
      <c r="H1057" s="30">
        <v>0.32350100000000004</v>
      </c>
      <c r="I1057" s="30">
        <v>2.7174084000000005</v>
      </c>
      <c r="J1057" s="24">
        <v>0</v>
      </c>
      <c r="K1057" s="30">
        <v>0.19410060000000001</v>
      </c>
      <c r="L1057" s="24">
        <v>3.2350099999999999</v>
      </c>
      <c r="M1057" s="24">
        <v>3.2350099999999999</v>
      </c>
      <c r="N1057" s="9">
        <v>0</v>
      </c>
      <c r="O1057" s="9">
        <v>0</v>
      </c>
      <c r="P1057" s="24">
        <v>0</v>
      </c>
      <c r="Q1057" s="9">
        <v>3.2350099999999999</v>
      </c>
      <c r="R1057" s="9">
        <v>0</v>
      </c>
      <c r="S1057" s="24">
        <f t="shared" si="17"/>
        <v>3.2350099999999999</v>
      </c>
    </row>
    <row r="1058" spans="1:19" ht="47.25">
      <c r="A1058" s="8" t="s">
        <v>806</v>
      </c>
      <c r="B1058" s="73" t="s">
        <v>1946</v>
      </c>
      <c r="C1058" s="15" t="s">
        <v>791</v>
      </c>
      <c r="D1058" s="18">
        <v>2018</v>
      </c>
      <c r="E1058" s="15">
        <v>2020</v>
      </c>
      <c r="F1058" s="9">
        <v>3.2399200000000001</v>
      </c>
      <c r="G1058" s="9">
        <v>3.2399200000000001</v>
      </c>
      <c r="H1058" s="30">
        <v>0.32399200000000006</v>
      </c>
      <c r="I1058" s="30">
        <v>2.7215328000000003</v>
      </c>
      <c r="J1058" s="24">
        <v>0</v>
      </c>
      <c r="K1058" s="30">
        <v>0.19439519999999999</v>
      </c>
      <c r="L1058" s="24">
        <v>3.2399200000000001</v>
      </c>
      <c r="M1058" s="24">
        <v>3.2399200000000001</v>
      </c>
      <c r="N1058" s="9">
        <v>3.2299200000000003</v>
      </c>
      <c r="O1058" s="9">
        <v>0</v>
      </c>
      <c r="P1058" s="24">
        <v>0</v>
      </c>
      <c r="Q1058" s="9">
        <v>0</v>
      </c>
      <c r="R1058" s="9">
        <v>0</v>
      </c>
      <c r="S1058" s="24">
        <f t="shared" si="17"/>
        <v>3.2299200000000003</v>
      </c>
    </row>
    <row r="1059" spans="1:19" ht="47.25">
      <c r="A1059" s="8" t="s">
        <v>806</v>
      </c>
      <c r="B1059" s="73" t="s">
        <v>711</v>
      </c>
      <c r="C1059" s="15" t="s">
        <v>792</v>
      </c>
      <c r="D1059" s="18">
        <v>2018</v>
      </c>
      <c r="E1059" s="15">
        <v>2024</v>
      </c>
      <c r="F1059" s="9">
        <v>5.5766599999999995</v>
      </c>
      <c r="G1059" s="9">
        <v>5.5766599999999995</v>
      </c>
      <c r="H1059" s="30">
        <v>0.557666</v>
      </c>
      <c r="I1059" s="30">
        <v>4.6843943999999995</v>
      </c>
      <c r="J1059" s="24">
        <v>0</v>
      </c>
      <c r="K1059" s="30">
        <v>0.33459959999999994</v>
      </c>
      <c r="L1059" s="24">
        <v>5.5766599999999995</v>
      </c>
      <c r="M1059" s="24">
        <v>5.5766599999999995</v>
      </c>
      <c r="N1059" s="9">
        <v>0</v>
      </c>
      <c r="O1059" s="9">
        <v>0</v>
      </c>
      <c r="P1059" s="24">
        <v>0</v>
      </c>
      <c r="Q1059" s="9">
        <v>0.63432600000000006</v>
      </c>
      <c r="R1059" s="9">
        <v>4.9423339999999998</v>
      </c>
      <c r="S1059" s="24">
        <f t="shared" si="17"/>
        <v>5.5766599999999995</v>
      </c>
    </row>
    <row r="1060" spans="1:19" ht="78.75">
      <c r="A1060" s="8" t="s">
        <v>806</v>
      </c>
      <c r="B1060" s="73" t="s">
        <v>1947</v>
      </c>
      <c r="C1060" s="15" t="s">
        <v>1948</v>
      </c>
      <c r="D1060" s="18">
        <v>2016</v>
      </c>
      <c r="E1060" s="15">
        <v>2022</v>
      </c>
      <c r="F1060" s="9">
        <v>1.0461800000000001</v>
      </c>
      <c r="G1060" s="9">
        <v>1.0461800000000001</v>
      </c>
      <c r="H1060" s="30">
        <v>0.10461800000000002</v>
      </c>
      <c r="I1060" s="30">
        <v>0.87879120000000011</v>
      </c>
      <c r="J1060" s="24">
        <v>0</v>
      </c>
      <c r="K1060" s="30">
        <v>0.062770800000000002</v>
      </c>
      <c r="L1060" s="24">
        <v>0.81992957999999994</v>
      </c>
      <c r="M1060" s="24">
        <v>0.81992957999999994</v>
      </c>
      <c r="N1060" s="9">
        <v>0</v>
      </c>
      <c r="O1060" s="9">
        <v>0</v>
      </c>
      <c r="P1060" s="24">
        <v>0.81992957999999994</v>
      </c>
      <c r="Q1060" s="9">
        <v>0</v>
      </c>
      <c r="R1060" s="9">
        <v>0</v>
      </c>
      <c r="S1060" s="24">
        <f t="shared" si="17"/>
        <v>0.81992957999999994</v>
      </c>
    </row>
    <row r="1061" spans="1:19" ht="47.25">
      <c r="A1061" s="8" t="s">
        <v>806</v>
      </c>
      <c r="B1061" s="73" t="s">
        <v>1949</v>
      </c>
      <c r="C1061" s="15" t="s">
        <v>2627</v>
      </c>
      <c r="D1061" s="18">
        <v>2019</v>
      </c>
      <c r="E1061" s="15">
        <v>2020</v>
      </c>
      <c r="F1061" s="9">
        <v>1.3711300000000002</v>
      </c>
      <c r="G1061" s="9">
        <v>1.3711300000000002</v>
      </c>
      <c r="H1061" s="30">
        <v>0.13711300000000001</v>
      </c>
      <c r="I1061" s="30">
        <v>1.1517492000000003</v>
      </c>
      <c r="J1061" s="24">
        <v>0</v>
      </c>
      <c r="K1061" s="30">
        <v>0.082267800000000002</v>
      </c>
      <c r="L1061" s="24">
        <v>1.3711300000000002</v>
      </c>
      <c r="M1061" s="24">
        <v>1.3711300000000002</v>
      </c>
      <c r="N1061" s="9">
        <v>0.030000000000000027</v>
      </c>
      <c r="O1061" s="9">
        <v>0</v>
      </c>
      <c r="P1061" s="24">
        <v>0</v>
      </c>
      <c r="Q1061" s="9">
        <v>0</v>
      </c>
      <c r="R1061" s="9">
        <v>0</v>
      </c>
      <c r="S1061" s="24">
        <f t="shared" si="17"/>
        <v>0.030000000000000027</v>
      </c>
    </row>
    <row r="1062" spans="1:19" ht="94.5">
      <c r="A1062" s="8" t="s">
        <v>806</v>
      </c>
      <c r="B1062" s="73" t="s">
        <v>158</v>
      </c>
      <c r="C1062" s="15" t="s">
        <v>2628</v>
      </c>
      <c r="D1062" s="18">
        <v>2016</v>
      </c>
      <c r="E1062" s="15">
        <v>2023</v>
      </c>
      <c r="F1062" s="9">
        <v>26.440999999999999</v>
      </c>
      <c r="G1062" s="9">
        <v>26.440999999999999</v>
      </c>
      <c r="H1062" s="30">
        <v>2.6440999999999999</v>
      </c>
      <c r="I1062" s="30">
        <v>22.210440000000002</v>
      </c>
      <c r="J1062" s="24">
        <v>0</v>
      </c>
      <c r="K1062" s="30">
        <v>1.58646</v>
      </c>
      <c r="L1062" s="24">
        <v>26.440999999999999</v>
      </c>
      <c r="M1062" s="24">
        <v>26.440999999999999</v>
      </c>
      <c r="N1062" s="9">
        <v>0.010999999999999999</v>
      </c>
      <c r="O1062" s="9">
        <v>0.22000000000000003</v>
      </c>
      <c r="P1062" s="24">
        <v>1.9800000000000002</v>
      </c>
      <c r="Q1062" s="9">
        <v>24.22</v>
      </c>
      <c r="R1062" s="9">
        <v>0</v>
      </c>
      <c r="S1062" s="24">
        <f t="shared" si="17"/>
        <v>26.430999999999997</v>
      </c>
    </row>
    <row r="1063" spans="1:19" ht="78.75">
      <c r="A1063" s="8" t="s">
        <v>806</v>
      </c>
      <c r="B1063" s="73" t="s">
        <v>1950</v>
      </c>
      <c r="C1063" s="15" t="s">
        <v>1951</v>
      </c>
      <c r="D1063" s="18">
        <v>2018</v>
      </c>
      <c r="E1063" s="15">
        <v>2020</v>
      </c>
      <c r="F1063" s="9">
        <v>5.4777200000000006</v>
      </c>
      <c r="G1063" s="9">
        <v>5.4777200000000006</v>
      </c>
      <c r="H1063" s="30">
        <v>0.54777200000000004</v>
      </c>
      <c r="I1063" s="30">
        <v>4.6012848000000002</v>
      </c>
      <c r="J1063" s="24">
        <v>0</v>
      </c>
      <c r="K1063" s="30">
        <v>0.32866320000000004</v>
      </c>
      <c r="L1063" s="24">
        <v>5.4777200000000006</v>
      </c>
      <c r="M1063" s="24">
        <v>5.4777200000000006</v>
      </c>
      <c r="N1063" s="9">
        <v>0.485925</v>
      </c>
      <c r="O1063" s="9">
        <v>0</v>
      </c>
      <c r="P1063" s="24">
        <v>0</v>
      </c>
      <c r="Q1063" s="9">
        <v>0</v>
      </c>
      <c r="R1063" s="9">
        <v>0</v>
      </c>
      <c r="S1063" s="24">
        <f t="shared" si="17"/>
        <v>0.485925</v>
      </c>
    </row>
    <row r="1064" spans="1:19" ht="63">
      <c r="A1064" s="8" t="s">
        <v>806</v>
      </c>
      <c r="B1064" s="73" t="s">
        <v>1952</v>
      </c>
      <c r="C1064" s="15" t="s">
        <v>1953</v>
      </c>
      <c r="D1064" s="18">
        <v>2017</v>
      </c>
      <c r="E1064" s="15">
        <v>2020</v>
      </c>
      <c r="F1064" s="9">
        <v>44.355059999999995</v>
      </c>
      <c r="G1064" s="9">
        <v>44.355059999999995</v>
      </c>
      <c r="H1064" s="30">
        <v>4.4355059999999993</v>
      </c>
      <c r="I1064" s="30">
        <v>37.258250400000001</v>
      </c>
      <c r="J1064" s="24">
        <v>0</v>
      </c>
      <c r="K1064" s="30">
        <v>2.6613035999999997</v>
      </c>
      <c r="L1064" s="24">
        <v>35.934107389999994</v>
      </c>
      <c r="M1064" s="24">
        <v>35.934107389999994</v>
      </c>
      <c r="N1064" s="9">
        <v>7.7610170000000007</v>
      </c>
      <c r="O1064" s="9">
        <v>22</v>
      </c>
      <c r="P1064" s="24">
        <v>0</v>
      </c>
      <c r="Q1064" s="9">
        <v>0</v>
      </c>
      <c r="R1064" s="9">
        <v>0</v>
      </c>
      <c r="S1064" s="24">
        <f t="shared" si="17"/>
        <v>29.761017000000002</v>
      </c>
    </row>
    <row r="1065" spans="1:19" ht="31.5">
      <c r="A1065" s="8" t="s">
        <v>806</v>
      </c>
      <c r="B1065" s="73" t="s">
        <v>712</v>
      </c>
      <c r="C1065" s="15" t="s">
        <v>793</v>
      </c>
      <c r="D1065" s="18">
        <v>2018</v>
      </c>
      <c r="E1065" s="15">
        <v>2024</v>
      </c>
      <c r="F1065" s="9">
        <v>7.8826999999999998</v>
      </c>
      <c r="G1065" s="9">
        <v>7.8826999999999998</v>
      </c>
      <c r="H1065" s="30">
        <v>0.78827000000000003</v>
      </c>
      <c r="I1065" s="30">
        <v>6.6214680000000001</v>
      </c>
      <c r="J1065" s="24">
        <v>0</v>
      </c>
      <c r="K1065" s="30">
        <v>0.47296199999999999</v>
      </c>
      <c r="L1065" s="24">
        <v>7.8826999999999998</v>
      </c>
      <c r="M1065" s="24">
        <v>7.8826999999999998</v>
      </c>
      <c r="N1065" s="9">
        <v>0</v>
      </c>
      <c r="O1065" s="9">
        <v>0</v>
      </c>
      <c r="P1065" s="24">
        <v>0</v>
      </c>
      <c r="Q1065" s="9">
        <v>0.97097000000000011</v>
      </c>
      <c r="R1065" s="9">
        <v>6.9117299999999995</v>
      </c>
      <c r="S1065" s="24">
        <f t="shared" si="17"/>
        <v>7.8826999999999998</v>
      </c>
    </row>
    <row r="1066" spans="1:19" ht="110.25">
      <c r="A1066" s="8" t="s">
        <v>806</v>
      </c>
      <c r="B1066" s="73" t="s">
        <v>1954</v>
      </c>
      <c r="C1066" s="15" t="s">
        <v>1955</v>
      </c>
      <c r="D1066" s="18">
        <v>2019</v>
      </c>
      <c r="E1066" s="15">
        <v>2021</v>
      </c>
      <c r="F1066" s="9">
        <v>10.450749999999999</v>
      </c>
      <c r="G1066" s="9">
        <v>10.450749999999999</v>
      </c>
      <c r="H1066" s="30">
        <v>1.045075</v>
      </c>
      <c r="I1066" s="30">
        <v>8.7786299999999979</v>
      </c>
      <c r="J1066" s="24">
        <v>0</v>
      </c>
      <c r="K1066" s="30">
        <v>0.62704499999999996</v>
      </c>
      <c r="L1066" s="24">
        <v>10.450749999999999</v>
      </c>
      <c r="M1066" s="24">
        <v>10.450749999999999</v>
      </c>
      <c r="N1066" s="9">
        <v>9.1878600000000006</v>
      </c>
      <c r="O1066" s="9">
        <v>1.2528899999999989</v>
      </c>
      <c r="P1066" s="24">
        <v>0</v>
      </c>
      <c r="Q1066" s="9">
        <v>0</v>
      </c>
      <c r="R1066" s="9">
        <v>0</v>
      </c>
      <c r="S1066" s="24">
        <f t="shared" si="17"/>
        <v>10.44075</v>
      </c>
    </row>
    <row r="1067" spans="1:19" ht="78.75">
      <c r="A1067" s="8" t="s">
        <v>806</v>
      </c>
      <c r="B1067" s="73" t="s">
        <v>1956</v>
      </c>
      <c r="C1067" s="15" t="s">
        <v>1957</v>
      </c>
      <c r="D1067" s="18">
        <v>2019</v>
      </c>
      <c r="E1067" s="15">
        <v>2020</v>
      </c>
      <c r="F1067" s="9">
        <v>3.43242</v>
      </c>
      <c r="G1067" s="9">
        <v>3.43242</v>
      </c>
      <c r="H1067" s="30">
        <v>0.34324200000000005</v>
      </c>
      <c r="I1067" s="30">
        <v>2.8832328</v>
      </c>
      <c r="J1067" s="24">
        <v>0</v>
      </c>
      <c r="K1067" s="30">
        <v>0.20594519999999999</v>
      </c>
      <c r="L1067" s="24">
        <v>3.43242</v>
      </c>
      <c r="M1067" s="24">
        <v>3.43242</v>
      </c>
      <c r="N1067" s="9">
        <v>2.0908140000000004</v>
      </c>
      <c r="O1067" s="9">
        <v>0</v>
      </c>
      <c r="P1067" s="24">
        <v>0</v>
      </c>
      <c r="Q1067" s="9">
        <v>0</v>
      </c>
      <c r="R1067" s="9">
        <v>0</v>
      </c>
      <c r="S1067" s="24">
        <f t="shared" si="17"/>
        <v>2.0908140000000004</v>
      </c>
    </row>
    <row r="1068" spans="1:19" ht="78.75">
      <c r="A1068" s="8" t="s">
        <v>806</v>
      </c>
      <c r="B1068" s="73" t="s">
        <v>1958</v>
      </c>
      <c r="C1068" s="15" t="s">
        <v>2629</v>
      </c>
      <c r="D1068" s="18">
        <v>2019</v>
      </c>
      <c r="E1068" s="15">
        <v>2021</v>
      </c>
      <c r="F1068" s="9">
        <v>8.2712599999999998</v>
      </c>
      <c r="G1068" s="9">
        <v>8.2712599999999998</v>
      </c>
      <c r="H1068" s="30">
        <v>0.82712600000000003</v>
      </c>
      <c r="I1068" s="30">
        <v>6.9478584000000003</v>
      </c>
      <c r="J1068" s="24">
        <v>0</v>
      </c>
      <c r="K1068" s="30">
        <v>0.49627559999999998</v>
      </c>
      <c r="L1068" s="24">
        <v>8.2712600000000016</v>
      </c>
      <c r="M1068" s="24">
        <v>8.2712600000000016</v>
      </c>
      <c r="N1068" s="9">
        <v>7.2699088000000014</v>
      </c>
      <c r="O1068" s="9">
        <v>0.99135120000000043</v>
      </c>
      <c r="P1068" s="24">
        <v>0</v>
      </c>
      <c r="Q1068" s="9">
        <v>0</v>
      </c>
      <c r="R1068" s="9">
        <v>0</v>
      </c>
      <c r="S1068" s="24">
        <f t="shared" si="17"/>
        <v>8.2612600000000018</v>
      </c>
    </row>
    <row r="1069" spans="1:19" ht="78.75">
      <c r="A1069" s="8" t="s">
        <v>806</v>
      </c>
      <c r="B1069" s="73" t="s">
        <v>1959</v>
      </c>
      <c r="C1069" s="15" t="s">
        <v>2630</v>
      </c>
      <c r="D1069" s="18">
        <v>2019</v>
      </c>
      <c r="E1069" s="15">
        <v>2021</v>
      </c>
      <c r="F1069" s="9">
        <v>3.3530700000000002</v>
      </c>
      <c r="G1069" s="9">
        <v>3.3530700000000002</v>
      </c>
      <c r="H1069" s="30">
        <v>0.33530700000000002</v>
      </c>
      <c r="I1069" s="30">
        <v>2.8165788000000003</v>
      </c>
      <c r="J1069" s="24">
        <v>0</v>
      </c>
      <c r="K1069" s="30">
        <v>0.20118420000000001</v>
      </c>
      <c r="L1069" s="24">
        <v>3.3530700000000002</v>
      </c>
      <c r="M1069" s="24">
        <v>3.3530700000000002</v>
      </c>
      <c r="N1069" s="9">
        <v>2.9419016000000004</v>
      </c>
      <c r="O1069" s="9">
        <v>0.40116839999999998</v>
      </c>
      <c r="P1069" s="24">
        <v>0</v>
      </c>
      <c r="Q1069" s="9">
        <v>0</v>
      </c>
      <c r="R1069" s="9">
        <v>0</v>
      </c>
      <c r="S1069" s="24">
        <f t="shared" si="17"/>
        <v>3.3430700000000004</v>
      </c>
    </row>
    <row r="1070" spans="1:19" ht="78.75">
      <c r="A1070" s="8" t="s">
        <v>804</v>
      </c>
      <c r="B1070" s="73" t="s">
        <v>1960</v>
      </c>
      <c r="C1070" s="15" t="s">
        <v>1961</v>
      </c>
      <c r="D1070" s="18">
        <v>2019</v>
      </c>
      <c r="E1070" s="15">
        <v>2021</v>
      </c>
      <c r="F1070" s="9">
        <v>5.2915200000000002</v>
      </c>
      <c r="G1070" s="9">
        <v>5.2915200000000002</v>
      </c>
      <c r="H1070" s="30">
        <v>0.52915200000000007</v>
      </c>
      <c r="I1070" s="30">
        <v>4.4448768000000003</v>
      </c>
      <c r="J1070" s="24">
        <v>0</v>
      </c>
      <c r="K1070" s="30">
        <v>0.31749120000000003</v>
      </c>
      <c r="L1070" s="24">
        <v>5.2915200000000011</v>
      </c>
      <c r="M1070" s="24">
        <v>5.2915200000000011</v>
      </c>
      <c r="N1070" s="9">
        <v>4.6477376000000001</v>
      </c>
      <c r="O1070" s="9">
        <v>0.63378240000000119</v>
      </c>
      <c r="P1070" s="24">
        <v>0</v>
      </c>
      <c r="Q1070" s="9">
        <v>0</v>
      </c>
      <c r="R1070" s="9">
        <v>0</v>
      </c>
      <c r="S1070" s="24">
        <f t="shared" si="17"/>
        <v>5.2815200000000013</v>
      </c>
    </row>
    <row r="1071" spans="1:19" ht="47.25">
      <c r="A1071" s="8" t="s">
        <v>806</v>
      </c>
      <c r="B1071" s="73" t="s">
        <v>713</v>
      </c>
      <c r="C1071" s="15" t="s">
        <v>387</v>
      </c>
      <c r="D1071" s="18">
        <v>2019</v>
      </c>
      <c r="E1071" s="15">
        <v>2023</v>
      </c>
      <c r="F1071" s="9">
        <v>18.064679999999999</v>
      </c>
      <c r="G1071" s="9">
        <v>18.064679999999999</v>
      </c>
      <c r="H1071" s="30">
        <v>1.806468</v>
      </c>
      <c r="I1071" s="30">
        <v>15.174331200000001</v>
      </c>
      <c r="J1071" s="24">
        <v>0</v>
      </c>
      <c r="K1071" s="30">
        <v>1.0838808</v>
      </c>
      <c r="L1071" s="24">
        <v>18.064679999999999</v>
      </c>
      <c r="M1071" s="24">
        <v>18.064679999999999</v>
      </c>
      <c r="N1071" s="9">
        <v>0</v>
      </c>
      <c r="O1071" s="9">
        <v>0</v>
      </c>
      <c r="P1071" s="24">
        <v>0.49691400000000002</v>
      </c>
      <c r="Q1071" s="9">
        <v>17.567765999999999</v>
      </c>
      <c r="R1071" s="9">
        <v>0</v>
      </c>
      <c r="S1071" s="24">
        <f t="shared" si="17"/>
        <v>18.064679999999999</v>
      </c>
    </row>
    <row r="1072" spans="1:19" ht="47.25">
      <c r="A1072" s="8" t="s">
        <v>806</v>
      </c>
      <c r="B1072" s="73" t="s">
        <v>1962</v>
      </c>
      <c r="C1072" s="15" t="s">
        <v>2631</v>
      </c>
      <c r="D1072" s="18">
        <v>2021</v>
      </c>
      <c r="E1072" s="15">
        <v>2021</v>
      </c>
      <c r="F1072" s="9">
        <v>1.73655</v>
      </c>
      <c r="G1072" s="9">
        <v>1.73655</v>
      </c>
      <c r="H1072" s="30">
        <v>0.173655</v>
      </c>
      <c r="I1072" s="30">
        <v>1.4587020000000002</v>
      </c>
      <c r="J1072" s="24">
        <v>0</v>
      </c>
      <c r="K1072" s="30">
        <v>0.10419299999999999</v>
      </c>
      <c r="L1072" s="24">
        <v>1.7365499999999998</v>
      </c>
      <c r="M1072" s="24">
        <v>1.7365499999999998</v>
      </c>
      <c r="N1072" s="9">
        <v>0</v>
      </c>
      <c r="O1072" s="9">
        <v>1.7365499999999998</v>
      </c>
      <c r="P1072" s="24">
        <v>0</v>
      </c>
      <c r="Q1072" s="9">
        <v>0</v>
      </c>
      <c r="R1072" s="9">
        <v>0</v>
      </c>
      <c r="S1072" s="24">
        <f t="shared" si="17"/>
        <v>1.7365499999999998</v>
      </c>
    </row>
    <row r="1073" spans="1:19" ht="47.25">
      <c r="A1073" s="8" t="s">
        <v>806</v>
      </c>
      <c r="B1073" s="73" t="s">
        <v>714</v>
      </c>
      <c r="C1073" s="15" t="s">
        <v>2632</v>
      </c>
      <c r="D1073" s="18">
        <v>2019</v>
      </c>
      <c r="E1073" s="15">
        <v>2022</v>
      </c>
      <c r="F1073" s="9">
        <v>7.2409399999999993</v>
      </c>
      <c r="G1073" s="9">
        <v>7.2409399999999993</v>
      </c>
      <c r="H1073" s="30">
        <v>0.72409400000000002</v>
      </c>
      <c r="I1073" s="30">
        <v>6.0823895999999991</v>
      </c>
      <c r="J1073" s="24">
        <v>0</v>
      </c>
      <c r="K1073" s="30">
        <v>0.43445639999999996</v>
      </c>
      <c r="L1073" s="24">
        <v>7.2409399999999993</v>
      </c>
      <c r="M1073" s="24">
        <v>7.2409399999999993</v>
      </c>
      <c r="N1073" s="9">
        <v>0</v>
      </c>
      <c r="O1073" s="9">
        <v>0</v>
      </c>
      <c r="P1073" s="24">
        <v>7.2409399999999993</v>
      </c>
      <c r="Q1073" s="9">
        <v>0</v>
      </c>
      <c r="R1073" s="9">
        <v>0</v>
      </c>
      <c r="S1073" s="24">
        <f t="shared" si="17"/>
        <v>7.2409399999999993</v>
      </c>
    </row>
    <row r="1074" spans="1:19" ht="63">
      <c r="A1074" s="8" t="s">
        <v>806</v>
      </c>
      <c r="B1074" s="73" t="s">
        <v>715</v>
      </c>
      <c r="C1074" s="15" t="s">
        <v>794</v>
      </c>
      <c r="D1074" s="18">
        <v>2018</v>
      </c>
      <c r="E1074" s="15">
        <v>2024</v>
      </c>
      <c r="F1074" s="9">
        <v>3.2460300000000002</v>
      </c>
      <c r="G1074" s="9">
        <v>3.2460300000000002</v>
      </c>
      <c r="H1074" s="30">
        <v>0.32460300000000003</v>
      </c>
      <c r="I1074" s="30">
        <v>2.7266651999999998</v>
      </c>
      <c r="J1074" s="24">
        <v>0</v>
      </c>
      <c r="K1074" s="30">
        <v>0.19476180000000001</v>
      </c>
      <c r="L1074" s="24">
        <v>3.2460299999999997</v>
      </c>
      <c r="M1074" s="24">
        <v>3.2460299999999997</v>
      </c>
      <c r="N1074" s="9">
        <v>0</v>
      </c>
      <c r="O1074" s="9">
        <v>0</v>
      </c>
      <c r="P1074" s="24">
        <v>0</v>
      </c>
      <c r="Q1074" s="9">
        <v>0.27063300000000001</v>
      </c>
      <c r="R1074" s="9">
        <v>2.9753969999999996</v>
      </c>
      <c r="S1074" s="24">
        <f t="shared" si="17"/>
        <v>3.2460299999999997</v>
      </c>
    </row>
    <row r="1075" spans="1:19" ht="47.25">
      <c r="A1075" s="8" t="s">
        <v>806</v>
      </c>
      <c r="B1075" s="73" t="s">
        <v>1963</v>
      </c>
      <c r="C1075" s="15" t="s">
        <v>1964</v>
      </c>
      <c r="D1075" s="18">
        <v>2019</v>
      </c>
      <c r="E1075" s="15">
        <v>2025</v>
      </c>
      <c r="F1075" s="9">
        <v>1473.4171999999999</v>
      </c>
      <c r="G1075" s="9">
        <v>1473.4171999999999</v>
      </c>
      <c r="H1075" s="30">
        <v>147.34171999999998</v>
      </c>
      <c r="I1075" s="30">
        <v>1237.6704480000001</v>
      </c>
      <c r="J1075" s="24">
        <v>0</v>
      </c>
      <c r="K1075" s="30">
        <v>88.405031999999991</v>
      </c>
      <c r="L1075" s="24">
        <v>1473.4171999999999</v>
      </c>
      <c r="M1075" s="24">
        <v>1473.4171999999999</v>
      </c>
      <c r="N1075" s="9">
        <v>1.1376310000000001</v>
      </c>
      <c r="O1075" s="9">
        <v>11.473121000000001</v>
      </c>
      <c r="P1075" s="24">
        <v>1.6500000000000001</v>
      </c>
      <c r="Q1075" s="9">
        <v>2.9700000000000006</v>
      </c>
      <c r="R1075" s="9">
        <v>1.2649999999999999</v>
      </c>
      <c r="S1075" s="24">
        <f t="shared" si="17"/>
        <v>18.495752000000003</v>
      </c>
    </row>
    <row r="1076" spans="1:19" ht="47.25">
      <c r="A1076" s="8" t="s">
        <v>806</v>
      </c>
      <c r="B1076" s="73" t="s">
        <v>128</v>
      </c>
      <c r="C1076" s="15" t="s">
        <v>388</v>
      </c>
      <c r="D1076" s="18">
        <v>2017</v>
      </c>
      <c r="E1076" s="15">
        <v>2022</v>
      </c>
      <c r="F1076" s="9">
        <v>23.157520000000002</v>
      </c>
      <c r="G1076" s="9">
        <v>23.157520000000002</v>
      </c>
      <c r="H1076" s="30">
        <v>2.3157520000000003</v>
      </c>
      <c r="I1076" s="30">
        <v>19.452316800000002</v>
      </c>
      <c r="J1076" s="24">
        <v>0</v>
      </c>
      <c r="K1076" s="30">
        <v>1.3894512000000001</v>
      </c>
      <c r="L1076" s="24">
        <v>23.157520000000002</v>
      </c>
      <c r="M1076" s="24">
        <v>23.157520000000002</v>
      </c>
      <c r="N1076" s="9">
        <v>0</v>
      </c>
      <c r="O1076" s="9">
        <v>0</v>
      </c>
      <c r="P1076" s="24">
        <v>23.157520000000002</v>
      </c>
      <c r="Q1076" s="9">
        <v>0</v>
      </c>
      <c r="R1076" s="9">
        <v>0</v>
      </c>
      <c r="S1076" s="24">
        <f t="shared" si="17"/>
        <v>23.157520000000002</v>
      </c>
    </row>
    <row r="1077" spans="1:19" ht="78.75">
      <c r="A1077" s="8" t="s">
        <v>806</v>
      </c>
      <c r="B1077" s="73" t="s">
        <v>1965</v>
      </c>
      <c r="C1077" s="15" t="s">
        <v>2633</v>
      </c>
      <c r="D1077" s="18">
        <v>2021</v>
      </c>
      <c r="E1077" s="15">
        <v>2021</v>
      </c>
      <c r="F1077" s="9">
        <v>25.31663</v>
      </c>
      <c r="G1077" s="9">
        <v>25.31663</v>
      </c>
      <c r="H1077" s="30">
        <v>2.531663</v>
      </c>
      <c r="I1077" s="30">
        <v>21.265969200000001</v>
      </c>
      <c r="J1077" s="24">
        <v>0</v>
      </c>
      <c r="K1077" s="30">
        <v>1.5189978</v>
      </c>
      <c r="L1077" s="24">
        <v>25.31663</v>
      </c>
      <c r="M1077" s="24">
        <v>25.31663</v>
      </c>
      <c r="N1077" s="9">
        <v>0</v>
      </c>
      <c r="O1077" s="9">
        <v>25.31663</v>
      </c>
      <c r="P1077" s="24">
        <v>0</v>
      </c>
      <c r="Q1077" s="9">
        <v>0</v>
      </c>
      <c r="R1077" s="9">
        <v>0</v>
      </c>
      <c r="S1077" s="24">
        <f t="shared" si="17"/>
        <v>25.31663</v>
      </c>
    </row>
    <row r="1078" spans="1:19" ht="47.25">
      <c r="A1078" s="8" t="s">
        <v>806</v>
      </c>
      <c r="B1078" s="73" t="s">
        <v>1966</v>
      </c>
      <c r="C1078" s="15" t="s">
        <v>2634</v>
      </c>
      <c r="D1078" s="18">
        <v>2018</v>
      </c>
      <c r="E1078" s="15">
        <v>2022</v>
      </c>
      <c r="F1078" s="9">
        <v>90.421490000000006</v>
      </c>
      <c r="G1078" s="9">
        <v>90.421490000000006</v>
      </c>
      <c r="H1078" s="30">
        <v>9.0421490000000002</v>
      </c>
      <c r="I1078" s="30">
        <v>75.954051600000014</v>
      </c>
      <c r="J1078" s="24">
        <v>0</v>
      </c>
      <c r="K1078" s="30">
        <v>5.4252894000000005</v>
      </c>
      <c r="L1078" s="24">
        <v>89.874041760000011</v>
      </c>
      <c r="M1078" s="24">
        <v>89.874041760000011</v>
      </c>
      <c r="N1078" s="9">
        <v>17.907329000000001</v>
      </c>
      <c r="O1078" s="9">
        <v>26.802600000000002</v>
      </c>
      <c r="P1078" s="24">
        <v>2.6715590000000029</v>
      </c>
      <c r="Q1078" s="9">
        <v>38.5</v>
      </c>
      <c r="R1078" s="9">
        <v>0</v>
      </c>
      <c r="S1078" s="24">
        <f t="shared" si="17"/>
        <v>85.881488000000004</v>
      </c>
    </row>
    <row r="1079" spans="1:19" ht="63">
      <c r="A1079" s="8" t="s">
        <v>806</v>
      </c>
      <c r="B1079" s="73" t="s">
        <v>716</v>
      </c>
      <c r="C1079" s="15" t="s">
        <v>795</v>
      </c>
      <c r="D1079" s="18">
        <v>2018</v>
      </c>
      <c r="E1079" s="15">
        <v>2024</v>
      </c>
      <c r="F1079" s="9">
        <v>3.2350100000000004</v>
      </c>
      <c r="G1079" s="9">
        <v>3.2350100000000004</v>
      </c>
      <c r="H1079" s="30">
        <v>0.32350100000000004</v>
      </c>
      <c r="I1079" s="30">
        <v>2.7174084000000005</v>
      </c>
      <c r="J1079" s="24">
        <v>0</v>
      </c>
      <c r="K1079" s="30">
        <v>0.19410060000000001</v>
      </c>
      <c r="L1079" s="24">
        <v>3.2350099999999999</v>
      </c>
      <c r="M1079" s="24">
        <v>3.2350099999999999</v>
      </c>
      <c r="N1079" s="9">
        <v>0</v>
      </c>
      <c r="O1079" s="9">
        <v>0</v>
      </c>
      <c r="P1079" s="24">
        <v>0</v>
      </c>
      <c r="Q1079" s="9">
        <v>0.25851100000000005</v>
      </c>
      <c r="R1079" s="9">
        <v>2.976499</v>
      </c>
      <c r="S1079" s="24">
        <f t="shared" si="17"/>
        <v>3.2350099999999999</v>
      </c>
    </row>
    <row r="1080" spans="1:19" ht="63">
      <c r="A1080" s="8" t="s">
        <v>806</v>
      </c>
      <c r="B1080" s="73" t="s">
        <v>717</v>
      </c>
      <c r="C1080" s="15" t="s">
        <v>796</v>
      </c>
      <c r="D1080" s="18">
        <v>2018</v>
      </c>
      <c r="E1080" s="15">
        <v>2024</v>
      </c>
      <c r="F1080" s="9">
        <v>3.2350100000000004</v>
      </c>
      <c r="G1080" s="9">
        <v>3.2350100000000004</v>
      </c>
      <c r="H1080" s="30">
        <v>0.32350100000000004</v>
      </c>
      <c r="I1080" s="30">
        <v>2.7174084000000005</v>
      </c>
      <c r="J1080" s="24">
        <v>0</v>
      </c>
      <c r="K1080" s="30">
        <v>0.19410060000000001</v>
      </c>
      <c r="L1080" s="24">
        <v>3.2350099999999999</v>
      </c>
      <c r="M1080" s="24">
        <v>3.2350099999999999</v>
      </c>
      <c r="N1080" s="9">
        <v>0</v>
      </c>
      <c r="O1080" s="9">
        <v>0</v>
      </c>
      <c r="P1080" s="24">
        <v>0</v>
      </c>
      <c r="Q1080" s="9">
        <v>0.25851100000000005</v>
      </c>
      <c r="R1080" s="9">
        <v>2.976499</v>
      </c>
      <c r="S1080" s="24">
        <f t="shared" si="17"/>
        <v>3.2350099999999999</v>
      </c>
    </row>
    <row r="1081" spans="1:19" ht="63">
      <c r="A1081" s="8" t="s">
        <v>806</v>
      </c>
      <c r="B1081" s="73" t="s">
        <v>718</v>
      </c>
      <c r="C1081" s="15" t="s">
        <v>797</v>
      </c>
      <c r="D1081" s="18">
        <v>2018</v>
      </c>
      <c r="E1081" s="15">
        <v>2024</v>
      </c>
      <c r="F1081" s="9">
        <v>3.2350100000000004</v>
      </c>
      <c r="G1081" s="9">
        <v>3.2350100000000004</v>
      </c>
      <c r="H1081" s="30">
        <v>0.32350100000000004</v>
      </c>
      <c r="I1081" s="30">
        <v>2.7174084000000005</v>
      </c>
      <c r="J1081" s="24">
        <v>0</v>
      </c>
      <c r="K1081" s="30">
        <v>0.19410060000000001</v>
      </c>
      <c r="L1081" s="24">
        <v>3.2350099999999999</v>
      </c>
      <c r="M1081" s="24">
        <v>3.2350099999999999</v>
      </c>
      <c r="N1081" s="9">
        <v>0</v>
      </c>
      <c r="O1081" s="9">
        <v>0</v>
      </c>
      <c r="P1081" s="24">
        <v>0</v>
      </c>
      <c r="Q1081" s="9">
        <v>0.25851100000000005</v>
      </c>
      <c r="R1081" s="9">
        <v>2.976499</v>
      </c>
      <c r="S1081" s="24">
        <f t="shared" si="17"/>
        <v>3.2350099999999999</v>
      </c>
    </row>
    <row r="1082" spans="1:19" ht="63">
      <c r="A1082" s="8" t="s">
        <v>806</v>
      </c>
      <c r="B1082" s="73" t="s">
        <v>719</v>
      </c>
      <c r="C1082" s="15" t="s">
        <v>798</v>
      </c>
      <c r="D1082" s="18">
        <v>2018</v>
      </c>
      <c r="E1082" s="15">
        <v>2024</v>
      </c>
      <c r="F1082" s="9">
        <v>3.2350100000000004</v>
      </c>
      <c r="G1082" s="9">
        <v>3.2350100000000004</v>
      </c>
      <c r="H1082" s="30">
        <v>0.32350100000000004</v>
      </c>
      <c r="I1082" s="30">
        <v>2.7174084000000005</v>
      </c>
      <c r="J1082" s="24">
        <v>0</v>
      </c>
      <c r="K1082" s="30">
        <v>0.19410060000000001</v>
      </c>
      <c r="L1082" s="24">
        <v>3.2350099999999999</v>
      </c>
      <c r="M1082" s="24">
        <v>3.2350099999999999</v>
      </c>
      <c r="N1082" s="9">
        <v>0</v>
      </c>
      <c r="O1082" s="9">
        <v>0</v>
      </c>
      <c r="P1082" s="24">
        <v>0</v>
      </c>
      <c r="Q1082" s="9">
        <v>0.25851100000000005</v>
      </c>
      <c r="R1082" s="9">
        <v>2.976499</v>
      </c>
      <c r="S1082" s="24">
        <f t="shared" si="17"/>
        <v>3.2350099999999999</v>
      </c>
    </row>
    <row r="1083" spans="1:19" ht="47.25">
      <c r="A1083" s="8" t="s">
        <v>806</v>
      </c>
      <c r="B1083" s="73" t="s">
        <v>720</v>
      </c>
      <c r="C1083" s="15" t="s">
        <v>799</v>
      </c>
      <c r="D1083" s="18">
        <v>2018</v>
      </c>
      <c r="E1083" s="15">
        <v>2024</v>
      </c>
      <c r="F1083" s="9">
        <v>3.2350100000000004</v>
      </c>
      <c r="G1083" s="9">
        <v>3.2350100000000004</v>
      </c>
      <c r="H1083" s="30">
        <v>0.32350100000000004</v>
      </c>
      <c r="I1083" s="30">
        <v>2.7174084000000005</v>
      </c>
      <c r="J1083" s="24">
        <v>0</v>
      </c>
      <c r="K1083" s="30">
        <v>0.19410060000000001</v>
      </c>
      <c r="L1083" s="24">
        <v>3.2350099999999999</v>
      </c>
      <c r="M1083" s="24">
        <v>3.2350099999999999</v>
      </c>
      <c r="N1083" s="9">
        <v>0</v>
      </c>
      <c r="O1083" s="9">
        <v>0</v>
      </c>
      <c r="P1083" s="24">
        <v>0</v>
      </c>
      <c r="Q1083" s="9">
        <v>0.25851100000000005</v>
      </c>
      <c r="R1083" s="9">
        <v>2.976499</v>
      </c>
      <c r="S1083" s="24">
        <f t="shared" si="17"/>
        <v>3.2350099999999999</v>
      </c>
    </row>
    <row r="1084" spans="1:19" ht="94.5">
      <c r="A1084" s="8" t="s">
        <v>806</v>
      </c>
      <c r="B1084" s="73" t="s">
        <v>1967</v>
      </c>
      <c r="C1084" s="15" t="s">
        <v>1968</v>
      </c>
      <c r="D1084" s="18">
        <v>2018</v>
      </c>
      <c r="E1084" s="15">
        <v>2021</v>
      </c>
      <c r="F1084" s="9">
        <v>8.9243899999999989</v>
      </c>
      <c r="G1084" s="9">
        <v>8.9243899999999989</v>
      </c>
      <c r="H1084" s="30">
        <v>0.89243899999999998</v>
      </c>
      <c r="I1084" s="30">
        <v>7.4964875999999991</v>
      </c>
      <c r="J1084" s="24">
        <v>0</v>
      </c>
      <c r="K1084" s="30">
        <v>0.53546339999999992</v>
      </c>
      <c r="L1084" s="24">
        <v>8.9243899999999989</v>
      </c>
      <c r="M1084" s="24">
        <v>8.9243899999999989</v>
      </c>
      <c r="N1084" s="9">
        <v>6.4979200000000006</v>
      </c>
      <c r="O1084" s="9">
        <v>1.3332255099999983</v>
      </c>
      <c r="P1084" s="24">
        <v>0</v>
      </c>
      <c r="Q1084" s="9">
        <v>0</v>
      </c>
      <c r="R1084" s="9">
        <v>0</v>
      </c>
      <c r="S1084" s="24">
        <f t="shared" si="17"/>
        <v>7.8311455099999989</v>
      </c>
    </row>
    <row r="1085" spans="1:19" ht="63">
      <c r="A1085" s="8" t="s">
        <v>806</v>
      </c>
      <c r="B1085" s="73" t="s">
        <v>721</v>
      </c>
      <c r="C1085" s="15" t="s">
        <v>800</v>
      </c>
      <c r="D1085" s="18">
        <v>2018</v>
      </c>
      <c r="E1085" s="15">
        <v>2024</v>
      </c>
      <c r="F1085" s="9">
        <v>3.2350100000000004</v>
      </c>
      <c r="G1085" s="9">
        <v>3.2350100000000004</v>
      </c>
      <c r="H1085" s="30">
        <v>0.32350100000000004</v>
      </c>
      <c r="I1085" s="30">
        <v>2.7174084000000005</v>
      </c>
      <c r="J1085" s="24">
        <v>0</v>
      </c>
      <c r="K1085" s="30">
        <v>0.19410060000000001</v>
      </c>
      <c r="L1085" s="24">
        <v>3.2350099999999999</v>
      </c>
      <c r="M1085" s="24">
        <v>3.2350099999999999</v>
      </c>
      <c r="N1085" s="9">
        <v>0</v>
      </c>
      <c r="O1085" s="9">
        <v>0</v>
      </c>
      <c r="P1085" s="24">
        <v>0</v>
      </c>
      <c r="Q1085" s="9">
        <v>0.25851100000000005</v>
      </c>
      <c r="R1085" s="9">
        <v>2.976499</v>
      </c>
      <c r="S1085" s="24">
        <f t="shared" si="17"/>
        <v>3.2350099999999999</v>
      </c>
    </row>
    <row r="1086" spans="1:19" ht="63">
      <c r="A1086" s="8" t="s">
        <v>806</v>
      </c>
      <c r="B1086" s="73" t="s">
        <v>1969</v>
      </c>
      <c r="C1086" s="15" t="s">
        <v>1970</v>
      </c>
      <c r="D1086" s="18">
        <v>2019</v>
      </c>
      <c r="E1086" s="15">
        <v>2021</v>
      </c>
      <c r="F1086" s="9">
        <v>1.9401100000000002</v>
      </c>
      <c r="G1086" s="9">
        <v>1.9401100000000002</v>
      </c>
      <c r="H1086" s="30">
        <v>0.19401100000000004</v>
      </c>
      <c r="I1086" s="30">
        <v>1.6296924000000002</v>
      </c>
      <c r="J1086" s="24">
        <v>0</v>
      </c>
      <c r="K1086" s="30">
        <v>0.11640660000000001</v>
      </c>
      <c r="L1086" s="24">
        <v>1.9401099999999998</v>
      </c>
      <c r="M1086" s="24">
        <v>1.9401099999999998</v>
      </c>
      <c r="N1086" s="9">
        <v>1.4533464000000003</v>
      </c>
      <c r="O1086" s="9">
        <v>0.19818377999999948</v>
      </c>
      <c r="P1086" s="24">
        <v>0</v>
      </c>
      <c r="Q1086" s="9">
        <v>0</v>
      </c>
      <c r="R1086" s="9">
        <v>0</v>
      </c>
      <c r="S1086" s="24">
        <f t="shared" si="17"/>
        <v>1.6515301799999997</v>
      </c>
    </row>
    <row r="1087" spans="1:19" ht="78.75">
      <c r="A1087" s="8" t="s">
        <v>806</v>
      </c>
      <c r="B1087" s="73" t="s">
        <v>1971</v>
      </c>
      <c r="C1087" s="15" t="s">
        <v>1972</v>
      </c>
      <c r="D1087" s="18">
        <v>2019</v>
      </c>
      <c r="E1087" s="15">
        <v>2022</v>
      </c>
      <c r="F1087" s="9">
        <v>15.731200000000001</v>
      </c>
      <c r="G1087" s="9">
        <v>15.731200000000001</v>
      </c>
      <c r="H1087" s="30">
        <v>1.5731200000000003</v>
      </c>
      <c r="I1087" s="30">
        <v>13.214208000000001</v>
      </c>
      <c r="J1087" s="24">
        <v>0</v>
      </c>
      <c r="K1087" s="30">
        <v>0.94387200000000004</v>
      </c>
      <c r="L1087" s="24">
        <v>15.731200000000001</v>
      </c>
      <c r="M1087" s="24">
        <v>15.731200000000001</v>
      </c>
      <c r="N1087" s="9">
        <v>0</v>
      </c>
      <c r="O1087" s="9">
        <v>0</v>
      </c>
      <c r="P1087" s="24">
        <v>15.731200000000001</v>
      </c>
      <c r="Q1087" s="9">
        <v>0</v>
      </c>
      <c r="R1087" s="9">
        <v>0</v>
      </c>
      <c r="S1087" s="24">
        <f t="shared" si="17"/>
        <v>15.731200000000001</v>
      </c>
    </row>
    <row r="1088" spans="1:19" ht="78.75">
      <c r="A1088" s="8" t="s">
        <v>806</v>
      </c>
      <c r="B1088" s="73" t="s">
        <v>1973</v>
      </c>
      <c r="C1088" s="15" t="s">
        <v>1974</v>
      </c>
      <c r="D1088" s="18">
        <v>2019</v>
      </c>
      <c r="E1088" s="15">
        <v>2023</v>
      </c>
      <c r="F1088" s="9">
        <v>1.1918</v>
      </c>
      <c r="G1088" s="9">
        <v>1.1918</v>
      </c>
      <c r="H1088" s="30">
        <v>0.11918000000000001</v>
      </c>
      <c r="I1088" s="30">
        <v>1.001112</v>
      </c>
      <c r="J1088" s="24">
        <v>0</v>
      </c>
      <c r="K1088" s="30">
        <v>0.071508000000000002</v>
      </c>
      <c r="L1088" s="24">
        <v>1.1918</v>
      </c>
      <c r="M1088" s="24">
        <v>1.1918</v>
      </c>
      <c r="N1088" s="9">
        <v>0</v>
      </c>
      <c r="O1088" s="9">
        <v>0</v>
      </c>
      <c r="P1088" s="24">
        <v>0</v>
      </c>
      <c r="Q1088" s="9">
        <v>1.1918</v>
      </c>
      <c r="R1088" s="9">
        <v>0</v>
      </c>
      <c r="S1088" s="24">
        <f t="shared" si="17"/>
        <v>1.1918</v>
      </c>
    </row>
    <row r="1089" spans="1:19" ht="78.75">
      <c r="A1089" s="8" t="s">
        <v>806</v>
      </c>
      <c r="B1089" s="73" t="s">
        <v>1975</v>
      </c>
      <c r="C1089" s="15" t="s">
        <v>1976</v>
      </c>
      <c r="D1089" s="18">
        <v>2019</v>
      </c>
      <c r="E1089" s="15">
        <v>2023</v>
      </c>
      <c r="F1089" s="9">
        <v>1.22407</v>
      </c>
      <c r="G1089" s="9">
        <v>1.22407</v>
      </c>
      <c r="H1089" s="30">
        <v>0.122407</v>
      </c>
      <c r="I1089" s="30">
        <v>1.0282188000000001</v>
      </c>
      <c r="J1089" s="24">
        <v>0</v>
      </c>
      <c r="K1089" s="30">
        <v>0.073444200000000001</v>
      </c>
      <c r="L1089" s="24">
        <v>1.22407</v>
      </c>
      <c r="M1089" s="24">
        <v>1.22407</v>
      </c>
      <c r="N1089" s="9">
        <v>0</v>
      </c>
      <c r="O1089" s="9">
        <v>0</v>
      </c>
      <c r="P1089" s="24">
        <v>0</v>
      </c>
      <c r="Q1089" s="9">
        <v>1.22407</v>
      </c>
      <c r="R1089" s="9">
        <v>0</v>
      </c>
      <c r="S1089" s="24">
        <f t="shared" si="17"/>
        <v>1.22407</v>
      </c>
    </row>
    <row r="1090" spans="1:19" ht="78.75">
      <c r="A1090" s="8" t="s">
        <v>806</v>
      </c>
      <c r="B1090" s="73" t="s">
        <v>1977</v>
      </c>
      <c r="C1090" s="15" t="s">
        <v>1978</v>
      </c>
      <c r="D1090" s="18">
        <v>2019</v>
      </c>
      <c r="E1090" s="15">
        <v>2023</v>
      </c>
      <c r="F1090" s="9">
        <v>1.3791</v>
      </c>
      <c r="G1090" s="9">
        <v>1.3791</v>
      </c>
      <c r="H1090" s="30">
        <v>0.13791</v>
      </c>
      <c r="I1090" s="30">
        <v>1.158444</v>
      </c>
      <c r="J1090" s="24">
        <v>0</v>
      </c>
      <c r="K1090" s="30">
        <v>0.082746</v>
      </c>
      <c r="L1090" s="24">
        <v>1.3791</v>
      </c>
      <c r="M1090" s="24">
        <v>1.3791</v>
      </c>
      <c r="N1090" s="9">
        <v>0</v>
      </c>
      <c r="O1090" s="9">
        <v>0</v>
      </c>
      <c r="P1090" s="24">
        <v>0</v>
      </c>
      <c r="Q1090" s="9">
        <v>1.3791</v>
      </c>
      <c r="R1090" s="9">
        <v>0</v>
      </c>
      <c r="S1090" s="24">
        <f t="shared" si="17"/>
        <v>1.3791</v>
      </c>
    </row>
    <row r="1091" spans="1:19" ht="78.75">
      <c r="A1091" s="8" t="s">
        <v>806</v>
      </c>
      <c r="B1091" s="73" t="s">
        <v>1979</v>
      </c>
      <c r="C1091" s="15" t="s">
        <v>1980</v>
      </c>
      <c r="D1091" s="18">
        <v>2019</v>
      </c>
      <c r="E1091" s="15">
        <v>2022</v>
      </c>
      <c r="F1091" s="9">
        <v>1.21875</v>
      </c>
      <c r="G1091" s="9">
        <v>1.21875</v>
      </c>
      <c r="H1091" s="30">
        <v>0.12187500000000001</v>
      </c>
      <c r="I1091" s="30">
        <v>1.0237500000000002</v>
      </c>
      <c r="J1091" s="24">
        <v>0</v>
      </c>
      <c r="K1091" s="30">
        <v>0.073125</v>
      </c>
      <c r="L1091" s="24">
        <v>1.21875</v>
      </c>
      <c r="M1091" s="24">
        <v>1.21875</v>
      </c>
      <c r="N1091" s="9">
        <v>0</v>
      </c>
      <c r="O1091" s="9">
        <v>0</v>
      </c>
      <c r="P1091" s="24">
        <v>1.21875</v>
      </c>
      <c r="Q1091" s="9">
        <v>0</v>
      </c>
      <c r="R1091" s="9">
        <v>0</v>
      </c>
      <c r="S1091" s="24">
        <f t="shared" si="17"/>
        <v>1.21875</v>
      </c>
    </row>
    <row r="1092" spans="1:19" ht="47.25">
      <c r="A1092" s="8" t="s">
        <v>806</v>
      </c>
      <c r="B1092" s="73" t="s">
        <v>1981</v>
      </c>
      <c r="C1092" s="15" t="s">
        <v>1982</v>
      </c>
      <c r="D1092" s="18">
        <v>2019</v>
      </c>
      <c r="E1092" s="15">
        <v>2022</v>
      </c>
      <c r="F1092" s="9">
        <v>1.63331</v>
      </c>
      <c r="G1092" s="9">
        <v>1.63331</v>
      </c>
      <c r="H1092" s="30">
        <v>0.163331</v>
      </c>
      <c r="I1092" s="30">
        <v>1.3719804</v>
      </c>
      <c r="J1092" s="24">
        <v>0</v>
      </c>
      <c r="K1092" s="30">
        <v>0.097998600000000005</v>
      </c>
      <c r="L1092" s="24">
        <v>1.6333099999999998</v>
      </c>
      <c r="M1092" s="24">
        <v>1.6333099999999998</v>
      </c>
      <c r="N1092" s="9">
        <v>0</v>
      </c>
      <c r="O1092" s="9">
        <v>0</v>
      </c>
      <c r="P1092" s="24">
        <v>1.6333099999999998</v>
      </c>
      <c r="Q1092" s="9">
        <v>0</v>
      </c>
      <c r="R1092" s="9">
        <v>0</v>
      </c>
      <c r="S1092" s="24">
        <f t="shared" si="17"/>
        <v>1.6333099999999998</v>
      </c>
    </row>
    <row r="1093" spans="1:19" ht="47.25">
      <c r="A1093" s="8" t="s">
        <v>806</v>
      </c>
      <c r="B1093" s="73" t="s">
        <v>1983</v>
      </c>
      <c r="C1093" s="15" t="s">
        <v>1984</v>
      </c>
      <c r="D1093" s="18">
        <v>2019</v>
      </c>
      <c r="E1093" s="15">
        <v>2021</v>
      </c>
      <c r="F1093" s="9">
        <v>1.8032999999999999</v>
      </c>
      <c r="G1093" s="9">
        <v>1.8032999999999999</v>
      </c>
      <c r="H1093" s="30">
        <v>0.18032999999999999</v>
      </c>
      <c r="I1093" s="30">
        <v>1.514772</v>
      </c>
      <c r="J1093" s="24">
        <v>0</v>
      </c>
      <c r="K1093" s="30">
        <v>0.10819799999999999</v>
      </c>
      <c r="L1093" s="24">
        <v>1.8032999999999999</v>
      </c>
      <c r="M1093" s="24">
        <v>1.8032999999999999</v>
      </c>
      <c r="N1093" s="9">
        <v>0</v>
      </c>
      <c r="O1093" s="9">
        <v>1.8032999999999999</v>
      </c>
      <c r="P1093" s="24">
        <v>0</v>
      </c>
      <c r="Q1093" s="9">
        <v>0</v>
      </c>
      <c r="R1093" s="9">
        <v>0</v>
      </c>
      <c r="S1093" s="24">
        <f t="shared" si="17"/>
        <v>1.8032999999999999</v>
      </c>
    </row>
    <row r="1094" spans="1:19" ht="47.25">
      <c r="A1094" s="8" t="s">
        <v>806</v>
      </c>
      <c r="B1094" s="73" t="s">
        <v>1985</v>
      </c>
      <c r="C1094" s="15" t="s">
        <v>1986</v>
      </c>
      <c r="D1094" s="18">
        <v>2019</v>
      </c>
      <c r="E1094" s="15">
        <v>2022</v>
      </c>
      <c r="F1094" s="9">
        <v>5.4431000000000003</v>
      </c>
      <c r="G1094" s="9">
        <v>5.4431000000000003</v>
      </c>
      <c r="H1094" s="30">
        <v>0.54431000000000007</v>
      </c>
      <c r="I1094" s="30">
        <v>4.5722040000000002</v>
      </c>
      <c r="J1094" s="24">
        <v>0</v>
      </c>
      <c r="K1094" s="30">
        <v>0.32658599999999999</v>
      </c>
      <c r="L1094" s="24">
        <v>5.4431000000000003</v>
      </c>
      <c r="M1094" s="24">
        <v>5.4431000000000003</v>
      </c>
      <c r="N1094" s="9">
        <v>0</v>
      </c>
      <c r="O1094" s="9">
        <v>0</v>
      </c>
      <c r="P1094" s="24">
        <v>5.4431000000000003</v>
      </c>
      <c r="Q1094" s="9">
        <v>0</v>
      </c>
      <c r="R1094" s="9">
        <v>0</v>
      </c>
      <c r="S1094" s="24">
        <f t="shared" si="17"/>
        <v>5.4431000000000003</v>
      </c>
    </row>
    <row r="1095" spans="1:19" ht="47.25">
      <c r="A1095" s="8" t="s">
        <v>806</v>
      </c>
      <c r="B1095" s="73" t="s">
        <v>1987</v>
      </c>
      <c r="C1095" s="15" t="s">
        <v>1988</v>
      </c>
      <c r="D1095" s="18">
        <v>2020</v>
      </c>
      <c r="E1095" s="15">
        <v>2021</v>
      </c>
      <c r="F1095" s="9">
        <v>8.4810300000000005</v>
      </c>
      <c r="G1095" s="9">
        <v>8.4810300000000005</v>
      </c>
      <c r="H1095" s="30">
        <v>0.84810300000000005</v>
      </c>
      <c r="I1095" s="30">
        <v>7.1240652000000004</v>
      </c>
      <c r="J1095" s="24">
        <v>0</v>
      </c>
      <c r="K1095" s="30">
        <v>0.50886180000000003</v>
      </c>
      <c r="L1095" s="24">
        <v>8.4810300000000005</v>
      </c>
      <c r="M1095" s="24">
        <v>8.4810300000000005</v>
      </c>
      <c r="N1095" s="9">
        <v>1.6291329999999999</v>
      </c>
      <c r="O1095" s="9">
        <v>6.851897000000001</v>
      </c>
      <c r="P1095" s="24">
        <v>0</v>
      </c>
      <c r="Q1095" s="9">
        <v>0</v>
      </c>
      <c r="R1095" s="9">
        <v>0</v>
      </c>
      <c r="S1095" s="24">
        <f t="shared" si="17"/>
        <v>8.4810300000000005</v>
      </c>
    </row>
    <row r="1096" spans="1:19" ht="78.75">
      <c r="A1096" s="8" t="s">
        <v>806</v>
      </c>
      <c r="B1096" s="73" t="s">
        <v>1989</v>
      </c>
      <c r="C1096" s="15" t="s">
        <v>2635</v>
      </c>
      <c r="D1096" s="18">
        <v>2019</v>
      </c>
      <c r="E1096" s="15">
        <v>2021</v>
      </c>
      <c r="F1096" s="9">
        <v>12.712899999999999</v>
      </c>
      <c r="G1096" s="9">
        <v>12.712899999999999</v>
      </c>
      <c r="H1096" s="30">
        <v>1.27129</v>
      </c>
      <c r="I1096" s="30">
        <v>10.678835999999999</v>
      </c>
      <c r="J1096" s="24">
        <v>0</v>
      </c>
      <c r="K1096" s="30">
        <v>0.76277399999999995</v>
      </c>
      <c r="L1096" s="24">
        <v>12.712900000000001</v>
      </c>
      <c r="M1096" s="24">
        <v>12.712900000000001</v>
      </c>
      <c r="N1096" s="9">
        <v>10.564408800000001</v>
      </c>
      <c r="O1096" s="9">
        <v>1.4406011999999997</v>
      </c>
      <c r="P1096" s="24">
        <v>0</v>
      </c>
      <c r="Q1096" s="9">
        <v>0</v>
      </c>
      <c r="R1096" s="9">
        <v>0</v>
      </c>
      <c r="S1096" s="24">
        <f t="shared" si="17"/>
        <v>12.00501</v>
      </c>
    </row>
    <row r="1097" spans="1:19" ht="78.75">
      <c r="A1097" s="8" t="s">
        <v>806</v>
      </c>
      <c r="B1097" s="73" t="s">
        <v>1990</v>
      </c>
      <c r="C1097" s="15" t="s">
        <v>2636</v>
      </c>
      <c r="D1097" s="18">
        <v>2020</v>
      </c>
      <c r="E1097" s="15">
        <v>2020</v>
      </c>
      <c r="F1097" s="9">
        <v>2.88408</v>
      </c>
      <c r="G1097" s="9">
        <v>2.88408</v>
      </c>
      <c r="H1097" s="30">
        <v>0.288408</v>
      </c>
      <c r="I1097" s="30">
        <v>2.4226272</v>
      </c>
      <c r="J1097" s="24">
        <v>0</v>
      </c>
      <c r="K1097" s="30">
        <v>0.1730448</v>
      </c>
      <c r="L1097" s="24">
        <v>2.8840799999999995</v>
      </c>
      <c r="M1097" s="24">
        <v>2.8840799999999995</v>
      </c>
      <c r="N1097" s="9">
        <v>0.29192999999999936</v>
      </c>
      <c r="O1097" s="9">
        <v>0</v>
      </c>
      <c r="P1097" s="24">
        <v>0</v>
      </c>
      <c r="Q1097" s="9">
        <v>0</v>
      </c>
      <c r="R1097" s="9">
        <v>0</v>
      </c>
      <c r="S1097" s="24">
        <f t="shared" si="17"/>
        <v>0.29192999999999936</v>
      </c>
    </row>
    <row r="1098" spans="1:19" ht="78.75">
      <c r="A1098" s="8" t="s">
        <v>806</v>
      </c>
      <c r="B1098" s="73" t="s">
        <v>1991</v>
      </c>
      <c r="C1098" s="15" t="s">
        <v>1992</v>
      </c>
      <c r="D1098" s="18">
        <v>2019</v>
      </c>
      <c r="E1098" s="15">
        <v>2020</v>
      </c>
      <c r="F1098" s="9">
        <v>1.32178</v>
      </c>
      <c r="G1098" s="9">
        <v>1.32178</v>
      </c>
      <c r="H1098" s="30">
        <v>0.13217799999999999</v>
      </c>
      <c r="I1098" s="30">
        <v>1.1102952000000001</v>
      </c>
      <c r="J1098" s="24">
        <v>0</v>
      </c>
      <c r="K1098" s="30">
        <v>0.079306799999999997</v>
      </c>
      <c r="L1098" s="24">
        <v>1.32178</v>
      </c>
      <c r="M1098" s="24">
        <v>1.32178</v>
      </c>
      <c r="N1098" s="9">
        <v>1.1601599999999999</v>
      </c>
      <c r="O1098" s="9">
        <v>0</v>
      </c>
      <c r="P1098" s="24">
        <v>0</v>
      </c>
      <c r="Q1098" s="9">
        <v>0</v>
      </c>
      <c r="R1098" s="9">
        <v>0</v>
      </c>
      <c r="S1098" s="24">
        <f t="shared" si="17"/>
        <v>1.1601599999999999</v>
      </c>
    </row>
    <row r="1099" spans="1:19" ht="94.5">
      <c r="A1099" s="8" t="s">
        <v>806</v>
      </c>
      <c r="B1099" s="73" t="s">
        <v>1993</v>
      </c>
      <c r="C1099" s="15" t="s">
        <v>1994</v>
      </c>
      <c r="D1099" s="18">
        <v>2019</v>
      </c>
      <c r="E1099" s="15">
        <v>2020</v>
      </c>
      <c r="F1099" s="9">
        <v>1.78257</v>
      </c>
      <c r="G1099" s="9">
        <v>1.78257</v>
      </c>
      <c r="H1099" s="30">
        <v>0.178257</v>
      </c>
      <c r="I1099" s="30">
        <v>1.4973587999999998</v>
      </c>
      <c r="J1099" s="24">
        <v>0</v>
      </c>
      <c r="K1099" s="30">
        <v>0.1069542</v>
      </c>
      <c r="L1099" s="24">
        <v>1.78257</v>
      </c>
      <c r="M1099" s="24">
        <v>1.78257</v>
      </c>
      <c r="N1099" s="9">
        <v>1.77257</v>
      </c>
      <c r="O1099" s="9">
        <v>0</v>
      </c>
      <c r="P1099" s="24">
        <v>0</v>
      </c>
      <c r="Q1099" s="9">
        <v>0</v>
      </c>
      <c r="R1099" s="9">
        <v>0</v>
      </c>
      <c r="S1099" s="24">
        <f t="shared" si="17"/>
        <v>1.77257</v>
      </c>
    </row>
    <row r="1100" spans="1:19" ht="78.75">
      <c r="A1100" s="8" t="s">
        <v>806</v>
      </c>
      <c r="B1100" s="73" t="s">
        <v>1995</v>
      </c>
      <c r="C1100" s="15" t="s">
        <v>2637</v>
      </c>
      <c r="D1100" s="18">
        <v>2018</v>
      </c>
      <c r="E1100" s="15">
        <v>2021</v>
      </c>
      <c r="F1100" s="9">
        <v>12.937139999999999</v>
      </c>
      <c r="G1100" s="9">
        <v>12.937139999999999</v>
      </c>
      <c r="H1100" s="30">
        <v>1.293714</v>
      </c>
      <c r="I1100" s="30">
        <v>10.867197600000001</v>
      </c>
      <c r="J1100" s="24">
        <v>0</v>
      </c>
      <c r="K1100" s="30">
        <v>0.77622839999999993</v>
      </c>
      <c r="L1100" s="24">
        <v>12.937139999999999</v>
      </c>
      <c r="M1100" s="24">
        <v>12.937139999999999</v>
      </c>
      <c r="N1100" s="9">
        <v>9.8440760000000029</v>
      </c>
      <c r="O1100" s="9">
        <v>1.7569423099999959</v>
      </c>
      <c r="P1100" s="24">
        <v>0</v>
      </c>
      <c r="Q1100" s="9">
        <v>0</v>
      </c>
      <c r="R1100" s="9">
        <v>0</v>
      </c>
      <c r="S1100" s="24">
        <f t="shared" si="17"/>
        <v>11.601018309999999</v>
      </c>
    </row>
    <row r="1101" spans="1:19" ht="78.75">
      <c r="A1101" s="8" t="s">
        <v>806</v>
      </c>
      <c r="B1101" s="73" t="s">
        <v>1996</v>
      </c>
      <c r="C1101" s="15" t="s">
        <v>1997</v>
      </c>
      <c r="D1101" s="18">
        <v>2019</v>
      </c>
      <c r="E1101" s="15">
        <v>2020</v>
      </c>
      <c r="F1101" s="9">
        <v>6.6904899999999996</v>
      </c>
      <c r="G1101" s="9">
        <v>6.6904899999999996</v>
      </c>
      <c r="H1101" s="30">
        <v>0.669049</v>
      </c>
      <c r="I1101" s="30">
        <v>5.6200115999999998</v>
      </c>
      <c r="J1101" s="24">
        <v>0</v>
      </c>
      <c r="K1101" s="30">
        <v>0.40142939999999994</v>
      </c>
      <c r="L1101" s="24">
        <v>6.6904899999999996</v>
      </c>
      <c r="M1101" s="24">
        <v>6.6904899999999996</v>
      </c>
      <c r="N1101" s="9">
        <v>6.3457680000000005</v>
      </c>
      <c r="O1101" s="9">
        <v>0</v>
      </c>
      <c r="P1101" s="24">
        <v>0</v>
      </c>
      <c r="Q1101" s="9">
        <v>0</v>
      </c>
      <c r="R1101" s="9">
        <v>0</v>
      </c>
      <c r="S1101" s="24">
        <f t="shared" si="17"/>
        <v>6.3457680000000005</v>
      </c>
    </row>
    <row r="1102" spans="1:19" ht="78.75">
      <c r="A1102" s="8" t="s">
        <v>806</v>
      </c>
      <c r="B1102" s="73" t="s">
        <v>1998</v>
      </c>
      <c r="C1102" s="15" t="s">
        <v>2638</v>
      </c>
      <c r="D1102" s="18">
        <v>2019</v>
      </c>
      <c r="E1102" s="15">
        <v>2020</v>
      </c>
      <c r="F1102" s="9">
        <v>3.2970700000000002</v>
      </c>
      <c r="G1102" s="9">
        <v>3.2970700000000002</v>
      </c>
      <c r="H1102" s="30">
        <v>0.32970700000000003</v>
      </c>
      <c r="I1102" s="30">
        <v>2.7695388000000003</v>
      </c>
      <c r="J1102" s="24">
        <v>0</v>
      </c>
      <c r="K1102" s="30">
        <v>0.19782420000000001</v>
      </c>
      <c r="L1102" s="24">
        <v>3.2970700000000002</v>
      </c>
      <c r="M1102" s="24">
        <v>3.2970700000000002</v>
      </c>
      <c r="N1102" s="9">
        <v>3.2970700000000002</v>
      </c>
      <c r="O1102" s="9">
        <v>0</v>
      </c>
      <c r="P1102" s="24">
        <v>0</v>
      </c>
      <c r="Q1102" s="9">
        <v>0</v>
      </c>
      <c r="R1102" s="9">
        <v>0</v>
      </c>
      <c r="S1102" s="24">
        <f t="shared" si="17"/>
        <v>3.2970700000000002</v>
      </c>
    </row>
    <row r="1103" spans="1:19" ht="78.75">
      <c r="A1103" s="8" t="s">
        <v>807</v>
      </c>
      <c r="B1103" s="73" t="s">
        <v>1999</v>
      </c>
      <c r="C1103" s="15" t="s">
        <v>2639</v>
      </c>
      <c r="D1103" s="18">
        <v>2014</v>
      </c>
      <c r="E1103" s="15">
        <v>2021</v>
      </c>
      <c r="F1103" s="9">
        <v>3.55871</v>
      </c>
      <c r="G1103" s="9">
        <v>3.55871</v>
      </c>
      <c r="H1103" s="30">
        <v>0.35587100000000005</v>
      </c>
      <c r="I1103" s="30">
        <v>2.9893163999999999</v>
      </c>
      <c r="J1103" s="24">
        <v>0</v>
      </c>
      <c r="K1103" s="30">
        <v>0.21352260000000001</v>
      </c>
      <c r="L1103" s="24">
        <v>2.7498041300000002</v>
      </c>
      <c r="M1103" s="24">
        <v>2.7498041300000002</v>
      </c>
      <c r="N1103" s="9">
        <v>0.010999999999999999</v>
      </c>
      <c r="O1103" s="9">
        <v>2.60477962</v>
      </c>
      <c r="P1103" s="24">
        <v>0</v>
      </c>
      <c r="Q1103" s="9">
        <v>0</v>
      </c>
      <c r="R1103" s="9">
        <v>0</v>
      </c>
      <c r="S1103" s="24">
        <f t="shared" si="17"/>
        <v>2.6157796200000001</v>
      </c>
    </row>
    <row r="1104" spans="1:19" ht="63">
      <c r="A1104" s="8" t="s">
        <v>807</v>
      </c>
      <c r="B1104" s="73" t="s">
        <v>2000</v>
      </c>
      <c r="C1104" s="15" t="s">
        <v>2640</v>
      </c>
      <c r="D1104" s="18">
        <v>2018</v>
      </c>
      <c r="E1104" s="15">
        <v>2020</v>
      </c>
      <c r="F1104" s="9">
        <v>6.5098599999999998</v>
      </c>
      <c r="G1104" s="9">
        <v>6.5098599999999998</v>
      </c>
      <c r="H1104" s="30">
        <v>0.65098600000000006</v>
      </c>
      <c r="I1104" s="30">
        <v>5.4682824000000005</v>
      </c>
      <c r="J1104" s="24">
        <v>0</v>
      </c>
      <c r="K1104" s="30">
        <v>0.39059159999999998</v>
      </c>
      <c r="L1104" s="24">
        <v>6.5098599999999998</v>
      </c>
      <c r="M1104" s="24">
        <v>6.5098599999999998</v>
      </c>
      <c r="N1104" s="9">
        <v>0</v>
      </c>
      <c r="O1104" s="9">
        <v>0</v>
      </c>
      <c r="P1104" s="24">
        <v>0</v>
      </c>
      <c r="Q1104" s="9">
        <v>0</v>
      </c>
      <c r="R1104" s="9">
        <v>0</v>
      </c>
      <c r="S1104" s="24">
        <f t="shared" si="18" ref="S1104:S1167">=N1104+O1104+P1104+Q1104+R1104</f>
        <v>0</v>
      </c>
    </row>
    <row r="1105" spans="1:19" ht="47.25">
      <c r="A1105" s="8" t="s">
        <v>807</v>
      </c>
      <c r="B1105" s="73" t="s">
        <v>2001</v>
      </c>
      <c r="C1105" s="15" t="s">
        <v>2641</v>
      </c>
      <c r="D1105" s="18">
        <v>2019</v>
      </c>
      <c r="E1105" s="15">
        <v>2020</v>
      </c>
      <c r="F1105" s="9">
        <v>2.5669299999999997</v>
      </c>
      <c r="G1105" s="9">
        <v>2.5669299999999997</v>
      </c>
      <c r="H1105" s="30">
        <v>0.256693</v>
      </c>
      <c r="I1105" s="30">
        <v>2.1562212000000001</v>
      </c>
      <c r="J1105" s="24">
        <v>0</v>
      </c>
      <c r="K1105" s="30">
        <v>0.15401579999999998</v>
      </c>
      <c r="L1105" s="24">
        <v>2.5669300000000002</v>
      </c>
      <c r="M1105" s="24">
        <v>2.5669300000000002</v>
      </c>
      <c r="N1105" s="9">
        <v>2.3202400000000001</v>
      </c>
      <c r="O1105" s="9">
        <v>0</v>
      </c>
      <c r="P1105" s="24">
        <v>0</v>
      </c>
      <c r="Q1105" s="9">
        <v>0</v>
      </c>
      <c r="R1105" s="9">
        <v>0</v>
      </c>
      <c r="S1105" s="24">
        <f t="shared" si="18"/>
        <v>2.3202400000000001</v>
      </c>
    </row>
    <row r="1106" spans="1:19" ht="78.75">
      <c r="A1106" s="8" t="s">
        <v>807</v>
      </c>
      <c r="B1106" s="73" t="s">
        <v>2002</v>
      </c>
      <c r="C1106" s="15" t="s">
        <v>2003</v>
      </c>
      <c r="D1106" s="18">
        <v>2014</v>
      </c>
      <c r="E1106" s="15">
        <v>2022</v>
      </c>
      <c r="F1106" s="9">
        <v>0.33443200000000001</v>
      </c>
      <c r="G1106" s="9">
        <v>0.33443200000000001</v>
      </c>
      <c r="H1106" s="30">
        <v>0.033443199999999999</v>
      </c>
      <c r="I1106" s="30">
        <v>0.28092287999999999</v>
      </c>
      <c r="J1106" s="24">
        <v>0</v>
      </c>
      <c r="K1106" s="30">
        <v>0.020065920000000001</v>
      </c>
      <c r="L1106" s="24">
        <v>0.24121153000000001</v>
      </c>
      <c r="M1106" s="24">
        <v>0.24121153000000001</v>
      </c>
      <c r="N1106" s="9">
        <v>0.010999999999999999</v>
      </c>
      <c r="O1106" s="9">
        <v>0.010999999999999999</v>
      </c>
      <c r="P1106" s="24">
        <v>0.20921152999999998</v>
      </c>
      <c r="Q1106" s="9">
        <v>0</v>
      </c>
      <c r="R1106" s="9">
        <v>0</v>
      </c>
      <c r="S1106" s="24">
        <f t="shared" si="18"/>
        <v>0.23121152999999997</v>
      </c>
    </row>
    <row r="1107" spans="1:19" ht="63">
      <c r="A1107" s="8" t="s">
        <v>807</v>
      </c>
      <c r="B1107" s="73" t="s">
        <v>253</v>
      </c>
      <c r="C1107" s="15" t="s">
        <v>2642</v>
      </c>
      <c r="D1107" s="18">
        <v>2015</v>
      </c>
      <c r="E1107" s="15">
        <v>2022</v>
      </c>
      <c r="F1107" s="9">
        <v>1.13452</v>
      </c>
      <c r="G1107" s="9">
        <v>1.13452</v>
      </c>
      <c r="H1107" s="30">
        <v>0.113452</v>
      </c>
      <c r="I1107" s="30">
        <v>0.95299680000000009</v>
      </c>
      <c r="J1107" s="24">
        <v>0</v>
      </c>
      <c r="K1107" s="30">
        <v>0.068071199999999998</v>
      </c>
      <c r="L1107" s="24">
        <v>0.85402679999999997</v>
      </c>
      <c r="M1107" s="24">
        <v>0.85402679999999997</v>
      </c>
      <c r="N1107" s="9">
        <v>0.010999999999999999</v>
      </c>
      <c r="O1107" s="9">
        <v>0.010999999999999999</v>
      </c>
      <c r="P1107" s="24">
        <v>0.82202679999999995</v>
      </c>
      <c r="Q1107" s="9">
        <v>0</v>
      </c>
      <c r="R1107" s="9">
        <v>0</v>
      </c>
      <c r="S1107" s="24">
        <f t="shared" si="18"/>
        <v>0.84402679999999997</v>
      </c>
    </row>
    <row r="1108" spans="1:19" ht="94.5">
      <c r="A1108" s="8" t="s">
        <v>807</v>
      </c>
      <c r="B1108" s="73" t="s">
        <v>2004</v>
      </c>
      <c r="C1108" s="15" t="s">
        <v>2005</v>
      </c>
      <c r="D1108" s="18">
        <v>2015</v>
      </c>
      <c r="E1108" s="15">
        <v>2022</v>
      </c>
      <c r="F1108" s="9">
        <v>0.47755000000000003</v>
      </c>
      <c r="G1108" s="9">
        <v>0.47755000000000003</v>
      </c>
      <c r="H1108" s="30">
        <v>0.047755000000000006</v>
      </c>
      <c r="I1108" s="30">
        <v>0.40114200000000005</v>
      </c>
      <c r="J1108" s="24">
        <v>0</v>
      </c>
      <c r="K1108" s="30">
        <v>0.028653000000000001</v>
      </c>
      <c r="L1108" s="24">
        <v>0.24278277999999992</v>
      </c>
      <c r="M1108" s="24">
        <v>0.24278277999999992</v>
      </c>
      <c r="N1108" s="9">
        <v>0.010999999999999999</v>
      </c>
      <c r="O1108" s="9">
        <v>0.010999999999999999</v>
      </c>
      <c r="P1108" s="24">
        <v>0.20078277999999991</v>
      </c>
      <c r="Q1108" s="9">
        <v>0</v>
      </c>
      <c r="R1108" s="9">
        <v>0</v>
      </c>
      <c r="S1108" s="24">
        <f t="shared" si="18"/>
        <v>0.2227827799999999</v>
      </c>
    </row>
    <row r="1109" spans="1:19" ht="63">
      <c r="A1109" s="8" t="s">
        <v>807</v>
      </c>
      <c r="B1109" s="73" t="s">
        <v>2006</v>
      </c>
      <c r="C1109" s="15" t="s">
        <v>2007</v>
      </c>
      <c r="D1109" s="18">
        <v>2018</v>
      </c>
      <c r="E1109" s="15">
        <v>2020</v>
      </c>
      <c r="F1109" s="9">
        <v>2.3716399999999997</v>
      </c>
      <c r="G1109" s="9">
        <v>2.3716399999999997</v>
      </c>
      <c r="H1109" s="30">
        <v>0.23716399999999999</v>
      </c>
      <c r="I1109" s="30">
        <v>1.9921775999999998</v>
      </c>
      <c r="J1109" s="24">
        <v>0</v>
      </c>
      <c r="K1109" s="30">
        <v>0.14229839999999999</v>
      </c>
      <c r="L1109" s="24">
        <v>2.3706373700000003</v>
      </c>
      <c r="M1109" s="24">
        <v>2.3706373700000003</v>
      </c>
      <c r="N1109" s="9">
        <v>0</v>
      </c>
      <c r="O1109" s="9">
        <v>0</v>
      </c>
      <c r="P1109" s="24">
        <v>0</v>
      </c>
      <c r="Q1109" s="9">
        <v>0</v>
      </c>
      <c r="R1109" s="9">
        <v>0</v>
      </c>
      <c r="S1109" s="24">
        <f t="shared" si="18"/>
        <v>0</v>
      </c>
    </row>
    <row r="1110" spans="1:19" ht="63">
      <c r="A1110" s="8" t="s">
        <v>807</v>
      </c>
      <c r="B1110" s="73" t="s">
        <v>2008</v>
      </c>
      <c r="C1110" s="15" t="s">
        <v>2643</v>
      </c>
      <c r="D1110" s="18">
        <v>2014</v>
      </c>
      <c r="E1110" s="15">
        <v>2020</v>
      </c>
      <c r="F1110" s="9">
        <v>0.39578056</v>
      </c>
      <c r="G1110" s="9">
        <v>0.39578056</v>
      </c>
      <c r="H1110" s="30">
        <v>0.039578056</v>
      </c>
      <c r="I1110" s="30">
        <v>0.33245567039999996</v>
      </c>
      <c r="J1110" s="24">
        <v>0</v>
      </c>
      <c r="K1110" s="30">
        <v>0.0237468336</v>
      </c>
      <c r="L1110" s="24">
        <v>0.24620425999999995</v>
      </c>
      <c r="M1110" s="24">
        <v>0.24620425999999995</v>
      </c>
      <c r="N1110" s="9">
        <v>0.22649825999999995</v>
      </c>
      <c r="O1110" s="9">
        <v>0</v>
      </c>
      <c r="P1110" s="24">
        <v>0</v>
      </c>
      <c r="Q1110" s="9">
        <v>0</v>
      </c>
      <c r="R1110" s="9">
        <v>0</v>
      </c>
      <c r="S1110" s="24">
        <f t="shared" si="18"/>
        <v>0.22649825999999995</v>
      </c>
    </row>
    <row r="1111" spans="1:19" ht="63">
      <c r="A1111" s="8" t="s">
        <v>807</v>
      </c>
      <c r="B1111" s="73" t="s">
        <v>2009</v>
      </c>
      <c r="C1111" s="15" t="s">
        <v>2010</v>
      </c>
      <c r="D1111" s="18">
        <v>2018</v>
      </c>
      <c r="E1111" s="15">
        <v>2020</v>
      </c>
      <c r="F1111" s="9">
        <v>4.1741800000000007</v>
      </c>
      <c r="G1111" s="9">
        <v>4.1741800000000007</v>
      </c>
      <c r="H1111" s="30">
        <v>0.41741800000000007</v>
      </c>
      <c r="I1111" s="30">
        <v>3.5063112000000007</v>
      </c>
      <c r="J1111" s="24">
        <v>0</v>
      </c>
      <c r="K1111" s="30">
        <v>0.25045080000000003</v>
      </c>
      <c r="L1111" s="24">
        <v>4.1741800000000007</v>
      </c>
      <c r="M1111" s="24">
        <v>4.1741800000000007</v>
      </c>
      <c r="N1111" s="9">
        <v>3.3960603100000006</v>
      </c>
      <c r="O1111" s="9">
        <v>0</v>
      </c>
      <c r="P1111" s="24">
        <v>0</v>
      </c>
      <c r="Q1111" s="9">
        <v>0</v>
      </c>
      <c r="R1111" s="9">
        <v>0</v>
      </c>
      <c r="S1111" s="24">
        <f t="shared" si="18"/>
        <v>3.3960603100000006</v>
      </c>
    </row>
    <row r="1112" spans="1:19" ht="78.75">
      <c r="A1112" s="8" t="s">
        <v>807</v>
      </c>
      <c r="B1112" s="73" t="s">
        <v>2011</v>
      </c>
      <c r="C1112" s="15" t="s">
        <v>2012</v>
      </c>
      <c r="D1112" s="18">
        <v>2019</v>
      </c>
      <c r="E1112" s="15">
        <v>2020</v>
      </c>
      <c r="F1112" s="9">
        <v>14.62162</v>
      </c>
      <c r="G1112" s="9">
        <v>14.62162</v>
      </c>
      <c r="H1112" s="30">
        <v>1.4621620000000002</v>
      </c>
      <c r="I1112" s="30">
        <v>12.282160800000002</v>
      </c>
      <c r="J1112" s="24">
        <v>0</v>
      </c>
      <c r="K1112" s="30">
        <v>0.8772972</v>
      </c>
      <c r="L1112" s="24">
        <v>14.62162</v>
      </c>
      <c r="M1112" s="24">
        <v>14.62162</v>
      </c>
      <c r="N1112" s="9">
        <v>14.258539000000001</v>
      </c>
      <c r="O1112" s="9">
        <v>0</v>
      </c>
      <c r="P1112" s="24">
        <v>0</v>
      </c>
      <c r="Q1112" s="9">
        <v>0</v>
      </c>
      <c r="R1112" s="9">
        <v>0</v>
      </c>
      <c r="S1112" s="24">
        <f t="shared" si="18"/>
        <v>14.258539000000001</v>
      </c>
    </row>
    <row r="1113" spans="1:19" ht="94.5">
      <c r="A1113" s="8" t="s">
        <v>807</v>
      </c>
      <c r="B1113" s="73" t="s">
        <v>2013</v>
      </c>
      <c r="C1113" s="15" t="s">
        <v>2014</v>
      </c>
      <c r="D1113" s="18">
        <v>2016</v>
      </c>
      <c r="E1113" s="15">
        <v>2020</v>
      </c>
      <c r="F1113" s="9">
        <v>11.121420000000001</v>
      </c>
      <c r="G1113" s="9">
        <v>11.121420000000001</v>
      </c>
      <c r="H1113" s="30">
        <v>1.1121420000000002</v>
      </c>
      <c r="I1113" s="30">
        <v>9.3419927999999999</v>
      </c>
      <c r="J1113" s="24">
        <v>0</v>
      </c>
      <c r="K1113" s="30">
        <v>0.66728520000000002</v>
      </c>
      <c r="L1113" s="24">
        <v>0.82664663999999988</v>
      </c>
      <c r="M1113" s="24">
        <v>0.82664663999999988</v>
      </c>
      <c r="N1113" s="9">
        <v>0.74061752999999986</v>
      </c>
      <c r="O1113" s="9">
        <v>0</v>
      </c>
      <c r="P1113" s="24">
        <v>0</v>
      </c>
      <c r="Q1113" s="9">
        <v>0</v>
      </c>
      <c r="R1113" s="9">
        <v>0</v>
      </c>
      <c r="S1113" s="24">
        <f t="shared" si="18"/>
        <v>0.74061752999999986</v>
      </c>
    </row>
    <row r="1114" spans="1:19" ht="78.75">
      <c r="A1114" s="8" t="s">
        <v>807</v>
      </c>
      <c r="B1114" s="73" t="s">
        <v>2015</v>
      </c>
      <c r="C1114" s="15" t="s">
        <v>2016</v>
      </c>
      <c r="D1114" s="18">
        <v>2018</v>
      </c>
      <c r="E1114" s="15">
        <v>2020</v>
      </c>
      <c r="F1114" s="9">
        <v>7.16167</v>
      </c>
      <c r="G1114" s="9">
        <v>7.16167</v>
      </c>
      <c r="H1114" s="30">
        <v>0.716167</v>
      </c>
      <c r="I1114" s="30">
        <v>6.0158028000000003</v>
      </c>
      <c r="J1114" s="24">
        <v>0</v>
      </c>
      <c r="K1114" s="30">
        <v>0.42970019999999998</v>
      </c>
      <c r="L1114" s="24">
        <v>6.7911175499999992</v>
      </c>
      <c r="M1114" s="24">
        <v>6.7911175499999992</v>
      </c>
      <c r="N1114" s="9">
        <v>5.9078565499999991</v>
      </c>
      <c r="O1114" s="9">
        <v>0</v>
      </c>
      <c r="P1114" s="24">
        <v>0</v>
      </c>
      <c r="Q1114" s="9">
        <v>0</v>
      </c>
      <c r="R1114" s="9">
        <v>0</v>
      </c>
      <c r="S1114" s="24">
        <f t="shared" si="18"/>
        <v>5.9078565499999991</v>
      </c>
    </row>
    <row r="1115" spans="1:19" ht="78.75">
      <c r="A1115" s="8" t="s">
        <v>807</v>
      </c>
      <c r="B1115" s="73" t="s">
        <v>2017</v>
      </c>
      <c r="C1115" s="15" t="s">
        <v>2644</v>
      </c>
      <c r="D1115" s="18">
        <v>2018</v>
      </c>
      <c r="E1115" s="15">
        <v>2020</v>
      </c>
      <c r="F1115" s="9">
        <v>8.1658399999999993</v>
      </c>
      <c r="G1115" s="9">
        <v>8.1658399999999993</v>
      </c>
      <c r="H1115" s="30">
        <v>0.81658399999999998</v>
      </c>
      <c r="I1115" s="30">
        <v>6.8593055999999999</v>
      </c>
      <c r="J1115" s="24">
        <v>0</v>
      </c>
      <c r="K1115" s="30">
        <v>0.48995039999999995</v>
      </c>
      <c r="L1115" s="24">
        <v>8.0045700400000008</v>
      </c>
      <c r="M1115" s="24">
        <v>8.0045700400000008</v>
      </c>
      <c r="N1115" s="9">
        <v>6.8860247700000006</v>
      </c>
      <c r="O1115" s="9">
        <v>0</v>
      </c>
      <c r="P1115" s="24">
        <v>0</v>
      </c>
      <c r="Q1115" s="9">
        <v>0</v>
      </c>
      <c r="R1115" s="9">
        <v>0</v>
      </c>
      <c r="S1115" s="24">
        <f t="shared" si="18"/>
        <v>6.8860247700000006</v>
      </c>
    </row>
    <row r="1116" spans="1:19" ht="78.75">
      <c r="A1116" s="8" t="s">
        <v>807</v>
      </c>
      <c r="B1116" s="73" t="s">
        <v>2018</v>
      </c>
      <c r="C1116" s="15" t="s">
        <v>2019</v>
      </c>
      <c r="D1116" s="18">
        <v>2019</v>
      </c>
      <c r="E1116" s="15">
        <v>2021</v>
      </c>
      <c r="F1116" s="9">
        <v>29.487570000000002</v>
      </c>
      <c r="G1116" s="9">
        <v>29.487570000000002</v>
      </c>
      <c r="H1116" s="30">
        <v>2.9487570000000005</v>
      </c>
      <c r="I1116" s="30">
        <v>24.769558800000002</v>
      </c>
      <c r="J1116" s="24">
        <v>0</v>
      </c>
      <c r="K1116" s="30">
        <v>1.7692542</v>
      </c>
      <c r="L1116" s="24">
        <v>29.487569999999995</v>
      </c>
      <c r="M1116" s="24">
        <v>29.487569999999995</v>
      </c>
      <c r="N1116" s="9">
        <v>4.2929919999999999</v>
      </c>
      <c r="O1116" s="9">
        <v>23.768517999999993</v>
      </c>
      <c r="P1116" s="24">
        <v>0</v>
      </c>
      <c r="Q1116" s="9">
        <v>0</v>
      </c>
      <c r="R1116" s="9">
        <v>0</v>
      </c>
      <c r="S1116" s="24">
        <f t="shared" si="18"/>
        <v>28.061509999999991</v>
      </c>
    </row>
    <row r="1117" spans="1:19" ht="47.25">
      <c r="A1117" s="8" t="s">
        <v>807</v>
      </c>
      <c r="B1117" s="73" t="s">
        <v>2020</v>
      </c>
      <c r="C1117" s="15" t="s">
        <v>2021</v>
      </c>
      <c r="D1117" s="18" t="s">
        <v>2201</v>
      </c>
      <c r="E1117" s="15">
        <v>2020</v>
      </c>
      <c r="F1117" s="9">
        <v>6.0818500000000002</v>
      </c>
      <c r="G1117" s="9">
        <v>6.0818500000000002</v>
      </c>
      <c r="H1117" s="30">
        <v>0.60818500000000009</v>
      </c>
      <c r="I1117" s="30">
        <v>5.1087540000000002</v>
      </c>
      <c r="J1117" s="24">
        <v>0</v>
      </c>
      <c r="K1117" s="30">
        <v>0.36491099999999999</v>
      </c>
      <c r="L1117" s="24">
        <v>6.0718238100000015</v>
      </c>
      <c r="M1117" s="24">
        <v>6.0718238100000015</v>
      </c>
      <c r="N1117" s="9">
        <v>5.6060913300000017</v>
      </c>
      <c r="O1117" s="9">
        <v>0</v>
      </c>
      <c r="P1117" s="24">
        <v>0</v>
      </c>
      <c r="Q1117" s="9">
        <v>0</v>
      </c>
      <c r="R1117" s="9">
        <v>0</v>
      </c>
      <c r="S1117" s="24">
        <f t="shared" si="18"/>
        <v>5.6060913300000017</v>
      </c>
    </row>
    <row r="1118" spans="1:19" ht="94.5">
      <c r="A1118" s="8" t="s">
        <v>807</v>
      </c>
      <c r="B1118" s="73" t="s">
        <v>237</v>
      </c>
      <c r="C1118" s="15" t="s">
        <v>2645</v>
      </c>
      <c r="D1118" s="18">
        <v>2014</v>
      </c>
      <c r="E1118" s="15">
        <v>2022</v>
      </c>
      <c r="F1118" s="9">
        <v>3.9114299999999997</v>
      </c>
      <c r="G1118" s="9">
        <v>3.9114299999999997</v>
      </c>
      <c r="H1118" s="30">
        <v>0.39114300000000002</v>
      </c>
      <c r="I1118" s="30">
        <v>3.2856011999999999</v>
      </c>
      <c r="J1118" s="24">
        <v>0</v>
      </c>
      <c r="K1118" s="30">
        <v>0.23468579999999997</v>
      </c>
      <c r="L1118" s="24">
        <v>3.6666990499999996</v>
      </c>
      <c r="M1118" s="24">
        <v>3.6666990499999996</v>
      </c>
      <c r="N1118" s="9">
        <v>0.010999999999999999</v>
      </c>
      <c r="O1118" s="9">
        <v>0.010999999999999999</v>
      </c>
      <c r="P1118" s="24">
        <v>3.6346990499999996</v>
      </c>
      <c r="Q1118" s="9">
        <v>0</v>
      </c>
      <c r="R1118" s="9">
        <v>0</v>
      </c>
      <c r="S1118" s="24">
        <f t="shared" si="18"/>
        <v>3.6566990499999994</v>
      </c>
    </row>
    <row r="1119" spans="1:19" ht="110.25">
      <c r="A1119" s="8" t="s">
        <v>807</v>
      </c>
      <c r="B1119" s="73" t="s">
        <v>2022</v>
      </c>
      <c r="C1119" s="15" t="s">
        <v>2023</v>
      </c>
      <c r="D1119" s="18">
        <v>2014</v>
      </c>
      <c r="E1119" s="15">
        <v>2020</v>
      </c>
      <c r="F1119" s="9">
        <v>0.52657000000000009</v>
      </c>
      <c r="G1119" s="9">
        <v>0.52657000000000009</v>
      </c>
      <c r="H1119" s="30">
        <v>0.052657000000000009</v>
      </c>
      <c r="I1119" s="30">
        <v>0.44231880000000007</v>
      </c>
      <c r="J1119" s="24">
        <v>0</v>
      </c>
      <c r="K1119" s="30">
        <v>0.031594200000000003</v>
      </c>
      <c r="L1119" s="24">
        <v>0.43730033999999995</v>
      </c>
      <c r="M1119" s="24">
        <v>0.43730033999999995</v>
      </c>
      <c r="N1119" s="9">
        <v>0.38288800000000001</v>
      </c>
      <c r="O1119" s="9">
        <v>0</v>
      </c>
      <c r="P1119" s="24">
        <v>0</v>
      </c>
      <c r="Q1119" s="9">
        <v>0</v>
      </c>
      <c r="R1119" s="9">
        <v>0</v>
      </c>
      <c r="S1119" s="24">
        <f t="shared" si="18"/>
        <v>0.38288800000000001</v>
      </c>
    </row>
    <row r="1120" spans="1:19" ht="141.75">
      <c r="A1120" s="8" t="s">
        <v>807</v>
      </c>
      <c r="B1120" s="73" t="s">
        <v>137</v>
      </c>
      <c r="C1120" s="15" t="s">
        <v>801</v>
      </c>
      <c r="D1120" s="18">
        <v>2015</v>
      </c>
      <c r="E1120" s="15">
        <v>2021</v>
      </c>
      <c r="F1120" s="9">
        <v>2.9180099999999998</v>
      </c>
      <c r="G1120" s="9">
        <v>2.9180099999999998</v>
      </c>
      <c r="H1120" s="30">
        <v>0.29180099999999998</v>
      </c>
      <c r="I1120" s="30">
        <v>2.4511284</v>
      </c>
      <c r="J1120" s="24">
        <v>0</v>
      </c>
      <c r="K1120" s="30">
        <v>0.17508059999999998</v>
      </c>
      <c r="L1120" s="24">
        <v>2.7001181999999999</v>
      </c>
      <c r="M1120" s="24">
        <v>2.7001181999999999</v>
      </c>
      <c r="N1120" s="9">
        <v>0.010999999999999999</v>
      </c>
      <c r="O1120" s="9">
        <v>2.5857040000000002</v>
      </c>
      <c r="P1120" s="24">
        <v>0</v>
      </c>
      <c r="Q1120" s="9">
        <v>0</v>
      </c>
      <c r="R1120" s="9">
        <v>0</v>
      </c>
      <c r="S1120" s="24">
        <f t="shared" si="18"/>
        <v>2.5967040000000003</v>
      </c>
    </row>
    <row r="1121" spans="1:19" ht="78.75">
      <c r="A1121" s="8" t="s">
        <v>807</v>
      </c>
      <c r="B1121" s="73" t="s">
        <v>138</v>
      </c>
      <c r="C1121" s="15" t="s">
        <v>802</v>
      </c>
      <c r="D1121" s="18">
        <v>2015</v>
      </c>
      <c r="E1121" s="15">
        <v>2020</v>
      </c>
      <c r="F1121" s="9">
        <v>1.7122000000000002</v>
      </c>
      <c r="G1121" s="9">
        <v>1.7122000000000002</v>
      </c>
      <c r="H1121" s="30">
        <v>0.17122000000000004</v>
      </c>
      <c r="I1121" s="30">
        <v>1.4382480000000002</v>
      </c>
      <c r="J1121" s="24">
        <v>0</v>
      </c>
      <c r="K1121" s="30">
        <v>0.102732</v>
      </c>
      <c r="L1121" s="24">
        <v>1.5682257000000002</v>
      </c>
      <c r="M1121" s="24">
        <v>1.5682257000000002</v>
      </c>
      <c r="N1121" s="9">
        <v>0.030398980000000186</v>
      </c>
      <c r="O1121" s="9">
        <v>0</v>
      </c>
      <c r="P1121" s="24">
        <v>0</v>
      </c>
      <c r="Q1121" s="9">
        <v>0</v>
      </c>
      <c r="R1121" s="9">
        <v>0</v>
      </c>
      <c r="S1121" s="24">
        <f t="shared" si="18"/>
        <v>0.030398980000000186</v>
      </c>
    </row>
    <row r="1122" spans="1:19" ht="78.75">
      <c r="A1122" s="8" t="s">
        <v>807</v>
      </c>
      <c r="B1122" s="73" t="s">
        <v>2024</v>
      </c>
      <c r="C1122" s="15" t="s">
        <v>2025</v>
      </c>
      <c r="D1122" s="18">
        <v>2015</v>
      </c>
      <c r="E1122" s="15">
        <v>2020</v>
      </c>
      <c r="F1122" s="9">
        <v>76.687179999999998</v>
      </c>
      <c r="G1122" s="9">
        <v>76.687179999999998</v>
      </c>
      <c r="H1122" s="30">
        <v>7.6687180000000001</v>
      </c>
      <c r="I1122" s="30">
        <v>64.417231200000003</v>
      </c>
      <c r="J1122" s="24">
        <v>0</v>
      </c>
      <c r="K1122" s="30">
        <v>4.6012307999999997</v>
      </c>
      <c r="L1122" s="24">
        <v>53.838410609999997</v>
      </c>
      <c r="M1122" s="24">
        <v>53.838410609999997</v>
      </c>
      <c r="N1122" s="9">
        <v>22.754584619999996</v>
      </c>
      <c r="O1122" s="9">
        <v>0</v>
      </c>
      <c r="P1122" s="24">
        <v>0</v>
      </c>
      <c r="Q1122" s="9">
        <v>0</v>
      </c>
      <c r="R1122" s="9">
        <v>0</v>
      </c>
      <c r="S1122" s="24">
        <f t="shared" si="18"/>
        <v>22.754584619999996</v>
      </c>
    </row>
    <row r="1123" spans="1:19" ht="78.75">
      <c r="A1123" s="8" t="s">
        <v>807</v>
      </c>
      <c r="B1123" s="73" t="s">
        <v>2026</v>
      </c>
      <c r="C1123" s="15" t="s">
        <v>2646</v>
      </c>
      <c r="D1123" s="18">
        <v>2016</v>
      </c>
      <c r="E1123" s="15">
        <v>2022</v>
      </c>
      <c r="F1123" s="9">
        <v>0.56238999999999995</v>
      </c>
      <c r="G1123" s="9">
        <v>0.56238999999999995</v>
      </c>
      <c r="H1123" s="30">
        <v>0.056238999999999997</v>
      </c>
      <c r="I1123" s="30">
        <v>0.47240759999999993</v>
      </c>
      <c r="J1123" s="24">
        <v>0</v>
      </c>
      <c r="K1123" s="30">
        <v>0.033743399999999993</v>
      </c>
      <c r="L1123" s="24">
        <v>0.45888184999999992</v>
      </c>
      <c r="M1123" s="24">
        <v>0.45888184999999992</v>
      </c>
      <c r="N1123" s="9">
        <v>0.010999999999999999</v>
      </c>
      <c r="O1123" s="9">
        <v>0.010999999999999999</v>
      </c>
      <c r="P1123" s="24">
        <v>0.33774400000000004</v>
      </c>
      <c r="Q1123" s="9">
        <v>0</v>
      </c>
      <c r="R1123" s="9">
        <v>0</v>
      </c>
      <c r="S1123" s="24">
        <f t="shared" si="18"/>
        <v>0.35974400000000006</v>
      </c>
    </row>
    <row r="1124" spans="1:19" ht="47.25">
      <c r="A1124" s="8" t="s">
        <v>807</v>
      </c>
      <c r="B1124" s="73" t="s">
        <v>139</v>
      </c>
      <c r="C1124" s="15" t="s">
        <v>2647</v>
      </c>
      <c r="D1124" s="18">
        <v>2015</v>
      </c>
      <c r="E1124" s="15">
        <v>2022</v>
      </c>
      <c r="F1124" s="9">
        <v>3.0159000000000002</v>
      </c>
      <c r="G1124" s="9">
        <v>3.0159000000000002</v>
      </c>
      <c r="H1124" s="30">
        <v>0.30159000000000002</v>
      </c>
      <c r="I1124" s="30">
        <v>2.5333560000000004</v>
      </c>
      <c r="J1124" s="24">
        <v>0</v>
      </c>
      <c r="K1124" s="30">
        <v>0.180954</v>
      </c>
      <c r="L1124" s="24">
        <v>2.0264354199999999</v>
      </c>
      <c r="M1124" s="24">
        <v>2.0264354199999999</v>
      </c>
      <c r="N1124" s="9">
        <v>0.010999999999999999</v>
      </c>
      <c r="O1124" s="9">
        <v>0.010999999999999999</v>
      </c>
      <c r="P1124" s="24">
        <v>1.9944354200000001</v>
      </c>
      <c r="Q1124" s="9">
        <v>0</v>
      </c>
      <c r="R1124" s="9">
        <v>0</v>
      </c>
      <c r="S1124" s="24">
        <f t="shared" si="18"/>
        <v>2.0164354200000001</v>
      </c>
    </row>
    <row r="1125" spans="1:19" ht="63">
      <c r="A1125" s="8" t="s">
        <v>807</v>
      </c>
      <c r="B1125" s="73" t="s">
        <v>2027</v>
      </c>
      <c r="C1125" s="15" t="s">
        <v>2648</v>
      </c>
      <c r="D1125" s="18">
        <v>2019</v>
      </c>
      <c r="E1125" s="15">
        <v>2020</v>
      </c>
      <c r="F1125" s="9">
        <v>5.3736800000000002</v>
      </c>
      <c r="G1125" s="9">
        <v>5.3736800000000002</v>
      </c>
      <c r="H1125" s="30">
        <v>0.53736800000000007</v>
      </c>
      <c r="I1125" s="30">
        <v>4.5138912000000007</v>
      </c>
      <c r="J1125" s="24">
        <v>0</v>
      </c>
      <c r="K1125" s="30">
        <v>0.32242080000000001</v>
      </c>
      <c r="L1125" s="24">
        <v>5.3736800000000002</v>
      </c>
      <c r="M1125" s="24">
        <v>5.3736800000000002</v>
      </c>
      <c r="N1125" s="9">
        <v>5.0551500000000003</v>
      </c>
      <c r="O1125" s="9">
        <v>0</v>
      </c>
      <c r="P1125" s="24">
        <v>0</v>
      </c>
      <c r="Q1125" s="9">
        <v>0</v>
      </c>
      <c r="R1125" s="9">
        <v>0</v>
      </c>
      <c r="S1125" s="24">
        <f t="shared" si="18"/>
        <v>5.0551500000000003</v>
      </c>
    </row>
    <row r="1126" spans="1:19" ht="78.75">
      <c r="A1126" s="8" t="s">
        <v>807</v>
      </c>
      <c r="B1126" s="73" t="s">
        <v>2028</v>
      </c>
      <c r="C1126" s="15" t="s">
        <v>2649</v>
      </c>
      <c r="D1126" s="18">
        <v>2019</v>
      </c>
      <c r="E1126" s="15">
        <v>2020</v>
      </c>
      <c r="F1126" s="9">
        <v>2.6553</v>
      </c>
      <c r="G1126" s="9">
        <v>2.6553</v>
      </c>
      <c r="H1126" s="30">
        <v>0.26552999999999999</v>
      </c>
      <c r="I1126" s="30">
        <v>2.2304520000000001</v>
      </c>
      <c r="J1126" s="24">
        <v>0</v>
      </c>
      <c r="K1126" s="30">
        <v>0.15931799999999999</v>
      </c>
      <c r="L1126" s="24">
        <v>2.6553</v>
      </c>
      <c r="M1126" s="24">
        <v>2.6553</v>
      </c>
      <c r="N1126" s="9">
        <v>2.6453000000000002</v>
      </c>
      <c r="O1126" s="9">
        <v>0</v>
      </c>
      <c r="P1126" s="24">
        <v>0</v>
      </c>
      <c r="Q1126" s="9">
        <v>0</v>
      </c>
      <c r="R1126" s="9">
        <v>0</v>
      </c>
      <c r="S1126" s="24">
        <f t="shared" si="18"/>
        <v>2.6453000000000002</v>
      </c>
    </row>
    <row r="1127" spans="1:19" ht="63">
      <c r="A1127" s="8" t="s">
        <v>807</v>
      </c>
      <c r="B1127" s="73" t="s">
        <v>2029</v>
      </c>
      <c r="C1127" s="15" t="s">
        <v>2650</v>
      </c>
      <c r="D1127" s="18">
        <v>2019</v>
      </c>
      <c r="E1127" s="15">
        <v>2020</v>
      </c>
      <c r="F1127" s="9">
        <v>2.1978899999999997</v>
      </c>
      <c r="G1127" s="9">
        <v>2.1978899999999997</v>
      </c>
      <c r="H1127" s="30">
        <v>0.21978899999999998</v>
      </c>
      <c r="I1127" s="30">
        <v>1.8462275999999997</v>
      </c>
      <c r="J1127" s="24">
        <v>0</v>
      </c>
      <c r="K1127" s="30">
        <v>0.13187339999999997</v>
      </c>
      <c r="L1127" s="24">
        <v>2.1978899999999997</v>
      </c>
      <c r="M1127" s="24">
        <v>2.1978899999999997</v>
      </c>
      <c r="N1127" s="9">
        <v>2.1878899999999999</v>
      </c>
      <c r="O1127" s="9">
        <v>0</v>
      </c>
      <c r="P1127" s="24">
        <v>0</v>
      </c>
      <c r="Q1127" s="9">
        <v>0</v>
      </c>
      <c r="R1127" s="9">
        <v>0</v>
      </c>
      <c r="S1127" s="24">
        <f t="shared" si="18"/>
        <v>2.1878899999999999</v>
      </c>
    </row>
    <row r="1128" spans="1:19" ht="78.75">
      <c r="A1128" s="8" t="s">
        <v>807</v>
      </c>
      <c r="B1128" s="73" t="s">
        <v>2030</v>
      </c>
      <c r="C1128" s="15" t="s">
        <v>2651</v>
      </c>
      <c r="D1128" s="18">
        <v>2018</v>
      </c>
      <c r="E1128" s="15">
        <v>2020</v>
      </c>
      <c r="F1128" s="9">
        <v>10.31105</v>
      </c>
      <c r="G1128" s="9">
        <v>10.31105</v>
      </c>
      <c r="H1128" s="30">
        <v>1.0311049999999999</v>
      </c>
      <c r="I1128" s="30">
        <v>8.6612819999999999</v>
      </c>
      <c r="J1128" s="24">
        <v>0</v>
      </c>
      <c r="K1128" s="30">
        <v>0.61866299999999996</v>
      </c>
      <c r="L1128" s="24">
        <v>8.7418384099999997</v>
      </c>
      <c r="M1128" s="24">
        <v>8.7418384099999997</v>
      </c>
      <c r="N1128" s="9">
        <v>3.713292</v>
      </c>
      <c r="O1128" s="9">
        <v>0</v>
      </c>
      <c r="P1128" s="24">
        <v>0</v>
      </c>
      <c r="Q1128" s="9">
        <v>0</v>
      </c>
      <c r="R1128" s="9">
        <v>0</v>
      </c>
      <c r="S1128" s="24">
        <f t="shared" si="18"/>
        <v>3.713292</v>
      </c>
    </row>
    <row r="1129" spans="1:19" ht="63">
      <c r="A1129" s="8" t="s">
        <v>807</v>
      </c>
      <c r="B1129" s="73" t="s">
        <v>2031</v>
      </c>
      <c r="C1129" s="15" t="s">
        <v>2652</v>
      </c>
      <c r="D1129" s="18" t="s">
        <v>2201</v>
      </c>
      <c r="E1129" s="15">
        <v>2020</v>
      </c>
      <c r="F1129" s="9">
        <v>6.7412900000000011</v>
      </c>
      <c r="G1129" s="9">
        <v>6.7412900000000011</v>
      </c>
      <c r="H1129" s="30">
        <v>0.6741290000000002</v>
      </c>
      <c r="I1129" s="30">
        <v>5.6626836000000003</v>
      </c>
      <c r="J1129" s="24">
        <v>0</v>
      </c>
      <c r="K1129" s="30">
        <v>0.40447740000000004</v>
      </c>
      <c r="L1129" s="24">
        <v>6.6586109700000007</v>
      </c>
      <c r="M1129" s="24">
        <v>6.6586109700000007</v>
      </c>
      <c r="N1129" s="9">
        <v>5.3691470400000005</v>
      </c>
      <c r="O1129" s="9">
        <v>0</v>
      </c>
      <c r="P1129" s="24">
        <v>0</v>
      </c>
      <c r="Q1129" s="9">
        <v>0</v>
      </c>
      <c r="R1129" s="9">
        <v>0</v>
      </c>
      <c r="S1129" s="24">
        <f t="shared" si="18"/>
        <v>5.3691470400000005</v>
      </c>
    </row>
    <row r="1130" spans="1:19" ht="63">
      <c r="A1130" s="8" t="s">
        <v>807</v>
      </c>
      <c r="B1130" s="73" t="s">
        <v>2032</v>
      </c>
      <c r="C1130" s="15" t="s">
        <v>2653</v>
      </c>
      <c r="D1130" s="18">
        <v>2016</v>
      </c>
      <c r="E1130" s="15">
        <v>2022</v>
      </c>
      <c r="F1130" s="9">
        <v>0.91919000000000017</v>
      </c>
      <c r="G1130" s="9">
        <v>0.91919000000000017</v>
      </c>
      <c r="H1130" s="30">
        <v>0.091919000000000028</v>
      </c>
      <c r="I1130" s="30">
        <v>0.77211960000000013</v>
      </c>
      <c r="J1130" s="24">
        <v>0</v>
      </c>
      <c r="K1130" s="30">
        <v>0.05515140000000001</v>
      </c>
      <c r="L1130" s="24">
        <v>0.7536098400000002</v>
      </c>
      <c r="M1130" s="24">
        <v>0.7536098400000002</v>
      </c>
      <c r="N1130" s="9">
        <v>0.010999999999999999</v>
      </c>
      <c r="O1130" s="9">
        <v>0.010999999999999999</v>
      </c>
      <c r="P1130" s="24">
        <v>0.68160984000000013</v>
      </c>
      <c r="Q1130" s="9">
        <v>0</v>
      </c>
      <c r="R1130" s="9">
        <v>0</v>
      </c>
      <c r="S1130" s="24">
        <f t="shared" si="18"/>
        <v>0.70360984000000015</v>
      </c>
    </row>
    <row r="1131" spans="1:19" ht="47.25">
      <c r="A1131" s="8" t="s">
        <v>807</v>
      </c>
      <c r="B1131" s="73" t="s">
        <v>2033</v>
      </c>
      <c r="C1131" s="15" t="s">
        <v>2654</v>
      </c>
      <c r="D1131" s="13">
        <v>2019</v>
      </c>
      <c r="E1131" s="15">
        <v>2021</v>
      </c>
      <c r="F1131" s="9">
        <v>0.71929999999999994</v>
      </c>
      <c r="G1131" s="9">
        <v>0.71929999999999994</v>
      </c>
      <c r="H1131" s="30">
        <v>0.071929999999999994</v>
      </c>
      <c r="I1131" s="30">
        <v>0.60421199999999997</v>
      </c>
      <c r="J1131" s="24">
        <v>0</v>
      </c>
      <c r="K1131" s="30">
        <v>0.043157999999999995</v>
      </c>
      <c r="L1131" s="24">
        <v>0.71929999999999994</v>
      </c>
      <c r="M1131" s="24">
        <v>0.71929999999999994</v>
      </c>
      <c r="N1131" s="9">
        <v>0.17861800000000003</v>
      </c>
      <c r="O1131" s="9">
        <v>0.53068199999999988</v>
      </c>
      <c r="P1131" s="24">
        <v>0</v>
      </c>
      <c r="Q1131" s="9">
        <v>0</v>
      </c>
      <c r="R1131" s="9">
        <v>0</v>
      </c>
      <c r="S1131" s="24">
        <f t="shared" si="18"/>
        <v>0.70929999999999993</v>
      </c>
    </row>
    <row r="1132" spans="1:19" ht="94.5">
      <c r="A1132" s="8" t="s">
        <v>807</v>
      </c>
      <c r="B1132" s="73" t="s">
        <v>2034</v>
      </c>
      <c r="C1132" s="15" t="s">
        <v>2655</v>
      </c>
      <c r="D1132" s="18">
        <v>2018</v>
      </c>
      <c r="E1132" s="15">
        <v>2021</v>
      </c>
      <c r="F1132" s="9">
        <v>18.239509999999999</v>
      </c>
      <c r="G1132" s="9">
        <v>18.239509999999999</v>
      </c>
      <c r="H1132" s="30">
        <v>1.8239510000000001</v>
      </c>
      <c r="I1132" s="30">
        <v>15.321188399999999</v>
      </c>
      <c r="J1132" s="24">
        <v>0</v>
      </c>
      <c r="K1132" s="30">
        <v>1.0943706</v>
      </c>
      <c r="L1132" s="24">
        <v>17.942958139999998</v>
      </c>
      <c r="M1132" s="24">
        <v>17.942958139999998</v>
      </c>
      <c r="N1132" s="9">
        <v>6.8554420000000009</v>
      </c>
      <c r="O1132" s="9">
        <v>9.5093161399999993</v>
      </c>
      <c r="P1132" s="24">
        <v>0</v>
      </c>
      <c r="Q1132" s="9">
        <v>0</v>
      </c>
      <c r="R1132" s="9">
        <v>0</v>
      </c>
      <c r="S1132" s="24">
        <f t="shared" si="18"/>
        <v>16.364758139999999</v>
      </c>
    </row>
    <row r="1133" spans="1:19" ht="94.5">
      <c r="A1133" s="8" t="s">
        <v>807</v>
      </c>
      <c r="B1133" s="73" t="s">
        <v>135</v>
      </c>
      <c r="C1133" s="15" t="s">
        <v>2656</v>
      </c>
      <c r="D1133" s="18">
        <v>2014</v>
      </c>
      <c r="E1133" s="15">
        <v>2022</v>
      </c>
      <c r="F1133" s="9">
        <v>7.8505500000000001</v>
      </c>
      <c r="G1133" s="9">
        <v>7.8505500000000001</v>
      </c>
      <c r="H1133" s="30">
        <v>0.78505500000000006</v>
      </c>
      <c r="I1133" s="30">
        <v>6.594462</v>
      </c>
      <c r="J1133" s="24">
        <v>0</v>
      </c>
      <c r="K1133" s="30">
        <v>0.47103299999999998</v>
      </c>
      <c r="L1133" s="24">
        <v>7.2958562100000002</v>
      </c>
      <c r="M1133" s="24">
        <v>7.2958562100000002</v>
      </c>
      <c r="N1133" s="9">
        <v>0.010999999999999999</v>
      </c>
      <c r="O1133" s="9">
        <v>0.010999999999999999</v>
      </c>
      <c r="P1133" s="24">
        <v>7.2638562100000001</v>
      </c>
      <c r="Q1133" s="9">
        <v>0</v>
      </c>
      <c r="R1133" s="9">
        <v>0</v>
      </c>
      <c r="S1133" s="24">
        <f t="shared" si="18"/>
        <v>7.2858562100000004</v>
      </c>
    </row>
    <row r="1134" spans="1:19" ht="63">
      <c r="A1134" s="8" t="s">
        <v>807</v>
      </c>
      <c r="B1134" s="73" t="s">
        <v>2035</v>
      </c>
      <c r="C1134" s="15" t="s">
        <v>2036</v>
      </c>
      <c r="D1134" s="18">
        <v>2015</v>
      </c>
      <c r="E1134" s="15">
        <v>2022</v>
      </c>
      <c r="F1134" s="9">
        <v>1.8767799999999999</v>
      </c>
      <c r="G1134" s="9">
        <v>1.8767799999999999</v>
      </c>
      <c r="H1134" s="30">
        <v>0.18767800000000001</v>
      </c>
      <c r="I1134" s="30">
        <v>1.5764951999999999</v>
      </c>
      <c r="J1134" s="24">
        <v>0</v>
      </c>
      <c r="K1134" s="30">
        <v>0.11260679999999999</v>
      </c>
      <c r="L1134" s="24">
        <v>1.5228063300000001</v>
      </c>
      <c r="M1134" s="24">
        <v>1.5228063300000001</v>
      </c>
      <c r="N1134" s="9">
        <v>0.010999999999999999</v>
      </c>
      <c r="O1134" s="9">
        <v>0.010999999999999999</v>
      </c>
      <c r="P1134" s="24">
        <v>1.4027363300000002</v>
      </c>
      <c r="Q1134" s="9">
        <v>0</v>
      </c>
      <c r="R1134" s="9">
        <v>0</v>
      </c>
      <c r="S1134" s="24">
        <f t="shared" si="18"/>
        <v>1.4247363300000002</v>
      </c>
    </row>
    <row r="1135" spans="1:19" ht="63">
      <c r="A1135" s="8" t="s">
        <v>807</v>
      </c>
      <c r="B1135" s="73" t="s">
        <v>136</v>
      </c>
      <c r="C1135" s="15" t="s">
        <v>803</v>
      </c>
      <c r="D1135" s="18">
        <v>2015</v>
      </c>
      <c r="E1135" s="15">
        <v>2022</v>
      </c>
      <c r="F1135" s="9">
        <v>3.02894</v>
      </c>
      <c r="G1135" s="9">
        <v>3.02894</v>
      </c>
      <c r="H1135" s="30">
        <v>0.302894</v>
      </c>
      <c r="I1135" s="30">
        <v>2.5443096000000001</v>
      </c>
      <c r="J1135" s="24">
        <v>0</v>
      </c>
      <c r="K1135" s="30">
        <v>0.18173639999999999</v>
      </c>
      <c r="L1135" s="24">
        <v>2.2885144799999999</v>
      </c>
      <c r="M1135" s="24">
        <v>2.2885144799999999</v>
      </c>
      <c r="N1135" s="9">
        <v>0.010999999999999999</v>
      </c>
      <c r="O1135" s="9">
        <v>0.010999999999999999</v>
      </c>
      <c r="P1135" s="24">
        <v>2.2565144799999999</v>
      </c>
      <c r="Q1135" s="9">
        <v>0</v>
      </c>
      <c r="R1135" s="9">
        <v>0</v>
      </c>
      <c r="S1135" s="24">
        <f t="shared" si="18"/>
        <v>2.2785144799999997</v>
      </c>
    </row>
    <row r="1136" spans="1:19" ht="47.25">
      <c r="A1136" s="8" t="s">
        <v>807</v>
      </c>
      <c r="B1136" s="73" t="s">
        <v>2037</v>
      </c>
      <c r="C1136" s="15" t="s">
        <v>2038</v>
      </c>
      <c r="D1136" s="18">
        <v>2019</v>
      </c>
      <c r="E1136" s="15">
        <v>2020</v>
      </c>
      <c r="F1136" s="9">
        <v>2.7096499999999999</v>
      </c>
      <c r="G1136" s="9">
        <v>2.7096499999999999</v>
      </c>
      <c r="H1136" s="30">
        <v>0.27096500000000001</v>
      </c>
      <c r="I1136" s="30">
        <v>2.276106</v>
      </c>
      <c r="J1136" s="24">
        <v>0</v>
      </c>
      <c r="K1136" s="30">
        <v>0.162579</v>
      </c>
      <c r="L1136" s="24">
        <v>2.7096500000000003</v>
      </c>
      <c r="M1136" s="24">
        <v>2.7096500000000003</v>
      </c>
      <c r="N1136" s="9">
        <v>2.2013900000000004</v>
      </c>
      <c r="O1136" s="9">
        <v>0</v>
      </c>
      <c r="P1136" s="24">
        <v>0</v>
      </c>
      <c r="Q1136" s="9">
        <v>0</v>
      </c>
      <c r="R1136" s="9">
        <v>0</v>
      </c>
      <c r="S1136" s="24">
        <f t="shared" si="18"/>
        <v>2.2013900000000004</v>
      </c>
    </row>
    <row r="1137" spans="1:19" ht="78.75">
      <c r="A1137" s="8" t="s">
        <v>807</v>
      </c>
      <c r="B1137" s="73" t="s">
        <v>2039</v>
      </c>
      <c r="C1137" s="15" t="s">
        <v>2040</v>
      </c>
      <c r="D1137" s="18">
        <v>2015</v>
      </c>
      <c r="E1137" s="15">
        <v>2022</v>
      </c>
      <c r="F1137" s="9">
        <v>5.7182299999999993</v>
      </c>
      <c r="G1137" s="9">
        <v>5.7182299999999993</v>
      </c>
      <c r="H1137" s="30">
        <v>0.57182299999999997</v>
      </c>
      <c r="I1137" s="30">
        <v>4.803313199999999</v>
      </c>
      <c r="J1137" s="24">
        <v>0</v>
      </c>
      <c r="K1137" s="30">
        <v>0.34309379999999995</v>
      </c>
      <c r="L1137" s="24">
        <v>5.0859094599999999</v>
      </c>
      <c r="M1137" s="24">
        <v>5.0859094599999999</v>
      </c>
      <c r="N1137" s="9">
        <v>0.010999999999999999</v>
      </c>
      <c r="O1137" s="9">
        <v>0.010999999999999999</v>
      </c>
      <c r="P1137" s="24">
        <v>4.8109394599999993</v>
      </c>
      <c r="Q1137" s="9">
        <v>0</v>
      </c>
      <c r="R1137" s="9">
        <v>0</v>
      </c>
      <c r="S1137" s="24">
        <f t="shared" si="18"/>
        <v>4.8329394599999995</v>
      </c>
    </row>
    <row r="1138" spans="1:19" ht="63">
      <c r="A1138" s="8" t="s">
        <v>807</v>
      </c>
      <c r="B1138" s="73" t="s">
        <v>2041</v>
      </c>
      <c r="C1138" s="15" t="s">
        <v>2657</v>
      </c>
      <c r="D1138" s="18">
        <v>2018</v>
      </c>
      <c r="E1138" s="15">
        <v>2020</v>
      </c>
      <c r="F1138" s="9">
        <v>8.9132800000000003</v>
      </c>
      <c r="G1138" s="9">
        <v>8.9132800000000003</v>
      </c>
      <c r="H1138" s="30">
        <v>0.89132800000000012</v>
      </c>
      <c r="I1138" s="30">
        <v>7.487155200000001</v>
      </c>
      <c r="J1138" s="24">
        <v>0</v>
      </c>
      <c r="K1138" s="30">
        <v>0.53479679999999996</v>
      </c>
      <c r="L1138" s="24">
        <v>6.8916933700000005</v>
      </c>
      <c r="M1138" s="24">
        <v>6.8916933700000005</v>
      </c>
      <c r="N1138" s="9">
        <v>0.27477571000000012</v>
      </c>
      <c r="O1138" s="9">
        <v>0</v>
      </c>
      <c r="P1138" s="24">
        <v>0</v>
      </c>
      <c r="Q1138" s="9">
        <v>0</v>
      </c>
      <c r="R1138" s="9">
        <v>0</v>
      </c>
      <c r="S1138" s="24">
        <f t="shared" si="18"/>
        <v>0.27477571000000012</v>
      </c>
    </row>
    <row r="1139" spans="1:19" ht="78.75">
      <c r="A1139" s="8" t="s">
        <v>807</v>
      </c>
      <c r="B1139" s="73" t="s">
        <v>239</v>
      </c>
      <c r="C1139" s="15" t="s">
        <v>2658</v>
      </c>
      <c r="D1139" s="18">
        <v>2017</v>
      </c>
      <c r="E1139" s="15">
        <v>2022</v>
      </c>
      <c r="F1139" s="9">
        <v>7.7426300100000001</v>
      </c>
      <c r="G1139" s="9">
        <v>7.7426300100000001</v>
      </c>
      <c r="H1139" s="30">
        <v>0.77426300100000001</v>
      </c>
      <c r="I1139" s="30">
        <v>6.5038092083999999</v>
      </c>
      <c r="J1139" s="24">
        <v>0</v>
      </c>
      <c r="K1139" s="30">
        <v>0.46455780059999996</v>
      </c>
      <c r="L1139" s="24">
        <v>6.2087972200000001</v>
      </c>
      <c r="M1139" s="24">
        <v>6.2087972200000001</v>
      </c>
      <c r="N1139" s="9">
        <v>0.010999999999999999</v>
      </c>
      <c r="O1139" s="9">
        <v>0.010999999999999999</v>
      </c>
      <c r="P1139" s="24">
        <v>6.1767972200000001</v>
      </c>
      <c r="Q1139" s="9">
        <v>0</v>
      </c>
      <c r="R1139" s="9">
        <v>0</v>
      </c>
      <c r="S1139" s="24">
        <f t="shared" si="18"/>
        <v>6.1987972200000003</v>
      </c>
    </row>
    <row r="1140" spans="1:19" ht="63">
      <c r="A1140" s="8" t="s">
        <v>807</v>
      </c>
      <c r="B1140" s="73" t="s">
        <v>2042</v>
      </c>
      <c r="C1140" s="15" t="s">
        <v>2659</v>
      </c>
      <c r="D1140" s="18">
        <v>2014</v>
      </c>
      <c r="E1140" s="15">
        <v>2021</v>
      </c>
      <c r="F1140" s="9">
        <v>17.34524</v>
      </c>
      <c r="G1140" s="9">
        <v>17.34524</v>
      </c>
      <c r="H1140" s="30">
        <v>1.7345240000000002</v>
      </c>
      <c r="I1140" s="30">
        <v>14.570001599999999</v>
      </c>
      <c r="J1140" s="24">
        <v>0</v>
      </c>
      <c r="K1140" s="30">
        <v>1.0407143999999999</v>
      </c>
      <c r="L1140" s="24">
        <v>15.59867972</v>
      </c>
      <c r="M1140" s="24">
        <v>15.59867972</v>
      </c>
      <c r="N1140" s="9">
        <v>0.010999999999999999</v>
      </c>
      <c r="O1140" s="9">
        <v>14.78767972</v>
      </c>
      <c r="P1140" s="24">
        <v>0</v>
      </c>
      <c r="Q1140" s="9">
        <v>0</v>
      </c>
      <c r="R1140" s="9">
        <v>0</v>
      </c>
      <c r="S1140" s="24">
        <f t="shared" si="18"/>
        <v>14.798679719999999</v>
      </c>
    </row>
    <row r="1141" spans="1:19" ht="78.75">
      <c r="A1141" s="8" t="s">
        <v>807</v>
      </c>
      <c r="B1141" s="73" t="s">
        <v>2043</v>
      </c>
      <c r="C1141" s="15" t="s">
        <v>2660</v>
      </c>
      <c r="D1141" s="18">
        <v>2015</v>
      </c>
      <c r="E1141" s="15">
        <v>2021</v>
      </c>
      <c r="F1141" s="9">
        <v>54.974249999999998</v>
      </c>
      <c r="G1141" s="9">
        <v>54.974249999999998</v>
      </c>
      <c r="H1141" s="30">
        <v>5.4974249999999998</v>
      </c>
      <c r="I1141" s="30">
        <v>46.178370000000001</v>
      </c>
      <c r="J1141" s="24">
        <v>0</v>
      </c>
      <c r="K1141" s="30">
        <v>3.2984549999999997</v>
      </c>
      <c r="L1141" s="24">
        <v>33.682502009999993</v>
      </c>
      <c r="M1141" s="24">
        <v>33.682502009999993</v>
      </c>
      <c r="N1141" s="9">
        <v>0.21246500000000004</v>
      </c>
      <c r="O1141" s="9">
        <v>4.3937189999999999</v>
      </c>
      <c r="P1141" s="24">
        <v>0</v>
      </c>
      <c r="Q1141" s="9">
        <v>0</v>
      </c>
      <c r="R1141" s="9">
        <v>0</v>
      </c>
      <c r="S1141" s="24">
        <f t="shared" si="18"/>
        <v>4.6061839999999998</v>
      </c>
    </row>
    <row r="1142" spans="1:19" ht="110.25">
      <c r="A1142" s="8" t="s">
        <v>807</v>
      </c>
      <c r="B1142" s="73" t="s">
        <v>2044</v>
      </c>
      <c r="C1142" s="15" t="s">
        <v>2661</v>
      </c>
      <c r="D1142" s="18">
        <v>2014</v>
      </c>
      <c r="E1142" s="15">
        <v>2020</v>
      </c>
      <c r="F1142" s="9">
        <v>22.860720000000001</v>
      </c>
      <c r="G1142" s="9">
        <v>22.860720000000001</v>
      </c>
      <c r="H1142" s="30">
        <v>2.2860720000000003</v>
      </c>
      <c r="I1142" s="30">
        <v>19.203004799999999</v>
      </c>
      <c r="J1142" s="24">
        <v>0</v>
      </c>
      <c r="K1142" s="30">
        <v>1.3716432000000001</v>
      </c>
      <c r="L1142" s="24">
        <v>0</v>
      </c>
      <c r="M1142" s="24">
        <v>0</v>
      </c>
      <c r="N1142" s="9">
        <v>0</v>
      </c>
      <c r="O1142" s="9">
        <v>0</v>
      </c>
      <c r="P1142" s="24">
        <v>0</v>
      </c>
      <c r="Q1142" s="9">
        <v>0</v>
      </c>
      <c r="R1142" s="9">
        <v>0</v>
      </c>
      <c r="S1142" s="24">
        <f t="shared" si="18"/>
        <v>0</v>
      </c>
    </row>
    <row r="1143" spans="1:19" ht="94.5">
      <c r="A1143" s="8" t="s">
        <v>807</v>
      </c>
      <c r="B1143" s="73" t="s">
        <v>2045</v>
      </c>
      <c r="C1143" s="15" t="s">
        <v>2662</v>
      </c>
      <c r="D1143" s="18">
        <v>2014</v>
      </c>
      <c r="E1143" s="15">
        <v>2022</v>
      </c>
      <c r="F1143" s="9">
        <v>5.0482399999999998</v>
      </c>
      <c r="G1143" s="9">
        <v>5.0482399999999998</v>
      </c>
      <c r="H1143" s="30">
        <v>0.50482400000000005</v>
      </c>
      <c r="I1143" s="30">
        <v>4.2405216000000001</v>
      </c>
      <c r="J1143" s="24">
        <v>0</v>
      </c>
      <c r="K1143" s="30">
        <v>0.30289439999999995</v>
      </c>
      <c r="L1143" s="24">
        <v>3.8939597700000008</v>
      </c>
      <c r="M1143" s="24">
        <v>3.8939597700000008</v>
      </c>
      <c r="N1143" s="9">
        <v>0.010999999999999999</v>
      </c>
      <c r="O1143" s="9">
        <v>0.010999999999999999</v>
      </c>
      <c r="P1143" s="24">
        <v>3.6441193200000006</v>
      </c>
      <c r="Q1143" s="9">
        <v>0</v>
      </c>
      <c r="R1143" s="9">
        <v>0</v>
      </c>
      <c r="S1143" s="24">
        <f t="shared" si="18"/>
        <v>3.6661193200000004</v>
      </c>
    </row>
    <row r="1144" spans="1:19" ht="78.75">
      <c r="A1144" s="8" t="s">
        <v>807</v>
      </c>
      <c r="B1144" s="73" t="s">
        <v>2046</v>
      </c>
      <c r="C1144" s="15" t="s">
        <v>2047</v>
      </c>
      <c r="D1144" s="18">
        <v>2014</v>
      </c>
      <c r="E1144" s="15">
        <v>2020</v>
      </c>
      <c r="F1144" s="9">
        <v>15.43375</v>
      </c>
      <c r="G1144" s="9">
        <v>15.43375</v>
      </c>
      <c r="H1144" s="30">
        <v>1.5433750000000002</v>
      </c>
      <c r="I1144" s="30">
        <v>12.96435</v>
      </c>
      <c r="J1144" s="24">
        <v>0</v>
      </c>
      <c r="K1144" s="30">
        <v>0.92602499999999999</v>
      </c>
      <c r="L1144" s="24">
        <v>9.6972851099999957</v>
      </c>
      <c r="M1144" s="24">
        <v>9.6972851099999957</v>
      </c>
      <c r="N1144" s="9">
        <v>9.1516551099999965</v>
      </c>
      <c r="O1144" s="9">
        <v>0</v>
      </c>
      <c r="P1144" s="24">
        <v>0</v>
      </c>
      <c r="Q1144" s="9">
        <v>0</v>
      </c>
      <c r="R1144" s="9">
        <v>0</v>
      </c>
      <c r="S1144" s="24">
        <f t="shared" si="18"/>
        <v>9.1516551099999965</v>
      </c>
    </row>
    <row r="1145" spans="1:19" ht="110.25">
      <c r="A1145" s="8" t="s">
        <v>807</v>
      </c>
      <c r="B1145" s="73" t="s">
        <v>2048</v>
      </c>
      <c r="C1145" s="15" t="s">
        <v>2049</v>
      </c>
      <c r="D1145" s="18">
        <v>2015</v>
      </c>
      <c r="E1145" s="15">
        <v>2020</v>
      </c>
      <c r="F1145" s="9">
        <v>1.7604299999999999</v>
      </c>
      <c r="G1145" s="9">
        <v>1.7604299999999999</v>
      </c>
      <c r="H1145" s="30">
        <v>0.17604300000000001</v>
      </c>
      <c r="I1145" s="30">
        <v>1.4787612000000001</v>
      </c>
      <c r="J1145" s="24">
        <v>0</v>
      </c>
      <c r="K1145" s="30">
        <v>0.10562579999999999</v>
      </c>
      <c r="L1145" s="24">
        <v>1.0584026600000001</v>
      </c>
      <c r="M1145" s="24">
        <v>1.0584026600000001</v>
      </c>
      <c r="N1145" s="9">
        <v>0.98180266000000005</v>
      </c>
      <c r="O1145" s="9">
        <v>0</v>
      </c>
      <c r="P1145" s="24">
        <v>0</v>
      </c>
      <c r="Q1145" s="9">
        <v>0</v>
      </c>
      <c r="R1145" s="9">
        <v>0</v>
      </c>
      <c r="S1145" s="24">
        <f t="shared" si="18"/>
        <v>0.98180266000000005</v>
      </c>
    </row>
    <row r="1146" spans="1:19" ht="63">
      <c r="A1146" s="8" t="s">
        <v>807</v>
      </c>
      <c r="B1146" s="73" t="s">
        <v>243</v>
      </c>
      <c r="C1146" s="15" t="s">
        <v>2663</v>
      </c>
      <c r="D1146" s="18">
        <v>2014</v>
      </c>
      <c r="E1146" s="15">
        <v>2021</v>
      </c>
      <c r="F1146" s="9">
        <v>1.1411</v>
      </c>
      <c r="G1146" s="9">
        <v>1.1411</v>
      </c>
      <c r="H1146" s="30">
        <v>0.11411</v>
      </c>
      <c r="I1146" s="30">
        <v>0.95852400000000004</v>
      </c>
      <c r="J1146" s="24">
        <v>0</v>
      </c>
      <c r="K1146" s="30">
        <v>0.068465999999999999</v>
      </c>
      <c r="L1146" s="24">
        <v>0.93929399999999996</v>
      </c>
      <c r="M1146" s="24">
        <v>0.93929399999999996</v>
      </c>
      <c r="N1146" s="9">
        <v>0.010999999999999999</v>
      </c>
      <c r="O1146" s="9">
        <v>0.91829399999999994</v>
      </c>
      <c r="P1146" s="24">
        <v>0</v>
      </c>
      <c r="Q1146" s="9">
        <v>0</v>
      </c>
      <c r="R1146" s="9">
        <v>0</v>
      </c>
      <c r="S1146" s="24">
        <f t="shared" si="18"/>
        <v>0.92929399999999995</v>
      </c>
    </row>
    <row r="1147" spans="1:19" ht="78.75">
      <c r="A1147" s="8" t="s">
        <v>807</v>
      </c>
      <c r="B1147" s="73" t="s">
        <v>2050</v>
      </c>
      <c r="C1147" s="15" t="s">
        <v>2051</v>
      </c>
      <c r="D1147" s="18">
        <v>2019</v>
      </c>
      <c r="E1147" s="15">
        <v>2021</v>
      </c>
      <c r="F1147" s="9">
        <v>24.2517</v>
      </c>
      <c r="G1147" s="9">
        <v>24.2517</v>
      </c>
      <c r="H1147" s="30">
        <v>2.42517</v>
      </c>
      <c r="I1147" s="30">
        <v>20.371427999999998</v>
      </c>
      <c r="J1147" s="24">
        <v>0</v>
      </c>
      <c r="K1147" s="30">
        <v>1.4551019999999999</v>
      </c>
      <c r="L1147" s="24">
        <v>24.251700000000003</v>
      </c>
      <c r="M1147" s="24">
        <v>24.251700000000003</v>
      </c>
      <c r="N1147" s="9">
        <v>3.4293050000000003</v>
      </c>
      <c r="O1147" s="9">
        <v>19.217835000000004</v>
      </c>
      <c r="P1147" s="24">
        <v>0</v>
      </c>
      <c r="Q1147" s="9">
        <v>0</v>
      </c>
      <c r="R1147" s="9">
        <v>0</v>
      </c>
      <c r="S1147" s="24">
        <f t="shared" si="18"/>
        <v>22.647140000000004</v>
      </c>
    </row>
    <row r="1148" spans="1:19" ht="63">
      <c r="A1148" s="8" t="s">
        <v>807</v>
      </c>
      <c r="B1148" s="73" t="s">
        <v>2052</v>
      </c>
      <c r="C1148" s="15" t="s">
        <v>2664</v>
      </c>
      <c r="D1148" s="18">
        <v>2015</v>
      </c>
      <c r="E1148" s="15">
        <v>2021</v>
      </c>
      <c r="F1148" s="9">
        <v>1.40</v>
      </c>
      <c r="G1148" s="9">
        <v>1.40</v>
      </c>
      <c r="H1148" s="30">
        <v>0.13999999999999999</v>
      </c>
      <c r="I1148" s="30">
        <v>1.1759999999999999</v>
      </c>
      <c r="J1148" s="24">
        <v>0</v>
      </c>
      <c r="K1148" s="30">
        <v>0.083999999999999991</v>
      </c>
      <c r="L1148" s="24">
        <v>1.0188664699999999</v>
      </c>
      <c r="M1148" s="24">
        <v>1.0188664699999999</v>
      </c>
      <c r="N1148" s="9">
        <v>0.11896500000000002</v>
      </c>
      <c r="O1148" s="9">
        <v>0.82357146999999986</v>
      </c>
      <c r="P1148" s="24">
        <v>0</v>
      </c>
      <c r="Q1148" s="9">
        <v>0</v>
      </c>
      <c r="R1148" s="9">
        <v>0</v>
      </c>
      <c r="S1148" s="24">
        <f t="shared" si="18"/>
        <v>0.94253646999999985</v>
      </c>
    </row>
    <row r="1149" spans="1:19" ht="78.75">
      <c r="A1149" s="8" t="s">
        <v>807</v>
      </c>
      <c r="B1149" s="73" t="s">
        <v>2053</v>
      </c>
      <c r="C1149" s="15" t="s">
        <v>2665</v>
      </c>
      <c r="D1149" s="18">
        <v>2015</v>
      </c>
      <c r="E1149" s="15">
        <v>2020</v>
      </c>
      <c r="F1149" s="9">
        <v>3.3397199999999994</v>
      </c>
      <c r="G1149" s="9">
        <v>3.3397199999999994</v>
      </c>
      <c r="H1149" s="30">
        <v>0.33397199999999994</v>
      </c>
      <c r="I1149" s="30">
        <v>2.8053647999999995</v>
      </c>
      <c r="J1149" s="24">
        <v>0</v>
      </c>
      <c r="K1149" s="30">
        <v>0.20038319999999996</v>
      </c>
      <c r="L1149" s="24">
        <v>2.2509786000000003</v>
      </c>
      <c r="M1149" s="24">
        <v>2.2509786000000003</v>
      </c>
      <c r="N1149" s="9">
        <v>2.0891842300000003</v>
      </c>
      <c r="O1149" s="9">
        <v>0</v>
      </c>
      <c r="P1149" s="24">
        <v>0</v>
      </c>
      <c r="Q1149" s="9">
        <v>0</v>
      </c>
      <c r="R1149" s="9">
        <v>0</v>
      </c>
      <c r="S1149" s="24">
        <f t="shared" si="18"/>
        <v>2.0891842300000003</v>
      </c>
    </row>
    <row r="1150" spans="1:19" ht="78.75">
      <c r="A1150" s="8" t="s">
        <v>807</v>
      </c>
      <c r="B1150" s="73" t="s">
        <v>2054</v>
      </c>
      <c r="C1150" s="15" t="s">
        <v>2055</v>
      </c>
      <c r="D1150" s="18">
        <v>2019</v>
      </c>
      <c r="E1150" s="15">
        <v>2021</v>
      </c>
      <c r="F1150" s="9">
        <v>6.6844899999999985</v>
      </c>
      <c r="G1150" s="9">
        <v>6.6844899999999985</v>
      </c>
      <c r="H1150" s="30">
        <v>0.66844899999999985</v>
      </c>
      <c r="I1150" s="30">
        <v>5.6149715999999987</v>
      </c>
      <c r="J1150" s="24">
        <v>0</v>
      </c>
      <c r="K1150" s="30">
        <v>0.40106939999999991</v>
      </c>
      <c r="L1150" s="24">
        <v>6.6844899999999985</v>
      </c>
      <c r="M1150" s="24">
        <v>6.6844899999999985</v>
      </c>
      <c r="N1150" s="9">
        <v>1.30416</v>
      </c>
      <c r="O1150" s="9">
        <v>5.3703299999999992</v>
      </c>
      <c r="P1150" s="24">
        <v>0</v>
      </c>
      <c r="Q1150" s="9">
        <v>0</v>
      </c>
      <c r="R1150" s="9">
        <v>0</v>
      </c>
      <c r="S1150" s="24">
        <f t="shared" si="18"/>
        <v>6.6744899999999987</v>
      </c>
    </row>
    <row r="1151" spans="1:19" ht="126">
      <c r="A1151" s="8" t="s">
        <v>807</v>
      </c>
      <c r="B1151" s="73" t="s">
        <v>2056</v>
      </c>
      <c r="C1151" s="15" t="s">
        <v>2057</v>
      </c>
      <c r="D1151" s="18">
        <v>2016</v>
      </c>
      <c r="E1151" s="15">
        <v>2022</v>
      </c>
      <c r="F1151" s="9">
        <v>13.889849999999999</v>
      </c>
      <c r="G1151" s="9">
        <v>13.889849999999999</v>
      </c>
      <c r="H1151" s="30">
        <v>1.3889849999999999</v>
      </c>
      <c r="I1151" s="30">
        <v>11.667473999999999</v>
      </c>
      <c r="J1151" s="24">
        <v>0</v>
      </c>
      <c r="K1151" s="30">
        <v>0.83339099999999988</v>
      </c>
      <c r="L1151" s="24">
        <v>0</v>
      </c>
      <c r="M1151" s="24">
        <v>0</v>
      </c>
      <c r="N1151" s="9">
        <v>0</v>
      </c>
      <c r="O1151" s="9">
        <v>0</v>
      </c>
      <c r="P1151" s="24">
        <v>0</v>
      </c>
      <c r="Q1151" s="9">
        <v>0</v>
      </c>
      <c r="R1151" s="9">
        <v>0</v>
      </c>
      <c r="S1151" s="24">
        <f t="shared" si="18"/>
        <v>0</v>
      </c>
    </row>
    <row r="1152" spans="1:19" ht="78.75">
      <c r="A1152" s="8" t="s">
        <v>807</v>
      </c>
      <c r="B1152" s="73" t="s">
        <v>2058</v>
      </c>
      <c r="C1152" s="15" t="s">
        <v>2059</v>
      </c>
      <c r="D1152" s="18">
        <v>2017</v>
      </c>
      <c r="E1152" s="15">
        <v>2021</v>
      </c>
      <c r="F1152" s="9">
        <v>69.848980000000012</v>
      </c>
      <c r="G1152" s="9">
        <v>69.848980000000012</v>
      </c>
      <c r="H1152" s="30">
        <v>6.9848980000000012</v>
      </c>
      <c r="I1152" s="30">
        <v>58.673143200000013</v>
      </c>
      <c r="J1152" s="24">
        <v>0</v>
      </c>
      <c r="K1152" s="30">
        <v>4.1909388000000005</v>
      </c>
      <c r="L1152" s="24">
        <v>46.673250980000013</v>
      </c>
      <c r="M1152" s="24">
        <v>46.673250980000013</v>
      </c>
      <c r="N1152" s="9">
        <v>28.861195000000002</v>
      </c>
      <c r="O1152" s="9">
        <v>5.4620057700000118</v>
      </c>
      <c r="P1152" s="24">
        <v>0</v>
      </c>
      <c r="Q1152" s="9">
        <v>0</v>
      </c>
      <c r="R1152" s="9">
        <v>0</v>
      </c>
      <c r="S1152" s="24">
        <f t="shared" si="18"/>
        <v>34.323200770000014</v>
      </c>
    </row>
    <row r="1153" spans="1:19" ht="63">
      <c r="A1153" s="8" t="s">
        <v>807</v>
      </c>
      <c r="B1153" s="73" t="s">
        <v>2060</v>
      </c>
      <c r="C1153" s="15" t="s">
        <v>2666</v>
      </c>
      <c r="D1153" s="18">
        <v>2016</v>
      </c>
      <c r="E1153" s="15">
        <v>2020</v>
      </c>
      <c r="F1153" s="9">
        <v>9.2702299999999997</v>
      </c>
      <c r="G1153" s="9">
        <v>9.2702299999999997</v>
      </c>
      <c r="H1153" s="30">
        <v>0.92702300000000004</v>
      </c>
      <c r="I1153" s="30">
        <v>7.7869931999999995</v>
      </c>
      <c r="J1153" s="24">
        <v>0</v>
      </c>
      <c r="K1153" s="30">
        <v>0.55621379999999998</v>
      </c>
      <c r="L1153" s="24">
        <v>8.1863242799999991</v>
      </c>
      <c r="M1153" s="24">
        <v>8.1863242799999991</v>
      </c>
      <c r="N1153" s="9">
        <v>6.6956890000000007</v>
      </c>
      <c r="O1153" s="9">
        <v>0</v>
      </c>
      <c r="P1153" s="24">
        <v>0</v>
      </c>
      <c r="Q1153" s="9">
        <v>0</v>
      </c>
      <c r="R1153" s="9">
        <v>0</v>
      </c>
      <c r="S1153" s="24">
        <f t="shared" si="18"/>
        <v>6.6956890000000007</v>
      </c>
    </row>
    <row r="1154" spans="1:19" ht="78.75">
      <c r="A1154" s="8" t="s">
        <v>807</v>
      </c>
      <c r="B1154" s="73" t="s">
        <v>2061</v>
      </c>
      <c r="C1154" s="15" t="s">
        <v>2667</v>
      </c>
      <c r="D1154" s="18">
        <v>2016</v>
      </c>
      <c r="E1154" s="15">
        <v>2021</v>
      </c>
      <c r="F1154" s="9">
        <v>17.139410000000002</v>
      </c>
      <c r="G1154" s="9">
        <v>17.139410000000002</v>
      </c>
      <c r="H1154" s="30">
        <v>1.7139410000000002</v>
      </c>
      <c r="I1154" s="30">
        <v>14.397104400000002</v>
      </c>
      <c r="J1154" s="24">
        <v>0</v>
      </c>
      <c r="K1154" s="30">
        <v>1.0283646</v>
      </c>
      <c r="L1154" s="24">
        <v>0.38508952999999835</v>
      </c>
      <c r="M1154" s="24">
        <v>0.38508952999999835</v>
      </c>
      <c r="N1154" s="9">
        <v>0.010999999999999999</v>
      </c>
      <c r="O1154" s="9">
        <v>0.17408952999999833</v>
      </c>
      <c r="P1154" s="24">
        <v>0</v>
      </c>
      <c r="Q1154" s="9">
        <v>0</v>
      </c>
      <c r="R1154" s="9">
        <v>0</v>
      </c>
      <c r="S1154" s="24">
        <f t="shared" si="18"/>
        <v>0.18508952999999834</v>
      </c>
    </row>
    <row r="1155" spans="1:19" ht="47.25">
      <c r="A1155" s="8" t="s">
        <v>807</v>
      </c>
      <c r="B1155" s="73" t="s">
        <v>2062</v>
      </c>
      <c r="C1155" s="15" t="s">
        <v>2063</v>
      </c>
      <c r="D1155" s="18" t="s">
        <v>2202</v>
      </c>
      <c r="E1155" s="15">
        <v>2020</v>
      </c>
      <c r="F1155" s="9">
        <v>5.0224299999999991</v>
      </c>
      <c r="G1155" s="9">
        <v>5.0224299999999991</v>
      </c>
      <c r="H1155" s="30">
        <v>0.50224299999999988</v>
      </c>
      <c r="I1155" s="30">
        <v>4.2188411999999991</v>
      </c>
      <c r="J1155" s="24">
        <v>0</v>
      </c>
      <c r="K1155" s="30">
        <v>0.30134579999999994</v>
      </c>
      <c r="L1155" s="24">
        <v>4.9957492799999992</v>
      </c>
      <c r="M1155" s="24">
        <v>4.9957492799999992</v>
      </c>
      <c r="N1155" s="9">
        <v>4.4403640999999991</v>
      </c>
      <c r="O1155" s="9">
        <v>0</v>
      </c>
      <c r="P1155" s="24">
        <v>0</v>
      </c>
      <c r="Q1155" s="9">
        <v>0</v>
      </c>
      <c r="R1155" s="9">
        <v>0</v>
      </c>
      <c r="S1155" s="24">
        <f t="shared" si="18"/>
        <v>4.4403640999999991</v>
      </c>
    </row>
    <row r="1156" spans="1:19" ht="63">
      <c r="A1156" s="8" t="s">
        <v>807</v>
      </c>
      <c r="B1156" s="73" t="s">
        <v>238</v>
      </c>
      <c r="C1156" s="15" t="s">
        <v>2668</v>
      </c>
      <c r="D1156" s="18">
        <v>2015</v>
      </c>
      <c r="E1156" s="15">
        <v>2021</v>
      </c>
      <c r="F1156" s="9">
        <v>4.3336000000000006</v>
      </c>
      <c r="G1156" s="9">
        <v>4.3336000000000006</v>
      </c>
      <c r="H1156" s="30">
        <v>0.43336000000000008</v>
      </c>
      <c r="I1156" s="30">
        <v>3.6402240000000008</v>
      </c>
      <c r="J1156" s="24">
        <v>0</v>
      </c>
      <c r="K1156" s="30">
        <v>0.26001600000000002</v>
      </c>
      <c r="L1156" s="24">
        <v>3.9274427800000007</v>
      </c>
      <c r="M1156" s="24">
        <v>3.9274427800000007</v>
      </c>
      <c r="N1156" s="9">
        <v>0.010999999999999999</v>
      </c>
      <c r="O1156" s="9">
        <v>3.9064427800000008</v>
      </c>
      <c r="P1156" s="24">
        <v>0</v>
      </c>
      <c r="Q1156" s="9">
        <v>0</v>
      </c>
      <c r="R1156" s="9">
        <v>0</v>
      </c>
      <c r="S1156" s="24">
        <f t="shared" si="18"/>
        <v>3.9174427800000009</v>
      </c>
    </row>
    <row r="1157" spans="1:19" ht="63">
      <c r="A1157" s="8" t="s">
        <v>807</v>
      </c>
      <c r="B1157" s="73" t="s">
        <v>2064</v>
      </c>
      <c r="C1157" s="15" t="s">
        <v>2065</v>
      </c>
      <c r="D1157" s="18" t="s">
        <v>2201</v>
      </c>
      <c r="E1157" s="15">
        <v>2021</v>
      </c>
      <c r="F1157" s="9">
        <v>29.818119999999997</v>
      </c>
      <c r="G1157" s="9">
        <v>29.818119999999997</v>
      </c>
      <c r="H1157" s="30">
        <v>2.9818119999999997</v>
      </c>
      <c r="I1157" s="30">
        <v>25.047220799999995</v>
      </c>
      <c r="J1157" s="24">
        <v>0</v>
      </c>
      <c r="K1157" s="30">
        <v>1.7890871999999998</v>
      </c>
      <c r="L1157" s="24">
        <v>29.817117369999998</v>
      </c>
      <c r="M1157" s="24">
        <v>29.817117369999998</v>
      </c>
      <c r="N1157" s="9">
        <v>4.3238799999999999</v>
      </c>
      <c r="O1157" s="9">
        <v>24.993237369999999</v>
      </c>
      <c r="P1157" s="24">
        <v>0</v>
      </c>
      <c r="Q1157" s="9">
        <v>0</v>
      </c>
      <c r="R1157" s="9">
        <v>0</v>
      </c>
      <c r="S1157" s="24">
        <f t="shared" si="18"/>
        <v>29.317117369999998</v>
      </c>
    </row>
    <row r="1158" spans="1:19" ht="63">
      <c r="A1158" s="8" t="s">
        <v>807</v>
      </c>
      <c r="B1158" s="73" t="s">
        <v>2066</v>
      </c>
      <c r="C1158" s="15" t="s">
        <v>2067</v>
      </c>
      <c r="D1158" s="18" t="s">
        <v>2201</v>
      </c>
      <c r="E1158" s="15">
        <v>2020</v>
      </c>
      <c r="F1158" s="9">
        <v>69.62127000000001</v>
      </c>
      <c r="G1158" s="9">
        <v>69.62127000000001</v>
      </c>
      <c r="H1158" s="30">
        <v>6.9621270000000015</v>
      </c>
      <c r="I1158" s="30">
        <v>58.481866800000006</v>
      </c>
      <c r="J1158" s="24">
        <v>0</v>
      </c>
      <c r="K1158" s="30">
        <v>4.1772762000000006</v>
      </c>
      <c r="L1158" s="24">
        <v>69.620267370000008</v>
      </c>
      <c r="M1158" s="24">
        <v>69.620267370000008</v>
      </c>
      <c r="N1158" s="9">
        <v>1.2385299900000035</v>
      </c>
      <c r="O1158" s="9">
        <v>0</v>
      </c>
      <c r="P1158" s="24">
        <v>0</v>
      </c>
      <c r="Q1158" s="9">
        <v>0</v>
      </c>
      <c r="R1158" s="9">
        <v>0</v>
      </c>
      <c r="S1158" s="24">
        <f t="shared" si="18"/>
        <v>1.2385299900000035</v>
      </c>
    </row>
    <row r="1159" spans="1:19" ht="78.75">
      <c r="A1159" s="8" t="s">
        <v>2068</v>
      </c>
      <c r="B1159" s="73" t="s">
        <v>2069</v>
      </c>
      <c r="C1159" s="15" t="s">
        <v>2669</v>
      </c>
      <c r="D1159" s="18">
        <v>2019</v>
      </c>
      <c r="E1159" s="15">
        <v>2020</v>
      </c>
      <c r="F1159" s="9">
        <v>4.4229399999999996</v>
      </c>
      <c r="G1159" s="9">
        <v>4.4229399999999996</v>
      </c>
      <c r="H1159" s="30">
        <v>0.44229399999999996</v>
      </c>
      <c r="I1159" s="30">
        <v>3.7152695999999996</v>
      </c>
      <c r="J1159" s="24">
        <v>0</v>
      </c>
      <c r="K1159" s="30">
        <v>0.26537639999999996</v>
      </c>
      <c r="L1159" s="24">
        <v>4.4229399999999996</v>
      </c>
      <c r="M1159" s="24">
        <v>4.4229399999999996</v>
      </c>
      <c r="N1159" s="9">
        <v>4.3859309999999994</v>
      </c>
      <c r="O1159" s="9">
        <v>0</v>
      </c>
      <c r="P1159" s="24">
        <v>0</v>
      </c>
      <c r="Q1159" s="9">
        <v>0</v>
      </c>
      <c r="R1159" s="9">
        <v>0</v>
      </c>
      <c r="S1159" s="24">
        <f t="shared" si="18"/>
        <v>4.3859309999999994</v>
      </c>
    </row>
    <row r="1160" spans="1:19" ht="47.25">
      <c r="A1160" s="8" t="s">
        <v>807</v>
      </c>
      <c r="B1160" s="73" t="s">
        <v>240</v>
      </c>
      <c r="C1160" s="15" t="s">
        <v>2670</v>
      </c>
      <c r="D1160" s="18">
        <v>2015</v>
      </c>
      <c r="E1160" s="15">
        <v>2021</v>
      </c>
      <c r="F1160" s="9">
        <v>0.38658999999999999</v>
      </c>
      <c r="G1160" s="9">
        <v>0.38658999999999999</v>
      </c>
      <c r="H1160" s="30">
        <v>0.038658999999999999</v>
      </c>
      <c r="I1160" s="30">
        <v>0.32473560000000001</v>
      </c>
      <c r="J1160" s="24">
        <v>0</v>
      </c>
      <c r="K1160" s="30">
        <v>0.023195399999999998</v>
      </c>
      <c r="L1160" s="24">
        <v>0.32919156999999993</v>
      </c>
      <c r="M1160" s="24">
        <v>0.32919156999999993</v>
      </c>
      <c r="N1160" s="9">
        <v>0.010999999999999999</v>
      </c>
      <c r="O1160" s="9">
        <v>0.30819156999999991</v>
      </c>
      <c r="P1160" s="24">
        <v>0</v>
      </c>
      <c r="Q1160" s="9">
        <v>0</v>
      </c>
      <c r="R1160" s="9">
        <v>0</v>
      </c>
      <c r="S1160" s="24">
        <f t="shared" si="18"/>
        <v>0.31919156999999992</v>
      </c>
    </row>
    <row r="1161" spans="1:19" ht="94.5">
      <c r="A1161" s="8" t="s">
        <v>2068</v>
      </c>
      <c r="B1161" s="73" t="s">
        <v>2070</v>
      </c>
      <c r="C1161" s="15" t="s">
        <v>2671</v>
      </c>
      <c r="D1161" s="18">
        <v>2019</v>
      </c>
      <c r="E1161" s="15">
        <v>2021</v>
      </c>
      <c r="F1161" s="9">
        <v>18.16657</v>
      </c>
      <c r="G1161" s="9">
        <v>18.16657</v>
      </c>
      <c r="H1161" s="30">
        <v>1.8166570000000002</v>
      </c>
      <c r="I1161" s="30">
        <v>15.259918800000001</v>
      </c>
      <c r="J1161" s="24">
        <v>0</v>
      </c>
      <c r="K1161" s="30">
        <v>1.0899942</v>
      </c>
      <c r="L1161" s="24">
        <v>18.16657</v>
      </c>
      <c r="M1161" s="24">
        <v>18.16657</v>
      </c>
      <c r="N1161" s="9">
        <v>2.2136180000000003</v>
      </c>
      <c r="O1161" s="9">
        <v>15.942951999999998</v>
      </c>
      <c r="P1161" s="24">
        <v>0</v>
      </c>
      <c r="Q1161" s="9">
        <v>0</v>
      </c>
      <c r="R1161" s="9">
        <v>0</v>
      </c>
      <c r="S1161" s="24">
        <f t="shared" si="18"/>
        <v>18.156569999999999</v>
      </c>
    </row>
    <row r="1162" spans="1:19" ht="78.75">
      <c r="A1162" s="8" t="s">
        <v>807</v>
      </c>
      <c r="B1162" s="73" t="s">
        <v>2071</v>
      </c>
      <c r="C1162" s="15" t="s">
        <v>2672</v>
      </c>
      <c r="D1162" s="18">
        <v>2015</v>
      </c>
      <c r="E1162" s="15">
        <v>2021</v>
      </c>
      <c r="F1162" s="9">
        <v>5.4636199999999997</v>
      </c>
      <c r="G1162" s="9">
        <v>5.4636199999999997</v>
      </c>
      <c r="H1162" s="30">
        <v>0.54636200000000001</v>
      </c>
      <c r="I1162" s="30">
        <v>4.5894407999999993</v>
      </c>
      <c r="J1162" s="24">
        <v>0</v>
      </c>
      <c r="K1162" s="30">
        <v>0.32781719999999998</v>
      </c>
      <c r="L1162" s="24">
        <v>4.4552022600000001</v>
      </c>
      <c r="M1162" s="24">
        <v>4.4552022600000001</v>
      </c>
      <c r="N1162" s="9">
        <v>0.010999999999999999</v>
      </c>
      <c r="O1162" s="9">
        <v>4.1142680499999997</v>
      </c>
      <c r="P1162" s="24">
        <v>0</v>
      </c>
      <c r="Q1162" s="9">
        <v>0</v>
      </c>
      <c r="R1162" s="9">
        <v>0</v>
      </c>
      <c r="S1162" s="24">
        <f t="shared" si="18"/>
        <v>4.1252680499999999</v>
      </c>
    </row>
    <row r="1163" spans="1:19" ht="78.75">
      <c r="A1163" s="8" t="s">
        <v>807</v>
      </c>
      <c r="B1163" s="73" t="s">
        <v>2072</v>
      </c>
      <c r="C1163" s="15" t="s">
        <v>2073</v>
      </c>
      <c r="D1163" s="18">
        <v>2016</v>
      </c>
      <c r="E1163" s="15">
        <v>2021</v>
      </c>
      <c r="F1163" s="9">
        <v>27.70044</v>
      </c>
      <c r="G1163" s="9">
        <v>27.70044</v>
      </c>
      <c r="H1163" s="30">
        <v>2.7700440000000004</v>
      </c>
      <c r="I1163" s="30">
        <v>23.268369600000003</v>
      </c>
      <c r="J1163" s="24">
        <v>0</v>
      </c>
      <c r="K1163" s="30">
        <v>1.6620264</v>
      </c>
      <c r="L1163" s="24">
        <v>24.557117250000001</v>
      </c>
      <c r="M1163" s="24">
        <v>24.557117250000001</v>
      </c>
      <c r="N1163" s="9">
        <v>2.1043879999999997</v>
      </c>
      <c r="O1163" s="9">
        <v>21.193828930000002</v>
      </c>
      <c r="P1163" s="24">
        <v>0</v>
      </c>
      <c r="Q1163" s="9">
        <v>0</v>
      </c>
      <c r="R1163" s="9">
        <v>0</v>
      </c>
      <c r="S1163" s="24">
        <f t="shared" si="18"/>
        <v>23.298216930000002</v>
      </c>
    </row>
    <row r="1164" spans="1:19" ht="47.25">
      <c r="A1164" s="8" t="s">
        <v>807</v>
      </c>
      <c r="B1164" s="73" t="s">
        <v>2074</v>
      </c>
      <c r="C1164" s="15" t="s">
        <v>2673</v>
      </c>
      <c r="D1164" s="18">
        <v>2017</v>
      </c>
      <c r="E1164" s="15">
        <v>2020</v>
      </c>
      <c r="F1164" s="9">
        <v>81.581980000000016</v>
      </c>
      <c r="G1164" s="9">
        <v>81.581980000000016</v>
      </c>
      <c r="H1164" s="30">
        <v>8.1581980000000023</v>
      </c>
      <c r="I1164" s="30">
        <v>68.528863200000018</v>
      </c>
      <c r="J1164" s="24">
        <v>0</v>
      </c>
      <c r="K1164" s="30">
        <v>4.894918800000001</v>
      </c>
      <c r="L1164" s="24">
        <v>76.102753649999997</v>
      </c>
      <c r="M1164" s="24">
        <v>76.102753649999997</v>
      </c>
      <c r="N1164" s="9">
        <v>1.9785320999999954</v>
      </c>
      <c r="O1164" s="9">
        <v>0</v>
      </c>
      <c r="P1164" s="24">
        <v>0</v>
      </c>
      <c r="Q1164" s="9">
        <v>0</v>
      </c>
      <c r="R1164" s="9">
        <v>0</v>
      </c>
      <c r="S1164" s="24">
        <f t="shared" si="18"/>
        <v>1.9785320999999954</v>
      </c>
    </row>
    <row r="1165" spans="1:19" ht="94.5">
      <c r="A1165" s="8" t="s">
        <v>807</v>
      </c>
      <c r="B1165" s="73" t="s">
        <v>2075</v>
      </c>
      <c r="C1165" s="15" t="s">
        <v>2076</v>
      </c>
      <c r="D1165" s="18">
        <v>2017</v>
      </c>
      <c r="E1165" s="15">
        <v>2021</v>
      </c>
      <c r="F1165" s="9">
        <v>165.47898999999998</v>
      </c>
      <c r="G1165" s="9">
        <v>165.47898999999998</v>
      </c>
      <c r="H1165" s="30">
        <v>16.547898999999997</v>
      </c>
      <c r="I1165" s="30">
        <v>139.0023516</v>
      </c>
      <c r="J1165" s="24">
        <v>0</v>
      </c>
      <c r="K1165" s="30">
        <v>9.9287393999999978</v>
      </c>
      <c r="L1165" s="24">
        <v>150.56844099999998</v>
      </c>
      <c r="M1165" s="24">
        <v>150.56844099999998</v>
      </c>
      <c r="N1165" s="9">
        <v>7.9764630000000007</v>
      </c>
      <c r="O1165" s="9">
        <v>63.396685000000005</v>
      </c>
      <c r="P1165" s="24">
        <v>0</v>
      </c>
      <c r="Q1165" s="9">
        <v>0</v>
      </c>
      <c r="R1165" s="9">
        <v>0</v>
      </c>
      <c r="S1165" s="24">
        <f t="shared" si="18"/>
        <v>71.373148</v>
      </c>
    </row>
    <row r="1166" spans="1:19" ht="63">
      <c r="A1166" s="8" t="s">
        <v>807</v>
      </c>
      <c r="B1166" s="73" t="s">
        <v>2077</v>
      </c>
      <c r="C1166" s="15" t="s">
        <v>2674</v>
      </c>
      <c r="D1166" s="18">
        <v>2018</v>
      </c>
      <c r="E1166" s="15">
        <v>2020</v>
      </c>
      <c r="F1166" s="9">
        <v>0.34913</v>
      </c>
      <c r="G1166" s="9">
        <v>0.34913</v>
      </c>
      <c r="H1166" s="30">
        <v>0.034913</v>
      </c>
      <c r="I1166" s="30">
        <v>0.29326919999999995</v>
      </c>
      <c r="J1166" s="24">
        <v>0</v>
      </c>
      <c r="K1166" s="30">
        <v>0.020947799999999999</v>
      </c>
      <c r="L1166" s="24">
        <v>0.33142271999999995</v>
      </c>
      <c r="M1166" s="24">
        <v>0.33142271999999995</v>
      </c>
      <c r="N1166" s="9">
        <v>0.14497271999999997</v>
      </c>
      <c r="O1166" s="9">
        <v>0</v>
      </c>
      <c r="P1166" s="24">
        <v>0</v>
      </c>
      <c r="Q1166" s="9">
        <v>0</v>
      </c>
      <c r="R1166" s="9">
        <v>0</v>
      </c>
      <c r="S1166" s="24">
        <f t="shared" si="18"/>
        <v>0.14497271999999997</v>
      </c>
    </row>
    <row r="1167" spans="1:19" ht="78.75">
      <c r="A1167" s="8" t="s">
        <v>807</v>
      </c>
      <c r="B1167" s="73" t="s">
        <v>2078</v>
      </c>
      <c r="C1167" s="15" t="s">
        <v>2079</v>
      </c>
      <c r="D1167" s="18" t="s">
        <v>2201</v>
      </c>
      <c r="E1167" s="15">
        <v>2020</v>
      </c>
      <c r="F1167" s="9">
        <v>15.701229999999997</v>
      </c>
      <c r="G1167" s="9">
        <v>15.701229999999997</v>
      </c>
      <c r="H1167" s="30">
        <v>1.5701229999999997</v>
      </c>
      <c r="I1167" s="30">
        <v>13.189033199999997</v>
      </c>
      <c r="J1167" s="24">
        <v>0</v>
      </c>
      <c r="K1167" s="30">
        <v>0.94207379999999974</v>
      </c>
      <c r="L1167" s="24">
        <v>15.691203810000001</v>
      </c>
      <c r="M1167" s="24">
        <v>15.691203810000001</v>
      </c>
      <c r="N1167" s="9">
        <v>14.615870290000002</v>
      </c>
      <c r="O1167" s="9">
        <v>0</v>
      </c>
      <c r="P1167" s="24">
        <v>0</v>
      </c>
      <c r="Q1167" s="9">
        <v>0</v>
      </c>
      <c r="R1167" s="9">
        <v>0</v>
      </c>
      <c r="S1167" s="24">
        <f t="shared" si="18"/>
        <v>14.615870290000002</v>
      </c>
    </row>
    <row r="1168" spans="1:19" ht="47.25">
      <c r="A1168" s="8" t="s">
        <v>807</v>
      </c>
      <c r="B1168" s="73" t="s">
        <v>2080</v>
      </c>
      <c r="C1168" s="15" t="s">
        <v>2675</v>
      </c>
      <c r="D1168" s="18">
        <v>2018</v>
      </c>
      <c r="E1168" s="15">
        <v>2021</v>
      </c>
      <c r="F1168" s="9">
        <v>30.74905</v>
      </c>
      <c r="G1168" s="9">
        <v>30.74905</v>
      </c>
      <c r="H1168" s="30">
        <v>3.0749050000000002</v>
      </c>
      <c r="I1168" s="30">
        <v>25.829201999999999</v>
      </c>
      <c r="J1168" s="24">
        <v>0</v>
      </c>
      <c r="K1168" s="30">
        <v>1.844943</v>
      </c>
      <c r="L1168" s="24">
        <v>30.662761549999999</v>
      </c>
      <c r="M1168" s="24">
        <v>30.662761549999999</v>
      </c>
      <c r="N1168" s="9">
        <v>3.5555960000000004</v>
      </c>
      <c r="O1168" s="9">
        <v>24.364096049999997</v>
      </c>
      <c r="P1168" s="24">
        <v>0</v>
      </c>
      <c r="Q1168" s="9">
        <v>0</v>
      </c>
      <c r="R1168" s="9">
        <v>0</v>
      </c>
      <c r="S1168" s="24">
        <f t="shared" si="19" ref="S1168:S1231">=N1168+O1168+P1168+Q1168+R1168</f>
        <v>27.919692049999998</v>
      </c>
    </row>
    <row r="1169" spans="1:19" ht="47.25">
      <c r="A1169" s="8" t="s">
        <v>807</v>
      </c>
      <c r="B1169" s="73" t="s">
        <v>2081</v>
      </c>
      <c r="C1169" s="15" t="s">
        <v>2676</v>
      </c>
      <c r="D1169" s="18">
        <v>2018</v>
      </c>
      <c r="E1169" s="15">
        <v>2021</v>
      </c>
      <c r="F1169" s="9">
        <v>26.694299999999998</v>
      </c>
      <c r="G1169" s="9">
        <v>26.694299999999998</v>
      </c>
      <c r="H1169" s="30">
        <v>2.6694300000000002</v>
      </c>
      <c r="I1169" s="30">
        <v>22.423211999999999</v>
      </c>
      <c r="J1169" s="24">
        <v>0</v>
      </c>
      <c r="K1169" s="30">
        <v>1.6016579999999998</v>
      </c>
      <c r="L1169" s="24">
        <v>26.63334673</v>
      </c>
      <c r="M1169" s="24">
        <v>26.63334673</v>
      </c>
      <c r="N1169" s="9">
        <v>3.3866800000000001</v>
      </c>
      <c r="O1169" s="9">
        <v>20.967836730000002</v>
      </c>
      <c r="P1169" s="24">
        <v>0</v>
      </c>
      <c r="Q1169" s="9">
        <v>0</v>
      </c>
      <c r="R1169" s="9">
        <v>0</v>
      </c>
      <c r="S1169" s="24">
        <f t="shared" si="19"/>
        <v>24.35451673</v>
      </c>
    </row>
    <row r="1170" spans="1:19" ht="47.25">
      <c r="A1170" s="8" t="s">
        <v>807</v>
      </c>
      <c r="B1170" s="73" t="s">
        <v>2082</v>
      </c>
      <c r="C1170" s="15" t="s">
        <v>2083</v>
      </c>
      <c r="D1170" s="18">
        <v>2018</v>
      </c>
      <c r="E1170" s="15">
        <v>2020</v>
      </c>
      <c r="F1170" s="9">
        <v>4.8658000000000001</v>
      </c>
      <c r="G1170" s="9">
        <v>4.8658000000000001</v>
      </c>
      <c r="H1170" s="30">
        <v>0.48658000000000001</v>
      </c>
      <c r="I1170" s="30">
        <v>4.0872720000000005</v>
      </c>
      <c r="J1170" s="24">
        <v>0</v>
      </c>
      <c r="K1170" s="30">
        <v>0.29194799999999999</v>
      </c>
      <c r="L1170" s="24">
        <v>4.8355218899999999</v>
      </c>
      <c r="M1170" s="24">
        <v>4.8355218899999999</v>
      </c>
      <c r="N1170" s="9">
        <v>4.5855218899999999</v>
      </c>
      <c r="O1170" s="9">
        <v>0</v>
      </c>
      <c r="P1170" s="24">
        <v>0</v>
      </c>
      <c r="Q1170" s="9">
        <v>0</v>
      </c>
      <c r="R1170" s="9">
        <v>0</v>
      </c>
      <c r="S1170" s="24">
        <f t="shared" si="19"/>
        <v>4.5855218899999999</v>
      </c>
    </row>
    <row r="1171" spans="1:19" ht="78.75">
      <c r="A1171" s="8" t="s">
        <v>807</v>
      </c>
      <c r="B1171" s="73" t="s">
        <v>2084</v>
      </c>
      <c r="C1171" s="15" t="s">
        <v>2085</v>
      </c>
      <c r="D1171" s="18">
        <v>2018</v>
      </c>
      <c r="E1171" s="15">
        <v>2021</v>
      </c>
      <c r="F1171" s="9">
        <v>0.65386999999999995</v>
      </c>
      <c r="G1171" s="9">
        <v>0.65386999999999995</v>
      </c>
      <c r="H1171" s="30">
        <v>0.065387000000000001</v>
      </c>
      <c r="I1171" s="30">
        <v>0.54925080000000004</v>
      </c>
      <c r="J1171" s="24">
        <v>0</v>
      </c>
      <c r="K1171" s="30">
        <v>0.039232199999999995</v>
      </c>
      <c r="L1171" s="24">
        <v>0.63925983000000008</v>
      </c>
      <c r="M1171" s="24">
        <v>0.63925983000000008</v>
      </c>
      <c r="N1171" s="9">
        <v>0.010999999999999999</v>
      </c>
      <c r="O1171" s="9">
        <v>0.58825983000000004</v>
      </c>
      <c r="P1171" s="24">
        <v>0</v>
      </c>
      <c r="Q1171" s="9">
        <v>0</v>
      </c>
      <c r="R1171" s="9">
        <v>0</v>
      </c>
      <c r="S1171" s="24">
        <f t="shared" si="19"/>
        <v>0.59925983000000005</v>
      </c>
    </row>
    <row r="1172" spans="1:19" ht="63">
      <c r="A1172" s="8" t="s">
        <v>807</v>
      </c>
      <c r="B1172" s="73" t="s">
        <v>2086</v>
      </c>
      <c r="C1172" s="15" t="s">
        <v>2087</v>
      </c>
      <c r="D1172" s="18">
        <v>2018</v>
      </c>
      <c r="E1172" s="15">
        <v>2020</v>
      </c>
      <c r="F1172" s="9">
        <v>17.230080000000001</v>
      </c>
      <c r="G1172" s="9">
        <v>17.230080000000001</v>
      </c>
      <c r="H1172" s="30">
        <v>1.7230080000000001</v>
      </c>
      <c r="I1172" s="30">
        <v>14.4732672</v>
      </c>
      <c r="J1172" s="24">
        <v>0</v>
      </c>
      <c r="K1172" s="30">
        <v>1.0338048</v>
      </c>
      <c r="L1172" s="24">
        <v>17.201068210000003</v>
      </c>
      <c r="M1172" s="24">
        <v>17.201068210000003</v>
      </c>
      <c r="N1172" s="9">
        <v>16.201068210000003</v>
      </c>
      <c r="O1172" s="9">
        <v>0</v>
      </c>
      <c r="P1172" s="24">
        <v>0</v>
      </c>
      <c r="Q1172" s="9">
        <v>0</v>
      </c>
      <c r="R1172" s="9">
        <v>0</v>
      </c>
      <c r="S1172" s="24">
        <f t="shared" si="19"/>
        <v>16.201068210000003</v>
      </c>
    </row>
    <row r="1173" spans="1:19" ht="47.25">
      <c r="A1173" s="8" t="s">
        <v>807</v>
      </c>
      <c r="B1173" s="73" t="s">
        <v>2088</v>
      </c>
      <c r="C1173" s="15" t="s">
        <v>2089</v>
      </c>
      <c r="D1173" s="18">
        <v>2015</v>
      </c>
      <c r="E1173" s="15">
        <v>2020</v>
      </c>
      <c r="F1173" s="9">
        <v>18.501819999999999</v>
      </c>
      <c r="G1173" s="9">
        <v>18.501819999999999</v>
      </c>
      <c r="H1173" s="30">
        <v>1.850182</v>
      </c>
      <c r="I1173" s="30">
        <v>15.541528799999998</v>
      </c>
      <c r="J1173" s="24">
        <v>0</v>
      </c>
      <c r="K1173" s="30">
        <v>1.1101091999999999</v>
      </c>
      <c r="L1173" s="24">
        <v>1.3520515599999996</v>
      </c>
      <c r="M1173" s="24">
        <v>1.3520515599999996</v>
      </c>
      <c r="N1173" s="9">
        <v>0.010999999999999999</v>
      </c>
      <c r="O1173" s="9">
        <v>0</v>
      </c>
      <c r="P1173" s="24">
        <v>0</v>
      </c>
      <c r="Q1173" s="9">
        <v>0</v>
      </c>
      <c r="R1173" s="9">
        <v>0</v>
      </c>
      <c r="S1173" s="24">
        <f t="shared" si="19"/>
        <v>0.010999999999999999</v>
      </c>
    </row>
    <row r="1174" spans="1:19" ht="94.5">
      <c r="A1174" s="8" t="s">
        <v>807</v>
      </c>
      <c r="B1174" s="73" t="s">
        <v>2090</v>
      </c>
      <c r="C1174" s="15" t="s">
        <v>2677</v>
      </c>
      <c r="D1174" s="18">
        <v>2018</v>
      </c>
      <c r="E1174" s="15">
        <v>2021</v>
      </c>
      <c r="F1174" s="9">
        <v>61.742419999999996</v>
      </c>
      <c r="G1174" s="9">
        <v>61.742419999999996</v>
      </c>
      <c r="H1174" s="30">
        <v>6.1742419999999996</v>
      </c>
      <c r="I1174" s="30">
        <v>51.863632799999998</v>
      </c>
      <c r="J1174" s="24">
        <v>0</v>
      </c>
      <c r="K1174" s="30">
        <v>3.7045451999999996</v>
      </c>
      <c r="L1174" s="24">
        <v>61.74242000000001</v>
      </c>
      <c r="M1174" s="24">
        <v>61.74242000000001</v>
      </c>
      <c r="N1174" s="9">
        <v>42.971445000000003</v>
      </c>
      <c r="O1174" s="9">
        <v>10.978913000000006</v>
      </c>
      <c r="P1174" s="24">
        <v>0</v>
      </c>
      <c r="Q1174" s="9">
        <v>0</v>
      </c>
      <c r="R1174" s="9">
        <v>0</v>
      </c>
      <c r="S1174" s="24">
        <f t="shared" si="19"/>
        <v>53.950358000000008</v>
      </c>
    </row>
    <row r="1175" spans="1:19" ht="78.75">
      <c r="A1175" s="8" t="s">
        <v>807</v>
      </c>
      <c r="B1175" s="73" t="s">
        <v>2091</v>
      </c>
      <c r="C1175" s="15" t="s">
        <v>2678</v>
      </c>
      <c r="D1175" s="18">
        <v>2015</v>
      </c>
      <c r="E1175" s="15">
        <v>2021</v>
      </c>
      <c r="F1175" s="9">
        <v>98.082729999999998</v>
      </c>
      <c r="G1175" s="9">
        <v>98.082729999999998</v>
      </c>
      <c r="H1175" s="30">
        <v>9.8082729999999998</v>
      </c>
      <c r="I1175" s="30">
        <v>82.389493200000004</v>
      </c>
      <c r="J1175" s="24">
        <v>0</v>
      </c>
      <c r="K1175" s="30">
        <v>5.8849637999999995</v>
      </c>
      <c r="L1175" s="24">
        <v>53.451495719999997</v>
      </c>
      <c r="M1175" s="24">
        <v>53.451495719999997</v>
      </c>
      <c r="N1175" s="9">
        <v>9.1541446799999946</v>
      </c>
      <c r="O1175" s="9">
        <v>0</v>
      </c>
      <c r="P1175" s="24">
        <v>0</v>
      </c>
      <c r="Q1175" s="9">
        <v>0</v>
      </c>
      <c r="R1175" s="9">
        <v>0</v>
      </c>
      <c r="S1175" s="24">
        <f t="shared" si="19"/>
        <v>9.1541446799999946</v>
      </c>
    </row>
    <row r="1176" spans="1:19" ht="47.25">
      <c r="A1176" s="8" t="s">
        <v>807</v>
      </c>
      <c r="B1176" s="73" t="s">
        <v>2092</v>
      </c>
      <c r="C1176" s="15" t="s">
        <v>2679</v>
      </c>
      <c r="D1176" s="18">
        <v>2016</v>
      </c>
      <c r="E1176" s="15">
        <v>2020</v>
      </c>
      <c r="F1176" s="9">
        <v>14.786280000000003</v>
      </c>
      <c r="G1176" s="9">
        <v>14.786280000000003</v>
      </c>
      <c r="H1176" s="30">
        <v>1.4786280000000005</v>
      </c>
      <c r="I1176" s="30">
        <v>12.420475200000002</v>
      </c>
      <c r="J1176" s="24">
        <v>0</v>
      </c>
      <c r="K1176" s="30">
        <v>0.88717680000000021</v>
      </c>
      <c r="L1176" s="24">
        <v>12.276588109999999</v>
      </c>
      <c r="M1176" s="24">
        <v>12.276588109999999</v>
      </c>
      <c r="N1176" s="9">
        <v>11.522158369999998</v>
      </c>
      <c r="O1176" s="9">
        <v>0</v>
      </c>
      <c r="P1176" s="24">
        <v>0</v>
      </c>
      <c r="Q1176" s="9">
        <v>0</v>
      </c>
      <c r="R1176" s="9">
        <v>0</v>
      </c>
      <c r="S1176" s="24">
        <f t="shared" si="19"/>
        <v>11.522158369999998</v>
      </c>
    </row>
    <row r="1177" spans="1:19" ht="126">
      <c r="A1177" s="8" t="s">
        <v>807</v>
      </c>
      <c r="B1177" s="73" t="s">
        <v>2093</v>
      </c>
      <c r="C1177" s="15" t="s">
        <v>2680</v>
      </c>
      <c r="D1177" s="18">
        <v>2016</v>
      </c>
      <c r="E1177" s="15">
        <v>2020</v>
      </c>
      <c r="F1177" s="9">
        <v>11.073540000000001</v>
      </c>
      <c r="G1177" s="9">
        <v>11.073540000000001</v>
      </c>
      <c r="H1177" s="30">
        <v>1.1073540000000002</v>
      </c>
      <c r="I1177" s="30">
        <v>9.3017736000000006</v>
      </c>
      <c r="J1177" s="24">
        <v>0</v>
      </c>
      <c r="K1177" s="30">
        <v>0.66441240000000001</v>
      </c>
      <c r="L1177" s="24">
        <v>10.84453281</v>
      </c>
      <c r="M1177" s="24">
        <v>10.84453281</v>
      </c>
      <c r="N1177" s="9">
        <v>4.1069380000000004</v>
      </c>
      <c r="O1177" s="9">
        <v>0</v>
      </c>
      <c r="P1177" s="24">
        <v>0</v>
      </c>
      <c r="Q1177" s="9">
        <v>0</v>
      </c>
      <c r="R1177" s="9">
        <v>0</v>
      </c>
      <c r="S1177" s="24">
        <f t="shared" si="19"/>
        <v>4.1069380000000004</v>
      </c>
    </row>
    <row r="1178" spans="1:19" ht="78.75">
      <c r="A1178" s="8" t="s">
        <v>807</v>
      </c>
      <c r="B1178" s="73" t="s">
        <v>2094</v>
      </c>
      <c r="C1178" s="15" t="s">
        <v>2681</v>
      </c>
      <c r="D1178" s="18">
        <v>2016</v>
      </c>
      <c r="E1178" s="15">
        <v>2020</v>
      </c>
      <c r="F1178" s="9">
        <v>9.1915700000000005</v>
      </c>
      <c r="G1178" s="9">
        <v>9.1915700000000005</v>
      </c>
      <c r="H1178" s="30">
        <v>0.91915700000000011</v>
      </c>
      <c r="I1178" s="30">
        <v>7.7209187999999997</v>
      </c>
      <c r="J1178" s="24">
        <v>0</v>
      </c>
      <c r="K1178" s="30">
        <v>0.55149420000000005</v>
      </c>
      <c r="L1178" s="24">
        <v>8.7185218300000003</v>
      </c>
      <c r="M1178" s="24">
        <v>8.7185218300000003</v>
      </c>
      <c r="N1178" s="9">
        <v>3.3554400000000006</v>
      </c>
      <c r="O1178" s="9">
        <v>0</v>
      </c>
      <c r="P1178" s="24">
        <v>0</v>
      </c>
      <c r="Q1178" s="9">
        <v>0</v>
      </c>
      <c r="R1178" s="9">
        <v>0</v>
      </c>
      <c r="S1178" s="24">
        <f t="shared" si="19"/>
        <v>3.3554400000000006</v>
      </c>
    </row>
    <row r="1179" spans="1:19" ht="78.75">
      <c r="A1179" s="8" t="s">
        <v>807</v>
      </c>
      <c r="B1179" s="73" t="s">
        <v>2095</v>
      </c>
      <c r="C1179" s="15" t="s">
        <v>2096</v>
      </c>
      <c r="D1179" s="18">
        <v>2019</v>
      </c>
      <c r="E1179" s="15">
        <v>2020</v>
      </c>
      <c r="F1179" s="9">
        <v>0.35852999999999996</v>
      </c>
      <c r="G1179" s="9">
        <v>0.35852999999999996</v>
      </c>
      <c r="H1179" s="30">
        <v>0.035852999999999996</v>
      </c>
      <c r="I1179" s="30">
        <v>0.30116520000000002</v>
      </c>
      <c r="J1179" s="24">
        <v>0</v>
      </c>
      <c r="K1179" s="30">
        <v>0.021511799999999998</v>
      </c>
      <c r="L1179" s="24">
        <v>0.35852999999999996</v>
      </c>
      <c r="M1179" s="24">
        <v>0.35852999999999996</v>
      </c>
      <c r="N1179" s="9">
        <v>0.34852999999999995</v>
      </c>
      <c r="O1179" s="9">
        <v>0</v>
      </c>
      <c r="P1179" s="24">
        <v>0</v>
      </c>
      <c r="Q1179" s="9">
        <v>0</v>
      </c>
      <c r="R1179" s="9">
        <v>0</v>
      </c>
      <c r="S1179" s="24">
        <f t="shared" si="19"/>
        <v>0.34852999999999995</v>
      </c>
    </row>
    <row r="1180" spans="1:19" ht="78.75">
      <c r="A1180" s="8" t="s">
        <v>807</v>
      </c>
      <c r="B1180" s="73" t="s">
        <v>2097</v>
      </c>
      <c r="C1180" s="15" t="s">
        <v>2682</v>
      </c>
      <c r="D1180" s="18">
        <v>2019</v>
      </c>
      <c r="E1180" s="15">
        <v>2021</v>
      </c>
      <c r="F1180" s="9">
        <v>1.6834199999999999</v>
      </c>
      <c r="G1180" s="9">
        <v>1.6834199999999999</v>
      </c>
      <c r="H1180" s="30">
        <v>0.16834199999999999</v>
      </c>
      <c r="I1180" s="30">
        <v>1.4140728</v>
      </c>
      <c r="J1180" s="24">
        <v>0</v>
      </c>
      <c r="K1180" s="30">
        <v>0.10100519999999999</v>
      </c>
      <c r="L1180" s="24">
        <v>1.6834199999999999</v>
      </c>
      <c r="M1180" s="24">
        <v>1.6834199999999999</v>
      </c>
      <c r="N1180" s="9">
        <v>0.37944499999999998</v>
      </c>
      <c r="O1180" s="9">
        <v>1.2939749999999999</v>
      </c>
      <c r="P1180" s="24">
        <v>0</v>
      </c>
      <c r="Q1180" s="9">
        <v>0</v>
      </c>
      <c r="R1180" s="9">
        <v>0</v>
      </c>
      <c r="S1180" s="24">
        <f t="shared" si="19"/>
        <v>1.6734199999999999</v>
      </c>
    </row>
    <row r="1181" spans="1:19" ht="78.75">
      <c r="A1181" s="8" t="s">
        <v>807</v>
      </c>
      <c r="B1181" s="73" t="s">
        <v>2098</v>
      </c>
      <c r="C1181" s="15" t="s">
        <v>2099</v>
      </c>
      <c r="D1181" s="18">
        <v>2018</v>
      </c>
      <c r="E1181" s="15">
        <v>2021</v>
      </c>
      <c r="F1181" s="9">
        <v>15.794919999999999</v>
      </c>
      <c r="G1181" s="9">
        <v>15.794919999999999</v>
      </c>
      <c r="H1181" s="30">
        <v>1.5794920000000001</v>
      </c>
      <c r="I1181" s="30">
        <v>13.267732799999999</v>
      </c>
      <c r="J1181" s="24">
        <v>0</v>
      </c>
      <c r="K1181" s="30">
        <v>0.94769519999999996</v>
      </c>
      <c r="L1181" s="24">
        <v>15.74760837</v>
      </c>
      <c r="M1181" s="24">
        <v>15.74760837</v>
      </c>
      <c r="N1181" s="9">
        <v>0.12420100000000001</v>
      </c>
      <c r="O1181" s="9">
        <v>1.513919</v>
      </c>
      <c r="P1181" s="24">
        <v>0</v>
      </c>
      <c r="Q1181" s="9">
        <v>0</v>
      </c>
      <c r="R1181" s="9">
        <v>0</v>
      </c>
      <c r="S1181" s="24">
        <f t="shared" si="19"/>
        <v>1.63812</v>
      </c>
    </row>
    <row r="1182" spans="1:19" ht="63">
      <c r="A1182" s="8" t="s">
        <v>807</v>
      </c>
      <c r="B1182" s="73" t="s">
        <v>2100</v>
      </c>
      <c r="C1182" s="15" t="s">
        <v>2101</v>
      </c>
      <c r="D1182" s="18">
        <v>2018</v>
      </c>
      <c r="E1182" s="15">
        <v>2021</v>
      </c>
      <c r="F1182" s="9">
        <v>8.0648800000000005</v>
      </c>
      <c r="G1182" s="9">
        <v>8.0648800000000005</v>
      </c>
      <c r="H1182" s="30">
        <v>0.80648800000000009</v>
      </c>
      <c r="I1182" s="30">
        <v>6.7744992000000011</v>
      </c>
      <c r="J1182" s="24">
        <v>0</v>
      </c>
      <c r="K1182" s="30">
        <v>0.48389280000000001</v>
      </c>
      <c r="L1182" s="24">
        <v>7.3331719900000003</v>
      </c>
      <c r="M1182" s="24">
        <v>7.3331719900000003</v>
      </c>
      <c r="N1182" s="9">
        <v>1.2154560000000001</v>
      </c>
      <c r="O1182" s="9">
        <v>5.6398383600000006</v>
      </c>
      <c r="P1182" s="24">
        <v>0</v>
      </c>
      <c r="Q1182" s="9">
        <v>0</v>
      </c>
      <c r="R1182" s="9">
        <v>0</v>
      </c>
      <c r="S1182" s="24">
        <f t="shared" si="19"/>
        <v>6.8552943600000003</v>
      </c>
    </row>
    <row r="1183" spans="1:19" ht="47.25">
      <c r="A1183" s="8" t="s">
        <v>807</v>
      </c>
      <c r="B1183" s="73" t="s">
        <v>2102</v>
      </c>
      <c r="C1183" s="15" t="s">
        <v>2103</v>
      </c>
      <c r="D1183" s="18">
        <v>2017</v>
      </c>
      <c r="E1183" s="15">
        <v>2021</v>
      </c>
      <c r="F1183" s="9">
        <v>5.9139399999999993</v>
      </c>
      <c r="G1183" s="9">
        <v>5.9139399999999993</v>
      </c>
      <c r="H1183" s="30">
        <v>0.59139399999999998</v>
      </c>
      <c r="I1183" s="30">
        <v>4.9677095999999992</v>
      </c>
      <c r="J1183" s="24">
        <v>0</v>
      </c>
      <c r="K1183" s="30">
        <v>0.35483639999999994</v>
      </c>
      <c r="L1183" s="24">
        <v>5.5334224799999996</v>
      </c>
      <c r="M1183" s="24">
        <v>5.5334224799999996</v>
      </c>
      <c r="N1183" s="9">
        <v>0.51484400000000008</v>
      </c>
      <c r="O1183" s="9">
        <v>4.5833620199999991</v>
      </c>
      <c r="P1183" s="24">
        <v>0</v>
      </c>
      <c r="Q1183" s="9">
        <v>0</v>
      </c>
      <c r="R1183" s="9">
        <v>0</v>
      </c>
      <c r="S1183" s="24">
        <f t="shared" si="19"/>
        <v>5.0982060199999992</v>
      </c>
    </row>
    <row r="1184" spans="1:19" ht="63">
      <c r="A1184" s="8" t="s">
        <v>807</v>
      </c>
      <c r="B1184" s="73" t="s">
        <v>2104</v>
      </c>
      <c r="C1184" s="15" t="s">
        <v>2105</v>
      </c>
      <c r="D1184" s="18">
        <v>2017</v>
      </c>
      <c r="E1184" s="15">
        <v>2020</v>
      </c>
      <c r="F1184" s="9">
        <v>39.572540000000004</v>
      </c>
      <c r="G1184" s="9">
        <v>39.572540000000004</v>
      </c>
      <c r="H1184" s="30">
        <v>3.9572540000000007</v>
      </c>
      <c r="I1184" s="30">
        <v>33.240933600000005</v>
      </c>
      <c r="J1184" s="24">
        <v>0</v>
      </c>
      <c r="K1184" s="30">
        <v>2.3743524000000003</v>
      </c>
      <c r="L1184" s="24">
        <v>37.694656100000003</v>
      </c>
      <c r="M1184" s="24">
        <v>37.694656100000003</v>
      </c>
      <c r="N1184" s="9">
        <v>32.323096080000006</v>
      </c>
      <c r="O1184" s="9">
        <v>0</v>
      </c>
      <c r="P1184" s="24">
        <v>0</v>
      </c>
      <c r="Q1184" s="9">
        <v>0</v>
      </c>
      <c r="R1184" s="9">
        <v>0</v>
      </c>
      <c r="S1184" s="24">
        <f t="shared" si="19"/>
        <v>32.323096080000006</v>
      </c>
    </row>
    <row r="1185" spans="1:19" ht="47.25">
      <c r="A1185" s="8" t="s">
        <v>807</v>
      </c>
      <c r="B1185" s="73" t="s">
        <v>2106</v>
      </c>
      <c r="C1185" s="15" t="s">
        <v>2683</v>
      </c>
      <c r="D1185" s="18">
        <v>2019</v>
      </c>
      <c r="E1185" s="15">
        <v>2020</v>
      </c>
      <c r="F1185" s="9">
        <v>0.91837999999999997</v>
      </c>
      <c r="G1185" s="9">
        <v>0.91837999999999997</v>
      </c>
      <c r="H1185" s="30">
        <v>0.091838000000000003</v>
      </c>
      <c r="I1185" s="30">
        <v>0.77143919999999999</v>
      </c>
      <c r="J1185" s="24">
        <v>0</v>
      </c>
      <c r="K1185" s="30">
        <v>0.055102799999999993</v>
      </c>
      <c r="L1185" s="24">
        <v>0.9183800000000002</v>
      </c>
      <c r="M1185" s="24">
        <v>0.9183800000000002</v>
      </c>
      <c r="N1185" s="9">
        <v>0.68103200000000019</v>
      </c>
      <c r="O1185" s="9">
        <v>0</v>
      </c>
      <c r="P1185" s="24">
        <v>0</v>
      </c>
      <c r="Q1185" s="9">
        <v>0</v>
      </c>
      <c r="R1185" s="9">
        <v>0</v>
      </c>
      <c r="S1185" s="24">
        <f t="shared" si="19"/>
        <v>0.68103200000000019</v>
      </c>
    </row>
    <row r="1186" spans="1:19" ht="94.5">
      <c r="A1186" s="8" t="s">
        <v>807</v>
      </c>
      <c r="B1186" s="73" t="s">
        <v>2107</v>
      </c>
      <c r="C1186" s="15" t="s">
        <v>2108</v>
      </c>
      <c r="D1186" s="18">
        <v>2017</v>
      </c>
      <c r="E1186" s="15">
        <v>2021</v>
      </c>
      <c r="F1186" s="9">
        <v>3.5495799999999997</v>
      </c>
      <c r="G1186" s="9">
        <v>3.5495799999999997</v>
      </c>
      <c r="H1186" s="30">
        <v>0.354958</v>
      </c>
      <c r="I1186" s="30">
        <v>2.9816471999999998</v>
      </c>
      <c r="J1186" s="24">
        <v>0</v>
      </c>
      <c r="K1186" s="30">
        <v>0.21297479999999996</v>
      </c>
      <c r="L1186" s="24">
        <v>2.4872572500000008</v>
      </c>
      <c r="M1186" s="24">
        <v>2.4872572500000008</v>
      </c>
      <c r="N1186" s="9">
        <v>0.010999999999999999</v>
      </c>
      <c r="O1186" s="9">
        <v>1.6969480000000003</v>
      </c>
      <c r="P1186" s="24">
        <v>0</v>
      </c>
      <c r="Q1186" s="9">
        <v>0</v>
      </c>
      <c r="R1186" s="9">
        <v>0</v>
      </c>
      <c r="S1186" s="24">
        <f t="shared" si="19"/>
        <v>1.7079480000000002</v>
      </c>
    </row>
    <row r="1187" spans="1:19" ht="78.75">
      <c r="A1187" s="8" t="s">
        <v>807</v>
      </c>
      <c r="B1187" s="73" t="s">
        <v>2109</v>
      </c>
      <c r="C1187" s="15" t="s">
        <v>2110</v>
      </c>
      <c r="D1187" s="18">
        <v>2016</v>
      </c>
      <c r="E1187" s="15">
        <v>2020</v>
      </c>
      <c r="F1187" s="9">
        <v>4.6406700000000001</v>
      </c>
      <c r="G1187" s="9">
        <v>4.6406700000000001</v>
      </c>
      <c r="H1187" s="30">
        <v>0.46406700000000001</v>
      </c>
      <c r="I1187" s="30">
        <v>3.8981628000000001</v>
      </c>
      <c r="J1187" s="24">
        <v>0</v>
      </c>
      <c r="K1187" s="30">
        <v>0.27844019999999997</v>
      </c>
      <c r="L1187" s="24">
        <v>3.2324515900000002</v>
      </c>
      <c r="M1187" s="24">
        <v>3.2324515900000002</v>
      </c>
      <c r="N1187" s="9">
        <v>3.1305177400000002</v>
      </c>
      <c r="O1187" s="9">
        <v>0</v>
      </c>
      <c r="P1187" s="24">
        <v>0</v>
      </c>
      <c r="Q1187" s="9">
        <v>0</v>
      </c>
      <c r="R1187" s="9">
        <v>0</v>
      </c>
      <c r="S1187" s="24">
        <f t="shared" si="19"/>
        <v>3.1305177400000002</v>
      </c>
    </row>
    <row r="1188" spans="1:19" ht="78.75">
      <c r="A1188" s="8" t="s">
        <v>807</v>
      </c>
      <c r="B1188" s="73" t="s">
        <v>2111</v>
      </c>
      <c r="C1188" s="15" t="s">
        <v>2684</v>
      </c>
      <c r="D1188" s="18">
        <v>2019</v>
      </c>
      <c r="E1188" s="15">
        <v>2021</v>
      </c>
      <c r="F1188" s="9">
        <v>22.96312</v>
      </c>
      <c r="G1188" s="9">
        <v>22.96312</v>
      </c>
      <c r="H1188" s="30">
        <v>2.2963119999999999</v>
      </c>
      <c r="I1188" s="30">
        <v>19.289020799999999</v>
      </c>
      <c r="J1188" s="24">
        <v>0</v>
      </c>
      <c r="K1188" s="30">
        <v>1.3777872</v>
      </c>
      <c r="L1188" s="24">
        <v>22.96312</v>
      </c>
      <c r="M1188" s="24">
        <v>22.96312</v>
      </c>
      <c r="N1188" s="9">
        <v>0.010999999999999999</v>
      </c>
      <c r="O1188" s="9">
        <v>22.942119999999999</v>
      </c>
      <c r="P1188" s="24">
        <v>0</v>
      </c>
      <c r="Q1188" s="9">
        <v>0</v>
      </c>
      <c r="R1188" s="9">
        <v>0</v>
      </c>
      <c r="S1188" s="24">
        <f t="shared" si="19"/>
        <v>22.953119999999998</v>
      </c>
    </row>
    <row r="1189" spans="1:19" ht="94.5">
      <c r="A1189" s="8" t="s">
        <v>807</v>
      </c>
      <c r="B1189" s="73" t="s">
        <v>2112</v>
      </c>
      <c r="C1189" s="15" t="s">
        <v>2685</v>
      </c>
      <c r="D1189" s="18">
        <v>2019</v>
      </c>
      <c r="E1189" s="15">
        <v>2021</v>
      </c>
      <c r="F1189" s="9">
        <v>22.288820000000001</v>
      </c>
      <c r="G1189" s="9">
        <v>22.288820000000001</v>
      </c>
      <c r="H1189" s="30">
        <v>2.228882</v>
      </c>
      <c r="I1189" s="30">
        <v>18.722608800000003</v>
      </c>
      <c r="J1189" s="24">
        <v>0</v>
      </c>
      <c r="K1189" s="30">
        <v>1.3373292000000001</v>
      </c>
      <c r="L1189" s="24">
        <v>22.288820000000001</v>
      </c>
      <c r="M1189" s="24">
        <v>22.288820000000001</v>
      </c>
      <c r="N1189" s="9">
        <v>2.3359380000000001</v>
      </c>
      <c r="O1189" s="9">
        <v>19.942882000000001</v>
      </c>
      <c r="P1189" s="24">
        <v>0</v>
      </c>
      <c r="Q1189" s="9">
        <v>0</v>
      </c>
      <c r="R1189" s="9">
        <v>0</v>
      </c>
      <c r="S1189" s="24">
        <f t="shared" si="19"/>
        <v>22.27882</v>
      </c>
    </row>
    <row r="1190" spans="1:19" ht="78.75">
      <c r="A1190" s="8" t="s">
        <v>807</v>
      </c>
      <c r="B1190" s="73" t="s">
        <v>2113</v>
      </c>
      <c r="C1190" s="15" t="s">
        <v>2686</v>
      </c>
      <c r="D1190" s="18">
        <v>2019</v>
      </c>
      <c r="E1190" s="15">
        <v>2020</v>
      </c>
      <c r="F1190" s="9">
        <v>1.55813</v>
      </c>
      <c r="G1190" s="9">
        <v>1.55813</v>
      </c>
      <c r="H1190" s="30">
        <v>0.15581300000000001</v>
      </c>
      <c r="I1190" s="30">
        <v>1.3088292000000001</v>
      </c>
      <c r="J1190" s="24">
        <v>0</v>
      </c>
      <c r="K1190" s="30">
        <v>0.093487799999999996</v>
      </c>
      <c r="L1190" s="24">
        <v>1.5581300000000002</v>
      </c>
      <c r="M1190" s="24">
        <v>1.5581300000000002</v>
      </c>
      <c r="N1190" s="9">
        <v>1.5481300000000002</v>
      </c>
      <c r="O1190" s="9">
        <v>0</v>
      </c>
      <c r="P1190" s="24">
        <v>0</v>
      </c>
      <c r="Q1190" s="9">
        <v>0</v>
      </c>
      <c r="R1190" s="9">
        <v>0</v>
      </c>
      <c r="S1190" s="24">
        <f t="shared" si="19"/>
        <v>1.5481300000000002</v>
      </c>
    </row>
    <row r="1191" spans="1:19" ht="78.75">
      <c r="A1191" s="8" t="s">
        <v>807</v>
      </c>
      <c r="B1191" s="73" t="s">
        <v>2114</v>
      </c>
      <c r="C1191" s="15" t="s">
        <v>2687</v>
      </c>
      <c r="D1191" s="18">
        <v>2019</v>
      </c>
      <c r="E1191" s="15">
        <v>2021</v>
      </c>
      <c r="F1191" s="9">
        <v>29.935790000000001</v>
      </c>
      <c r="G1191" s="9">
        <v>29.935790000000001</v>
      </c>
      <c r="H1191" s="30">
        <v>2.9935790000000004</v>
      </c>
      <c r="I1191" s="30">
        <v>25.146063600000002</v>
      </c>
      <c r="J1191" s="24">
        <v>0</v>
      </c>
      <c r="K1191" s="30">
        <v>1.7961473999999999</v>
      </c>
      <c r="L1191" s="24">
        <v>29.935790000000001</v>
      </c>
      <c r="M1191" s="24">
        <v>29.935790000000001</v>
      </c>
      <c r="N1191" s="9">
        <v>3.45642</v>
      </c>
      <c r="O1191" s="9">
        <v>26.469369999999998</v>
      </c>
      <c r="P1191" s="24">
        <v>0</v>
      </c>
      <c r="Q1191" s="9">
        <v>0</v>
      </c>
      <c r="R1191" s="9">
        <v>0</v>
      </c>
      <c r="S1191" s="24">
        <f t="shared" si="19"/>
        <v>29.925789999999999</v>
      </c>
    </row>
    <row r="1192" spans="1:19" ht="94.5">
      <c r="A1192" s="8" t="s">
        <v>804</v>
      </c>
      <c r="B1192" s="73" t="s">
        <v>2115</v>
      </c>
      <c r="C1192" s="15" t="s">
        <v>2688</v>
      </c>
      <c r="D1192" s="18">
        <v>2019</v>
      </c>
      <c r="E1192" s="15">
        <v>2020</v>
      </c>
      <c r="F1192" s="9">
        <v>3.5944199999999999</v>
      </c>
      <c r="G1192" s="9">
        <v>3.5944199999999999</v>
      </c>
      <c r="H1192" s="30">
        <v>0.35944200000000004</v>
      </c>
      <c r="I1192" s="30">
        <v>3.0193127999999998</v>
      </c>
      <c r="J1192" s="24">
        <v>0</v>
      </c>
      <c r="K1192" s="30">
        <v>0.2156652</v>
      </c>
      <c r="L1192" s="24">
        <v>3.5944200000000004</v>
      </c>
      <c r="M1192" s="24">
        <v>3.5944200000000004</v>
      </c>
      <c r="N1192" s="9">
        <v>3.5844200000000006</v>
      </c>
      <c r="O1192" s="9">
        <v>0</v>
      </c>
      <c r="P1192" s="24">
        <v>0</v>
      </c>
      <c r="Q1192" s="9">
        <v>0</v>
      </c>
      <c r="R1192" s="9">
        <v>0</v>
      </c>
      <c r="S1192" s="24">
        <f t="shared" si="19"/>
        <v>3.5844200000000006</v>
      </c>
    </row>
    <row r="1193" spans="1:19" ht="63">
      <c r="A1193" s="8" t="s">
        <v>804</v>
      </c>
      <c r="B1193" s="73" t="s">
        <v>2116</v>
      </c>
      <c r="C1193" s="15" t="s">
        <v>2689</v>
      </c>
      <c r="D1193" s="18">
        <v>2019</v>
      </c>
      <c r="E1193" s="15">
        <v>2021</v>
      </c>
      <c r="F1193" s="9">
        <v>3.1835100000000001</v>
      </c>
      <c r="G1193" s="9">
        <v>3.1835100000000001</v>
      </c>
      <c r="H1193" s="30">
        <v>0.31835100000000005</v>
      </c>
      <c r="I1193" s="30">
        <v>2.6741484000000004</v>
      </c>
      <c r="J1193" s="24">
        <v>0</v>
      </c>
      <c r="K1193" s="30">
        <v>0.1910106</v>
      </c>
      <c r="L1193" s="24">
        <v>3.1835100000000001</v>
      </c>
      <c r="M1193" s="24">
        <v>3.1835100000000001</v>
      </c>
      <c r="N1193" s="9">
        <v>0.48200900000000002</v>
      </c>
      <c r="O1193" s="9">
        <v>2.6915010000000001</v>
      </c>
      <c r="P1193" s="24">
        <v>0</v>
      </c>
      <c r="Q1193" s="9">
        <v>0</v>
      </c>
      <c r="R1193" s="9">
        <v>0</v>
      </c>
      <c r="S1193" s="24">
        <f t="shared" si="19"/>
        <v>3.1735100000000003</v>
      </c>
    </row>
    <row r="1194" spans="1:19" ht="78.75">
      <c r="A1194" s="8" t="s">
        <v>807</v>
      </c>
      <c r="B1194" s="73" t="s">
        <v>2117</v>
      </c>
      <c r="C1194" s="15" t="s">
        <v>2118</v>
      </c>
      <c r="D1194" s="18">
        <v>2018</v>
      </c>
      <c r="E1194" s="15">
        <v>2021</v>
      </c>
      <c r="F1194" s="9">
        <v>6.8923600000000009</v>
      </c>
      <c r="G1194" s="9">
        <v>6.8923600000000009</v>
      </c>
      <c r="H1194" s="30">
        <v>0.68923600000000018</v>
      </c>
      <c r="I1194" s="30">
        <v>5.7895824000000005</v>
      </c>
      <c r="J1194" s="24">
        <v>0</v>
      </c>
      <c r="K1194" s="30">
        <v>0.41354160000000006</v>
      </c>
      <c r="L1194" s="24">
        <v>6.8687292399999995</v>
      </c>
      <c r="M1194" s="24">
        <v>6.8687292399999995</v>
      </c>
      <c r="N1194" s="9">
        <v>1.0239130000000001</v>
      </c>
      <c r="O1194" s="9">
        <v>5.4707113499999993</v>
      </c>
      <c r="P1194" s="24">
        <v>0</v>
      </c>
      <c r="Q1194" s="9">
        <v>0</v>
      </c>
      <c r="R1194" s="9">
        <v>0</v>
      </c>
      <c r="S1194" s="24">
        <f t="shared" si="19"/>
        <v>6.4946243499999996</v>
      </c>
    </row>
    <row r="1195" spans="1:19" ht="63">
      <c r="A1195" s="8" t="s">
        <v>807</v>
      </c>
      <c r="B1195" s="73" t="s">
        <v>2119</v>
      </c>
      <c r="C1195" s="15" t="s">
        <v>2120</v>
      </c>
      <c r="D1195" s="18">
        <v>2019</v>
      </c>
      <c r="E1195" s="15">
        <v>2020</v>
      </c>
      <c r="F1195" s="9">
        <v>13.33962</v>
      </c>
      <c r="G1195" s="9">
        <v>13.33962</v>
      </c>
      <c r="H1195" s="30">
        <v>1.3339620000000001</v>
      </c>
      <c r="I1195" s="30">
        <v>11.205280800000001</v>
      </c>
      <c r="J1195" s="24">
        <v>0</v>
      </c>
      <c r="K1195" s="30">
        <v>0.80037720000000001</v>
      </c>
      <c r="L1195" s="24">
        <v>13.33962</v>
      </c>
      <c r="M1195" s="24">
        <v>13.33962</v>
      </c>
      <c r="N1195" s="9">
        <v>0.53580999999999968</v>
      </c>
      <c r="O1195" s="9">
        <v>0</v>
      </c>
      <c r="P1195" s="24">
        <v>0</v>
      </c>
      <c r="Q1195" s="9">
        <v>0</v>
      </c>
      <c r="R1195" s="9">
        <v>0</v>
      </c>
      <c r="S1195" s="24">
        <f t="shared" si="19"/>
        <v>0.53580999999999968</v>
      </c>
    </row>
    <row r="1196" spans="1:19" ht="94.5">
      <c r="A1196" s="8" t="s">
        <v>807</v>
      </c>
      <c r="B1196" s="73" t="s">
        <v>2121</v>
      </c>
      <c r="C1196" s="15" t="s">
        <v>2122</v>
      </c>
      <c r="D1196" s="18" t="s">
        <v>2201</v>
      </c>
      <c r="E1196" s="15">
        <v>2020</v>
      </c>
      <c r="F1196" s="9">
        <v>11.099110000000001</v>
      </c>
      <c r="G1196" s="9">
        <v>11.099110000000001</v>
      </c>
      <c r="H1196" s="30">
        <v>1.1099110000000001</v>
      </c>
      <c r="I1196" s="30">
        <v>9.3232524000000012</v>
      </c>
      <c r="J1196" s="24">
        <v>0</v>
      </c>
      <c r="K1196" s="30">
        <v>0.66594660000000006</v>
      </c>
      <c r="L1196" s="24">
        <v>11.098107370000001</v>
      </c>
      <c r="M1196" s="24">
        <v>11.098107370000001</v>
      </c>
      <c r="N1196" s="9">
        <v>9.930007370000002</v>
      </c>
      <c r="O1196" s="9">
        <v>0</v>
      </c>
      <c r="P1196" s="24">
        <v>0</v>
      </c>
      <c r="Q1196" s="9">
        <v>0</v>
      </c>
      <c r="R1196" s="9">
        <v>0</v>
      </c>
      <c r="S1196" s="24">
        <f t="shared" si="19"/>
        <v>9.930007370000002</v>
      </c>
    </row>
    <row r="1197" spans="1:19" ht="47.25">
      <c r="A1197" s="8" t="s">
        <v>807</v>
      </c>
      <c r="B1197" s="73" t="s">
        <v>2123</v>
      </c>
      <c r="C1197" s="15" t="s">
        <v>2124</v>
      </c>
      <c r="D1197" s="18" t="s">
        <v>2201</v>
      </c>
      <c r="E1197" s="15">
        <v>2020</v>
      </c>
      <c r="F1197" s="9">
        <v>2.4262600000000001</v>
      </c>
      <c r="G1197" s="9">
        <v>2.4262600000000001</v>
      </c>
      <c r="H1197" s="30">
        <v>0.24262600000000001</v>
      </c>
      <c r="I1197" s="30">
        <v>2.0380584000000002</v>
      </c>
      <c r="J1197" s="24">
        <v>0</v>
      </c>
      <c r="K1197" s="30">
        <v>0.1455756</v>
      </c>
      <c r="L1197" s="24">
        <v>2.4252573700000002</v>
      </c>
      <c r="M1197" s="24">
        <v>2.4252573700000002</v>
      </c>
      <c r="N1197" s="9">
        <v>2.2893530500000003</v>
      </c>
      <c r="O1197" s="9">
        <v>0</v>
      </c>
      <c r="P1197" s="24">
        <v>0</v>
      </c>
      <c r="Q1197" s="9">
        <v>0</v>
      </c>
      <c r="R1197" s="9">
        <v>0</v>
      </c>
      <c r="S1197" s="24">
        <f t="shared" si="19"/>
        <v>2.2893530500000003</v>
      </c>
    </row>
    <row r="1198" spans="1:19" ht="78.75">
      <c r="A1198" s="8" t="s">
        <v>807</v>
      </c>
      <c r="B1198" s="73" t="s">
        <v>2125</v>
      </c>
      <c r="C1198" s="15" t="s">
        <v>2690</v>
      </c>
      <c r="D1198" s="18">
        <v>2017</v>
      </c>
      <c r="E1198" s="15">
        <v>2020</v>
      </c>
      <c r="F1198" s="9">
        <v>121.83571999999998</v>
      </c>
      <c r="G1198" s="9">
        <v>121.83571999999998</v>
      </c>
      <c r="H1198" s="30">
        <v>12.183571999999998</v>
      </c>
      <c r="I1198" s="30">
        <v>102.34200479999998</v>
      </c>
      <c r="J1198" s="24">
        <v>0</v>
      </c>
      <c r="K1198" s="30">
        <v>7.3101431999999988</v>
      </c>
      <c r="L1198" s="24">
        <v>117.70664259000002</v>
      </c>
      <c r="M1198" s="24">
        <v>117.70664259000002</v>
      </c>
      <c r="N1198" s="9">
        <v>45.687952960000018</v>
      </c>
      <c r="O1198" s="9">
        <v>0</v>
      </c>
      <c r="P1198" s="24">
        <v>0</v>
      </c>
      <c r="Q1198" s="9">
        <v>0</v>
      </c>
      <c r="R1198" s="9">
        <v>0</v>
      </c>
      <c r="S1198" s="24">
        <f t="shared" si="19"/>
        <v>45.687952960000018</v>
      </c>
    </row>
    <row r="1199" spans="1:19" ht="141.75">
      <c r="A1199" s="8" t="s">
        <v>807</v>
      </c>
      <c r="B1199" s="73" t="s">
        <v>2126</v>
      </c>
      <c r="C1199" s="15" t="s">
        <v>2691</v>
      </c>
      <c r="D1199" s="18">
        <v>2016</v>
      </c>
      <c r="E1199" s="15">
        <v>2021</v>
      </c>
      <c r="F1199" s="9">
        <v>17.28715</v>
      </c>
      <c r="G1199" s="9">
        <v>17.28715</v>
      </c>
      <c r="H1199" s="30">
        <v>1.7287150000000002</v>
      </c>
      <c r="I1199" s="30">
        <v>14.521205999999999</v>
      </c>
      <c r="J1199" s="24">
        <v>0</v>
      </c>
      <c r="K1199" s="30">
        <v>1.037229</v>
      </c>
      <c r="L1199" s="24">
        <v>14.793239310000004</v>
      </c>
      <c r="M1199" s="24">
        <v>14.793239310000004</v>
      </c>
      <c r="N1199" s="9">
        <v>0.010999999999999999</v>
      </c>
      <c r="O1199" s="9">
        <v>12.647745000000002</v>
      </c>
      <c r="P1199" s="24">
        <v>0</v>
      </c>
      <c r="Q1199" s="9">
        <v>0</v>
      </c>
      <c r="R1199" s="9">
        <v>0</v>
      </c>
      <c r="S1199" s="24">
        <f t="shared" si="19"/>
        <v>12.658745000000001</v>
      </c>
    </row>
    <row r="1200" spans="1:19" ht="94.5">
      <c r="A1200" s="8" t="s">
        <v>807</v>
      </c>
      <c r="B1200" s="73" t="s">
        <v>2127</v>
      </c>
      <c r="C1200" s="15" t="s">
        <v>2128</v>
      </c>
      <c r="D1200" s="18">
        <v>2016</v>
      </c>
      <c r="E1200" s="15">
        <v>2021</v>
      </c>
      <c r="F1200" s="9">
        <v>81.678169999999994</v>
      </c>
      <c r="G1200" s="9">
        <v>81.678169999999994</v>
      </c>
      <c r="H1200" s="30">
        <v>8.1678169999999994</v>
      </c>
      <c r="I1200" s="30">
        <v>68.609662799999995</v>
      </c>
      <c r="J1200" s="24">
        <v>0</v>
      </c>
      <c r="K1200" s="30">
        <v>4.9006901999999997</v>
      </c>
      <c r="L1200" s="24">
        <v>76.007530429999989</v>
      </c>
      <c r="M1200" s="24">
        <v>76.007530429999989</v>
      </c>
      <c r="N1200" s="9">
        <v>4.8415510000000008</v>
      </c>
      <c r="O1200" s="9">
        <v>41.876604</v>
      </c>
      <c r="P1200" s="24">
        <v>0</v>
      </c>
      <c r="Q1200" s="9">
        <v>0</v>
      </c>
      <c r="R1200" s="9">
        <v>0</v>
      </c>
      <c r="S1200" s="24">
        <f t="shared" si="19"/>
        <v>46.718155000000003</v>
      </c>
    </row>
    <row r="1201" spans="1:19" ht="94.5">
      <c r="A1201" s="8" t="s">
        <v>807</v>
      </c>
      <c r="B1201" s="73" t="s">
        <v>2129</v>
      </c>
      <c r="C1201" s="15" t="s">
        <v>2130</v>
      </c>
      <c r="D1201" s="18">
        <v>2017</v>
      </c>
      <c r="E1201" s="15">
        <v>2021</v>
      </c>
      <c r="F1201" s="9">
        <v>1.67933</v>
      </c>
      <c r="G1201" s="9">
        <v>1.67933</v>
      </c>
      <c r="H1201" s="30">
        <v>0.167933</v>
      </c>
      <c r="I1201" s="30">
        <v>1.4106372</v>
      </c>
      <c r="J1201" s="24">
        <v>0</v>
      </c>
      <c r="K1201" s="30">
        <v>0.1007598</v>
      </c>
      <c r="L1201" s="24">
        <v>1.2996979</v>
      </c>
      <c r="M1201" s="24">
        <v>1.2996979</v>
      </c>
      <c r="N1201" s="9">
        <v>0.107921</v>
      </c>
      <c r="O1201" s="9">
        <v>1.1119492099999999</v>
      </c>
      <c r="P1201" s="24">
        <v>0</v>
      </c>
      <c r="Q1201" s="9">
        <v>0</v>
      </c>
      <c r="R1201" s="9">
        <v>0</v>
      </c>
      <c r="S1201" s="24">
        <f t="shared" si="19"/>
        <v>1.2198702099999998</v>
      </c>
    </row>
    <row r="1202" spans="1:19" ht="63">
      <c r="A1202" s="8" t="s">
        <v>807</v>
      </c>
      <c r="B1202" s="73" t="s">
        <v>2131</v>
      </c>
      <c r="C1202" s="15" t="s">
        <v>2132</v>
      </c>
      <c r="D1202" s="18">
        <v>2017</v>
      </c>
      <c r="E1202" s="15">
        <v>2020</v>
      </c>
      <c r="F1202" s="9">
        <v>15.24719</v>
      </c>
      <c r="G1202" s="9">
        <v>15.24719</v>
      </c>
      <c r="H1202" s="30">
        <v>1.5247190000000002</v>
      </c>
      <c r="I1202" s="30">
        <v>12.807639599999998</v>
      </c>
      <c r="J1202" s="24">
        <v>0</v>
      </c>
      <c r="K1202" s="30">
        <v>0.91483139999999996</v>
      </c>
      <c r="L1202" s="24">
        <v>12.675724400000002</v>
      </c>
      <c r="M1202" s="24">
        <v>12.675724400000002</v>
      </c>
      <c r="N1202" s="9">
        <v>12.046683060000001</v>
      </c>
      <c r="O1202" s="9">
        <v>0</v>
      </c>
      <c r="P1202" s="24">
        <v>0</v>
      </c>
      <c r="Q1202" s="9">
        <v>0</v>
      </c>
      <c r="R1202" s="9">
        <v>0</v>
      </c>
      <c r="S1202" s="24">
        <f t="shared" si="19"/>
        <v>12.046683060000001</v>
      </c>
    </row>
    <row r="1203" spans="1:19" ht="141.75">
      <c r="A1203" s="8" t="s">
        <v>807</v>
      </c>
      <c r="B1203" s="73" t="s">
        <v>2133</v>
      </c>
      <c r="C1203" s="15" t="s">
        <v>2134</v>
      </c>
      <c r="D1203" s="18">
        <v>2015</v>
      </c>
      <c r="E1203" s="15">
        <v>2020</v>
      </c>
      <c r="F1203" s="9">
        <v>3.9433399999999996</v>
      </c>
      <c r="G1203" s="9">
        <v>3.9433399999999996</v>
      </c>
      <c r="H1203" s="30">
        <v>0.39433399999999996</v>
      </c>
      <c r="I1203" s="30">
        <v>3.3124055999999995</v>
      </c>
      <c r="J1203" s="24">
        <v>0</v>
      </c>
      <c r="K1203" s="30">
        <v>0.23660039999999996</v>
      </c>
      <c r="L1203" s="24">
        <v>3.3396993499999996</v>
      </c>
      <c r="M1203" s="24">
        <v>3.3396993499999996</v>
      </c>
      <c r="N1203" s="9">
        <v>3.3296993499999998</v>
      </c>
      <c r="O1203" s="9">
        <v>0</v>
      </c>
      <c r="P1203" s="24">
        <v>0</v>
      </c>
      <c r="Q1203" s="9">
        <v>0</v>
      </c>
      <c r="R1203" s="9">
        <v>0</v>
      </c>
      <c r="S1203" s="24">
        <f t="shared" si="19"/>
        <v>3.3296993499999998</v>
      </c>
    </row>
    <row r="1204" spans="1:19" ht="63">
      <c r="A1204" s="8" t="s">
        <v>807</v>
      </c>
      <c r="B1204" s="73" t="s">
        <v>2135</v>
      </c>
      <c r="C1204" s="15" t="s">
        <v>2136</v>
      </c>
      <c r="D1204" s="18">
        <v>2015</v>
      </c>
      <c r="E1204" s="15">
        <v>2020</v>
      </c>
      <c r="F1204" s="9">
        <v>10.35497</v>
      </c>
      <c r="G1204" s="9">
        <v>10.35497</v>
      </c>
      <c r="H1204" s="30">
        <v>1.0354970000000001</v>
      </c>
      <c r="I1204" s="30">
        <v>8.6981748000000003</v>
      </c>
      <c r="J1204" s="24">
        <v>0</v>
      </c>
      <c r="K1204" s="30">
        <v>0.62129819999999991</v>
      </c>
      <c r="L1204" s="24">
        <v>9.2992395899999991</v>
      </c>
      <c r="M1204" s="24">
        <v>9.2992395899999991</v>
      </c>
      <c r="N1204" s="9">
        <v>8.7437309599999988</v>
      </c>
      <c r="O1204" s="9">
        <v>0</v>
      </c>
      <c r="P1204" s="24">
        <v>0</v>
      </c>
      <c r="Q1204" s="9">
        <v>0</v>
      </c>
      <c r="R1204" s="9">
        <v>0</v>
      </c>
      <c r="S1204" s="24">
        <f t="shared" si="19"/>
        <v>8.7437309599999988</v>
      </c>
    </row>
    <row r="1205" spans="1:19" ht="94.5">
      <c r="A1205" s="8" t="s">
        <v>807</v>
      </c>
      <c r="B1205" s="73" t="s">
        <v>2137</v>
      </c>
      <c r="C1205" s="15" t="s">
        <v>2138</v>
      </c>
      <c r="D1205" s="18">
        <v>2015</v>
      </c>
      <c r="E1205" s="15">
        <v>2021</v>
      </c>
      <c r="F1205" s="9">
        <v>6.7438400000000005</v>
      </c>
      <c r="G1205" s="9">
        <v>6.7438400000000005</v>
      </c>
      <c r="H1205" s="30">
        <v>0.67438400000000009</v>
      </c>
      <c r="I1205" s="30">
        <v>5.6648256000000003</v>
      </c>
      <c r="J1205" s="24">
        <v>0</v>
      </c>
      <c r="K1205" s="30">
        <v>0.4046304</v>
      </c>
      <c r="L1205" s="24">
        <v>3.3266813200000005</v>
      </c>
      <c r="M1205" s="24">
        <v>3.3266813200000005</v>
      </c>
      <c r="N1205" s="9">
        <v>2.9831400400000003</v>
      </c>
      <c r="O1205" s="9">
        <v>0</v>
      </c>
      <c r="P1205" s="24">
        <v>0</v>
      </c>
      <c r="Q1205" s="9">
        <v>0</v>
      </c>
      <c r="R1205" s="9">
        <v>0</v>
      </c>
      <c r="S1205" s="24">
        <f t="shared" si="19"/>
        <v>2.9831400400000003</v>
      </c>
    </row>
    <row r="1206" spans="1:19" ht="110.25">
      <c r="A1206" s="8" t="s">
        <v>807</v>
      </c>
      <c r="B1206" s="73" t="s">
        <v>2139</v>
      </c>
      <c r="C1206" s="15" t="s">
        <v>2692</v>
      </c>
      <c r="D1206" s="18">
        <v>2019</v>
      </c>
      <c r="E1206" s="15">
        <v>2020</v>
      </c>
      <c r="F1206" s="9">
        <v>8.4009999999999998</v>
      </c>
      <c r="G1206" s="9">
        <v>8.4009999999999998</v>
      </c>
      <c r="H1206" s="30">
        <v>0.84010000000000007</v>
      </c>
      <c r="I1206" s="30">
        <v>7.0568400000000002</v>
      </c>
      <c r="J1206" s="24">
        <v>0</v>
      </c>
      <c r="K1206" s="30">
        <v>0.50405999999999995</v>
      </c>
      <c r="L1206" s="24">
        <v>8.4009999999999998</v>
      </c>
      <c r="M1206" s="24">
        <v>8.4009999999999998</v>
      </c>
      <c r="N1206" s="9">
        <v>8.3386779999999998</v>
      </c>
      <c r="O1206" s="9">
        <v>0</v>
      </c>
      <c r="P1206" s="24">
        <v>0</v>
      </c>
      <c r="Q1206" s="9">
        <v>0</v>
      </c>
      <c r="R1206" s="9">
        <v>0</v>
      </c>
      <c r="S1206" s="24">
        <f t="shared" si="19"/>
        <v>8.3386779999999998</v>
      </c>
    </row>
    <row r="1207" spans="1:19" ht="47.25">
      <c r="A1207" s="8" t="s">
        <v>807</v>
      </c>
      <c r="B1207" s="73" t="s">
        <v>2140</v>
      </c>
      <c r="C1207" s="15" t="s">
        <v>2141</v>
      </c>
      <c r="D1207" s="18">
        <v>2019</v>
      </c>
      <c r="E1207" s="15">
        <v>2020</v>
      </c>
      <c r="F1207" s="9">
        <v>0.30960000000000004</v>
      </c>
      <c r="G1207" s="9">
        <v>0.30960000000000004</v>
      </c>
      <c r="H1207" s="30">
        <v>0.030960000000000005</v>
      </c>
      <c r="I1207" s="30">
        <v>0.26006400000000007</v>
      </c>
      <c r="J1207" s="24">
        <v>0</v>
      </c>
      <c r="K1207" s="30">
        <v>0.018576000000000002</v>
      </c>
      <c r="L1207" s="24">
        <v>0.30960000000000004</v>
      </c>
      <c r="M1207" s="24">
        <v>0.30960000000000004</v>
      </c>
      <c r="N1207" s="9">
        <v>0.29960000000000003</v>
      </c>
      <c r="O1207" s="9">
        <v>0</v>
      </c>
      <c r="P1207" s="24">
        <v>0</v>
      </c>
      <c r="Q1207" s="9">
        <v>0</v>
      </c>
      <c r="R1207" s="9">
        <v>0</v>
      </c>
      <c r="S1207" s="24">
        <f t="shared" si="19"/>
        <v>0.29960000000000003</v>
      </c>
    </row>
    <row r="1208" spans="1:19" ht="47.25">
      <c r="A1208" s="8" t="s">
        <v>807</v>
      </c>
      <c r="B1208" s="73" t="s">
        <v>2142</v>
      </c>
      <c r="C1208" s="15" t="s">
        <v>2143</v>
      </c>
      <c r="D1208" s="18" t="s">
        <v>2201</v>
      </c>
      <c r="E1208" s="15">
        <v>2020</v>
      </c>
      <c r="F1208" s="9">
        <v>42.176139999999997</v>
      </c>
      <c r="G1208" s="9">
        <v>42.176139999999997</v>
      </c>
      <c r="H1208" s="30">
        <v>4.2176140000000002</v>
      </c>
      <c r="I1208" s="30">
        <v>35.427957599999999</v>
      </c>
      <c r="J1208" s="24">
        <v>0</v>
      </c>
      <c r="K1208" s="30">
        <v>2.5305683999999995</v>
      </c>
      <c r="L1208" s="24">
        <v>42.136125459999995</v>
      </c>
      <c r="M1208" s="24">
        <v>42.136125459999995</v>
      </c>
      <c r="N1208" s="9">
        <v>20.672718499999995</v>
      </c>
      <c r="O1208" s="9">
        <v>0</v>
      </c>
      <c r="P1208" s="24">
        <v>0</v>
      </c>
      <c r="Q1208" s="9">
        <v>0</v>
      </c>
      <c r="R1208" s="9">
        <v>0</v>
      </c>
      <c r="S1208" s="24">
        <f t="shared" si="19"/>
        <v>20.672718499999995</v>
      </c>
    </row>
    <row r="1209" spans="1:19" ht="94.5">
      <c r="A1209" s="8" t="s">
        <v>807</v>
      </c>
      <c r="B1209" s="73" t="s">
        <v>2144</v>
      </c>
      <c r="C1209" s="15" t="s">
        <v>2693</v>
      </c>
      <c r="D1209" s="18">
        <v>2014</v>
      </c>
      <c r="E1209" s="15">
        <v>2020</v>
      </c>
      <c r="F1209" s="9">
        <v>0.41725000000000007</v>
      </c>
      <c r="G1209" s="9">
        <v>0.41725000000000007</v>
      </c>
      <c r="H1209" s="30">
        <v>0.041725000000000012</v>
      </c>
      <c r="I1209" s="30">
        <v>0.35049000000000008</v>
      </c>
      <c r="J1209" s="24">
        <v>0</v>
      </c>
      <c r="K1209" s="30">
        <v>0.025035000000000002</v>
      </c>
      <c r="L1209" s="24">
        <v>0.16120659000000004</v>
      </c>
      <c r="M1209" s="24">
        <v>0.16120659000000004</v>
      </c>
      <c r="N1209" s="9">
        <v>0</v>
      </c>
      <c r="O1209" s="9">
        <v>0</v>
      </c>
      <c r="P1209" s="24">
        <v>0</v>
      </c>
      <c r="Q1209" s="9">
        <v>0</v>
      </c>
      <c r="R1209" s="9">
        <v>0</v>
      </c>
      <c r="S1209" s="24">
        <f t="shared" si="19"/>
        <v>0</v>
      </c>
    </row>
    <row r="1210" spans="1:19" ht="78.75">
      <c r="A1210" s="8" t="s">
        <v>807</v>
      </c>
      <c r="B1210" s="73" t="s">
        <v>2145</v>
      </c>
      <c r="C1210" s="15" t="s">
        <v>2146</v>
      </c>
      <c r="D1210" s="18">
        <v>2017</v>
      </c>
      <c r="E1210" s="15">
        <v>2021</v>
      </c>
      <c r="F1210" s="9">
        <v>12.52243</v>
      </c>
      <c r="G1210" s="9">
        <v>12.52243</v>
      </c>
      <c r="H1210" s="30">
        <v>1.252243</v>
      </c>
      <c r="I1210" s="30">
        <v>10.518841200000001</v>
      </c>
      <c r="J1210" s="24">
        <v>0</v>
      </c>
      <c r="K1210" s="30">
        <v>0.75134579999999995</v>
      </c>
      <c r="L1210" s="24">
        <v>10.13762565</v>
      </c>
      <c r="M1210" s="24">
        <v>10.13762565</v>
      </c>
      <c r="N1210" s="9">
        <v>1.0903970000000001</v>
      </c>
      <c r="O1210" s="9">
        <v>8.4514890700000009</v>
      </c>
      <c r="P1210" s="24">
        <v>0</v>
      </c>
      <c r="Q1210" s="9">
        <v>0</v>
      </c>
      <c r="R1210" s="9">
        <v>0</v>
      </c>
      <c r="S1210" s="24">
        <f t="shared" si="19"/>
        <v>9.5418860700000003</v>
      </c>
    </row>
    <row r="1211" spans="1:19" ht="63">
      <c r="A1211" s="8" t="s">
        <v>807</v>
      </c>
      <c r="B1211" s="73" t="s">
        <v>2147</v>
      </c>
      <c r="C1211" s="15" t="s">
        <v>2148</v>
      </c>
      <c r="D1211" s="18">
        <v>2018</v>
      </c>
      <c r="E1211" s="15">
        <v>2020</v>
      </c>
      <c r="F1211" s="9">
        <v>37.928050000000006</v>
      </c>
      <c r="G1211" s="9">
        <v>37.928050000000006</v>
      </c>
      <c r="H1211" s="30">
        <v>3.7928050000000009</v>
      </c>
      <c r="I1211" s="30">
        <v>31.859562000000004</v>
      </c>
      <c r="J1211" s="24">
        <v>0</v>
      </c>
      <c r="K1211" s="30">
        <v>2.2756830000000003</v>
      </c>
      <c r="L1211" s="24">
        <v>37.823070200000004</v>
      </c>
      <c r="M1211" s="24">
        <v>37.823070200000004</v>
      </c>
      <c r="N1211" s="9">
        <v>35.349108440000002</v>
      </c>
      <c r="O1211" s="9">
        <v>0</v>
      </c>
      <c r="P1211" s="24">
        <v>0</v>
      </c>
      <c r="Q1211" s="9">
        <v>0</v>
      </c>
      <c r="R1211" s="9">
        <v>0</v>
      </c>
      <c r="S1211" s="24">
        <f t="shared" si="19"/>
        <v>35.349108440000002</v>
      </c>
    </row>
    <row r="1212" spans="1:19" ht="63">
      <c r="A1212" s="8" t="s">
        <v>807</v>
      </c>
      <c r="B1212" s="73" t="s">
        <v>2149</v>
      </c>
      <c r="C1212" s="15" t="s">
        <v>2150</v>
      </c>
      <c r="D1212" s="18">
        <v>2019</v>
      </c>
      <c r="E1212" s="15">
        <v>2020</v>
      </c>
      <c r="F1212" s="9">
        <v>2.9084299999999996</v>
      </c>
      <c r="G1212" s="9">
        <v>2.9084299999999996</v>
      </c>
      <c r="H1212" s="30">
        <v>0.29084299999999996</v>
      </c>
      <c r="I1212" s="30">
        <v>2.4430811999999995</v>
      </c>
      <c r="J1212" s="24">
        <v>0</v>
      </c>
      <c r="K1212" s="30">
        <v>0.17450579999999996</v>
      </c>
      <c r="L1212" s="24">
        <v>2.9084299999999996</v>
      </c>
      <c r="M1212" s="24">
        <v>2.9084299999999996</v>
      </c>
      <c r="N1212" s="9">
        <v>2.8094099999999997</v>
      </c>
      <c r="O1212" s="9">
        <v>0</v>
      </c>
      <c r="P1212" s="24">
        <v>0</v>
      </c>
      <c r="Q1212" s="9">
        <v>0</v>
      </c>
      <c r="R1212" s="9">
        <v>0</v>
      </c>
      <c r="S1212" s="24">
        <f t="shared" si="19"/>
        <v>2.8094099999999997</v>
      </c>
    </row>
    <row r="1213" spans="1:19" ht="126">
      <c r="A1213" s="8" t="s">
        <v>807</v>
      </c>
      <c r="B1213" s="73" t="s">
        <v>2151</v>
      </c>
      <c r="C1213" s="15" t="s">
        <v>2152</v>
      </c>
      <c r="D1213" s="18">
        <v>2019</v>
      </c>
      <c r="E1213" s="15">
        <v>2020</v>
      </c>
      <c r="F1213" s="9">
        <v>0.55157</v>
      </c>
      <c r="G1213" s="9">
        <v>0.55157</v>
      </c>
      <c r="H1213" s="30">
        <v>0.055157000000000005</v>
      </c>
      <c r="I1213" s="30">
        <v>0.46331879999999998</v>
      </c>
      <c r="J1213" s="24">
        <v>0</v>
      </c>
      <c r="K1213" s="30">
        <v>0.033094199999999997</v>
      </c>
      <c r="L1213" s="24">
        <v>0.55157</v>
      </c>
      <c r="M1213" s="24">
        <v>0.55157</v>
      </c>
      <c r="N1213" s="9">
        <v>0.54157</v>
      </c>
      <c r="O1213" s="9">
        <v>0</v>
      </c>
      <c r="P1213" s="24">
        <v>0</v>
      </c>
      <c r="Q1213" s="9">
        <v>0</v>
      </c>
      <c r="R1213" s="9">
        <v>0</v>
      </c>
      <c r="S1213" s="24">
        <f t="shared" si="19"/>
        <v>0.54157</v>
      </c>
    </row>
    <row r="1214" spans="1:19" ht="47.25">
      <c r="A1214" s="8" t="s">
        <v>807</v>
      </c>
      <c r="B1214" s="73" t="s">
        <v>2153</v>
      </c>
      <c r="C1214" s="15" t="s">
        <v>2694</v>
      </c>
      <c r="D1214" s="18">
        <v>2019</v>
      </c>
      <c r="E1214" s="15">
        <v>2020</v>
      </c>
      <c r="F1214" s="9">
        <v>0.97826000000000013</v>
      </c>
      <c r="G1214" s="9">
        <v>0.97826000000000013</v>
      </c>
      <c r="H1214" s="30">
        <v>0.097826000000000024</v>
      </c>
      <c r="I1214" s="30">
        <v>0.8217384000000002</v>
      </c>
      <c r="J1214" s="24">
        <v>0</v>
      </c>
      <c r="K1214" s="30">
        <v>0.058695600000000007</v>
      </c>
      <c r="L1214" s="24">
        <v>0.97826000000000013</v>
      </c>
      <c r="M1214" s="24">
        <v>0.97826000000000013</v>
      </c>
      <c r="N1214" s="9">
        <v>0.96826000000000012</v>
      </c>
      <c r="O1214" s="9">
        <v>0</v>
      </c>
      <c r="P1214" s="24">
        <v>0</v>
      </c>
      <c r="Q1214" s="9">
        <v>0</v>
      </c>
      <c r="R1214" s="9">
        <v>0</v>
      </c>
      <c r="S1214" s="24">
        <f t="shared" si="19"/>
        <v>0.96826000000000012</v>
      </c>
    </row>
    <row r="1215" spans="1:19" ht="110.25">
      <c r="A1215" s="8" t="s">
        <v>807</v>
      </c>
      <c r="B1215" s="73" t="s">
        <v>2154</v>
      </c>
      <c r="C1215" s="15" t="s">
        <v>2155</v>
      </c>
      <c r="D1215" s="18">
        <v>2019</v>
      </c>
      <c r="E1215" s="15">
        <v>2020</v>
      </c>
      <c r="F1215" s="9">
        <v>12.207000000000001</v>
      </c>
      <c r="G1215" s="9">
        <v>12.207000000000001</v>
      </c>
      <c r="H1215" s="30">
        <v>1.2207000000000001</v>
      </c>
      <c r="I1215" s="30">
        <v>10.253880000000001</v>
      </c>
      <c r="J1215" s="24">
        <v>0</v>
      </c>
      <c r="K1215" s="30">
        <v>0.73242000000000007</v>
      </c>
      <c r="L1215" s="24">
        <v>12.206999999999999</v>
      </c>
      <c r="M1215" s="24">
        <v>12.206999999999999</v>
      </c>
      <c r="N1215" s="9">
        <v>10.432923659999998</v>
      </c>
      <c r="O1215" s="9">
        <v>0</v>
      </c>
      <c r="P1215" s="24">
        <v>0</v>
      </c>
      <c r="Q1215" s="9">
        <v>0</v>
      </c>
      <c r="R1215" s="9">
        <v>0</v>
      </c>
      <c r="S1215" s="24">
        <f t="shared" si="19"/>
        <v>10.432923659999998</v>
      </c>
    </row>
    <row r="1216" spans="1:19" ht="78.75">
      <c r="A1216" s="8" t="s">
        <v>807</v>
      </c>
      <c r="B1216" s="73" t="s">
        <v>2156</v>
      </c>
      <c r="C1216" s="15" t="s">
        <v>2157</v>
      </c>
      <c r="D1216" s="18" t="s">
        <v>2201</v>
      </c>
      <c r="E1216" s="15">
        <v>2021</v>
      </c>
      <c r="F1216" s="9">
        <v>79.975889999999993</v>
      </c>
      <c r="G1216" s="9">
        <v>79.975889999999993</v>
      </c>
      <c r="H1216" s="30">
        <v>7.9975889999999996</v>
      </c>
      <c r="I1216" s="30">
        <v>67.179747599999985</v>
      </c>
      <c r="J1216" s="24">
        <v>0</v>
      </c>
      <c r="K1216" s="30">
        <v>4.7985533999999994</v>
      </c>
      <c r="L1216" s="24">
        <v>79.974887370000005</v>
      </c>
      <c r="M1216" s="24">
        <v>79.974887370000005</v>
      </c>
      <c r="N1216" s="9">
        <v>12.590446000000002</v>
      </c>
      <c r="O1216" s="9">
        <v>65.78882225000001</v>
      </c>
      <c r="P1216" s="24">
        <v>0</v>
      </c>
      <c r="Q1216" s="9">
        <v>0</v>
      </c>
      <c r="R1216" s="9">
        <v>0</v>
      </c>
      <c r="S1216" s="24">
        <f t="shared" si="19"/>
        <v>78.37926825000001</v>
      </c>
    </row>
    <row r="1217" spans="1:19" ht="47.25">
      <c r="A1217" s="8" t="s">
        <v>807</v>
      </c>
      <c r="B1217" s="73" t="s">
        <v>2158</v>
      </c>
      <c r="C1217" s="15" t="s">
        <v>2695</v>
      </c>
      <c r="D1217" s="18" t="s">
        <v>2201</v>
      </c>
      <c r="E1217" s="15">
        <v>2020</v>
      </c>
      <c r="F1217" s="9">
        <v>2.6249799999999999</v>
      </c>
      <c r="G1217" s="9">
        <v>2.6249799999999999</v>
      </c>
      <c r="H1217" s="30">
        <v>0.26249800000000001</v>
      </c>
      <c r="I1217" s="30">
        <v>2.2049832</v>
      </c>
      <c r="J1217" s="24">
        <v>0</v>
      </c>
      <c r="K1217" s="30">
        <v>0.15749879999999999</v>
      </c>
      <c r="L1217" s="24">
        <v>2.6226298500000005</v>
      </c>
      <c r="M1217" s="24">
        <v>2.6226298500000005</v>
      </c>
      <c r="N1217" s="9">
        <v>2.2744877800000003</v>
      </c>
      <c r="O1217" s="9">
        <v>0</v>
      </c>
      <c r="P1217" s="24">
        <v>0</v>
      </c>
      <c r="Q1217" s="9">
        <v>0</v>
      </c>
      <c r="R1217" s="9">
        <v>0</v>
      </c>
      <c r="S1217" s="24">
        <f t="shared" si="19"/>
        <v>2.2744877800000003</v>
      </c>
    </row>
    <row r="1218" spans="1:19" ht="78.75">
      <c r="A1218" s="8" t="s">
        <v>807</v>
      </c>
      <c r="B1218" s="73" t="s">
        <v>2159</v>
      </c>
      <c r="C1218" s="15" t="s">
        <v>2160</v>
      </c>
      <c r="D1218" s="18">
        <v>2019</v>
      </c>
      <c r="E1218" s="15">
        <v>2020</v>
      </c>
      <c r="F1218" s="9">
        <v>9.4020200000000003</v>
      </c>
      <c r="G1218" s="9">
        <v>9.4020200000000003</v>
      </c>
      <c r="H1218" s="30">
        <v>0.94020200000000009</v>
      </c>
      <c r="I1218" s="30">
        <v>7.8976968000000012</v>
      </c>
      <c r="J1218" s="24">
        <v>0</v>
      </c>
      <c r="K1218" s="30">
        <v>0.56412119999999999</v>
      </c>
      <c r="L1218" s="24">
        <v>9.4020200000000003</v>
      </c>
      <c r="M1218" s="24">
        <v>9.4020200000000003</v>
      </c>
      <c r="N1218" s="9">
        <v>9.1627080000000003</v>
      </c>
      <c r="O1218" s="9">
        <v>0</v>
      </c>
      <c r="P1218" s="24">
        <v>0</v>
      </c>
      <c r="Q1218" s="9">
        <v>0</v>
      </c>
      <c r="R1218" s="9">
        <v>0</v>
      </c>
      <c r="S1218" s="24">
        <f t="shared" si="19"/>
        <v>9.1627080000000003</v>
      </c>
    </row>
    <row r="1219" spans="1:19" ht="47.25">
      <c r="A1219" s="8" t="s">
        <v>807</v>
      </c>
      <c r="B1219" s="73" t="s">
        <v>2161</v>
      </c>
      <c r="C1219" s="15" t="s">
        <v>2696</v>
      </c>
      <c r="D1219" s="18">
        <v>2018</v>
      </c>
      <c r="E1219" s="15">
        <v>2021</v>
      </c>
      <c r="F1219" s="9">
        <v>11.8116</v>
      </c>
      <c r="G1219" s="9">
        <v>11.8116</v>
      </c>
      <c r="H1219" s="30">
        <v>1.18116</v>
      </c>
      <c r="I1219" s="30">
        <v>9.9217440000000003</v>
      </c>
      <c r="J1219" s="24">
        <v>0</v>
      </c>
      <c r="K1219" s="30">
        <v>0.70869599999999999</v>
      </c>
      <c r="L1219" s="24">
        <v>11.724807220000001</v>
      </c>
      <c r="M1219" s="24">
        <v>11.724807220000001</v>
      </c>
      <c r="N1219" s="9">
        <v>1.7424550000000001</v>
      </c>
      <c r="O1219" s="9">
        <v>9.3165210200000015</v>
      </c>
      <c r="P1219" s="24">
        <v>0</v>
      </c>
      <c r="Q1219" s="9">
        <v>0</v>
      </c>
      <c r="R1219" s="9">
        <v>0</v>
      </c>
      <c r="S1219" s="24">
        <f t="shared" si="19"/>
        <v>11.058976020000001</v>
      </c>
    </row>
    <row r="1220" spans="1:19" ht="78.75">
      <c r="A1220" s="8" t="s">
        <v>807</v>
      </c>
      <c r="B1220" s="73" t="s">
        <v>2162</v>
      </c>
      <c r="C1220" s="15" t="s">
        <v>2697</v>
      </c>
      <c r="D1220" s="18">
        <v>2019</v>
      </c>
      <c r="E1220" s="15">
        <v>2020</v>
      </c>
      <c r="F1220" s="9">
        <v>0.42099999999999999</v>
      </c>
      <c r="G1220" s="9">
        <v>0.42099999999999999</v>
      </c>
      <c r="H1220" s="30">
        <v>0.042099999999999999</v>
      </c>
      <c r="I1220" s="30">
        <v>0.35364000000000001</v>
      </c>
      <c r="J1220" s="24">
        <v>0</v>
      </c>
      <c r="K1220" s="30">
        <v>0.025259999999999998</v>
      </c>
      <c r="L1220" s="24">
        <v>0.42099999999999999</v>
      </c>
      <c r="M1220" s="24">
        <v>0.42099999999999999</v>
      </c>
      <c r="N1220" s="9">
        <v>0.41099999999999998</v>
      </c>
      <c r="O1220" s="9">
        <v>0</v>
      </c>
      <c r="P1220" s="24">
        <v>0</v>
      </c>
      <c r="Q1220" s="9">
        <v>0</v>
      </c>
      <c r="R1220" s="9">
        <v>0</v>
      </c>
      <c r="S1220" s="24">
        <f t="shared" si="19"/>
        <v>0.41099999999999998</v>
      </c>
    </row>
    <row r="1221" spans="1:19" ht="110.25">
      <c r="A1221" s="8" t="s">
        <v>807</v>
      </c>
      <c r="B1221" s="73" t="s">
        <v>2163</v>
      </c>
      <c r="C1221" s="15" t="s">
        <v>2698</v>
      </c>
      <c r="D1221" s="18">
        <v>2019</v>
      </c>
      <c r="E1221" s="15">
        <v>2020</v>
      </c>
      <c r="F1221" s="9">
        <v>1.49325</v>
      </c>
      <c r="G1221" s="9">
        <v>1.49325</v>
      </c>
      <c r="H1221" s="30">
        <v>0.14932500000000001</v>
      </c>
      <c r="I1221" s="30">
        <v>1.2543299999999999</v>
      </c>
      <c r="J1221" s="24">
        <v>0</v>
      </c>
      <c r="K1221" s="30">
        <v>0.089594999999999994</v>
      </c>
      <c r="L1221" s="24">
        <v>1.49325</v>
      </c>
      <c r="M1221" s="24">
        <v>1.49325</v>
      </c>
      <c r="N1221" s="9">
        <v>1.48325</v>
      </c>
      <c r="O1221" s="9">
        <v>0</v>
      </c>
      <c r="P1221" s="24">
        <v>0</v>
      </c>
      <c r="Q1221" s="9">
        <v>0</v>
      </c>
      <c r="R1221" s="9">
        <v>0</v>
      </c>
      <c r="S1221" s="24">
        <f t="shared" si="19"/>
        <v>1.48325</v>
      </c>
    </row>
    <row r="1222" spans="1:19" ht="47.25">
      <c r="A1222" s="8" t="s">
        <v>807</v>
      </c>
      <c r="B1222" s="73" t="s">
        <v>2164</v>
      </c>
      <c r="C1222" s="15" t="s">
        <v>2165</v>
      </c>
      <c r="D1222" s="18">
        <v>2019</v>
      </c>
      <c r="E1222" s="15">
        <v>2020</v>
      </c>
      <c r="F1222" s="9">
        <v>4.6956699999999998</v>
      </c>
      <c r="G1222" s="9">
        <v>4.6956699999999998</v>
      </c>
      <c r="H1222" s="30">
        <v>0.46956700000000001</v>
      </c>
      <c r="I1222" s="30">
        <v>3.9443628000000004</v>
      </c>
      <c r="J1222" s="24">
        <v>0</v>
      </c>
      <c r="K1222" s="30">
        <v>0.2817402</v>
      </c>
      <c r="L1222" s="24">
        <v>4.6956699999999998</v>
      </c>
      <c r="M1222" s="24">
        <v>4.6956699999999998</v>
      </c>
      <c r="N1222" s="9">
        <v>4.1573778899999994</v>
      </c>
      <c r="O1222" s="9">
        <v>0</v>
      </c>
      <c r="P1222" s="24">
        <v>0</v>
      </c>
      <c r="Q1222" s="9">
        <v>0</v>
      </c>
      <c r="R1222" s="9">
        <v>0</v>
      </c>
      <c r="S1222" s="24">
        <f t="shared" si="19"/>
        <v>4.1573778899999994</v>
      </c>
    </row>
    <row r="1223" spans="1:19" ht="63">
      <c r="A1223" s="8" t="s">
        <v>807</v>
      </c>
      <c r="B1223" s="73" t="s">
        <v>2166</v>
      </c>
      <c r="C1223" s="15" t="s">
        <v>2167</v>
      </c>
      <c r="D1223" s="18">
        <v>2017</v>
      </c>
      <c r="E1223" s="15">
        <v>2022</v>
      </c>
      <c r="F1223" s="9">
        <v>0.78104999999999991</v>
      </c>
      <c r="G1223" s="9">
        <v>0.78104999999999991</v>
      </c>
      <c r="H1223" s="30">
        <v>0.078104999999999994</v>
      </c>
      <c r="I1223" s="30">
        <v>0.65608199999999994</v>
      </c>
      <c r="J1223" s="24">
        <v>0</v>
      </c>
      <c r="K1223" s="30">
        <v>0.046862999999999995</v>
      </c>
      <c r="L1223" s="24">
        <v>0.42779539999999994</v>
      </c>
      <c r="M1223" s="24">
        <v>0.42779539999999994</v>
      </c>
      <c r="N1223" s="9">
        <v>0.010999999999999999</v>
      </c>
      <c r="O1223" s="9">
        <v>0.010999999999999999</v>
      </c>
      <c r="P1223" s="24">
        <v>0.010999999999999999</v>
      </c>
      <c r="Q1223" s="9">
        <v>0</v>
      </c>
      <c r="R1223" s="9">
        <v>0</v>
      </c>
      <c r="S1223" s="24">
        <f t="shared" si="19"/>
        <v>0.033000000000000002</v>
      </c>
    </row>
    <row r="1224" spans="1:19" ht="63">
      <c r="A1224" s="8" t="s">
        <v>807</v>
      </c>
      <c r="B1224" s="73" t="s">
        <v>2168</v>
      </c>
      <c r="C1224" s="15" t="s">
        <v>2699</v>
      </c>
      <c r="D1224" s="18">
        <v>2019</v>
      </c>
      <c r="E1224" s="15">
        <v>2020</v>
      </c>
      <c r="F1224" s="9">
        <v>3.3856899999999999</v>
      </c>
      <c r="G1224" s="9">
        <v>3.3856899999999999</v>
      </c>
      <c r="H1224" s="30">
        <v>0.33856900000000001</v>
      </c>
      <c r="I1224" s="30">
        <v>2.8439795999999999</v>
      </c>
      <c r="J1224" s="24">
        <v>0</v>
      </c>
      <c r="K1224" s="30">
        <v>0.20314139999999997</v>
      </c>
      <c r="L1224" s="24">
        <v>3.3856899999999999</v>
      </c>
      <c r="M1224" s="24">
        <v>3.3856899999999999</v>
      </c>
      <c r="N1224" s="9">
        <v>3.3756900000000001</v>
      </c>
      <c r="O1224" s="9">
        <v>0</v>
      </c>
      <c r="P1224" s="24">
        <v>0</v>
      </c>
      <c r="Q1224" s="9">
        <v>0</v>
      </c>
      <c r="R1224" s="9">
        <v>0</v>
      </c>
      <c r="S1224" s="24">
        <f t="shared" si="19"/>
        <v>3.3756900000000001</v>
      </c>
    </row>
    <row r="1225" spans="1:19" ht="94.5">
      <c r="A1225" s="8" t="s">
        <v>807</v>
      </c>
      <c r="B1225" s="73" t="s">
        <v>2169</v>
      </c>
      <c r="C1225" s="15" t="s">
        <v>2170</v>
      </c>
      <c r="D1225" s="18">
        <v>2019</v>
      </c>
      <c r="E1225" s="15">
        <v>2021</v>
      </c>
      <c r="F1225" s="9">
        <v>23.49089</v>
      </c>
      <c r="G1225" s="9">
        <v>23.49089</v>
      </c>
      <c r="H1225" s="30">
        <v>2.3490890000000002</v>
      </c>
      <c r="I1225" s="30">
        <v>19.732347600000001</v>
      </c>
      <c r="J1225" s="24">
        <v>0</v>
      </c>
      <c r="K1225" s="30">
        <v>1.4094533999999999</v>
      </c>
      <c r="L1225" s="24">
        <v>23.49089</v>
      </c>
      <c r="M1225" s="24">
        <v>23.49089</v>
      </c>
      <c r="N1225" s="9">
        <v>5.6037740000000005</v>
      </c>
      <c r="O1225" s="9">
        <v>17.463849</v>
      </c>
      <c r="P1225" s="24">
        <v>0</v>
      </c>
      <c r="Q1225" s="9">
        <v>0</v>
      </c>
      <c r="R1225" s="9">
        <v>0</v>
      </c>
      <c r="S1225" s="24">
        <f t="shared" si="19"/>
        <v>23.067623000000001</v>
      </c>
    </row>
    <row r="1226" spans="1:19" ht="110.25">
      <c r="A1226" s="8" t="s">
        <v>807</v>
      </c>
      <c r="B1226" s="73" t="s">
        <v>2171</v>
      </c>
      <c r="C1226" s="15" t="s">
        <v>2172</v>
      </c>
      <c r="D1226" s="18">
        <v>2015</v>
      </c>
      <c r="E1226" s="15">
        <v>2020</v>
      </c>
      <c r="F1226" s="9">
        <v>20.691400000000002</v>
      </c>
      <c r="G1226" s="9">
        <v>20.691400000000002</v>
      </c>
      <c r="H1226" s="30">
        <v>2.0691400000000004</v>
      </c>
      <c r="I1226" s="30">
        <v>17.380776000000001</v>
      </c>
      <c r="J1226" s="24">
        <v>0</v>
      </c>
      <c r="K1226" s="30">
        <v>1.241484</v>
      </c>
      <c r="L1226" s="24">
        <v>1.7834473000000024</v>
      </c>
      <c r="M1226" s="24">
        <v>1.7834473000000024</v>
      </c>
      <c r="N1226" s="9">
        <v>1.6143467800000024</v>
      </c>
      <c r="O1226" s="9">
        <v>0</v>
      </c>
      <c r="P1226" s="24">
        <v>0</v>
      </c>
      <c r="Q1226" s="9">
        <v>0</v>
      </c>
      <c r="R1226" s="9">
        <v>0</v>
      </c>
      <c r="S1226" s="24">
        <f t="shared" si="19"/>
        <v>1.6143467800000024</v>
      </c>
    </row>
    <row r="1227" spans="1:19" ht="63">
      <c r="A1227" s="8" t="s">
        <v>807</v>
      </c>
      <c r="B1227" s="73" t="s">
        <v>2173</v>
      </c>
      <c r="C1227" s="15" t="s">
        <v>2174</v>
      </c>
      <c r="D1227" s="18">
        <v>2019</v>
      </c>
      <c r="E1227" s="15">
        <v>2021</v>
      </c>
      <c r="F1227" s="9">
        <v>22.56784</v>
      </c>
      <c r="G1227" s="9">
        <v>22.56784</v>
      </c>
      <c r="H1227" s="30">
        <v>2.2567840000000001</v>
      </c>
      <c r="I1227" s="30">
        <v>18.956985599999999</v>
      </c>
      <c r="J1227" s="24">
        <v>0</v>
      </c>
      <c r="K1227" s="30">
        <v>1.3540703999999999</v>
      </c>
      <c r="L1227" s="24">
        <v>22.56784</v>
      </c>
      <c r="M1227" s="24">
        <v>22.56784</v>
      </c>
      <c r="N1227" s="9">
        <v>2.8167040000000001</v>
      </c>
      <c r="O1227" s="9">
        <v>19.471357999999999</v>
      </c>
      <c r="P1227" s="24">
        <v>0</v>
      </c>
      <c r="Q1227" s="9">
        <v>0</v>
      </c>
      <c r="R1227" s="9">
        <v>0</v>
      </c>
      <c r="S1227" s="24">
        <f t="shared" si="19"/>
        <v>22.288062</v>
      </c>
    </row>
    <row r="1228" spans="1:19" ht="110.25">
      <c r="A1228" s="8" t="s">
        <v>807</v>
      </c>
      <c r="B1228" s="73" t="s">
        <v>2175</v>
      </c>
      <c r="C1228" s="15" t="s">
        <v>2176</v>
      </c>
      <c r="D1228" s="18">
        <v>2019</v>
      </c>
      <c r="E1228" s="15">
        <v>2021</v>
      </c>
      <c r="F1228" s="9">
        <v>5.9895699999999996</v>
      </c>
      <c r="G1228" s="9">
        <v>5.9895699999999996</v>
      </c>
      <c r="H1228" s="30">
        <v>0.59895699999999996</v>
      </c>
      <c r="I1228" s="30">
        <v>5.0312388000000006</v>
      </c>
      <c r="J1228" s="24">
        <v>0</v>
      </c>
      <c r="K1228" s="30">
        <v>0.35937419999999998</v>
      </c>
      <c r="L1228" s="24">
        <v>5.9895699999999996</v>
      </c>
      <c r="M1228" s="24">
        <v>5.9895699999999996</v>
      </c>
      <c r="N1228" s="9">
        <v>0.62850700000000004</v>
      </c>
      <c r="O1228" s="9">
        <v>5.2677129999999996</v>
      </c>
      <c r="P1228" s="24">
        <v>0</v>
      </c>
      <c r="Q1228" s="9">
        <v>0</v>
      </c>
      <c r="R1228" s="9">
        <v>0</v>
      </c>
      <c r="S1228" s="24">
        <f t="shared" si="19"/>
        <v>5.8962199999999996</v>
      </c>
    </row>
    <row r="1229" spans="1:19" ht="78.75">
      <c r="A1229" s="8" t="s">
        <v>807</v>
      </c>
      <c r="B1229" s="73" t="s">
        <v>2177</v>
      </c>
      <c r="C1229" s="15" t="s">
        <v>2178</v>
      </c>
      <c r="D1229" s="18" t="s">
        <v>2201</v>
      </c>
      <c r="E1229" s="15">
        <v>2020</v>
      </c>
      <c r="F1229" s="9">
        <v>6.4550799999999997</v>
      </c>
      <c r="G1229" s="9">
        <v>6.4550799999999997</v>
      </c>
      <c r="H1229" s="30">
        <v>0.64550799999999997</v>
      </c>
      <c r="I1229" s="30">
        <v>5.4222671999999994</v>
      </c>
      <c r="J1229" s="24">
        <v>0</v>
      </c>
      <c r="K1229" s="30">
        <v>0.38730479999999995</v>
      </c>
      <c r="L1229" s="24">
        <v>6.4471562899999997</v>
      </c>
      <c r="M1229" s="24">
        <v>6.4471562899999997</v>
      </c>
      <c r="N1229" s="9">
        <v>6.00831304</v>
      </c>
      <c r="O1229" s="9">
        <v>0</v>
      </c>
      <c r="P1229" s="24">
        <v>0</v>
      </c>
      <c r="Q1229" s="9">
        <v>0</v>
      </c>
      <c r="R1229" s="9">
        <v>0</v>
      </c>
      <c r="S1229" s="24">
        <f t="shared" si="19"/>
        <v>6.00831304</v>
      </c>
    </row>
    <row r="1230" spans="1:19" ht="94.5">
      <c r="A1230" s="8" t="s">
        <v>806</v>
      </c>
      <c r="B1230" s="73" t="s">
        <v>2179</v>
      </c>
      <c r="C1230" s="15" t="s">
        <v>2180</v>
      </c>
      <c r="D1230" s="18">
        <v>2019</v>
      </c>
      <c r="E1230" s="15">
        <v>2020</v>
      </c>
      <c r="F1230" s="9">
        <v>1.4146800000000002</v>
      </c>
      <c r="G1230" s="9">
        <v>1.4146800000000002</v>
      </c>
      <c r="H1230" s="30">
        <v>0.14146800000000001</v>
      </c>
      <c r="I1230" s="30">
        <v>1.1883312000000001</v>
      </c>
      <c r="J1230" s="24">
        <v>0</v>
      </c>
      <c r="K1230" s="30">
        <v>0.084880800000000006</v>
      </c>
      <c r="L1230" s="24">
        <v>1.4146800000000002</v>
      </c>
      <c r="M1230" s="24">
        <v>1.4146800000000002</v>
      </c>
      <c r="N1230" s="9">
        <v>1.4046800000000002</v>
      </c>
      <c r="O1230" s="9">
        <v>0</v>
      </c>
      <c r="P1230" s="24">
        <v>0</v>
      </c>
      <c r="Q1230" s="9">
        <v>0</v>
      </c>
      <c r="R1230" s="9">
        <v>0</v>
      </c>
      <c r="S1230" s="24">
        <f t="shared" si="19"/>
        <v>1.4046800000000002</v>
      </c>
    </row>
    <row r="1231" spans="1:19" ht="47.25">
      <c r="A1231" s="8" t="s">
        <v>807</v>
      </c>
      <c r="B1231" s="73" t="s">
        <v>2181</v>
      </c>
      <c r="C1231" s="15" t="s">
        <v>2182</v>
      </c>
      <c r="D1231" s="18">
        <v>2018</v>
      </c>
      <c r="E1231" s="15">
        <v>2020</v>
      </c>
      <c r="F1231" s="9">
        <v>17.783770000000001</v>
      </c>
      <c r="G1231" s="9">
        <v>17.783770000000001</v>
      </c>
      <c r="H1231" s="30">
        <v>1.7783770000000001</v>
      </c>
      <c r="I1231" s="30">
        <v>14.938366800000001</v>
      </c>
      <c r="J1231" s="24">
        <v>0</v>
      </c>
      <c r="K1231" s="30">
        <v>1.0670261999999999</v>
      </c>
      <c r="L1231" s="24">
        <v>17.773743810000003</v>
      </c>
      <c r="M1231" s="24">
        <v>17.773743810000003</v>
      </c>
      <c r="N1231" s="9">
        <v>15.652192300000003</v>
      </c>
      <c r="O1231" s="9">
        <v>0</v>
      </c>
      <c r="P1231" s="24">
        <v>0</v>
      </c>
      <c r="Q1231" s="9">
        <v>0</v>
      </c>
      <c r="R1231" s="9">
        <v>0</v>
      </c>
      <c r="S1231" s="24">
        <f t="shared" si="19"/>
        <v>15.652192300000003</v>
      </c>
    </row>
    <row r="1232" spans="1:19" ht="47.25">
      <c r="A1232" s="8" t="s">
        <v>807</v>
      </c>
      <c r="B1232" s="73" t="s">
        <v>2183</v>
      </c>
      <c r="C1232" s="15" t="s">
        <v>2184</v>
      </c>
      <c r="D1232" s="18" t="s">
        <v>2201</v>
      </c>
      <c r="E1232" s="15">
        <v>2021</v>
      </c>
      <c r="F1232" s="9">
        <v>9.5855200000000007</v>
      </c>
      <c r="G1232" s="9">
        <v>9.5855200000000007</v>
      </c>
      <c r="H1232" s="30">
        <v>0.95855200000000007</v>
      </c>
      <c r="I1232" s="30">
        <v>8.051836800000002</v>
      </c>
      <c r="J1232" s="24">
        <v>0</v>
      </c>
      <c r="K1232" s="30">
        <v>0.57513120000000006</v>
      </c>
      <c r="L1232" s="24">
        <v>9.5845173699999986</v>
      </c>
      <c r="M1232" s="24">
        <v>9.5845173699999986</v>
      </c>
      <c r="N1232" s="9">
        <v>1.4762109999999999</v>
      </c>
      <c r="O1232" s="9">
        <v>7.368996639999998</v>
      </c>
      <c r="P1232" s="24">
        <v>0</v>
      </c>
      <c r="Q1232" s="9">
        <v>0</v>
      </c>
      <c r="R1232" s="9">
        <v>0</v>
      </c>
      <c r="S1232" s="24">
        <f t="shared" si="20" ref="S1232:S1243">=N1232+O1232+P1232+Q1232+R1232</f>
        <v>8.8452076399999982</v>
      </c>
    </row>
    <row r="1233" spans="1:19" ht="126">
      <c r="A1233" s="8" t="s">
        <v>807</v>
      </c>
      <c r="B1233" s="73" t="s">
        <v>2185</v>
      </c>
      <c r="C1233" s="15" t="s">
        <v>2700</v>
      </c>
      <c r="D1233" s="18">
        <v>2019</v>
      </c>
      <c r="E1233" s="15">
        <v>2020</v>
      </c>
      <c r="F1233" s="9">
        <v>3.8406899999999999</v>
      </c>
      <c r="G1233" s="9">
        <v>3.8406899999999999</v>
      </c>
      <c r="H1233" s="30">
        <v>0.38406899999999999</v>
      </c>
      <c r="I1233" s="30">
        <v>3.2261796</v>
      </c>
      <c r="J1233" s="24">
        <v>0</v>
      </c>
      <c r="K1233" s="30">
        <v>0.23044139999999999</v>
      </c>
      <c r="L1233" s="24">
        <v>3.8406899999999999</v>
      </c>
      <c r="M1233" s="24">
        <v>3.8406899999999999</v>
      </c>
      <c r="N1233" s="9">
        <v>3.7906900000000001</v>
      </c>
      <c r="O1233" s="9">
        <v>0</v>
      </c>
      <c r="P1233" s="24">
        <v>0</v>
      </c>
      <c r="Q1233" s="9">
        <v>0</v>
      </c>
      <c r="R1233" s="9">
        <v>0</v>
      </c>
      <c r="S1233" s="24">
        <f t="shared" si="20"/>
        <v>3.7906900000000001</v>
      </c>
    </row>
    <row r="1234" spans="1:19" ht="47.25">
      <c r="A1234" s="8" t="s">
        <v>807</v>
      </c>
      <c r="B1234" s="73" t="s">
        <v>2186</v>
      </c>
      <c r="C1234" s="15" t="s">
        <v>2701</v>
      </c>
      <c r="D1234" s="18">
        <v>2019</v>
      </c>
      <c r="E1234" s="15">
        <v>2020</v>
      </c>
      <c r="F1234" s="9">
        <v>0.89631000000000005</v>
      </c>
      <c r="G1234" s="9">
        <v>0.89631000000000005</v>
      </c>
      <c r="H1234" s="30">
        <v>0.089631000000000016</v>
      </c>
      <c r="I1234" s="30">
        <v>0.75290040000000003</v>
      </c>
      <c r="J1234" s="24">
        <v>0</v>
      </c>
      <c r="K1234" s="30">
        <v>0.053778600000000003</v>
      </c>
      <c r="L1234" s="24">
        <v>0.89631000000000005</v>
      </c>
      <c r="M1234" s="24">
        <v>0.89631000000000005</v>
      </c>
      <c r="N1234" s="9">
        <v>0.85952200000000001</v>
      </c>
      <c r="O1234" s="9">
        <v>0</v>
      </c>
      <c r="P1234" s="24">
        <v>0</v>
      </c>
      <c r="Q1234" s="9">
        <v>0</v>
      </c>
      <c r="R1234" s="9">
        <v>0</v>
      </c>
      <c r="S1234" s="24">
        <f t="shared" si="20"/>
        <v>0.85952200000000001</v>
      </c>
    </row>
    <row r="1235" spans="1:19" ht="47.25">
      <c r="A1235" s="8" t="s">
        <v>807</v>
      </c>
      <c r="B1235" s="73" t="s">
        <v>2187</v>
      </c>
      <c r="C1235" s="15" t="s">
        <v>2702</v>
      </c>
      <c r="D1235" s="18">
        <v>2019</v>
      </c>
      <c r="E1235" s="15">
        <v>2020</v>
      </c>
      <c r="F1235" s="9">
        <v>5.1740500000000003</v>
      </c>
      <c r="G1235" s="9">
        <v>5.1740500000000003</v>
      </c>
      <c r="H1235" s="30">
        <v>0.517405</v>
      </c>
      <c r="I1235" s="30">
        <v>4.3462019999999999</v>
      </c>
      <c r="J1235" s="24">
        <v>0</v>
      </c>
      <c r="K1235" s="30">
        <v>0.31044300000000002</v>
      </c>
      <c r="L1235" s="24">
        <v>5.1740500000000003</v>
      </c>
      <c r="M1235" s="24">
        <v>5.1740500000000003</v>
      </c>
      <c r="N1235" s="9">
        <v>4.8896000000000006</v>
      </c>
      <c r="O1235" s="9">
        <v>0</v>
      </c>
      <c r="P1235" s="24">
        <v>0</v>
      </c>
      <c r="Q1235" s="9">
        <v>0</v>
      </c>
      <c r="R1235" s="9">
        <v>0</v>
      </c>
      <c r="S1235" s="24">
        <f t="shared" si="20"/>
        <v>4.8896000000000006</v>
      </c>
    </row>
    <row r="1236" spans="1:19" ht="94.5">
      <c r="A1236" s="8" t="s">
        <v>807</v>
      </c>
      <c r="B1236" s="73" t="s">
        <v>2188</v>
      </c>
      <c r="C1236" s="15" t="s">
        <v>2703</v>
      </c>
      <c r="D1236" s="18">
        <v>2013</v>
      </c>
      <c r="E1236" s="15">
        <v>2021</v>
      </c>
      <c r="F1236" s="9">
        <v>55.36403</v>
      </c>
      <c r="G1236" s="9">
        <v>55.36403</v>
      </c>
      <c r="H1236" s="30">
        <v>5.536403</v>
      </c>
      <c r="I1236" s="30">
        <v>46.505785199999998</v>
      </c>
      <c r="J1236" s="24">
        <v>0</v>
      </c>
      <c r="K1236" s="30">
        <v>3.3218418000000001</v>
      </c>
      <c r="L1236" s="24">
        <v>4.9624584600000006</v>
      </c>
      <c r="M1236" s="24">
        <v>4.9624584600000006</v>
      </c>
      <c r="N1236" s="9">
        <v>1.3899600000000001</v>
      </c>
      <c r="O1236" s="9">
        <v>2.3980749500000034</v>
      </c>
      <c r="P1236" s="24">
        <v>0</v>
      </c>
      <c r="Q1236" s="9">
        <v>0</v>
      </c>
      <c r="R1236" s="9">
        <v>0</v>
      </c>
      <c r="S1236" s="24">
        <f t="shared" si="20"/>
        <v>3.7880349500000037</v>
      </c>
    </row>
    <row r="1237" spans="1:19" ht="63">
      <c r="A1237" s="8" t="s">
        <v>807</v>
      </c>
      <c r="B1237" s="73" t="s">
        <v>2189</v>
      </c>
      <c r="C1237" s="15" t="s">
        <v>2190</v>
      </c>
      <c r="D1237" s="18" t="s">
        <v>2201</v>
      </c>
      <c r="E1237" s="15">
        <v>2020</v>
      </c>
      <c r="F1237" s="9">
        <v>5.6726999999999999</v>
      </c>
      <c r="G1237" s="9">
        <v>5.6726999999999999</v>
      </c>
      <c r="H1237" s="30">
        <v>0.56727000000000005</v>
      </c>
      <c r="I1237" s="30">
        <v>4.7650680000000003</v>
      </c>
      <c r="J1237" s="24">
        <v>0</v>
      </c>
      <c r="K1237" s="30">
        <v>0.340362</v>
      </c>
      <c r="L1237" s="24">
        <v>5.6716973700000004</v>
      </c>
      <c r="M1237" s="24">
        <v>5.6716973700000004</v>
      </c>
      <c r="N1237" s="9">
        <v>3.6193740000000001</v>
      </c>
      <c r="O1237" s="9">
        <v>0</v>
      </c>
      <c r="P1237" s="24">
        <v>0</v>
      </c>
      <c r="Q1237" s="9">
        <v>0</v>
      </c>
      <c r="R1237" s="9">
        <v>0</v>
      </c>
      <c r="S1237" s="24">
        <f t="shared" si="20"/>
        <v>3.6193740000000001</v>
      </c>
    </row>
    <row r="1238" spans="1:19" ht="47.25">
      <c r="A1238" s="8" t="s">
        <v>807</v>
      </c>
      <c r="B1238" s="73" t="s">
        <v>2191</v>
      </c>
      <c r="C1238" s="15" t="s">
        <v>2192</v>
      </c>
      <c r="D1238" s="18" t="s">
        <v>2201</v>
      </c>
      <c r="E1238" s="15">
        <v>2020</v>
      </c>
      <c r="F1238" s="9">
        <v>1.3557900000000001</v>
      </c>
      <c r="G1238" s="9">
        <v>1.3557900000000001</v>
      </c>
      <c r="H1238" s="30">
        <v>0.13557900000000001</v>
      </c>
      <c r="I1238" s="30">
        <v>1.1388635999999999</v>
      </c>
      <c r="J1238" s="24">
        <v>0</v>
      </c>
      <c r="K1238" s="30">
        <v>0.0813474</v>
      </c>
      <c r="L1238" s="24">
        <v>1.3424330999999998</v>
      </c>
      <c r="M1238" s="24">
        <v>1.3424330999999998</v>
      </c>
      <c r="N1238" s="9">
        <v>0</v>
      </c>
      <c r="O1238" s="9">
        <v>0</v>
      </c>
      <c r="P1238" s="24">
        <v>0</v>
      </c>
      <c r="Q1238" s="9">
        <v>0</v>
      </c>
      <c r="R1238" s="9">
        <v>0</v>
      </c>
      <c r="S1238" s="24">
        <f t="shared" si="20"/>
        <v>0</v>
      </c>
    </row>
    <row r="1239" spans="1:19" ht="94.5">
      <c r="A1239" s="8" t="s">
        <v>807</v>
      </c>
      <c r="B1239" s="73" t="s">
        <v>2193</v>
      </c>
      <c r="C1239" s="15" t="s">
        <v>2194</v>
      </c>
      <c r="D1239" s="18">
        <v>2019</v>
      </c>
      <c r="E1239" s="15">
        <v>2020</v>
      </c>
      <c r="F1239" s="9">
        <v>1.7402099999999998</v>
      </c>
      <c r="G1239" s="9">
        <v>1.7402099999999998</v>
      </c>
      <c r="H1239" s="30">
        <v>0.17402099999999998</v>
      </c>
      <c r="I1239" s="30">
        <v>1.4617763999999998</v>
      </c>
      <c r="J1239" s="24">
        <v>0</v>
      </c>
      <c r="K1239" s="30">
        <v>0.10441259999999998</v>
      </c>
      <c r="L1239" s="24">
        <v>1.7402099999999998</v>
      </c>
      <c r="M1239" s="24">
        <v>1.7402099999999998</v>
      </c>
      <c r="N1239" s="9">
        <v>1.5881895699999997</v>
      </c>
      <c r="O1239" s="9">
        <v>0</v>
      </c>
      <c r="P1239" s="24">
        <v>0</v>
      </c>
      <c r="Q1239" s="9">
        <v>0</v>
      </c>
      <c r="R1239" s="9">
        <v>0</v>
      </c>
      <c r="S1239" s="24">
        <f t="shared" si="20"/>
        <v>1.5881895699999997</v>
      </c>
    </row>
    <row r="1240" spans="1:19" ht="63">
      <c r="A1240" s="8" t="s">
        <v>807</v>
      </c>
      <c r="B1240" s="73" t="s">
        <v>2195</v>
      </c>
      <c r="C1240" s="15" t="s">
        <v>2704</v>
      </c>
      <c r="D1240" s="18">
        <v>2019</v>
      </c>
      <c r="E1240" s="15">
        <v>2020</v>
      </c>
      <c r="F1240" s="9">
        <v>6.9737299999999998</v>
      </c>
      <c r="G1240" s="9">
        <v>6.9737299999999998</v>
      </c>
      <c r="H1240" s="30">
        <v>0.69737300000000002</v>
      </c>
      <c r="I1240" s="30">
        <v>5.8579331999999997</v>
      </c>
      <c r="J1240" s="24">
        <v>0</v>
      </c>
      <c r="K1240" s="30">
        <v>0.41842379999999996</v>
      </c>
      <c r="L1240" s="24">
        <v>6.9737299999999998</v>
      </c>
      <c r="M1240" s="24">
        <v>6.9737299999999998</v>
      </c>
      <c r="N1240" s="9">
        <v>6.96373</v>
      </c>
      <c r="O1240" s="9">
        <v>0</v>
      </c>
      <c r="P1240" s="24">
        <v>0</v>
      </c>
      <c r="Q1240" s="9">
        <v>0</v>
      </c>
      <c r="R1240" s="9">
        <v>0</v>
      </c>
      <c r="S1240" s="24">
        <f t="shared" si="20"/>
        <v>6.96373</v>
      </c>
    </row>
    <row r="1241" spans="1:19" ht="63">
      <c r="A1241" s="8" t="s">
        <v>807</v>
      </c>
      <c r="B1241" s="73" t="s">
        <v>2196</v>
      </c>
      <c r="C1241" s="15" t="s">
        <v>2197</v>
      </c>
      <c r="D1241" s="18">
        <v>2018</v>
      </c>
      <c r="E1241" s="15">
        <v>2020</v>
      </c>
      <c r="F1241" s="9">
        <v>3.0424499999999997</v>
      </c>
      <c r="G1241" s="9">
        <v>3.0424499999999997</v>
      </c>
      <c r="H1241" s="30">
        <v>0.30424499999999999</v>
      </c>
      <c r="I1241" s="30">
        <v>2.5556579999999998</v>
      </c>
      <c r="J1241" s="24">
        <v>0</v>
      </c>
      <c r="K1241" s="30">
        <v>0.18254699999999996</v>
      </c>
      <c r="L1241" s="24">
        <v>3.0357484899999996</v>
      </c>
      <c r="M1241" s="24">
        <v>3.0357484899999996</v>
      </c>
      <c r="N1241" s="9">
        <v>2.8279284899999997</v>
      </c>
      <c r="O1241" s="9">
        <v>0</v>
      </c>
      <c r="P1241" s="24">
        <v>0</v>
      </c>
      <c r="Q1241" s="9">
        <v>0</v>
      </c>
      <c r="R1241" s="9">
        <v>0</v>
      </c>
      <c r="S1241" s="24">
        <f t="shared" si="20"/>
        <v>2.8279284899999997</v>
      </c>
    </row>
    <row r="1242" spans="1:19" ht="63">
      <c r="A1242" s="8" t="s">
        <v>807</v>
      </c>
      <c r="B1242" s="73" t="s">
        <v>2198</v>
      </c>
      <c r="C1242" s="15" t="s">
        <v>2199</v>
      </c>
      <c r="D1242" s="18">
        <v>2017</v>
      </c>
      <c r="E1242" s="15">
        <v>2020</v>
      </c>
      <c r="F1242" s="9">
        <v>0.64030999999999993</v>
      </c>
      <c r="G1242" s="9">
        <v>0.64030999999999993</v>
      </c>
      <c r="H1242" s="30">
        <v>0.064030999999999991</v>
      </c>
      <c r="I1242" s="30">
        <v>0.53786040000000002</v>
      </c>
      <c r="J1242" s="24">
        <v>0</v>
      </c>
      <c r="K1242" s="30">
        <v>0.038418599999999997</v>
      </c>
      <c r="L1242" s="24">
        <v>0.38735457999999995</v>
      </c>
      <c r="M1242" s="24">
        <v>0.38735457999999995</v>
      </c>
      <c r="N1242" s="9">
        <v>0.37735457999999994</v>
      </c>
      <c r="O1242" s="9">
        <v>0</v>
      </c>
      <c r="P1242" s="24">
        <v>0</v>
      </c>
      <c r="Q1242" s="9">
        <v>0</v>
      </c>
      <c r="R1242" s="9">
        <v>0</v>
      </c>
      <c r="S1242" s="24">
        <f t="shared" si="20"/>
        <v>0.37735457999999994</v>
      </c>
    </row>
    <row r="1243" spans="1:19" ht="110.25">
      <c r="A1243" s="8" t="s">
        <v>807</v>
      </c>
      <c r="B1243" s="73" t="s">
        <v>2200</v>
      </c>
      <c r="C1243" s="15" t="s">
        <v>2705</v>
      </c>
      <c r="D1243" s="18">
        <v>2019</v>
      </c>
      <c r="E1243" s="15">
        <v>2021</v>
      </c>
      <c r="F1243" s="9">
        <v>52.577690000000004</v>
      </c>
      <c r="G1243" s="9">
        <v>52.577690000000004</v>
      </c>
      <c r="H1243" s="30">
        <v>5.2577690000000006</v>
      </c>
      <c r="I1243" s="30">
        <v>44.165259599999999</v>
      </c>
      <c r="J1243" s="24">
        <v>0</v>
      </c>
      <c r="K1243" s="30">
        <v>3.1546614000000002</v>
      </c>
      <c r="L1243" s="24">
        <v>52.577690000000004</v>
      </c>
      <c r="M1243" s="24">
        <v>52.577690000000004</v>
      </c>
      <c r="N1243" s="9">
        <v>7.2454360000000007</v>
      </c>
      <c r="O1243" s="9">
        <v>45.322254000000008</v>
      </c>
      <c r="P1243" s="24">
        <v>0</v>
      </c>
      <c r="Q1243" s="9">
        <v>0</v>
      </c>
      <c r="R1243" s="9">
        <v>0</v>
      </c>
      <c r="S1243" s="24">
        <f t="shared" si="20"/>
        <v>52.567690000000006</v>
      </c>
    </row>
    <row r="1244" spans="1:19" ht="15.75">
      <c r="A1244" s="8" t="s">
        <v>808</v>
      </c>
      <c r="B1244" s="73" t="s">
        <v>809</v>
      </c>
      <c r="C1244" s="41"/>
      <c r="D1244" s="18">
        <v>2020</v>
      </c>
      <c r="E1244" s="15">
        <v>2024</v>
      </c>
      <c r="F1244" s="9">
        <v>540</v>
      </c>
      <c r="G1244" s="9">
        <v>540</v>
      </c>
      <c r="H1244" s="30">
        <v>0</v>
      </c>
      <c r="I1244" s="30">
        <v>0</v>
      </c>
      <c r="J1244" s="24">
        <v>0</v>
      </c>
      <c r="K1244" s="30">
        <v>540</v>
      </c>
      <c r="L1244" s="24">
        <v>540</v>
      </c>
      <c r="M1244" s="24">
        <v>540</v>
      </c>
      <c r="N1244" s="22"/>
      <c r="O1244" s="62"/>
      <c r="P1244" s="24"/>
      <c r="Q1244" s="62"/>
      <c r="R1244" s="62"/>
      <c r="S1244" s="24"/>
    </row>
    <row r="1245" spans="1:19" ht="31.5">
      <c r="A1245" s="8" t="s">
        <v>808</v>
      </c>
      <c r="B1245" s="73" t="s">
        <v>810</v>
      </c>
      <c r="C1245" s="41"/>
      <c r="D1245" s="18">
        <v>2020</v>
      </c>
      <c r="E1245" s="15">
        <v>2024</v>
      </c>
      <c r="F1245" s="9">
        <v>550</v>
      </c>
      <c r="G1245" s="9">
        <v>550</v>
      </c>
      <c r="H1245" s="30">
        <v>0</v>
      </c>
      <c r="I1245" s="30">
        <v>0</v>
      </c>
      <c r="J1245" s="24">
        <v>0</v>
      </c>
      <c r="K1245" s="30">
        <v>550</v>
      </c>
      <c r="L1245" s="24">
        <v>550</v>
      </c>
      <c r="M1245" s="24">
        <v>550</v>
      </c>
      <c r="N1245" s="22"/>
      <c r="O1245" s="62"/>
      <c r="P1245" s="24"/>
      <c r="Q1245" s="62"/>
      <c r="R1245" s="62"/>
      <c r="S1245" s="24"/>
    </row>
    <row r="1246" spans="1:19" ht="15.75">
      <c r="A1246" s="8" t="s">
        <v>808</v>
      </c>
      <c r="B1246" s="73" t="s">
        <v>811</v>
      </c>
      <c r="C1246" s="41"/>
      <c r="D1246" s="18">
        <v>2020</v>
      </c>
      <c r="E1246" s="15">
        <v>2024</v>
      </c>
      <c r="F1246" s="9">
        <v>350</v>
      </c>
      <c r="G1246" s="9">
        <v>350</v>
      </c>
      <c r="H1246" s="30">
        <v>0</v>
      </c>
      <c r="I1246" s="30">
        <v>0</v>
      </c>
      <c r="J1246" s="24">
        <v>0</v>
      </c>
      <c r="K1246" s="30">
        <v>350</v>
      </c>
      <c r="L1246" s="24">
        <v>350</v>
      </c>
      <c r="M1246" s="24">
        <v>350</v>
      </c>
      <c r="N1246" s="22"/>
      <c r="O1246" s="62"/>
      <c r="P1246" s="24"/>
      <c r="Q1246" s="62"/>
      <c r="R1246" s="62"/>
      <c r="S1246" s="24"/>
    </row>
    <row r="1247" spans="1:19" ht="15.75">
      <c r="A1247" s="8" t="s">
        <v>808</v>
      </c>
      <c r="B1247" s="73" t="s">
        <v>812</v>
      </c>
      <c r="C1247" s="41"/>
      <c r="D1247" s="18">
        <v>2020</v>
      </c>
      <c r="E1247" s="15">
        <v>2024</v>
      </c>
      <c r="F1247" s="9">
        <v>1250</v>
      </c>
      <c r="G1247" s="9">
        <v>1250</v>
      </c>
      <c r="H1247" s="30">
        <v>0</v>
      </c>
      <c r="I1247" s="30">
        <v>0</v>
      </c>
      <c r="J1247" s="24">
        <v>0</v>
      </c>
      <c r="K1247" s="30">
        <v>1250</v>
      </c>
      <c r="L1247" s="24">
        <v>1250</v>
      </c>
      <c r="M1247" s="24">
        <v>1250</v>
      </c>
      <c r="N1247" s="22"/>
      <c r="O1247" s="62"/>
      <c r="P1247" s="24"/>
      <c r="Q1247" s="62"/>
      <c r="R1247" s="62"/>
      <c r="S1247" s="24"/>
    </row>
    <row r="1248" spans="1:19" ht="31.5">
      <c r="A1248" s="8" t="s">
        <v>808</v>
      </c>
      <c r="B1248" s="73" t="s">
        <v>813</v>
      </c>
      <c r="C1248" s="41"/>
      <c r="D1248" s="18">
        <v>2020</v>
      </c>
      <c r="E1248" s="15">
        <v>2024</v>
      </c>
      <c r="F1248" s="9">
        <v>390</v>
      </c>
      <c r="G1248" s="9">
        <v>390</v>
      </c>
      <c r="H1248" s="30">
        <v>0</v>
      </c>
      <c r="I1248" s="30">
        <v>0</v>
      </c>
      <c r="J1248" s="24">
        <v>390</v>
      </c>
      <c r="K1248" s="30">
        <v>0</v>
      </c>
      <c r="L1248" s="24">
        <v>390</v>
      </c>
      <c r="M1248" s="24">
        <v>390</v>
      </c>
      <c r="N1248" s="22"/>
      <c r="O1248" s="62"/>
      <c r="P1248" s="24"/>
      <c r="Q1248" s="62"/>
      <c r="R1248" s="62"/>
      <c r="S1248" s="24"/>
    </row>
    <row r="1249" spans="1:19" ht="15.75">
      <c r="A1249" s="8" t="s">
        <v>808</v>
      </c>
      <c r="B1249" s="73" t="s">
        <v>814</v>
      </c>
      <c r="C1249" s="41"/>
      <c r="D1249" s="18">
        <v>2020</v>
      </c>
      <c r="E1249" s="15">
        <v>2024</v>
      </c>
      <c r="F1249" s="9">
        <v>1062</v>
      </c>
      <c r="G1249" s="9">
        <v>1062</v>
      </c>
      <c r="H1249" s="30">
        <v>0</v>
      </c>
      <c r="I1249" s="30">
        <v>0</v>
      </c>
      <c r="J1249" s="24">
        <v>0</v>
      </c>
      <c r="K1249" s="30">
        <v>1062</v>
      </c>
      <c r="L1249" s="24">
        <v>1062</v>
      </c>
      <c r="M1249" s="24">
        <v>1062</v>
      </c>
      <c r="N1249" s="22"/>
      <c r="O1249" s="62"/>
      <c r="P1249" s="24"/>
      <c r="Q1249" s="62"/>
      <c r="R1249" s="62"/>
      <c r="S1249" s="24"/>
    </row>
    <row r="1250" spans="1:19" ht="15.75">
      <c r="A1250" s="8" t="s">
        <v>808</v>
      </c>
      <c r="B1250" s="73" t="s">
        <v>815</v>
      </c>
      <c r="C1250" s="41"/>
      <c r="D1250" s="18">
        <v>2020</v>
      </c>
      <c r="E1250" s="15">
        <v>2024</v>
      </c>
      <c r="F1250" s="9">
        <v>46.10</v>
      </c>
      <c r="G1250" s="9">
        <v>46.10</v>
      </c>
      <c r="H1250" s="30">
        <v>0</v>
      </c>
      <c r="I1250" s="30">
        <v>0</v>
      </c>
      <c r="J1250" s="24">
        <v>46.10</v>
      </c>
      <c r="K1250" s="30">
        <v>0</v>
      </c>
      <c r="L1250" s="24">
        <v>46.10</v>
      </c>
      <c r="M1250" s="24">
        <v>46.10</v>
      </c>
      <c r="N1250" s="22"/>
      <c r="O1250" s="62"/>
      <c r="P1250" s="24"/>
      <c r="Q1250" s="62"/>
      <c r="R1250" s="62"/>
      <c r="S1250" s="24"/>
    </row>
  </sheetData>
  <sheetProtection/>
  <protectedRanges>
    <protectedRange sqref="O12:R16 A12:C18 E1257:XFD1048576 D12:N15 E16:M19 S21:XFD1256 N17:R19 R1:R10 S1:XFD19 A1:Q11 P21:P1256 A19:D1048576 N20:XFD20 E20:K1256" name="Марков Арсений"/>
    <protectedRange sqref="D16:D18" name="Марков Арсений_1"/>
    <protectedRange sqref="N1250:N1256" name="Марков Арсений_3"/>
    <protectedRange sqref="N21:N1249" name="Марков Арсений_1_1"/>
    <protectedRange sqref="O1250:O1256" name="Марков Арсений_4"/>
    <protectedRange sqref="O21:O1249" name="Марков Арсений_1_2"/>
    <protectedRange sqref="Q1250:Q1256" name="Марков Арсений_5"/>
    <protectedRange sqref="Q21:Q1249" name="Марков Арсений_1_3"/>
    <protectedRange sqref="R1250:R1256" name="Марков Арсений_6"/>
    <protectedRange sqref="R21:R1249" name="Марков Арсений_1_4"/>
    <protectedRange sqref="L20:L1256" name="Марков Арсений_7"/>
    <protectedRange sqref="M20:M1256" name="Марков Арсений_8"/>
  </protectedRanges>
  <autoFilter ref="A13:S1250"/>
  <mergeCells count="17">
    <mergeCell ref="L11:M11"/>
    <mergeCell ref="S11:S12"/>
    <mergeCell ref="E10:E11"/>
    <mergeCell ref="A10:A12"/>
    <mergeCell ref="B10:B12"/>
    <mergeCell ref="C10:C12"/>
    <mergeCell ref="D10:D12"/>
    <mergeCell ref="F10:F11"/>
    <mergeCell ref="G10:K10"/>
    <mergeCell ref="L10:M10"/>
    <mergeCell ref="N10:S10"/>
    <mergeCell ref="G11:K11"/>
    <mergeCell ref="A9:S9"/>
    <mergeCell ref="A4:S4"/>
    <mergeCell ref="A5:S5"/>
    <mergeCell ref="A6:S6"/>
    <mergeCell ref="A8:S8"/>
  </mergeCells>
  <pageMargins left="0.25" right="0.25" top="0.75" bottom="0.75" header="0.3" footer="0.3"/>
  <pageSetup orientation="landscape" paperSize="8" scale="64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d1e6a98-620b-4c5f-8194-48a9583142d9}">
  <sheetPr codeName="Лист3">
    <tabColor rgb="FF92D050"/>
    <pageSetUpPr fitToPage="1"/>
  </sheetPr>
  <dimension ref="A1:AT1249"/>
  <sheetViews>
    <sheetView view="pageBreakPreview" zoomScaleNormal="100" zoomScaleSheetLayoutView="100" workbookViewId="0" topLeftCell="R7">
      <selection pane="topLeft" activeCell="A7" sqref="A1:XFD1048576"/>
    </sheetView>
  </sheetViews>
  <sheetFormatPr defaultColWidth="9" defaultRowHeight="15.75"/>
  <cols>
    <col min="1" max="1" width="10.375" style="20" customWidth="1"/>
    <col min="2" max="2" width="33.125" style="19" customWidth="1"/>
    <col min="3" max="4" width="13.375" style="19" customWidth="1"/>
    <col min="5" max="5" width="8.375" style="19" customWidth="1"/>
    <col min="6" max="6" width="8.75" style="19" customWidth="1"/>
    <col min="7" max="7" width="9.25" style="19" customWidth="1"/>
    <col min="8" max="8" width="6" style="19" customWidth="1"/>
    <col min="9" max="9" width="9" style="19" customWidth="1"/>
    <col min="10" max="10" width="7.75" style="19" customWidth="1"/>
    <col min="11" max="11" width="6" style="19" customWidth="1"/>
    <col min="12" max="12" width="9.875" style="19" customWidth="1"/>
    <col min="13" max="13" width="8.875" style="19" customWidth="1"/>
    <col min="14" max="14" width="8.25" style="19" customWidth="1"/>
    <col min="15" max="15" width="6" style="19" customWidth="1"/>
    <col min="16" max="16" width="8.25" style="19" customWidth="1"/>
    <col min="17" max="18" width="6" style="19" customWidth="1"/>
    <col min="19" max="19" width="8" style="19" customWidth="1"/>
    <col min="20" max="20" width="9.625" style="19" customWidth="1"/>
    <col min="21" max="21" width="9.125" style="19" customWidth="1"/>
    <col min="22" max="22" width="6" style="19" customWidth="1"/>
    <col min="23" max="23" width="9.125" style="19" customWidth="1"/>
    <col min="24" max="25" width="6" style="19" customWidth="1"/>
    <col min="26" max="26" width="10.125" style="19" customWidth="1"/>
    <col min="27" max="27" width="10" style="19" customWidth="1"/>
    <col min="28" max="28" width="9.125" style="19" customWidth="1"/>
    <col min="29" max="29" width="6" style="19" customWidth="1"/>
    <col min="30" max="30" width="9.25" style="19" customWidth="1"/>
    <col min="31" max="32" width="6" style="19" customWidth="1"/>
    <col min="33" max="33" width="9.875" style="19" customWidth="1"/>
    <col min="34" max="34" width="10" style="19" customWidth="1"/>
    <col min="35" max="35" width="8.625" style="19" customWidth="1"/>
    <col min="36" max="36" width="6" style="19" customWidth="1"/>
    <col min="37" max="37" width="8.875" style="19" customWidth="1"/>
    <col min="38" max="39" width="6" style="19" customWidth="1"/>
    <col min="40" max="40" width="10.25" style="19" customWidth="1"/>
    <col min="41" max="41" width="10.625" style="19" customWidth="1"/>
    <col min="42" max="45" width="9" style="19"/>
    <col min="46" max="46" width="12.875" style="19" customWidth="1"/>
    <col min="47" max="16384" width="9" style="19"/>
  </cols>
  <sheetData>
    <row r="1" spans="1:1 44:46" ht="15.75">
      <c r="A1" s="19"/>
      <c r="AR1" s="4"/>
      <c r="AS1" s="4" t="s">
        <v>417</v>
      </c>
      <c r="AT1" s="4"/>
    </row>
    <row r="2" spans="1:1 45:46" ht="15.75">
      <c r="A2" s="19"/>
      <c r="AS2" s="4" t="s">
        <v>418</v>
      </c>
      <c r="AT2" s="4"/>
    </row>
    <row r="3" spans="1:1 45:46" ht="15.75">
      <c r="A3" s="19"/>
      <c r="AS3" s="4" t="s">
        <v>419</v>
      </c>
      <c r="AT3" s="4"/>
    </row>
    <row r="4" spans="1:46" ht="15.8" customHeight="1">
      <c r="A4" s="132" t="s">
        <v>2744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</row>
    <row r="5" spans="1:46" ht="20.2" customHeight="1">
      <c r="A5" s="134" t="s">
        <v>466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</row>
    <row r="6" spans="1:39" ht="18.7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133" t="s">
        <v>254</v>
      </c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46" ht="38.2" customHeight="1">
      <c r="A7" s="103" t="s">
        <v>31</v>
      </c>
      <c r="B7" s="103" t="s">
        <v>16</v>
      </c>
      <c r="C7" s="126" t="s">
        <v>1</v>
      </c>
      <c r="D7" s="126" t="s">
        <v>424</v>
      </c>
      <c r="E7" s="129" t="s">
        <v>90</v>
      </c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1"/>
    </row>
    <row r="8" spans="1:46" ht="15.8" customHeight="1">
      <c r="A8" s="103"/>
      <c r="B8" s="103"/>
      <c r="C8" s="127"/>
      <c r="D8" s="127"/>
      <c r="E8" s="101" t="s">
        <v>108</v>
      </c>
      <c r="F8" s="101"/>
      <c r="G8" s="101"/>
      <c r="H8" s="101"/>
      <c r="I8" s="101"/>
      <c r="J8" s="101"/>
      <c r="K8" s="101"/>
      <c r="L8" s="101" t="s">
        <v>109</v>
      </c>
      <c r="M8" s="101"/>
      <c r="N8" s="101"/>
      <c r="O8" s="101"/>
      <c r="P8" s="101"/>
      <c r="Q8" s="101"/>
      <c r="R8" s="101"/>
      <c r="S8" s="101" t="s">
        <v>236</v>
      </c>
      <c r="T8" s="101"/>
      <c r="U8" s="101"/>
      <c r="V8" s="101"/>
      <c r="W8" s="101"/>
      <c r="X8" s="101"/>
      <c r="Y8" s="101"/>
      <c r="Z8" s="101" t="s">
        <v>722</v>
      </c>
      <c r="AA8" s="101"/>
      <c r="AB8" s="101"/>
      <c r="AC8" s="101"/>
      <c r="AD8" s="101"/>
      <c r="AE8" s="101"/>
      <c r="AF8" s="101"/>
      <c r="AG8" s="101" t="s">
        <v>863</v>
      </c>
      <c r="AH8" s="101"/>
      <c r="AI8" s="101"/>
      <c r="AJ8" s="101"/>
      <c r="AK8" s="101"/>
      <c r="AL8" s="101"/>
      <c r="AM8" s="101"/>
      <c r="AN8" s="101" t="s">
        <v>2747</v>
      </c>
      <c r="AO8" s="101"/>
      <c r="AP8" s="101"/>
      <c r="AQ8" s="101"/>
      <c r="AR8" s="101"/>
      <c r="AS8" s="101"/>
      <c r="AT8" s="101"/>
    </row>
    <row r="9" spans="1:46" ht="15.75">
      <c r="A9" s="103"/>
      <c r="B9" s="103"/>
      <c r="C9" s="127"/>
      <c r="D9" s="127"/>
      <c r="E9" s="136" t="s">
        <v>426</v>
      </c>
      <c r="F9" s="136"/>
      <c r="G9" s="136"/>
      <c r="H9" s="136"/>
      <c r="I9" s="136"/>
      <c r="J9" s="136"/>
      <c r="K9" s="137"/>
      <c r="L9" s="101" t="s">
        <v>426</v>
      </c>
      <c r="M9" s="101"/>
      <c r="N9" s="101"/>
      <c r="O9" s="101"/>
      <c r="P9" s="101"/>
      <c r="Q9" s="101"/>
      <c r="R9" s="101"/>
      <c r="S9" s="101" t="s">
        <v>426</v>
      </c>
      <c r="T9" s="101"/>
      <c r="U9" s="101"/>
      <c r="V9" s="101"/>
      <c r="W9" s="101"/>
      <c r="X9" s="101"/>
      <c r="Y9" s="101"/>
      <c r="Z9" s="101" t="s">
        <v>426</v>
      </c>
      <c r="AA9" s="101"/>
      <c r="AB9" s="101"/>
      <c r="AC9" s="101"/>
      <c r="AD9" s="101"/>
      <c r="AE9" s="101"/>
      <c r="AF9" s="101"/>
      <c r="AG9" s="101" t="s">
        <v>426</v>
      </c>
      <c r="AH9" s="101"/>
      <c r="AI9" s="101"/>
      <c r="AJ9" s="101"/>
      <c r="AK9" s="101"/>
      <c r="AL9" s="101"/>
      <c r="AM9" s="101"/>
      <c r="AN9" s="101" t="s">
        <v>426</v>
      </c>
      <c r="AO9" s="101"/>
      <c r="AP9" s="101"/>
      <c r="AQ9" s="101"/>
      <c r="AR9" s="101"/>
      <c r="AS9" s="101"/>
      <c r="AT9" s="101"/>
    </row>
    <row r="10" spans="1:46" ht="81.2" customHeight="1">
      <c r="A10" s="103"/>
      <c r="B10" s="103"/>
      <c r="C10" s="127"/>
      <c r="D10" s="127"/>
      <c r="E10" s="103" t="s">
        <v>20</v>
      </c>
      <c r="F10" s="100" t="s">
        <v>427</v>
      </c>
      <c r="G10" s="100"/>
      <c r="H10" s="100"/>
      <c r="I10" s="100"/>
      <c r="J10" s="100"/>
      <c r="K10" s="100"/>
      <c r="L10" s="103" t="s">
        <v>20</v>
      </c>
      <c r="M10" s="120" t="s">
        <v>427</v>
      </c>
      <c r="N10" s="125"/>
      <c r="O10" s="125"/>
      <c r="P10" s="125"/>
      <c r="Q10" s="125"/>
      <c r="R10" s="121"/>
      <c r="S10" s="103" t="s">
        <v>20</v>
      </c>
      <c r="T10" s="100" t="s">
        <v>427</v>
      </c>
      <c r="U10" s="100"/>
      <c r="V10" s="100"/>
      <c r="W10" s="100"/>
      <c r="X10" s="100"/>
      <c r="Y10" s="100"/>
      <c r="Z10" s="103" t="s">
        <v>20</v>
      </c>
      <c r="AA10" s="100" t="s">
        <v>427</v>
      </c>
      <c r="AB10" s="100"/>
      <c r="AC10" s="100"/>
      <c r="AD10" s="100"/>
      <c r="AE10" s="100"/>
      <c r="AF10" s="100"/>
      <c r="AG10" s="103" t="s">
        <v>20</v>
      </c>
      <c r="AH10" s="100" t="s">
        <v>427</v>
      </c>
      <c r="AI10" s="100"/>
      <c r="AJ10" s="100"/>
      <c r="AK10" s="100"/>
      <c r="AL10" s="100"/>
      <c r="AM10" s="100"/>
      <c r="AN10" s="103" t="s">
        <v>20</v>
      </c>
      <c r="AO10" s="100" t="s">
        <v>427</v>
      </c>
      <c r="AP10" s="100"/>
      <c r="AQ10" s="100"/>
      <c r="AR10" s="100"/>
      <c r="AS10" s="100"/>
      <c r="AT10" s="100"/>
    </row>
    <row r="11" spans="1:46" ht="54.8" customHeight="1">
      <c r="A11" s="103"/>
      <c r="B11" s="103"/>
      <c r="C11" s="128"/>
      <c r="D11" s="128"/>
      <c r="E11" s="3" t="s">
        <v>2745</v>
      </c>
      <c r="F11" s="3" t="s">
        <v>2745</v>
      </c>
      <c r="G11" s="3" t="s">
        <v>2</v>
      </c>
      <c r="H11" s="3" t="s">
        <v>3</v>
      </c>
      <c r="I11" s="21" t="s">
        <v>88</v>
      </c>
      <c r="J11" s="3" t="s">
        <v>0</v>
      </c>
      <c r="K11" s="3" t="s">
        <v>30</v>
      </c>
      <c r="L11" s="3" t="s">
        <v>2745</v>
      </c>
      <c r="M11" s="3" t="s">
        <v>428</v>
      </c>
      <c r="N11" s="3" t="s">
        <v>2</v>
      </c>
      <c r="O11" s="3" t="s">
        <v>3</v>
      </c>
      <c r="P11" s="21" t="s">
        <v>88</v>
      </c>
      <c r="Q11" s="3" t="s">
        <v>0</v>
      </c>
      <c r="R11" s="3" t="s">
        <v>30</v>
      </c>
      <c r="S11" s="3" t="s">
        <v>428</v>
      </c>
      <c r="T11" s="3" t="s">
        <v>428</v>
      </c>
      <c r="U11" s="3" t="s">
        <v>2</v>
      </c>
      <c r="V11" s="3" t="s">
        <v>3</v>
      </c>
      <c r="W11" s="21" t="s">
        <v>88</v>
      </c>
      <c r="X11" s="3" t="s">
        <v>0</v>
      </c>
      <c r="Y11" s="3" t="s">
        <v>30</v>
      </c>
      <c r="Z11" s="3" t="s">
        <v>428</v>
      </c>
      <c r="AA11" s="3" t="s">
        <v>428</v>
      </c>
      <c r="AB11" s="3" t="s">
        <v>2</v>
      </c>
      <c r="AC11" s="3" t="s">
        <v>3</v>
      </c>
      <c r="AD11" s="21" t="s">
        <v>88</v>
      </c>
      <c r="AE11" s="3" t="s">
        <v>0</v>
      </c>
      <c r="AF11" s="3" t="s">
        <v>30</v>
      </c>
      <c r="AG11" s="3" t="s">
        <v>428</v>
      </c>
      <c r="AH11" s="3" t="s">
        <v>428</v>
      </c>
      <c r="AI11" s="3" t="s">
        <v>2</v>
      </c>
      <c r="AJ11" s="3" t="s">
        <v>3</v>
      </c>
      <c r="AK11" s="21" t="s">
        <v>88</v>
      </c>
      <c r="AL11" s="3" t="s">
        <v>0</v>
      </c>
      <c r="AM11" s="3" t="s">
        <v>30</v>
      </c>
      <c r="AN11" s="3" t="s">
        <v>428</v>
      </c>
      <c r="AO11" s="3" t="s">
        <v>428</v>
      </c>
      <c r="AP11" s="3" t="s">
        <v>2</v>
      </c>
      <c r="AQ11" s="3" t="s">
        <v>3</v>
      </c>
      <c r="AR11" s="21" t="s">
        <v>88</v>
      </c>
      <c r="AS11" s="3" t="s">
        <v>0</v>
      </c>
      <c r="AT11" s="3" t="s">
        <v>30</v>
      </c>
    </row>
    <row r="12" spans="1:46" ht="15.75">
      <c r="A12" s="101">
        <v>1</v>
      </c>
      <c r="B12" s="101">
        <v>2</v>
      </c>
      <c r="C12" s="101">
        <v>3</v>
      </c>
      <c r="D12" s="101">
        <v>4</v>
      </c>
      <c r="E12" s="6" t="s">
        <v>50</v>
      </c>
      <c r="F12" s="6" t="s">
        <v>51</v>
      </c>
      <c r="G12" s="6" t="s">
        <v>52</v>
      </c>
      <c r="H12" s="6" t="s">
        <v>53</v>
      </c>
      <c r="I12" s="6" t="s">
        <v>54</v>
      </c>
      <c r="J12" s="6" t="s">
        <v>55</v>
      </c>
      <c r="K12" s="6" t="s">
        <v>56</v>
      </c>
      <c r="L12" s="6" t="s">
        <v>57</v>
      </c>
      <c r="M12" s="6" t="s">
        <v>58</v>
      </c>
      <c r="N12" s="6" t="s">
        <v>59</v>
      </c>
      <c r="O12" s="6" t="s">
        <v>60</v>
      </c>
      <c r="P12" s="6" t="s">
        <v>61</v>
      </c>
      <c r="Q12" s="6" t="s">
        <v>62</v>
      </c>
      <c r="R12" s="6" t="s">
        <v>63</v>
      </c>
      <c r="S12" s="6" t="s">
        <v>64</v>
      </c>
      <c r="T12" s="6" t="s">
        <v>65</v>
      </c>
      <c r="U12" s="6" t="s">
        <v>66</v>
      </c>
      <c r="V12" s="6" t="s">
        <v>67</v>
      </c>
      <c r="W12" s="6" t="s">
        <v>68</v>
      </c>
      <c r="X12" s="6" t="s">
        <v>69</v>
      </c>
      <c r="Y12" s="6" t="s">
        <v>429</v>
      </c>
      <c r="Z12" s="6" t="s">
        <v>70</v>
      </c>
      <c r="AA12" s="6" t="s">
        <v>71</v>
      </c>
      <c r="AB12" s="6" t="s">
        <v>72</v>
      </c>
      <c r="AC12" s="6" t="s">
        <v>73</v>
      </c>
      <c r="AD12" s="6" t="s">
        <v>74</v>
      </c>
      <c r="AE12" s="6" t="s">
        <v>75</v>
      </c>
      <c r="AF12" s="6" t="s">
        <v>430</v>
      </c>
      <c r="AG12" s="6" t="s">
        <v>76</v>
      </c>
      <c r="AH12" s="6" t="s">
        <v>77</v>
      </c>
      <c r="AI12" s="6" t="s">
        <v>78</v>
      </c>
      <c r="AJ12" s="6" t="s">
        <v>79</v>
      </c>
      <c r="AK12" s="6" t="s">
        <v>80</v>
      </c>
      <c r="AL12" s="6" t="s">
        <v>81</v>
      </c>
      <c r="AM12" s="6" t="s">
        <v>431</v>
      </c>
      <c r="AN12" s="22" t="s">
        <v>432</v>
      </c>
      <c r="AO12" s="23" t="s">
        <v>82</v>
      </c>
      <c r="AP12" s="23" t="s">
        <v>83</v>
      </c>
      <c r="AQ12" s="23" t="s">
        <v>84</v>
      </c>
      <c r="AR12" s="23" t="s">
        <v>85</v>
      </c>
      <c r="AS12" s="23" t="s">
        <v>86</v>
      </c>
      <c r="AT12" s="23" t="s">
        <v>87</v>
      </c>
    </row>
    <row r="13" spans="1:46" ht="15.75">
      <c r="A13" s="101"/>
      <c r="B13" s="101"/>
      <c r="C13" s="101"/>
      <c r="D13" s="43">
        <f>SUM(D14:D1249)</f>
        <v>19585.450404999061</v>
      </c>
      <c r="E13" s="43">
        <f t="shared" si="0" ref="E13:AT13">=SUM(E14:E1249)</f>
        <v>0</v>
      </c>
      <c r="F13" s="61">
        <f t="shared" si="0"/>
        <v>3086.7086205600008</v>
      </c>
      <c r="G13" s="43">
        <f t="shared" si="0"/>
        <v>138.69599999999997</v>
      </c>
      <c r="H13" s="43">
        <f t="shared" si="0"/>
        <v>0</v>
      </c>
      <c r="I13" s="43">
        <f t="shared" si="0"/>
        <v>225.52089999999998</v>
      </c>
      <c r="J13" s="43">
        <f t="shared" si="0"/>
        <v>0</v>
      </c>
      <c r="K13" s="43">
        <f t="shared" si="0"/>
        <v>0</v>
      </c>
      <c r="L13" s="43">
        <f t="shared" si="0"/>
        <v>0</v>
      </c>
      <c r="M13" s="43">
        <f t="shared" si="0"/>
        <v>2771.0428071980014</v>
      </c>
      <c r="N13" s="43">
        <f t="shared" si="0"/>
        <v>135.71000000000001</v>
      </c>
      <c r="O13" s="43">
        <f t="shared" si="0"/>
        <v>0</v>
      </c>
      <c r="P13" s="43">
        <f t="shared" si="0"/>
        <v>247.20399999999989</v>
      </c>
      <c r="Q13" s="43">
        <f t="shared" si="0"/>
        <v>0</v>
      </c>
      <c r="R13" s="43">
        <f t="shared" si="0"/>
        <v>0</v>
      </c>
      <c r="S13" s="43">
        <f t="shared" si="0"/>
        <v>0</v>
      </c>
      <c r="T13" s="43">
        <f t="shared" si="0"/>
        <v>1614.5351840300882</v>
      </c>
      <c r="U13" s="43">
        <f t="shared" si="0"/>
        <v>106.15000000000001</v>
      </c>
      <c r="V13" s="43">
        <f t="shared" si="0"/>
        <v>0</v>
      </c>
      <c r="W13" s="43">
        <f t="shared" si="0"/>
        <v>158.70699999999999</v>
      </c>
      <c r="X13" s="43">
        <f t="shared" si="0"/>
        <v>0</v>
      </c>
      <c r="Y13" s="43">
        <f t="shared" si="0"/>
        <v>0</v>
      </c>
      <c r="Z13" s="43">
        <f t="shared" si="0"/>
        <v>0</v>
      </c>
      <c r="AA13" s="43">
        <f t="shared" si="0"/>
        <v>1118.7481300901793</v>
      </c>
      <c r="AB13" s="43">
        <f t="shared" si="0"/>
        <v>107.00000000000006</v>
      </c>
      <c r="AC13" s="43">
        <f t="shared" si="0"/>
        <v>0</v>
      </c>
      <c r="AD13" s="43">
        <f t="shared" si="0"/>
        <v>160.73499999999987</v>
      </c>
      <c r="AE13" s="43">
        <f t="shared" si="0"/>
        <v>0</v>
      </c>
      <c r="AF13" s="43">
        <f t="shared" si="0"/>
        <v>0</v>
      </c>
      <c r="AG13" s="43">
        <f t="shared" si="0"/>
        <v>0</v>
      </c>
      <c r="AH13" s="43">
        <f t="shared" si="0"/>
        <v>2067.1465614999393</v>
      </c>
      <c r="AI13" s="90">
        <f t="shared" si="0"/>
        <v>107.25</v>
      </c>
      <c r="AJ13" s="90">
        <f t="shared" si="0"/>
        <v>0</v>
      </c>
      <c r="AK13" s="90">
        <f t="shared" si="0"/>
        <v>160.73099999999999</v>
      </c>
      <c r="AL13" s="43">
        <f t="shared" si="0"/>
        <v>0</v>
      </c>
      <c r="AM13" s="43">
        <f t="shared" si="0"/>
        <v>0</v>
      </c>
      <c r="AN13" s="43">
        <f t="shared" si="0"/>
        <v>0</v>
      </c>
      <c r="AO13" s="43">
        <f t="shared" si="0"/>
        <v>10658.181303378224</v>
      </c>
      <c r="AP13" s="43">
        <f t="shared" si="0"/>
        <v>594.80599999999822</v>
      </c>
      <c r="AQ13" s="43">
        <f t="shared" si="0"/>
        <v>0</v>
      </c>
      <c r="AR13" s="43">
        <f t="shared" si="0"/>
        <v>952.89790000000141</v>
      </c>
      <c r="AS13" s="43">
        <f t="shared" si="0"/>
        <v>0</v>
      </c>
      <c r="AT13" s="43">
        <f t="shared" si="0"/>
        <v>0</v>
      </c>
    </row>
    <row r="14" spans="1:46" ht="47.25">
      <c r="A14" s="8" t="s">
        <v>804</v>
      </c>
      <c r="B14" s="73" t="s">
        <v>477</v>
      </c>
      <c r="C14" s="15" t="s">
        <v>2208</v>
      </c>
      <c r="D14" s="9">
        <v>36.11354</v>
      </c>
      <c r="E14" s="24"/>
      <c r="F14" s="24">
        <v>0</v>
      </c>
      <c r="G14" s="24">
        <v>0</v>
      </c>
      <c r="H14" s="24"/>
      <c r="I14" s="24">
        <v>0</v>
      </c>
      <c r="J14" s="24"/>
      <c r="K14" s="24"/>
      <c r="L14" s="24"/>
      <c r="M14" s="24">
        <v>0</v>
      </c>
      <c r="N14" s="24">
        <v>0</v>
      </c>
      <c r="O14" s="24"/>
      <c r="P14" s="49">
        <v>0</v>
      </c>
      <c r="Q14" s="24"/>
      <c r="R14" s="24"/>
      <c r="S14" s="24"/>
      <c r="T14" s="24">
        <v>0</v>
      </c>
      <c r="U14" s="24">
        <v>0</v>
      </c>
      <c r="V14" s="24"/>
      <c r="W14" s="24">
        <v>0</v>
      </c>
      <c r="X14" s="24"/>
      <c r="Y14" s="24"/>
      <c r="Z14" s="24"/>
      <c r="AA14" s="24">
        <v>0</v>
      </c>
      <c r="AB14" s="24">
        <v>0</v>
      </c>
      <c r="AC14" s="24"/>
      <c r="AD14" s="49">
        <v>0</v>
      </c>
      <c r="AE14" s="24"/>
      <c r="AF14" s="24"/>
      <c r="AG14" s="24"/>
      <c r="AH14" s="24">
        <v>36.11354</v>
      </c>
      <c r="AI14" s="24">
        <v>0</v>
      </c>
      <c r="AJ14" s="24"/>
      <c r="AK14" s="49">
        <v>0</v>
      </c>
      <c r="AL14" s="44"/>
      <c r="AM14" s="24"/>
      <c r="AN14" s="24"/>
      <c r="AO14" s="24">
        <f>F14+M14+T14+AA14+AH14</f>
        <v>36.11354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</row>
    <row r="15" spans="1:46" ht="63">
      <c r="A15" s="8" t="s">
        <v>804</v>
      </c>
      <c r="B15" s="73" t="s">
        <v>867</v>
      </c>
      <c r="C15" s="15" t="s">
        <v>2209</v>
      </c>
      <c r="D15" s="9">
        <v>9.2694899999999993</v>
      </c>
      <c r="E15" s="24"/>
      <c r="F15" s="24">
        <v>0</v>
      </c>
      <c r="G15" s="24">
        <v>0</v>
      </c>
      <c r="H15" s="24"/>
      <c r="I15" s="24">
        <v>0</v>
      </c>
      <c r="J15" s="24"/>
      <c r="K15" s="24"/>
      <c r="L15" s="24"/>
      <c r="M15" s="24">
        <v>0</v>
      </c>
      <c r="N15" s="24">
        <v>0</v>
      </c>
      <c r="O15" s="24"/>
      <c r="P15" s="49">
        <v>0</v>
      </c>
      <c r="Q15" s="24"/>
      <c r="R15" s="24"/>
      <c r="S15" s="24"/>
      <c r="T15" s="24">
        <v>0</v>
      </c>
      <c r="U15" s="24">
        <v>0</v>
      </c>
      <c r="V15" s="24"/>
      <c r="W15" s="24">
        <v>0</v>
      </c>
      <c r="X15" s="24"/>
      <c r="Y15" s="24"/>
      <c r="Z15" s="24"/>
      <c r="AA15" s="24">
        <v>0</v>
      </c>
      <c r="AB15" s="24">
        <v>0</v>
      </c>
      <c r="AC15" s="24"/>
      <c r="AD15" s="49">
        <v>0</v>
      </c>
      <c r="AE15" s="24"/>
      <c r="AF15" s="24"/>
      <c r="AG15" s="24"/>
      <c r="AH15" s="24">
        <v>9.2694899999999993</v>
      </c>
      <c r="AI15" s="24">
        <v>0.16</v>
      </c>
      <c r="AJ15" s="24"/>
      <c r="AK15" s="49">
        <v>2.5510000000000002</v>
      </c>
      <c r="AL15" s="44"/>
      <c r="AM15" s="24"/>
      <c r="AN15" s="24"/>
      <c r="AO15" s="24">
        <f t="shared" si="1" ref="AO15:AO78">=F15+M15+T15+AA15+AH15</f>
        <v>9.2694899999999993</v>
      </c>
      <c r="AP15" s="24">
        <v>0.16</v>
      </c>
      <c r="AQ15" s="24">
        <v>0</v>
      </c>
      <c r="AR15" s="24">
        <v>2.5510000000000002</v>
      </c>
      <c r="AS15" s="24">
        <v>0</v>
      </c>
      <c r="AT15" s="24">
        <v>0</v>
      </c>
    </row>
    <row r="16" spans="1:46" ht="63">
      <c r="A16" s="8" t="s">
        <v>805</v>
      </c>
      <c r="B16" s="73" t="s">
        <v>868</v>
      </c>
      <c r="C16" s="15" t="s">
        <v>869</v>
      </c>
      <c r="D16" s="9">
        <v>3.5810500000000007</v>
      </c>
      <c r="E16" s="24"/>
      <c r="F16" s="24">
        <v>0</v>
      </c>
      <c r="G16" s="24">
        <v>0</v>
      </c>
      <c r="H16" s="24"/>
      <c r="I16" s="24">
        <v>0</v>
      </c>
      <c r="J16" s="24"/>
      <c r="K16" s="24"/>
      <c r="L16" s="24"/>
      <c r="M16" s="24">
        <v>0</v>
      </c>
      <c r="N16" s="24">
        <v>0</v>
      </c>
      <c r="O16" s="24"/>
      <c r="P16" s="49">
        <v>0</v>
      </c>
      <c r="Q16" s="24"/>
      <c r="R16" s="24"/>
      <c r="S16" s="24"/>
      <c r="T16" s="24">
        <v>3.5810500000000007</v>
      </c>
      <c r="U16" s="24">
        <v>0</v>
      </c>
      <c r="V16" s="24"/>
      <c r="W16" s="24">
        <v>0.60</v>
      </c>
      <c r="X16" s="24"/>
      <c r="Y16" s="24"/>
      <c r="Z16" s="24"/>
      <c r="AA16" s="24">
        <v>0</v>
      </c>
      <c r="AB16" s="24">
        <v>0</v>
      </c>
      <c r="AC16" s="24"/>
      <c r="AD16" s="49">
        <v>0</v>
      </c>
      <c r="AE16" s="24"/>
      <c r="AF16" s="24"/>
      <c r="AG16" s="24"/>
      <c r="AH16" s="24">
        <v>0</v>
      </c>
      <c r="AI16" s="24">
        <v>0</v>
      </c>
      <c r="AJ16" s="24"/>
      <c r="AK16" s="49">
        <v>0</v>
      </c>
      <c r="AL16" s="44"/>
      <c r="AM16" s="24"/>
      <c r="AN16" s="24"/>
      <c r="AO16" s="24">
        <f t="shared" si="1"/>
        <v>3.5810500000000007</v>
      </c>
      <c r="AP16" s="24">
        <v>0</v>
      </c>
      <c r="AQ16" s="24">
        <v>0</v>
      </c>
      <c r="AR16" s="24">
        <v>0.60</v>
      </c>
      <c r="AS16" s="24">
        <v>0</v>
      </c>
      <c r="AT16" s="24">
        <v>0</v>
      </c>
    </row>
    <row r="17" spans="1:46" ht="47.25">
      <c r="A17" s="8" t="s">
        <v>804</v>
      </c>
      <c r="B17" s="73" t="s">
        <v>870</v>
      </c>
      <c r="C17" s="15" t="s">
        <v>871</v>
      </c>
      <c r="D17" s="9">
        <v>4.1522500000000004</v>
      </c>
      <c r="E17" s="24"/>
      <c r="F17" s="24">
        <v>0</v>
      </c>
      <c r="G17" s="24">
        <v>0</v>
      </c>
      <c r="H17" s="24"/>
      <c r="I17" s="24">
        <v>0</v>
      </c>
      <c r="J17" s="24"/>
      <c r="K17" s="24"/>
      <c r="L17" s="24"/>
      <c r="M17" s="24">
        <v>4.1522499999999996</v>
      </c>
      <c r="N17" s="24">
        <v>0</v>
      </c>
      <c r="O17" s="24"/>
      <c r="P17" s="49">
        <v>0.30</v>
      </c>
      <c r="Q17" s="24"/>
      <c r="R17" s="24"/>
      <c r="S17" s="24"/>
      <c r="T17" s="24">
        <v>0</v>
      </c>
      <c r="U17" s="24">
        <v>0</v>
      </c>
      <c r="V17" s="24"/>
      <c r="W17" s="24">
        <v>0</v>
      </c>
      <c r="X17" s="24"/>
      <c r="Y17" s="24"/>
      <c r="Z17" s="24"/>
      <c r="AA17" s="24">
        <v>0</v>
      </c>
      <c r="AB17" s="24">
        <v>0</v>
      </c>
      <c r="AC17" s="24"/>
      <c r="AD17" s="49">
        <v>0</v>
      </c>
      <c r="AE17" s="24"/>
      <c r="AF17" s="24"/>
      <c r="AG17" s="24"/>
      <c r="AH17" s="24">
        <v>0</v>
      </c>
      <c r="AI17" s="24">
        <v>0</v>
      </c>
      <c r="AJ17" s="24"/>
      <c r="AK17" s="49">
        <v>0</v>
      </c>
      <c r="AL17" s="44"/>
      <c r="AM17" s="24"/>
      <c r="AN17" s="24"/>
      <c r="AO17" s="24">
        <f t="shared" si="1"/>
        <v>4.1522499999999996</v>
      </c>
      <c r="AP17" s="24">
        <v>0</v>
      </c>
      <c r="AQ17" s="24">
        <v>0</v>
      </c>
      <c r="AR17" s="24">
        <v>0.30</v>
      </c>
      <c r="AS17" s="24">
        <v>0</v>
      </c>
      <c r="AT17" s="24">
        <v>0</v>
      </c>
    </row>
    <row r="18" spans="1:46" ht="63">
      <c r="A18" s="8" t="s">
        <v>805</v>
      </c>
      <c r="B18" s="73" t="s">
        <v>159</v>
      </c>
      <c r="C18" s="15" t="s">
        <v>2210</v>
      </c>
      <c r="D18" s="9">
        <v>10.23081</v>
      </c>
      <c r="E18" s="24"/>
      <c r="F18" s="24">
        <v>0</v>
      </c>
      <c r="G18" s="24">
        <v>0</v>
      </c>
      <c r="H18" s="24"/>
      <c r="I18" s="24">
        <v>0</v>
      </c>
      <c r="J18" s="24"/>
      <c r="K18" s="24"/>
      <c r="L18" s="24"/>
      <c r="M18" s="24">
        <v>0</v>
      </c>
      <c r="N18" s="24">
        <v>0</v>
      </c>
      <c r="O18" s="24"/>
      <c r="P18" s="49">
        <v>0</v>
      </c>
      <c r="Q18" s="24"/>
      <c r="R18" s="24"/>
      <c r="S18" s="24"/>
      <c r="T18" s="24">
        <v>0</v>
      </c>
      <c r="U18" s="24">
        <v>0</v>
      </c>
      <c r="V18" s="24"/>
      <c r="W18" s="24">
        <v>0</v>
      </c>
      <c r="X18" s="24"/>
      <c r="Y18" s="24"/>
      <c r="Z18" s="24"/>
      <c r="AA18" s="24">
        <v>10.23081</v>
      </c>
      <c r="AB18" s="24">
        <v>0</v>
      </c>
      <c r="AC18" s="24"/>
      <c r="AD18" s="49">
        <v>1.80</v>
      </c>
      <c r="AE18" s="24"/>
      <c r="AF18" s="24"/>
      <c r="AG18" s="24"/>
      <c r="AH18" s="24">
        <v>0</v>
      </c>
      <c r="AI18" s="24">
        <v>0</v>
      </c>
      <c r="AJ18" s="24"/>
      <c r="AK18" s="49">
        <v>0</v>
      </c>
      <c r="AL18" s="44"/>
      <c r="AM18" s="24"/>
      <c r="AN18" s="24"/>
      <c r="AO18" s="24">
        <f t="shared" si="1"/>
        <v>10.23081</v>
      </c>
      <c r="AP18" s="24">
        <v>0</v>
      </c>
      <c r="AQ18" s="24">
        <v>0</v>
      </c>
      <c r="AR18" s="24">
        <v>1.80</v>
      </c>
      <c r="AS18" s="24">
        <v>0</v>
      </c>
      <c r="AT18" s="24">
        <v>0</v>
      </c>
    </row>
    <row r="19" spans="1:46" ht="63">
      <c r="A19" s="8" t="s">
        <v>805</v>
      </c>
      <c r="B19" s="73" t="s">
        <v>478</v>
      </c>
      <c r="C19" s="15" t="s">
        <v>2211</v>
      </c>
      <c r="D19" s="9">
        <v>7.8634799999999982</v>
      </c>
      <c r="E19" s="24"/>
      <c r="F19" s="24">
        <v>0</v>
      </c>
      <c r="G19" s="24">
        <v>0</v>
      </c>
      <c r="H19" s="24"/>
      <c r="I19" s="24">
        <v>0</v>
      </c>
      <c r="J19" s="24"/>
      <c r="K19" s="24"/>
      <c r="L19" s="24"/>
      <c r="M19" s="24">
        <v>0</v>
      </c>
      <c r="N19" s="24">
        <v>0</v>
      </c>
      <c r="O19" s="24"/>
      <c r="P19" s="49">
        <v>0</v>
      </c>
      <c r="Q19" s="24"/>
      <c r="R19" s="24"/>
      <c r="S19" s="24"/>
      <c r="T19" s="24">
        <v>0</v>
      </c>
      <c r="U19" s="24">
        <v>0</v>
      </c>
      <c r="V19" s="24"/>
      <c r="W19" s="24">
        <v>0</v>
      </c>
      <c r="X19" s="24"/>
      <c r="Y19" s="24"/>
      <c r="Z19" s="24"/>
      <c r="AA19" s="24">
        <v>7.86348</v>
      </c>
      <c r="AB19" s="24">
        <v>0</v>
      </c>
      <c r="AC19" s="24"/>
      <c r="AD19" s="49">
        <v>2.3199999999999998</v>
      </c>
      <c r="AE19" s="24"/>
      <c r="AF19" s="24"/>
      <c r="AG19" s="24"/>
      <c r="AH19" s="24">
        <v>0</v>
      </c>
      <c r="AI19" s="24">
        <v>0</v>
      </c>
      <c r="AJ19" s="24"/>
      <c r="AK19" s="49">
        <v>0</v>
      </c>
      <c r="AL19" s="44"/>
      <c r="AM19" s="24"/>
      <c r="AN19" s="24"/>
      <c r="AO19" s="24">
        <f t="shared" si="1"/>
        <v>7.86348</v>
      </c>
      <c r="AP19" s="24">
        <v>0</v>
      </c>
      <c r="AQ19" s="24">
        <v>0</v>
      </c>
      <c r="AR19" s="24">
        <v>2.3199999999999998</v>
      </c>
      <c r="AS19" s="24">
        <v>0</v>
      </c>
      <c r="AT19" s="24">
        <v>0</v>
      </c>
    </row>
    <row r="20" spans="1:46" ht="47.25">
      <c r="A20" s="8" t="s">
        <v>805</v>
      </c>
      <c r="B20" s="73" t="s">
        <v>479</v>
      </c>
      <c r="C20" s="15" t="s">
        <v>2212</v>
      </c>
      <c r="D20" s="9">
        <v>5.5317600000000002</v>
      </c>
      <c r="E20" s="24"/>
      <c r="F20" s="24">
        <v>0</v>
      </c>
      <c r="G20" s="24">
        <v>0</v>
      </c>
      <c r="H20" s="24"/>
      <c r="I20" s="24">
        <v>0</v>
      </c>
      <c r="J20" s="24"/>
      <c r="K20" s="24"/>
      <c r="L20" s="24"/>
      <c r="M20" s="24">
        <v>0</v>
      </c>
      <c r="N20" s="24">
        <v>0</v>
      </c>
      <c r="O20" s="24"/>
      <c r="P20" s="49">
        <v>0</v>
      </c>
      <c r="Q20" s="24"/>
      <c r="R20" s="24"/>
      <c r="S20" s="24"/>
      <c r="T20" s="24">
        <v>0</v>
      </c>
      <c r="U20" s="24">
        <v>0</v>
      </c>
      <c r="V20" s="24"/>
      <c r="W20" s="24">
        <v>0</v>
      </c>
      <c r="X20" s="24"/>
      <c r="Y20" s="24"/>
      <c r="Z20" s="24"/>
      <c r="AA20" s="24">
        <v>5.5317600000000002</v>
      </c>
      <c r="AB20" s="24">
        <v>0</v>
      </c>
      <c r="AC20" s="24"/>
      <c r="AD20" s="49">
        <v>2</v>
      </c>
      <c r="AE20" s="24"/>
      <c r="AF20" s="24"/>
      <c r="AG20" s="24"/>
      <c r="AH20" s="24">
        <v>0</v>
      </c>
      <c r="AI20" s="24">
        <v>0</v>
      </c>
      <c r="AJ20" s="24"/>
      <c r="AK20" s="49">
        <v>0</v>
      </c>
      <c r="AL20" s="44"/>
      <c r="AM20" s="24"/>
      <c r="AN20" s="24"/>
      <c r="AO20" s="24">
        <f t="shared" si="1"/>
        <v>5.5317600000000002</v>
      </c>
      <c r="AP20" s="24">
        <v>0</v>
      </c>
      <c r="AQ20" s="24">
        <v>0</v>
      </c>
      <c r="AR20" s="24">
        <v>2</v>
      </c>
      <c r="AS20" s="24">
        <v>0</v>
      </c>
      <c r="AT20" s="24">
        <v>0</v>
      </c>
    </row>
    <row r="21" spans="1:46" ht="63">
      <c r="A21" s="8" t="s">
        <v>804</v>
      </c>
      <c r="B21" s="73" t="s">
        <v>872</v>
      </c>
      <c r="C21" s="15" t="s">
        <v>2213</v>
      </c>
      <c r="D21" s="9">
        <v>0.73924000000000001</v>
      </c>
      <c r="E21" s="24"/>
      <c r="F21" s="24">
        <v>0</v>
      </c>
      <c r="G21" s="24">
        <v>0</v>
      </c>
      <c r="H21" s="24"/>
      <c r="I21" s="24">
        <v>0</v>
      </c>
      <c r="J21" s="24"/>
      <c r="K21" s="24"/>
      <c r="L21" s="24"/>
      <c r="M21" s="24">
        <v>0.73924000000000001</v>
      </c>
      <c r="N21" s="24">
        <v>0.5</v>
      </c>
      <c r="O21" s="24"/>
      <c r="P21" s="49">
        <v>0</v>
      </c>
      <c r="Q21" s="24"/>
      <c r="R21" s="24"/>
      <c r="S21" s="24"/>
      <c r="T21" s="24">
        <v>0</v>
      </c>
      <c r="U21" s="24">
        <v>0</v>
      </c>
      <c r="V21" s="24"/>
      <c r="W21" s="24">
        <v>0</v>
      </c>
      <c r="X21" s="24"/>
      <c r="Y21" s="24"/>
      <c r="Z21" s="24"/>
      <c r="AA21" s="24">
        <v>0</v>
      </c>
      <c r="AB21" s="24">
        <v>0</v>
      </c>
      <c r="AC21" s="24"/>
      <c r="AD21" s="49">
        <v>0</v>
      </c>
      <c r="AE21" s="24"/>
      <c r="AF21" s="24"/>
      <c r="AG21" s="24"/>
      <c r="AH21" s="24">
        <v>0</v>
      </c>
      <c r="AI21" s="24">
        <v>0</v>
      </c>
      <c r="AJ21" s="24"/>
      <c r="AK21" s="49">
        <v>0</v>
      </c>
      <c r="AL21" s="44"/>
      <c r="AM21" s="24"/>
      <c r="AN21" s="24"/>
      <c r="AO21" s="24">
        <f t="shared" si="1"/>
        <v>0.73924000000000001</v>
      </c>
      <c r="AP21" s="24">
        <v>0.5</v>
      </c>
      <c r="AQ21" s="24">
        <v>0</v>
      </c>
      <c r="AR21" s="24">
        <v>0</v>
      </c>
      <c r="AS21" s="24">
        <v>0</v>
      </c>
      <c r="AT21" s="24">
        <v>0</v>
      </c>
    </row>
    <row r="22" spans="1:46" ht="78.75">
      <c r="A22" s="8" t="s">
        <v>804</v>
      </c>
      <c r="B22" s="73" t="s">
        <v>873</v>
      </c>
      <c r="C22" s="15" t="s">
        <v>2214</v>
      </c>
      <c r="D22" s="9">
        <v>8.3857400000000002</v>
      </c>
      <c r="E22" s="24"/>
      <c r="F22" s="24">
        <v>8.3857400000000002</v>
      </c>
      <c r="G22" s="24">
        <v>0</v>
      </c>
      <c r="H22" s="24"/>
      <c r="I22" s="24">
        <v>1.045</v>
      </c>
      <c r="J22" s="24"/>
      <c r="K22" s="24"/>
      <c r="L22" s="24"/>
      <c r="M22" s="24">
        <v>0</v>
      </c>
      <c r="N22" s="24">
        <v>0</v>
      </c>
      <c r="O22" s="24"/>
      <c r="P22" s="49">
        <v>0</v>
      </c>
      <c r="Q22" s="24"/>
      <c r="R22" s="24"/>
      <c r="S22" s="24"/>
      <c r="T22" s="24">
        <v>0</v>
      </c>
      <c r="U22" s="24">
        <v>0</v>
      </c>
      <c r="V22" s="24"/>
      <c r="W22" s="24">
        <v>0</v>
      </c>
      <c r="X22" s="24"/>
      <c r="Y22" s="24"/>
      <c r="Z22" s="24"/>
      <c r="AA22" s="24">
        <v>0</v>
      </c>
      <c r="AB22" s="24">
        <v>0</v>
      </c>
      <c r="AC22" s="24"/>
      <c r="AD22" s="49">
        <v>0</v>
      </c>
      <c r="AE22" s="24"/>
      <c r="AF22" s="24"/>
      <c r="AG22" s="24"/>
      <c r="AH22" s="24">
        <v>0</v>
      </c>
      <c r="AI22" s="24">
        <v>0</v>
      </c>
      <c r="AJ22" s="24"/>
      <c r="AK22" s="49">
        <v>0</v>
      </c>
      <c r="AL22" s="44"/>
      <c r="AM22" s="24"/>
      <c r="AN22" s="24"/>
      <c r="AO22" s="24">
        <f t="shared" si="1"/>
        <v>8.3857400000000002</v>
      </c>
      <c r="AP22" s="24">
        <v>0</v>
      </c>
      <c r="AQ22" s="24">
        <v>0</v>
      </c>
      <c r="AR22" s="24">
        <v>1.045</v>
      </c>
      <c r="AS22" s="24">
        <v>0</v>
      </c>
      <c r="AT22" s="24">
        <v>0</v>
      </c>
    </row>
    <row r="23" spans="1:46" ht="63">
      <c r="A23" s="8" t="s">
        <v>805</v>
      </c>
      <c r="B23" s="73" t="s">
        <v>874</v>
      </c>
      <c r="C23" s="15" t="s">
        <v>875</v>
      </c>
      <c r="D23" s="9">
        <v>5.7134900000000002</v>
      </c>
      <c r="E23" s="24"/>
      <c r="F23" s="24">
        <v>0</v>
      </c>
      <c r="G23" s="24">
        <v>0</v>
      </c>
      <c r="H23" s="24"/>
      <c r="I23" s="24">
        <v>0</v>
      </c>
      <c r="J23" s="24"/>
      <c r="K23" s="24"/>
      <c r="L23" s="24"/>
      <c r="M23" s="24">
        <v>0</v>
      </c>
      <c r="N23" s="24">
        <v>0</v>
      </c>
      <c r="O23" s="24"/>
      <c r="P23" s="49">
        <v>0</v>
      </c>
      <c r="Q23" s="24"/>
      <c r="R23" s="24"/>
      <c r="S23" s="24"/>
      <c r="T23" s="24">
        <v>0</v>
      </c>
      <c r="U23" s="24">
        <v>0</v>
      </c>
      <c r="V23" s="24"/>
      <c r="W23" s="24">
        <v>0</v>
      </c>
      <c r="X23" s="24"/>
      <c r="Y23" s="24"/>
      <c r="Z23" s="24"/>
      <c r="AA23" s="24">
        <v>0</v>
      </c>
      <c r="AB23" s="24">
        <v>0</v>
      </c>
      <c r="AC23" s="24"/>
      <c r="AD23" s="49">
        <v>0</v>
      </c>
      <c r="AE23" s="24"/>
      <c r="AF23" s="24"/>
      <c r="AG23" s="24"/>
      <c r="AH23" s="24">
        <v>0</v>
      </c>
      <c r="AI23" s="24">
        <v>0</v>
      </c>
      <c r="AJ23" s="24"/>
      <c r="AK23" s="49">
        <v>0</v>
      </c>
      <c r="AL23" s="44"/>
      <c r="AM23" s="24"/>
      <c r="AN23" s="24"/>
      <c r="AO23" s="24">
        <f t="shared" si="1"/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</row>
    <row r="24" spans="1:46" ht="63">
      <c r="A24" s="8" t="s">
        <v>805</v>
      </c>
      <c r="B24" s="73" t="s">
        <v>160</v>
      </c>
      <c r="C24" s="15" t="s">
        <v>2215</v>
      </c>
      <c r="D24" s="9">
        <v>4.5854900000000001</v>
      </c>
      <c r="E24" s="24"/>
      <c r="F24" s="24">
        <v>0</v>
      </c>
      <c r="G24" s="24">
        <v>0</v>
      </c>
      <c r="H24" s="24"/>
      <c r="I24" s="24">
        <v>0</v>
      </c>
      <c r="J24" s="24"/>
      <c r="K24" s="24"/>
      <c r="L24" s="24"/>
      <c r="M24" s="24">
        <v>0</v>
      </c>
      <c r="N24" s="24">
        <v>0</v>
      </c>
      <c r="O24" s="24"/>
      <c r="P24" s="49">
        <v>0</v>
      </c>
      <c r="Q24" s="24"/>
      <c r="R24" s="24"/>
      <c r="S24" s="24"/>
      <c r="T24" s="24">
        <v>0</v>
      </c>
      <c r="U24" s="24">
        <v>0</v>
      </c>
      <c r="V24" s="24"/>
      <c r="W24" s="24">
        <v>0</v>
      </c>
      <c r="X24" s="24"/>
      <c r="Y24" s="24"/>
      <c r="Z24" s="24"/>
      <c r="AA24" s="24">
        <v>4.5854900000000001</v>
      </c>
      <c r="AB24" s="24">
        <v>0</v>
      </c>
      <c r="AC24" s="24"/>
      <c r="AD24" s="49">
        <v>0.80</v>
      </c>
      <c r="AE24" s="24"/>
      <c r="AF24" s="24"/>
      <c r="AG24" s="24"/>
      <c r="AH24" s="24">
        <v>0</v>
      </c>
      <c r="AI24" s="24">
        <v>0</v>
      </c>
      <c r="AJ24" s="24"/>
      <c r="AK24" s="49">
        <v>0</v>
      </c>
      <c r="AL24" s="44"/>
      <c r="AM24" s="24"/>
      <c r="AN24" s="24"/>
      <c r="AO24" s="24">
        <f t="shared" si="1"/>
        <v>4.5854900000000001</v>
      </c>
      <c r="AP24" s="24">
        <v>0</v>
      </c>
      <c r="AQ24" s="24">
        <v>0</v>
      </c>
      <c r="AR24" s="24">
        <v>0.80</v>
      </c>
      <c r="AS24" s="24">
        <v>0</v>
      </c>
      <c r="AT24" s="24">
        <v>0</v>
      </c>
    </row>
    <row r="25" spans="1:46" ht="63">
      <c r="A25" s="8" t="s">
        <v>805</v>
      </c>
      <c r="B25" s="73" t="s">
        <v>480</v>
      </c>
      <c r="C25" s="15" t="s">
        <v>2216</v>
      </c>
      <c r="D25" s="9">
        <v>9.6695700000000002</v>
      </c>
      <c r="E25" s="24"/>
      <c r="F25" s="24">
        <v>0</v>
      </c>
      <c r="G25" s="24">
        <v>0</v>
      </c>
      <c r="H25" s="24"/>
      <c r="I25" s="24">
        <v>0</v>
      </c>
      <c r="J25" s="24"/>
      <c r="K25" s="24"/>
      <c r="L25" s="24"/>
      <c r="M25" s="24">
        <v>0</v>
      </c>
      <c r="N25" s="24">
        <v>0</v>
      </c>
      <c r="O25" s="24"/>
      <c r="P25" s="49">
        <v>0</v>
      </c>
      <c r="Q25" s="24"/>
      <c r="R25" s="24"/>
      <c r="S25" s="24"/>
      <c r="T25" s="24">
        <v>0</v>
      </c>
      <c r="U25" s="24">
        <v>0</v>
      </c>
      <c r="V25" s="24"/>
      <c r="W25" s="24">
        <v>0</v>
      </c>
      <c r="X25" s="24"/>
      <c r="Y25" s="24"/>
      <c r="Z25" s="24"/>
      <c r="AA25" s="24">
        <v>0</v>
      </c>
      <c r="AB25" s="24">
        <v>0</v>
      </c>
      <c r="AC25" s="24"/>
      <c r="AD25" s="49">
        <v>0</v>
      </c>
      <c r="AE25" s="24"/>
      <c r="AF25" s="24"/>
      <c r="AG25" s="24"/>
      <c r="AH25" s="24">
        <v>0</v>
      </c>
      <c r="AI25" s="24">
        <v>0</v>
      </c>
      <c r="AJ25" s="24"/>
      <c r="AK25" s="49">
        <v>0</v>
      </c>
      <c r="AL25" s="44"/>
      <c r="AM25" s="24"/>
      <c r="AN25" s="24"/>
      <c r="AO25" s="24">
        <f t="shared" si="1"/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</row>
    <row r="26" spans="1:46" ht="63">
      <c r="A26" s="8" t="s">
        <v>805</v>
      </c>
      <c r="B26" s="73" t="s">
        <v>481</v>
      </c>
      <c r="C26" s="15" t="s">
        <v>2217</v>
      </c>
      <c r="D26" s="9">
        <v>2.9489999999999998</v>
      </c>
      <c r="E26" s="24"/>
      <c r="F26" s="24">
        <v>0</v>
      </c>
      <c r="G26" s="24">
        <v>0</v>
      </c>
      <c r="H26" s="24"/>
      <c r="I26" s="24">
        <v>0</v>
      </c>
      <c r="J26" s="24"/>
      <c r="K26" s="24"/>
      <c r="L26" s="24"/>
      <c r="M26" s="24">
        <v>0</v>
      </c>
      <c r="N26" s="24">
        <v>0</v>
      </c>
      <c r="O26" s="24"/>
      <c r="P26" s="49">
        <v>0</v>
      </c>
      <c r="Q26" s="24"/>
      <c r="R26" s="24"/>
      <c r="S26" s="24"/>
      <c r="T26" s="24">
        <v>0</v>
      </c>
      <c r="U26" s="24">
        <v>0</v>
      </c>
      <c r="V26" s="24"/>
      <c r="W26" s="24">
        <v>0</v>
      </c>
      <c r="X26" s="24"/>
      <c r="Y26" s="24"/>
      <c r="Z26" s="24"/>
      <c r="AA26" s="24">
        <v>0</v>
      </c>
      <c r="AB26" s="24">
        <v>0</v>
      </c>
      <c r="AC26" s="24"/>
      <c r="AD26" s="49">
        <v>0</v>
      </c>
      <c r="AE26" s="24"/>
      <c r="AF26" s="24"/>
      <c r="AG26" s="24"/>
      <c r="AH26" s="24">
        <v>2.9489999999999998</v>
      </c>
      <c r="AI26" s="24">
        <v>0</v>
      </c>
      <c r="AJ26" s="24"/>
      <c r="AK26" s="49">
        <v>0.5</v>
      </c>
      <c r="AL26" s="44"/>
      <c r="AM26" s="24"/>
      <c r="AN26" s="24"/>
      <c r="AO26" s="24">
        <f t="shared" si="1"/>
        <v>2.9489999999999998</v>
      </c>
      <c r="AP26" s="24">
        <v>0</v>
      </c>
      <c r="AQ26" s="24">
        <v>0</v>
      </c>
      <c r="AR26" s="24">
        <v>0.5</v>
      </c>
      <c r="AS26" s="24">
        <v>0</v>
      </c>
      <c r="AT26" s="24">
        <v>0</v>
      </c>
    </row>
    <row r="27" spans="1:46" ht="63">
      <c r="A27" s="8" t="s">
        <v>805</v>
      </c>
      <c r="B27" s="73" t="s">
        <v>482</v>
      </c>
      <c r="C27" s="15" t="s">
        <v>2218</v>
      </c>
      <c r="D27" s="9">
        <v>3.1668099999999999</v>
      </c>
      <c r="E27" s="24"/>
      <c r="F27" s="24">
        <v>0</v>
      </c>
      <c r="G27" s="24">
        <v>0</v>
      </c>
      <c r="H27" s="24"/>
      <c r="I27" s="24">
        <v>0</v>
      </c>
      <c r="J27" s="24"/>
      <c r="K27" s="24"/>
      <c r="L27" s="24"/>
      <c r="M27" s="24">
        <v>0</v>
      </c>
      <c r="N27" s="24">
        <v>0</v>
      </c>
      <c r="O27" s="24"/>
      <c r="P27" s="49">
        <v>0</v>
      </c>
      <c r="Q27" s="24"/>
      <c r="R27" s="24"/>
      <c r="S27" s="24"/>
      <c r="T27" s="24">
        <v>0</v>
      </c>
      <c r="U27" s="24">
        <v>0</v>
      </c>
      <c r="V27" s="24"/>
      <c r="W27" s="24">
        <v>0</v>
      </c>
      <c r="X27" s="24"/>
      <c r="Y27" s="24"/>
      <c r="Z27" s="24"/>
      <c r="AA27" s="24">
        <v>0</v>
      </c>
      <c r="AB27" s="24">
        <v>0</v>
      </c>
      <c r="AC27" s="24"/>
      <c r="AD27" s="49">
        <v>0</v>
      </c>
      <c r="AE27" s="24"/>
      <c r="AF27" s="24"/>
      <c r="AG27" s="24"/>
      <c r="AH27" s="24">
        <v>3.1668099999999995</v>
      </c>
      <c r="AI27" s="24">
        <v>0</v>
      </c>
      <c r="AJ27" s="24"/>
      <c r="AK27" s="49">
        <v>0.54</v>
      </c>
      <c r="AL27" s="44"/>
      <c r="AM27" s="24"/>
      <c r="AN27" s="24"/>
      <c r="AO27" s="24">
        <f t="shared" si="1"/>
        <v>3.1668099999999995</v>
      </c>
      <c r="AP27" s="24">
        <v>0</v>
      </c>
      <c r="AQ27" s="24">
        <v>0</v>
      </c>
      <c r="AR27" s="24">
        <v>0.54</v>
      </c>
      <c r="AS27" s="24">
        <v>0</v>
      </c>
      <c r="AT27" s="24">
        <v>0</v>
      </c>
    </row>
    <row r="28" spans="1:46" ht="94.5">
      <c r="A28" s="8" t="s">
        <v>805</v>
      </c>
      <c r="B28" s="73" t="s">
        <v>161</v>
      </c>
      <c r="C28" s="15" t="s">
        <v>2219</v>
      </c>
      <c r="D28" s="9">
        <v>5.2303699999999997</v>
      </c>
      <c r="E28" s="24"/>
      <c r="F28" s="24">
        <v>0</v>
      </c>
      <c r="G28" s="24">
        <v>0</v>
      </c>
      <c r="H28" s="24"/>
      <c r="I28" s="24">
        <v>0</v>
      </c>
      <c r="J28" s="24"/>
      <c r="K28" s="24"/>
      <c r="L28" s="24"/>
      <c r="M28" s="24">
        <v>0</v>
      </c>
      <c r="N28" s="24">
        <v>0</v>
      </c>
      <c r="O28" s="24"/>
      <c r="P28" s="49">
        <v>0</v>
      </c>
      <c r="Q28" s="24"/>
      <c r="R28" s="24"/>
      <c r="S28" s="24"/>
      <c r="T28" s="24">
        <v>0</v>
      </c>
      <c r="U28" s="24">
        <v>0</v>
      </c>
      <c r="V28" s="24"/>
      <c r="W28" s="24">
        <v>0</v>
      </c>
      <c r="X28" s="24"/>
      <c r="Y28" s="24"/>
      <c r="Z28" s="24"/>
      <c r="AA28" s="24">
        <v>5.2303699999999997</v>
      </c>
      <c r="AB28" s="24">
        <v>0</v>
      </c>
      <c r="AC28" s="24"/>
      <c r="AD28" s="49">
        <v>0.90</v>
      </c>
      <c r="AE28" s="24"/>
      <c r="AF28" s="24"/>
      <c r="AG28" s="24"/>
      <c r="AH28" s="24">
        <v>0</v>
      </c>
      <c r="AI28" s="24">
        <v>0</v>
      </c>
      <c r="AJ28" s="24"/>
      <c r="AK28" s="49">
        <v>0</v>
      </c>
      <c r="AL28" s="44"/>
      <c r="AM28" s="24"/>
      <c r="AN28" s="24"/>
      <c r="AO28" s="24">
        <f t="shared" si="1"/>
        <v>5.2303699999999997</v>
      </c>
      <c r="AP28" s="24">
        <v>0</v>
      </c>
      <c r="AQ28" s="24">
        <v>0</v>
      </c>
      <c r="AR28" s="24">
        <v>0.90</v>
      </c>
      <c r="AS28" s="24">
        <v>0</v>
      </c>
      <c r="AT28" s="24">
        <v>0</v>
      </c>
    </row>
    <row r="29" spans="1:46" ht="63">
      <c r="A29" s="8" t="s">
        <v>805</v>
      </c>
      <c r="B29" s="73" t="s">
        <v>162</v>
      </c>
      <c r="C29" s="15" t="s">
        <v>2220</v>
      </c>
      <c r="D29" s="9">
        <v>6.8368799999999998</v>
      </c>
      <c r="E29" s="24"/>
      <c r="F29" s="24">
        <v>0</v>
      </c>
      <c r="G29" s="24">
        <v>0</v>
      </c>
      <c r="H29" s="24"/>
      <c r="I29" s="24">
        <v>0</v>
      </c>
      <c r="J29" s="24"/>
      <c r="K29" s="24"/>
      <c r="L29" s="24"/>
      <c r="M29" s="24">
        <v>0</v>
      </c>
      <c r="N29" s="24">
        <v>0</v>
      </c>
      <c r="O29" s="24"/>
      <c r="P29" s="49">
        <v>0</v>
      </c>
      <c r="Q29" s="24"/>
      <c r="R29" s="24"/>
      <c r="S29" s="24"/>
      <c r="T29" s="24">
        <v>0</v>
      </c>
      <c r="U29" s="24">
        <v>0</v>
      </c>
      <c r="V29" s="24"/>
      <c r="W29" s="24">
        <v>0</v>
      </c>
      <c r="X29" s="24"/>
      <c r="Y29" s="24"/>
      <c r="Z29" s="24"/>
      <c r="AA29" s="24">
        <v>6.8368799999999998</v>
      </c>
      <c r="AB29" s="24">
        <v>0</v>
      </c>
      <c r="AC29" s="24"/>
      <c r="AD29" s="49">
        <v>1.20</v>
      </c>
      <c r="AE29" s="24"/>
      <c r="AF29" s="24"/>
      <c r="AG29" s="24"/>
      <c r="AH29" s="24">
        <v>0</v>
      </c>
      <c r="AI29" s="24">
        <v>0</v>
      </c>
      <c r="AJ29" s="24"/>
      <c r="AK29" s="49">
        <v>0</v>
      </c>
      <c r="AL29" s="44"/>
      <c r="AM29" s="24"/>
      <c r="AN29" s="24"/>
      <c r="AO29" s="24">
        <f t="shared" si="1"/>
        <v>6.8368799999999998</v>
      </c>
      <c r="AP29" s="24">
        <v>0</v>
      </c>
      <c r="AQ29" s="24">
        <v>0</v>
      </c>
      <c r="AR29" s="24">
        <v>1.20</v>
      </c>
      <c r="AS29" s="24">
        <v>0</v>
      </c>
      <c r="AT29" s="24">
        <v>0</v>
      </c>
    </row>
    <row r="30" spans="1:46" ht="63">
      <c r="A30" s="8" t="s">
        <v>804</v>
      </c>
      <c r="B30" s="73" t="s">
        <v>876</v>
      </c>
      <c r="C30" s="15" t="s">
        <v>877</v>
      </c>
      <c r="D30" s="9">
        <v>2.8950300000000002</v>
      </c>
      <c r="E30" s="24"/>
      <c r="F30" s="24">
        <v>2.8950300000000002</v>
      </c>
      <c r="G30" s="24">
        <v>1.26</v>
      </c>
      <c r="H30" s="24"/>
      <c r="I30" s="24">
        <v>0</v>
      </c>
      <c r="J30" s="24"/>
      <c r="K30" s="24"/>
      <c r="L30" s="24"/>
      <c r="M30" s="24">
        <v>0</v>
      </c>
      <c r="N30" s="24">
        <v>0</v>
      </c>
      <c r="O30" s="24"/>
      <c r="P30" s="49">
        <v>0</v>
      </c>
      <c r="Q30" s="24"/>
      <c r="R30" s="24"/>
      <c r="S30" s="24"/>
      <c r="T30" s="24">
        <v>0</v>
      </c>
      <c r="U30" s="24">
        <v>0</v>
      </c>
      <c r="V30" s="24"/>
      <c r="W30" s="24">
        <v>0</v>
      </c>
      <c r="X30" s="24"/>
      <c r="Y30" s="24"/>
      <c r="Z30" s="24"/>
      <c r="AA30" s="24">
        <v>0</v>
      </c>
      <c r="AB30" s="24">
        <v>0</v>
      </c>
      <c r="AC30" s="24"/>
      <c r="AD30" s="49">
        <v>0</v>
      </c>
      <c r="AE30" s="24"/>
      <c r="AF30" s="24"/>
      <c r="AG30" s="24"/>
      <c r="AH30" s="24">
        <v>0</v>
      </c>
      <c r="AI30" s="24">
        <v>0</v>
      </c>
      <c r="AJ30" s="24"/>
      <c r="AK30" s="49">
        <v>0</v>
      </c>
      <c r="AL30" s="44"/>
      <c r="AM30" s="24"/>
      <c r="AN30" s="24"/>
      <c r="AO30" s="24">
        <f t="shared" si="1"/>
        <v>2.8950300000000002</v>
      </c>
      <c r="AP30" s="24">
        <v>1.26</v>
      </c>
      <c r="AQ30" s="24">
        <v>0</v>
      </c>
      <c r="AR30" s="24">
        <v>0</v>
      </c>
      <c r="AS30" s="24">
        <v>0</v>
      </c>
      <c r="AT30" s="24">
        <v>0</v>
      </c>
    </row>
    <row r="31" spans="1:46" ht="63">
      <c r="A31" s="8" t="s">
        <v>804</v>
      </c>
      <c r="B31" s="73" t="s">
        <v>483</v>
      </c>
      <c r="C31" s="15" t="s">
        <v>255</v>
      </c>
      <c r="D31" s="9">
        <v>2.62033</v>
      </c>
      <c r="E31" s="24"/>
      <c r="F31" s="24">
        <v>0</v>
      </c>
      <c r="G31" s="24">
        <v>0</v>
      </c>
      <c r="H31" s="24"/>
      <c r="I31" s="24">
        <v>0</v>
      </c>
      <c r="J31" s="24"/>
      <c r="K31" s="24"/>
      <c r="L31" s="24"/>
      <c r="M31" s="24">
        <v>0</v>
      </c>
      <c r="N31" s="24">
        <v>0</v>
      </c>
      <c r="O31" s="24"/>
      <c r="P31" s="49">
        <v>0</v>
      </c>
      <c r="Q31" s="24"/>
      <c r="R31" s="24"/>
      <c r="S31" s="24"/>
      <c r="T31" s="24">
        <v>0</v>
      </c>
      <c r="U31" s="24">
        <v>0</v>
      </c>
      <c r="V31" s="24"/>
      <c r="W31" s="24">
        <v>0</v>
      </c>
      <c r="X31" s="24"/>
      <c r="Y31" s="24"/>
      <c r="Z31" s="24"/>
      <c r="AA31" s="24">
        <v>2.6203299999999996</v>
      </c>
      <c r="AB31" s="24">
        <v>0</v>
      </c>
      <c r="AC31" s="24"/>
      <c r="AD31" s="49">
        <v>0</v>
      </c>
      <c r="AE31" s="24"/>
      <c r="AF31" s="24"/>
      <c r="AG31" s="24"/>
      <c r="AH31" s="24">
        <v>0</v>
      </c>
      <c r="AI31" s="24">
        <v>0</v>
      </c>
      <c r="AJ31" s="24"/>
      <c r="AK31" s="49">
        <v>0</v>
      </c>
      <c r="AL31" s="44"/>
      <c r="AM31" s="24"/>
      <c r="AN31" s="24"/>
      <c r="AO31" s="24">
        <f t="shared" si="1"/>
        <v>2.6203299999999996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</row>
    <row r="32" spans="1:46" ht="47.25">
      <c r="A32" s="8" t="s">
        <v>804</v>
      </c>
      <c r="B32" s="73" t="s">
        <v>878</v>
      </c>
      <c r="C32" s="15" t="s">
        <v>879</v>
      </c>
      <c r="D32" s="9">
        <v>1.7144400000000002</v>
      </c>
      <c r="E32" s="24"/>
      <c r="F32" s="24">
        <v>1.7144400000000002</v>
      </c>
      <c r="G32" s="24">
        <v>0</v>
      </c>
      <c r="H32" s="24"/>
      <c r="I32" s="24">
        <v>0</v>
      </c>
      <c r="J32" s="24"/>
      <c r="K32" s="24"/>
      <c r="L32" s="24"/>
      <c r="M32" s="24">
        <v>0</v>
      </c>
      <c r="N32" s="24">
        <v>0</v>
      </c>
      <c r="O32" s="24"/>
      <c r="P32" s="49">
        <v>0</v>
      </c>
      <c r="Q32" s="24"/>
      <c r="R32" s="24"/>
      <c r="S32" s="24"/>
      <c r="T32" s="24">
        <v>0</v>
      </c>
      <c r="U32" s="24">
        <v>0</v>
      </c>
      <c r="V32" s="24"/>
      <c r="W32" s="24">
        <v>0</v>
      </c>
      <c r="X32" s="24"/>
      <c r="Y32" s="24"/>
      <c r="Z32" s="24"/>
      <c r="AA32" s="24">
        <v>0</v>
      </c>
      <c r="AB32" s="24">
        <v>0</v>
      </c>
      <c r="AC32" s="24"/>
      <c r="AD32" s="49">
        <v>0</v>
      </c>
      <c r="AE32" s="24"/>
      <c r="AF32" s="24"/>
      <c r="AG32" s="24"/>
      <c r="AH32" s="24">
        <v>0</v>
      </c>
      <c r="AI32" s="24">
        <v>0</v>
      </c>
      <c r="AJ32" s="24"/>
      <c r="AK32" s="49">
        <v>0</v>
      </c>
      <c r="AL32" s="44"/>
      <c r="AM32" s="24"/>
      <c r="AN32" s="24"/>
      <c r="AO32" s="24">
        <f t="shared" si="1"/>
        <v>1.7144400000000002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</row>
    <row r="33" spans="1:46" ht="63">
      <c r="A33" s="8" t="s">
        <v>804</v>
      </c>
      <c r="B33" s="73" t="s">
        <v>484</v>
      </c>
      <c r="C33" s="15" t="s">
        <v>723</v>
      </c>
      <c r="D33" s="9">
        <v>15.177079999999998</v>
      </c>
      <c r="E33" s="24"/>
      <c r="F33" s="24">
        <v>0</v>
      </c>
      <c r="G33" s="24">
        <v>0</v>
      </c>
      <c r="H33" s="24"/>
      <c r="I33" s="24">
        <v>0</v>
      </c>
      <c r="J33" s="24"/>
      <c r="K33" s="24"/>
      <c r="L33" s="24"/>
      <c r="M33" s="24">
        <v>0</v>
      </c>
      <c r="N33" s="24">
        <v>0</v>
      </c>
      <c r="O33" s="24"/>
      <c r="P33" s="49">
        <v>0</v>
      </c>
      <c r="Q33" s="24"/>
      <c r="R33" s="24"/>
      <c r="S33" s="24"/>
      <c r="T33" s="24">
        <v>0</v>
      </c>
      <c r="U33" s="24">
        <v>0</v>
      </c>
      <c r="V33" s="24"/>
      <c r="W33" s="24">
        <v>0</v>
      </c>
      <c r="X33" s="24"/>
      <c r="Y33" s="24"/>
      <c r="Z33" s="24"/>
      <c r="AA33" s="24">
        <v>0</v>
      </c>
      <c r="AB33" s="24">
        <v>0</v>
      </c>
      <c r="AC33" s="24"/>
      <c r="AD33" s="49">
        <v>0</v>
      </c>
      <c r="AE33" s="24"/>
      <c r="AF33" s="24"/>
      <c r="AG33" s="24"/>
      <c r="AH33" s="24">
        <v>15.177079999999998</v>
      </c>
      <c r="AI33" s="24">
        <v>0</v>
      </c>
      <c r="AJ33" s="24"/>
      <c r="AK33" s="49">
        <v>0</v>
      </c>
      <c r="AL33" s="44"/>
      <c r="AM33" s="24"/>
      <c r="AN33" s="24"/>
      <c r="AO33" s="24">
        <f t="shared" si="1"/>
        <v>15.177079999999998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</row>
    <row r="34" spans="1:46" ht="47.25">
      <c r="A34" s="8" t="s">
        <v>804</v>
      </c>
      <c r="B34" s="73" t="s">
        <v>880</v>
      </c>
      <c r="C34" s="15" t="s">
        <v>881</v>
      </c>
      <c r="D34" s="9">
        <v>2.28593</v>
      </c>
      <c r="E34" s="24"/>
      <c r="F34" s="24">
        <v>2.28593</v>
      </c>
      <c r="G34" s="24">
        <v>0</v>
      </c>
      <c r="H34" s="24"/>
      <c r="I34" s="24">
        <v>0</v>
      </c>
      <c r="J34" s="24"/>
      <c r="K34" s="24"/>
      <c r="L34" s="24"/>
      <c r="M34" s="24">
        <v>0</v>
      </c>
      <c r="N34" s="24">
        <v>0</v>
      </c>
      <c r="O34" s="24"/>
      <c r="P34" s="49">
        <v>0</v>
      </c>
      <c r="Q34" s="24"/>
      <c r="R34" s="24"/>
      <c r="S34" s="24"/>
      <c r="T34" s="24">
        <v>0</v>
      </c>
      <c r="U34" s="24">
        <v>0</v>
      </c>
      <c r="V34" s="24"/>
      <c r="W34" s="24">
        <v>0</v>
      </c>
      <c r="X34" s="24"/>
      <c r="Y34" s="24"/>
      <c r="Z34" s="24"/>
      <c r="AA34" s="24">
        <v>0</v>
      </c>
      <c r="AB34" s="24">
        <v>0</v>
      </c>
      <c r="AC34" s="24"/>
      <c r="AD34" s="49">
        <v>0</v>
      </c>
      <c r="AE34" s="24"/>
      <c r="AF34" s="24"/>
      <c r="AG34" s="24"/>
      <c r="AH34" s="24">
        <v>0</v>
      </c>
      <c r="AI34" s="24">
        <v>0</v>
      </c>
      <c r="AJ34" s="24"/>
      <c r="AK34" s="49">
        <v>0</v>
      </c>
      <c r="AL34" s="44"/>
      <c r="AM34" s="24"/>
      <c r="AN34" s="24"/>
      <c r="AO34" s="24">
        <f t="shared" si="1"/>
        <v>2.28593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</row>
    <row r="35" spans="1:46" ht="78.75">
      <c r="A35" s="8" t="s">
        <v>805</v>
      </c>
      <c r="B35" s="73" t="s">
        <v>485</v>
      </c>
      <c r="C35" s="15" t="s">
        <v>256</v>
      </c>
      <c r="D35" s="9">
        <v>15.006120000000001</v>
      </c>
      <c r="E35" s="24"/>
      <c r="F35" s="24">
        <v>0</v>
      </c>
      <c r="G35" s="24">
        <v>0</v>
      </c>
      <c r="H35" s="24"/>
      <c r="I35" s="24">
        <v>0</v>
      </c>
      <c r="J35" s="24"/>
      <c r="K35" s="24"/>
      <c r="L35" s="24"/>
      <c r="M35" s="24">
        <v>0</v>
      </c>
      <c r="N35" s="24">
        <v>0</v>
      </c>
      <c r="O35" s="24"/>
      <c r="P35" s="49">
        <v>0</v>
      </c>
      <c r="Q35" s="24"/>
      <c r="R35" s="24"/>
      <c r="S35" s="24"/>
      <c r="T35" s="24">
        <v>0</v>
      </c>
      <c r="U35" s="24">
        <v>0</v>
      </c>
      <c r="V35" s="24"/>
      <c r="W35" s="24">
        <v>0</v>
      </c>
      <c r="X35" s="24"/>
      <c r="Y35" s="24"/>
      <c r="Z35" s="24"/>
      <c r="AA35" s="24">
        <v>0</v>
      </c>
      <c r="AB35" s="24">
        <v>0</v>
      </c>
      <c r="AC35" s="24"/>
      <c r="AD35" s="49">
        <v>0</v>
      </c>
      <c r="AE35" s="24"/>
      <c r="AF35" s="24"/>
      <c r="AG35" s="24"/>
      <c r="AH35" s="24">
        <v>0</v>
      </c>
      <c r="AI35" s="24">
        <v>0</v>
      </c>
      <c r="AJ35" s="24"/>
      <c r="AK35" s="49">
        <v>0</v>
      </c>
      <c r="AL35" s="44"/>
      <c r="AM35" s="24"/>
      <c r="AN35" s="24"/>
      <c r="AO35" s="24">
        <f t="shared" si="1"/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</row>
    <row r="36" spans="1:46" ht="78.75">
      <c r="A36" s="8" t="s">
        <v>805</v>
      </c>
      <c r="B36" s="73" t="s">
        <v>486</v>
      </c>
      <c r="C36" s="15" t="s">
        <v>257</v>
      </c>
      <c r="D36" s="9">
        <v>5.14323</v>
      </c>
      <c r="E36" s="24"/>
      <c r="F36" s="24">
        <v>0</v>
      </c>
      <c r="G36" s="24">
        <v>0</v>
      </c>
      <c r="H36" s="24"/>
      <c r="I36" s="24">
        <v>0</v>
      </c>
      <c r="J36" s="24"/>
      <c r="K36" s="24"/>
      <c r="L36" s="24"/>
      <c r="M36" s="24">
        <v>0</v>
      </c>
      <c r="N36" s="24">
        <v>0</v>
      </c>
      <c r="O36" s="24"/>
      <c r="P36" s="49">
        <v>0</v>
      </c>
      <c r="Q36" s="24"/>
      <c r="R36" s="24"/>
      <c r="S36" s="24"/>
      <c r="T36" s="24">
        <v>0</v>
      </c>
      <c r="U36" s="24">
        <v>0</v>
      </c>
      <c r="V36" s="24"/>
      <c r="W36" s="24">
        <v>0</v>
      </c>
      <c r="X36" s="24"/>
      <c r="Y36" s="24"/>
      <c r="Z36" s="24"/>
      <c r="AA36" s="24">
        <v>0</v>
      </c>
      <c r="AB36" s="24">
        <v>0</v>
      </c>
      <c r="AC36" s="24"/>
      <c r="AD36" s="49">
        <v>0</v>
      </c>
      <c r="AE36" s="24"/>
      <c r="AF36" s="24"/>
      <c r="AG36" s="24"/>
      <c r="AH36" s="24">
        <v>0</v>
      </c>
      <c r="AI36" s="24">
        <v>0</v>
      </c>
      <c r="AJ36" s="24"/>
      <c r="AK36" s="49">
        <v>0</v>
      </c>
      <c r="AL36" s="44"/>
      <c r="AM36" s="24"/>
      <c r="AN36" s="24"/>
      <c r="AO36" s="24">
        <f t="shared" si="1"/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</row>
    <row r="37" spans="1:46" ht="78.75">
      <c r="A37" s="8" t="s">
        <v>805</v>
      </c>
      <c r="B37" s="73" t="s">
        <v>487</v>
      </c>
      <c r="C37" s="15" t="s">
        <v>258</v>
      </c>
      <c r="D37" s="9">
        <v>6.6272799999999998</v>
      </c>
      <c r="E37" s="24"/>
      <c r="F37" s="24">
        <v>0</v>
      </c>
      <c r="G37" s="24">
        <v>0</v>
      </c>
      <c r="H37" s="24"/>
      <c r="I37" s="24">
        <v>0</v>
      </c>
      <c r="J37" s="24"/>
      <c r="K37" s="24"/>
      <c r="L37" s="24"/>
      <c r="M37" s="24">
        <v>0</v>
      </c>
      <c r="N37" s="24">
        <v>0</v>
      </c>
      <c r="O37" s="24"/>
      <c r="P37" s="49">
        <v>0</v>
      </c>
      <c r="Q37" s="24"/>
      <c r="R37" s="24"/>
      <c r="S37" s="24"/>
      <c r="T37" s="24">
        <v>0</v>
      </c>
      <c r="U37" s="24">
        <v>0</v>
      </c>
      <c r="V37" s="24"/>
      <c r="W37" s="24">
        <v>0</v>
      </c>
      <c r="X37" s="24"/>
      <c r="Y37" s="24"/>
      <c r="Z37" s="24"/>
      <c r="AA37" s="24">
        <v>0</v>
      </c>
      <c r="AB37" s="24">
        <v>0</v>
      </c>
      <c r="AC37" s="24"/>
      <c r="AD37" s="49">
        <v>0</v>
      </c>
      <c r="AE37" s="24"/>
      <c r="AF37" s="24"/>
      <c r="AG37" s="24"/>
      <c r="AH37" s="24">
        <v>0</v>
      </c>
      <c r="AI37" s="24">
        <v>0</v>
      </c>
      <c r="AJ37" s="24"/>
      <c r="AK37" s="49">
        <v>0</v>
      </c>
      <c r="AL37" s="44"/>
      <c r="AM37" s="24"/>
      <c r="AN37" s="24"/>
      <c r="AO37" s="24">
        <f t="shared" si="1"/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</row>
    <row r="38" spans="1:46" ht="78.75">
      <c r="A38" s="8" t="s">
        <v>805</v>
      </c>
      <c r="B38" s="73" t="s">
        <v>488</v>
      </c>
      <c r="C38" s="15" t="s">
        <v>259</v>
      </c>
      <c r="D38" s="9">
        <v>4.6919899999999997</v>
      </c>
      <c r="E38" s="24"/>
      <c r="F38" s="24">
        <v>0</v>
      </c>
      <c r="G38" s="24">
        <v>0</v>
      </c>
      <c r="H38" s="24"/>
      <c r="I38" s="24">
        <v>0</v>
      </c>
      <c r="J38" s="24"/>
      <c r="K38" s="24"/>
      <c r="L38" s="24"/>
      <c r="M38" s="24">
        <v>0</v>
      </c>
      <c r="N38" s="24">
        <v>0</v>
      </c>
      <c r="O38" s="24"/>
      <c r="P38" s="49">
        <v>0</v>
      </c>
      <c r="Q38" s="24"/>
      <c r="R38" s="24"/>
      <c r="S38" s="24"/>
      <c r="T38" s="24">
        <v>0</v>
      </c>
      <c r="U38" s="24">
        <v>0</v>
      </c>
      <c r="V38" s="24"/>
      <c r="W38" s="24">
        <v>0</v>
      </c>
      <c r="X38" s="24"/>
      <c r="Y38" s="24"/>
      <c r="Z38" s="24"/>
      <c r="AA38" s="24">
        <v>4.6919900000000005</v>
      </c>
      <c r="AB38" s="24">
        <v>0</v>
      </c>
      <c r="AC38" s="24"/>
      <c r="AD38" s="49">
        <v>1.88</v>
      </c>
      <c r="AE38" s="24"/>
      <c r="AF38" s="24"/>
      <c r="AG38" s="24"/>
      <c r="AH38" s="24">
        <v>0</v>
      </c>
      <c r="AI38" s="24">
        <v>0</v>
      </c>
      <c r="AJ38" s="24"/>
      <c r="AK38" s="49">
        <v>0</v>
      </c>
      <c r="AL38" s="44"/>
      <c r="AM38" s="24"/>
      <c r="AN38" s="24"/>
      <c r="AO38" s="24">
        <f t="shared" si="1"/>
        <v>4.6919900000000005</v>
      </c>
      <c r="AP38" s="24">
        <v>0</v>
      </c>
      <c r="AQ38" s="24">
        <v>0</v>
      </c>
      <c r="AR38" s="24">
        <v>1.88</v>
      </c>
      <c r="AS38" s="24">
        <v>0</v>
      </c>
      <c r="AT38" s="24">
        <v>0</v>
      </c>
    </row>
    <row r="39" spans="1:46" ht="110.25">
      <c r="A39" s="8" t="s">
        <v>805</v>
      </c>
      <c r="B39" s="73" t="s">
        <v>489</v>
      </c>
      <c r="C39" s="15" t="s">
        <v>260</v>
      </c>
      <c r="D39" s="9">
        <v>9.3922299999999996</v>
      </c>
      <c r="E39" s="24"/>
      <c r="F39" s="24">
        <v>0</v>
      </c>
      <c r="G39" s="24">
        <v>0</v>
      </c>
      <c r="H39" s="24"/>
      <c r="I39" s="24">
        <v>0</v>
      </c>
      <c r="J39" s="24"/>
      <c r="K39" s="24"/>
      <c r="L39" s="24"/>
      <c r="M39" s="24">
        <v>0</v>
      </c>
      <c r="N39" s="24">
        <v>0</v>
      </c>
      <c r="O39" s="24"/>
      <c r="P39" s="49">
        <v>0</v>
      </c>
      <c r="Q39" s="24"/>
      <c r="R39" s="24"/>
      <c r="S39" s="24"/>
      <c r="T39" s="24">
        <v>0</v>
      </c>
      <c r="U39" s="24">
        <v>0</v>
      </c>
      <c r="V39" s="24"/>
      <c r="W39" s="24">
        <v>0</v>
      </c>
      <c r="X39" s="24"/>
      <c r="Y39" s="24"/>
      <c r="Z39" s="24"/>
      <c r="AA39" s="24">
        <v>0</v>
      </c>
      <c r="AB39" s="24">
        <v>0</v>
      </c>
      <c r="AC39" s="24"/>
      <c r="AD39" s="49">
        <v>0</v>
      </c>
      <c r="AE39" s="24"/>
      <c r="AF39" s="24"/>
      <c r="AG39" s="24"/>
      <c r="AH39" s="24">
        <v>9.3922299999999996</v>
      </c>
      <c r="AI39" s="24">
        <v>0</v>
      </c>
      <c r="AJ39" s="24"/>
      <c r="AK39" s="49">
        <v>4.20</v>
      </c>
      <c r="AL39" s="44"/>
      <c r="AM39" s="24"/>
      <c r="AN39" s="24"/>
      <c r="AO39" s="24">
        <f t="shared" si="1"/>
        <v>9.3922299999999996</v>
      </c>
      <c r="AP39" s="24">
        <v>0</v>
      </c>
      <c r="AQ39" s="24">
        <v>0</v>
      </c>
      <c r="AR39" s="24">
        <v>4.20</v>
      </c>
      <c r="AS39" s="24">
        <v>0</v>
      </c>
      <c r="AT39" s="24">
        <v>0</v>
      </c>
    </row>
    <row r="40" spans="1:46" ht="94.5">
      <c r="A40" s="8" t="s">
        <v>805</v>
      </c>
      <c r="B40" s="73" t="s">
        <v>490</v>
      </c>
      <c r="C40" s="15" t="s">
        <v>261</v>
      </c>
      <c r="D40" s="9">
        <v>4.5273100000000008</v>
      </c>
      <c r="E40" s="24"/>
      <c r="F40" s="24">
        <v>0</v>
      </c>
      <c r="G40" s="24">
        <v>0</v>
      </c>
      <c r="H40" s="24"/>
      <c r="I40" s="24">
        <v>0</v>
      </c>
      <c r="J40" s="24"/>
      <c r="K40" s="24"/>
      <c r="L40" s="24"/>
      <c r="M40" s="24">
        <v>0</v>
      </c>
      <c r="N40" s="24">
        <v>0</v>
      </c>
      <c r="O40" s="24"/>
      <c r="P40" s="49">
        <v>0</v>
      </c>
      <c r="Q40" s="24"/>
      <c r="R40" s="24"/>
      <c r="S40" s="24"/>
      <c r="T40" s="24">
        <v>0</v>
      </c>
      <c r="U40" s="24">
        <v>0</v>
      </c>
      <c r="V40" s="24"/>
      <c r="W40" s="24">
        <v>0</v>
      </c>
      <c r="X40" s="24"/>
      <c r="Y40" s="24"/>
      <c r="Z40" s="24"/>
      <c r="AA40" s="24">
        <v>0</v>
      </c>
      <c r="AB40" s="24">
        <v>0</v>
      </c>
      <c r="AC40" s="24"/>
      <c r="AD40" s="49">
        <v>0</v>
      </c>
      <c r="AE40" s="24"/>
      <c r="AF40" s="24"/>
      <c r="AG40" s="24"/>
      <c r="AH40" s="24">
        <v>4.5273099999999999</v>
      </c>
      <c r="AI40" s="24">
        <v>0</v>
      </c>
      <c r="AJ40" s="24"/>
      <c r="AK40" s="49">
        <v>1.80</v>
      </c>
      <c r="AL40" s="44"/>
      <c r="AM40" s="24"/>
      <c r="AN40" s="24"/>
      <c r="AO40" s="24">
        <f t="shared" si="1"/>
        <v>4.5273099999999999</v>
      </c>
      <c r="AP40" s="24">
        <v>0</v>
      </c>
      <c r="AQ40" s="24">
        <v>0</v>
      </c>
      <c r="AR40" s="24">
        <v>1.80</v>
      </c>
      <c r="AS40" s="24">
        <v>0</v>
      </c>
      <c r="AT40" s="24">
        <v>0</v>
      </c>
    </row>
    <row r="41" spans="1:46" ht="78.75">
      <c r="A41" s="8" t="s">
        <v>805</v>
      </c>
      <c r="B41" s="73" t="s">
        <v>491</v>
      </c>
      <c r="C41" s="15" t="s">
        <v>262</v>
      </c>
      <c r="D41" s="9">
        <v>6.8618800000000002</v>
      </c>
      <c r="E41" s="24"/>
      <c r="F41" s="24">
        <v>0</v>
      </c>
      <c r="G41" s="24">
        <v>0</v>
      </c>
      <c r="H41" s="24"/>
      <c r="I41" s="24">
        <v>0</v>
      </c>
      <c r="J41" s="24"/>
      <c r="K41" s="24"/>
      <c r="L41" s="24"/>
      <c r="M41" s="24">
        <v>0</v>
      </c>
      <c r="N41" s="24">
        <v>0</v>
      </c>
      <c r="O41" s="24"/>
      <c r="P41" s="49">
        <v>0</v>
      </c>
      <c r="Q41" s="24"/>
      <c r="R41" s="24"/>
      <c r="S41" s="24"/>
      <c r="T41" s="24">
        <v>0</v>
      </c>
      <c r="U41" s="24">
        <v>0</v>
      </c>
      <c r="V41" s="24"/>
      <c r="W41" s="24">
        <v>0</v>
      </c>
      <c r="X41" s="24"/>
      <c r="Y41" s="24"/>
      <c r="Z41" s="24"/>
      <c r="AA41" s="24">
        <v>6.8618800000000002</v>
      </c>
      <c r="AB41" s="24">
        <v>0</v>
      </c>
      <c r="AC41" s="24"/>
      <c r="AD41" s="49">
        <v>1.23</v>
      </c>
      <c r="AE41" s="24"/>
      <c r="AF41" s="24"/>
      <c r="AG41" s="24"/>
      <c r="AH41" s="24">
        <v>0</v>
      </c>
      <c r="AI41" s="24">
        <v>0</v>
      </c>
      <c r="AJ41" s="24"/>
      <c r="AK41" s="49">
        <v>0</v>
      </c>
      <c r="AL41" s="44"/>
      <c r="AM41" s="24"/>
      <c r="AN41" s="24"/>
      <c r="AO41" s="24">
        <f t="shared" si="1"/>
        <v>6.8618800000000002</v>
      </c>
      <c r="AP41" s="24">
        <v>0</v>
      </c>
      <c r="AQ41" s="24">
        <v>0</v>
      </c>
      <c r="AR41" s="24">
        <v>1.23</v>
      </c>
      <c r="AS41" s="24">
        <v>0</v>
      </c>
      <c r="AT41" s="24">
        <v>0</v>
      </c>
    </row>
    <row r="42" spans="1:46" ht="78.75">
      <c r="A42" s="8" t="s">
        <v>805</v>
      </c>
      <c r="B42" s="73" t="s">
        <v>492</v>
      </c>
      <c r="C42" s="15" t="s">
        <v>263</v>
      </c>
      <c r="D42" s="9">
        <v>17.46171</v>
      </c>
      <c r="E42" s="24"/>
      <c r="F42" s="24">
        <v>0</v>
      </c>
      <c r="G42" s="24">
        <v>0</v>
      </c>
      <c r="H42" s="24"/>
      <c r="I42" s="24">
        <v>0</v>
      </c>
      <c r="J42" s="24"/>
      <c r="K42" s="24"/>
      <c r="L42" s="24"/>
      <c r="M42" s="24">
        <v>0</v>
      </c>
      <c r="N42" s="24">
        <v>0</v>
      </c>
      <c r="O42" s="24"/>
      <c r="P42" s="49">
        <v>0</v>
      </c>
      <c r="Q42" s="24"/>
      <c r="R42" s="24"/>
      <c r="S42" s="24"/>
      <c r="T42" s="24">
        <v>0</v>
      </c>
      <c r="U42" s="24">
        <v>0</v>
      </c>
      <c r="V42" s="24"/>
      <c r="W42" s="24">
        <v>0</v>
      </c>
      <c r="X42" s="24"/>
      <c r="Y42" s="24"/>
      <c r="Z42" s="24"/>
      <c r="AA42" s="24">
        <v>17.46171</v>
      </c>
      <c r="AB42" s="24">
        <v>0</v>
      </c>
      <c r="AC42" s="24"/>
      <c r="AD42" s="49">
        <v>3.30</v>
      </c>
      <c r="AE42" s="24"/>
      <c r="AF42" s="24"/>
      <c r="AG42" s="24"/>
      <c r="AH42" s="24">
        <v>0</v>
      </c>
      <c r="AI42" s="24">
        <v>0</v>
      </c>
      <c r="AJ42" s="24"/>
      <c r="AK42" s="49">
        <v>0</v>
      </c>
      <c r="AL42" s="44"/>
      <c r="AM42" s="24"/>
      <c r="AN42" s="24"/>
      <c r="AO42" s="24">
        <f t="shared" si="1"/>
        <v>17.46171</v>
      </c>
      <c r="AP42" s="24">
        <v>0</v>
      </c>
      <c r="AQ42" s="24">
        <v>0</v>
      </c>
      <c r="AR42" s="24">
        <v>3.30</v>
      </c>
      <c r="AS42" s="24">
        <v>0</v>
      </c>
      <c r="AT42" s="24">
        <v>0</v>
      </c>
    </row>
    <row r="43" spans="1:46" ht="63">
      <c r="A43" s="8" t="s">
        <v>804</v>
      </c>
      <c r="B43" s="73" t="s">
        <v>882</v>
      </c>
      <c r="C43" s="15" t="s">
        <v>883</v>
      </c>
      <c r="D43" s="9">
        <v>2.3225899999999999</v>
      </c>
      <c r="E43" s="24"/>
      <c r="F43" s="24">
        <v>2.3225900000000004</v>
      </c>
      <c r="G43" s="24">
        <v>1.26</v>
      </c>
      <c r="H43" s="24"/>
      <c r="I43" s="24">
        <v>0</v>
      </c>
      <c r="J43" s="24"/>
      <c r="K43" s="24"/>
      <c r="L43" s="24"/>
      <c r="M43" s="24">
        <v>0</v>
      </c>
      <c r="N43" s="24">
        <v>0</v>
      </c>
      <c r="O43" s="24"/>
      <c r="P43" s="49">
        <v>0</v>
      </c>
      <c r="Q43" s="24"/>
      <c r="R43" s="24"/>
      <c r="S43" s="24"/>
      <c r="T43" s="24">
        <v>0</v>
      </c>
      <c r="U43" s="24">
        <v>0</v>
      </c>
      <c r="V43" s="24"/>
      <c r="W43" s="24">
        <v>0</v>
      </c>
      <c r="X43" s="24"/>
      <c r="Y43" s="24"/>
      <c r="Z43" s="24"/>
      <c r="AA43" s="24">
        <v>0</v>
      </c>
      <c r="AB43" s="24">
        <v>0</v>
      </c>
      <c r="AC43" s="24"/>
      <c r="AD43" s="49">
        <v>0</v>
      </c>
      <c r="AE43" s="24"/>
      <c r="AF43" s="24"/>
      <c r="AG43" s="24"/>
      <c r="AH43" s="24">
        <v>0</v>
      </c>
      <c r="AI43" s="24">
        <v>0</v>
      </c>
      <c r="AJ43" s="24"/>
      <c r="AK43" s="49">
        <v>0</v>
      </c>
      <c r="AL43" s="44"/>
      <c r="AM43" s="24"/>
      <c r="AN43" s="24"/>
      <c r="AO43" s="24">
        <f t="shared" si="1"/>
        <v>2.3225900000000004</v>
      </c>
      <c r="AP43" s="24">
        <v>1.26</v>
      </c>
      <c r="AQ43" s="24">
        <v>0</v>
      </c>
      <c r="AR43" s="24">
        <v>0</v>
      </c>
      <c r="AS43" s="24">
        <v>0</v>
      </c>
      <c r="AT43" s="24">
        <v>0</v>
      </c>
    </row>
    <row r="44" spans="1:46" ht="63">
      <c r="A44" s="8" t="s">
        <v>804</v>
      </c>
      <c r="B44" s="73" t="s">
        <v>884</v>
      </c>
      <c r="C44" s="15" t="s">
        <v>885</v>
      </c>
      <c r="D44" s="9">
        <v>53.468720000000005</v>
      </c>
      <c r="E44" s="24"/>
      <c r="F44" s="24">
        <v>0</v>
      </c>
      <c r="G44" s="24">
        <v>0</v>
      </c>
      <c r="H44" s="24"/>
      <c r="I44" s="24">
        <v>0</v>
      </c>
      <c r="J44" s="24"/>
      <c r="K44" s="24"/>
      <c r="L44" s="24"/>
      <c r="M44" s="24">
        <v>0</v>
      </c>
      <c r="N44" s="24">
        <v>0</v>
      </c>
      <c r="O44" s="24"/>
      <c r="P44" s="49">
        <v>0</v>
      </c>
      <c r="Q44" s="24"/>
      <c r="R44" s="24"/>
      <c r="S44" s="24"/>
      <c r="T44" s="24">
        <v>53.468720000000005</v>
      </c>
      <c r="U44" s="24">
        <v>0</v>
      </c>
      <c r="V44" s="24"/>
      <c r="W44" s="24">
        <v>0</v>
      </c>
      <c r="X44" s="24"/>
      <c r="Y44" s="24"/>
      <c r="Z44" s="24"/>
      <c r="AA44" s="24">
        <v>0</v>
      </c>
      <c r="AB44" s="24">
        <v>0</v>
      </c>
      <c r="AC44" s="24"/>
      <c r="AD44" s="49">
        <v>0</v>
      </c>
      <c r="AE44" s="24"/>
      <c r="AF44" s="24"/>
      <c r="AG44" s="24"/>
      <c r="AH44" s="24">
        <v>0</v>
      </c>
      <c r="AI44" s="24">
        <v>0</v>
      </c>
      <c r="AJ44" s="24"/>
      <c r="AK44" s="49">
        <v>0</v>
      </c>
      <c r="AL44" s="44"/>
      <c r="AM44" s="24"/>
      <c r="AN44" s="24"/>
      <c r="AO44" s="24">
        <f t="shared" si="1"/>
        <v>53.468720000000005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</row>
    <row r="45" spans="1:46" ht="78.75">
      <c r="A45" s="8" t="s">
        <v>804</v>
      </c>
      <c r="B45" s="73" t="s">
        <v>493</v>
      </c>
      <c r="C45" s="15" t="s">
        <v>886</v>
      </c>
      <c r="D45" s="9">
        <v>33.790390000000002</v>
      </c>
      <c r="E45" s="24"/>
      <c r="F45" s="24">
        <v>0</v>
      </c>
      <c r="G45" s="24">
        <v>0</v>
      </c>
      <c r="H45" s="24"/>
      <c r="I45" s="24">
        <v>0</v>
      </c>
      <c r="J45" s="24"/>
      <c r="K45" s="24"/>
      <c r="L45" s="24"/>
      <c r="M45" s="24">
        <v>0</v>
      </c>
      <c r="N45" s="24">
        <v>0</v>
      </c>
      <c r="O45" s="24"/>
      <c r="P45" s="49">
        <v>0</v>
      </c>
      <c r="Q45" s="24"/>
      <c r="R45" s="24"/>
      <c r="S45" s="24"/>
      <c r="T45" s="24">
        <v>0</v>
      </c>
      <c r="U45" s="24">
        <v>0</v>
      </c>
      <c r="V45" s="24"/>
      <c r="W45" s="24">
        <v>0</v>
      </c>
      <c r="X45" s="24"/>
      <c r="Y45" s="24"/>
      <c r="Z45" s="24"/>
      <c r="AA45" s="24">
        <v>0</v>
      </c>
      <c r="AB45" s="24">
        <v>0</v>
      </c>
      <c r="AC45" s="24"/>
      <c r="AD45" s="49">
        <v>0</v>
      </c>
      <c r="AE45" s="24"/>
      <c r="AF45" s="24"/>
      <c r="AG45" s="24"/>
      <c r="AH45" s="24">
        <v>33.790390000000002</v>
      </c>
      <c r="AI45" s="24">
        <v>0</v>
      </c>
      <c r="AJ45" s="24"/>
      <c r="AK45" s="49">
        <v>1.76</v>
      </c>
      <c r="AL45" s="44"/>
      <c r="AM45" s="24"/>
      <c r="AN45" s="24"/>
      <c r="AO45" s="24">
        <f t="shared" si="1"/>
        <v>33.790390000000002</v>
      </c>
      <c r="AP45" s="24">
        <v>0</v>
      </c>
      <c r="AQ45" s="24">
        <v>0</v>
      </c>
      <c r="AR45" s="24">
        <v>1.76</v>
      </c>
      <c r="AS45" s="24">
        <v>0</v>
      </c>
      <c r="AT45" s="24">
        <v>0</v>
      </c>
    </row>
    <row r="46" spans="1:46" ht="47.25">
      <c r="A46" s="8" t="s">
        <v>804</v>
      </c>
      <c r="B46" s="73" t="s">
        <v>887</v>
      </c>
      <c r="C46" s="15" t="s">
        <v>888</v>
      </c>
      <c r="D46" s="9">
        <v>5.9606700000000004</v>
      </c>
      <c r="E46" s="24"/>
      <c r="F46" s="24">
        <v>0</v>
      </c>
      <c r="G46" s="24">
        <v>0</v>
      </c>
      <c r="H46" s="24"/>
      <c r="I46" s="24">
        <v>0</v>
      </c>
      <c r="J46" s="24"/>
      <c r="K46" s="24"/>
      <c r="L46" s="24"/>
      <c r="M46" s="24">
        <v>5.9606700000000004</v>
      </c>
      <c r="N46" s="24">
        <v>0</v>
      </c>
      <c r="O46" s="24"/>
      <c r="P46" s="49">
        <v>0.30000000000000004</v>
      </c>
      <c r="Q46" s="24"/>
      <c r="R46" s="24"/>
      <c r="S46" s="24"/>
      <c r="T46" s="24">
        <v>0</v>
      </c>
      <c r="U46" s="24">
        <v>0</v>
      </c>
      <c r="V46" s="24"/>
      <c r="W46" s="24">
        <v>0</v>
      </c>
      <c r="X46" s="24"/>
      <c r="Y46" s="24"/>
      <c r="Z46" s="24"/>
      <c r="AA46" s="24">
        <v>0</v>
      </c>
      <c r="AB46" s="24">
        <v>0</v>
      </c>
      <c r="AC46" s="24"/>
      <c r="AD46" s="49">
        <v>0</v>
      </c>
      <c r="AE46" s="24"/>
      <c r="AF46" s="24"/>
      <c r="AG46" s="24"/>
      <c r="AH46" s="24">
        <v>0</v>
      </c>
      <c r="AI46" s="24">
        <v>0</v>
      </c>
      <c r="AJ46" s="24"/>
      <c r="AK46" s="49">
        <v>0</v>
      </c>
      <c r="AL46" s="44"/>
      <c r="AM46" s="24"/>
      <c r="AN46" s="24"/>
      <c r="AO46" s="24">
        <f t="shared" si="1"/>
        <v>5.9606700000000004</v>
      </c>
      <c r="AP46" s="24">
        <v>0</v>
      </c>
      <c r="AQ46" s="24">
        <v>0</v>
      </c>
      <c r="AR46" s="24">
        <v>0.30000000000000004</v>
      </c>
      <c r="AS46" s="24">
        <v>0</v>
      </c>
      <c r="AT46" s="24">
        <v>0</v>
      </c>
    </row>
    <row r="47" spans="1:46" ht="78.75">
      <c r="A47" s="8" t="s">
        <v>805</v>
      </c>
      <c r="B47" s="73" t="s">
        <v>889</v>
      </c>
      <c r="C47" s="15" t="s">
        <v>2221</v>
      </c>
      <c r="D47" s="9">
        <v>0.17868999999999999</v>
      </c>
      <c r="E47" s="24"/>
      <c r="F47" s="24">
        <v>0.17869000000000002</v>
      </c>
      <c r="G47" s="24">
        <v>0</v>
      </c>
      <c r="H47" s="24"/>
      <c r="I47" s="24">
        <v>0.13</v>
      </c>
      <c r="J47" s="24"/>
      <c r="K47" s="24"/>
      <c r="L47" s="24"/>
      <c r="M47" s="24">
        <v>0</v>
      </c>
      <c r="N47" s="24">
        <v>0</v>
      </c>
      <c r="O47" s="24"/>
      <c r="P47" s="49">
        <v>0</v>
      </c>
      <c r="Q47" s="24"/>
      <c r="R47" s="24"/>
      <c r="S47" s="24"/>
      <c r="T47" s="24">
        <v>0</v>
      </c>
      <c r="U47" s="24">
        <v>0</v>
      </c>
      <c r="V47" s="24"/>
      <c r="W47" s="24">
        <v>0</v>
      </c>
      <c r="X47" s="24"/>
      <c r="Y47" s="24"/>
      <c r="Z47" s="24"/>
      <c r="AA47" s="24">
        <v>0</v>
      </c>
      <c r="AB47" s="24">
        <v>0</v>
      </c>
      <c r="AC47" s="24"/>
      <c r="AD47" s="49">
        <v>0</v>
      </c>
      <c r="AE47" s="24"/>
      <c r="AF47" s="24"/>
      <c r="AG47" s="24"/>
      <c r="AH47" s="24">
        <v>0</v>
      </c>
      <c r="AI47" s="24">
        <v>0</v>
      </c>
      <c r="AJ47" s="24"/>
      <c r="AK47" s="49">
        <v>0</v>
      </c>
      <c r="AL47" s="44"/>
      <c r="AM47" s="24"/>
      <c r="AN47" s="24"/>
      <c r="AO47" s="24">
        <f t="shared" si="1"/>
        <v>0.17869000000000002</v>
      </c>
      <c r="AP47" s="24">
        <v>0</v>
      </c>
      <c r="AQ47" s="24">
        <v>0</v>
      </c>
      <c r="AR47" s="24">
        <v>0.13</v>
      </c>
      <c r="AS47" s="24">
        <v>0</v>
      </c>
      <c r="AT47" s="24">
        <v>0</v>
      </c>
    </row>
    <row r="48" spans="1:46" ht="78.75">
      <c r="A48" s="8" t="s">
        <v>805</v>
      </c>
      <c r="B48" s="73" t="s">
        <v>890</v>
      </c>
      <c r="C48" s="15" t="s">
        <v>2222</v>
      </c>
      <c r="D48" s="9">
        <v>0.10192</v>
      </c>
      <c r="E48" s="24"/>
      <c r="F48" s="24">
        <v>0.10192</v>
      </c>
      <c r="G48" s="24">
        <v>0</v>
      </c>
      <c r="H48" s="24"/>
      <c r="I48" s="24">
        <v>0.070000000000000007</v>
      </c>
      <c r="J48" s="24"/>
      <c r="K48" s="24"/>
      <c r="L48" s="24"/>
      <c r="M48" s="24">
        <v>0</v>
      </c>
      <c r="N48" s="24">
        <v>0</v>
      </c>
      <c r="O48" s="24"/>
      <c r="P48" s="49">
        <v>0</v>
      </c>
      <c r="Q48" s="24"/>
      <c r="R48" s="24"/>
      <c r="S48" s="24"/>
      <c r="T48" s="24">
        <v>0</v>
      </c>
      <c r="U48" s="24">
        <v>0</v>
      </c>
      <c r="V48" s="24"/>
      <c r="W48" s="24">
        <v>0</v>
      </c>
      <c r="X48" s="24"/>
      <c r="Y48" s="24"/>
      <c r="Z48" s="24"/>
      <c r="AA48" s="24">
        <v>0</v>
      </c>
      <c r="AB48" s="24">
        <v>0</v>
      </c>
      <c r="AC48" s="24"/>
      <c r="AD48" s="49">
        <v>0</v>
      </c>
      <c r="AE48" s="24"/>
      <c r="AF48" s="24"/>
      <c r="AG48" s="24"/>
      <c r="AH48" s="24">
        <v>0</v>
      </c>
      <c r="AI48" s="24">
        <v>0</v>
      </c>
      <c r="AJ48" s="24"/>
      <c r="AK48" s="49">
        <v>0</v>
      </c>
      <c r="AL48" s="44"/>
      <c r="AM48" s="24"/>
      <c r="AN48" s="24"/>
      <c r="AO48" s="24">
        <f t="shared" si="1"/>
        <v>0.10192</v>
      </c>
      <c r="AP48" s="24">
        <v>0</v>
      </c>
      <c r="AQ48" s="24">
        <v>0</v>
      </c>
      <c r="AR48" s="24">
        <v>0.070000000000000007</v>
      </c>
      <c r="AS48" s="24">
        <v>0</v>
      </c>
      <c r="AT48" s="24">
        <v>0</v>
      </c>
    </row>
    <row r="49" spans="1:46" ht="126">
      <c r="A49" s="8" t="s">
        <v>805</v>
      </c>
      <c r="B49" s="73" t="s">
        <v>891</v>
      </c>
      <c r="C49" s="15" t="s">
        <v>2223</v>
      </c>
      <c r="D49" s="9">
        <v>0.16427</v>
      </c>
      <c r="E49" s="24"/>
      <c r="F49" s="24">
        <v>0.16427</v>
      </c>
      <c r="G49" s="24">
        <v>0</v>
      </c>
      <c r="H49" s="24"/>
      <c r="I49" s="24">
        <v>0.12</v>
      </c>
      <c r="J49" s="24"/>
      <c r="K49" s="24"/>
      <c r="L49" s="24"/>
      <c r="M49" s="24">
        <v>0</v>
      </c>
      <c r="N49" s="24">
        <v>0</v>
      </c>
      <c r="O49" s="24"/>
      <c r="P49" s="49">
        <v>0</v>
      </c>
      <c r="Q49" s="24"/>
      <c r="R49" s="24"/>
      <c r="S49" s="24"/>
      <c r="T49" s="24">
        <v>0</v>
      </c>
      <c r="U49" s="24">
        <v>0</v>
      </c>
      <c r="V49" s="24"/>
      <c r="W49" s="24">
        <v>0</v>
      </c>
      <c r="X49" s="24"/>
      <c r="Y49" s="24"/>
      <c r="Z49" s="24"/>
      <c r="AA49" s="24">
        <v>0</v>
      </c>
      <c r="AB49" s="24">
        <v>0</v>
      </c>
      <c r="AC49" s="24"/>
      <c r="AD49" s="49">
        <v>0</v>
      </c>
      <c r="AE49" s="24"/>
      <c r="AF49" s="24"/>
      <c r="AG49" s="24"/>
      <c r="AH49" s="24">
        <v>0</v>
      </c>
      <c r="AI49" s="24">
        <v>0</v>
      </c>
      <c r="AJ49" s="24"/>
      <c r="AK49" s="49">
        <v>0</v>
      </c>
      <c r="AL49" s="44"/>
      <c r="AM49" s="24"/>
      <c r="AN49" s="24"/>
      <c r="AO49" s="24">
        <f t="shared" si="1"/>
        <v>0.16427</v>
      </c>
      <c r="AP49" s="24">
        <v>0</v>
      </c>
      <c r="AQ49" s="24">
        <v>0</v>
      </c>
      <c r="AR49" s="24">
        <v>0.12</v>
      </c>
      <c r="AS49" s="24">
        <v>0</v>
      </c>
      <c r="AT49" s="24">
        <v>0</v>
      </c>
    </row>
    <row r="50" spans="1:46" ht="63">
      <c r="A50" s="8" t="s">
        <v>804</v>
      </c>
      <c r="B50" s="73" t="s">
        <v>892</v>
      </c>
      <c r="C50" s="15" t="s">
        <v>2224</v>
      </c>
      <c r="D50" s="9">
        <v>0.33811000000000002</v>
      </c>
      <c r="E50" s="24"/>
      <c r="F50" s="24">
        <v>0.33811000000000002</v>
      </c>
      <c r="G50" s="24">
        <v>0.16</v>
      </c>
      <c r="H50" s="24"/>
      <c r="I50" s="24">
        <v>0</v>
      </c>
      <c r="J50" s="24"/>
      <c r="K50" s="24"/>
      <c r="L50" s="24"/>
      <c r="M50" s="24">
        <v>0</v>
      </c>
      <c r="N50" s="24">
        <v>0</v>
      </c>
      <c r="O50" s="24"/>
      <c r="P50" s="49">
        <v>0</v>
      </c>
      <c r="Q50" s="24"/>
      <c r="R50" s="24"/>
      <c r="S50" s="24"/>
      <c r="T50" s="24">
        <v>0</v>
      </c>
      <c r="U50" s="24">
        <v>0</v>
      </c>
      <c r="V50" s="24"/>
      <c r="W50" s="24">
        <v>0</v>
      </c>
      <c r="X50" s="24"/>
      <c r="Y50" s="24"/>
      <c r="Z50" s="24"/>
      <c r="AA50" s="24">
        <v>0</v>
      </c>
      <c r="AB50" s="24">
        <v>0</v>
      </c>
      <c r="AC50" s="24"/>
      <c r="AD50" s="49">
        <v>0</v>
      </c>
      <c r="AE50" s="24"/>
      <c r="AF50" s="24"/>
      <c r="AG50" s="24"/>
      <c r="AH50" s="24">
        <v>0</v>
      </c>
      <c r="AI50" s="24">
        <v>0</v>
      </c>
      <c r="AJ50" s="24"/>
      <c r="AK50" s="49">
        <v>0</v>
      </c>
      <c r="AL50" s="44"/>
      <c r="AM50" s="24"/>
      <c r="AN50" s="24"/>
      <c r="AO50" s="24">
        <f t="shared" si="1"/>
        <v>0.33811000000000002</v>
      </c>
      <c r="AP50" s="24">
        <v>0.16</v>
      </c>
      <c r="AQ50" s="24">
        <v>0</v>
      </c>
      <c r="AR50" s="24">
        <v>0</v>
      </c>
      <c r="AS50" s="24">
        <v>0</v>
      </c>
      <c r="AT50" s="24">
        <v>0</v>
      </c>
    </row>
    <row r="51" spans="1:46" ht="110.25">
      <c r="A51" s="8" t="s">
        <v>804</v>
      </c>
      <c r="B51" s="73" t="s">
        <v>893</v>
      </c>
      <c r="C51" s="15" t="s">
        <v>2225</v>
      </c>
      <c r="D51" s="9">
        <v>0.68140999999999996</v>
      </c>
      <c r="E51" s="24"/>
      <c r="F51" s="24">
        <v>0.68140999999999996</v>
      </c>
      <c r="G51" s="24">
        <v>0.25</v>
      </c>
      <c r="H51" s="24"/>
      <c r="I51" s="24">
        <v>0.01</v>
      </c>
      <c r="J51" s="24"/>
      <c r="K51" s="24"/>
      <c r="L51" s="24"/>
      <c r="M51" s="24">
        <v>0</v>
      </c>
      <c r="N51" s="24">
        <v>0</v>
      </c>
      <c r="O51" s="24"/>
      <c r="P51" s="49">
        <v>0</v>
      </c>
      <c r="Q51" s="24"/>
      <c r="R51" s="24"/>
      <c r="S51" s="24"/>
      <c r="T51" s="24">
        <v>0</v>
      </c>
      <c r="U51" s="24">
        <v>0</v>
      </c>
      <c r="V51" s="24"/>
      <c r="W51" s="24">
        <v>0</v>
      </c>
      <c r="X51" s="24"/>
      <c r="Y51" s="24"/>
      <c r="Z51" s="24"/>
      <c r="AA51" s="24">
        <v>0</v>
      </c>
      <c r="AB51" s="24">
        <v>0</v>
      </c>
      <c r="AC51" s="24"/>
      <c r="AD51" s="49">
        <v>0</v>
      </c>
      <c r="AE51" s="24"/>
      <c r="AF51" s="24"/>
      <c r="AG51" s="24"/>
      <c r="AH51" s="24">
        <v>0</v>
      </c>
      <c r="AI51" s="24">
        <v>0</v>
      </c>
      <c r="AJ51" s="24"/>
      <c r="AK51" s="49">
        <v>0</v>
      </c>
      <c r="AL51" s="44"/>
      <c r="AM51" s="24"/>
      <c r="AN51" s="24"/>
      <c r="AO51" s="24">
        <f t="shared" si="1"/>
        <v>0.68140999999999996</v>
      </c>
      <c r="AP51" s="24">
        <v>0.25</v>
      </c>
      <c r="AQ51" s="24">
        <v>0</v>
      </c>
      <c r="AR51" s="24">
        <v>0.01</v>
      </c>
      <c r="AS51" s="24">
        <v>0</v>
      </c>
      <c r="AT51" s="24">
        <v>0</v>
      </c>
    </row>
    <row r="52" spans="1:46" ht="63">
      <c r="A52" s="8" t="s">
        <v>804</v>
      </c>
      <c r="B52" s="73" t="s">
        <v>894</v>
      </c>
      <c r="C52" s="15" t="s">
        <v>2226</v>
      </c>
      <c r="D52" s="9">
        <v>1.24108</v>
      </c>
      <c r="E52" s="24"/>
      <c r="F52" s="24">
        <v>1.2410799999999997</v>
      </c>
      <c r="G52" s="24">
        <v>0.40</v>
      </c>
      <c r="H52" s="24"/>
      <c r="I52" s="24">
        <v>0</v>
      </c>
      <c r="J52" s="24"/>
      <c r="K52" s="24"/>
      <c r="L52" s="24"/>
      <c r="M52" s="24">
        <v>0</v>
      </c>
      <c r="N52" s="24">
        <v>0</v>
      </c>
      <c r="O52" s="24"/>
      <c r="P52" s="49">
        <v>0</v>
      </c>
      <c r="Q52" s="24"/>
      <c r="R52" s="24"/>
      <c r="S52" s="24"/>
      <c r="T52" s="24">
        <v>0</v>
      </c>
      <c r="U52" s="24">
        <v>0</v>
      </c>
      <c r="V52" s="24"/>
      <c r="W52" s="24">
        <v>0</v>
      </c>
      <c r="X52" s="24"/>
      <c r="Y52" s="24"/>
      <c r="Z52" s="24"/>
      <c r="AA52" s="24">
        <v>0</v>
      </c>
      <c r="AB52" s="24">
        <v>0</v>
      </c>
      <c r="AC52" s="24"/>
      <c r="AD52" s="49">
        <v>0</v>
      </c>
      <c r="AE52" s="24"/>
      <c r="AF52" s="24"/>
      <c r="AG52" s="24"/>
      <c r="AH52" s="24">
        <v>0</v>
      </c>
      <c r="AI52" s="24">
        <v>0</v>
      </c>
      <c r="AJ52" s="24"/>
      <c r="AK52" s="49">
        <v>0</v>
      </c>
      <c r="AL52" s="44"/>
      <c r="AM52" s="24"/>
      <c r="AN52" s="24"/>
      <c r="AO52" s="24">
        <f t="shared" si="1"/>
        <v>1.2410799999999997</v>
      </c>
      <c r="AP52" s="24">
        <v>0.40</v>
      </c>
      <c r="AQ52" s="24">
        <v>0</v>
      </c>
      <c r="AR52" s="24">
        <v>0</v>
      </c>
      <c r="AS52" s="24">
        <v>0</v>
      </c>
      <c r="AT52" s="24">
        <v>0</v>
      </c>
    </row>
    <row r="53" spans="1:46" ht="94.5">
      <c r="A53" s="8" t="s">
        <v>804</v>
      </c>
      <c r="B53" s="73" t="s">
        <v>895</v>
      </c>
      <c r="C53" s="15" t="s">
        <v>2227</v>
      </c>
      <c r="D53" s="9">
        <v>1.3053399999999999</v>
      </c>
      <c r="E53" s="24"/>
      <c r="F53" s="24">
        <v>1.3053399999999999</v>
      </c>
      <c r="G53" s="24">
        <v>0.40</v>
      </c>
      <c r="H53" s="24"/>
      <c r="I53" s="24">
        <v>0.15</v>
      </c>
      <c r="J53" s="24"/>
      <c r="K53" s="24"/>
      <c r="L53" s="24"/>
      <c r="M53" s="24">
        <v>0</v>
      </c>
      <c r="N53" s="24">
        <v>0</v>
      </c>
      <c r="O53" s="24"/>
      <c r="P53" s="49">
        <v>0</v>
      </c>
      <c r="Q53" s="24"/>
      <c r="R53" s="24"/>
      <c r="S53" s="24"/>
      <c r="T53" s="24">
        <v>0</v>
      </c>
      <c r="U53" s="24">
        <v>0</v>
      </c>
      <c r="V53" s="24"/>
      <c r="W53" s="24">
        <v>0</v>
      </c>
      <c r="X53" s="24"/>
      <c r="Y53" s="24"/>
      <c r="Z53" s="24"/>
      <c r="AA53" s="24">
        <v>0</v>
      </c>
      <c r="AB53" s="24">
        <v>0</v>
      </c>
      <c r="AC53" s="24"/>
      <c r="AD53" s="49">
        <v>0</v>
      </c>
      <c r="AE53" s="24"/>
      <c r="AF53" s="24"/>
      <c r="AG53" s="24"/>
      <c r="AH53" s="24">
        <v>0</v>
      </c>
      <c r="AI53" s="24">
        <v>0</v>
      </c>
      <c r="AJ53" s="24"/>
      <c r="AK53" s="49">
        <v>0</v>
      </c>
      <c r="AL53" s="44"/>
      <c r="AM53" s="24"/>
      <c r="AN53" s="24"/>
      <c r="AO53" s="24">
        <f t="shared" si="1"/>
        <v>1.3053399999999999</v>
      </c>
      <c r="AP53" s="24">
        <v>0.40</v>
      </c>
      <c r="AQ53" s="24">
        <v>0</v>
      </c>
      <c r="AR53" s="24">
        <v>0.15</v>
      </c>
      <c r="AS53" s="24">
        <v>0</v>
      </c>
      <c r="AT53" s="24">
        <v>0</v>
      </c>
    </row>
    <row r="54" spans="1:46" ht="126">
      <c r="A54" s="8" t="s">
        <v>804</v>
      </c>
      <c r="B54" s="73" t="s">
        <v>896</v>
      </c>
      <c r="C54" s="15" t="s">
        <v>2228</v>
      </c>
      <c r="D54" s="9">
        <v>0.39027000000000001</v>
      </c>
      <c r="E54" s="24"/>
      <c r="F54" s="24">
        <v>0.39027000000000001</v>
      </c>
      <c r="G54" s="24">
        <v>0.25</v>
      </c>
      <c r="H54" s="24"/>
      <c r="I54" s="24">
        <v>0</v>
      </c>
      <c r="J54" s="24"/>
      <c r="K54" s="24"/>
      <c r="L54" s="24"/>
      <c r="M54" s="24">
        <v>0</v>
      </c>
      <c r="N54" s="24">
        <v>0</v>
      </c>
      <c r="O54" s="24"/>
      <c r="P54" s="49">
        <v>0</v>
      </c>
      <c r="Q54" s="24"/>
      <c r="R54" s="24"/>
      <c r="S54" s="24"/>
      <c r="T54" s="24">
        <v>0</v>
      </c>
      <c r="U54" s="24">
        <v>0</v>
      </c>
      <c r="V54" s="24"/>
      <c r="W54" s="24">
        <v>0</v>
      </c>
      <c r="X54" s="24"/>
      <c r="Y54" s="24"/>
      <c r="Z54" s="24"/>
      <c r="AA54" s="24">
        <v>0</v>
      </c>
      <c r="AB54" s="24">
        <v>0</v>
      </c>
      <c r="AC54" s="24"/>
      <c r="AD54" s="49">
        <v>0</v>
      </c>
      <c r="AE54" s="24"/>
      <c r="AF54" s="24"/>
      <c r="AG54" s="24"/>
      <c r="AH54" s="24">
        <v>0</v>
      </c>
      <c r="AI54" s="24">
        <v>0</v>
      </c>
      <c r="AJ54" s="24"/>
      <c r="AK54" s="49">
        <v>0</v>
      </c>
      <c r="AL54" s="44"/>
      <c r="AM54" s="24"/>
      <c r="AN54" s="24"/>
      <c r="AO54" s="24">
        <f t="shared" si="1"/>
        <v>0.39027000000000001</v>
      </c>
      <c r="AP54" s="24">
        <v>0.25</v>
      </c>
      <c r="AQ54" s="24">
        <v>0</v>
      </c>
      <c r="AR54" s="24">
        <v>0</v>
      </c>
      <c r="AS54" s="24">
        <v>0</v>
      </c>
      <c r="AT54" s="24">
        <v>0</v>
      </c>
    </row>
    <row r="55" spans="1:46" ht="31.5">
      <c r="A55" s="8" t="s">
        <v>804</v>
      </c>
      <c r="B55" s="73" t="s">
        <v>897</v>
      </c>
      <c r="C55" s="15" t="s">
        <v>898</v>
      </c>
      <c r="D55" s="9">
        <v>23.090889999999998</v>
      </c>
      <c r="E55" s="24"/>
      <c r="F55" s="24">
        <v>23.090889999999998</v>
      </c>
      <c r="G55" s="24">
        <v>0.40</v>
      </c>
      <c r="H55" s="24"/>
      <c r="I55" s="24">
        <v>0</v>
      </c>
      <c r="J55" s="24"/>
      <c r="K55" s="24"/>
      <c r="L55" s="24"/>
      <c r="M55" s="24">
        <v>0</v>
      </c>
      <c r="N55" s="24">
        <v>0</v>
      </c>
      <c r="O55" s="24"/>
      <c r="P55" s="49">
        <v>0</v>
      </c>
      <c r="Q55" s="24"/>
      <c r="R55" s="24"/>
      <c r="S55" s="24"/>
      <c r="T55" s="24">
        <v>0</v>
      </c>
      <c r="U55" s="24">
        <v>0</v>
      </c>
      <c r="V55" s="24"/>
      <c r="W55" s="24">
        <v>0</v>
      </c>
      <c r="X55" s="24"/>
      <c r="Y55" s="24"/>
      <c r="Z55" s="24"/>
      <c r="AA55" s="24">
        <v>0</v>
      </c>
      <c r="AB55" s="24">
        <v>0</v>
      </c>
      <c r="AC55" s="24"/>
      <c r="AD55" s="49">
        <v>0</v>
      </c>
      <c r="AE55" s="24"/>
      <c r="AF55" s="24"/>
      <c r="AG55" s="24"/>
      <c r="AH55" s="24">
        <v>0</v>
      </c>
      <c r="AI55" s="24">
        <v>0</v>
      </c>
      <c r="AJ55" s="24"/>
      <c r="AK55" s="49">
        <v>0</v>
      </c>
      <c r="AL55" s="44"/>
      <c r="AM55" s="24"/>
      <c r="AN55" s="24"/>
      <c r="AO55" s="24">
        <f t="shared" si="1"/>
        <v>23.090889999999998</v>
      </c>
      <c r="AP55" s="24">
        <v>0.40</v>
      </c>
      <c r="AQ55" s="24">
        <v>0</v>
      </c>
      <c r="AR55" s="24">
        <v>0</v>
      </c>
      <c r="AS55" s="24">
        <v>0</v>
      </c>
      <c r="AT55" s="24">
        <v>0</v>
      </c>
    </row>
    <row r="56" spans="1:46" ht="78.75">
      <c r="A56" s="8" t="s">
        <v>804</v>
      </c>
      <c r="B56" s="73" t="s">
        <v>899</v>
      </c>
      <c r="C56" s="15" t="s">
        <v>900</v>
      </c>
      <c r="D56" s="9">
        <v>1.64883</v>
      </c>
      <c r="E56" s="24"/>
      <c r="F56" s="24">
        <v>1.6488299999999998</v>
      </c>
      <c r="G56" s="24">
        <v>1.26</v>
      </c>
      <c r="H56" s="24"/>
      <c r="I56" s="24">
        <v>0</v>
      </c>
      <c r="J56" s="24"/>
      <c r="K56" s="24"/>
      <c r="L56" s="24"/>
      <c r="M56" s="24">
        <v>0</v>
      </c>
      <c r="N56" s="24">
        <v>0</v>
      </c>
      <c r="O56" s="24"/>
      <c r="P56" s="49">
        <v>0</v>
      </c>
      <c r="Q56" s="24"/>
      <c r="R56" s="24"/>
      <c r="S56" s="24"/>
      <c r="T56" s="24">
        <v>0</v>
      </c>
      <c r="U56" s="24">
        <v>0</v>
      </c>
      <c r="V56" s="24"/>
      <c r="W56" s="24">
        <v>0</v>
      </c>
      <c r="X56" s="24"/>
      <c r="Y56" s="24"/>
      <c r="Z56" s="24"/>
      <c r="AA56" s="24">
        <v>0</v>
      </c>
      <c r="AB56" s="24">
        <v>0</v>
      </c>
      <c r="AC56" s="24"/>
      <c r="AD56" s="49">
        <v>0</v>
      </c>
      <c r="AE56" s="24"/>
      <c r="AF56" s="24"/>
      <c r="AG56" s="24"/>
      <c r="AH56" s="24">
        <v>0</v>
      </c>
      <c r="AI56" s="24">
        <v>0</v>
      </c>
      <c r="AJ56" s="24"/>
      <c r="AK56" s="49">
        <v>0</v>
      </c>
      <c r="AL56" s="44"/>
      <c r="AM56" s="24"/>
      <c r="AN56" s="24"/>
      <c r="AO56" s="24">
        <f t="shared" si="1"/>
        <v>1.6488299999999998</v>
      </c>
      <c r="AP56" s="24">
        <v>1.26</v>
      </c>
      <c r="AQ56" s="24">
        <v>0</v>
      </c>
      <c r="AR56" s="24">
        <v>0</v>
      </c>
      <c r="AS56" s="24">
        <v>0</v>
      </c>
      <c r="AT56" s="24">
        <v>0</v>
      </c>
    </row>
    <row r="57" spans="1:46" ht="47.25">
      <c r="A57" s="8" t="s">
        <v>805</v>
      </c>
      <c r="B57" s="73" t="s">
        <v>901</v>
      </c>
      <c r="C57" s="15" t="s">
        <v>902</v>
      </c>
      <c r="D57" s="9">
        <v>25.69706</v>
      </c>
      <c r="E57" s="24"/>
      <c r="F57" s="24">
        <v>0</v>
      </c>
      <c r="G57" s="24">
        <v>0</v>
      </c>
      <c r="H57" s="24"/>
      <c r="I57" s="24">
        <v>0</v>
      </c>
      <c r="J57" s="24"/>
      <c r="K57" s="24"/>
      <c r="L57" s="24"/>
      <c r="M57" s="24">
        <v>25.69706</v>
      </c>
      <c r="N57" s="24">
        <v>0</v>
      </c>
      <c r="O57" s="24"/>
      <c r="P57" s="49">
        <v>7.665</v>
      </c>
      <c r="Q57" s="24"/>
      <c r="R57" s="24"/>
      <c r="S57" s="24"/>
      <c r="T57" s="24">
        <v>0</v>
      </c>
      <c r="U57" s="24">
        <v>0</v>
      </c>
      <c r="V57" s="24"/>
      <c r="W57" s="24">
        <v>0</v>
      </c>
      <c r="X57" s="24"/>
      <c r="Y57" s="24"/>
      <c r="Z57" s="24"/>
      <c r="AA57" s="24">
        <v>0</v>
      </c>
      <c r="AB57" s="24">
        <v>0</v>
      </c>
      <c r="AC57" s="24"/>
      <c r="AD57" s="49">
        <v>0</v>
      </c>
      <c r="AE57" s="24"/>
      <c r="AF57" s="24"/>
      <c r="AG57" s="24"/>
      <c r="AH57" s="24">
        <v>0</v>
      </c>
      <c r="AI57" s="24">
        <v>0</v>
      </c>
      <c r="AJ57" s="24"/>
      <c r="AK57" s="49">
        <v>0</v>
      </c>
      <c r="AL57" s="44"/>
      <c r="AM57" s="24"/>
      <c r="AN57" s="24"/>
      <c r="AO57" s="24">
        <f t="shared" si="1"/>
        <v>25.69706</v>
      </c>
      <c r="AP57" s="24">
        <v>0</v>
      </c>
      <c r="AQ57" s="24">
        <v>0</v>
      </c>
      <c r="AR57" s="24">
        <v>7.665</v>
      </c>
      <c r="AS57" s="24">
        <v>0</v>
      </c>
      <c r="AT57" s="24">
        <v>0</v>
      </c>
    </row>
    <row r="58" spans="1:46" ht="78.75">
      <c r="A58" s="8" t="s">
        <v>805</v>
      </c>
      <c r="B58" s="73" t="s">
        <v>903</v>
      </c>
      <c r="C58" s="15" t="s">
        <v>2229</v>
      </c>
      <c r="D58" s="9">
        <v>0.89654999999999985</v>
      </c>
      <c r="E58" s="24"/>
      <c r="F58" s="24">
        <v>0.89654999999999985</v>
      </c>
      <c r="G58" s="24">
        <v>0</v>
      </c>
      <c r="H58" s="24"/>
      <c r="I58" s="24">
        <v>0.45</v>
      </c>
      <c r="J58" s="24"/>
      <c r="K58" s="24"/>
      <c r="L58" s="24"/>
      <c r="M58" s="24">
        <v>0</v>
      </c>
      <c r="N58" s="24">
        <v>0</v>
      </c>
      <c r="O58" s="24"/>
      <c r="P58" s="49">
        <v>0</v>
      </c>
      <c r="Q58" s="24"/>
      <c r="R58" s="24"/>
      <c r="S58" s="24"/>
      <c r="T58" s="24">
        <v>0</v>
      </c>
      <c r="U58" s="24">
        <v>0</v>
      </c>
      <c r="V58" s="24"/>
      <c r="W58" s="24">
        <v>0</v>
      </c>
      <c r="X58" s="24"/>
      <c r="Y58" s="24"/>
      <c r="Z58" s="24"/>
      <c r="AA58" s="24">
        <v>0</v>
      </c>
      <c r="AB58" s="24">
        <v>0</v>
      </c>
      <c r="AC58" s="24"/>
      <c r="AD58" s="49">
        <v>0</v>
      </c>
      <c r="AE58" s="24"/>
      <c r="AF58" s="24"/>
      <c r="AG58" s="24"/>
      <c r="AH58" s="24">
        <v>0</v>
      </c>
      <c r="AI58" s="24">
        <v>0</v>
      </c>
      <c r="AJ58" s="24"/>
      <c r="AK58" s="49">
        <v>0</v>
      </c>
      <c r="AL58" s="44"/>
      <c r="AM58" s="24"/>
      <c r="AN58" s="24"/>
      <c r="AO58" s="24">
        <f t="shared" si="1"/>
        <v>0.89654999999999985</v>
      </c>
      <c r="AP58" s="24">
        <v>0</v>
      </c>
      <c r="AQ58" s="24">
        <v>0</v>
      </c>
      <c r="AR58" s="24">
        <v>0.45</v>
      </c>
      <c r="AS58" s="24">
        <v>0</v>
      </c>
      <c r="AT58" s="24">
        <v>0</v>
      </c>
    </row>
    <row r="59" spans="1:46" ht="47.25">
      <c r="A59" s="8" t="s">
        <v>804</v>
      </c>
      <c r="B59" s="73" t="s">
        <v>904</v>
      </c>
      <c r="C59" s="15" t="s">
        <v>2230</v>
      </c>
      <c r="D59" s="9">
        <v>0.76990999999999998</v>
      </c>
      <c r="E59" s="24"/>
      <c r="F59" s="24">
        <v>0.76990999999999998</v>
      </c>
      <c r="G59" s="24">
        <v>0.5</v>
      </c>
      <c r="H59" s="24"/>
      <c r="I59" s="24">
        <v>0</v>
      </c>
      <c r="J59" s="24"/>
      <c r="K59" s="24"/>
      <c r="L59" s="24"/>
      <c r="M59" s="24">
        <v>0</v>
      </c>
      <c r="N59" s="24">
        <v>0</v>
      </c>
      <c r="O59" s="24"/>
      <c r="P59" s="49">
        <v>0</v>
      </c>
      <c r="Q59" s="24"/>
      <c r="R59" s="24"/>
      <c r="S59" s="24"/>
      <c r="T59" s="24">
        <v>0</v>
      </c>
      <c r="U59" s="24">
        <v>0</v>
      </c>
      <c r="V59" s="24"/>
      <c r="W59" s="24">
        <v>0</v>
      </c>
      <c r="X59" s="24"/>
      <c r="Y59" s="24"/>
      <c r="Z59" s="24"/>
      <c r="AA59" s="24">
        <v>0</v>
      </c>
      <c r="AB59" s="24">
        <v>0</v>
      </c>
      <c r="AC59" s="24"/>
      <c r="AD59" s="49">
        <v>0</v>
      </c>
      <c r="AE59" s="24"/>
      <c r="AF59" s="24"/>
      <c r="AG59" s="24"/>
      <c r="AH59" s="24">
        <v>0</v>
      </c>
      <c r="AI59" s="24">
        <v>0</v>
      </c>
      <c r="AJ59" s="24"/>
      <c r="AK59" s="49">
        <v>0</v>
      </c>
      <c r="AL59" s="44"/>
      <c r="AM59" s="24"/>
      <c r="AN59" s="24"/>
      <c r="AO59" s="24">
        <f t="shared" si="1"/>
        <v>0.76990999999999998</v>
      </c>
      <c r="AP59" s="24">
        <v>0.5</v>
      </c>
      <c r="AQ59" s="24">
        <v>0</v>
      </c>
      <c r="AR59" s="24">
        <v>0</v>
      </c>
      <c r="AS59" s="24">
        <v>0</v>
      </c>
      <c r="AT59" s="24">
        <v>0</v>
      </c>
    </row>
    <row r="60" spans="1:46" ht="31.5">
      <c r="A60" s="8" t="s">
        <v>804</v>
      </c>
      <c r="B60" s="73" t="s">
        <v>98</v>
      </c>
      <c r="C60" s="15" t="s">
        <v>264</v>
      </c>
      <c r="D60" s="9">
        <v>13.18427</v>
      </c>
      <c r="E60" s="24"/>
      <c r="F60" s="24">
        <v>0</v>
      </c>
      <c r="G60" s="24">
        <v>0</v>
      </c>
      <c r="H60" s="24"/>
      <c r="I60" s="24">
        <v>0</v>
      </c>
      <c r="J60" s="24"/>
      <c r="K60" s="24"/>
      <c r="L60" s="24"/>
      <c r="M60" s="24">
        <v>0</v>
      </c>
      <c r="N60" s="24">
        <v>0</v>
      </c>
      <c r="O60" s="24"/>
      <c r="P60" s="49">
        <v>0</v>
      </c>
      <c r="Q60" s="24"/>
      <c r="R60" s="24"/>
      <c r="S60" s="24"/>
      <c r="T60" s="24">
        <v>13.18427</v>
      </c>
      <c r="U60" s="24">
        <v>2</v>
      </c>
      <c r="V60" s="24"/>
      <c r="W60" s="24">
        <v>0</v>
      </c>
      <c r="X60" s="24"/>
      <c r="Y60" s="24"/>
      <c r="Z60" s="24"/>
      <c r="AA60" s="24">
        <v>0</v>
      </c>
      <c r="AB60" s="24">
        <v>0</v>
      </c>
      <c r="AC60" s="24"/>
      <c r="AD60" s="49">
        <v>0</v>
      </c>
      <c r="AE60" s="24"/>
      <c r="AF60" s="24"/>
      <c r="AG60" s="24"/>
      <c r="AH60" s="24">
        <v>0</v>
      </c>
      <c r="AI60" s="24">
        <v>0</v>
      </c>
      <c r="AJ60" s="24"/>
      <c r="AK60" s="49">
        <v>0</v>
      </c>
      <c r="AL60" s="44"/>
      <c r="AM60" s="24"/>
      <c r="AN60" s="24"/>
      <c r="AO60" s="24">
        <f t="shared" si="1"/>
        <v>13.18427</v>
      </c>
      <c r="AP60" s="24">
        <v>2</v>
      </c>
      <c r="AQ60" s="24">
        <v>0</v>
      </c>
      <c r="AR60" s="24">
        <v>0</v>
      </c>
      <c r="AS60" s="24">
        <v>0</v>
      </c>
      <c r="AT60" s="24">
        <v>0</v>
      </c>
    </row>
    <row r="61" spans="1:46" ht="63">
      <c r="A61" s="8" t="s">
        <v>805</v>
      </c>
      <c r="B61" s="73" t="s">
        <v>494</v>
      </c>
      <c r="C61" s="15" t="s">
        <v>2231</v>
      </c>
      <c r="D61" s="9">
        <v>7.7291499999999997</v>
      </c>
      <c r="E61" s="24"/>
      <c r="F61" s="24">
        <v>0</v>
      </c>
      <c r="G61" s="24">
        <v>0</v>
      </c>
      <c r="H61" s="24"/>
      <c r="I61" s="24">
        <v>0</v>
      </c>
      <c r="J61" s="24"/>
      <c r="K61" s="24"/>
      <c r="L61" s="24"/>
      <c r="M61" s="24">
        <v>0</v>
      </c>
      <c r="N61" s="24">
        <v>0</v>
      </c>
      <c r="O61" s="24"/>
      <c r="P61" s="49">
        <v>0</v>
      </c>
      <c r="Q61" s="24"/>
      <c r="R61" s="24"/>
      <c r="S61" s="24"/>
      <c r="T61" s="24">
        <v>0</v>
      </c>
      <c r="U61" s="24">
        <v>0</v>
      </c>
      <c r="V61" s="24"/>
      <c r="W61" s="24">
        <v>0</v>
      </c>
      <c r="X61" s="24"/>
      <c r="Y61" s="24"/>
      <c r="Z61" s="24"/>
      <c r="AA61" s="24">
        <v>0</v>
      </c>
      <c r="AB61" s="24">
        <v>0</v>
      </c>
      <c r="AC61" s="24"/>
      <c r="AD61" s="49">
        <v>0</v>
      </c>
      <c r="AE61" s="24"/>
      <c r="AF61" s="24"/>
      <c r="AG61" s="24"/>
      <c r="AH61" s="24">
        <v>7.7291499999999997</v>
      </c>
      <c r="AI61" s="24">
        <v>0</v>
      </c>
      <c r="AJ61" s="24"/>
      <c r="AK61" s="49">
        <v>2.77</v>
      </c>
      <c r="AL61" s="44"/>
      <c r="AM61" s="24"/>
      <c r="AN61" s="24"/>
      <c r="AO61" s="24">
        <f t="shared" si="1"/>
        <v>7.7291499999999997</v>
      </c>
      <c r="AP61" s="24">
        <v>0</v>
      </c>
      <c r="AQ61" s="24">
        <v>0</v>
      </c>
      <c r="AR61" s="24">
        <v>2.77</v>
      </c>
      <c r="AS61" s="24">
        <v>0</v>
      </c>
      <c r="AT61" s="24">
        <v>0</v>
      </c>
    </row>
    <row r="62" spans="1:46" ht="47.25">
      <c r="A62" s="8" t="s">
        <v>805</v>
      </c>
      <c r="B62" s="73" t="s">
        <v>99</v>
      </c>
      <c r="C62" s="15" t="s">
        <v>2232</v>
      </c>
      <c r="D62" s="9">
        <v>4.3400100000000004</v>
      </c>
      <c r="E62" s="24"/>
      <c r="F62" s="24">
        <v>0</v>
      </c>
      <c r="G62" s="24">
        <v>0</v>
      </c>
      <c r="H62" s="24"/>
      <c r="I62" s="24">
        <v>0</v>
      </c>
      <c r="J62" s="24"/>
      <c r="K62" s="24"/>
      <c r="L62" s="24"/>
      <c r="M62" s="24">
        <v>0</v>
      </c>
      <c r="N62" s="24">
        <v>0</v>
      </c>
      <c r="O62" s="24"/>
      <c r="P62" s="49">
        <v>0</v>
      </c>
      <c r="Q62" s="24"/>
      <c r="R62" s="24"/>
      <c r="S62" s="24"/>
      <c r="T62" s="24">
        <v>0</v>
      </c>
      <c r="U62" s="24">
        <v>0</v>
      </c>
      <c r="V62" s="24"/>
      <c r="W62" s="24">
        <v>0</v>
      </c>
      <c r="X62" s="24"/>
      <c r="Y62" s="24"/>
      <c r="Z62" s="24"/>
      <c r="AA62" s="24">
        <v>0</v>
      </c>
      <c r="AB62" s="24">
        <v>0</v>
      </c>
      <c r="AC62" s="24"/>
      <c r="AD62" s="49">
        <v>0</v>
      </c>
      <c r="AE62" s="24"/>
      <c r="AF62" s="24"/>
      <c r="AG62" s="24"/>
      <c r="AH62" s="24">
        <v>4.3400100000000004</v>
      </c>
      <c r="AI62" s="24">
        <v>0</v>
      </c>
      <c r="AJ62" s="24"/>
      <c r="AK62" s="49">
        <v>0.97</v>
      </c>
      <c r="AL62" s="44"/>
      <c r="AM62" s="24"/>
      <c r="AN62" s="24"/>
      <c r="AO62" s="24">
        <f t="shared" si="1"/>
        <v>4.3400100000000004</v>
      </c>
      <c r="AP62" s="24">
        <v>0</v>
      </c>
      <c r="AQ62" s="24">
        <v>0</v>
      </c>
      <c r="AR62" s="24">
        <v>0.97</v>
      </c>
      <c r="AS62" s="24">
        <v>0</v>
      </c>
      <c r="AT62" s="24">
        <v>0</v>
      </c>
    </row>
    <row r="63" spans="1:46" ht="63">
      <c r="A63" s="8" t="s">
        <v>805</v>
      </c>
      <c r="B63" s="73" t="s">
        <v>100</v>
      </c>
      <c r="C63" s="15" t="s">
        <v>265</v>
      </c>
      <c r="D63" s="9">
        <v>11.18502</v>
      </c>
      <c r="E63" s="24"/>
      <c r="F63" s="24">
        <v>0</v>
      </c>
      <c r="G63" s="24">
        <v>0</v>
      </c>
      <c r="H63" s="24"/>
      <c r="I63" s="24">
        <v>0</v>
      </c>
      <c r="J63" s="24"/>
      <c r="K63" s="24"/>
      <c r="L63" s="24"/>
      <c r="M63" s="24">
        <v>0</v>
      </c>
      <c r="N63" s="24">
        <v>0</v>
      </c>
      <c r="O63" s="24"/>
      <c r="P63" s="49">
        <v>0</v>
      </c>
      <c r="Q63" s="24"/>
      <c r="R63" s="24"/>
      <c r="S63" s="24"/>
      <c r="T63" s="24">
        <v>0</v>
      </c>
      <c r="U63" s="24">
        <v>0</v>
      </c>
      <c r="V63" s="24"/>
      <c r="W63" s="24">
        <v>0</v>
      </c>
      <c r="X63" s="24"/>
      <c r="Y63" s="24"/>
      <c r="Z63" s="24"/>
      <c r="AA63" s="24">
        <v>0</v>
      </c>
      <c r="AB63" s="24">
        <v>0</v>
      </c>
      <c r="AC63" s="24"/>
      <c r="AD63" s="49">
        <v>0</v>
      </c>
      <c r="AE63" s="24"/>
      <c r="AF63" s="24"/>
      <c r="AG63" s="24"/>
      <c r="AH63" s="24">
        <v>11.18502</v>
      </c>
      <c r="AI63" s="24">
        <v>0</v>
      </c>
      <c r="AJ63" s="24"/>
      <c r="AK63" s="49">
        <v>2.5</v>
      </c>
      <c r="AL63" s="44"/>
      <c r="AM63" s="24"/>
      <c r="AN63" s="24"/>
      <c r="AO63" s="24">
        <f t="shared" si="1"/>
        <v>11.18502</v>
      </c>
      <c r="AP63" s="24">
        <v>0</v>
      </c>
      <c r="AQ63" s="24">
        <v>0</v>
      </c>
      <c r="AR63" s="24">
        <v>2.5</v>
      </c>
      <c r="AS63" s="24">
        <v>0</v>
      </c>
      <c r="AT63" s="24">
        <v>0</v>
      </c>
    </row>
    <row r="64" spans="1:46" ht="47.25">
      <c r="A64" s="8" t="s">
        <v>805</v>
      </c>
      <c r="B64" s="73" t="s">
        <v>101</v>
      </c>
      <c r="C64" s="15" t="s">
        <v>2233</v>
      </c>
      <c r="D64" s="9">
        <v>10.845979999999999</v>
      </c>
      <c r="E64" s="24"/>
      <c r="F64" s="24">
        <v>0</v>
      </c>
      <c r="G64" s="24">
        <v>0</v>
      </c>
      <c r="H64" s="24"/>
      <c r="I64" s="24">
        <v>0</v>
      </c>
      <c r="J64" s="24"/>
      <c r="K64" s="24"/>
      <c r="L64" s="24"/>
      <c r="M64" s="24">
        <v>0</v>
      </c>
      <c r="N64" s="24">
        <v>0</v>
      </c>
      <c r="O64" s="24"/>
      <c r="P64" s="49">
        <v>0</v>
      </c>
      <c r="Q64" s="24"/>
      <c r="R64" s="24"/>
      <c r="S64" s="24"/>
      <c r="T64" s="24">
        <v>0</v>
      </c>
      <c r="U64" s="24">
        <v>0</v>
      </c>
      <c r="V64" s="24"/>
      <c r="W64" s="24">
        <v>0</v>
      </c>
      <c r="X64" s="24"/>
      <c r="Y64" s="24"/>
      <c r="Z64" s="24"/>
      <c r="AA64" s="24">
        <v>0</v>
      </c>
      <c r="AB64" s="24">
        <v>0</v>
      </c>
      <c r="AC64" s="24"/>
      <c r="AD64" s="49">
        <v>0</v>
      </c>
      <c r="AE64" s="24"/>
      <c r="AF64" s="24"/>
      <c r="AG64" s="24"/>
      <c r="AH64" s="24">
        <v>10.845980000000001</v>
      </c>
      <c r="AI64" s="24">
        <v>0</v>
      </c>
      <c r="AJ64" s="24"/>
      <c r="AK64" s="49">
        <v>2.68</v>
      </c>
      <c r="AL64" s="44"/>
      <c r="AM64" s="24"/>
      <c r="AN64" s="24"/>
      <c r="AO64" s="24">
        <f t="shared" si="1"/>
        <v>10.845980000000001</v>
      </c>
      <c r="AP64" s="24">
        <v>0</v>
      </c>
      <c r="AQ64" s="24">
        <v>0</v>
      </c>
      <c r="AR64" s="24">
        <v>2.68</v>
      </c>
      <c r="AS64" s="24">
        <v>0</v>
      </c>
      <c r="AT64" s="24">
        <v>0</v>
      </c>
    </row>
    <row r="65" spans="1:46" ht="47.25">
      <c r="A65" s="8" t="s">
        <v>804</v>
      </c>
      <c r="B65" s="73" t="s">
        <v>495</v>
      </c>
      <c r="C65" s="15" t="s">
        <v>2234</v>
      </c>
      <c r="D65" s="9">
        <v>29.112759999999998</v>
      </c>
      <c r="E65" s="24"/>
      <c r="F65" s="24">
        <v>0</v>
      </c>
      <c r="G65" s="24">
        <v>0</v>
      </c>
      <c r="H65" s="24"/>
      <c r="I65" s="24">
        <v>0</v>
      </c>
      <c r="J65" s="24"/>
      <c r="K65" s="24"/>
      <c r="L65" s="24"/>
      <c r="M65" s="24">
        <v>0</v>
      </c>
      <c r="N65" s="24">
        <v>0</v>
      </c>
      <c r="O65" s="24"/>
      <c r="P65" s="49">
        <v>0</v>
      </c>
      <c r="Q65" s="24"/>
      <c r="R65" s="24"/>
      <c r="S65" s="24"/>
      <c r="T65" s="24">
        <v>0</v>
      </c>
      <c r="U65" s="24">
        <v>0</v>
      </c>
      <c r="V65" s="24"/>
      <c r="W65" s="24">
        <v>0</v>
      </c>
      <c r="X65" s="24"/>
      <c r="Y65" s="24"/>
      <c r="Z65" s="24"/>
      <c r="AA65" s="24">
        <v>0</v>
      </c>
      <c r="AB65" s="24">
        <v>0</v>
      </c>
      <c r="AC65" s="24"/>
      <c r="AD65" s="49">
        <v>0</v>
      </c>
      <c r="AE65" s="24"/>
      <c r="AF65" s="24"/>
      <c r="AG65" s="24"/>
      <c r="AH65" s="24">
        <v>29.112759999999998</v>
      </c>
      <c r="AI65" s="24">
        <v>0</v>
      </c>
      <c r="AJ65" s="24"/>
      <c r="AK65" s="49">
        <v>0</v>
      </c>
      <c r="AL65" s="44"/>
      <c r="AM65" s="24"/>
      <c r="AN65" s="24"/>
      <c r="AO65" s="24">
        <f t="shared" si="1"/>
        <v>29.112759999999998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</row>
    <row r="66" spans="1:46" ht="47.25">
      <c r="A66" s="8" t="s">
        <v>804</v>
      </c>
      <c r="B66" s="73" t="s">
        <v>496</v>
      </c>
      <c r="C66" s="15" t="s">
        <v>2235</v>
      </c>
      <c r="D66" s="9">
        <v>16.666550000000001</v>
      </c>
      <c r="E66" s="24"/>
      <c r="F66" s="24">
        <v>0</v>
      </c>
      <c r="G66" s="24">
        <v>0</v>
      </c>
      <c r="H66" s="24"/>
      <c r="I66" s="24">
        <v>0</v>
      </c>
      <c r="J66" s="24"/>
      <c r="K66" s="24"/>
      <c r="L66" s="24"/>
      <c r="M66" s="24">
        <v>0</v>
      </c>
      <c r="N66" s="24">
        <v>0</v>
      </c>
      <c r="O66" s="24"/>
      <c r="P66" s="49">
        <v>0</v>
      </c>
      <c r="Q66" s="24"/>
      <c r="R66" s="24"/>
      <c r="S66" s="24"/>
      <c r="T66" s="24">
        <v>0</v>
      </c>
      <c r="U66" s="24">
        <v>0</v>
      </c>
      <c r="V66" s="24"/>
      <c r="W66" s="24">
        <v>0</v>
      </c>
      <c r="X66" s="24"/>
      <c r="Y66" s="24"/>
      <c r="Z66" s="24"/>
      <c r="AA66" s="24">
        <v>0</v>
      </c>
      <c r="AB66" s="24">
        <v>0</v>
      </c>
      <c r="AC66" s="24"/>
      <c r="AD66" s="49">
        <v>0</v>
      </c>
      <c r="AE66" s="24"/>
      <c r="AF66" s="24"/>
      <c r="AG66" s="24"/>
      <c r="AH66" s="24">
        <v>16.666550000000001</v>
      </c>
      <c r="AI66" s="24">
        <v>0</v>
      </c>
      <c r="AJ66" s="24"/>
      <c r="AK66" s="49">
        <v>0</v>
      </c>
      <c r="AL66" s="44"/>
      <c r="AM66" s="24"/>
      <c r="AN66" s="24"/>
      <c r="AO66" s="24">
        <f t="shared" si="1"/>
        <v>16.666550000000001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</row>
    <row r="67" spans="1:46" ht="31.5">
      <c r="A67" s="8" t="s">
        <v>804</v>
      </c>
      <c r="B67" s="73" t="s">
        <v>163</v>
      </c>
      <c r="C67" s="15" t="s">
        <v>2236</v>
      </c>
      <c r="D67" s="9">
        <v>4.7846700000000002</v>
      </c>
      <c r="E67" s="24"/>
      <c r="F67" s="24">
        <v>0</v>
      </c>
      <c r="G67" s="24">
        <v>0</v>
      </c>
      <c r="H67" s="24"/>
      <c r="I67" s="24">
        <v>0</v>
      </c>
      <c r="J67" s="24"/>
      <c r="K67" s="24"/>
      <c r="L67" s="24"/>
      <c r="M67" s="24">
        <v>0</v>
      </c>
      <c r="N67" s="24">
        <v>0</v>
      </c>
      <c r="O67" s="24"/>
      <c r="P67" s="49">
        <v>0</v>
      </c>
      <c r="Q67" s="24"/>
      <c r="R67" s="24"/>
      <c r="S67" s="24"/>
      <c r="T67" s="24">
        <v>0</v>
      </c>
      <c r="U67" s="24">
        <v>0</v>
      </c>
      <c r="V67" s="24"/>
      <c r="W67" s="24">
        <v>0</v>
      </c>
      <c r="X67" s="24"/>
      <c r="Y67" s="24"/>
      <c r="Z67" s="24"/>
      <c r="AA67" s="24">
        <v>4.7846700000000011</v>
      </c>
      <c r="AB67" s="24">
        <v>0</v>
      </c>
      <c r="AC67" s="24"/>
      <c r="AD67" s="49">
        <v>0</v>
      </c>
      <c r="AE67" s="24"/>
      <c r="AF67" s="24"/>
      <c r="AG67" s="24"/>
      <c r="AH67" s="24">
        <v>0</v>
      </c>
      <c r="AI67" s="24">
        <v>0</v>
      </c>
      <c r="AJ67" s="24"/>
      <c r="AK67" s="49">
        <v>0</v>
      </c>
      <c r="AL67" s="44"/>
      <c r="AM67" s="24"/>
      <c r="AN67" s="24"/>
      <c r="AO67" s="24">
        <f t="shared" si="1"/>
        <v>4.7846700000000011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</row>
    <row r="68" spans="1:46" ht="47.25">
      <c r="A68" s="8" t="s">
        <v>804</v>
      </c>
      <c r="B68" s="73" t="s">
        <v>497</v>
      </c>
      <c r="C68" s="15" t="s">
        <v>266</v>
      </c>
      <c r="D68" s="9">
        <v>4.48949</v>
      </c>
      <c r="E68" s="24"/>
      <c r="F68" s="24">
        <v>0</v>
      </c>
      <c r="G68" s="24">
        <v>0</v>
      </c>
      <c r="H68" s="24"/>
      <c r="I68" s="24">
        <v>0</v>
      </c>
      <c r="J68" s="24"/>
      <c r="K68" s="24"/>
      <c r="L68" s="24"/>
      <c r="M68" s="24">
        <v>0</v>
      </c>
      <c r="N68" s="24">
        <v>0</v>
      </c>
      <c r="O68" s="24"/>
      <c r="P68" s="49">
        <v>0</v>
      </c>
      <c r="Q68" s="24"/>
      <c r="R68" s="24"/>
      <c r="S68" s="24"/>
      <c r="T68" s="24">
        <v>0</v>
      </c>
      <c r="U68" s="24">
        <v>0</v>
      </c>
      <c r="V68" s="24"/>
      <c r="W68" s="24">
        <v>0</v>
      </c>
      <c r="X68" s="24"/>
      <c r="Y68" s="24"/>
      <c r="Z68" s="24"/>
      <c r="AA68" s="24">
        <v>4.48949</v>
      </c>
      <c r="AB68" s="24">
        <v>0</v>
      </c>
      <c r="AC68" s="24"/>
      <c r="AD68" s="49">
        <v>0</v>
      </c>
      <c r="AE68" s="24"/>
      <c r="AF68" s="24"/>
      <c r="AG68" s="24"/>
      <c r="AH68" s="24">
        <v>0</v>
      </c>
      <c r="AI68" s="24">
        <v>0</v>
      </c>
      <c r="AJ68" s="24"/>
      <c r="AK68" s="49">
        <v>0</v>
      </c>
      <c r="AL68" s="44"/>
      <c r="AM68" s="24"/>
      <c r="AN68" s="24"/>
      <c r="AO68" s="24">
        <f t="shared" si="1"/>
        <v>4.48949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</row>
    <row r="69" spans="1:46" ht="47.25">
      <c r="A69" s="8" t="s">
        <v>805</v>
      </c>
      <c r="B69" s="73" t="s">
        <v>102</v>
      </c>
      <c r="C69" s="15" t="s">
        <v>2237</v>
      </c>
      <c r="D69" s="9">
        <v>10.81039</v>
      </c>
      <c r="E69" s="24"/>
      <c r="F69" s="24">
        <v>0</v>
      </c>
      <c r="G69" s="24">
        <v>0</v>
      </c>
      <c r="H69" s="24"/>
      <c r="I69" s="24">
        <v>0</v>
      </c>
      <c r="J69" s="24"/>
      <c r="K69" s="24"/>
      <c r="L69" s="24"/>
      <c r="M69" s="24">
        <v>0</v>
      </c>
      <c r="N69" s="24">
        <v>0</v>
      </c>
      <c r="O69" s="24"/>
      <c r="P69" s="49">
        <v>0</v>
      </c>
      <c r="Q69" s="24"/>
      <c r="R69" s="24"/>
      <c r="S69" s="24"/>
      <c r="T69" s="24">
        <v>0</v>
      </c>
      <c r="U69" s="24">
        <v>0</v>
      </c>
      <c r="V69" s="24"/>
      <c r="W69" s="24">
        <v>0</v>
      </c>
      <c r="X69" s="24"/>
      <c r="Y69" s="24"/>
      <c r="Z69" s="24"/>
      <c r="AA69" s="24">
        <v>10.81039</v>
      </c>
      <c r="AB69" s="24">
        <v>0</v>
      </c>
      <c r="AC69" s="24"/>
      <c r="AD69" s="49">
        <v>1.80</v>
      </c>
      <c r="AE69" s="24"/>
      <c r="AF69" s="24"/>
      <c r="AG69" s="24"/>
      <c r="AH69" s="24">
        <v>0</v>
      </c>
      <c r="AI69" s="24">
        <v>0</v>
      </c>
      <c r="AJ69" s="24"/>
      <c r="AK69" s="49">
        <v>0</v>
      </c>
      <c r="AL69" s="44"/>
      <c r="AM69" s="24"/>
      <c r="AN69" s="24"/>
      <c r="AO69" s="24">
        <f t="shared" si="1"/>
        <v>10.81039</v>
      </c>
      <c r="AP69" s="24">
        <v>0</v>
      </c>
      <c r="AQ69" s="24">
        <v>0</v>
      </c>
      <c r="AR69" s="24">
        <v>1.80</v>
      </c>
      <c r="AS69" s="24">
        <v>0</v>
      </c>
      <c r="AT69" s="24">
        <v>0</v>
      </c>
    </row>
    <row r="70" spans="1:46" ht="47.25">
      <c r="A70" s="8" t="s">
        <v>805</v>
      </c>
      <c r="B70" s="73" t="s">
        <v>103</v>
      </c>
      <c r="C70" s="15" t="s">
        <v>2238</v>
      </c>
      <c r="D70" s="9">
        <v>11.78848</v>
      </c>
      <c r="E70" s="24"/>
      <c r="F70" s="24">
        <v>0</v>
      </c>
      <c r="G70" s="24">
        <v>0</v>
      </c>
      <c r="H70" s="24"/>
      <c r="I70" s="24">
        <v>0</v>
      </c>
      <c r="J70" s="24"/>
      <c r="K70" s="24"/>
      <c r="L70" s="24"/>
      <c r="M70" s="24">
        <v>0</v>
      </c>
      <c r="N70" s="24">
        <v>0</v>
      </c>
      <c r="O70" s="24"/>
      <c r="P70" s="49">
        <v>0</v>
      </c>
      <c r="Q70" s="24"/>
      <c r="R70" s="24"/>
      <c r="S70" s="24"/>
      <c r="T70" s="24">
        <v>0</v>
      </c>
      <c r="U70" s="24">
        <v>0</v>
      </c>
      <c r="V70" s="24"/>
      <c r="W70" s="24">
        <v>0</v>
      </c>
      <c r="X70" s="24"/>
      <c r="Y70" s="24"/>
      <c r="Z70" s="24"/>
      <c r="AA70" s="24">
        <v>0</v>
      </c>
      <c r="AB70" s="24">
        <v>0</v>
      </c>
      <c r="AC70" s="24"/>
      <c r="AD70" s="49">
        <v>0</v>
      </c>
      <c r="AE70" s="24"/>
      <c r="AF70" s="24"/>
      <c r="AG70" s="24"/>
      <c r="AH70" s="24">
        <v>11.78848</v>
      </c>
      <c r="AI70" s="24">
        <v>0</v>
      </c>
      <c r="AJ70" s="24"/>
      <c r="AK70" s="49">
        <v>2</v>
      </c>
      <c r="AL70" s="44"/>
      <c r="AM70" s="24"/>
      <c r="AN70" s="24"/>
      <c r="AO70" s="24">
        <f t="shared" si="1"/>
        <v>11.78848</v>
      </c>
      <c r="AP70" s="24">
        <v>0</v>
      </c>
      <c r="AQ70" s="24">
        <v>0</v>
      </c>
      <c r="AR70" s="24">
        <v>2</v>
      </c>
      <c r="AS70" s="24">
        <v>0</v>
      </c>
      <c r="AT70" s="24">
        <v>0</v>
      </c>
    </row>
    <row r="71" spans="1:46" ht="63">
      <c r="A71" s="8" t="s">
        <v>805</v>
      </c>
      <c r="B71" s="73" t="s">
        <v>164</v>
      </c>
      <c r="C71" s="15" t="s">
        <v>2239</v>
      </c>
      <c r="D71" s="9">
        <v>26.132740000000002</v>
      </c>
      <c r="E71" s="24"/>
      <c r="F71" s="24">
        <v>0</v>
      </c>
      <c r="G71" s="24">
        <v>0</v>
      </c>
      <c r="H71" s="24"/>
      <c r="I71" s="24">
        <v>0</v>
      </c>
      <c r="J71" s="24"/>
      <c r="K71" s="24"/>
      <c r="L71" s="24"/>
      <c r="M71" s="24">
        <v>0</v>
      </c>
      <c r="N71" s="24">
        <v>0</v>
      </c>
      <c r="O71" s="24"/>
      <c r="P71" s="49">
        <v>0</v>
      </c>
      <c r="Q71" s="24"/>
      <c r="R71" s="24"/>
      <c r="S71" s="24"/>
      <c r="T71" s="24">
        <v>0</v>
      </c>
      <c r="U71" s="24">
        <v>0</v>
      </c>
      <c r="V71" s="24"/>
      <c r="W71" s="24">
        <v>0</v>
      </c>
      <c r="X71" s="24"/>
      <c r="Y71" s="24"/>
      <c r="Z71" s="24"/>
      <c r="AA71" s="24">
        <v>0</v>
      </c>
      <c r="AB71" s="24">
        <v>0</v>
      </c>
      <c r="AC71" s="24"/>
      <c r="AD71" s="49">
        <v>0</v>
      </c>
      <c r="AE71" s="24"/>
      <c r="AF71" s="24"/>
      <c r="AG71" s="24"/>
      <c r="AH71" s="24">
        <v>26.132740000000002</v>
      </c>
      <c r="AI71" s="24">
        <v>0</v>
      </c>
      <c r="AJ71" s="24"/>
      <c r="AK71" s="49">
        <v>2.84</v>
      </c>
      <c r="AL71" s="44"/>
      <c r="AM71" s="24"/>
      <c r="AN71" s="24"/>
      <c r="AO71" s="24">
        <f t="shared" si="1"/>
        <v>26.132740000000002</v>
      </c>
      <c r="AP71" s="24">
        <v>0</v>
      </c>
      <c r="AQ71" s="24">
        <v>0</v>
      </c>
      <c r="AR71" s="24">
        <v>2.84</v>
      </c>
      <c r="AS71" s="24">
        <v>0</v>
      </c>
      <c r="AT71" s="24">
        <v>0</v>
      </c>
    </row>
    <row r="72" spans="1:46" ht="47.25">
      <c r="A72" s="8" t="s">
        <v>805</v>
      </c>
      <c r="B72" s="73" t="s">
        <v>905</v>
      </c>
      <c r="C72" s="15" t="s">
        <v>906</v>
      </c>
      <c r="D72" s="9">
        <v>33.77411</v>
      </c>
      <c r="E72" s="24"/>
      <c r="F72" s="24">
        <v>0</v>
      </c>
      <c r="G72" s="24">
        <v>0</v>
      </c>
      <c r="H72" s="24"/>
      <c r="I72" s="24">
        <v>0</v>
      </c>
      <c r="J72" s="24"/>
      <c r="K72" s="24"/>
      <c r="L72" s="24"/>
      <c r="M72" s="24">
        <v>0</v>
      </c>
      <c r="N72" s="24">
        <v>0</v>
      </c>
      <c r="O72" s="24"/>
      <c r="P72" s="49">
        <v>0</v>
      </c>
      <c r="Q72" s="24"/>
      <c r="R72" s="24"/>
      <c r="S72" s="24"/>
      <c r="T72" s="24">
        <v>33.77411</v>
      </c>
      <c r="U72" s="24">
        <v>0</v>
      </c>
      <c r="V72" s="24"/>
      <c r="W72" s="24">
        <v>3.5379999999999998</v>
      </c>
      <c r="X72" s="24"/>
      <c r="Y72" s="24"/>
      <c r="Z72" s="24"/>
      <c r="AA72" s="24">
        <v>0</v>
      </c>
      <c r="AB72" s="24">
        <v>0</v>
      </c>
      <c r="AC72" s="24"/>
      <c r="AD72" s="49">
        <v>0</v>
      </c>
      <c r="AE72" s="24"/>
      <c r="AF72" s="24"/>
      <c r="AG72" s="24"/>
      <c r="AH72" s="24">
        <v>0</v>
      </c>
      <c r="AI72" s="24">
        <v>0</v>
      </c>
      <c r="AJ72" s="24"/>
      <c r="AK72" s="49">
        <v>0</v>
      </c>
      <c r="AL72" s="44"/>
      <c r="AM72" s="24"/>
      <c r="AN72" s="24"/>
      <c r="AO72" s="24">
        <f t="shared" si="1"/>
        <v>33.77411</v>
      </c>
      <c r="AP72" s="24">
        <v>0</v>
      </c>
      <c r="AQ72" s="24">
        <v>0</v>
      </c>
      <c r="AR72" s="24">
        <v>3.5379999999999998</v>
      </c>
      <c r="AS72" s="24">
        <v>0</v>
      </c>
      <c r="AT72" s="24">
        <v>0</v>
      </c>
    </row>
    <row r="73" spans="1:46" ht="78.75">
      <c r="A73" s="8" t="s">
        <v>805</v>
      </c>
      <c r="B73" s="73" t="s">
        <v>907</v>
      </c>
      <c r="C73" s="15" t="s">
        <v>908</v>
      </c>
      <c r="D73" s="9">
        <v>20.37838</v>
      </c>
      <c r="E73" s="24"/>
      <c r="F73" s="24">
        <v>0</v>
      </c>
      <c r="G73" s="24">
        <v>0</v>
      </c>
      <c r="H73" s="24"/>
      <c r="I73" s="24">
        <v>0</v>
      </c>
      <c r="J73" s="24"/>
      <c r="K73" s="24"/>
      <c r="L73" s="24"/>
      <c r="M73" s="24">
        <v>0</v>
      </c>
      <c r="N73" s="24">
        <v>0</v>
      </c>
      <c r="O73" s="24"/>
      <c r="P73" s="49">
        <v>0</v>
      </c>
      <c r="Q73" s="24"/>
      <c r="R73" s="24"/>
      <c r="S73" s="24"/>
      <c r="T73" s="24">
        <v>20.378380000000003</v>
      </c>
      <c r="U73" s="24">
        <v>0</v>
      </c>
      <c r="V73" s="24"/>
      <c r="W73" s="24">
        <v>5.7370000000000001</v>
      </c>
      <c r="X73" s="24"/>
      <c r="Y73" s="24"/>
      <c r="Z73" s="24"/>
      <c r="AA73" s="24">
        <v>0</v>
      </c>
      <c r="AB73" s="24">
        <v>0</v>
      </c>
      <c r="AC73" s="24"/>
      <c r="AD73" s="49">
        <v>0</v>
      </c>
      <c r="AE73" s="24"/>
      <c r="AF73" s="24"/>
      <c r="AG73" s="24"/>
      <c r="AH73" s="24">
        <v>0</v>
      </c>
      <c r="AI73" s="24">
        <v>0</v>
      </c>
      <c r="AJ73" s="24"/>
      <c r="AK73" s="49">
        <v>0</v>
      </c>
      <c r="AL73" s="44"/>
      <c r="AM73" s="24"/>
      <c r="AN73" s="24"/>
      <c r="AO73" s="24">
        <f t="shared" si="1"/>
        <v>20.378380000000003</v>
      </c>
      <c r="AP73" s="24">
        <v>0</v>
      </c>
      <c r="AQ73" s="24">
        <v>0</v>
      </c>
      <c r="AR73" s="24">
        <v>5.7370000000000001</v>
      </c>
      <c r="AS73" s="24">
        <v>0</v>
      </c>
      <c r="AT73" s="24">
        <v>0</v>
      </c>
    </row>
    <row r="74" spans="1:46" ht="31.5">
      <c r="A74" s="8" t="s">
        <v>804</v>
      </c>
      <c r="B74" s="73" t="s">
        <v>104</v>
      </c>
      <c r="C74" s="15" t="s">
        <v>724</v>
      </c>
      <c r="D74" s="9">
        <v>27.027639999999998</v>
      </c>
      <c r="E74" s="24"/>
      <c r="F74" s="24">
        <v>0</v>
      </c>
      <c r="G74" s="24">
        <v>0</v>
      </c>
      <c r="H74" s="24"/>
      <c r="I74" s="24">
        <v>0</v>
      </c>
      <c r="J74" s="24"/>
      <c r="K74" s="24"/>
      <c r="L74" s="24"/>
      <c r="M74" s="24">
        <v>0</v>
      </c>
      <c r="N74" s="24">
        <v>0</v>
      </c>
      <c r="O74" s="24"/>
      <c r="P74" s="49">
        <v>0</v>
      </c>
      <c r="Q74" s="24"/>
      <c r="R74" s="24"/>
      <c r="S74" s="24"/>
      <c r="T74" s="24">
        <v>0</v>
      </c>
      <c r="U74" s="24">
        <v>0</v>
      </c>
      <c r="V74" s="24"/>
      <c r="W74" s="24">
        <v>0</v>
      </c>
      <c r="X74" s="24"/>
      <c r="Y74" s="24"/>
      <c r="Z74" s="24"/>
      <c r="AA74" s="24">
        <v>0</v>
      </c>
      <c r="AB74" s="24">
        <v>0</v>
      </c>
      <c r="AC74" s="24"/>
      <c r="AD74" s="49">
        <v>0</v>
      </c>
      <c r="AE74" s="24"/>
      <c r="AF74" s="24"/>
      <c r="AG74" s="24"/>
      <c r="AH74" s="24">
        <v>27.027639999999998</v>
      </c>
      <c r="AI74" s="24">
        <v>0</v>
      </c>
      <c r="AJ74" s="24"/>
      <c r="AK74" s="49">
        <v>0</v>
      </c>
      <c r="AL74" s="44"/>
      <c r="AM74" s="24"/>
      <c r="AN74" s="24"/>
      <c r="AO74" s="24">
        <f t="shared" si="1"/>
        <v>27.027639999999998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</row>
    <row r="75" spans="1:46" ht="31.5">
      <c r="A75" s="8" t="s">
        <v>804</v>
      </c>
      <c r="B75" s="73" t="s">
        <v>165</v>
      </c>
      <c r="C75" s="15" t="s">
        <v>2240</v>
      </c>
      <c r="D75" s="9">
        <v>17.139470000000003</v>
      </c>
      <c r="E75" s="24"/>
      <c r="F75" s="24">
        <v>0</v>
      </c>
      <c r="G75" s="24">
        <v>0</v>
      </c>
      <c r="H75" s="24"/>
      <c r="I75" s="24">
        <v>0</v>
      </c>
      <c r="J75" s="24"/>
      <c r="K75" s="24"/>
      <c r="L75" s="24"/>
      <c r="M75" s="24">
        <v>0</v>
      </c>
      <c r="N75" s="24">
        <v>0</v>
      </c>
      <c r="O75" s="24"/>
      <c r="P75" s="49">
        <v>0</v>
      </c>
      <c r="Q75" s="24"/>
      <c r="R75" s="24"/>
      <c r="S75" s="24"/>
      <c r="T75" s="24">
        <v>0</v>
      </c>
      <c r="U75" s="24">
        <v>0</v>
      </c>
      <c r="V75" s="24"/>
      <c r="W75" s="24">
        <v>0</v>
      </c>
      <c r="X75" s="24"/>
      <c r="Y75" s="24"/>
      <c r="Z75" s="24"/>
      <c r="AA75" s="24">
        <v>0</v>
      </c>
      <c r="AB75" s="24">
        <v>0</v>
      </c>
      <c r="AC75" s="24"/>
      <c r="AD75" s="49">
        <v>0</v>
      </c>
      <c r="AE75" s="24"/>
      <c r="AF75" s="24"/>
      <c r="AG75" s="24"/>
      <c r="AH75" s="24">
        <v>17.139470000000003</v>
      </c>
      <c r="AI75" s="24">
        <v>0</v>
      </c>
      <c r="AJ75" s="24"/>
      <c r="AK75" s="49">
        <v>0</v>
      </c>
      <c r="AL75" s="44"/>
      <c r="AM75" s="24"/>
      <c r="AN75" s="24"/>
      <c r="AO75" s="24">
        <f t="shared" si="1"/>
        <v>17.139470000000003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</row>
    <row r="76" spans="1:46" ht="31.5">
      <c r="A76" s="8" t="s">
        <v>804</v>
      </c>
      <c r="B76" s="73" t="s">
        <v>166</v>
      </c>
      <c r="C76" s="15" t="s">
        <v>725</v>
      </c>
      <c r="D76" s="9">
        <v>17.154700000000002</v>
      </c>
      <c r="E76" s="24"/>
      <c r="F76" s="24">
        <v>0</v>
      </c>
      <c r="G76" s="24">
        <v>0</v>
      </c>
      <c r="H76" s="24"/>
      <c r="I76" s="24">
        <v>0</v>
      </c>
      <c r="J76" s="24"/>
      <c r="K76" s="24"/>
      <c r="L76" s="24"/>
      <c r="M76" s="24">
        <v>0</v>
      </c>
      <c r="N76" s="24">
        <v>0</v>
      </c>
      <c r="O76" s="24"/>
      <c r="P76" s="49">
        <v>0</v>
      </c>
      <c r="Q76" s="24"/>
      <c r="R76" s="24"/>
      <c r="S76" s="24"/>
      <c r="T76" s="24">
        <v>0</v>
      </c>
      <c r="U76" s="24">
        <v>0</v>
      </c>
      <c r="V76" s="24"/>
      <c r="W76" s="24">
        <v>0</v>
      </c>
      <c r="X76" s="24"/>
      <c r="Y76" s="24"/>
      <c r="Z76" s="24"/>
      <c r="AA76" s="24">
        <v>0</v>
      </c>
      <c r="AB76" s="24">
        <v>0</v>
      </c>
      <c r="AC76" s="24"/>
      <c r="AD76" s="49">
        <v>0</v>
      </c>
      <c r="AE76" s="24"/>
      <c r="AF76" s="24"/>
      <c r="AG76" s="24"/>
      <c r="AH76" s="24">
        <v>17.154699999999998</v>
      </c>
      <c r="AI76" s="24">
        <v>0</v>
      </c>
      <c r="AJ76" s="24"/>
      <c r="AK76" s="49">
        <v>0</v>
      </c>
      <c r="AL76" s="44"/>
      <c r="AM76" s="24"/>
      <c r="AN76" s="24"/>
      <c r="AO76" s="24">
        <f t="shared" si="1"/>
        <v>17.154699999999998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</row>
    <row r="77" spans="1:46" ht="47.25">
      <c r="A77" s="8" t="s">
        <v>804</v>
      </c>
      <c r="B77" s="73" t="s">
        <v>909</v>
      </c>
      <c r="C77" s="15" t="s">
        <v>910</v>
      </c>
      <c r="D77" s="9">
        <v>1.14215</v>
      </c>
      <c r="E77" s="24"/>
      <c r="F77" s="24">
        <v>1.1421500000000002</v>
      </c>
      <c r="G77" s="24">
        <v>0.5</v>
      </c>
      <c r="H77" s="24"/>
      <c r="I77" s="24">
        <v>0</v>
      </c>
      <c r="J77" s="24"/>
      <c r="K77" s="24"/>
      <c r="L77" s="24"/>
      <c r="M77" s="24">
        <v>0</v>
      </c>
      <c r="N77" s="24">
        <v>0</v>
      </c>
      <c r="O77" s="24"/>
      <c r="P77" s="49">
        <v>0</v>
      </c>
      <c r="Q77" s="24"/>
      <c r="R77" s="24"/>
      <c r="S77" s="24"/>
      <c r="T77" s="24">
        <v>0</v>
      </c>
      <c r="U77" s="24">
        <v>0</v>
      </c>
      <c r="V77" s="24"/>
      <c r="W77" s="24">
        <v>0</v>
      </c>
      <c r="X77" s="24"/>
      <c r="Y77" s="24"/>
      <c r="Z77" s="24"/>
      <c r="AA77" s="24">
        <v>0</v>
      </c>
      <c r="AB77" s="24">
        <v>0</v>
      </c>
      <c r="AC77" s="24"/>
      <c r="AD77" s="49">
        <v>0</v>
      </c>
      <c r="AE77" s="24"/>
      <c r="AF77" s="24"/>
      <c r="AG77" s="24"/>
      <c r="AH77" s="24">
        <v>0</v>
      </c>
      <c r="AI77" s="24">
        <v>0</v>
      </c>
      <c r="AJ77" s="24"/>
      <c r="AK77" s="49">
        <v>0</v>
      </c>
      <c r="AL77" s="44"/>
      <c r="AM77" s="24"/>
      <c r="AN77" s="24"/>
      <c r="AO77" s="24">
        <f t="shared" si="1"/>
        <v>1.1421500000000002</v>
      </c>
      <c r="AP77" s="24">
        <v>0.5</v>
      </c>
      <c r="AQ77" s="24">
        <v>0</v>
      </c>
      <c r="AR77" s="24">
        <v>0</v>
      </c>
      <c r="AS77" s="24">
        <v>0</v>
      </c>
      <c r="AT77" s="24">
        <v>0</v>
      </c>
    </row>
    <row r="78" spans="1:46" ht="47.25">
      <c r="A78" s="8" t="s">
        <v>805</v>
      </c>
      <c r="B78" s="73" t="s">
        <v>498</v>
      </c>
      <c r="C78" s="15" t="s">
        <v>2241</v>
      </c>
      <c r="D78" s="9">
        <v>0.78837999999999997</v>
      </c>
      <c r="E78" s="24"/>
      <c r="F78" s="24">
        <v>0</v>
      </c>
      <c r="G78" s="24">
        <v>0</v>
      </c>
      <c r="H78" s="24"/>
      <c r="I78" s="24">
        <v>0</v>
      </c>
      <c r="J78" s="24"/>
      <c r="K78" s="24"/>
      <c r="L78" s="24"/>
      <c r="M78" s="24">
        <v>0</v>
      </c>
      <c r="N78" s="24">
        <v>0</v>
      </c>
      <c r="O78" s="24"/>
      <c r="P78" s="49">
        <v>0</v>
      </c>
      <c r="Q78" s="24"/>
      <c r="R78" s="24"/>
      <c r="S78" s="24"/>
      <c r="T78" s="24">
        <v>0.78837999999999997</v>
      </c>
      <c r="U78" s="24">
        <v>0</v>
      </c>
      <c r="V78" s="24"/>
      <c r="W78" s="24">
        <v>0.20</v>
      </c>
      <c r="X78" s="24"/>
      <c r="Y78" s="24"/>
      <c r="Z78" s="24"/>
      <c r="AA78" s="24">
        <v>0</v>
      </c>
      <c r="AB78" s="24">
        <v>0</v>
      </c>
      <c r="AC78" s="24"/>
      <c r="AD78" s="49">
        <v>0</v>
      </c>
      <c r="AE78" s="24"/>
      <c r="AF78" s="24"/>
      <c r="AG78" s="24"/>
      <c r="AH78" s="24">
        <v>0</v>
      </c>
      <c r="AI78" s="24">
        <v>0</v>
      </c>
      <c r="AJ78" s="24"/>
      <c r="AK78" s="49">
        <v>0</v>
      </c>
      <c r="AL78" s="44"/>
      <c r="AM78" s="24"/>
      <c r="AN78" s="24"/>
      <c r="AO78" s="24">
        <f t="shared" si="1"/>
        <v>0.78837999999999997</v>
      </c>
      <c r="AP78" s="24">
        <v>0</v>
      </c>
      <c r="AQ78" s="24">
        <v>0</v>
      </c>
      <c r="AR78" s="24">
        <v>0.20</v>
      </c>
      <c r="AS78" s="24">
        <v>0</v>
      </c>
      <c r="AT78" s="24">
        <v>0</v>
      </c>
    </row>
    <row r="79" spans="1:46" ht="63">
      <c r="A79" s="8" t="s">
        <v>805</v>
      </c>
      <c r="B79" s="73" t="s">
        <v>911</v>
      </c>
      <c r="C79" s="15" t="s">
        <v>912</v>
      </c>
      <c r="D79" s="9">
        <v>37.207970000000003</v>
      </c>
      <c r="E79" s="24"/>
      <c r="F79" s="24">
        <v>0</v>
      </c>
      <c r="G79" s="24">
        <v>0</v>
      </c>
      <c r="H79" s="24"/>
      <c r="I79" s="24">
        <v>0</v>
      </c>
      <c r="J79" s="24"/>
      <c r="K79" s="24"/>
      <c r="L79" s="24"/>
      <c r="M79" s="24">
        <v>0</v>
      </c>
      <c r="N79" s="24">
        <v>0</v>
      </c>
      <c r="O79" s="24"/>
      <c r="P79" s="49">
        <v>0</v>
      </c>
      <c r="Q79" s="24"/>
      <c r="R79" s="24"/>
      <c r="S79" s="24"/>
      <c r="T79" s="24">
        <v>37.207970000000003</v>
      </c>
      <c r="U79" s="24">
        <v>0</v>
      </c>
      <c r="V79" s="24"/>
      <c r="W79" s="24">
        <v>3.5609999999999999</v>
      </c>
      <c r="X79" s="24"/>
      <c r="Y79" s="24"/>
      <c r="Z79" s="24"/>
      <c r="AA79" s="24">
        <v>0</v>
      </c>
      <c r="AB79" s="24">
        <v>0</v>
      </c>
      <c r="AC79" s="24"/>
      <c r="AD79" s="49">
        <v>0</v>
      </c>
      <c r="AE79" s="24"/>
      <c r="AF79" s="24"/>
      <c r="AG79" s="24"/>
      <c r="AH79" s="24">
        <v>0</v>
      </c>
      <c r="AI79" s="24">
        <v>0</v>
      </c>
      <c r="AJ79" s="24"/>
      <c r="AK79" s="49">
        <v>0</v>
      </c>
      <c r="AL79" s="44"/>
      <c r="AM79" s="24"/>
      <c r="AN79" s="24"/>
      <c r="AO79" s="24">
        <f t="shared" si="2" ref="AO79:AO142">=F79+M79+T79+AA79+AH79</f>
        <v>37.207970000000003</v>
      </c>
      <c r="AP79" s="24">
        <v>0</v>
      </c>
      <c r="AQ79" s="24">
        <v>0</v>
      </c>
      <c r="AR79" s="24">
        <v>3.5609999999999999</v>
      </c>
      <c r="AS79" s="24">
        <v>0</v>
      </c>
      <c r="AT79" s="24">
        <v>0</v>
      </c>
    </row>
    <row r="80" spans="1:46" ht="47.25">
      <c r="A80" s="8" t="s">
        <v>805</v>
      </c>
      <c r="B80" s="73" t="s">
        <v>499</v>
      </c>
      <c r="C80" s="15" t="s">
        <v>267</v>
      </c>
      <c r="D80" s="9">
        <v>1.2243199999999999</v>
      </c>
      <c r="E80" s="24"/>
      <c r="F80" s="24">
        <v>0</v>
      </c>
      <c r="G80" s="24">
        <v>0</v>
      </c>
      <c r="H80" s="24"/>
      <c r="I80" s="24">
        <v>0</v>
      </c>
      <c r="J80" s="24"/>
      <c r="K80" s="24"/>
      <c r="L80" s="24"/>
      <c r="M80" s="24">
        <v>0</v>
      </c>
      <c r="N80" s="24">
        <v>0</v>
      </c>
      <c r="O80" s="24"/>
      <c r="P80" s="49">
        <v>0</v>
      </c>
      <c r="Q80" s="24"/>
      <c r="R80" s="24"/>
      <c r="S80" s="24"/>
      <c r="T80" s="24">
        <v>1.2243200000000001</v>
      </c>
      <c r="U80" s="24">
        <v>0</v>
      </c>
      <c r="V80" s="24"/>
      <c r="W80" s="24">
        <v>0.35</v>
      </c>
      <c r="X80" s="24"/>
      <c r="Y80" s="24"/>
      <c r="Z80" s="24"/>
      <c r="AA80" s="24">
        <v>0</v>
      </c>
      <c r="AB80" s="24">
        <v>0</v>
      </c>
      <c r="AC80" s="24"/>
      <c r="AD80" s="49">
        <v>0</v>
      </c>
      <c r="AE80" s="24"/>
      <c r="AF80" s="24"/>
      <c r="AG80" s="24"/>
      <c r="AH80" s="24">
        <v>0</v>
      </c>
      <c r="AI80" s="24">
        <v>0</v>
      </c>
      <c r="AJ80" s="24"/>
      <c r="AK80" s="49">
        <v>0</v>
      </c>
      <c r="AL80" s="44"/>
      <c r="AM80" s="24"/>
      <c r="AN80" s="24"/>
      <c r="AO80" s="24">
        <f t="shared" si="2"/>
        <v>1.2243200000000001</v>
      </c>
      <c r="AP80" s="24">
        <v>0</v>
      </c>
      <c r="AQ80" s="24">
        <v>0</v>
      </c>
      <c r="AR80" s="24">
        <v>0.35</v>
      </c>
      <c r="AS80" s="24">
        <v>0</v>
      </c>
      <c r="AT80" s="24">
        <v>0</v>
      </c>
    </row>
    <row r="81" spans="1:46" ht="78.75">
      <c r="A81" s="8" t="s">
        <v>805</v>
      </c>
      <c r="B81" s="73" t="s">
        <v>500</v>
      </c>
      <c r="C81" s="15" t="s">
        <v>2242</v>
      </c>
      <c r="D81" s="9">
        <v>23.27891</v>
      </c>
      <c r="E81" s="24"/>
      <c r="F81" s="24">
        <v>0</v>
      </c>
      <c r="G81" s="24">
        <v>0</v>
      </c>
      <c r="H81" s="24"/>
      <c r="I81" s="24">
        <v>0</v>
      </c>
      <c r="J81" s="24"/>
      <c r="K81" s="24"/>
      <c r="L81" s="24"/>
      <c r="M81" s="24">
        <v>0</v>
      </c>
      <c r="N81" s="24">
        <v>0</v>
      </c>
      <c r="O81" s="24"/>
      <c r="P81" s="49">
        <v>0</v>
      </c>
      <c r="Q81" s="24"/>
      <c r="R81" s="24"/>
      <c r="S81" s="24"/>
      <c r="T81" s="24">
        <v>0</v>
      </c>
      <c r="U81" s="24">
        <v>0</v>
      </c>
      <c r="V81" s="24"/>
      <c r="W81" s="24">
        <v>0</v>
      </c>
      <c r="X81" s="24"/>
      <c r="Y81" s="24"/>
      <c r="Z81" s="24"/>
      <c r="AA81" s="24">
        <v>23.27891</v>
      </c>
      <c r="AB81" s="24">
        <v>0</v>
      </c>
      <c r="AC81" s="24"/>
      <c r="AD81" s="49">
        <v>4.30</v>
      </c>
      <c r="AE81" s="24"/>
      <c r="AF81" s="24"/>
      <c r="AG81" s="24"/>
      <c r="AH81" s="24">
        <v>0</v>
      </c>
      <c r="AI81" s="24">
        <v>0</v>
      </c>
      <c r="AJ81" s="24"/>
      <c r="AK81" s="49">
        <v>0</v>
      </c>
      <c r="AL81" s="44"/>
      <c r="AM81" s="24"/>
      <c r="AN81" s="24"/>
      <c r="AO81" s="24">
        <f t="shared" si="2"/>
        <v>23.27891</v>
      </c>
      <c r="AP81" s="24">
        <v>0</v>
      </c>
      <c r="AQ81" s="24">
        <v>0</v>
      </c>
      <c r="AR81" s="24">
        <v>4.30</v>
      </c>
      <c r="AS81" s="24">
        <v>0</v>
      </c>
      <c r="AT81" s="24">
        <v>0</v>
      </c>
    </row>
    <row r="82" spans="1:46" ht="63">
      <c r="A82" s="8" t="s">
        <v>805</v>
      </c>
      <c r="B82" s="73" t="s">
        <v>167</v>
      </c>
      <c r="C82" s="15" t="s">
        <v>2243</v>
      </c>
      <c r="D82" s="9">
        <v>9.3922299999999996</v>
      </c>
      <c r="E82" s="24"/>
      <c r="F82" s="24">
        <v>0</v>
      </c>
      <c r="G82" s="24">
        <v>0</v>
      </c>
      <c r="H82" s="24"/>
      <c r="I82" s="24">
        <v>0</v>
      </c>
      <c r="J82" s="24"/>
      <c r="K82" s="24"/>
      <c r="L82" s="24"/>
      <c r="M82" s="24">
        <v>0</v>
      </c>
      <c r="N82" s="24">
        <v>0</v>
      </c>
      <c r="O82" s="24"/>
      <c r="P82" s="49">
        <v>0</v>
      </c>
      <c r="Q82" s="24"/>
      <c r="R82" s="24"/>
      <c r="S82" s="24"/>
      <c r="T82" s="24">
        <v>0</v>
      </c>
      <c r="U82" s="24">
        <v>0</v>
      </c>
      <c r="V82" s="24"/>
      <c r="W82" s="24">
        <v>0</v>
      </c>
      <c r="X82" s="24"/>
      <c r="Y82" s="24"/>
      <c r="Z82" s="24"/>
      <c r="AA82" s="24">
        <v>0</v>
      </c>
      <c r="AB82" s="24">
        <v>0</v>
      </c>
      <c r="AC82" s="24"/>
      <c r="AD82" s="49">
        <v>0</v>
      </c>
      <c r="AE82" s="24"/>
      <c r="AF82" s="24"/>
      <c r="AG82" s="24"/>
      <c r="AH82" s="24">
        <v>0</v>
      </c>
      <c r="AI82" s="24">
        <v>0</v>
      </c>
      <c r="AJ82" s="24"/>
      <c r="AK82" s="49">
        <v>0</v>
      </c>
      <c r="AL82" s="44"/>
      <c r="AM82" s="24"/>
      <c r="AN82" s="24"/>
      <c r="AO82" s="24">
        <f t="shared" si="2"/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</row>
    <row r="83" spans="1:46" ht="63">
      <c r="A83" s="8" t="s">
        <v>805</v>
      </c>
      <c r="B83" s="73" t="s">
        <v>913</v>
      </c>
      <c r="C83" s="15" t="s">
        <v>914</v>
      </c>
      <c r="D83" s="9">
        <v>6.2987799999999998</v>
      </c>
      <c r="E83" s="24"/>
      <c r="F83" s="24">
        <v>0</v>
      </c>
      <c r="G83" s="24">
        <v>0</v>
      </c>
      <c r="H83" s="24"/>
      <c r="I83" s="24">
        <v>0</v>
      </c>
      <c r="J83" s="24"/>
      <c r="K83" s="24"/>
      <c r="L83" s="24"/>
      <c r="M83" s="24">
        <v>6.2987799999999998</v>
      </c>
      <c r="N83" s="24">
        <v>0</v>
      </c>
      <c r="O83" s="24"/>
      <c r="P83" s="49">
        <v>0.66</v>
      </c>
      <c r="Q83" s="24"/>
      <c r="R83" s="24"/>
      <c r="S83" s="24"/>
      <c r="T83" s="24">
        <v>0</v>
      </c>
      <c r="U83" s="24">
        <v>0</v>
      </c>
      <c r="V83" s="24"/>
      <c r="W83" s="24">
        <v>0</v>
      </c>
      <c r="X83" s="24"/>
      <c r="Y83" s="24"/>
      <c r="Z83" s="24"/>
      <c r="AA83" s="24">
        <v>0</v>
      </c>
      <c r="AB83" s="24">
        <v>0</v>
      </c>
      <c r="AC83" s="24"/>
      <c r="AD83" s="49">
        <v>0</v>
      </c>
      <c r="AE83" s="24"/>
      <c r="AF83" s="24"/>
      <c r="AG83" s="24"/>
      <c r="AH83" s="24">
        <v>0</v>
      </c>
      <c r="AI83" s="24">
        <v>0</v>
      </c>
      <c r="AJ83" s="24"/>
      <c r="AK83" s="49">
        <v>0</v>
      </c>
      <c r="AL83" s="44"/>
      <c r="AM83" s="24"/>
      <c r="AN83" s="24"/>
      <c r="AO83" s="24">
        <f t="shared" si="2"/>
        <v>6.2987799999999998</v>
      </c>
      <c r="AP83" s="24">
        <v>0</v>
      </c>
      <c r="AQ83" s="24">
        <v>0</v>
      </c>
      <c r="AR83" s="24">
        <v>0.66</v>
      </c>
      <c r="AS83" s="24">
        <v>0</v>
      </c>
      <c r="AT83" s="24">
        <v>0</v>
      </c>
    </row>
    <row r="84" spans="1:46" ht="78.75">
      <c r="A84" s="8" t="s">
        <v>805</v>
      </c>
      <c r="B84" s="73" t="s">
        <v>915</v>
      </c>
      <c r="C84" s="15" t="s">
        <v>916</v>
      </c>
      <c r="D84" s="9">
        <v>0.49061999999999995</v>
      </c>
      <c r="E84" s="24"/>
      <c r="F84" s="24">
        <v>0.49062000000000006</v>
      </c>
      <c r="G84" s="24">
        <v>0</v>
      </c>
      <c r="H84" s="24"/>
      <c r="I84" s="24">
        <v>0.18</v>
      </c>
      <c r="J84" s="24"/>
      <c r="K84" s="24"/>
      <c r="L84" s="24"/>
      <c r="M84" s="24">
        <v>0</v>
      </c>
      <c r="N84" s="24">
        <v>0</v>
      </c>
      <c r="O84" s="24"/>
      <c r="P84" s="49">
        <v>0</v>
      </c>
      <c r="Q84" s="24"/>
      <c r="R84" s="24"/>
      <c r="S84" s="24"/>
      <c r="T84" s="24">
        <v>0</v>
      </c>
      <c r="U84" s="24">
        <v>0</v>
      </c>
      <c r="V84" s="24"/>
      <c r="W84" s="24">
        <v>0</v>
      </c>
      <c r="X84" s="24"/>
      <c r="Y84" s="24"/>
      <c r="Z84" s="24"/>
      <c r="AA84" s="24">
        <v>0</v>
      </c>
      <c r="AB84" s="24">
        <v>0</v>
      </c>
      <c r="AC84" s="24"/>
      <c r="AD84" s="49">
        <v>0</v>
      </c>
      <c r="AE84" s="24"/>
      <c r="AF84" s="24"/>
      <c r="AG84" s="24"/>
      <c r="AH84" s="24">
        <v>0</v>
      </c>
      <c r="AI84" s="24">
        <v>0</v>
      </c>
      <c r="AJ84" s="24"/>
      <c r="AK84" s="49">
        <v>0</v>
      </c>
      <c r="AL84" s="44"/>
      <c r="AM84" s="24"/>
      <c r="AN84" s="24"/>
      <c r="AO84" s="24">
        <f t="shared" si="2"/>
        <v>0.49062000000000006</v>
      </c>
      <c r="AP84" s="24">
        <v>0</v>
      </c>
      <c r="AQ84" s="24">
        <v>0</v>
      </c>
      <c r="AR84" s="24">
        <v>0.18</v>
      </c>
      <c r="AS84" s="24">
        <v>0</v>
      </c>
      <c r="AT84" s="24">
        <v>0</v>
      </c>
    </row>
    <row r="85" spans="1:46" ht="94.5">
      <c r="A85" s="8" t="s">
        <v>804</v>
      </c>
      <c r="B85" s="73" t="s">
        <v>917</v>
      </c>
      <c r="C85" s="15" t="s">
        <v>918</v>
      </c>
      <c r="D85" s="9">
        <v>0.56730999999999998</v>
      </c>
      <c r="E85" s="24"/>
      <c r="F85" s="24">
        <v>0.56730999999999998</v>
      </c>
      <c r="G85" s="24">
        <v>0.40</v>
      </c>
      <c r="H85" s="24"/>
      <c r="I85" s="24">
        <v>0</v>
      </c>
      <c r="J85" s="24"/>
      <c r="K85" s="24"/>
      <c r="L85" s="24"/>
      <c r="M85" s="24">
        <v>0</v>
      </c>
      <c r="N85" s="24">
        <v>0</v>
      </c>
      <c r="O85" s="24"/>
      <c r="P85" s="49">
        <v>0</v>
      </c>
      <c r="Q85" s="24"/>
      <c r="R85" s="24"/>
      <c r="S85" s="24"/>
      <c r="T85" s="24">
        <v>0</v>
      </c>
      <c r="U85" s="24">
        <v>0</v>
      </c>
      <c r="V85" s="24"/>
      <c r="W85" s="24">
        <v>0</v>
      </c>
      <c r="X85" s="24"/>
      <c r="Y85" s="24"/>
      <c r="Z85" s="24"/>
      <c r="AA85" s="24">
        <v>0</v>
      </c>
      <c r="AB85" s="24">
        <v>0</v>
      </c>
      <c r="AC85" s="24"/>
      <c r="AD85" s="49">
        <v>0</v>
      </c>
      <c r="AE85" s="24"/>
      <c r="AF85" s="24"/>
      <c r="AG85" s="24"/>
      <c r="AH85" s="24">
        <v>0</v>
      </c>
      <c r="AI85" s="24">
        <v>0</v>
      </c>
      <c r="AJ85" s="24"/>
      <c r="AK85" s="49">
        <v>0</v>
      </c>
      <c r="AL85" s="44"/>
      <c r="AM85" s="24"/>
      <c r="AN85" s="24"/>
      <c r="AO85" s="24">
        <f t="shared" si="2"/>
        <v>0.56730999999999998</v>
      </c>
      <c r="AP85" s="24">
        <v>0.40</v>
      </c>
      <c r="AQ85" s="24">
        <v>0</v>
      </c>
      <c r="AR85" s="24">
        <v>0</v>
      </c>
      <c r="AS85" s="24">
        <v>0</v>
      </c>
      <c r="AT85" s="24">
        <v>0</v>
      </c>
    </row>
    <row r="86" spans="1:46" ht="78.75">
      <c r="A86" s="8" t="s">
        <v>805</v>
      </c>
      <c r="B86" s="73" t="s">
        <v>919</v>
      </c>
      <c r="C86" s="15" t="s">
        <v>2244</v>
      </c>
      <c r="D86" s="9">
        <v>104.55563000000001</v>
      </c>
      <c r="E86" s="24"/>
      <c r="F86" s="24">
        <v>104.55562999999999</v>
      </c>
      <c r="G86" s="24">
        <v>0</v>
      </c>
      <c r="H86" s="24"/>
      <c r="I86" s="24">
        <v>8</v>
      </c>
      <c r="J86" s="24"/>
      <c r="K86" s="24"/>
      <c r="L86" s="24"/>
      <c r="M86" s="24">
        <v>0</v>
      </c>
      <c r="N86" s="24">
        <v>0</v>
      </c>
      <c r="O86" s="24"/>
      <c r="P86" s="49">
        <v>0</v>
      </c>
      <c r="Q86" s="24"/>
      <c r="R86" s="24"/>
      <c r="S86" s="24"/>
      <c r="T86" s="24">
        <v>0</v>
      </c>
      <c r="U86" s="24">
        <v>0</v>
      </c>
      <c r="V86" s="24"/>
      <c r="W86" s="24">
        <v>0</v>
      </c>
      <c r="X86" s="24"/>
      <c r="Y86" s="24"/>
      <c r="Z86" s="24"/>
      <c r="AA86" s="24">
        <v>0</v>
      </c>
      <c r="AB86" s="24">
        <v>0</v>
      </c>
      <c r="AC86" s="24"/>
      <c r="AD86" s="49">
        <v>0</v>
      </c>
      <c r="AE86" s="24"/>
      <c r="AF86" s="24"/>
      <c r="AG86" s="24"/>
      <c r="AH86" s="24">
        <v>0</v>
      </c>
      <c r="AI86" s="24">
        <v>0</v>
      </c>
      <c r="AJ86" s="24"/>
      <c r="AK86" s="49">
        <v>0</v>
      </c>
      <c r="AL86" s="44"/>
      <c r="AM86" s="24"/>
      <c r="AN86" s="24"/>
      <c r="AO86" s="24">
        <f t="shared" si="2"/>
        <v>104.55562999999999</v>
      </c>
      <c r="AP86" s="24">
        <v>0</v>
      </c>
      <c r="AQ86" s="24">
        <v>0</v>
      </c>
      <c r="AR86" s="24">
        <v>8</v>
      </c>
      <c r="AS86" s="24">
        <v>0</v>
      </c>
      <c r="AT86" s="24">
        <v>0</v>
      </c>
    </row>
    <row r="87" spans="1:46" ht="94.5">
      <c r="A87" s="8" t="s">
        <v>804</v>
      </c>
      <c r="B87" s="73" t="s">
        <v>920</v>
      </c>
      <c r="C87" s="15" t="s">
        <v>921</v>
      </c>
      <c r="D87" s="9">
        <v>3.1745300000000003</v>
      </c>
      <c r="E87" s="24"/>
      <c r="F87" s="24">
        <v>3.1745300000000003</v>
      </c>
      <c r="G87" s="24">
        <v>0</v>
      </c>
      <c r="H87" s="24"/>
      <c r="I87" s="24">
        <v>0</v>
      </c>
      <c r="J87" s="24"/>
      <c r="K87" s="24"/>
      <c r="L87" s="24"/>
      <c r="M87" s="24">
        <v>0</v>
      </c>
      <c r="N87" s="24">
        <v>0</v>
      </c>
      <c r="O87" s="24"/>
      <c r="P87" s="49">
        <v>0</v>
      </c>
      <c r="Q87" s="24"/>
      <c r="R87" s="24"/>
      <c r="S87" s="24"/>
      <c r="T87" s="24">
        <v>0</v>
      </c>
      <c r="U87" s="24">
        <v>0</v>
      </c>
      <c r="V87" s="24"/>
      <c r="W87" s="24">
        <v>0</v>
      </c>
      <c r="X87" s="24"/>
      <c r="Y87" s="24"/>
      <c r="Z87" s="24"/>
      <c r="AA87" s="24">
        <v>0</v>
      </c>
      <c r="AB87" s="24">
        <v>0</v>
      </c>
      <c r="AC87" s="24"/>
      <c r="AD87" s="49">
        <v>0</v>
      </c>
      <c r="AE87" s="24"/>
      <c r="AF87" s="24"/>
      <c r="AG87" s="24"/>
      <c r="AH87" s="24">
        <v>0</v>
      </c>
      <c r="AI87" s="24">
        <v>0</v>
      </c>
      <c r="AJ87" s="24"/>
      <c r="AK87" s="49">
        <v>0</v>
      </c>
      <c r="AL87" s="44"/>
      <c r="AM87" s="24"/>
      <c r="AN87" s="24"/>
      <c r="AO87" s="24">
        <f t="shared" si="2"/>
        <v>3.1745300000000003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</row>
    <row r="88" spans="1:46" ht="63">
      <c r="A88" s="8" t="s">
        <v>805</v>
      </c>
      <c r="B88" s="73" t="s">
        <v>501</v>
      </c>
      <c r="C88" s="15" t="s">
        <v>2245</v>
      </c>
      <c r="D88" s="9">
        <v>2.9176599999999997</v>
      </c>
      <c r="E88" s="24"/>
      <c r="F88" s="24">
        <v>0</v>
      </c>
      <c r="G88" s="24">
        <v>0</v>
      </c>
      <c r="H88" s="24"/>
      <c r="I88" s="24">
        <v>0</v>
      </c>
      <c r="J88" s="24"/>
      <c r="K88" s="24"/>
      <c r="L88" s="24"/>
      <c r="M88" s="24">
        <v>0</v>
      </c>
      <c r="N88" s="24">
        <v>0</v>
      </c>
      <c r="O88" s="24"/>
      <c r="P88" s="49">
        <v>0</v>
      </c>
      <c r="Q88" s="24"/>
      <c r="R88" s="24"/>
      <c r="S88" s="24"/>
      <c r="T88" s="24">
        <v>0</v>
      </c>
      <c r="U88" s="24">
        <v>0</v>
      </c>
      <c r="V88" s="24"/>
      <c r="W88" s="24">
        <v>0</v>
      </c>
      <c r="X88" s="24"/>
      <c r="Y88" s="24"/>
      <c r="Z88" s="24"/>
      <c r="AA88" s="24">
        <v>2.9176599999999997</v>
      </c>
      <c r="AB88" s="24">
        <v>0</v>
      </c>
      <c r="AC88" s="24"/>
      <c r="AD88" s="49">
        <v>1.05</v>
      </c>
      <c r="AE88" s="24"/>
      <c r="AF88" s="24"/>
      <c r="AG88" s="24"/>
      <c r="AH88" s="24">
        <v>0</v>
      </c>
      <c r="AI88" s="24">
        <v>0</v>
      </c>
      <c r="AJ88" s="24"/>
      <c r="AK88" s="49">
        <v>0</v>
      </c>
      <c r="AL88" s="44"/>
      <c r="AM88" s="24"/>
      <c r="AN88" s="24"/>
      <c r="AO88" s="24">
        <f t="shared" si="2"/>
        <v>2.9176599999999997</v>
      </c>
      <c r="AP88" s="24">
        <v>0</v>
      </c>
      <c r="AQ88" s="24">
        <v>0</v>
      </c>
      <c r="AR88" s="24">
        <v>1.05</v>
      </c>
      <c r="AS88" s="24">
        <v>0</v>
      </c>
      <c r="AT88" s="24">
        <v>0</v>
      </c>
    </row>
    <row r="89" spans="1:46" ht="63">
      <c r="A89" s="8" t="s">
        <v>805</v>
      </c>
      <c r="B89" s="73" t="s">
        <v>502</v>
      </c>
      <c r="C89" s="15" t="s">
        <v>2246</v>
      </c>
      <c r="D89" s="9">
        <v>1.5436400000000001</v>
      </c>
      <c r="E89" s="24"/>
      <c r="F89" s="24">
        <v>0</v>
      </c>
      <c r="G89" s="24">
        <v>0</v>
      </c>
      <c r="H89" s="24"/>
      <c r="I89" s="24">
        <v>0</v>
      </c>
      <c r="J89" s="24"/>
      <c r="K89" s="24"/>
      <c r="L89" s="24"/>
      <c r="M89" s="24">
        <v>0</v>
      </c>
      <c r="N89" s="24">
        <v>0</v>
      </c>
      <c r="O89" s="24"/>
      <c r="P89" s="49">
        <v>0</v>
      </c>
      <c r="Q89" s="24"/>
      <c r="R89" s="24"/>
      <c r="S89" s="24"/>
      <c r="T89" s="24">
        <v>0</v>
      </c>
      <c r="U89" s="24">
        <v>0</v>
      </c>
      <c r="V89" s="24"/>
      <c r="W89" s="24">
        <v>0</v>
      </c>
      <c r="X89" s="24"/>
      <c r="Y89" s="24"/>
      <c r="Z89" s="24"/>
      <c r="AA89" s="24">
        <v>0</v>
      </c>
      <c r="AB89" s="24">
        <v>0</v>
      </c>
      <c r="AC89" s="24"/>
      <c r="AD89" s="49">
        <v>0</v>
      </c>
      <c r="AE89" s="24"/>
      <c r="AF89" s="24"/>
      <c r="AG89" s="24"/>
      <c r="AH89" s="24">
        <v>1.5436400000000001</v>
      </c>
      <c r="AI89" s="24">
        <v>0</v>
      </c>
      <c r="AJ89" s="24"/>
      <c r="AK89" s="49">
        <v>0.56000000000000005</v>
      </c>
      <c r="AL89" s="44"/>
      <c r="AM89" s="24"/>
      <c r="AN89" s="24"/>
      <c r="AO89" s="24">
        <f t="shared" si="2"/>
        <v>1.5436400000000001</v>
      </c>
      <c r="AP89" s="24">
        <v>0</v>
      </c>
      <c r="AQ89" s="24">
        <v>0</v>
      </c>
      <c r="AR89" s="24">
        <v>0.56000000000000005</v>
      </c>
      <c r="AS89" s="24">
        <v>0</v>
      </c>
      <c r="AT89" s="24">
        <v>0</v>
      </c>
    </row>
    <row r="90" spans="1:46" ht="63">
      <c r="A90" s="8" t="s">
        <v>805</v>
      </c>
      <c r="B90" s="73" t="s">
        <v>503</v>
      </c>
      <c r="C90" s="15" t="s">
        <v>2247</v>
      </c>
      <c r="D90" s="9">
        <v>1.10256</v>
      </c>
      <c r="E90" s="24"/>
      <c r="F90" s="24">
        <v>0</v>
      </c>
      <c r="G90" s="24">
        <v>0</v>
      </c>
      <c r="H90" s="24"/>
      <c r="I90" s="24">
        <v>0</v>
      </c>
      <c r="J90" s="24"/>
      <c r="K90" s="24"/>
      <c r="L90" s="24"/>
      <c r="M90" s="24">
        <v>0</v>
      </c>
      <c r="N90" s="24">
        <v>0</v>
      </c>
      <c r="O90" s="24"/>
      <c r="P90" s="49">
        <v>0</v>
      </c>
      <c r="Q90" s="24"/>
      <c r="R90" s="24"/>
      <c r="S90" s="24"/>
      <c r="T90" s="24">
        <v>0</v>
      </c>
      <c r="U90" s="24">
        <v>0</v>
      </c>
      <c r="V90" s="24"/>
      <c r="W90" s="24">
        <v>0</v>
      </c>
      <c r="X90" s="24"/>
      <c r="Y90" s="24"/>
      <c r="Z90" s="24"/>
      <c r="AA90" s="24">
        <v>0</v>
      </c>
      <c r="AB90" s="24">
        <v>0</v>
      </c>
      <c r="AC90" s="24"/>
      <c r="AD90" s="49">
        <v>0</v>
      </c>
      <c r="AE90" s="24"/>
      <c r="AF90" s="24"/>
      <c r="AG90" s="24"/>
      <c r="AH90" s="24">
        <v>1.10256</v>
      </c>
      <c r="AI90" s="24">
        <v>0</v>
      </c>
      <c r="AJ90" s="24"/>
      <c r="AK90" s="49">
        <v>0.40</v>
      </c>
      <c r="AL90" s="44"/>
      <c r="AM90" s="24"/>
      <c r="AN90" s="24"/>
      <c r="AO90" s="24">
        <f t="shared" si="2"/>
        <v>1.10256</v>
      </c>
      <c r="AP90" s="24">
        <v>0</v>
      </c>
      <c r="AQ90" s="24">
        <v>0</v>
      </c>
      <c r="AR90" s="24">
        <v>0.40</v>
      </c>
      <c r="AS90" s="24">
        <v>0</v>
      </c>
      <c r="AT90" s="24">
        <v>0</v>
      </c>
    </row>
    <row r="91" spans="1:46" ht="63">
      <c r="A91" s="8" t="s">
        <v>805</v>
      </c>
      <c r="B91" s="73" t="s">
        <v>504</v>
      </c>
      <c r="C91" s="15" t="s">
        <v>2248</v>
      </c>
      <c r="D91" s="9">
        <v>1.01989</v>
      </c>
      <c r="E91" s="24"/>
      <c r="F91" s="24">
        <v>0</v>
      </c>
      <c r="G91" s="24">
        <v>0</v>
      </c>
      <c r="H91" s="24"/>
      <c r="I91" s="24">
        <v>0</v>
      </c>
      <c r="J91" s="24"/>
      <c r="K91" s="24"/>
      <c r="L91" s="24"/>
      <c r="M91" s="24">
        <v>0</v>
      </c>
      <c r="N91" s="24">
        <v>0</v>
      </c>
      <c r="O91" s="24"/>
      <c r="P91" s="49">
        <v>0</v>
      </c>
      <c r="Q91" s="24"/>
      <c r="R91" s="24"/>
      <c r="S91" s="24"/>
      <c r="T91" s="24">
        <v>0</v>
      </c>
      <c r="U91" s="24">
        <v>0</v>
      </c>
      <c r="V91" s="24"/>
      <c r="W91" s="24">
        <v>0</v>
      </c>
      <c r="X91" s="24"/>
      <c r="Y91" s="24"/>
      <c r="Z91" s="24"/>
      <c r="AA91" s="24">
        <v>0</v>
      </c>
      <c r="AB91" s="24">
        <v>0</v>
      </c>
      <c r="AC91" s="24"/>
      <c r="AD91" s="49">
        <v>0</v>
      </c>
      <c r="AE91" s="24"/>
      <c r="AF91" s="24"/>
      <c r="AG91" s="24"/>
      <c r="AH91" s="24">
        <v>1.01989</v>
      </c>
      <c r="AI91" s="24">
        <v>0</v>
      </c>
      <c r="AJ91" s="24"/>
      <c r="AK91" s="49">
        <v>0.37</v>
      </c>
      <c r="AL91" s="44"/>
      <c r="AM91" s="24"/>
      <c r="AN91" s="24"/>
      <c r="AO91" s="24">
        <f t="shared" si="2"/>
        <v>1.01989</v>
      </c>
      <c r="AP91" s="24">
        <v>0</v>
      </c>
      <c r="AQ91" s="24">
        <v>0</v>
      </c>
      <c r="AR91" s="24">
        <v>0.37</v>
      </c>
      <c r="AS91" s="24">
        <v>0</v>
      </c>
      <c r="AT91" s="24">
        <v>0</v>
      </c>
    </row>
    <row r="92" spans="1:46" ht="78.75">
      <c r="A92" s="8" t="s">
        <v>805</v>
      </c>
      <c r="B92" s="73" t="s">
        <v>922</v>
      </c>
      <c r="C92" s="15" t="s">
        <v>2249</v>
      </c>
      <c r="D92" s="9">
        <v>0.68703999999999998</v>
      </c>
      <c r="E92" s="24"/>
      <c r="F92" s="24">
        <v>0.68703999999999998</v>
      </c>
      <c r="G92" s="24">
        <v>0</v>
      </c>
      <c r="H92" s="24"/>
      <c r="I92" s="24">
        <v>0.25</v>
      </c>
      <c r="J92" s="24"/>
      <c r="K92" s="24"/>
      <c r="L92" s="24"/>
      <c r="M92" s="24">
        <v>0</v>
      </c>
      <c r="N92" s="24">
        <v>0</v>
      </c>
      <c r="O92" s="24"/>
      <c r="P92" s="49">
        <v>0</v>
      </c>
      <c r="Q92" s="24"/>
      <c r="R92" s="24"/>
      <c r="S92" s="24"/>
      <c r="T92" s="24">
        <v>0</v>
      </c>
      <c r="U92" s="24">
        <v>0</v>
      </c>
      <c r="V92" s="24"/>
      <c r="W92" s="24">
        <v>0</v>
      </c>
      <c r="X92" s="24"/>
      <c r="Y92" s="24"/>
      <c r="Z92" s="24"/>
      <c r="AA92" s="24">
        <v>0</v>
      </c>
      <c r="AB92" s="24">
        <v>0</v>
      </c>
      <c r="AC92" s="24"/>
      <c r="AD92" s="49">
        <v>0</v>
      </c>
      <c r="AE92" s="24"/>
      <c r="AF92" s="24"/>
      <c r="AG92" s="24"/>
      <c r="AH92" s="24">
        <v>0</v>
      </c>
      <c r="AI92" s="24">
        <v>0</v>
      </c>
      <c r="AJ92" s="24"/>
      <c r="AK92" s="49">
        <v>0</v>
      </c>
      <c r="AL92" s="44"/>
      <c r="AM92" s="24"/>
      <c r="AN92" s="24"/>
      <c r="AO92" s="24">
        <f t="shared" si="2"/>
        <v>0.68703999999999998</v>
      </c>
      <c r="AP92" s="24">
        <v>0</v>
      </c>
      <c r="AQ92" s="24">
        <v>0</v>
      </c>
      <c r="AR92" s="24">
        <v>0.25</v>
      </c>
      <c r="AS92" s="24">
        <v>0</v>
      </c>
      <c r="AT92" s="24">
        <v>0</v>
      </c>
    </row>
    <row r="93" spans="1:46" ht="63">
      <c r="A93" s="8" t="s">
        <v>805</v>
      </c>
      <c r="B93" s="73" t="s">
        <v>168</v>
      </c>
      <c r="C93" s="15" t="s">
        <v>268</v>
      </c>
      <c r="D93" s="9">
        <v>4.0363199999999999</v>
      </c>
      <c r="E93" s="24"/>
      <c r="F93" s="24">
        <v>0</v>
      </c>
      <c r="G93" s="24">
        <v>0</v>
      </c>
      <c r="H93" s="24"/>
      <c r="I93" s="24">
        <v>0</v>
      </c>
      <c r="J93" s="24"/>
      <c r="K93" s="24"/>
      <c r="L93" s="24"/>
      <c r="M93" s="24">
        <v>0</v>
      </c>
      <c r="N93" s="24">
        <v>0</v>
      </c>
      <c r="O93" s="24"/>
      <c r="P93" s="49">
        <v>0</v>
      </c>
      <c r="Q93" s="24"/>
      <c r="R93" s="24"/>
      <c r="S93" s="24"/>
      <c r="T93" s="24">
        <v>0</v>
      </c>
      <c r="U93" s="24">
        <v>0</v>
      </c>
      <c r="V93" s="24"/>
      <c r="W93" s="24">
        <v>0</v>
      </c>
      <c r="X93" s="24"/>
      <c r="Y93" s="24"/>
      <c r="Z93" s="24"/>
      <c r="AA93" s="24">
        <v>4.0363199999999999</v>
      </c>
      <c r="AB93" s="24">
        <v>0</v>
      </c>
      <c r="AC93" s="24"/>
      <c r="AD93" s="49">
        <v>0.60</v>
      </c>
      <c r="AE93" s="24"/>
      <c r="AF93" s="24"/>
      <c r="AG93" s="24"/>
      <c r="AH93" s="24">
        <v>0</v>
      </c>
      <c r="AI93" s="24">
        <v>0</v>
      </c>
      <c r="AJ93" s="24"/>
      <c r="AK93" s="49">
        <v>0</v>
      </c>
      <c r="AL93" s="44"/>
      <c r="AM93" s="24"/>
      <c r="AN93" s="24"/>
      <c r="AO93" s="24">
        <f t="shared" si="2"/>
        <v>4.0363199999999999</v>
      </c>
      <c r="AP93" s="24">
        <v>0</v>
      </c>
      <c r="AQ93" s="24">
        <v>0</v>
      </c>
      <c r="AR93" s="24">
        <v>0.60</v>
      </c>
      <c r="AS93" s="24">
        <v>0</v>
      </c>
      <c r="AT93" s="24">
        <v>0</v>
      </c>
    </row>
    <row r="94" spans="1:46" ht="63">
      <c r="A94" s="8" t="s">
        <v>805</v>
      </c>
      <c r="B94" s="73" t="s">
        <v>169</v>
      </c>
      <c r="C94" s="15" t="s">
        <v>269</v>
      </c>
      <c r="D94" s="9">
        <v>3.9252600000000002</v>
      </c>
      <c r="E94" s="24"/>
      <c r="F94" s="24">
        <v>0</v>
      </c>
      <c r="G94" s="24">
        <v>0</v>
      </c>
      <c r="H94" s="24"/>
      <c r="I94" s="24">
        <v>0</v>
      </c>
      <c r="J94" s="24"/>
      <c r="K94" s="24"/>
      <c r="L94" s="24"/>
      <c r="M94" s="24">
        <v>0</v>
      </c>
      <c r="N94" s="24">
        <v>0</v>
      </c>
      <c r="O94" s="24"/>
      <c r="P94" s="49">
        <v>0</v>
      </c>
      <c r="Q94" s="24"/>
      <c r="R94" s="24"/>
      <c r="S94" s="24"/>
      <c r="T94" s="24">
        <v>0</v>
      </c>
      <c r="U94" s="24">
        <v>0</v>
      </c>
      <c r="V94" s="24"/>
      <c r="W94" s="24">
        <v>0</v>
      </c>
      <c r="X94" s="24"/>
      <c r="Y94" s="24"/>
      <c r="Z94" s="24"/>
      <c r="AA94" s="24">
        <v>3.9252600000000002</v>
      </c>
      <c r="AB94" s="24">
        <v>0</v>
      </c>
      <c r="AC94" s="24"/>
      <c r="AD94" s="49">
        <v>0.535</v>
      </c>
      <c r="AE94" s="24"/>
      <c r="AF94" s="24"/>
      <c r="AG94" s="24"/>
      <c r="AH94" s="24">
        <v>0</v>
      </c>
      <c r="AI94" s="24">
        <v>0</v>
      </c>
      <c r="AJ94" s="24"/>
      <c r="AK94" s="49">
        <v>0</v>
      </c>
      <c r="AL94" s="44"/>
      <c r="AM94" s="24"/>
      <c r="AN94" s="24"/>
      <c r="AO94" s="24">
        <f t="shared" si="2"/>
        <v>3.9252600000000002</v>
      </c>
      <c r="AP94" s="24">
        <v>0</v>
      </c>
      <c r="AQ94" s="24">
        <v>0</v>
      </c>
      <c r="AR94" s="24">
        <v>0.535</v>
      </c>
      <c r="AS94" s="24">
        <v>0</v>
      </c>
      <c r="AT94" s="24">
        <v>0</v>
      </c>
    </row>
    <row r="95" spans="1:46" ht="63">
      <c r="A95" s="8" t="s">
        <v>805</v>
      </c>
      <c r="B95" s="73" t="s">
        <v>170</v>
      </c>
      <c r="C95" s="15" t="s">
        <v>270</v>
      </c>
      <c r="D95" s="9">
        <v>3.6271699999999996</v>
      </c>
      <c r="E95" s="24"/>
      <c r="F95" s="24">
        <v>0</v>
      </c>
      <c r="G95" s="24">
        <v>0</v>
      </c>
      <c r="H95" s="24"/>
      <c r="I95" s="24">
        <v>0</v>
      </c>
      <c r="J95" s="24"/>
      <c r="K95" s="24"/>
      <c r="L95" s="24"/>
      <c r="M95" s="24">
        <v>0</v>
      </c>
      <c r="N95" s="24">
        <v>0</v>
      </c>
      <c r="O95" s="24"/>
      <c r="P95" s="49">
        <v>0</v>
      </c>
      <c r="Q95" s="24"/>
      <c r="R95" s="24"/>
      <c r="S95" s="24"/>
      <c r="T95" s="24">
        <v>0</v>
      </c>
      <c r="U95" s="24">
        <v>0</v>
      </c>
      <c r="V95" s="24"/>
      <c r="W95" s="24">
        <v>0</v>
      </c>
      <c r="X95" s="24"/>
      <c r="Y95" s="24"/>
      <c r="Z95" s="24"/>
      <c r="AA95" s="24">
        <v>3.6271700000000004</v>
      </c>
      <c r="AB95" s="24">
        <v>0</v>
      </c>
      <c r="AC95" s="24"/>
      <c r="AD95" s="49">
        <v>0.38</v>
      </c>
      <c r="AE95" s="24"/>
      <c r="AF95" s="24"/>
      <c r="AG95" s="24"/>
      <c r="AH95" s="24">
        <v>0</v>
      </c>
      <c r="AI95" s="24">
        <v>0</v>
      </c>
      <c r="AJ95" s="24"/>
      <c r="AK95" s="49">
        <v>0</v>
      </c>
      <c r="AL95" s="44"/>
      <c r="AM95" s="24"/>
      <c r="AN95" s="24"/>
      <c r="AO95" s="24">
        <f t="shared" si="2"/>
        <v>3.6271700000000004</v>
      </c>
      <c r="AP95" s="24">
        <v>0</v>
      </c>
      <c r="AQ95" s="24">
        <v>0</v>
      </c>
      <c r="AR95" s="24">
        <v>0.38</v>
      </c>
      <c r="AS95" s="24">
        <v>0</v>
      </c>
      <c r="AT95" s="24">
        <v>0</v>
      </c>
    </row>
    <row r="96" spans="1:46" ht="47.25">
      <c r="A96" s="8" t="s">
        <v>804</v>
      </c>
      <c r="B96" s="73" t="s">
        <v>505</v>
      </c>
      <c r="C96" s="15" t="s">
        <v>271</v>
      </c>
      <c r="D96" s="9">
        <v>16.579540000000001</v>
      </c>
      <c r="E96" s="24"/>
      <c r="F96" s="24">
        <v>0</v>
      </c>
      <c r="G96" s="24">
        <v>0</v>
      </c>
      <c r="H96" s="24"/>
      <c r="I96" s="24">
        <v>0</v>
      </c>
      <c r="J96" s="24"/>
      <c r="K96" s="24"/>
      <c r="L96" s="24"/>
      <c r="M96" s="24">
        <v>0</v>
      </c>
      <c r="N96" s="24">
        <v>0</v>
      </c>
      <c r="O96" s="24"/>
      <c r="P96" s="49">
        <v>0</v>
      </c>
      <c r="Q96" s="24"/>
      <c r="R96" s="24"/>
      <c r="S96" s="24"/>
      <c r="T96" s="24">
        <v>16.579540000000001</v>
      </c>
      <c r="U96" s="24">
        <v>0.25</v>
      </c>
      <c r="V96" s="24"/>
      <c r="W96" s="24">
        <v>0</v>
      </c>
      <c r="X96" s="24"/>
      <c r="Y96" s="24"/>
      <c r="Z96" s="24"/>
      <c r="AA96" s="24">
        <v>0</v>
      </c>
      <c r="AB96" s="24">
        <v>0</v>
      </c>
      <c r="AC96" s="24"/>
      <c r="AD96" s="49">
        <v>0</v>
      </c>
      <c r="AE96" s="24"/>
      <c r="AF96" s="24"/>
      <c r="AG96" s="24"/>
      <c r="AH96" s="24">
        <v>0</v>
      </c>
      <c r="AI96" s="24">
        <v>0</v>
      </c>
      <c r="AJ96" s="24"/>
      <c r="AK96" s="49">
        <v>0</v>
      </c>
      <c r="AL96" s="44"/>
      <c r="AM96" s="24"/>
      <c r="AN96" s="24"/>
      <c r="AO96" s="24">
        <f t="shared" si="2"/>
        <v>16.579540000000001</v>
      </c>
      <c r="AP96" s="24">
        <v>0.25</v>
      </c>
      <c r="AQ96" s="24">
        <v>0</v>
      </c>
      <c r="AR96" s="24">
        <v>0</v>
      </c>
      <c r="AS96" s="24">
        <v>0</v>
      </c>
      <c r="AT96" s="24">
        <v>0</v>
      </c>
    </row>
    <row r="97" spans="1:46" ht="47.25">
      <c r="A97" s="8" t="s">
        <v>804</v>
      </c>
      <c r="B97" s="73" t="s">
        <v>923</v>
      </c>
      <c r="C97" s="15" t="s">
        <v>924</v>
      </c>
      <c r="D97" s="9">
        <v>140.31654999999998</v>
      </c>
      <c r="E97" s="24"/>
      <c r="F97" s="24">
        <v>0</v>
      </c>
      <c r="G97" s="24">
        <v>0</v>
      </c>
      <c r="H97" s="24"/>
      <c r="I97" s="24">
        <v>0</v>
      </c>
      <c r="J97" s="24"/>
      <c r="K97" s="24"/>
      <c r="L97" s="24"/>
      <c r="M97" s="24">
        <v>0</v>
      </c>
      <c r="N97" s="24">
        <v>0</v>
      </c>
      <c r="O97" s="24"/>
      <c r="P97" s="49">
        <v>0</v>
      </c>
      <c r="Q97" s="24"/>
      <c r="R97" s="24"/>
      <c r="S97" s="24"/>
      <c r="T97" s="24">
        <v>140.31654999999998</v>
      </c>
      <c r="U97" s="24">
        <v>7</v>
      </c>
      <c r="V97" s="24"/>
      <c r="W97" s="24">
        <v>3.90</v>
      </c>
      <c r="X97" s="24"/>
      <c r="Y97" s="24"/>
      <c r="Z97" s="24"/>
      <c r="AA97" s="24">
        <v>0</v>
      </c>
      <c r="AB97" s="24">
        <v>0</v>
      </c>
      <c r="AC97" s="24"/>
      <c r="AD97" s="49">
        <v>0</v>
      </c>
      <c r="AE97" s="24"/>
      <c r="AF97" s="24"/>
      <c r="AG97" s="24"/>
      <c r="AH97" s="24">
        <v>0</v>
      </c>
      <c r="AI97" s="24">
        <v>0</v>
      </c>
      <c r="AJ97" s="24"/>
      <c r="AK97" s="49">
        <v>0</v>
      </c>
      <c r="AL97" s="44"/>
      <c r="AM97" s="24"/>
      <c r="AN97" s="24"/>
      <c r="AO97" s="24">
        <f t="shared" si="2"/>
        <v>140.31654999999998</v>
      </c>
      <c r="AP97" s="24">
        <v>7</v>
      </c>
      <c r="AQ97" s="24">
        <v>0</v>
      </c>
      <c r="AR97" s="24">
        <v>3.90</v>
      </c>
      <c r="AS97" s="24">
        <v>0</v>
      </c>
      <c r="AT97" s="24">
        <v>0</v>
      </c>
    </row>
    <row r="98" spans="1:46" ht="47.25">
      <c r="A98" s="8" t="s">
        <v>805</v>
      </c>
      <c r="B98" s="73" t="s">
        <v>925</v>
      </c>
      <c r="C98" s="15" t="s">
        <v>2250</v>
      </c>
      <c r="D98" s="9">
        <v>0.19700999999999999</v>
      </c>
      <c r="E98" s="24"/>
      <c r="F98" s="24">
        <v>0.19700999999999999</v>
      </c>
      <c r="G98" s="24">
        <v>0</v>
      </c>
      <c r="H98" s="24"/>
      <c r="I98" s="24">
        <v>0.15</v>
      </c>
      <c r="J98" s="24"/>
      <c r="K98" s="24"/>
      <c r="L98" s="24"/>
      <c r="M98" s="24">
        <v>0</v>
      </c>
      <c r="N98" s="24">
        <v>0</v>
      </c>
      <c r="O98" s="24"/>
      <c r="P98" s="49">
        <v>0</v>
      </c>
      <c r="Q98" s="24"/>
      <c r="R98" s="24"/>
      <c r="S98" s="24"/>
      <c r="T98" s="24">
        <v>0</v>
      </c>
      <c r="U98" s="24">
        <v>0</v>
      </c>
      <c r="V98" s="24"/>
      <c r="W98" s="24">
        <v>0</v>
      </c>
      <c r="X98" s="24"/>
      <c r="Y98" s="24"/>
      <c r="Z98" s="24"/>
      <c r="AA98" s="24">
        <v>0</v>
      </c>
      <c r="AB98" s="24">
        <v>0</v>
      </c>
      <c r="AC98" s="24"/>
      <c r="AD98" s="49">
        <v>0</v>
      </c>
      <c r="AE98" s="24"/>
      <c r="AF98" s="24"/>
      <c r="AG98" s="24"/>
      <c r="AH98" s="24">
        <v>0</v>
      </c>
      <c r="AI98" s="24">
        <v>0</v>
      </c>
      <c r="AJ98" s="24"/>
      <c r="AK98" s="49">
        <v>0</v>
      </c>
      <c r="AL98" s="44"/>
      <c r="AM98" s="24"/>
      <c r="AN98" s="24"/>
      <c r="AO98" s="24">
        <f t="shared" si="2"/>
        <v>0.19700999999999999</v>
      </c>
      <c r="AP98" s="24">
        <v>0</v>
      </c>
      <c r="AQ98" s="24">
        <v>0</v>
      </c>
      <c r="AR98" s="24">
        <v>0.15</v>
      </c>
      <c r="AS98" s="24">
        <v>0</v>
      </c>
      <c r="AT98" s="24">
        <v>0</v>
      </c>
    </row>
    <row r="99" spans="1:46" ht="78.75">
      <c r="A99" s="8" t="s">
        <v>805</v>
      </c>
      <c r="B99" s="73" t="s">
        <v>926</v>
      </c>
      <c r="C99" s="15" t="s">
        <v>2251</v>
      </c>
      <c r="D99" s="9">
        <v>0.19700999999999999</v>
      </c>
      <c r="E99" s="24"/>
      <c r="F99" s="24">
        <v>0.19700999999999999</v>
      </c>
      <c r="G99" s="24">
        <v>0</v>
      </c>
      <c r="H99" s="24"/>
      <c r="I99" s="24">
        <v>0.15</v>
      </c>
      <c r="J99" s="24"/>
      <c r="K99" s="24"/>
      <c r="L99" s="24"/>
      <c r="M99" s="24">
        <v>0</v>
      </c>
      <c r="N99" s="24">
        <v>0</v>
      </c>
      <c r="O99" s="24"/>
      <c r="P99" s="49">
        <v>0</v>
      </c>
      <c r="Q99" s="24"/>
      <c r="R99" s="24"/>
      <c r="S99" s="24"/>
      <c r="T99" s="24">
        <v>0</v>
      </c>
      <c r="U99" s="24">
        <v>0</v>
      </c>
      <c r="V99" s="24"/>
      <c r="W99" s="24">
        <v>0</v>
      </c>
      <c r="X99" s="24"/>
      <c r="Y99" s="24"/>
      <c r="Z99" s="24"/>
      <c r="AA99" s="24">
        <v>0</v>
      </c>
      <c r="AB99" s="24">
        <v>0</v>
      </c>
      <c r="AC99" s="24"/>
      <c r="AD99" s="49">
        <v>0</v>
      </c>
      <c r="AE99" s="24"/>
      <c r="AF99" s="24"/>
      <c r="AG99" s="24"/>
      <c r="AH99" s="24">
        <v>0</v>
      </c>
      <c r="AI99" s="24">
        <v>0</v>
      </c>
      <c r="AJ99" s="24"/>
      <c r="AK99" s="49">
        <v>0</v>
      </c>
      <c r="AL99" s="44"/>
      <c r="AM99" s="24"/>
      <c r="AN99" s="24"/>
      <c r="AO99" s="24">
        <f t="shared" si="2"/>
        <v>0.19700999999999999</v>
      </c>
      <c r="AP99" s="24">
        <v>0</v>
      </c>
      <c r="AQ99" s="24">
        <v>0</v>
      </c>
      <c r="AR99" s="24">
        <v>0.15</v>
      </c>
      <c r="AS99" s="24">
        <v>0</v>
      </c>
      <c r="AT99" s="24">
        <v>0</v>
      </c>
    </row>
    <row r="100" spans="1:46" ht="78.75">
      <c r="A100" s="8" t="s">
        <v>805</v>
      </c>
      <c r="B100" s="73" t="s">
        <v>927</v>
      </c>
      <c r="C100" s="15" t="s">
        <v>2252</v>
      </c>
      <c r="D100" s="9">
        <v>9.3206000000000007</v>
      </c>
      <c r="E100" s="24"/>
      <c r="F100" s="24">
        <v>0</v>
      </c>
      <c r="G100" s="24">
        <v>0</v>
      </c>
      <c r="H100" s="24"/>
      <c r="I100" s="24">
        <v>0</v>
      </c>
      <c r="J100" s="24"/>
      <c r="K100" s="24"/>
      <c r="L100" s="24"/>
      <c r="M100" s="24">
        <v>0</v>
      </c>
      <c r="N100" s="24">
        <v>0</v>
      </c>
      <c r="O100" s="24"/>
      <c r="P100" s="49">
        <v>0</v>
      </c>
      <c r="Q100" s="24"/>
      <c r="R100" s="24"/>
      <c r="S100" s="24"/>
      <c r="T100" s="24">
        <v>9.3205999999999989</v>
      </c>
      <c r="U100" s="24">
        <v>0</v>
      </c>
      <c r="V100" s="24"/>
      <c r="W100" s="24">
        <v>0.70</v>
      </c>
      <c r="X100" s="24"/>
      <c r="Y100" s="24"/>
      <c r="Z100" s="24"/>
      <c r="AA100" s="24">
        <v>0</v>
      </c>
      <c r="AB100" s="24">
        <v>0</v>
      </c>
      <c r="AC100" s="24"/>
      <c r="AD100" s="49">
        <v>0</v>
      </c>
      <c r="AE100" s="24"/>
      <c r="AF100" s="24"/>
      <c r="AG100" s="24"/>
      <c r="AH100" s="24">
        <v>0</v>
      </c>
      <c r="AI100" s="24">
        <v>0</v>
      </c>
      <c r="AJ100" s="24"/>
      <c r="AK100" s="49">
        <v>0</v>
      </c>
      <c r="AL100" s="44"/>
      <c r="AM100" s="24"/>
      <c r="AN100" s="24"/>
      <c r="AO100" s="24">
        <f t="shared" si="2"/>
        <v>9.3205999999999989</v>
      </c>
      <c r="AP100" s="24">
        <v>0</v>
      </c>
      <c r="AQ100" s="24">
        <v>0</v>
      </c>
      <c r="AR100" s="24">
        <v>0.70</v>
      </c>
      <c r="AS100" s="24">
        <v>0</v>
      </c>
      <c r="AT100" s="24">
        <v>0</v>
      </c>
    </row>
    <row r="101" spans="1:46" ht="78.75">
      <c r="A101" s="8" t="s">
        <v>805</v>
      </c>
      <c r="B101" s="73" t="s">
        <v>928</v>
      </c>
      <c r="C101" s="15" t="s">
        <v>2253</v>
      </c>
      <c r="D101" s="9">
        <v>0.16022</v>
      </c>
      <c r="E101" s="24"/>
      <c r="F101" s="24">
        <v>0.16022</v>
      </c>
      <c r="G101" s="24">
        <v>0</v>
      </c>
      <c r="H101" s="24"/>
      <c r="I101" s="24">
        <v>0.12</v>
      </c>
      <c r="J101" s="24"/>
      <c r="K101" s="24"/>
      <c r="L101" s="24"/>
      <c r="M101" s="24">
        <v>0</v>
      </c>
      <c r="N101" s="24">
        <v>0</v>
      </c>
      <c r="O101" s="24"/>
      <c r="P101" s="49">
        <v>0</v>
      </c>
      <c r="Q101" s="24"/>
      <c r="R101" s="24"/>
      <c r="S101" s="24"/>
      <c r="T101" s="24">
        <v>0</v>
      </c>
      <c r="U101" s="24">
        <v>0</v>
      </c>
      <c r="V101" s="24"/>
      <c r="W101" s="24">
        <v>0</v>
      </c>
      <c r="X101" s="24"/>
      <c r="Y101" s="24"/>
      <c r="Z101" s="24"/>
      <c r="AA101" s="24">
        <v>0</v>
      </c>
      <c r="AB101" s="24">
        <v>0</v>
      </c>
      <c r="AC101" s="24"/>
      <c r="AD101" s="49">
        <v>0</v>
      </c>
      <c r="AE101" s="24"/>
      <c r="AF101" s="24"/>
      <c r="AG101" s="24"/>
      <c r="AH101" s="24">
        <v>0</v>
      </c>
      <c r="AI101" s="24">
        <v>0</v>
      </c>
      <c r="AJ101" s="24"/>
      <c r="AK101" s="49">
        <v>0</v>
      </c>
      <c r="AL101" s="44"/>
      <c r="AM101" s="24"/>
      <c r="AN101" s="24"/>
      <c r="AO101" s="24">
        <f t="shared" si="2"/>
        <v>0.16022</v>
      </c>
      <c r="AP101" s="24">
        <v>0</v>
      </c>
      <c r="AQ101" s="24">
        <v>0</v>
      </c>
      <c r="AR101" s="24">
        <v>0.12</v>
      </c>
      <c r="AS101" s="24">
        <v>0</v>
      </c>
      <c r="AT101" s="24">
        <v>0</v>
      </c>
    </row>
    <row r="102" spans="1:46" ht="126">
      <c r="A102" s="8" t="s">
        <v>805</v>
      </c>
      <c r="B102" s="73" t="s">
        <v>929</v>
      </c>
      <c r="C102" s="15" t="s">
        <v>2254</v>
      </c>
      <c r="D102" s="9">
        <v>0.39861000000000002</v>
      </c>
      <c r="E102" s="24"/>
      <c r="F102" s="24">
        <v>0.39861000000000002</v>
      </c>
      <c r="G102" s="24">
        <v>0</v>
      </c>
      <c r="H102" s="24"/>
      <c r="I102" s="24">
        <v>0.40</v>
      </c>
      <c r="J102" s="24"/>
      <c r="K102" s="24"/>
      <c r="L102" s="24"/>
      <c r="M102" s="24">
        <v>0</v>
      </c>
      <c r="N102" s="24">
        <v>0</v>
      </c>
      <c r="O102" s="24"/>
      <c r="P102" s="49">
        <v>0</v>
      </c>
      <c r="Q102" s="24"/>
      <c r="R102" s="24"/>
      <c r="S102" s="24"/>
      <c r="T102" s="24">
        <v>0</v>
      </c>
      <c r="U102" s="24">
        <v>0</v>
      </c>
      <c r="V102" s="24"/>
      <c r="W102" s="24">
        <v>0</v>
      </c>
      <c r="X102" s="24"/>
      <c r="Y102" s="24"/>
      <c r="Z102" s="24"/>
      <c r="AA102" s="24">
        <v>0</v>
      </c>
      <c r="AB102" s="24">
        <v>0</v>
      </c>
      <c r="AC102" s="24"/>
      <c r="AD102" s="49">
        <v>0</v>
      </c>
      <c r="AE102" s="24"/>
      <c r="AF102" s="24"/>
      <c r="AG102" s="24"/>
      <c r="AH102" s="24">
        <v>0</v>
      </c>
      <c r="AI102" s="24">
        <v>0</v>
      </c>
      <c r="AJ102" s="24"/>
      <c r="AK102" s="49">
        <v>0</v>
      </c>
      <c r="AL102" s="44"/>
      <c r="AM102" s="24"/>
      <c r="AN102" s="24"/>
      <c r="AO102" s="24">
        <f t="shared" si="2"/>
        <v>0.39861000000000002</v>
      </c>
      <c r="AP102" s="24">
        <v>0</v>
      </c>
      <c r="AQ102" s="24">
        <v>0</v>
      </c>
      <c r="AR102" s="24">
        <v>0.40</v>
      </c>
      <c r="AS102" s="24">
        <v>0</v>
      </c>
      <c r="AT102" s="24">
        <v>0</v>
      </c>
    </row>
    <row r="103" spans="1:46" ht="63">
      <c r="A103" s="8" t="s">
        <v>804</v>
      </c>
      <c r="B103" s="73" t="s">
        <v>930</v>
      </c>
      <c r="C103" s="15" t="s">
        <v>931</v>
      </c>
      <c r="D103" s="9">
        <v>2.2018</v>
      </c>
      <c r="E103" s="24"/>
      <c r="F103" s="24">
        <v>2.2018000000000004</v>
      </c>
      <c r="G103" s="24">
        <v>0</v>
      </c>
      <c r="H103" s="24"/>
      <c r="I103" s="24">
        <v>0</v>
      </c>
      <c r="J103" s="24"/>
      <c r="K103" s="24"/>
      <c r="L103" s="24"/>
      <c r="M103" s="24">
        <v>0</v>
      </c>
      <c r="N103" s="24">
        <v>0</v>
      </c>
      <c r="O103" s="24"/>
      <c r="P103" s="49">
        <v>0</v>
      </c>
      <c r="Q103" s="24"/>
      <c r="R103" s="24"/>
      <c r="S103" s="24"/>
      <c r="T103" s="24">
        <v>0</v>
      </c>
      <c r="U103" s="24">
        <v>0</v>
      </c>
      <c r="V103" s="24"/>
      <c r="W103" s="24">
        <v>0</v>
      </c>
      <c r="X103" s="24"/>
      <c r="Y103" s="24"/>
      <c r="Z103" s="24"/>
      <c r="AA103" s="24">
        <v>0</v>
      </c>
      <c r="AB103" s="24">
        <v>0</v>
      </c>
      <c r="AC103" s="24"/>
      <c r="AD103" s="49">
        <v>0</v>
      </c>
      <c r="AE103" s="24"/>
      <c r="AF103" s="24"/>
      <c r="AG103" s="24"/>
      <c r="AH103" s="24">
        <v>0</v>
      </c>
      <c r="AI103" s="24">
        <v>0</v>
      </c>
      <c r="AJ103" s="24"/>
      <c r="AK103" s="49">
        <v>0</v>
      </c>
      <c r="AL103" s="44"/>
      <c r="AM103" s="24"/>
      <c r="AN103" s="24"/>
      <c r="AO103" s="24">
        <f t="shared" si="2"/>
        <v>2.2018000000000004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</row>
    <row r="104" spans="1:46" ht="63">
      <c r="A104" s="8" t="s">
        <v>804</v>
      </c>
      <c r="B104" s="73" t="s">
        <v>932</v>
      </c>
      <c r="C104" s="15" t="s">
        <v>933</v>
      </c>
      <c r="D104" s="9">
        <v>1.7900799999999999</v>
      </c>
      <c r="E104" s="24"/>
      <c r="F104" s="24">
        <v>1.7900799999999999</v>
      </c>
      <c r="G104" s="24">
        <v>0</v>
      </c>
      <c r="H104" s="24"/>
      <c r="I104" s="24">
        <v>0</v>
      </c>
      <c r="J104" s="24"/>
      <c r="K104" s="24"/>
      <c r="L104" s="24"/>
      <c r="M104" s="24">
        <v>0</v>
      </c>
      <c r="N104" s="24">
        <v>0</v>
      </c>
      <c r="O104" s="24"/>
      <c r="P104" s="49">
        <v>0</v>
      </c>
      <c r="Q104" s="24"/>
      <c r="R104" s="24"/>
      <c r="S104" s="24"/>
      <c r="T104" s="24">
        <v>0</v>
      </c>
      <c r="U104" s="24">
        <v>0</v>
      </c>
      <c r="V104" s="24"/>
      <c r="W104" s="24">
        <v>0</v>
      </c>
      <c r="X104" s="24"/>
      <c r="Y104" s="24"/>
      <c r="Z104" s="24"/>
      <c r="AA104" s="24">
        <v>0</v>
      </c>
      <c r="AB104" s="24">
        <v>0</v>
      </c>
      <c r="AC104" s="24"/>
      <c r="AD104" s="49">
        <v>0</v>
      </c>
      <c r="AE104" s="24"/>
      <c r="AF104" s="24"/>
      <c r="AG104" s="24"/>
      <c r="AH104" s="24">
        <v>0</v>
      </c>
      <c r="AI104" s="24">
        <v>0</v>
      </c>
      <c r="AJ104" s="24"/>
      <c r="AK104" s="49">
        <v>0</v>
      </c>
      <c r="AL104" s="44"/>
      <c r="AM104" s="24"/>
      <c r="AN104" s="24"/>
      <c r="AO104" s="24">
        <f t="shared" si="2"/>
        <v>1.7900799999999999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</row>
    <row r="105" spans="1:46" ht="63">
      <c r="A105" s="8" t="s">
        <v>804</v>
      </c>
      <c r="B105" s="73" t="s">
        <v>171</v>
      </c>
      <c r="C105" s="15" t="s">
        <v>272</v>
      </c>
      <c r="D105" s="9">
        <v>2.03687</v>
      </c>
      <c r="E105" s="24"/>
      <c r="F105" s="24">
        <v>0</v>
      </c>
      <c r="G105" s="24">
        <v>0</v>
      </c>
      <c r="H105" s="24"/>
      <c r="I105" s="24">
        <v>0</v>
      </c>
      <c r="J105" s="24"/>
      <c r="K105" s="24"/>
      <c r="L105" s="24"/>
      <c r="M105" s="24">
        <v>0</v>
      </c>
      <c r="N105" s="24">
        <v>0</v>
      </c>
      <c r="O105" s="24"/>
      <c r="P105" s="49">
        <v>0</v>
      </c>
      <c r="Q105" s="24"/>
      <c r="R105" s="24"/>
      <c r="S105" s="24"/>
      <c r="T105" s="24">
        <v>0</v>
      </c>
      <c r="U105" s="24">
        <v>0</v>
      </c>
      <c r="V105" s="24"/>
      <c r="W105" s="24">
        <v>0</v>
      </c>
      <c r="X105" s="24"/>
      <c r="Y105" s="24"/>
      <c r="Z105" s="24"/>
      <c r="AA105" s="24">
        <v>2.03687</v>
      </c>
      <c r="AB105" s="24">
        <v>0</v>
      </c>
      <c r="AC105" s="24"/>
      <c r="AD105" s="49">
        <v>0</v>
      </c>
      <c r="AE105" s="24"/>
      <c r="AF105" s="24"/>
      <c r="AG105" s="24"/>
      <c r="AH105" s="24">
        <v>0</v>
      </c>
      <c r="AI105" s="24">
        <v>0</v>
      </c>
      <c r="AJ105" s="24"/>
      <c r="AK105" s="49">
        <v>0</v>
      </c>
      <c r="AL105" s="44"/>
      <c r="AM105" s="24"/>
      <c r="AN105" s="24"/>
      <c r="AO105" s="24">
        <f t="shared" si="2"/>
        <v>2.03687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</row>
    <row r="106" spans="1:46" ht="63">
      <c r="A106" s="8" t="s">
        <v>804</v>
      </c>
      <c r="B106" s="73" t="s">
        <v>172</v>
      </c>
      <c r="C106" s="15" t="s">
        <v>273</v>
      </c>
      <c r="D106" s="9">
        <v>2.03687</v>
      </c>
      <c r="E106" s="24"/>
      <c r="F106" s="24">
        <v>0</v>
      </c>
      <c r="G106" s="24">
        <v>0</v>
      </c>
      <c r="H106" s="24"/>
      <c r="I106" s="24">
        <v>0</v>
      </c>
      <c r="J106" s="24"/>
      <c r="K106" s="24"/>
      <c r="L106" s="24"/>
      <c r="M106" s="24">
        <v>0</v>
      </c>
      <c r="N106" s="24">
        <v>0</v>
      </c>
      <c r="O106" s="24"/>
      <c r="P106" s="49">
        <v>0</v>
      </c>
      <c r="Q106" s="24"/>
      <c r="R106" s="24"/>
      <c r="S106" s="24"/>
      <c r="T106" s="24">
        <v>2.03687</v>
      </c>
      <c r="U106" s="24">
        <v>0</v>
      </c>
      <c r="V106" s="24"/>
      <c r="W106" s="24">
        <v>0</v>
      </c>
      <c r="X106" s="24"/>
      <c r="Y106" s="24"/>
      <c r="Z106" s="24"/>
      <c r="AA106" s="24">
        <v>0</v>
      </c>
      <c r="AB106" s="24">
        <v>0</v>
      </c>
      <c r="AC106" s="24"/>
      <c r="AD106" s="49">
        <v>0</v>
      </c>
      <c r="AE106" s="24"/>
      <c r="AF106" s="24"/>
      <c r="AG106" s="24"/>
      <c r="AH106" s="24">
        <v>0</v>
      </c>
      <c r="AI106" s="24">
        <v>0</v>
      </c>
      <c r="AJ106" s="24"/>
      <c r="AK106" s="49">
        <v>0</v>
      </c>
      <c r="AL106" s="44"/>
      <c r="AM106" s="24"/>
      <c r="AN106" s="24"/>
      <c r="AO106" s="24">
        <f t="shared" si="2"/>
        <v>2.03687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</row>
    <row r="107" spans="1:46" ht="110.25">
      <c r="A107" s="8" t="s">
        <v>805</v>
      </c>
      <c r="B107" s="73" t="s">
        <v>173</v>
      </c>
      <c r="C107" s="15" t="s">
        <v>2255</v>
      </c>
      <c r="D107" s="9">
        <v>52.537260000000003</v>
      </c>
      <c r="E107" s="24"/>
      <c r="F107" s="24">
        <v>0</v>
      </c>
      <c r="G107" s="24">
        <v>0</v>
      </c>
      <c r="H107" s="24"/>
      <c r="I107" s="24">
        <v>0</v>
      </c>
      <c r="J107" s="24"/>
      <c r="K107" s="24"/>
      <c r="L107" s="24"/>
      <c r="M107" s="24">
        <v>52.537259999999996</v>
      </c>
      <c r="N107" s="24">
        <v>0</v>
      </c>
      <c r="O107" s="24"/>
      <c r="P107" s="49">
        <v>16.05</v>
      </c>
      <c r="Q107" s="24"/>
      <c r="R107" s="24"/>
      <c r="S107" s="24"/>
      <c r="T107" s="24">
        <v>0</v>
      </c>
      <c r="U107" s="24">
        <v>0</v>
      </c>
      <c r="V107" s="24"/>
      <c r="W107" s="24">
        <v>0</v>
      </c>
      <c r="X107" s="24"/>
      <c r="Y107" s="24"/>
      <c r="Z107" s="24"/>
      <c r="AA107" s="24">
        <v>0</v>
      </c>
      <c r="AB107" s="24">
        <v>0</v>
      </c>
      <c r="AC107" s="24"/>
      <c r="AD107" s="49">
        <v>0</v>
      </c>
      <c r="AE107" s="24"/>
      <c r="AF107" s="24"/>
      <c r="AG107" s="24"/>
      <c r="AH107" s="24">
        <v>0</v>
      </c>
      <c r="AI107" s="24">
        <v>0</v>
      </c>
      <c r="AJ107" s="24"/>
      <c r="AK107" s="49">
        <v>0</v>
      </c>
      <c r="AL107" s="44"/>
      <c r="AM107" s="24"/>
      <c r="AN107" s="24"/>
      <c r="AO107" s="24">
        <f t="shared" si="2"/>
        <v>52.537259999999996</v>
      </c>
      <c r="AP107" s="24">
        <v>0</v>
      </c>
      <c r="AQ107" s="24">
        <v>0</v>
      </c>
      <c r="AR107" s="24">
        <v>16.05</v>
      </c>
      <c r="AS107" s="24">
        <v>0</v>
      </c>
      <c r="AT107" s="24">
        <v>0</v>
      </c>
    </row>
    <row r="108" spans="1:46" ht="47.25">
      <c r="A108" s="8" t="s">
        <v>805</v>
      </c>
      <c r="B108" s="73" t="s">
        <v>506</v>
      </c>
      <c r="C108" s="15" t="s">
        <v>2256</v>
      </c>
      <c r="D108" s="9">
        <v>13.765840000000001</v>
      </c>
      <c r="E108" s="24"/>
      <c r="F108" s="24">
        <v>0</v>
      </c>
      <c r="G108" s="24">
        <v>0</v>
      </c>
      <c r="H108" s="24"/>
      <c r="I108" s="24">
        <v>0</v>
      </c>
      <c r="J108" s="24"/>
      <c r="K108" s="24"/>
      <c r="L108" s="24"/>
      <c r="M108" s="24">
        <v>0</v>
      </c>
      <c r="N108" s="24">
        <v>0</v>
      </c>
      <c r="O108" s="24"/>
      <c r="P108" s="49">
        <v>0</v>
      </c>
      <c r="Q108" s="24"/>
      <c r="R108" s="24"/>
      <c r="S108" s="24"/>
      <c r="T108" s="24">
        <v>13.765840000000001</v>
      </c>
      <c r="U108" s="24">
        <v>0</v>
      </c>
      <c r="V108" s="24"/>
      <c r="W108" s="24">
        <v>2.2000000000000002</v>
      </c>
      <c r="X108" s="24"/>
      <c r="Y108" s="24"/>
      <c r="Z108" s="24"/>
      <c r="AA108" s="24">
        <v>0</v>
      </c>
      <c r="AB108" s="24">
        <v>0</v>
      </c>
      <c r="AC108" s="24"/>
      <c r="AD108" s="49">
        <v>0</v>
      </c>
      <c r="AE108" s="24"/>
      <c r="AF108" s="24"/>
      <c r="AG108" s="24"/>
      <c r="AH108" s="24">
        <v>0</v>
      </c>
      <c r="AI108" s="24">
        <v>0</v>
      </c>
      <c r="AJ108" s="24"/>
      <c r="AK108" s="49">
        <v>0</v>
      </c>
      <c r="AL108" s="44"/>
      <c r="AM108" s="24"/>
      <c r="AN108" s="24"/>
      <c r="AO108" s="24">
        <f t="shared" si="2"/>
        <v>13.765840000000001</v>
      </c>
      <c r="AP108" s="24">
        <v>0</v>
      </c>
      <c r="AQ108" s="24">
        <v>0</v>
      </c>
      <c r="AR108" s="24">
        <v>2.2000000000000002</v>
      </c>
      <c r="AS108" s="24">
        <v>0</v>
      </c>
      <c r="AT108" s="24">
        <v>0</v>
      </c>
    </row>
    <row r="109" spans="1:46" ht="63">
      <c r="A109" s="8" t="s">
        <v>805</v>
      </c>
      <c r="B109" s="73" t="s">
        <v>507</v>
      </c>
      <c r="C109" s="15" t="s">
        <v>2257</v>
      </c>
      <c r="D109" s="9">
        <v>1.10259</v>
      </c>
      <c r="E109" s="24"/>
      <c r="F109" s="24">
        <v>0</v>
      </c>
      <c r="G109" s="24">
        <v>0</v>
      </c>
      <c r="H109" s="24"/>
      <c r="I109" s="24">
        <v>0</v>
      </c>
      <c r="J109" s="24"/>
      <c r="K109" s="24"/>
      <c r="L109" s="24"/>
      <c r="M109" s="24">
        <v>0</v>
      </c>
      <c r="N109" s="24">
        <v>0</v>
      </c>
      <c r="O109" s="24"/>
      <c r="P109" s="49">
        <v>0</v>
      </c>
      <c r="Q109" s="24"/>
      <c r="R109" s="24"/>
      <c r="S109" s="24"/>
      <c r="T109" s="24">
        <v>0</v>
      </c>
      <c r="U109" s="24">
        <v>0</v>
      </c>
      <c r="V109" s="24"/>
      <c r="W109" s="24">
        <v>0</v>
      </c>
      <c r="X109" s="24"/>
      <c r="Y109" s="24"/>
      <c r="Z109" s="24"/>
      <c r="AA109" s="24">
        <v>1.10259</v>
      </c>
      <c r="AB109" s="24">
        <v>0</v>
      </c>
      <c r="AC109" s="24"/>
      <c r="AD109" s="49">
        <v>0.40</v>
      </c>
      <c r="AE109" s="24"/>
      <c r="AF109" s="24"/>
      <c r="AG109" s="24"/>
      <c r="AH109" s="24">
        <v>0</v>
      </c>
      <c r="AI109" s="24">
        <v>0</v>
      </c>
      <c r="AJ109" s="24"/>
      <c r="AK109" s="49">
        <v>0</v>
      </c>
      <c r="AL109" s="44"/>
      <c r="AM109" s="24"/>
      <c r="AN109" s="24"/>
      <c r="AO109" s="24">
        <f t="shared" si="2"/>
        <v>1.10259</v>
      </c>
      <c r="AP109" s="24">
        <v>0</v>
      </c>
      <c r="AQ109" s="24">
        <v>0</v>
      </c>
      <c r="AR109" s="24">
        <v>0.40</v>
      </c>
      <c r="AS109" s="24">
        <v>0</v>
      </c>
      <c r="AT109" s="24">
        <v>0</v>
      </c>
    </row>
    <row r="110" spans="1:46" ht="78.75">
      <c r="A110" s="8" t="s">
        <v>805</v>
      </c>
      <c r="B110" s="73" t="s">
        <v>508</v>
      </c>
      <c r="C110" s="15" t="s">
        <v>2258</v>
      </c>
      <c r="D110" s="9">
        <v>7.5320299999999998</v>
      </c>
      <c r="E110" s="24"/>
      <c r="F110" s="24">
        <v>0</v>
      </c>
      <c r="G110" s="24">
        <v>0</v>
      </c>
      <c r="H110" s="24"/>
      <c r="I110" s="24">
        <v>0</v>
      </c>
      <c r="J110" s="24"/>
      <c r="K110" s="24"/>
      <c r="L110" s="24"/>
      <c r="M110" s="24">
        <v>0</v>
      </c>
      <c r="N110" s="24">
        <v>0</v>
      </c>
      <c r="O110" s="24"/>
      <c r="P110" s="49">
        <v>0</v>
      </c>
      <c r="Q110" s="24"/>
      <c r="R110" s="24"/>
      <c r="S110" s="24"/>
      <c r="T110" s="24">
        <v>0</v>
      </c>
      <c r="U110" s="24">
        <v>0</v>
      </c>
      <c r="V110" s="24"/>
      <c r="W110" s="24">
        <v>0</v>
      </c>
      <c r="X110" s="24"/>
      <c r="Y110" s="24"/>
      <c r="Z110" s="24"/>
      <c r="AA110" s="24">
        <v>0</v>
      </c>
      <c r="AB110" s="24">
        <v>0</v>
      </c>
      <c r="AC110" s="24"/>
      <c r="AD110" s="49">
        <v>0</v>
      </c>
      <c r="AE110" s="24"/>
      <c r="AF110" s="24"/>
      <c r="AG110" s="24"/>
      <c r="AH110" s="24">
        <v>7.5320299999999998</v>
      </c>
      <c r="AI110" s="24">
        <v>0</v>
      </c>
      <c r="AJ110" s="24"/>
      <c r="AK110" s="49">
        <v>2.70</v>
      </c>
      <c r="AL110" s="44"/>
      <c r="AM110" s="24"/>
      <c r="AN110" s="24"/>
      <c r="AO110" s="24">
        <f t="shared" si="2"/>
        <v>7.5320299999999998</v>
      </c>
      <c r="AP110" s="24">
        <v>0</v>
      </c>
      <c r="AQ110" s="24">
        <v>0</v>
      </c>
      <c r="AR110" s="24">
        <v>2.70</v>
      </c>
      <c r="AS110" s="24">
        <v>0</v>
      </c>
      <c r="AT110" s="24">
        <v>0</v>
      </c>
    </row>
    <row r="111" spans="1:46" ht="63">
      <c r="A111" s="8" t="s">
        <v>805</v>
      </c>
      <c r="B111" s="73" t="s">
        <v>509</v>
      </c>
      <c r="C111" s="15" t="s">
        <v>2259</v>
      </c>
      <c r="D111" s="9">
        <v>1.6539000000000001</v>
      </c>
      <c r="E111" s="24"/>
      <c r="F111" s="24">
        <v>0</v>
      </c>
      <c r="G111" s="24">
        <v>0</v>
      </c>
      <c r="H111" s="24"/>
      <c r="I111" s="24">
        <v>0</v>
      </c>
      <c r="J111" s="24"/>
      <c r="K111" s="24"/>
      <c r="L111" s="24"/>
      <c r="M111" s="24">
        <v>0</v>
      </c>
      <c r="N111" s="24">
        <v>0</v>
      </c>
      <c r="O111" s="24"/>
      <c r="P111" s="49">
        <v>0</v>
      </c>
      <c r="Q111" s="24"/>
      <c r="R111" s="24"/>
      <c r="S111" s="24"/>
      <c r="T111" s="24">
        <v>0</v>
      </c>
      <c r="U111" s="24">
        <v>0</v>
      </c>
      <c r="V111" s="24"/>
      <c r="W111" s="24">
        <v>0</v>
      </c>
      <c r="X111" s="24"/>
      <c r="Y111" s="24"/>
      <c r="Z111" s="24"/>
      <c r="AA111" s="24">
        <v>0</v>
      </c>
      <c r="AB111" s="24">
        <v>0</v>
      </c>
      <c r="AC111" s="24"/>
      <c r="AD111" s="49">
        <v>0</v>
      </c>
      <c r="AE111" s="24"/>
      <c r="AF111" s="24"/>
      <c r="AG111" s="24"/>
      <c r="AH111" s="24">
        <v>1.6539000000000001</v>
      </c>
      <c r="AI111" s="24">
        <v>0</v>
      </c>
      <c r="AJ111" s="24"/>
      <c r="AK111" s="49">
        <v>0.60</v>
      </c>
      <c r="AL111" s="44"/>
      <c r="AM111" s="24"/>
      <c r="AN111" s="24"/>
      <c r="AO111" s="24">
        <f t="shared" si="2"/>
        <v>1.6539000000000001</v>
      </c>
      <c r="AP111" s="24">
        <v>0</v>
      </c>
      <c r="AQ111" s="24">
        <v>0</v>
      </c>
      <c r="AR111" s="24">
        <v>0.60</v>
      </c>
      <c r="AS111" s="24">
        <v>0</v>
      </c>
      <c r="AT111" s="24">
        <v>0</v>
      </c>
    </row>
    <row r="112" spans="1:46" ht="78.75">
      <c r="A112" s="8" t="s">
        <v>805</v>
      </c>
      <c r="B112" s="73" t="s">
        <v>510</v>
      </c>
      <c r="C112" s="15" t="s">
        <v>2260</v>
      </c>
      <c r="D112" s="9">
        <v>1.2404300000000001</v>
      </c>
      <c r="E112" s="24"/>
      <c r="F112" s="24">
        <v>0</v>
      </c>
      <c r="G112" s="24">
        <v>0</v>
      </c>
      <c r="H112" s="24"/>
      <c r="I112" s="24">
        <v>0</v>
      </c>
      <c r="J112" s="24"/>
      <c r="K112" s="24"/>
      <c r="L112" s="24"/>
      <c r="M112" s="24">
        <v>0</v>
      </c>
      <c r="N112" s="24">
        <v>0</v>
      </c>
      <c r="O112" s="24"/>
      <c r="P112" s="49">
        <v>0</v>
      </c>
      <c r="Q112" s="24"/>
      <c r="R112" s="24"/>
      <c r="S112" s="24"/>
      <c r="T112" s="24">
        <v>0</v>
      </c>
      <c r="U112" s="24">
        <v>0</v>
      </c>
      <c r="V112" s="24"/>
      <c r="W112" s="24">
        <v>0</v>
      </c>
      <c r="X112" s="24"/>
      <c r="Y112" s="24"/>
      <c r="Z112" s="24"/>
      <c r="AA112" s="24">
        <v>1.2404300000000001</v>
      </c>
      <c r="AB112" s="24">
        <v>0</v>
      </c>
      <c r="AC112" s="24"/>
      <c r="AD112" s="49">
        <v>0.45</v>
      </c>
      <c r="AE112" s="24"/>
      <c r="AF112" s="24"/>
      <c r="AG112" s="24"/>
      <c r="AH112" s="24">
        <v>0</v>
      </c>
      <c r="AI112" s="24">
        <v>0</v>
      </c>
      <c r="AJ112" s="24"/>
      <c r="AK112" s="49">
        <v>0</v>
      </c>
      <c r="AL112" s="44"/>
      <c r="AM112" s="24"/>
      <c r="AN112" s="24"/>
      <c r="AO112" s="24">
        <f t="shared" si="2"/>
        <v>1.2404300000000001</v>
      </c>
      <c r="AP112" s="24">
        <v>0</v>
      </c>
      <c r="AQ112" s="24">
        <v>0</v>
      </c>
      <c r="AR112" s="24">
        <v>0.45</v>
      </c>
      <c r="AS112" s="24">
        <v>0</v>
      </c>
      <c r="AT112" s="24">
        <v>0</v>
      </c>
    </row>
    <row r="113" spans="1:46" ht="47.25">
      <c r="A113" s="8" t="s">
        <v>805</v>
      </c>
      <c r="B113" s="73" t="s">
        <v>511</v>
      </c>
      <c r="C113" s="15" t="s">
        <v>2261</v>
      </c>
      <c r="D113" s="9">
        <v>2.1394799999999998</v>
      </c>
      <c r="E113" s="24"/>
      <c r="F113" s="24">
        <v>0</v>
      </c>
      <c r="G113" s="24">
        <v>0</v>
      </c>
      <c r="H113" s="24"/>
      <c r="I113" s="24">
        <v>0</v>
      </c>
      <c r="J113" s="24"/>
      <c r="K113" s="24"/>
      <c r="L113" s="24"/>
      <c r="M113" s="24">
        <v>0</v>
      </c>
      <c r="N113" s="24">
        <v>0</v>
      </c>
      <c r="O113" s="24"/>
      <c r="P113" s="49">
        <v>0</v>
      </c>
      <c r="Q113" s="24"/>
      <c r="R113" s="24"/>
      <c r="S113" s="24"/>
      <c r="T113" s="24">
        <v>0</v>
      </c>
      <c r="U113" s="24">
        <v>0</v>
      </c>
      <c r="V113" s="24"/>
      <c r="W113" s="24">
        <v>0</v>
      </c>
      <c r="X113" s="24"/>
      <c r="Y113" s="24"/>
      <c r="Z113" s="24"/>
      <c r="AA113" s="24">
        <v>2.1394799999999998</v>
      </c>
      <c r="AB113" s="24">
        <v>0</v>
      </c>
      <c r="AC113" s="24"/>
      <c r="AD113" s="49">
        <v>0.77</v>
      </c>
      <c r="AE113" s="24"/>
      <c r="AF113" s="24"/>
      <c r="AG113" s="24"/>
      <c r="AH113" s="24">
        <v>0</v>
      </c>
      <c r="AI113" s="24">
        <v>0</v>
      </c>
      <c r="AJ113" s="24"/>
      <c r="AK113" s="49">
        <v>0</v>
      </c>
      <c r="AL113" s="44"/>
      <c r="AM113" s="24"/>
      <c r="AN113" s="24"/>
      <c r="AO113" s="24">
        <f t="shared" si="2"/>
        <v>2.1394799999999998</v>
      </c>
      <c r="AP113" s="24">
        <v>0</v>
      </c>
      <c r="AQ113" s="24">
        <v>0</v>
      </c>
      <c r="AR113" s="24">
        <v>0.77</v>
      </c>
      <c r="AS113" s="24">
        <v>0</v>
      </c>
      <c r="AT113" s="24">
        <v>0</v>
      </c>
    </row>
    <row r="114" spans="1:46" ht="63">
      <c r="A114" s="8" t="s">
        <v>805</v>
      </c>
      <c r="B114" s="73" t="s">
        <v>512</v>
      </c>
      <c r="C114" s="15" t="s">
        <v>2262</v>
      </c>
      <c r="D114" s="9">
        <v>2.7789099999999998</v>
      </c>
      <c r="E114" s="24"/>
      <c r="F114" s="24">
        <v>0</v>
      </c>
      <c r="G114" s="24">
        <v>0</v>
      </c>
      <c r="H114" s="24"/>
      <c r="I114" s="24">
        <v>0</v>
      </c>
      <c r="J114" s="24"/>
      <c r="K114" s="24"/>
      <c r="L114" s="24"/>
      <c r="M114" s="24">
        <v>0</v>
      </c>
      <c r="N114" s="24">
        <v>0</v>
      </c>
      <c r="O114" s="24"/>
      <c r="P114" s="49">
        <v>0</v>
      </c>
      <c r="Q114" s="24"/>
      <c r="R114" s="24"/>
      <c r="S114" s="24"/>
      <c r="T114" s="24">
        <v>0</v>
      </c>
      <c r="U114" s="24">
        <v>0</v>
      </c>
      <c r="V114" s="24"/>
      <c r="W114" s="24">
        <v>0</v>
      </c>
      <c r="X114" s="24"/>
      <c r="Y114" s="24"/>
      <c r="Z114" s="24"/>
      <c r="AA114" s="24">
        <v>0</v>
      </c>
      <c r="AB114" s="24">
        <v>0</v>
      </c>
      <c r="AC114" s="24"/>
      <c r="AD114" s="49">
        <v>0</v>
      </c>
      <c r="AE114" s="24"/>
      <c r="AF114" s="24"/>
      <c r="AG114" s="24"/>
      <c r="AH114" s="24">
        <v>2.7789099999999998</v>
      </c>
      <c r="AI114" s="24">
        <v>0</v>
      </c>
      <c r="AJ114" s="24"/>
      <c r="AK114" s="49">
        <v>1</v>
      </c>
      <c r="AL114" s="44"/>
      <c r="AM114" s="24"/>
      <c r="AN114" s="24"/>
      <c r="AO114" s="24">
        <f t="shared" si="2"/>
        <v>2.7789099999999998</v>
      </c>
      <c r="AP114" s="24">
        <v>0</v>
      </c>
      <c r="AQ114" s="24">
        <v>0</v>
      </c>
      <c r="AR114" s="24">
        <v>1</v>
      </c>
      <c r="AS114" s="24">
        <v>0</v>
      </c>
      <c r="AT114" s="24">
        <v>0</v>
      </c>
    </row>
    <row r="115" spans="1:46" ht="63">
      <c r="A115" s="8" t="s">
        <v>805</v>
      </c>
      <c r="B115" s="73" t="s">
        <v>513</v>
      </c>
      <c r="C115" s="15" t="s">
        <v>2263</v>
      </c>
      <c r="D115" s="9">
        <v>0.99232000000000009</v>
      </c>
      <c r="E115" s="24"/>
      <c r="F115" s="24">
        <v>0</v>
      </c>
      <c r="G115" s="24">
        <v>0</v>
      </c>
      <c r="H115" s="24"/>
      <c r="I115" s="24">
        <v>0</v>
      </c>
      <c r="J115" s="24"/>
      <c r="K115" s="24"/>
      <c r="L115" s="24"/>
      <c r="M115" s="24">
        <v>0</v>
      </c>
      <c r="N115" s="24">
        <v>0</v>
      </c>
      <c r="O115" s="24"/>
      <c r="P115" s="49">
        <v>0</v>
      </c>
      <c r="Q115" s="24"/>
      <c r="R115" s="24"/>
      <c r="S115" s="24"/>
      <c r="T115" s="24">
        <v>0.99232000000000009</v>
      </c>
      <c r="U115" s="24">
        <v>0</v>
      </c>
      <c r="V115" s="24"/>
      <c r="W115" s="24">
        <v>0.36</v>
      </c>
      <c r="X115" s="24"/>
      <c r="Y115" s="24"/>
      <c r="Z115" s="24"/>
      <c r="AA115" s="24">
        <v>0</v>
      </c>
      <c r="AB115" s="24">
        <v>0</v>
      </c>
      <c r="AC115" s="24"/>
      <c r="AD115" s="49">
        <v>0</v>
      </c>
      <c r="AE115" s="24"/>
      <c r="AF115" s="24"/>
      <c r="AG115" s="24"/>
      <c r="AH115" s="24">
        <v>0</v>
      </c>
      <c r="AI115" s="24">
        <v>0</v>
      </c>
      <c r="AJ115" s="24"/>
      <c r="AK115" s="49">
        <v>0</v>
      </c>
      <c r="AL115" s="44"/>
      <c r="AM115" s="24"/>
      <c r="AN115" s="24"/>
      <c r="AO115" s="24">
        <f t="shared" si="2"/>
        <v>0.99232000000000009</v>
      </c>
      <c r="AP115" s="24">
        <v>0</v>
      </c>
      <c r="AQ115" s="24">
        <v>0</v>
      </c>
      <c r="AR115" s="24">
        <v>0.36</v>
      </c>
      <c r="AS115" s="24">
        <v>0</v>
      </c>
      <c r="AT115" s="24">
        <v>0</v>
      </c>
    </row>
    <row r="116" spans="1:46" ht="78.75">
      <c r="A116" s="8" t="s">
        <v>805</v>
      </c>
      <c r="B116" s="73" t="s">
        <v>514</v>
      </c>
      <c r="C116" s="15" t="s">
        <v>2264</v>
      </c>
      <c r="D116" s="9">
        <v>1.1852799999999999</v>
      </c>
      <c r="E116" s="24"/>
      <c r="F116" s="24">
        <v>0</v>
      </c>
      <c r="G116" s="24">
        <v>0</v>
      </c>
      <c r="H116" s="24"/>
      <c r="I116" s="24">
        <v>0</v>
      </c>
      <c r="J116" s="24"/>
      <c r="K116" s="24"/>
      <c r="L116" s="24"/>
      <c r="M116" s="24">
        <v>0</v>
      </c>
      <c r="N116" s="24">
        <v>0</v>
      </c>
      <c r="O116" s="24"/>
      <c r="P116" s="49">
        <v>0</v>
      </c>
      <c r="Q116" s="24"/>
      <c r="R116" s="24"/>
      <c r="S116" s="24"/>
      <c r="T116" s="24">
        <v>0</v>
      </c>
      <c r="U116" s="24">
        <v>0</v>
      </c>
      <c r="V116" s="24"/>
      <c r="W116" s="24">
        <v>0</v>
      </c>
      <c r="X116" s="24"/>
      <c r="Y116" s="24"/>
      <c r="Z116" s="24"/>
      <c r="AA116" s="24">
        <v>0</v>
      </c>
      <c r="AB116" s="24">
        <v>0</v>
      </c>
      <c r="AC116" s="24"/>
      <c r="AD116" s="49">
        <v>0</v>
      </c>
      <c r="AE116" s="24"/>
      <c r="AF116" s="24"/>
      <c r="AG116" s="24"/>
      <c r="AH116" s="24">
        <v>1.1852800000000001</v>
      </c>
      <c r="AI116" s="24">
        <v>0</v>
      </c>
      <c r="AJ116" s="24"/>
      <c r="AK116" s="49">
        <v>0.43</v>
      </c>
      <c r="AL116" s="44"/>
      <c r="AM116" s="24"/>
      <c r="AN116" s="24"/>
      <c r="AO116" s="24">
        <f t="shared" si="2"/>
        <v>1.1852800000000001</v>
      </c>
      <c r="AP116" s="24">
        <v>0</v>
      </c>
      <c r="AQ116" s="24">
        <v>0</v>
      </c>
      <c r="AR116" s="24">
        <v>0.43</v>
      </c>
      <c r="AS116" s="24">
        <v>0</v>
      </c>
      <c r="AT116" s="24">
        <v>0</v>
      </c>
    </row>
    <row r="117" spans="1:46" ht="63">
      <c r="A117" s="8" t="s">
        <v>805</v>
      </c>
      <c r="B117" s="73" t="s">
        <v>515</v>
      </c>
      <c r="C117" s="15" t="s">
        <v>2265</v>
      </c>
      <c r="D117" s="9">
        <v>0.99232000000000009</v>
      </c>
      <c r="E117" s="24"/>
      <c r="F117" s="24">
        <v>0</v>
      </c>
      <c r="G117" s="24">
        <v>0</v>
      </c>
      <c r="H117" s="24"/>
      <c r="I117" s="24">
        <v>0</v>
      </c>
      <c r="J117" s="24"/>
      <c r="K117" s="24"/>
      <c r="L117" s="24"/>
      <c r="M117" s="24">
        <v>0</v>
      </c>
      <c r="N117" s="24">
        <v>0</v>
      </c>
      <c r="O117" s="24"/>
      <c r="P117" s="49">
        <v>0</v>
      </c>
      <c r="Q117" s="24"/>
      <c r="R117" s="24"/>
      <c r="S117" s="24"/>
      <c r="T117" s="24">
        <v>0.99232000000000009</v>
      </c>
      <c r="U117" s="24">
        <v>0</v>
      </c>
      <c r="V117" s="24"/>
      <c r="W117" s="24">
        <v>0.36</v>
      </c>
      <c r="X117" s="24"/>
      <c r="Y117" s="24"/>
      <c r="Z117" s="24"/>
      <c r="AA117" s="24">
        <v>0</v>
      </c>
      <c r="AB117" s="24">
        <v>0</v>
      </c>
      <c r="AC117" s="24"/>
      <c r="AD117" s="49">
        <v>0</v>
      </c>
      <c r="AE117" s="24"/>
      <c r="AF117" s="24"/>
      <c r="AG117" s="24"/>
      <c r="AH117" s="24">
        <v>0</v>
      </c>
      <c r="AI117" s="24">
        <v>0</v>
      </c>
      <c r="AJ117" s="24"/>
      <c r="AK117" s="49">
        <v>0</v>
      </c>
      <c r="AL117" s="44"/>
      <c r="AM117" s="24"/>
      <c r="AN117" s="24"/>
      <c r="AO117" s="24">
        <f t="shared" si="2"/>
        <v>0.99232000000000009</v>
      </c>
      <c r="AP117" s="24">
        <v>0</v>
      </c>
      <c r="AQ117" s="24">
        <v>0</v>
      </c>
      <c r="AR117" s="24">
        <v>0.36</v>
      </c>
      <c r="AS117" s="24">
        <v>0</v>
      </c>
      <c r="AT117" s="24">
        <v>0</v>
      </c>
    </row>
    <row r="118" spans="1:46" ht="78.75">
      <c r="A118" s="8" t="s">
        <v>805</v>
      </c>
      <c r="B118" s="73" t="s">
        <v>516</v>
      </c>
      <c r="C118" s="15" t="s">
        <v>2266</v>
      </c>
      <c r="D118" s="9">
        <v>5.5035400000000001</v>
      </c>
      <c r="E118" s="24"/>
      <c r="F118" s="24">
        <v>0</v>
      </c>
      <c r="G118" s="24">
        <v>0</v>
      </c>
      <c r="H118" s="24"/>
      <c r="I118" s="24">
        <v>0</v>
      </c>
      <c r="J118" s="24"/>
      <c r="K118" s="24"/>
      <c r="L118" s="24"/>
      <c r="M118" s="24">
        <v>0</v>
      </c>
      <c r="N118" s="24">
        <v>0</v>
      </c>
      <c r="O118" s="24"/>
      <c r="P118" s="49">
        <v>0</v>
      </c>
      <c r="Q118" s="24"/>
      <c r="R118" s="24"/>
      <c r="S118" s="24"/>
      <c r="T118" s="24">
        <v>0</v>
      </c>
      <c r="U118" s="24">
        <v>0</v>
      </c>
      <c r="V118" s="24"/>
      <c r="W118" s="24">
        <v>0</v>
      </c>
      <c r="X118" s="24"/>
      <c r="Y118" s="24"/>
      <c r="Z118" s="24"/>
      <c r="AA118" s="24">
        <v>5.5035399999999992</v>
      </c>
      <c r="AB118" s="24">
        <v>0</v>
      </c>
      <c r="AC118" s="24"/>
      <c r="AD118" s="49">
        <v>1.99</v>
      </c>
      <c r="AE118" s="24"/>
      <c r="AF118" s="24"/>
      <c r="AG118" s="24"/>
      <c r="AH118" s="24">
        <v>0</v>
      </c>
      <c r="AI118" s="24">
        <v>0</v>
      </c>
      <c r="AJ118" s="24"/>
      <c r="AK118" s="49">
        <v>0</v>
      </c>
      <c r="AL118" s="44"/>
      <c r="AM118" s="24"/>
      <c r="AN118" s="24"/>
      <c r="AO118" s="24">
        <f t="shared" si="2"/>
        <v>5.5035399999999992</v>
      </c>
      <c r="AP118" s="24">
        <v>0</v>
      </c>
      <c r="AQ118" s="24">
        <v>0</v>
      </c>
      <c r="AR118" s="24">
        <v>1.99</v>
      </c>
      <c r="AS118" s="24">
        <v>0</v>
      </c>
      <c r="AT118" s="24">
        <v>0</v>
      </c>
    </row>
    <row r="119" spans="1:46" ht="78.75">
      <c r="A119" s="8" t="s">
        <v>805</v>
      </c>
      <c r="B119" s="73" t="s">
        <v>517</v>
      </c>
      <c r="C119" s="15" t="s">
        <v>2267</v>
      </c>
      <c r="D119" s="9">
        <v>5.5035400000000001</v>
      </c>
      <c r="E119" s="24"/>
      <c r="F119" s="24">
        <v>0</v>
      </c>
      <c r="G119" s="24">
        <v>0</v>
      </c>
      <c r="H119" s="24"/>
      <c r="I119" s="24">
        <v>0</v>
      </c>
      <c r="J119" s="24"/>
      <c r="K119" s="24"/>
      <c r="L119" s="24"/>
      <c r="M119" s="24">
        <v>0</v>
      </c>
      <c r="N119" s="24">
        <v>0</v>
      </c>
      <c r="O119" s="24"/>
      <c r="P119" s="49">
        <v>0</v>
      </c>
      <c r="Q119" s="24"/>
      <c r="R119" s="24"/>
      <c r="S119" s="24"/>
      <c r="T119" s="24">
        <v>0</v>
      </c>
      <c r="U119" s="24">
        <v>0</v>
      </c>
      <c r="V119" s="24"/>
      <c r="W119" s="24">
        <v>0</v>
      </c>
      <c r="X119" s="24"/>
      <c r="Y119" s="24"/>
      <c r="Z119" s="24"/>
      <c r="AA119" s="24">
        <v>0</v>
      </c>
      <c r="AB119" s="24">
        <v>0</v>
      </c>
      <c r="AC119" s="24"/>
      <c r="AD119" s="49">
        <v>0</v>
      </c>
      <c r="AE119" s="24"/>
      <c r="AF119" s="24"/>
      <c r="AG119" s="24"/>
      <c r="AH119" s="24">
        <v>5.5035399999999992</v>
      </c>
      <c r="AI119" s="24">
        <v>0</v>
      </c>
      <c r="AJ119" s="24"/>
      <c r="AK119" s="49">
        <v>1.99</v>
      </c>
      <c r="AL119" s="44"/>
      <c r="AM119" s="24"/>
      <c r="AN119" s="24"/>
      <c r="AO119" s="24">
        <f t="shared" si="2"/>
        <v>5.5035399999999992</v>
      </c>
      <c r="AP119" s="24">
        <v>0</v>
      </c>
      <c r="AQ119" s="24">
        <v>0</v>
      </c>
      <c r="AR119" s="24">
        <v>1.99</v>
      </c>
      <c r="AS119" s="24">
        <v>0</v>
      </c>
      <c r="AT119" s="24">
        <v>0</v>
      </c>
    </row>
    <row r="120" spans="1:46" ht="63">
      <c r="A120" s="8" t="s">
        <v>805</v>
      </c>
      <c r="B120" s="73" t="s">
        <v>518</v>
      </c>
      <c r="C120" s="15" t="s">
        <v>2268</v>
      </c>
      <c r="D120" s="9">
        <v>1.9452400000000001</v>
      </c>
      <c r="E120" s="24"/>
      <c r="F120" s="24">
        <v>0</v>
      </c>
      <c r="G120" s="24">
        <v>0</v>
      </c>
      <c r="H120" s="24"/>
      <c r="I120" s="24">
        <v>0</v>
      </c>
      <c r="J120" s="24"/>
      <c r="K120" s="24"/>
      <c r="L120" s="24"/>
      <c r="M120" s="24">
        <v>0</v>
      </c>
      <c r="N120" s="24">
        <v>0</v>
      </c>
      <c r="O120" s="24"/>
      <c r="P120" s="49">
        <v>0</v>
      </c>
      <c r="Q120" s="24"/>
      <c r="R120" s="24"/>
      <c r="S120" s="24"/>
      <c r="T120" s="24">
        <v>0</v>
      </c>
      <c r="U120" s="24">
        <v>0</v>
      </c>
      <c r="V120" s="24"/>
      <c r="W120" s="24">
        <v>0</v>
      </c>
      <c r="X120" s="24"/>
      <c r="Y120" s="24"/>
      <c r="Z120" s="24"/>
      <c r="AA120" s="24">
        <v>1.9452400000000001</v>
      </c>
      <c r="AB120" s="24">
        <v>0</v>
      </c>
      <c r="AC120" s="24"/>
      <c r="AD120" s="49">
        <v>0.70</v>
      </c>
      <c r="AE120" s="24"/>
      <c r="AF120" s="24"/>
      <c r="AG120" s="24"/>
      <c r="AH120" s="24">
        <v>0</v>
      </c>
      <c r="AI120" s="24">
        <v>0</v>
      </c>
      <c r="AJ120" s="24"/>
      <c r="AK120" s="49">
        <v>0</v>
      </c>
      <c r="AL120" s="44"/>
      <c r="AM120" s="24"/>
      <c r="AN120" s="24"/>
      <c r="AO120" s="24">
        <f t="shared" si="2"/>
        <v>1.9452400000000001</v>
      </c>
      <c r="AP120" s="24">
        <v>0</v>
      </c>
      <c r="AQ120" s="24">
        <v>0</v>
      </c>
      <c r="AR120" s="24">
        <v>0.70</v>
      </c>
      <c r="AS120" s="24">
        <v>0</v>
      </c>
      <c r="AT120" s="24">
        <v>0</v>
      </c>
    </row>
    <row r="121" spans="1:46" ht="94.5">
      <c r="A121" s="8" t="s">
        <v>805</v>
      </c>
      <c r="B121" s="73" t="s">
        <v>519</v>
      </c>
      <c r="C121" s="15" t="s">
        <v>2269</v>
      </c>
      <c r="D121" s="9">
        <v>47.848440000000004</v>
      </c>
      <c r="E121" s="24"/>
      <c r="F121" s="24">
        <v>0</v>
      </c>
      <c r="G121" s="24">
        <v>0</v>
      </c>
      <c r="H121" s="24"/>
      <c r="I121" s="24">
        <v>0</v>
      </c>
      <c r="J121" s="24"/>
      <c r="K121" s="24"/>
      <c r="L121" s="24"/>
      <c r="M121" s="24">
        <v>0</v>
      </c>
      <c r="N121" s="24">
        <v>0</v>
      </c>
      <c r="O121" s="24"/>
      <c r="P121" s="49">
        <v>0</v>
      </c>
      <c r="Q121" s="24"/>
      <c r="R121" s="24"/>
      <c r="S121" s="24"/>
      <c r="T121" s="24">
        <v>0</v>
      </c>
      <c r="U121" s="24">
        <v>0</v>
      </c>
      <c r="V121" s="24"/>
      <c r="W121" s="24">
        <v>0</v>
      </c>
      <c r="X121" s="24"/>
      <c r="Y121" s="24"/>
      <c r="Z121" s="24"/>
      <c r="AA121" s="24">
        <v>0</v>
      </c>
      <c r="AB121" s="24">
        <v>0</v>
      </c>
      <c r="AC121" s="24"/>
      <c r="AD121" s="49">
        <v>0</v>
      </c>
      <c r="AE121" s="24"/>
      <c r="AF121" s="24"/>
      <c r="AG121" s="24"/>
      <c r="AH121" s="24">
        <v>47.848440000000004</v>
      </c>
      <c r="AI121" s="24">
        <v>0</v>
      </c>
      <c r="AJ121" s="24"/>
      <c r="AK121" s="49">
        <v>15.43</v>
      </c>
      <c r="AL121" s="44"/>
      <c r="AM121" s="24"/>
      <c r="AN121" s="24"/>
      <c r="AO121" s="24">
        <f t="shared" si="2"/>
        <v>47.848440000000004</v>
      </c>
      <c r="AP121" s="24">
        <v>0</v>
      </c>
      <c r="AQ121" s="24">
        <v>0</v>
      </c>
      <c r="AR121" s="24">
        <v>15.43</v>
      </c>
      <c r="AS121" s="24">
        <v>0</v>
      </c>
      <c r="AT121" s="24">
        <v>0</v>
      </c>
    </row>
    <row r="122" spans="1:46" ht="63">
      <c r="A122" s="8" t="s">
        <v>805</v>
      </c>
      <c r="B122" s="73" t="s">
        <v>520</v>
      </c>
      <c r="C122" s="15" t="s">
        <v>2270</v>
      </c>
      <c r="D122" s="9">
        <v>1.75099</v>
      </c>
      <c r="E122" s="24"/>
      <c r="F122" s="24">
        <v>0</v>
      </c>
      <c r="G122" s="24">
        <v>0</v>
      </c>
      <c r="H122" s="24"/>
      <c r="I122" s="24">
        <v>0</v>
      </c>
      <c r="J122" s="24"/>
      <c r="K122" s="24"/>
      <c r="L122" s="24"/>
      <c r="M122" s="24">
        <v>0</v>
      </c>
      <c r="N122" s="24">
        <v>0</v>
      </c>
      <c r="O122" s="24"/>
      <c r="P122" s="49">
        <v>0</v>
      </c>
      <c r="Q122" s="24"/>
      <c r="R122" s="24"/>
      <c r="S122" s="24"/>
      <c r="T122" s="24">
        <v>0</v>
      </c>
      <c r="U122" s="24">
        <v>0</v>
      </c>
      <c r="V122" s="24"/>
      <c r="W122" s="24">
        <v>0</v>
      </c>
      <c r="X122" s="24"/>
      <c r="Y122" s="24"/>
      <c r="Z122" s="24"/>
      <c r="AA122" s="24">
        <v>0</v>
      </c>
      <c r="AB122" s="24">
        <v>0</v>
      </c>
      <c r="AC122" s="24"/>
      <c r="AD122" s="49">
        <v>0</v>
      </c>
      <c r="AE122" s="24"/>
      <c r="AF122" s="24"/>
      <c r="AG122" s="24"/>
      <c r="AH122" s="24">
        <v>1.75099</v>
      </c>
      <c r="AI122" s="24">
        <v>0</v>
      </c>
      <c r="AJ122" s="24"/>
      <c r="AK122" s="49">
        <v>0.63</v>
      </c>
      <c r="AL122" s="44"/>
      <c r="AM122" s="24"/>
      <c r="AN122" s="24"/>
      <c r="AO122" s="24">
        <f t="shared" si="2"/>
        <v>1.75099</v>
      </c>
      <c r="AP122" s="24">
        <v>0</v>
      </c>
      <c r="AQ122" s="24">
        <v>0</v>
      </c>
      <c r="AR122" s="24">
        <v>0.63</v>
      </c>
      <c r="AS122" s="24">
        <v>0</v>
      </c>
      <c r="AT122" s="24">
        <v>0</v>
      </c>
    </row>
    <row r="123" spans="1:46" ht="47.25">
      <c r="A123" s="8" t="s">
        <v>805</v>
      </c>
      <c r="B123" s="73" t="s">
        <v>521</v>
      </c>
      <c r="C123" s="15" t="s">
        <v>2271</v>
      </c>
      <c r="D123" s="9">
        <v>2.3614600000000001</v>
      </c>
      <c r="E123" s="24"/>
      <c r="F123" s="24">
        <v>0</v>
      </c>
      <c r="G123" s="24">
        <v>0</v>
      </c>
      <c r="H123" s="24"/>
      <c r="I123" s="24">
        <v>0</v>
      </c>
      <c r="J123" s="24"/>
      <c r="K123" s="24"/>
      <c r="L123" s="24"/>
      <c r="M123" s="24">
        <v>0</v>
      </c>
      <c r="N123" s="24">
        <v>0</v>
      </c>
      <c r="O123" s="24"/>
      <c r="P123" s="49">
        <v>0</v>
      </c>
      <c r="Q123" s="24"/>
      <c r="R123" s="24"/>
      <c r="S123" s="24"/>
      <c r="T123" s="24">
        <v>0</v>
      </c>
      <c r="U123" s="24">
        <v>0</v>
      </c>
      <c r="V123" s="24"/>
      <c r="W123" s="24">
        <v>0</v>
      </c>
      <c r="X123" s="24"/>
      <c r="Y123" s="24"/>
      <c r="Z123" s="24"/>
      <c r="AA123" s="24">
        <v>0</v>
      </c>
      <c r="AB123" s="24">
        <v>0</v>
      </c>
      <c r="AC123" s="24"/>
      <c r="AD123" s="49">
        <v>0</v>
      </c>
      <c r="AE123" s="24"/>
      <c r="AF123" s="24"/>
      <c r="AG123" s="24"/>
      <c r="AH123" s="24">
        <v>2.3614600000000001</v>
      </c>
      <c r="AI123" s="24">
        <v>0</v>
      </c>
      <c r="AJ123" s="24"/>
      <c r="AK123" s="49">
        <v>0.85</v>
      </c>
      <c r="AL123" s="44"/>
      <c r="AM123" s="24"/>
      <c r="AN123" s="24"/>
      <c r="AO123" s="24">
        <f t="shared" si="2"/>
        <v>2.3614600000000001</v>
      </c>
      <c r="AP123" s="24">
        <v>0</v>
      </c>
      <c r="AQ123" s="24">
        <v>0</v>
      </c>
      <c r="AR123" s="24">
        <v>0.85</v>
      </c>
      <c r="AS123" s="24">
        <v>0</v>
      </c>
      <c r="AT123" s="24">
        <v>0</v>
      </c>
    </row>
    <row r="124" spans="1:46" ht="47.25">
      <c r="A124" s="8" t="s">
        <v>805</v>
      </c>
      <c r="B124" s="73" t="s">
        <v>934</v>
      </c>
      <c r="C124" s="15" t="s">
        <v>935</v>
      </c>
      <c r="D124" s="9">
        <v>4.0778800000000004</v>
      </c>
      <c r="E124" s="24"/>
      <c r="F124" s="24">
        <v>4.0778800000000004</v>
      </c>
      <c r="G124" s="24">
        <v>0</v>
      </c>
      <c r="H124" s="24"/>
      <c r="I124" s="24">
        <v>0.27100000000000002</v>
      </c>
      <c r="J124" s="24"/>
      <c r="K124" s="24"/>
      <c r="L124" s="24"/>
      <c r="M124" s="24">
        <v>0</v>
      </c>
      <c r="N124" s="24">
        <v>0</v>
      </c>
      <c r="O124" s="24"/>
      <c r="P124" s="49">
        <v>0</v>
      </c>
      <c r="Q124" s="24"/>
      <c r="R124" s="24"/>
      <c r="S124" s="24"/>
      <c r="T124" s="24">
        <v>0</v>
      </c>
      <c r="U124" s="24">
        <v>0</v>
      </c>
      <c r="V124" s="24"/>
      <c r="W124" s="24">
        <v>0</v>
      </c>
      <c r="X124" s="24"/>
      <c r="Y124" s="24"/>
      <c r="Z124" s="24"/>
      <c r="AA124" s="24">
        <v>0</v>
      </c>
      <c r="AB124" s="24">
        <v>0</v>
      </c>
      <c r="AC124" s="24"/>
      <c r="AD124" s="49">
        <v>0</v>
      </c>
      <c r="AE124" s="24"/>
      <c r="AF124" s="24"/>
      <c r="AG124" s="24"/>
      <c r="AH124" s="24">
        <v>0</v>
      </c>
      <c r="AI124" s="24">
        <v>0</v>
      </c>
      <c r="AJ124" s="24"/>
      <c r="AK124" s="49">
        <v>0</v>
      </c>
      <c r="AL124" s="44"/>
      <c r="AM124" s="24"/>
      <c r="AN124" s="24"/>
      <c r="AO124" s="24">
        <f t="shared" si="2"/>
        <v>4.0778800000000004</v>
      </c>
      <c r="AP124" s="24">
        <v>0</v>
      </c>
      <c r="AQ124" s="24">
        <v>0</v>
      </c>
      <c r="AR124" s="24">
        <v>0.27100000000000002</v>
      </c>
      <c r="AS124" s="24">
        <v>0</v>
      </c>
      <c r="AT124" s="24">
        <v>0</v>
      </c>
    </row>
    <row r="125" spans="1:46" ht="47.25">
      <c r="A125" s="8" t="s">
        <v>804</v>
      </c>
      <c r="B125" s="73" t="s">
        <v>936</v>
      </c>
      <c r="C125" s="15" t="s">
        <v>937</v>
      </c>
      <c r="D125" s="9">
        <v>27.844650000000005</v>
      </c>
      <c r="E125" s="24"/>
      <c r="F125" s="24">
        <v>27.844650000000005</v>
      </c>
      <c r="G125" s="24">
        <v>0</v>
      </c>
      <c r="H125" s="24"/>
      <c r="I125" s="24">
        <v>0.195</v>
      </c>
      <c r="J125" s="24"/>
      <c r="K125" s="24"/>
      <c r="L125" s="24"/>
      <c r="M125" s="24">
        <v>0</v>
      </c>
      <c r="N125" s="24">
        <v>0</v>
      </c>
      <c r="O125" s="24"/>
      <c r="P125" s="49">
        <v>0</v>
      </c>
      <c r="Q125" s="24"/>
      <c r="R125" s="24"/>
      <c r="S125" s="24"/>
      <c r="T125" s="24">
        <v>0</v>
      </c>
      <c r="U125" s="24">
        <v>0</v>
      </c>
      <c r="V125" s="24"/>
      <c r="W125" s="24">
        <v>0</v>
      </c>
      <c r="X125" s="24"/>
      <c r="Y125" s="24"/>
      <c r="Z125" s="24"/>
      <c r="AA125" s="24">
        <v>0</v>
      </c>
      <c r="AB125" s="24">
        <v>0</v>
      </c>
      <c r="AC125" s="24"/>
      <c r="AD125" s="49">
        <v>0</v>
      </c>
      <c r="AE125" s="24"/>
      <c r="AF125" s="24"/>
      <c r="AG125" s="24"/>
      <c r="AH125" s="24">
        <v>0</v>
      </c>
      <c r="AI125" s="24">
        <v>0</v>
      </c>
      <c r="AJ125" s="24"/>
      <c r="AK125" s="49">
        <v>0</v>
      </c>
      <c r="AL125" s="44"/>
      <c r="AM125" s="24"/>
      <c r="AN125" s="24"/>
      <c r="AO125" s="24">
        <f t="shared" si="2"/>
        <v>27.844650000000005</v>
      </c>
      <c r="AP125" s="24">
        <v>0</v>
      </c>
      <c r="AQ125" s="24">
        <v>0</v>
      </c>
      <c r="AR125" s="24">
        <v>0.195</v>
      </c>
      <c r="AS125" s="24">
        <v>0</v>
      </c>
      <c r="AT125" s="24">
        <v>0</v>
      </c>
    </row>
    <row r="126" spans="1:46" ht="47.25">
      <c r="A126" s="8" t="s">
        <v>805</v>
      </c>
      <c r="B126" s="73" t="s">
        <v>244</v>
      </c>
      <c r="C126" s="15" t="s">
        <v>274</v>
      </c>
      <c r="D126" s="9">
        <v>16.232710000000001</v>
      </c>
      <c r="E126" s="24"/>
      <c r="F126" s="24">
        <v>0</v>
      </c>
      <c r="G126" s="24">
        <v>0</v>
      </c>
      <c r="H126" s="24"/>
      <c r="I126" s="24">
        <v>0</v>
      </c>
      <c r="J126" s="24"/>
      <c r="K126" s="24"/>
      <c r="L126" s="24"/>
      <c r="M126" s="24">
        <v>0</v>
      </c>
      <c r="N126" s="24">
        <v>0</v>
      </c>
      <c r="O126" s="24"/>
      <c r="P126" s="49">
        <v>0</v>
      </c>
      <c r="Q126" s="24"/>
      <c r="R126" s="24"/>
      <c r="S126" s="24"/>
      <c r="T126" s="24">
        <v>0</v>
      </c>
      <c r="U126" s="24">
        <v>0</v>
      </c>
      <c r="V126" s="24"/>
      <c r="W126" s="24">
        <v>0</v>
      </c>
      <c r="X126" s="24"/>
      <c r="Y126" s="24"/>
      <c r="Z126" s="24"/>
      <c r="AA126" s="24">
        <v>0</v>
      </c>
      <c r="AB126" s="24">
        <v>0</v>
      </c>
      <c r="AC126" s="24"/>
      <c r="AD126" s="49">
        <v>0</v>
      </c>
      <c r="AE126" s="24"/>
      <c r="AF126" s="24"/>
      <c r="AG126" s="24"/>
      <c r="AH126" s="24">
        <v>0</v>
      </c>
      <c r="AI126" s="24">
        <v>0</v>
      </c>
      <c r="AJ126" s="24"/>
      <c r="AK126" s="49">
        <v>0</v>
      </c>
      <c r="AL126" s="44"/>
      <c r="AM126" s="24"/>
      <c r="AN126" s="24"/>
      <c r="AO126" s="24">
        <f t="shared" si="2"/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</row>
    <row r="127" spans="1:46" ht="63">
      <c r="A127" s="8" t="s">
        <v>805</v>
      </c>
      <c r="B127" s="73" t="s">
        <v>174</v>
      </c>
      <c r="C127" s="15" t="s">
        <v>2272</v>
      </c>
      <c r="D127" s="9">
        <v>18.57311</v>
      </c>
      <c r="E127" s="24"/>
      <c r="F127" s="24">
        <v>0</v>
      </c>
      <c r="G127" s="24">
        <v>0</v>
      </c>
      <c r="H127" s="24"/>
      <c r="I127" s="24">
        <v>0</v>
      </c>
      <c r="J127" s="24"/>
      <c r="K127" s="24"/>
      <c r="L127" s="24"/>
      <c r="M127" s="24">
        <v>0</v>
      </c>
      <c r="N127" s="24">
        <v>0</v>
      </c>
      <c r="O127" s="24"/>
      <c r="P127" s="49">
        <v>0</v>
      </c>
      <c r="Q127" s="24"/>
      <c r="R127" s="24"/>
      <c r="S127" s="24"/>
      <c r="T127" s="24">
        <v>0</v>
      </c>
      <c r="U127" s="24">
        <v>0</v>
      </c>
      <c r="V127" s="24"/>
      <c r="W127" s="24">
        <v>0</v>
      </c>
      <c r="X127" s="24"/>
      <c r="Y127" s="24"/>
      <c r="Z127" s="24"/>
      <c r="AA127" s="24">
        <v>0</v>
      </c>
      <c r="AB127" s="24">
        <v>0</v>
      </c>
      <c r="AC127" s="24"/>
      <c r="AD127" s="49">
        <v>0</v>
      </c>
      <c r="AE127" s="24"/>
      <c r="AF127" s="24"/>
      <c r="AG127" s="24"/>
      <c r="AH127" s="24">
        <v>18.57311</v>
      </c>
      <c r="AI127" s="24">
        <v>0</v>
      </c>
      <c r="AJ127" s="24"/>
      <c r="AK127" s="49">
        <v>4</v>
      </c>
      <c r="AL127" s="44"/>
      <c r="AM127" s="24"/>
      <c r="AN127" s="24"/>
      <c r="AO127" s="24">
        <f t="shared" si="2"/>
        <v>18.57311</v>
      </c>
      <c r="AP127" s="24">
        <v>0</v>
      </c>
      <c r="AQ127" s="24">
        <v>0</v>
      </c>
      <c r="AR127" s="24">
        <v>4</v>
      </c>
      <c r="AS127" s="24">
        <v>0</v>
      </c>
      <c r="AT127" s="24">
        <v>0</v>
      </c>
    </row>
    <row r="128" spans="1:46" ht="31.5">
      <c r="A128" s="8" t="s">
        <v>804</v>
      </c>
      <c r="B128" s="73" t="s">
        <v>938</v>
      </c>
      <c r="C128" s="15" t="s">
        <v>939</v>
      </c>
      <c r="D128" s="9">
        <v>44.982959999999999</v>
      </c>
      <c r="E128" s="24"/>
      <c r="F128" s="24">
        <v>44.982959999999999</v>
      </c>
      <c r="G128" s="24">
        <v>0</v>
      </c>
      <c r="H128" s="24"/>
      <c r="I128" s="24">
        <v>0.30</v>
      </c>
      <c r="J128" s="24"/>
      <c r="K128" s="24"/>
      <c r="L128" s="24"/>
      <c r="M128" s="24">
        <v>0</v>
      </c>
      <c r="N128" s="24">
        <v>0</v>
      </c>
      <c r="O128" s="24"/>
      <c r="P128" s="49">
        <v>0</v>
      </c>
      <c r="Q128" s="24"/>
      <c r="R128" s="24"/>
      <c r="S128" s="24"/>
      <c r="T128" s="24">
        <v>0</v>
      </c>
      <c r="U128" s="24">
        <v>0</v>
      </c>
      <c r="V128" s="24"/>
      <c r="W128" s="24">
        <v>0</v>
      </c>
      <c r="X128" s="24"/>
      <c r="Y128" s="24"/>
      <c r="Z128" s="24"/>
      <c r="AA128" s="24">
        <v>0</v>
      </c>
      <c r="AB128" s="24">
        <v>0</v>
      </c>
      <c r="AC128" s="24"/>
      <c r="AD128" s="49">
        <v>0</v>
      </c>
      <c r="AE128" s="24"/>
      <c r="AF128" s="24"/>
      <c r="AG128" s="24"/>
      <c r="AH128" s="24">
        <v>0</v>
      </c>
      <c r="AI128" s="24">
        <v>0</v>
      </c>
      <c r="AJ128" s="24"/>
      <c r="AK128" s="49">
        <v>0</v>
      </c>
      <c r="AL128" s="44"/>
      <c r="AM128" s="24"/>
      <c r="AN128" s="24"/>
      <c r="AO128" s="24">
        <f t="shared" si="2"/>
        <v>44.982959999999999</v>
      </c>
      <c r="AP128" s="24">
        <v>0</v>
      </c>
      <c r="AQ128" s="24">
        <v>0</v>
      </c>
      <c r="AR128" s="24">
        <v>0.30</v>
      </c>
      <c r="AS128" s="24">
        <v>0</v>
      </c>
      <c r="AT128" s="24">
        <v>0</v>
      </c>
    </row>
    <row r="129" spans="1:46" ht="47.25">
      <c r="A129" s="8" t="s">
        <v>804</v>
      </c>
      <c r="B129" s="73" t="s">
        <v>940</v>
      </c>
      <c r="C129" s="15" t="s">
        <v>941</v>
      </c>
      <c r="D129" s="9">
        <v>42.035489999999996</v>
      </c>
      <c r="E129" s="24"/>
      <c r="F129" s="24">
        <v>0</v>
      </c>
      <c r="G129" s="24">
        <v>0</v>
      </c>
      <c r="H129" s="24"/>
      <c r="I129" s="24">
        <v>0</v>
      </c>
      <c r="J129" s="24"/>
      <c r="K129" s="24"/>
      <c r="L129" s="24"/>
      <c r="M129" s="24">
        <v>42.035489999999996</v>
      </c>
      <c r="N129" s="24">
        <v>0</v>
      </c>
      <c r="O129" s="24"/>
      <c r="P129" s="49">
        <v>0.90</v>
      </c>
      <c r="Q129" s="24"/>
      <c r="R129" s="24"/>
      <c r="S129" s="24"/>
      <c r="T129" s="24">
        <v>0</v>
      </c>
      <c r="U129" s="24">
        <v>0</v>
      </c>
      <c r="V129" s="24"/>
      <c r="W129" s="24">
        <v>0</v>
      </c>
      <c r="X129" s="24"/>
      <c r="Y129" s="24"/>
      <c r="Z129" s="24"/>
      <c r="AA129" s="24">
        <v>0</v>
      </c>
      <c r="AB129" s="24">
        <v>0</v>
      </c>
      <c r="AC129" s="24"/>
      <c r="AD129" s="49">
        <v>0</v>
      </c>
      <c r="AE129" s="24"/>
      <c r="AF129" s="24"/>
      <c r="AG129" s="24"/>
      <c r="AH129" s="24">
        <v>0</v>
      </c>
      <c r="AI129" s="24">
        <v>0</v>
      </c>
      <c r="AJ129" s="24"/>
      <c r="AK129" s="49">
        <v>0</v>
      </c>
      <c r="AL129" s="44"/>
      <c r="AM129" s="24"/>
      <c r="AN129" s="24"/>
      <c r="AO129" s="24">
        <f t="shared" si="2"/>
        <v>42.035489999999996</v>
      </c>
      <c r="AP129" s="24">
        <v>0</v>
      </c>
      <c r="AQ129" s="24">
        <v>0</v>
      </c>
      <c r="AR129" s="24">
        <v>0.90</v>
      </c>
      <c r="AS129" s="24">
        <v>0</v>
      </c>
      <c r="AT129" s="24">
        <v>0</v>
      </c>
    </row>
    <row r="130" spans="1:46" ht="47.25">
      <c r="A130" s="8" t="s">
        <v>804</v>
      </c>
      <c r="B130" s="73" t="s">
        <v>942</v>
      </c>
      <c r="C130" s="15" t="s">
        <v>943</v>
      </c>
      <c r="D130" s="9">
        <v>19.768189999999997</v>
      </c>
      <c r="E130" s="24"/>
      <c r="F130" s="24">
        <v>19.768190000000001</v>
      </c>
      <c r="G130" s="24">
        <v>5.73</v>
      </c>
      <c r="H130" s="24"/>
      <c r="I130" s="24">
        <v>0.30</v>
      </c>
      <c r="J130" s="24"/>
      <c r="K130" s="24"/>
      <c r="L130" s="24"/>
      <c r="M130" s="24">
        <v>0</v>
      </c>
      <c r="N130" s="24">
        <v>0</v>
      </c>
      <c r="O130" s="24"/>
      <c r="P130" s="49">
        <v>0</v>
      </c>
      <c r="Q130" s="24"/>
      <c r="R130" s="24"/>
      <c r="S130" s="24"/>
      <c r="T130" s="24">
        <v>0</v>
      </c>
      <c r="U130" s="24">
        <v>0</v>
      </c>
      <c r="V130" s="24"/>
      <c r="W130" s="24">
        <v>0</v>
      </c>
      <c r="X130" s="24"/>
      <c r="Y130" s="24"/>
      <c r="Z130" s="24"/>
      <c r="AA130" s="24">
        <v>0</v>
      </c>
      <c r="AB130" s="24">
        <v>0</v>
      </c>
      <c r="AC130" s="24"/>
      <c r="AD130" s="49">
        <v>0</v>
      </c>
      <c r="AE130" s="24"/>
      <c r="AF130" s="24"/>
      <c r="AG130" s="24"/>
      <c r="AH130" s="24">
        <v>0</v>
      </c>
      <c r="AI130" s="24">
        <v>0</v>
      </c>
      <c r="AJ130" s="24"/>
      <c r="AK130" s="49">
        <v>0</v>
      </c>
      <c r="AL130" s="44"/>
      <c r="AM130" s="24"/>
      <c r="AN130" s="24"/>
      <c r="AO130" s="24">
        <f t="shared" si="2"/>
        <v>19.768190000000001</v>
      </c>
      <c r="AP130" s="24">
        <v>5.73</v>
      </c>
      <c r="AQ130" s="24">
        <v>0</v>
      </c>
      <c r="AR130" s="24">
        <v>0.30</v>
      </c>
      <c r="AS130" s="24">
        <v>0</v>
      </c>
      <c r="AT130" s="24">
        <v>0</v>
      </c>
    </row>
    <row r="131" spans="1:46" ht="94.5">
      <c r="A131" s="8" t="s">
        <v>805</v>
      </c>
      <c r="B131" s="73" t="s">
        <v>944</v>
      </c>
      <c r="C131" s="15" t="s">
        <v>945</v>
      </c>
      <c r="D131" s="9">
        <v>21.023630000000001</v>
      </c>
      <c r="E131" s="24"/>
      <c r="F131" s="24">
        <v>0</v>
      </c>
      <c r="G131" s="24">
        <v>0</v>
      </c>
      <c r="H131" s="24"/>
      <c r="I131" s="24">
        <v>0</v>
      </c>
      <c r="J131" s="24"/>
      <c r="K131" s="24"/>
      <c r="L131" s="24"/>
      <c r="M131" s="24">
        <v>21.023630000000001</v>
      </c>
      <c r="N131" s="24">
        <v>0</v>
      </c>
      <c r="O131" s="24"/>
      <c r="P131" s="49">
        <v>0</v>
      </c>
      <c r="Q131" s="24"/>
      <c r="R131" s="24"/>
      <c r="S131" s="24"/>
      <c r="T131" s="24">
        <v>0</v>
      </c>
      <c r="U131" s="24">
        <v>0</v>
      </c>
      <c r="V131" s="24"/>
      <c r="W131" s="24">
        <v>6</v>
      </c>
      <c r="X131" s="24"/>
      <c r="Y131" s="24"/>
      <c r="Z131" s="24"/>
      <c r="AA131" s="24">
        <v>0</v>
      </c>
      <c r="AB131" s="24">
        <v>0</v>
      </c>
      <c r="AC131" s="24"/>
      <c r="AD131" s="49">
        <v>0</v>
      </c>
      <c r="AE131" s="24"/>
      <c r="AF131" s="24"/>
      <c r="AG131" s="24"/>
      <c r="AH131" s="24">
        <v>0</v>
      </c>
      <c r="AI131" s="24">
        <v>0</v>
      </c>
      <c r="AJ131" s="24"/>
      <c r="AK131" s="49">
        <v>0</v>
      </c>
      <c r="AL131" s="44"/>
      <c r="AM131" s="24"/>
      <c r="AN131" s="24"/>
      <c r="AO131" s="24">
        <f t="shared" si="2"/>
        <v>21.023630000000001</v>
      </c>
      <c r="AP131" s="24">
        <v>0</v>
      </c>
      <c r="AQ131" s="24">
        <v>0</v>
      </c>
      <c r="AR131" s="24">
        <v>6</v>
      </c>
      <c r="AS131" s="24">
        <v>0</v>
      </c>
      <c r="AT131" s="24">
        <v>0</v>
      </c>
    </row>
    <row r="132" spans="1:46" ht="78.75">
      <c r="A132" s="8" t="s">
        <v>805</v>
      </c>
      <c r="B132" s="73" t="s">
        <v>946</v>
      </c>
      <c r="C132" s="15" t="s">
        <v>947</v>
      </c>
      <c r="D132" s="9">
        <v>6.1509</v>
      </c>
      <c r="E132" s="24"/>
      <c r="F132" s="24">
        <v>6.1508999999999991</v>
      </c>
      <c r="G132" s="24">
        <v>0</v>
      </c>
      <c r="H132" s="24"/>
      <c r="I132" s="24">
        <v>1.1000000000000001</v>
      </c>
      <c r="J132" s="24"/>
      <c r="K132" s="24"/>
      <c r="L132" s="24"/>
      <c r="M132" s="24">
        <v>0</v>
      </c>
      <c r="N132" s="24">
        <v>0</v>
      </c>
      <c r="O132" s="24"/>
      <c r="P132" s="49">
        <v>0</v>
      </c>
      <c r="Q132" s="24"/>
      <c r="R132" s="24"/>
      <c r="S132" s="24"/>
      <c r="T132" s="24">
        <v>0</v>
      </c>
      <c r="U132" s="24">
        <v>0</v>
      </c>
      <c r="V132" s="24"/>
      <c r="W132" s="24">
        <v>0</v>
      </c>
      <c r="X132" s="24"/>
      <c r="Y132" s="24"/>
      <c r="Z132" s="24"/>
      <c r="AA132" s="24">
        <v>0</v>
      </c>
      <c r="AB132" s="24">
        <v>0</v>
      </c>
      <c r="AC132" s="24"/>
      <c r="AD132" s="49">
        <v>0</v>
      </c>
      <c r="AE132" s="24"/>
      <c r="AF132" s="24"/>
      <c r="AG132" s="24"/>
      <c r="AH132" s="24">
        <v>0</v>
      </c>
      <c r="AI132" s="24">
        <v>0</v>
      </c>
      <c r="AJ132" s="24"/>
      <c r="AK132" s="49">
        <v>0</v>
      </c>
      <c r="AL132" s="44"/>
      <c r="AM132" s="24"/>
      <c r="AN132" s="24"/>
      <c r="AO132" s="24">
        <f t="shared" si="2"/>
        <v>6.1508999999999991</v>
      </c>
      <c r="AP132" s="24">
        <v>0</v>
      </c>
      <c r="AQ132" s="24">
        <v>0</v>
      </c>
      <c r="AR132" s="24">
        <v>1.1000000000000001</v>
      </c>
      <c r="AS132" s="24">
        <v>0</v>
      </c>
      <c r="AT132" s="24">
        <v>0</v>
      </c>
    </row>
    <row r="133" spans="1:46" ht="78.75">
      <c r="A133" s="8" t="s">
        <v>805</v>
      </c>
      <c r="B133" s="73" t="s">
        <v>948</v>
      </c>
      <c r="C133" s="15" t="s">
        <v>949</v>
      </c>
      <c r="D133" s="9">
        <v>3.7526799999999993</v>
      </c>
      <c r="E133" s="24"/>
      <c r="F133" s="24">
        <v>3.7526799999999993</v>
      </c>
      <c r="G133" s="24">
        <v>0</v>
      </c>
      <c r="H133" s="24"/>
      <c r="I133" s="24">
        <v>0.5</v>
      </c>
      <c r="J133" s="24"/>
      <c r="K133" s="24"/>
      <c r="L133" s="24"/>
      <c r="M133" s="24">
        <v>0</v>
      </c>
      <c r="N133" s="24">
        <v>0</v>
      </c>
      <c r="O133" s="24"/>
      <c r="P133" s="49">
        <v>0</v>
      </c>
      <c r="Q133" s="24"/>
      <c r="R133" s="24"/>
      <c r="S133" s="24"/>
      <c r="T133" s="24">
        <v>0</v>
      </c>
      <c r="U133" s="24">
        <v>0</v>
      </c>
      <c r="V133" s="24"/>
      <c r="W133" s="24">
        <v>0</v>
      </c>
      <c r="X133" s="24"/>
      <c r="Y133" s="24"/>
      <c r="Z133" s="24"/>
      <c r="AA133" s="24">
        <v>0</v>
      </c>
      <c r="AB133" s="24">
        <v>0</v>
      </c>
      <c r="AC133" s="24"/>
      <c r="AD133" s="49">
        <v>0</v>
      </c>
      <c r="AE133" s="24"/>
      <c r="AF133" s="24"/>
      <c r="AG133" s="24"/>
      <c r="AH133" s="24">
        <v>0</v>
      </c>
      <c r="AI133" s="24">
        <v>0</v>
      </c>
      <c r="AJ133" s="24"/>
      <c r="AK133" s="49">
        <v>0</v>
      </c>
      <c r="AL133" s="44"/>
      <c r="AM133" s="24"/>
      <c r="AN133" s="24"/>
      <c r="AO133" s="24">
        <f t="shared" si="2"/>
        <v>3.7526799999999993</v>
      </c>
      <c r="AP133" s="24">
        <v>0</v>
      </c>
      <c r="AQ133" s="24">
        <v>0</v>
      </c>
      <c r="AR133" s="24">
        <v>0.5</v>
      </c>
      <c r="AS133" s="24">
        <v>0</v>
      </c>
      <c r="AT133" s="24">
        <v>0</v>
      </c>
    </row>
    <row r="134" spans="1:46" ht="31.5">
      <c r="A134" s="8" t="s">
        <v>804</v>
      </c>
      <c r="B134" s="73" t="s">
        <v>522</v>
      </c>
      <c r="C134" s="15" t="s">
        <v>726</v>
      </c>
      <c r="D134" s="9">
        <v>9.5540099999999999</v>
      </c>
      <c r="E134" s="24"/>
      <c r="F134" s="24">
        <v>0</v>
      </c>
      <c r="G134" s="24">
        <v>0</v>
      </c>
      <c r="H134" s="24"/>
      <c r="I134" s="24">
        <v>0</v>
      </c>
      <c r="J134" s="24"/>
      <c r="K134" s="24"/>
      <c r="L134" s="24"/>
      <c r="M134" s="24">
        <v>0</v>
      </c>
      <c r="N134" s="24">
        <v>0</v>
      </c>
      <c r="O134" s="24"/>
      <c r="P134" s="49">
        <v>0</v>
      </c>
      <c r="Q134" s="24"/>
      <c r="R134" s="24"/>
      <c r="S134" s="24"/>
      <c r="T134" s="24">
        <v>0</v>
      </c>
      <c r="U134" s="24">
        <v>0</v>
      </c>
      <c r="V134" s="24"/>
      <c r="W134" s="24">
        <v>0</v>
      </c>
      <c r="X134" s="24"/>
      <c r="Y134" s="24"/>
      <c r="Z134" s="24"/>
      <c r="AA134" s="24">
        <v>9.5540099999999999</v>
      </c>
      <c r="AB134" s="24">
        <v>0</v>
      </c>
      <c r="AC134" s="24"/>
      <c r="AD134" s="49">
        <v>0</v>
      </c>
      <c r="AE134" s="24"/>
      <c r="AF134" s="24"/>
      <c r="AG134" s="24"/>
      <c r="AH134" s="24">
        <v>0</v>
      </c>
      <c r="AI134" s="24">
        <v>0</v>
      </c>
      <c r="AJ134" s="24"/>
      <c r="AK134" s="49">
        <v>0</v>
      </c>
      <c r="AL134" s="44"/>
      <c r="AM134" s="24"/>
      <c r="AN134" s="24"/>
      <c r="AO134" s="24">
        <f t="shared" si="2"/>
        <v>9.5540099999999999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</row>
    <row r="135" spans="1:46" ht="94.5">
      <c r="A135" s="8" t="s">
        <v>805</v>
      </c>
      <c r="B135" s="73" t="s">
        <v>950</v>
      </c>
      <c r="C135" s="15" t="s">
        <v>951</v>
      </c>
      <c r="D135" s="9">
        <v>12.80364</v>
      </c>
      <c r="E135" s="24"/>
      <c r="F135" s="24">
        <v>0</v>
      </c>
      <c r="G135" s="24">
        <v>0</v>
      </c>
      <c r="H135" s="24"/>
      <c r="I135" s="24">
        <v>0</v>
      </c>
      <c r="J135" s="24"/>
      <c r="K135" s="24"/>
      <c r="L135" s="24"/>
      <c r="M135" s="24">
        <v>0</v>
      </c>
      <c r="N135" s="24">
        <v>0</v>
      </c>
      <c r="O135" s="24"/>
      <c r="P135" s="49">
        <v>0</v>
      </c>
      <c r="Q135" s="24"/>
      <c r="R135" s="24"/>
      <c r="S135" s="24"/>
      <c r="T135" s="24">
        <v>12.80364</v>
      </c>
      <c r="U135" s="24">
        <v>0</v>
      </c>
      <c r="V135" s="24"/>
      <c r="W135" s="24">
        <v>1.712</v>
      </c>
      <c r="X135" s="24"/>
      <c r="Y135" s="24"/>
      <c r="Z135" s="24"/>
      <c r="AA135" s="24">
        <v>0</v>
      </c>
      <c r="AB135" s="24">
        <v>0</v>
      </c>
      <c r="AC135" s="24"/>
      <c r="AD135" s="49">
        <v>0</v>
      </c>
      <c r="AE135" s="24"/>
      <c r="AF135" s="24"/>
      <c r="AG135" s="24"/>
      <c r="AH135" s="24">
        <v>0</v>
      </c>
      <c r="AI135" s="24">
        <v>0</v>
      </c>
      <c r="AJ135" s="24"/>
      <c r="AK135" s="49">
        <v>0</v>
      </c>
      <c r="AL135" s="44"/>
      <c r="AM135" s="24"/>
      <c r="AN135" s="24"/>
      <c r="AO135" s="24">
        <f t="shared" si="2"/>
        <v>12.80364</v>
      </c>
      <c r="AP135" s="24">
        <v>0</v>
      </c>
      <c r="AQ135" s="24">
        <v>0</v>
      </c>
      <c r="AR135" s="24">
        <v>1.712</v>
      </c>
      <c r="AS135" s="24">
        <v>0</v>
      </c>
      <c r="AT135" s="24">
        <v>0</v>
      </c>
    </row>
    <row r="136" spans="1:46" ht="94.5">
      <c r="A136" s="8" t="s">
        <v>805</v>
      </c>
      <c r="B136" s="73" t="s">
        <v>952</v>
      </c>
      <c r="C136" s="15" t="s">
        <v>953</v>
      </c>
      <c r="D136" s="9">
        <v>13.65457</v>
      </c>
      <c r="E136" s="24"/>
      <c r="F136" s="24">
        <v>0</v>
      </c>
      <c r="G136" s="24">
        <v>0</v>
      </c>
      <c r="H136" s="24"/>
      <c r="I136" s="24">
        <v>0</v>
      </c>
      <c r="J136" s="24"/>
      <c r="K136" s="24"/>
      <c r="L136" s="24"/>
      <c r="M136" s="24">
        <v>0</v>
      </c>
      <c r="N136" s="24">
        <v>0</v>
      </c>
      <c r="O136" s="24"/>
      <c r="P136" s="49">
        <v>0</v>
      </c>
      <c r="Q136" s="24"/>
      <c r="R136" s="24"/>
      <c r="S136" s="24"/>
      <c r="T136" s="24">
        <v>13.654570000000001</v>
      </c>
      <c r="U136" s="24">
        <v>0</v>
      </c>
      <c r="V136" s="24"/>
      <c r="W136" s="24">
        <v>1.93</v>
      </c>
      <c r="X136" s="24"/>
      <c r="Y136" s="24"/>
      <c r="Z136" s="24"/>
      <c r="AA136" s="24">
        <v>0</v>
      </c>
      <c r="AB136" s="24">
        <v>0</v>
      </c>
      <c r="AC136" s="24"/>
      <c r="AD136" s="49">
        <v>0</v>
      </c>
      <c r="AE136" s="24"/>
      <c r="AF136" s="24"/>
      <c r="AG136" s="24"/>
      <c r="AH136" s="24">
        <v>0</v>
      </c>
      <c r="AI136" s="24">
        <v>0</v>
      </c>
      <c r="AJ136" s="24"/>
      <c r="AK136" s="49">
        <v>0</v>
      </c>
      <c r="AL136" s="44"/>
      <c r="AM136" s="24"/>
      <c r="AN136" s="24"/>
      <c r="AO136" s="24">
        <f t="shared" si="2"/>
        <v>13.654570000000001</v>
      </c>
      <c r="AP136" s="24">
        <v>0</v>
      </c>
      <c r="AQ136" s="24">
        <v>0</v>
      </c>
      <c r="AR136" s="24">
        <v>1.93</v>
      </c>
      <c r="AS136" s="24">
        <v>0</v>
      </c>
      <c r="AT136" s="24">
        <v>0</v>
      </c>
    </row>
    <row r="137" spans="1:46" ht="47.25">
      <c r="A137" s="8" t="s">
        <v>804</v>
      </c>
      <c r="B137" s="73" t="s">
        <v>954</v>
      </c>
      <c r="C137" s="15" t="s">
        <v>2273</v>
      </c>
      <c r="D137" s="9">
        <v>3.5809699999999998</v>
      </c>
      <c r="E137" s="24"/>
      <c r="F137" s="24">
        <v>3.5809699999999998</v>
      </c>
      <c r="G137" s="24">
        <v>0</v>
      </c>
      <c r="H137" s="24"/>
      <c r="I137" s="24">
        <v>0.10</v>
      </c>
      <c r="J137" s="24"/>
      <c r="K137" s="24"/>
      <c r="L137" s="24"/>
      <c r="M137" s="24">
        <v>0</v>
      </c>
      <c r="N137" s="24">
        <v>0</v>
      </c>
      <c r="O137" s="24"/>
      <c r="P137" s="49">
        <v>0</v>
      </c>
      <c r="Q137" s="24"/>
      <c r="R137" s="24"/>
      <c r="S137" s="24"/>
      <c r="T137" s="24">
        <v>0</v>
      </c>
      <c r="U137" s="24">
        <v>0</v>
      </c>
      <c r="V137" s="24"/>
      <c r="W137" s="24">
        <v>0</v>
      </c>
      <c r="X137" s="24"/>
      <c r="Y137" s="24"/>
      <c r="Z137" s="24"/>
      <c r="AA137" s="24">
        <v>0</v>
      </c>
      <c r="AB137" s="24">
        <v>0</v>
      </c>
      <c r="AC137" s="24"/>
      <c r="AD137" s="49">
        <v>0</v>
      </c>
      <c r="AE137" s="24"/>
      <c r="AF137" s="24"/>
      <c r="AG137" s="24"/>
      <c r="AH137" s="24">
        <v>0</v>
      </c>
      <c r="AI137" s="24">
        <v>0</v>
      </c>
      <c r="AJ137" s="24"/>
      <c r="AK137" s="49">
        <v>0</v>
      </c>
      <c r="AL137" s="44"/>
      <c r="AM137" s="24"/>
      <c r="AN137" s="24"/>
      <c r="AO137" s="24">
        <f t="shared" si="2"/>
        <v>3.5809699999999998</v>
      </c>
      <c r="AP137" s="24">
        <v>0</v>
      </c>
      <c r="AQ137" s="24">
        <v>0</v>
      </c>
      <c r="AR137" s="24">
        <v>0.10</v>
      </c>
      <c r="AS137" s="24">
        <v>0</v>
      </c>
      <c r="AT137" s="24">
        <v>0</v>
      </c>
    </row>
    <row r="138" spans="1:46" ht="78.75">
      <c r="A138" s="8" t="s">
        <v>805</v>
      </c>
      <c r="B138" s="73" t="s">
        <v>523</v>
      </c>
      <c r="C138" s="15" t="s">
        <v>2274</v>
      </c>
      <c r="D138" s="9">
        <v>27.66921</v>
      </c>
      <c r="E138" s="24"/>
      <c r="F138" s="24">
        <v>0</v>
      </c>
      <c r="G138" s="24">
        <v>0</v>
      </c>
      <c r="H138" s="24"/>
      <c r="I138" s="24">
        <v>0</v>
      </c>
      <c r="J138" s="24"/>
      <c r="K138" s="24"/>
      <c r="L138" s="24"/>
      <c r="M138" s="24">
        <v>0</v>
      </c>
      <c r="N138" s="24">
        <v>0</v>
      </c>
      <c r="O138" s="24"/>
      <c r="P138" s="49">
        <v>0</v>
      </c>
      <c r="Q138" s="24"/>
      <c r="R138" s="24"/>
      <c r="S138" s="24"/>
      <c r="T138" s="24">
        <v>0</v>
      </c>
      <c r="U138" s="24">
        <v>0</v>
      </c>
      <c r="V138" s="24"/>
      <c r="W138" s="24">
        <v>0</v>
      </c>
      <c r="X138" s="24"/>
      <c r="Y138" s="24"/>
      <c r="Z138" s="24"/>
      <c r="AA138" s="24">
        <v>0</v>
      </c>
      <c r="AB138" s="24">
        <v>0</v>
      </c>
      <c r="AC138" s="24"/>
      <c r="AD138" s="49">
        <v>0</v>
      </c>
      <c r="AE138" s="24"/>
      <c r="AF138" s="24"/>
      <c r="AG138" s="24"/>
      <c r="AH138" s="24">
        <v>0</v>
      </c>
      <c r="AI138" s="24">
        <v>0</v>
      </c>
      <c r="AJ138" s="24"/>
      <c r="AK138" s="49">
        <v>0</v>
      </c>
      <c r="AL138" s="44"/>
      <c r="AM138" s="24"/>
      <c r="AN138" s="24"/>
      <c r="AO138" s="24">
        <f t="shared" si="2"/>
        <v>0</v>
      </c>
      <c r="AP138" s="24">
        <v>0</v>
      </c>
      <c r="AQ138" s="24">
        <v>0</v>
      </c>
      <c r="AR138" s="24">
        <v>0</v>
      </c>
      <c r="AS138" s="24">
        <v>0</v>
      </c>
      <c r="AT138" s="24">
        <v>0</v>
      </c>
    </row>
    <row r="139" spans="1:46" ht="78.75">
      <c r="A139" s="8" t="s">
        <v>805</v>
      </c>
      <c r="B139" s="73" t="s">
        <v>524</v>
      </c>
      <c r="C139" s="15" t="s">
        <v>2275</v>
      </c>
      <c r="D139" s="9">
        <v>3.1629499999999999</v>
      </c>
      <c r="E139" s="24"/>
      <c r="F139" s="24">
        <v>0</v>
      </c>
      <c r="G139" s="24">
        <v>0</v>
      </c>
      <c r="H139" s="24"/>
      <c r="I139" s="24">
        <v>0</v>
      </c>
      <c r="J139" s="24"/>
      <c r="K139" s="24"/>
      <c r="L139" s="24"/>
      <c r="M139" s="24">
        <v>0</v>
      </c>
      <c r="N139" s="24">
        <v>0</v>
      </c>
      <c r="O139" s="24"/>
      <c r="P139" s="49">
        <v>0</v>
      </c>
      <c r="Q139" s="24"/>
      <c r="R139" s="24"/>
      <c r="S139" s="24"/>
      <c r="T139" s="24">
        <v>0</v>
      </c>
      <c r="U139" s="24">
        <v>0</v>
      </c>
      <c r="V139" s="24"/>
      <c r="W139" s="24">
        <v>0</v>
      </c>
      <c r="X139" s="24"/>
      <c r="Y139" s="24"/>
      <c r="Z139" s="24"/>
      <c r="AA139" s="24">
        <v>0</v>
      </c>
      <c r="AB139" s="24">
        <v>0</v>
      </c>
      <c r="AC139" s="24"/>
      <c r="AD139" s="49">
        <v>0</v>
      </c>
      <c r="AE139" s="24"/>
      <c r="AF139" s="24"/>
      <c r="AG139" s="24"/>
      <c r="AH139" s="24">
        <v>3.1629499999999995</v>
      </c>
      <c r="AI139" s="24">
        <v>0</v>
      </c>
      <c r="AJ139" s="24"/>
      <c r="AK139" s="49">
        <v>0.56999999999999995</v>
      </c>
      <c r="AL139" s="44"/>
      <c r="AM139" s="24"/>
      <c r="AN139" s="24"/>
      <c r="AO139" s="24">
        <f t="shared" si="2"/>
        <v>3.1629499999999995</v>
      </c>
      <c r="AP139" s="24">
        <v>0</v>
      </c>
      <c r="AQ139" s="24">
        <v>0</v>
      </c>
      <c r="AR139" s="24">
        <v>0.56999999999999995</v>
      </c>
      <c r="AS139" s="24">
        <v>0</v>
      </c>
      <c r="AT139" s="24">
        <v>0</v>
      </c>
    </row>
    <row r="140" spans="1:46" ht="63">
      <c r="A140" s="8" t="s">
        <v>805</v>
      </c>
      <c r="B140" s="73" t="s">
        <v>525</v>
      </c>
      <c r="C140" s="15" t="s">
        <v>2276</v>
      </c>
      <c r="D140" s="9">
        <v>4.06785</v>
      </c>
      <c r="E140" s="24"/>
      <c r="F140" s="24">
        <v>0</v>
      </c>
      <c r="G140" s="24">
        <v>0</v>
      </c>
      <c r="H140" s="24"/>
      <c r="I140" s="24">
        <v>0</v>
      </c>
      <c r="J140" s="24"/>
      <c r="K140" s="24"/>
      <c r="L140" s="24"/>
      <c r="M140" s="24">
        <v>0</v>
      </c>
      <c r="N140" s="24">
        <v>0</v>
      </c>
      <c r="O140" s="24"/>
      <c r="P140" s="49">
        <v>0</v>
      </c>
      <c r="Q140" s="24"/>
      <c r="R140" s="24"/>
      <c r="S140" s="24"/>
      <c r="T140" s="24">
        <v>0</v>
      </c>
      <c r="U140" s="24">
        <v>0</v>
      </c>
      <c r="V140" s="24"/>
      <c r="W140" s="24">
        <v>0</v>
      </c>
      <c r="X140" s="24"/>
      <c r="Y140" s="24"/>
      <c r="Z140" s="24"/>
      <c r="AA140" s="24">
        <v>0</v>
      </c>
      <c r="AB140" s="24">
        <v>0</v>
      </c>
      <c r="AC140" s="24"/>
      <c r="AD140" s="49">
        <v>0</v>
      </c>
      <c r="AE140" s="24"/>
      <c r="AF140" s="24"/>
      <c r="AG140" s="24"/>
      <c r="AH140" s="24">
        <v>4.0678500000000009</v>
      </c>
      <c r="AI140" s="24">
        <v>0</v>
      </c>
      <c r="AJ140" s="24"/>
      <c r="AK140" s="49">
        <v>0.60</v>
      </c>
      <c r="AL140" s="44"/>
      <c r="AM140" s="24"/>
      <c r="AN140" s="24"/>
      <c r="AO140" s="24">
        <f t="shared" si="2"/>
        <v>4.0678500000000009</v>
      </c>
      <c r="AP140" s="24">
        <v>0</v>
      </c>
      <c r="AQ140" s="24">
        <v>0</v>
      </c>
      <c r="AR140" s="24">
        <v>0.60</v>
      </c>
      <c r="AS140" s="24">
        <v>0</v>
      </c>
      <c r="AT140" s="24">
        <v>0</v>
      </c>
    </row>
    <row r="141" spans="1:46" ht="63">
      <c r="A141" s="8" t="s">
        <v>805</v>
      </c>
      <c r="B141" s="73" t="s">
        <v>526</v>
      </c>
      <c r="C141" s="15" t="s">
        <v>2277</v>
      </c>
      <c r="D141" s="9">
        <v>3.5502199999999995</v>
      </c>
      <c r="E141" s="24"/>
      <c r="F141" s="24">
        <v>0</v>
      </c>
      <c r="G141" s="24">
        <v>0</v>
      </c>
      <c r="H141" s="24"/>
      <c r="I141" s="24">
        <v>0</v>
      </c>
      <c r="J141" s="24"/>
      <c r="K141" s="24"/>
      <c r="L141" s="24"/>
      <c r="M141" s="24">
        <v>0</v>
      </c>
      <c r="N141" s="24">
        <v>0</v>
      </c>
      <c r="O141" s="24"/>
      <c r="P141" s="49">
        <v>0</v>
      </c>
      <c r="Q141" s="24"/>
      <c r="R141" s="24"/>
      <c r="S141" s="24"/>
      <c r="T141" s="24">
        <v>0</v>
      </c>
      <c r="U141" s="24">
        <v>0</v>
      </c>
      <c r="V141" s="24"/>
      <c r="W141" s="24">
        <v>0</v>
      </c>
      <c r="X141" s="24"/>
      <c r="Y141" s="24"/>
      <c r="Z141" s="24"/>
      <c r="AA141" s="24">
        <v>0</v>
      </c>
      <c r="AB141" s="24">
        <v>0</v>
      </c>
      <c r="AC141" s="24"/>
      <c r="AD141" s="49">
        <v>0</v>
      </c>
      <c r="AE141" s="24"/>
      <c r="AF141" s="24"/>
      <c r="AG141" s="24"/>
      <c r="AH141" s="24">
        <v>3.5502199999999995</v>
      </c>
      <c r="AI141" s="24">
        <v>0</v>
      </c>
      <c r="AJ141" s="24"/>
      <c r="AK141" s="49">
        <v>0.57999999999999996</v>
      </c>
      <c r="AL141" s="44"/>
      <c r="AM141" s="24"/>
      <c r="AN141" s="24"/>
      <c r="AO141" s="24">
        <f t="shared" si="2"/>
        <v>3.5502199999999995</v>
      </c>
      <c r="AP141" s="24">
        <v>0</v>
      </c>
      <c r="AQ141" s="24">
        <v>0</v>
      </c>
      <c r="AR141" s="24">
        <v>0.57999999999999996</v>
      </c>
      <c r="AS141" s="24">
        <v>0</v>
      </c>
      <c r="AT141" s="24">
        <v>0</v>
      </c>
    </row>
    <row r="142" spans="1:46" ht="63">
      <c r="A142" s="8" t="s">
        <v>805</v>
      </c>
      <c r="B142" s="73" t="s">
        <v>527</v>
      </c>
      <c r="C142" s="15" t="s">
        <v>275</v>
      </c>
      <c r="D142" s="9">
        <v>6.2706800000000005</v>
      </c>
      <c r="E142" s="24"/>
      <c r="F142" s="24">
        <v>0</v>
      </c>
      <c r="G142" s="24">
        <v>0</v>
      </c>
      <c r="H142" s="24"/>
      <c r="I142" s="24">
        <v>0</v>
      </c>
      <c r="J142" s="24"/>
      <c r="K142" s="24"/>
      <c r="L142" s="24"/>
      <c r="M142" s="24">
        <v>0</v>
      </c>
      <c r="N142" s="24">
        <v>0</v>
      </c>
      <c r="O142" s="24"/>
      <c r="P142" s="49">
        <v>0</v>
      </c>
      <c r="Q142" s="24"/>
      <c r="R142" s="24"/>
      <c r="S142" s="24"/>
      <c r="T142" s="24">
        <v>0</v>
      </c>
      <c r="U142" s="24">
        <v>0</v>
      </c>
      <c r="V142" s="24"/>
      <c r="W142" s="24">
        <v>0</v>
      </c>
      <c r="X142" s="24"/>
      <c r="Y142" s="24"/>
      <c r="Z142" s="24"/>
      <c r="AA142" s="24">
        <v>0</v>
      </c>
      <c r="AB142" s="24">
        <v>0</v>
      </c>
      <c r="AC142" s="24"/>
      <c r="AD142" s="49">
        <v>0</v>
      </c>
      <c r="AE142" s="24"/>
      <c r="AF142" s="24"/>
      <c r="AG142" s="24"/>
      <c r="AH142" s="24">
        <v>6.2706799999999996</v>
      </c>
      <c r="AI142" s="24">
        <v>0</v>
      </c>
      <c r="AJ142" s="24"/>
      <c r="AK142" s="49">
        <v>1.1000000000000001</v>
      </c>
      <c r="AL142" s="44"/>
      <c r="AM142" s="24"/>
      <c r="AN142" s="24"/>
      <c r="AO142" s="24">
        <f t="shared" si="2"/>
        <v>6.2706799999999996</v>
      </c>
      <c r="AP142" s="24">
        <v>0</v>
      </c>
      <c r="AQ142" s="24">
        <v>0</v>
      </c>
      <c r="AR142" s="24">
        <v>1.1000000000000001</v>
      </c>
      <c r="AS142" s="24">
        <v>0</v>
      </c>
      <c r="AT142" s="24">
        <v>0</v>
      </c>
    </row>
    <row r="143" spans="1:46" ht="63">
      <c r="A143" s="8" t="s">
        <v>805</v>
      </c>
      <c r="B143" s="73" t="s">
        <v>528</v>
      </c>
      <c r="C143" s="15" t="s">
        <v>2278</v>
      </c>
      <c r="D143" s="9">
        <v>3.9796499999999999</v>
      </c>
      <c r="E143" s="24"/>
      <c r="F143" s="24">
        <v>0</v>
      </c>
      <c r="G143" s="24">
        <v>0</v>
      </c>
      <c r="H143" s="24"/>
      <c r="I143" s="24">
        <v>0</v>
      </c>
      <c r="J143" s="24"/>
      <c r="K143" s="24"/>
      <c r="L143" s="24"/>
      <c r="M143" s="24">
        <v>0</v>
      </c>
      <c r="N143" s="24">
        <v>0</v>
      </c>
      <c r="O143" s="24"/>
      <c r="P143" s="49">
        <v>0</v>
      </c>
      <c r="Q143" s="24"/>
      <c r="R143" s="24"/>
      <c r="S143" s="24"/>
      <c r="T143" s="24">
        <v>0</v>
      </c>
      <c r="U143" s="24">
        <v>0</v>
      </c>
      <c r="V143" s="24"/>
      <c r="W143" s="24">
        <v>0</v>
      </c>
      <c r="X143" s="24"/>
      <c r="Y143" s="24"/>
      <c r="Z143" s="24"/>
      <c r="AA143" s="24">
        <v>0</v>
      </c>
      <c r="AB143" s="24">
        <v>0</v>
      </c>
      <c r="AC143" s="24"/>
      <c r="AD143" s="49">
        <v>0</v>
      </c>
      <c r="AE143" s="24"/>
      <c r="AF143" s="24"/>
      <c r="AG143" s="24"/>
      <c r="AH143" s="24">
        <v>0</v>
      </c>
      <c r="AI143" s="24">
        <v>0</v>
      </c>
      <c r="AJ143" s="24"/>
      <c r="AK143" s="49">
        <v>0</v>
      </c>
      <c r="AL143" s="44"/>
      <c r="AM143" s="24"/>
      <c r="AN143" s="24"/>
      <c r="AO143" s="24">
        <f t="shared" si="3" ref="AO143:AO206">=F143+M143+T143+AA143+AH143</f>
        <v>0</v>
      </c>
      <c r="AP143" s="24">
        <v>0</v>
      </c>
      <c r="AQ143" s="24">
        <v>0</v>
      </c>
      <c r="AR143" s="24">
        <v>0</v>
      </c>
      <c r="AS143" s="24">
        <v>0</v>
      </c>
      <c r="AT143" s="24">
        <v>0</v>
      </c>
    </row>
    <row r="144" spans="1:46" ht="78.75">
      <c r="A144" s="8" t="s">
        <v>805</v>
      </c>
      <c r="B144" s="73" t="s">
        <v>131</v>
      </c>
      <c r="C144" s="15" t="s">
        <v>276</v>
      </c>
      <c r="D144" s="9">
        <v>3.0196000000000001</v>
      </c>
      <c r="E144" s="24"/>
      <c r="F144" s="24">
        <v>0</v>
      </c>
      <c r="G144" s="24">
        <v>0</v>
      </c>
      <c r="H144" s="24"/>
      <c r="I144" s="24">
        <v>0</v>
      </c>
      <c r="J144" s="24"/>
      <c r="K144" s="24"/>
      <c r="L144" s="24"/>
      <c r="M144" s="24">
        <v>0</v>
      </c>
      <c r="N144" s="24">
        <v>0</v>
      </c>
      <c r="O144" s="24"/>
      <c r="P144" s="49">
        <v>0</v>
      </c>
      <c r="Q144" s="24"/>
      <c r="R144" s="24"/>
      <c r="S144" s="24"/>
      <c r="T144" s="24">
        <v>0</v>
      </c>
      <c r="U144" s="24">
        <v>0</v>
      </c>
      <c r="V144" s="24"/>
      <c r="W144" s="24">
        <v>0</v>
      </c>
      <c r="X144" s="24"/>
      <c r="Y144" s="24"/>
      <c r="Z144" s="24"/>
      <c r="AA144" s="24">
        <v>0</v>
      </c>
      <c r="AB144" s="24">
        <v>0</v>
      </c>
      <c r="AC144" s="24"/>
      <c r="AD144" s="49">
        <v>0</v>
      </c>
      <c r="AE144" s="24"/>
      <c r="AF144" s="24"/>
      <c r="AG144" s="24"/>
      <c r="AH144" s="24">
        <v>3.0196000000000001</v>
      </c>
      <c r="AI144" s="24">
        <v>0</v>
      </c>
      <c r="AJ144" s="24"/>
      <c r="AK144" s="49">
        <v>1.20</v>
      </c>
      <c r="AL144" s="44"/>
      <c r="AM144" s="24"/>
      <c r="AN144" s="24"/>
      <c r="AO144" s="24">
        <f t="shared" si="3"/>
        <v>3.0196000000000001</v>
      </c>
      <c r="AP144" s="24">
        <v>0</v>
      </c>
      <c r="AQ144" s="24">
        <v>0</v>
      </c>
      <c r="AR144" s="24">
        <v>1.20</v>
      </c>
      <c r="AS144" s="24">
        <v>0</v>
      </c>
      <c r="AT144" s="24">
        <v>0</v>
      </c>
    </row>
    <row r="145" spans="1:46" ht="47.25">
      <c r="A145" s="8" t="s">
        <v>805</v>
      </c>
      <c r="B145" s="73" t="s">
        <v>132</v>
      </c>
      <c r="C145" s="15" t="s">
        <v>2279</v>
      </c>
      <c r="D145" s="9">
        <v>4.4112399999999994</v>
      </c>
      <c r="E145" s="24"/>
      <c r="F145" s="24">
        <v>0</v>
      </c>
      <c r="G145" s="24">
        <v>0</v>
      </c>
      <c r="H145" s="24"/>
      <c r="I145" s="24">
        <v>0</v>
      </c>
      <c r="J145" s="24"/>
      <c r="K145" s="24"/>
      <c r="L145" s="24"/>
      <c r="M145" s="24">
        <v>0</v>
      </c>
      <c r="N145" s="24">
        <v>0</v>
      </c>
      <c r="O145" s="24"/>
      <c r="P145" s="49">
        <v>0</v>
      </c>
      <c r="Q145" s="24"/>
      <c r="R145" s="24"/>
      <c r="S145" s="24"/>
      <c r="T145" s="24">
        <v>0</v>
      </c>
      <c r="U145" s="24">
        <v>0</v>
      </c>
      <c r="V145" s="24"/>
      <c r="W145" s="24">
        <v>0</v>
      </c>
      <c r="X145" s="24"/>
      <c r="Y145" s="24"/>
      <c r="Z145" s="24"/>
      <c r="AA145" s="24">
        <v>0</v>
      </c>
      <c r="AB145" s="24">
        <v>0</v>
      </c>
      <c r="AC145" s="24"/>
      <c r="AD145" s="49">
        <v>0</v>
      </c>
      <c r="AE145" s="24"/>
      <c r="AF145" s="24"/>
      <c r="AG145" s="24"/>
      <c r="AH145" s="24">
        <v>0</v>
      </c>
      <c r="AI145" s="24">
        <v>0</v>
      </c>
      <c r="AJ145" s="24"/>
      <c r="AK145" s="49">
        <v>0</v>
      </c>
      <c r="AL145" s="44"/>
      <c r="AM145" s="24"/>
      <c r="AN145" s="24"/>
      <c r="AO145" s="24">
        <f t="shared" si="3"/>
        <v>0</v>
      </c>
      <c r="AP145" s="24">
        <v>0</v>
      </c>
      <c r="AQ145" s="24">
        <v>0</v>
      </c>
      <c r="AR145" s="24">
        <v>0</v>
      </c>
      <c r="AS145" s="24">
        <v>0</v>
      </c>
      <c r="AT145" s="24">
        <v>0</v>
      </c>
    </row>
    <row r="146" spans="1:46" ht="63">
      <c r="A146" s="8" t="s">
        <v>804</v>
      </c>
      <c r="B146" s="73" t="s">
        <v>955</v>
      </c>
      <c r="C146" s="15" t="s">
        <v>956</v>
      </c>
      <c r="D146" s="9">
        <v>3.3398300000000001</v>
      </c>
      <c r="E146" s="24"/>
      <c r="F146" s="24">
        <v>3.3398300000000001</v>
      </c>
      <c r="G146" s="24">
        <v>0</v>
      </c>
      <c r="H146" s="24"/>
      <c r="I146" s="24">
        <v>0</v>
      </c>
      <c r="J146" s="24"/>
      <c r="K146" s="24"/>
      <c r="L146" s="24"/>
      <c r="M146" s="24">
        <v>0</v>
      </c>
      <c r="N146" s="24">
        <v>0</v>
      </c>
      <c r="O146" s="24"/>
      <c r="P146" s="49">
        <v>0</v>
      </c>
      <c r="Q146" s="24"/>
      <c r="R146" s="24"/>
      <c r="S146" s="24"/>
      <c r="T146" s="24">
        <v>0</v>
      </c>
      <c r="U146" s="24">
        <v>0</v>
      </c>
      <c r="V146" s="24"/>
      <c r="W146" s="24">
        <v>0</v>
      </c>
      <c r="X146" s="24"/>
      <c r="Y146" s="24"/>
      <c r="Z146" s="24"/>
      <c r="AA146" s="24">
        <v>0</v>
      </c>
      <c r="AB146" s="24">
        <v>0</v>
      </c>
      <c r="AC146" s="24"/>
      <c r="AD146" s="49">
        <v>0</v>
      </c>
      <c r="AE146" s="24"/>
      <c r="AF146" s="24"/>
      <c r="AG146" s="24"/>
      <c r="AH146" s="24">
        <v>0</v>
      </c>
      <c r="AI146" s="24">
        <v>0</v>
      </c>
      <c r="AJ146" s="24"/>
      <c r="AK146" s="49">
        <v>0</v>
      </c>
      <c r="AL146" s="44"/>
      <c r="AM146" s="24"/>
      <c r="AN146" s="24"/>
      <c r="AO146" s="24">
        <f t="shared" si="3"/>
        <v>3.3398300000000001</v>
      </c>
      <c r="AP146" s="24">
        <v>0</v>
      </c>
      <c r="AQ146" s="24">
        <v>0</v>
      </c>
      <c r="AR146" s="24">
        <v>0</v>
      </c>
      <c r="AS146" s="24">
        <v>0</v>
      </c>
      <c r="AT146" s="24">
        <v>0</v>
      </c>
    </row>
    <row r="147" spans="1:46" ht="63">
      <c r="A147" s="8" t="s">
        <v>805</v>
      </c>
      <c r="B147" s="73" t="s">
        <v>529</v>
      </c>
      <c r="C147" s="15" t="s">
        <v>2280</v>
      </c>
      <c r="D147" s="9">
        <v>3.26735</v>
      </c>
      <c r="E147" s="24"/>
      <c r="F147" s="24">
        <v>0</v>
      </c>
      <c r="G147" s="24">
        <v>0</v>
      </c>
      <c r="H147" s="24"/>
      <c r="I147" s="24">
        <v>0</v>
      </c>
      <c r="J147" s="24"/>
      <c r="K147" s="24"/>
      <c r="L147" s="24"/>
      <c r="M147" s="24">
        <v>0</v>
      </c>
      <c r="N147" s="24">
        <v>0</v>
      </c>
      <c r="O147" s="24"/>
      <c r="P147" s="49">
        <v>0</v>
      </c>
      <c r="Q147" s="24"/>
      <c r="R147" s="24"/>
      <c r="S147" s="24"/>
      <c r="T147" s="24">
        <v>0</v>
      </c>
      <c r="U147" s="24">
        <v>0</v>
      </c>
      <c r="V147" s="24"/>
      <c r="W147" s="24">
        <v>0</v>
      </c>
      <c r="X147" s="24"/>
      <c r="Y147" s="24"/>
      <c r="Z147" s="24"/>
      <c r="AA147" s="24">
        <v>0</v>
      </c>
      <c r="AB147" s="24">
        <v>0</v>
      </c>
      <c r="AC147" s="24"/>
      <c r="AD147" s="49">
        <v>0</v>
      </c>
      <c r="AE147" s="24"/>
      <c r="AF147" s="24"/>
      <c r="AG147" s="24"/>
      <c r="AH147" s="24">
        <v>3.2673499999999995</v>
      </c>
      <c r="AI147" s="24">
        <v>0</v>
      </c>
      <c r="AJ147" s="24"/>
      <c r="AK147" s="49">
        <v>1</v>
      </c>
      <c r="AL147" s="44"/>
      <c r="AM147" s="24"/>
      <c r="AN147" s="24"/>
      <c r="AO147" s="24">
        <f t="shared" si="3"/>
        <v>3.2673499999999995</v>
      </c>
      <c r="AP147" s="24">
        <v>0</v>
      </c>
      <c r="AQ147" s="24">
        <v>0</v>
      </c>
      <c r="AR147" s="24">
        <v>1</v>
      </c>
      <c r="AS147" s="24">
        <v>0</v>
      </c>
      <c r="AT147" s="24">
        <v>0</v>
      </c>
    </row>
    <row r="148" spans="1:46" ht="63">
      <c r="A148" s="8" t="s">
        <v>804</v>
      </c>
      <c r="B148" s="73" t="s">
        <v>957</v>
      </c>
      <c r="C148" s="15" t="s">
        <v>958</v>
      </c>
      <c r="D148" s="9">
        <v>0.6749400000000001</v>
      </c>
      <c r="E148" s="24"/>
      <c r="F148" s="24">
        <v>0.67493999999999998</v>
      </c>
      <c r="G148" s="24">
        <v>0.32</v>
      </c>
      <c r="H148" s="24"/>
      <c r="I148" s="24">
        <v>0</v>
      </c>
      <c r="J148" s="24"/>
      <c r="K148" s="24"/>
      <c r="L148" s="24"/>
      <c r="M148" s="24">
        <v>0</v>
      </c>
      <c r="N148" s="24">
        <v>0</v>
      </c>
      <c r="O148" s="24"/>
      <c r="P148" s="49">
        <v>0</v>
      </c>
      <c r="Q148" s="24"/>
      <c r="R148" s="24"/>
      <c r="S148" s="24"/>
      <c r="T148" s="24">
        <v>0</v>
      </c>
      <c r="U148" s="24">
        <v>0</v>
      </c>
      <c r="V148" s="24"/>
      <c r="W148" s="24">
        <v>0</v>
      </c>
      <c r="X148" s="24"/>
      <c r="Y148" s="24"/>
      <c r="Z148" s="24"/>
      <c r="AA148" s="24">
        <v>0</v>
      </c>
      <c r="AB148" s="24">
        <v>0</v>
      </c>
      <c r="AC148" s="24"/>
      <c r="AD148" s="49">
        <v>0</v>
      </c>
      <c r="AE148" s="24"/>
      <c r="AF148" s="24"/>
      <c r="AG148" s="24"/>
      <c r="AH148" s="24">
        <v>0</v>
      </c>
      <c r="AI148" s="24">
        <v>0</v>
      </c>
      <c r="AJ148" s="24"/>
      <c r="AK148" s="49">
        <v>0</v>
      </c>
      <c r="AL148" s="44"/>
      <c r="AM148" s="24"/>
      <c r="AN148" s="24"/>
      <c r="AO148" s="24">
        <f t="shared" si="3"/>
        <v>0.67493999999999998</v>
      </c>
      <c r="AP148" s="24">
        <v>0.32</v>
      </c>
      <c r="AQ148" s="24">
        <v>0</v>
      </c>
      <c r="AR148" s="24">
        <v>0</v>
      </c>
      <c r="AS148" s="24">
        <v>0</v>
      </c>
      <c r="AT148" s="24">
        <v>0</v>
      </c>
    </row>
    <row r="149" spans="1:46" ht="47.25">
      <c r="A149" s="8" t="s">
        <v>804</v>
      </c>
      <c r="B149" s="73" t="s">
        <v>959</v>
      </c>
      <c r="C149" s="15" t="s">
        <v>960</v>
      </c>
      <c r="D149" s="9">
        <v>1.6051099999999998</v>
      </c>
      <c r="E149" s="24"/>
      <c r="F149" s="24">
        <v>1.6051099999999998</v>
      </c>
      <c r="G149" s="24">
        <v>0</v>
      </c>
      <c r="H149" s="24"/>
      <c r="I149" s="24">
        <v>0</v>
      </c>
      <c r="J149" s="24"/>
      <c r="K149" s="24"/>
      <c r="L149" s="24"/>
      <c r="M149" s="24">
        <v>0</v>
      </c>
      <c r="N149" s="24">
        <v>0</v>
      </c>
      <c r="O149" s="24"/>
      <c r="P149" s="49">
        <v>0</v>
      </c>
      <c r="Q149" s="24"/>
      <c r="R149" s="24"/>
      <c r="S149" s="24"/>
      <c r="T149" s="24">
        <v>0</v>
      </c>
      <c r="U149" s="24">
        <v>0</v>
      </c>
      <c r="V149" s="24"/>
      <c r="W149" s="24">
        <v>0</v>
      </c>
      <c r="X149" s="24"/>
      <c r="Y149" s="24"/>
      <c r="Z149" s="24"/>
      <c r="AA149" s="24">
        <v>0</v>
      </c>
      <c r="AB149" s="24">
        <v>0</v>
      </c>
      <c r="AC149" s="24"/>
      <c r="AD149" s="49">
        <v>0</v>
      </c>
      <c r="AE149" s="24"/>
      <c r="AF149" s="24"/>
      <c r="AG149" s="24"/>
      <c r="AH149" s="24">
        <v>0</v>
      </c>
      <c r="AI149" s="24">
        <v>0</v>
      </c>
      <c r="AJ149" s="24"/>
      <c r="AK149" s="49">
        <v>0</v>
      </c>
      <c r="AL149" s="44"/>
      <c r="AM149" s="24"/>
      <c r="AN149" s="24"/>
      <c r="AO149" s="24">
        <f t="shared" si="3"/>
        <v>1.6051099999999998</v>
      </c>
      <c r="AP149" s="24">
        <v>0</v>
      </c>
      <c r="AQ149" s="24">
        <v>0</v>
      </c>
      <c r="AR149" s="24">
        <v>0</v>
      </c>
      <c r="AS149" s="24">
        <v>0</v>
      </c>
      <c r="AT149" s="24">
        <v>0</v>
      </c>
    </row>
    <row r="150" spans="1:46" ht="47.25">
      <c r="A150" s="8" t="s">
        <v>805</v>
      </c>
      <c r="B150" s="73" t="s">
        <v>213</v>
      </c>
      <c r="C150" s="15" t="s">
        <v>277</v>
      </c>
      <c r="D150" s="9">
        <v>6.7883300000000002</v>
      </c>
      <c r="E150" s="24"/>
      <c r="F150" s="24">
        <v>0</v>
      </c>
      <c r="G150" s="24">
        <v>0</v>
      </c>
      <c r="H150" s="24"/>
      <c r="I150" s="24">
        <v>0</v>
      </c>
      <c r="J150" s="24"/>
      <c r="K150" s="24"/>
      <c r="L150" s="24"/>
      <c r="M150" s="24">
        <v>0</v>
      </c>
      <c r="N150" s="24">
        <v>0</v>
      </c>
      <c r="O150" s="24"/>
      <c r="P150" s="49">
        <v>0</v>
      </c>
      <c r="Q150" s="24"/>
      <c r="R150" s="24"/>
      <c r="S150" s="24"/>
      <c r="T150" s="24">
        <v>0</v>
      </c>
      <c r="U150" s="24">
        <v>0</v>
      </c>
      <c r="V150" s="24"/>
      <c r="W150" s="24">
        <v>0</v>
      </c>
      <c r="X150" s="24"/>
      <c r="Y150" s="24"/>
      <c r="Z150" s="24"/>
      <c r="AA150" s="24">
        <v>0</v>
      </c>
      <c r="AB150" s="24">
        <v>0</v>
      </c>
      <c r="AC150" s="24"/>
      <c r="AD150" s="49">
        <v>0</v>
      </c>
      <c r="AE150" s="24"/>
      <c r="AF150" s="24"/>
      <c r="AG150" s="24"/>
      <c r="AH150" s="24">
        <v>6.7883299999999993</v>
      </c>
      <c r="AI150" s="24">
        <v>0</v>
      </c>
      <c r="AJ150" s="24"/>
      <c r="AK150" s="49">
        <v>2.2000000000000002</v>
      </c>
      <c r="AL150" s="44"/>
      <c r="AM150" s="24"/>
      <c r="AN150" s="24"/>
      <c r="AO150" s="24">
        <f t="shared" si="3"/>
        <v>6.7883299999999993</v>
      </c>
      <c r="AP150" s="24">
        <v>0</v>
      </c>
      <c r="AQ150" s="24">
        <v>0</v>
      </c>
      <c r="AR150" s="24">
        <v>2.2000000000000002</v>
      </c>
      <c r="AS150" s="24">
        <v>0</v>
      </c>
      <c r="AT150" s="24">
        <v>0</v>
      </c>
    </row>
    <row r="151" spans="1:46" ht="63">
      <c r="A151" s="8" t="s">
        <v>805</v>
      </c>
      <c r="B151" s="73" t="s">
        <v>133</v>
      </c>
      <c r="C151" s="15" t="s">
        <v>278</v>
      </c>
      <c r="D151" s="9">
        <v>4.1478299999999999</v>
      </c>
      <c r="E151" s="24"/>
      <c r="F151" s="24">
        <v>0</v>
      </c>
      <c r="G151" s="24">
        <v>0</v>
      </c>
      <c r="H151" s="24"/>
      <c r="I151" s="24">
        <v>0</v>
      </c>
      <c r="J151" s="24"/>
      <c r="K151" s="24"/>
      <c r="L151" s="24"/>
      <c r="M151" s="24">
        <v>0</v>
      </c>
      <c r="N151" s="24">
        <v>0</v>
      </c>
      <c r="O151" s="24"/>
      <c r="P151" s="49">
        <v>0</v>
      </c>
      <c r="Q151" s="24"/>
      <c r="R151" s="24"/>
      <c r="S151" s="24"/>
      <c r="T151" s="24">
        <v>4.1478299999999999</v>
      </c>
      <c r="U151" s="24">
        <v>0</v>
      </c>
      <c r="V151" s="24"/>
      <c r="W151" s="24">
        <v>1.40</v>
      </c>
      <c r="X151" s="24"/>
      <c r="Y151" s="24"/>
      <c r="Z151" s="24"/>
      <c r="AA151" s="24">
        <v>0</v>
      </c>
      <c r="AB151" s="24">
        <v>0</v>
      </c>
      <c r="AC151" s="24"/>
      <c r="AD151" s="49">
        <v>0</v>
      </c>
      <c r="AE151" s="24"/>
      <c r="AF151" s="24"/>
      <c r="AG151" s="24"/>
      <c r="AH151" s="24">
        <v>0</v>
      </c>
      <c r="AI151" s="24">
        <v>0</v>
      </c>
      <c r="AJ151" s="24"/>
      <c r="AK151" s="49">
        <v>0</v>
      </c>
      <c r="AL151" s="44"/>
      <c r="AM151" s="24"/>
      <c r="AN151" s="24"/>
      <c r="AO151" s="24">
        <f t="shared" si="3"/>
        <v>4.1478299999999999</v>
      </c>
      <c r="AP151" s="24">
        <v>0</v>
      </c>
      <c r="AQ151" s="24">
        <v>0</v>
      </c>
      <c r="AR151" s="24">
        <v>1.40</v>
      </c>
      <c r="AS151" s="24">
        <v>0</v>
      </c>
      <c r="AT151" s="24">
        <v>0</v>
      </c>
    </row>
    <row r="152" spans="1:46" ht="94.5">
      <c r="A152" s="8" t="s">
        <v>805</v>
      </c>
      <c r="B152" s="73" t="s">
        <v>134</v>
      </c>
      <c r="C152" s="15" t="s">
        <v>279</v>
      </c>
      <c r="D152" s="9">
        <v>20.574590000000001</v>
      </c>
      <c r="E152" s="24"/>
      <c r="F152" s="24">
        <v>0</v>
      </c>
      <c r="G152" s="24">
        <v>0</v>
      </c>
      <c r="H152" s="24"/>
      <c r="I152" s="24">
        <v>0</v>
      </c>
      <c r="J152" s="24"/>
      <c r="K152" s="24"/>
      <c r="L152" s="24"/>
      <c r="M152" s="24">
        <v>0</v>
      </c>
      <c r="N152" s="24">
        <v>0</v>
      </c>
      <c r="O152" s="24"/>
      <c r="P152" s="49">
        <v>0</v>
      </c>
      <c r="Q152" s="24"/>
      <c r="R152" s="24"/>
      <c r="S152" s="24"/>
      <c r="T152" s="24">
        <v>0</v>
      </c>
      <c r="U152" s="24">
        <v>0</v>
      </c>
      <c r="V152" s="24"/>
      <c r="W152" s="24">
        <v>0</v>
      </c>
      <c r="X152" s="24"/>
      <c r="Y152" s="24"/>
      <c r="Z152" s="24"/>
      <c r="AA152" s="24">
        <v>0</v>
      </c>
      <c r="AB152" s="24">
        <v>0</v>
      </c>
      <c r="AC152" s="24"/>
      <c r="AD152" s="49">
        <v>0</v>
      </c>
      <c r="AE152" s="24"/>
      <c r="AF152" s="24"/>
      <c r="AG152" s="24"/>
      <c r="AH152" s="24">
        <v>0</v>
      </c>
      <c r="AI152" s="24">
        <v>0</v>
      </c>
      <c r="AJ152" s="24"/>
      <c r="AK152" s="49">
        <v>0</v>
      </c>
      <c r="AL152" s="44"/>
      <c r="AM152" s="24"/>
      <c r="AN152" s="24"/>
      <c r="AO152" s="24">
        <f t="shared" si="3"/>
        <v>0</v>
      </c>
      <c r="AP152" s="24">
        <v>0</v>
      </c>
      <c r="AQ152" s="24">
        <v>0</v>
      </c>
      <c r="AR152" s="24">
        <v>0</v>
      </c>
      <c r="AS152" s="24">
        <v>0</v>
      </c>
      <c r="AT152" s="24">
        <v>0</v>
      </c>
    </row>
    <row r="153" spans="1:46" ht="63">
      <c r="A153" s="8" t="s">
        <v>805</v>
      </c>
      <c r="B153" s="73" t="s">
        <v>961</v>
      </c>
      <c r="C153" s="15" t="s">
        <v>962</v>
      </c>
      <c r="D153" s="9">
        <v>10.18975</v>
      </c>
      <c r="E153" s="24"/>
      <c r="F153" s="24">
        <v>0</v>
      </c>
      <c r="G153" s="24">
        <v>0</v>
      </c>
      <c r="H153" s="24"/>
      <c r="I153" s="24">
        <v>0</v>
      </c>
      <c r="J153" s="24"/>
      <c r="K153" s="24"/>
      <c r="L153" s="24"/>
      <c r="M153" s="24">
        <v>0</v>
      </c>
      <c r="N153" s="24">
        <v>0</v>
      </c>
      <c r="O153" s="24"/>
      <c r="P153" s="49">
        <v>0</v>
      </c>
      <c r="Q153" s="24"/>
      <c r="R153" s="24"/>
      <c r="S153" s="24"/>
      <c r="T153" s="24">
        <v>10.18975</v>
      </c>
      <c r="U153" s="24">
        <v>0</v>
      </c>
      <c r="V153" s="24"/>
      <c r="W153" s="24">
        <v>2.85</v>
      </c>
      <c r="X153" s="24"/>
      <c r="Y153" s="24"/>
      <c r="Z153" s="24"/>
      <c r="AA153" s="24">
        <v>0</v>
      </c>
      <c r="AB153" s="24">
        <v>0</v>
      </c>
      <c r="AC153" s="24"/>
      <c r="AD153" s="49">
        <v>0</v>
      </c>
      <c r="AE153" s="24"/>
      <c r="AF153" s="24"/>
      <c r="AG153" s="24"/>
      <c r="AH153" s="24">
        <v>0</v>
      </c>
      <c r="AI153" s="24">
        <v>0</v>
      </c>
      <c r="AJ153" s="24"/>
      <c r="AK153" s="49">
        <v>0</v>
      </c>
      <c r="AL153" s="44"/>
      <c r="AM153" s="24"/>
      <c r="AN153" s="24"/>
      <c r="AO153" s="24">
        <f t="shared" si="3"/>
        <v>10.18975</v>
      </c>
      <c r="AP153" s="24">
        <v>0</v>
      </c>
      <c r="AQ153" s="24">
        <v>0</v>
      </c>
      <c r="AR153" s="24">
        <v>2.85</v>
      </c>
      <c r="AS153" s="24">
        <v>0</v>
      </c>
      <c r="AT153" s="24">
        <v>0</v>
      </c>
    </row>
    <row r="154" spans="1:46" ht="78.75">
      <c r="A154" s="8" t="s">
        <v>805</v>
      </c>
      <c r="B154" s="73" t="s">
        <v>130</v>
      </c>
      <c r="C154" s="15" t="s">
        <v>280</v>
      </c>
      <c r="D154" s="9">
        <v>3.96644</v>
      </c>
      <c r="E154" s="24"/>
      <c r="F154" s="24">
        <v>0</v>
      </c>
      <c r="G154" s="24">
        <v>0</v>
      </c>
      <c r="H154" s="24"/>
      <c r="I154" s="24">
        <v>0</v>
      </c>
      <c r="J154" s="24"/>
      <c r="K154" s="24"/>
      <c r="L154" s="24"/>
      <c r="M154" s="24">
        <v>0</v>
      </c>
      <c r="N154" s="24">
        <v>0</v>
      </c>
      <c r="O154" s="24"/>
      <c r="P154" s="49">
        <v>0</v>
      </c>
      <c r="Q154" s="24"/>
      <c r="R154" s="24"/>
      <c r="S154" s="24"/>
      <c r="T154" s="24">
        <v>3.96644</v>
      </c>
      <c r="U154" s="24">
        <v>0</v>
      </c>
      <c r="V154" s="24"/>
      <c r="W154" s="24">
        <v>1.40</v>
      </c>
      <c r="X154" s="24"/>
      <c r="Y154" s="24"/>
      <c r="Z154" s="24"/>
      <c r="AA154" s="24">
        <v>0</v>
      </c>
      <c r="AB154" s="24">
        <v>0</v>
      </c>
      <c r="AC154" s="24"/>
      <c r="AD154" s="49">
        <v>0</v>
      </c>
      <c r="AE154" s="24"/>
      <c r="AF154" s="24"/>
      <c r="AG154" s="24"/>
      <c r="AH154" s="24">
        <v>0</v>
      </c>
      <c r="AI154" s="24">
        <v>0</v>
      </c>
      <c r="AJ154" s="24"/>
      <c r="AK154" s="49">
        <v>0</v>
      </c>
      <c r="AL154" s="44"/>
      <c r="AM154" s="24"/>
      <c r="AN154" s="24"/>
      <c r="AO154" s="24">
        <f t="shared" si="3"/>
        <v>3.96644</v>
      </c>
      <c r="AP154" s="24">
        <v>0</v>
      </c>
      <c r="AQ154" s="24">
        <v>0</v>
      </c>
      <c r="AR154" s="24">
        <v>1.40</v>
      </c>
      <c r="AS154" s="24">
        <v>0</v>
      </c>
      <c r="AT154" s="24">
        <v>0</v>
      </c>
    </row>
    <row r="155" spans="1:46" ht="47.25">
      <c r="A155" s="8" t="s">
        <v>805</v>
      </c>
      <c r="B155" s="73" t="s">
        <v>110</v>
      </c>
      <c r="C155" s="15" t="s">
        <v>281</v>
      </c>
      <c r="D155" s="9">
        <v>13.06335</v>
      </c>
      <c r="E155" s="24"/>
      <c r="F155" s="24">
        <v>0</v>
      </c>
      <c r="G155" s="24">
        <v>0</v>
      </c>
      <c r="H155" s="24"/>
      <c r="I155" s="24">
        <v>0</v>
      </c>
      <c r="J155" s="24"/>
      <c r="K155" s="24"/>
      <c r="L155" s="24"/>
      <c r="M155" s="24">
        <v>0</v>
      </c>
      <c r="N155" s="24">
        <v>0</v>
      </c>
      <c r="O155" s="24"/>
      <c r="P155" s="49">
        <v>0</v>
      </c>
      <c r="Q155" s="24"/>
      <c r="R155" s="24"/>
      <c r="S155" s="24"/>
      <c r="T155" s="24">
        <v>0</v>
      </c>
      <c r="U155" s="24">
        <v>0</v>
      </c>
      <c r="V155" s="24"/>
      <c r="W155" s="24">
        <v>0</v>
      </c>
      <c r="X155" s="24"/>
      <c r="Y155" s="24"/>
      <c r="Z155" s="24"/>
      <c r="AA155" s="24">
        <v>0</v>
      </c>
      <c r="AB155" s="24">
        <v>0</v>
      </c>
      <c r="AC155" s="24"/>
      <c r="AD155" s="49">
        <v>0</v>
      </c>
      <c r="AE155" s="24"/>
      <c r="AF155" s="24"/>
      <c r="AG155" s="24"/>
      <c r="AH155" s="24">
        <v>0</v>
      </c>
      <c r="AI155" s="24">
        <v>0</v>
      </c>
      <c r="AJ155" s="24"/>
      <c r="AK155" s="49">
        <v>0</v>
      </c>
      <c r="AL155" s="44"/>
      <c r="AM155" s="24"/>
      <c r="AN155" s="24"/>
      <c r="AO155" s="24">
        <f t="shared" si="3"/>
        <v>0</v>
      </c>
      <c r="AP155" s="24">
        <v>0</v>
      </c>
      <c r="AQ155" s="24">
        <v>0</v>
      </c>
      <c r="AR155" s="24">
        <v>0</v>
      </c>
      <c r="AS155" s="24">
        <v>0</v>
      </c>
      <c r="AT155" s="24">
        <v>0</v>
      </c>
    </row>
    <row r="156" spans="1:46" ht="63">
      <c r="A156" s="8" t="s">
        <v>805</v>
      </c>
      <c r="B156" s="73" t="s">
        <v>963</v>
      </c>
      <c r="C156" s="15" t="s">
        <v>2734</v>
      </c>
      <c r="D156" s="9">
        <v>0.20843999999999999</v>
      </c>
      <c r="E156" s="24"/>
      <c r="F156" s="24">
        <v>0.20843999999999999</v>
      </c>
      <c r="G156" s="24">
        <v>0</v>
      </c>
      <c r="H156" s="24"/>
      <c r="I156" s="24">
        <v>0.16</v>
      </c>
      <c r="J156" s="24"/>
      <c r="K156" s="24"/>
      <c r="L156" s="24"/>
      <c r="M156" s="24">
        <v>0</v>
      </c>
      <c r="N156" s="24">
        <v>0</v>
      </c>
      <c r="O156" s="24"/>
      <c r="P156" s="49">
        <v>0</v>
      </c>
      <c r="Q156" s="24"/>
      <c r="R156" s="24"/>
      <c r="S156" s="24"/>
      <c r="T156" s="24">
        <v>0</v>
      </c>
      <c r="U156" s="24">
        <v>0</v>
      </c>
      <c r="V156" s="24"/>
      <c r="W156" s="24">
        <v>0</v>
      </c>
      <c r="X156" s="24"/>
      <c r="Y156" s="24"/>
      <c r="Z156" s="24"/>
      <c r="AA156" s="24">
        <v>0</v>
      </c>
      <c r="AB156" s="24">
        <v>0</v>
      </c>
      <c r="AC156" s="24"/>
      <c r="AD156" s="49">
        <v>0</v>
      </c>
      <c r="AE156" s="24"/>
      <c r="AF156" s="24"/>
      <c r="AG156" s="24"/>
      <c r="AH156" s="24">
        <v>0</v>
      </c>
      <c r="AI156" s="24">
        <v>0</v>
      </c>
      <c r="AJ156" s="24"/>
      <c r="AK156" s="49">
        <v>0</v>
      </c>
      <c r="AL156" s="44"/>
      <c r="AM156" s="24"/>
      <c r="AN156" s="24"/>
      <c r="AO156" s="24">
        <f t="shared" si="3"/>
        <v>0.20843999999999999</v>
      </c>
      <c r="AP156" s="24">
        <v>0</v>
      </c>
      <c r="AQ156" s="24">
        <v>0</v>
      </c>
      <c r="AR156" s="24">
        <v>0.16</v>
      </c>
      <c r="AS156" s="24">
        <v>0</v>
      </c>
      <c r="AT156" s="24">
        <v>0</v>
      </c>
    </row>
    <row r="157" spans="1:46" ht="78.75">
      <c r="A157" s="8" t="s">
        <v>804</v>
      </c>
      <c r="B157" s="73" t="s">
        <v>964</v>
      </c>
      <c r="C157" s="15" t="s">
        <v>2281</v>
      </c>
      <c r="D157" s="9">
        <v>0.25467000000000001</v>
      </c>
      <c r="E157" s="24"/>
      <c r="F157" s="24">
        <v>0.25467000000000001</v>
      </c>
      <c r="G157" s="24">
        <v>0</v>
      </c>
      <c r="H157" s="24"/>
      <c r="I157" s="24">
        <v>0</v>
      </c>
      <c r="J157" s="24"/>
      <c r="K157" s="24"/>
      <c r="L157" s="24"/>
      <c r="M157" s="24">
        <v>0</v>
      </c>
      <c r="N157" s="24">
        <v>0</v>
      </c>
      <c r="O157" s="24"/>
      <c r="P157" s="49">
        <v>0</v>
      </c>
      <c r="Q157" s="24"/>
      <c r="R157" s="24"/>
      <c r="S157" s="24"/>
      <c r="T157" s="24">
        <v>0</v>
      </c>
      <c r="U157" s="24">
        <v>0</v>
      </c>
      <c r="V157" s="24"/>
      <c r="W157" s="24">
        <v>0</v>
      </c>
      <c r="X157" s="24"/>
      <c r="Y157" s="24"/>
      <c r="Z157" s="24"/>
      <c r="AA157" s="24">
        <v>0</v>
      </c>
      <c r="AB157" s="24">
        <v>0</v>
      </c>
      <c r="AC157" s="24"/>
      <c r="AD157" s="49">
        <v>0</v>
      </c>
      <c r="AE157" s="24"/>
      <c r="AF157" s="24"/>
      <c r="AG157" s="24"/>
      <c r="AH157" s="24">
        <v>0</v>
      </c>
      <c r="AI157" s="24">
        <v>0</v>
      </c>
      <c r="AJ157" s="24"/>
      <c r="AK157" s="49">
        <v>0</v>
      </c>
      <c r="AL157" s="44"/>
      <c r="AM157" s="24"/>
      <c r="AN157" s="24"/>
      <c r="AO157" s="24">
        <f t="shared" si="3"/>
        <v>0.25467000000000001</v>
      </c>
      <c r="AP157" s="24">
        <v>0</v>
      </c>
      <c r="AQ157" s="24">
        <v>0</v>
      </c>
      <c r="AR157" s="24">
        <v>0</v>
      </c>
      <c r="AS157" s="24">
        <v>0</v>
      </c>
      <c r="AT157" s="24">
        <v>0</v>
      </c>
    </row>
    <row r="158" spans="1:46" ht="110.25">
      <c r="A158" s="8" t="s">
        <v>804</v>
      </c>
      <c r="B158" s="73" t="s">
        <v>965</v>
      </c>
      <c r="C158" s="15" t="s">
        <v>2282</v>
      </c>
      <c r="D158" s="9">
        <v>0.48705999999999999</v>
      </c>
      <c r="E158" s="24"/>
      <c r="F158" s="24">
        <v>0.48705999999999999</v>
      </c>
      <c r="G158" s="24">
        <v>0.40</v>
      </c>
      <c r="H158" s="24"/>
      <c r="I158" s="24">
        <v>0</v>
      </c>
      <c r="J158" s="24"/>
      <c r="K158" s="24"/>
      <c r="L158" s="24"/>
      <c r="M158" s="24">
        <v>0</v>
      </c>
      <c r="N158" s="24">
        <v>0</v>
      </c>
      <c r="O158" s="24"/>
      <c r="P158" s="49">
        <v>0</v>
      </c>
      <c r="Q158" s="24"/>
      <c r="R158" s="24"/>
      <c r="S158" s="24"/>
      <c r="T158" s="24">
        <v>0</v>
      </c>
      <c r="U158" s="24">
        <v>0</v>
      </c>
      <c r="V158" s="24"/>
      <c r="W158" s="24">
        <v>0</v>
      </c>
      <c r="X158" s="24"/>
      <c r="Y158" s="24"/>
      <c r="Z158" s="24"/>
      <c r="AA158" s="24">
        <v>0</v>
      </c>
      <c r="AB158" s="24">
        <v>0</v>
      </c>
      <c r="AC158" s="24"/>
      <c r="AD158" s="49">
        <v>0</v>
      </c>
      <c r="AE158" s="24"/>
      <c r="AF158" s="24"/>
      <c r="AG158" s="24"/>
      <c r="AH158" s="24">
        <v>0</v>
      </c>
      <c r="AI158" s="24">
        <v>0</v>
      </c>
      <c r="AJ158" s="24"/>
      <c r="AK158" s="49">
        <v>0</v>
      </c>
      <c r="AL158" s="44"/>
      <c r="AM158" s="24"/>
      <c r="AN158" s="24"/>
      <c r="AO158" s="24">
        <f t="shared" si="3"/>
        <v>0.48705999999999999</v>
      </c>
      <c r="AP158" s="24">
        <v>0.40</v>
      </c>
      <c r="AQ158" s="24">
        <v>0</v>
      </c>
      <c r="AR158" s="24">
        <v>0</v>
      </c>
      <c r="AS158" s="24">
        <v>0</v>
      </c>
      <c r="AT158" s="24">
        <v>0</v>
      </c>
    </row>
    <row r="159" spans="1:46" ht="20.25">
      <c r="A159" s="8" t="s">
        <v>805</v>
      </c>
      <c r="B159" s="73" t="s">
        <v>229</v>
      </c>
      <c r="C159" s="15" t="s">
        <v>2735</v>
      </c>
      <c r="D159" s="9">
        <v>556.42637999999999</v>
      </c>
      <c r="E159" s="24"/>
      <c r="F159" s="24">
        <v>0</v>
      </c>
      <c r="G159" s="24">
        <v>0</v>
      </c>
      <c r="H159" s="24"/>
      <c r="I159" s="24">
        <v>0</v>
      </c>
      <c r="J159" s="24"/>
      <c r="K159" s="24"/>
      <c r="L159" s="24"/>
      <c r="M159" s="24">
        <v>0</v>
      </c>
      <c r="N159" s="24">
        <v>0</v>
      </c>
      <c r="O159" s="24"/>
      <c r="P159" s="49">
        <v>0</v>
      </c>
      <c r="Q159" s="24"/>
      <c r="R159" s="24"/>
      <c r="S159" s="24"/>
      <c r="T159" s="24">
        <v>0</v>
      </c>
      <c r="U159" s="24">
        <v>0</v>
      </c>
      <c r="V159" s="24"/>
      <c r="W159" s="24">
        <v>0</v>
      </c>
      <c r="X159" s="24"/>
      <c r="Y159" s="24"/>
      <c r="Z159" s="24"/>
      <c r="AA159" s="24">
        <v>0</v>
      </c>
      <c r="AB159" s="24">
        <v>0</v>
      </c>
      <c r="AC159" s="24"/>
      <c r="AD159" s="49">
        <v>0</v>
      </c>
      <c r="AE159" s="24"/>
      <c r="AF159" s="24"/>
      <c r="AG159" s="24"/>
      <c r="AH159" s="24">
        <v>0</v>
      </c>
      <c r="AI159" s="24">
        <v>0</v>
      </c>
      <c r="AJ159" s="24"/>
      <c r="AK159" s="49">
        <v>0</v>
      </c>
      <c r="AL159" s="44"/>
      <c r="AM159" s="24"/>
      <c r="AN159" s="24"/>
      <c r="AO159" s="24">
        <f t="shared" si="3"/>
        <v>0</v>
      </c>
      <c r="AP159" s="24">
        <v>0</v>
      </c>
      <c r="AQ159" s="24">
        <v>0</v>
      </c>
      <c r="AR159" s="24">
        <v>0</v>
      </c>
      <c r="AS159" s="24">
        <v>0</v>
      </c>
      <c r="AT159" s="24">
        <v>0</v>
      </c>
    </row>
    <row r="160" spans="1:46" ht="20.25">
      <c r="A160" s="8" t="s">
        <v>804</v>
      </c>
      <c r="B160" s="73" t="s">
        <v>966</v>
      </c>
      <c r="C160" s="15" t="s">
        <v>2748</v>
      </c>
      <c r="D160" s="9">
        <v>524.18004936859995</v>
      </c>
      <c r="E160" s="24"/>
      <c r="F160" s="24">
        <v>0</v>
      </c>
      <c r="G160" s="24">
        <v>0</v>
      </c>
      <c r="H160" s="24"/>
      <c r="I160" s="24">
        <v>0</v>
      </c>
      <c r="J160" s="24"/>
      <c r="K160" s="24"/>
      <c r="L160" s="24"/>
      <c r="M160" s="24">
        <v>36.686055187998775</v>
      </c>
      <c r="N160" s="24">
        <v>55.81</v>
      </c>
      <c r="O160" s="24"/>
      <c r="P160" s="49">
        <v>0</v>
      </c>
      <c r="Q160" s="24"/>
      <c r="R160" s="24"/>
      <c r="S160" s="24"/>
      <c r="T160" s="24">
        <v>26.990314030088332</v>
      </c>
      <c r="U160" s="24">
        <v>41.06</v>
      </c>
      <c r="V160" s="24"/>
      <c r="W160" s="24">
        <v>0</v>
      </c>
      <c r="X160" s="24"/>
      <c r="Y160" s="24"/>
      <c r="Z160" s="24"/>
      <c r="AA160" s="24">
        <v>54.765490090179718</v>
      </c>
      <c r="AB160" s="24">
        <v>83.313999999999993</v>
      </c>
      <c r="AC160" s="24"/>
      <c r="AD160" s="49">
        <v>0</v>
      </c>
      <c r="AE160" s="24"/>
      <c r="AF160" s="24"/>
      <c r="AG160" s="24"/>
      <c r="AH160" s="24">
        <v>66.229471499939592</v>
      </c>
      <c r="AI160" s="24">
        <v>100.754</v>
      </c>
      <c r="AJ160" s="24"/>
      <c r="AK160" s="49">
        <v>0</v>
      </c>
      <c r="AL160" s="44"/>
      <c r="AM160" s="24"/>
      <c r="AN160" s="24"/>
      <c r="AO160" s="24">
        <f t="shared" si="3"/>
        <v>184.67133080820642</v>
      </c>
      <c r="AP160" s="24">
        <v>280.93799999999999</v>
      </c>
      <c r="AQ160" s="24">
        <v>0</v>
      </c>
      <c r="AR160" s="24">
        <v>0</v>
      </c>
      <c r="AS160" s="24">
        <v>0</v>
      </c>
      <c r="AT160" s="24">
        <v>0</v>
      </c>
    </row>
    <row r="161" spans="1:46" ht="31.5">
      <c r="A161" s="8" t="s">
        <v>804</v>
      </c>
      <c r="B161" s="73" t="s">
        <v>967</v>
      </c>
      <c r="C161" s="15" t="s">
        <v>968</v>
      </c>
      <c r="D161" s="9">
        <v>0.20202999999999999</v>
      </c>
      <c r="E161" s="24"/>
      <c r="F161" s="24">
        <v>0.20202999999999999</v>
      </c>
      <c r="G161" s="24">
        <v>0</v>
      </c>
      <c r="H161" s="24"/>
      <c r="I161" s="24">
        <v>0</v>
      </c>
      <c r="J161" s="24"/>
      <c r="K161" s="24"/>
      <c r="L161" s="24"/>
      <c r="M161" s="24">
        <v>0</v>
      </c>
      <c r="N161" s="24">
        <v>0</v>
      </c>
      <c r="O161" s="24"/>
      <c r="P161" s="49">
        <v>0</v>
      </c>
      <c r="Q161" s="24"/>
      <c r="R161" s="24"/>
      <c r="S161" s="24"/>
      <c r="T161" s="24">
        <v>0</v>
      </c>
      <c r="U161" s="24">
        <v>0</v>
      </c>
      <c r="V161" s="24"/>
      <c r="W161" s="24">
        <v>0</v>
      </c>
      <c r="X161" s="24"/>
      <c r="Y161" s="24"/>
      <c r="Z161" s="24"/>
      <c r="AA161" s="24">
        <v>0</v>
      </c>
      <c r="AB161" s="24">
        <v>0</v>
      </c>
      <c r="AC161" s="24"/>
      <c r="AD161" s="49">
        <v>0</v>
      </c>
      <c r="AE161" s="24"/>
      <c r="AF161" s="24"/>
      <c r="AG161" s="24"/>
      <c r="AH161" s="24">
        <v>0</v>
      </c>
      <c r="AI161" s="24">
        <v>0</v>
      </c>
      <c r="AJ161" s="24"/>
      <c r="AK161" s="49">
        <v>0</v>
      </c>
      <c r="AL161" s="44"/>
      <c r="AM161" s="24"/>
      <c r="AN161" s="24"/>
      <c r="AO161" s="24">
        <f t="shared" si="3"/>
        <v>0.20202999999999999</v>
      </c>
      <c r="AP161" s="24">
        <v>0</v>
      </c>
      <c r="AQ161" s="24">
        <v>0</v>
      </c>
      <c r="AR161" s="24">
        <v>0</v>
      </c>
      <c r="AS161" s="24">
        <v>0</v>
      </c>
      <c r="AT161" s="24">
        <v>0</v>
      </c>
    </row>
    <row r="162" spans="1:46" ht="47.25">
      <c r="A162" s="8" t="s">
        <v>804</v>
      </c>
      <c r="B162" s="73" t="s">
        <v>969</v>
      </c>
      <c r="C162" s="15" t="s">
        <v>970</v>
      </c>
      <c r="D162" s="9">
        <v>23.357970000000002</v>
      </c>
      <c r="E162" s="24"/>
      <c r="F162" s="24">
        <v>23.357970000000002</v>
      </c>
      <c r="G162" s="24">
        <v>0</v>
      </c>
      <c r="H162" s="24"/>
      <c r="I162" s="24">
        <v>0.20</v>
      </c>
      <c r="J162" s="24"/>
      <c r="K162" s="24"/>
      <c r="L162" s="24"/>
      <c r="M162" s="24">
        <v>0</v>
      </c>
      <c r="N162" s="24">
        <v>0</v>
      </c>
      <c r="O162" s="24"/>
      <c r="P162" s="49">
        <v>0</v>
      </c>
      <c r="Q162" s="24"/>
      <c r="R162" s="24"/>
      <c r="S162" s="24"/>
      <c r="T162" s="24">
        <v>0</v>
      </c>
      <c r="U162" s="24">
        <v>0</v>
      </c>
      <c r="V162" s="24"/>
      <c r="W162" s="24">
        <v>0</v>
      </c>
      <c r="X162" s="24"/>
      <c r="Y162" s="24"/>
      <c r="Z162" s="24"/>
      <c r="AA162" s="24">
        <v>0</v>
      </c>
      <c r="AB162" s="24">
        <v>0</v>
      </c>
      <c r="AC162" s="24"/>
      <c r="AD162" s="49">
        <v>0</v>
      </c>
      <c r="AE162" s="24"/>
      <c r="AF162" s="24"/>
      <c r="AG162" s="24"/>
      <c r="AH162" s="24">
        <v>0</v>
      </c>
      <c r="AI162" s="24">
        <v>0</v>
      </c>
      <c r="AJ162" s="24"/>
      <c r="AK162" s="49">
        <v>0</v>
      </c>
      <c r="AL162" s="44"/>
      <c r="AM162" s="24"/>
      <c r="AN162" s="24"/>
      <c r="AO162" s="24">
        <f t="shared" si="3"/>
        <v>23.357970000000002</v>
      </c>
      <c r="AP162" s="24">
        <v>0</v>
      </c>
      <c r="AQ162" s="24">
        <v>0</v>
      </c>
      <c r="AR162" s="24">
        <v>0.20</v>
      </c>
      <c r="AS162" s="24">
        <v>0</v>
      </c>
      <c r="AT162" s="24">
        <v>0</v>
      </c>
    </row>
    <row r="163" spans="1:46" ht="47.25">
      <c r="A163" s="8" t="s">
        <v>804</v>
      </c>
      <c r="B163" s="73" t="s">
        <v>971</v>
      </c>
      <c r="C163" s="15" t="s">
        <v>972</v>
      </c>
      <c r="D163" s="9">
        <v>2.8011300000000001</v>
      </c>
      <c r="E163" s="24"/>
      <c r="F163" s="24">
        <v>2.8011300000000001</v>
      </c>
      <c r="G163" s="24">
        <v>1.26</v>
      </c>
      <c r="H163" s="24"/>
      <c r="I163" s="24">
        <v>0</v>
      </c>
      <c r="J163" s="24"/>
      <c r="K163" s="24"/>
      <c r="L163" s="24"/>
      <c r="M163" s="24">
        <v>0</v>
      </c>
      <c r="N163" s="24">
        <v>0</v>
      </c>
      <c r="O163" s="24"/>
      <c r="P163" s="49">
        <v>0</v>
      </c>
      <c r="Q163" s="24"/>
      <c r="R163" s="24"/>
      <c r="S163" s="24"/>
      <c r="T163" s="24">
        <v>0</v>
      </c>
      <c r="U163" s="24">
        <v>0</v>
      </c>
      <c r="V163" s="24"/>
      <c r="W163" s="24">
        <v>0</v>
      </c>
      <c r="X163" s="24"/>
      <c r="Y163" s="24"/>
      <c r="Z163" s="24"/>
      <c r="AA163" s="24">
        <v>0</v>
      </c>
      <c r="AB163" s="24">
        <v>0</v>
      </c>
      <c r="AC163" s="24"/>
      <c r="AD163" s="49">
        <v>0</v>
      </c>
      <c r="AE163" s="24"/>
      <c r="AF163" s="24"/>
      <c r="AG163" s="24"/>
      <c r="AH163" s="24">
        <v>0</v>
      </c>
      <c r="AI163" s="24">
        <v>0</v>
      </c>
      <c r="AJ163" s="24"/>
      <c r="AK163" s="49">
        <v>0</v>
      </c>
      <c r="AL163" s="44"/>
      <c r="AM163" s="24"/>
      <c r="AN163" s="24"/>
      <c r="AO163" s="24">
        <f t="shared" si="3"/>
        <v>2.8011300000000001</v>
      </c>
      <c r="AP163" s="24">
        <v>1.26</v>
      </c>
      <c r="AQ163" s="24">
        <v>0</v>
      </c>
      <c r="AR163" s="24">
        <v>0</v>
      </c>
      <c r="AS163" s="24">
        <v>0</v>
      </c>
      <c r="AT163" s="24">
        <v>0</v>
      </c>
    </row>
    <row r="164" spans="1:46" ht="63">
      <c r="A164" s="8" t="s">
        <v>804</v>
      </c>
      <c r="B164" s="73" t="s">
        <v>973</v>
      </c>
      <c r="C164" s="15" t="s">
        <v>974</v>
      </c>
      <c r="D164" s="9">
        <v>3.1163699999999999</v>
      </c>
      <c r="E164" s="24"/>
      <c r="F164" s="24">
        <v>3.1163699999999999</v>
      </c>
      <c r="G164" s="24">
        <v>1</v>
      </c>
      <c r="H164" s="24"/>
      <c r="I164" s="24">
        <v>0</v>
      </c>
      <c r="J164" s="24"/>
      <c r="K164" s="24"/>
      <c r="L164" s="24"/>
      <c r="M164" s="24">
        <v>0</v>
      </c>
      <c r="N164" s="24">
        <v>0</v>
      </c>
      <c r="O164" s="24"/>
      <c r="P164" s="49">
        <v>0</v>
      </c>
      <c r="Q164" s="24"/>
      <c r="R164" s="24"/>
      <c r="S164" s="24"/>
      <c r="T164" s="24">
        <v>0</v>
      </c>
      <c r="U164" s="24">
        <v>0</v>
      </c>
      <c r="V164" s="24"/>
      <c r="W164" s="24">
        <v>0</v>
      </c>
      <c r="X164" s="24"/>
      <c r="Y164" s="24"/>
      <c r="Z164" s="24"/>
      <c r="AA164" s="24">
        <v>0</v>
      </c>
      <c r="AB164" s="24">
        <v>0</v>
      </c>
      <c r="AC164" s="24"/>
      <c r="AD164" s="49">
        <v>0</v>
      </c>
      <c r="AE164" s="24"/>
      <c r="AF164" s="24"/>
      <c r="AG164" s="24"/>
      <c r="AH164" s="24">
        <v>0</v>
      </c>
      <c r="AI164" s="24">
        <v>0</v>
      </c>
      <c r="AJ164" s="24"/>
      <c r="AK164" s="49">
        <v>0</v>
      </c>
      <c r="AL164" s="44"/>
      <c r="AM164" s="24"/>
      <c r="AN164" s="24"/>
      <c r="AO164" s="24">
        <f t="shared" si="3"/>
        <v>3.1163699999999999</v>
      </c>
      <c r="AP164" s="24">
        <v>1</v>
      </c>
      <c r="AQ164" s="24">
        <v>0</v>
      </c>
      <c r="AR164" s="24">
        <v>0</v>
      </c>
      <c r="AS164" s="24">
        <v>0</v>
      </c>
      <c r="AT164" s="24">
        <v>0</v>
      </c>
    </row>
    <row r="165" spans="1:46" ht="126">
      <c r="A165" s="8" t="s">
        <v>804</v>
      </c>
      <c r="B165" s="73" t="s">
        <v>975</v>
      </c>
      <c r="C165" s="15" t="s">
        <v>976</v>
      </c>
      <c r="D165" s="9">
        <v>6.7226499999999989</v>
      </c>
      <c r="E165" s="24"/>
      <c r="F165" s="24">
        <v>6.7226499999999989</v>
      </c>
      <c r="G165" s="24">
        <v>0</v>
      </c>
      <c r="H165" s="24"/>
      <c r="I165" s="24">
        <v>0.95</v>
      </c>
      <c r="J165" s="24"/>
      <c r="K165" s="24"/>
      <c r="L165" s="24"/>
      <c r="M165" s="24">
        <v>0</v>
      </c>
      <c r="N165" s="24">
        <v>0</v>
      </c>
      <c r="O165" s="24"/>
      <c r="P165" s="49">
        <v>0</v>
      </c>
      <c r="Q165" s="24"/>
      <c r="R165" s="24"/>
      <c r="S165" s="24"/>
      <c r="T165" s="24">
        <v>0</v>
      </c>
      <c r="U165" s="24">
        <v>0</v>
      </c>
      <c r="V165" s="24"/>
      <c r="W165" s="24">
        <v>0</v>
      </c>
      <c r="X165" s="24"/>
      <c r="Y165" s="24"/>
      <c r="Z165" s="24"/>
      <c r="AA165" s="24">
        <v>0</v>
      </c>
      <c r="AB165" s="24">
        <v>0</v>
      </c>
      <c r="AC165" s="24"/>
      <c r="AD165" s="49">
        <v>0</v>
      </c>
      <c r="AE165" s="24"/>
      <c r="AF165" s="24"/>
      <c r="AG165" s="24"/>
      <c r="AH165" s="24">
        <v>0</v>
      </c>
      <c r="AI165" s="24">
        <v>0</v>
      </c>
      <c r="AJ165" s="24"/>
      <c r="AK165" s="49">
        <v>0</v>
      </c>
      <c r="AL165" s="44"/>
      <c r="AM165" s="24"/>
      <c r="AN165" s="24"/>
      <c r="AO165" s="24">
        <f t="shared" si="3"/>
        <v>6.7226499999999989</v>
      </c>
      <c r="AP165" s="24">
        <v>0</v>
      </c>
      <c r="AQ165" s="24">
        <v>0</v>
      </c>
      <c r="AR165" s="24">
        <v>0.95</v>
      </c>
      <c r="AS165" s="24">
        <v>0</v>
      </c>
      <c r="AT165" s="24">
        <v>0</v>
      </c>
    </row>
    <row r="166" spans="1:46" ht="47.25">
      <c r="A166" s="8" t="s">
        <v>805</v>
      </c>
      <c r="B166" s="73" t="s">
        <v>105</v>
      </c>
      <c r="C166" s="15" t="s">
        <v>282</v>
      </c>
      <c r="D166" s="9">
        <v>17.373090000000001</v>
      </c>
      <c r="E166" s="24"/>
      <c r="F166" s="24">
        <v>0</v>
      </c>
      <c r="G166" s="24">
        <v>0</v>
      </c>
      <c r="H166" s="24"/>
      <c r="I166" s="24">
        <v>0</v>
      </c>
      <c r="J166" s="24"/>
      <c r="K166" s="24"/>
      <c r="L166" s="24"/>
      <c r="M166" s="24">
        <v>0</v>
      </c>
      <c r="N166" s="24">
        <v>0</v>
      </c>
      <c r="O166" s="24"/>
      <c r="P166" s="49">
        <v>0</v>
      </c>
      <c r="Q166" s="24"/>
      <c r="R166" s="24"/>
      <c r="S166" s="24"/>
      <c r="T166" s="24">
        <v>0</v>
      </c>
      <c r="U166" s="24">
        <v>0</v>
      </c>
      <c r="V166" s="24"/>
      <c r="W166" s="24">
        <v>0</v>
      </c>
      <c r="X166" s="24"/>
      <c r="Y166" s="24"/>
      <c r="Z166" s="24"/>
      <c r="AA166" s="24">
        <v>0</v>
      </c>
      <c r="AB166" s="24">
        <v>0</v>
      </c>
      <c r="AC166" s="24"/>
      <c r="AD166" s="49">
        <v>0</v>
      </c>
      <c r="AE166" s="24"/>
      <c r="AF166" s="24"/>
      <c r="AG166" s="24"/>
      <c r="AH166" s="24">
        <v>0</v>
      </c>
      <c r="AI166" s="24">
        <v>0</v>
      </c>
      <c r="AJ166" s="24"/>
      <c r="AK166" s="49">
        <v>0</v>
      </c>
      <c r="AL166" s="44"/>
      <c r="AM166" s="24"/>
      <c r="AN166" s="24"/>
      <c r="AO166" s="24">
        <f t="shared" si="3"/>
        <v>0</v>
      </c>
      <c r="AP166" s="24">
        <v>0</v>
      </c>
      <c r="AQ166" s="24">
        <v>0</v>
      </c>
      <c r="AR166" s="24">
        <v>0</v>
      </c>
      <c r="AS166" s="24">
        <v>0</v>
      </c>
      <c r="AT166" s="24">
        <v>0</v>
      </c>
    </row>
    <row r="167" spans="1:46" ht="78.75">
      <c r="A167" s="8" t="s">
        <v>804</v>
      </c>
      <c r="B167" s="73" t="s">
        <v>977</v>
      </c>
      <c r="C167" s="15" t="s">
        <v>2283</v>
      </c>
      <c r="D167" s="9">
        <v>1.1346400000000001</v>
      </c>
      <c r="E167" s="24"/>
      <c r="F167" s="24">
        <v>1.1346399999999999</v>
      </c>
      <c r="G167" s="24">
        <v>0.80</v>
      </c>
      <c r="H167" s="24"/>
      <c r="I167" s="24">
        <v>0</v>
      </c>
      <c r="J167" s="24"/>
      <c r="K167" s="24"/>
      <c r="L167" s="24"/>
      <c r="M167" s="24">
        <v>0</v>
      </c>
      <c r="N167" s="24">
        <v>0</v>
      </c>
      <c r="O167" s="24"/>
      <c r="P167" s="49">
        <v>0</v>
      </c>
      <c r="Q167" s="24"/>
      <c r="R167" s="24"/>
      <c r="S167" s="24"/>
      <c r="T167" s="24">
        <v>0</v>
      </c>
      <c r="U167" s="24">
        <v>0</v>
      </c>
      <c r="V167" s="24"/>
      <c r="W167" s="24">
        <v>0</v>
      </c>
      <c r="X167" s="24"/>
      <c r="Y167" s="24"/>
      <c r="Z167" s="24"/>
      <c r="AA167" s="24">
        <v>0</v>
      </c>
      <c r="AB167" s="24">
        <v>0</v>
      </c>
      <c r="AC167" s="24"/>
      <c r="AD167" s="49">
        <v>0</v>
      </c>
      <c r="AE167" s="24"/>
      <c r="AF167" s="24"/>
      <c r="AG167" s="24"/>
      <c r="AH167" s="24">
        <v>0</v>
      </c>
      <c r="AI167" s="24">
        <v>0</v>
      </c>
      <c r="AJ167" s="24"/>
      <c r="AK167" s="49">
        <v>0</v>
      </c>
      <c r="AL167" s="44"/>
      <c r="AM167" s="24"/>
      <c r="AN167" s="24"/>
      <c r="AO167" s="24">
        <f t="shared" si="3"/>
        <v>1.1346399999999999</v>
      </c>
      <c r="AP167" s="24">
        <v>0.80</v>
      </c>
      <c r="AQ167" s="24">
        <v>0</v>
      </c>
      <c r="AR167" s="24">
        <v>0</v>
      </c>
      <c r="AS167" s="24">
        <v>0</v>
      </c>
      <c r="AT167" s="24">
        <v>0</v>
      </c>
    </row>
    <row r="168" spans="1:46" ht="63">
      <c r="A168" s="8" t="s">
        <v>805</v>
      </c>
      <c r="B168" s="73" t="s">
        <v>530</v>
      </c>
      <c r="C168" s="15" t="s">
        <v>727</v>
      </c>
      <c r="D168" s="9">
        <v>4.0937099999999997</v>
      </c>
      <c r="E168" s="24"/>
      <c r="F168" s="24">
        <v>0</v>
      </c>
      <c r="G168" s="24">
        <v>0</v>
      </c>
      <c r="H168" s="24"/>
      <c r="I168" s="24">
        <v>0</v>
      </c>
      <c r="J168" s="24"/>
      <c r="K168" s="24"/>
      <c r="L168" s="24"/>
      <c r="M168" s="24">
        <v>0</v>
      </c>
      <c r="N168" s="24">
        <v>0</v>
      </c>
      <c r="O168" s="24"/>
      <c r="P168" s="49">
        <v>0</v>
      </c>
      <c r="Q168" s="24"/>
      <c r="R168" s="24"/>
      <c r="S168" s="24"/>
      <c r="T168" s="24">
        <v>0</v>
      </c>
      <c r="U168" s="24">
        <v>0</v>
      </c>
      <c r="V168" s="24"/>
      <c r="W168" s="24">
        <v>0</v>
      </c>
      <c r="X168" s="24"/>
      <c r="Y168" s="24"/>
      <c r="Z168" s="24"/>
      <c r="AA168" s="24">
        <v>0</v>
      </c>
      <c r="AB168" s="24">
        <v>0</v>
      </c>
      <c r="AC168" s="24"/>
      <c r="AD168" s="49">
        <v>0</v>
      </c>
      <c r="AE168" s="24"/>
      <c r="AF168" s="24"/>
      <c r="AG168" s="24"/>
      <c r="AH168" s="24">
        <v>4.0937100000000006</v>
      </c>
      <c r="AI168" s="24">
        <v>1</v>
      </c>
      <c r="AJ168" s="24"/>
      <c r="AK168" s="49">
        <v>1.48</v>
      </c>
      <c r="AL168" s="44"/>
      <c r="AM168" s="24"/>
      <c r="AN168" s="24"/>
      <c r="AO168" s="24">
        <f t="shared" si="3"/>
        <v>4.0937100000000006</v>
      </c>
      <c r="AP168" s="24">
        <v>1</v>
      </c>
      <c r="AQ168" s="24">
        <v>0</v>
      </c>
      <c r="AR168" s="24">
        <v>1.48</v>
      </c>
      <c r="AS168" s="24">
        <v>0</v>
      </c>
      <c r="AT168" s="24">
        <v>0</v>
      </c>
    </row>
    <row r="169" spans="1:46" ht="63">
      <c r="A169" s="8" t="s">
        <v>804</v>
      </c>
      <c r="B169" s="73" t="s">
        <v>978</v>
      </c>
      <c r="C169" s="15" t="s">
        <v>979</v>
      </c>
      <c r="D169" s="9">
        <v>0.72274000000000005</v>
      </c>
      <c r="E169" s="24"/>
      <c r="F169" s="24">
        <v>0.72274000000000005</v>
      </c>
      <c r="G169" s="24">
        <v>0.63</v>
      </c>
      <c r="H169" s="24"/>
      <c r="I169" s="24">
        <v>0</v>
      </c>
      <c r="J169" s="24"/>
      <c r="K169" s="24"/>
      <c r="L169" s="24"/>
      <c r="M169" s="24">
        <v>0</v>
      </c>
      <c r="N169" s="24">
        <v>0</v>
      </c>
      <c r="O169" s="24"/>
      <c r="P169" s="49">
        <v>0</v>
      </c>
      <c r="Q169" s="24"/>
      <c r="R169" s="24"/>
      <c r="S169" s="24"/>
      <c r="T169" s="24">
        <v>0</v>
      </c>
      <c r="U169" s="24">
        <v>0</v>
      </c>
      <c r="V169" s="24"/>
      <c r="W169" s="24">
        <v>0</v>
      </c>
      <c r="X169" s="24"/>
      <c r="Y169" s="24"/>
      <c r="Z169" s="24"/>
      <c r="AA169" s="24">
        <v>0</v>
      </c>
      <c r="AB169" s="24">
        <v>0</v>
      </c>
      <c r="AC169" s="24"/>
      <c r="AD169" s="49">
        <v>0</v>
      </c>
      <c r="AE169" s="24"/>
      <c r="AF169" s="24"/>
      <c r="AG169" s="24"/>
      <c r="AH169" s="24">
        <v>0</v>
      </c>
      <c r="AI169" s="24">
        <v>0</v>
      </c>
      <c r="AJ169" s="24"/>
      <c r="AK169" s="49">
        <v>0</v>
      </c>
      <c r="AL169" s="44"/>
      <c r="AM169" s="24"/>
      <c r="AN169" s="24"/>
      <c r="AO169" s="24">
        <f t="shared" si="3"/>
        <v>0.72274000000000005</v>
      </c>
      <c r="AP169" s="24">
        <v>0.63</v>
      </c>
      <c r="AQ169" s="24">
        <v>0</v>
      </c>
      <c r="AR169" s="24">
        <v>0</v>
      </c>
      <c r="AS169" s="24">
        <v>0</v>
      </c>
      <c r="AT169" s="24">
        <v>0</v>
      </c>
    </row>
    <row r="170" spans="1:46" ht="63">
      <c r="A170" s="8" t="s">
        <v>805</v>
      </c>
      <c r="B170" s="73" t="s">
        <v>531</v>
      </c>
      <c r="C170" s="15" t="s">
        <v>283</v>
      </c>
      <c r="D170" s="9">
        <v>10.372200000000001</v>
      </c>
      <c r="E170" s="24"/>
      <c r="F170" s="24">
        <v>0</v>
      </c>
      <c r="G170" s="24">
        <v>0</v>
      </c>
      <c r="H170" s="24"/>
      <c r="I170" s="24">
        <v>0</v>
      </c>
      <c r="J170" s="24"/>
      <c r="K170" s="24"/>
      <c r="L170" s="24"/>
      <c r="M170" s="24">
        <v>0</v>
      </c>
      <c r="N170" s="24">
        <v>0</v>
      </c>
      <c r="O170" s="24"/>
      <c r="P170" s="49">
        <v>0</v>
      </c>
      <c r="Q170" s="24"/>
      <c r="R170" s="24"/>
      <c r="S170" s="24"/>
      <c r="T170" s="24">
        <v>0</v>
      </c>
      <c r="U170" s="24">
        <v>0</v>
      </c>
      <c r="V170" s="24"/>
      <c r="W170" s="24">
        <v>0</v>
      </c>
      <c r="X170" s="24"/>
      <c r="Y170" s="24"/>
      <c r="Z170" s="24"/>
      <c r="AA170" s="24">
        <v>10.372200000000001</v>
      </c>
      <c r="AB170" s="24">
        <v>0</v>
      </c>
      <c r="AC170" s="24"/>
      <c r="AD170" s="49">
        <v>1.65</v>
      </c>
      <c r="AE170" s="24"/>
      <c r="AF170" s="24"/>
      <c r="AG170" s="24"/>
      <c r="AH170" s="24">
        <v>0</v>
      </c>
      <c r="AI170" s="24">
        <v>0</v>
      </c>
      <c r="AJ170" s="24"/>
      <c r="AK170" s="49">
        <v>0</v>
      </c>
      <c r="AL170" s="44"/>
      <c r="AM170" s="24"/>
      <c r="AN170" s="24"/>
      <c r="AO170" s="24">
        <f t="shared" si="3"/>
        <v>10.372200000000001</v>
      </c>
      <c r="AP170" s="24">
        <v>0</v>
      </c>
      <c r="AQ170" s="24">
        <v>0</v>
      </c>
      <c r="AR170" s="24">
        <v>1.65</v>
      </c>
      <c r="AS170" s="24">
        <v>0</v>
      </c>
      <c r="AT170" s="24">
        <v>0</v>
      </c>
    </row>
    <row r="171" spans="1:46" ht="94.5">
      <c r="A171" s="8" t="s">
        <v>804</v>
      </c>
      <c r="B171" s="73" t="s">
        <v>980</v>
      </c>
      <c r="C171" s="15" t="s">
        <v>2284</v>
      </c>
      <c r="D171" s="9">
        <v>2.5921099999999999</v>
      </c>
      <c r="E171" s="24"/>
      <c r="F171" s="24">
        <v>2.5921100000000004</v>
      </c>
      <c r="G171" s="24">
        <v>0</v>
      </c>
      <c r="H171" s="24"/>
      <c r="I171" s="24">
        <v>0</v>
      </c>
      <c r="J171" s="24"/>
      <c r="K171" s="24"/>
      <c r="L171" s="24"/>
      <c r="M171" s="24">
        <v>0</v>
      </c>
      <c r="N171" s="24">
        <v>0</v>
      </c>
      <c r="O171" s="24"/>
      <c r="P171" s="49">
        <v>0</v>
      </c>
      <c r="Q171" s="24"/>
      <c r="R171" s="24"/>
      <c r="S171" s="24"/>
      <c r="T171" s="24">
        <v>0</v>
      </c>
      <c r="U171" s="24">
        <v>0</v>
      </c>
      <c r="V171" s="24"/>
      <c r="W171" s="24">
        <v>0</v>
      </c>
      <c r="X171" s="24"/>
      <c r="Y171" s="24"/>
      <c r="Z171" s="24"/>
      <c r="AA171" s="24">
        <v>0</v>
      </c>
      <c r="AB171" s="24">
        <v>0</v>
      </c>
      <c r="AC171" s="24"/>
      <c r="AD171" s="49">
        <v>0</v>
      </c>
      <c r="AE171" s="24"/>
      <c r="AF171" s="24"/>
      <c r="AG171" s="24"/>
      <c r="AH171" s="24">
        <v>0</v>
      </c>
      <c r="AI171" s="24">
        <v>0</v>
      </c>
      <c r="AJ171" s="24"/>
      <c r="AK171" s="49">
        <v>0</v>
      </c>
      <c r="AL171" s="44"/>
      <c r="AM171" s="24"/>
      <c r="AN171" s="24"/>
      <c r="AO171" s="24">
        <f t="shared" si="3"/>
        <v>2.5921100000000004</v>
      </c>
      <c r="AP171" s="24">
        <v>0</v>
      </c>
      <c r="AQ171" s="24">
        <v>0</v>
      </c>
      <c r="AR171" s="24">
        <v>0</v>
      </c>
      <c r="AS171" s="24">
        <v>0</v>
      </c>
      <c r="AT171" s="24">
        <v>0</v>
      </c>
    </row>
    <row r="172" spans="1:46" ht="47.25">
      <c r="A172" s="8" t="s">
        <v>804</v>
      </c>
      <c r="B172" s="73" t="s">
        <v>981</v>
      </c>
      <c r="C172" s="15" t="s">
        <v>2285</v>
      </c>
      <c r="D172" s="9">
        <v>33.11844</v>
      </c>
      <c r="E172" s="24"/>
      <c r="F172" s="24">
        <v>33.11844</v>
      </c>
      <c r="G172" s="24">
        <v>0</v>
      </c>
      <c r="H172" s="24"/>
      <c r="I172" s="24">
        <v>0</v>
      </c>
      <c r="J172" s="24"/>
      <c r="K172" s="24"/>
      <c r="L172" s="24"/>
      <c r="M172" s="24">
        <v>0</v>
      </c>
      <c r="N172" s="24">
        <v>0</v>
      </c>
      <c r="O172" s="24"/>
      <c r="P172" s="49">
        <v>0</v>
      </c>
      <c r="Q172" s="24"/>
      <c r="R172" s="24"/>
      <c r="S172" s="24"/>
      <c r="T172" s="24">
        <v>0</v>
      </c>
      <c r="U172" s="24">
        <v>0</v>
      </c>
      <c r="V172" s="24"/>
      <c r="W172" s="24">
        <v>0</v>
      </c>
      <c r="X172" s="24"/>
      <c r="Y172" s="24"/>
      <c r="Z172" s="24"/>
      <c r="AA172" s="24">
        <v>0</v>
      </c>
      <c r="AB172" s="24">
        <v>0</v>
      </c>
      <c r="AC172" s="24"/>
      <c r="AD172" s="49">
        <v>0</v>
      </c>
      <c r="AE172" s="24"/>
      <c r="AF172" s="24"/>
      <c r="AG172" s="24"/>
      <c r="AH172" s="24">
        <v>0</v>
      </c>
      <c r="AI172" s="24">
        <v>0</v>
      </c>
      <c r="AJ172" s="24"/>
      <c r="AK172" s="49">
        <v>0</v>
      </c>
      <c r="AL172" s="44"/>
      <c r="AM172" s="24"/>
      <c r="AN172" s="24"/>
      <c r="AO172" s="24">
        <f t="shared" si="3"/>
        <v>33.11844</v>
      </c>
      <c r="AP172" s="24">
        <v>0</v>
      </c>
      <c r="AQ172" s="24">
        <v>0</v>
      </c>
      <c r="AR172" s="24">
        <v>0</v>
      </c>
      <c r="AS172" s="24">
        <v>0</v>
      </c>
      <c r="AT172" s="24">
        <v>0</v>
      </c>
    </row>
    <row r="173" spans="1:46" ht="94.5">
      <c r="A173" s="8" t="s">
        <v>805</v>
      </c>
      <c r="B173" s="73" t="s">
        <v>982</v>
      </c>
      <c r="C173" s="15" t="s">
        <v>2286</v>
      </c>
      <c r="D173" s="9">
        <v>0.53639999999999999</v>
      </c>
      <c r="E173" s="24"/>
      <c r="F173" s="24">
        <v>0.53639999999999999</v>
      </c>
      <c r="G173" s="24">
        <v>0</v>
      </c>
      <c r="H173" s="24"/>
      <c r="I173" s="24">
        <v>0.40</v>
      </c>
      <c r="J173" s="24"/>
      <c r="K173" s="24"/>
      <c r="L173" s="24"/>
      <c r="M173" s="24">
        <v>0</v>
      </c>
      <c r="N173" s="24">
        <v>0</v>
      </c>
      <c r="O173" s="24"/>
      <c r="P173" s="49">
        <v>0</v>
      </c>
      <c r="Q173" s="24"/>
      <c r="R173" s="24"/>
      <c r="S173" s="24"/>
      <c r="T173" s="24">
        <v>0</v>
      </c>
      <c r="U173" s="24">
        <v>0</v>
      </c>
      <c r="V173" s="24"/>
      <c r="W173" s="24">
        <v>0</v>
      </c>
      <c r="X173" s="24"/>
      <c r="Y173" s="24"/>
      <c r="Z173" s="24"/>
      <c r="AA173" s="24">
        <v>0</v>
      </c>
      <c r="AB173" s="24">
        <v>0</v>
      </c>
      <c r="AC173" s="24"/>
      <c r="AD173" s="49">
        <v>0</v>
      </c>
      <c r="AE173" s="24"/>
      <c r="AF173" s="24"/>
      <c r="AG173" s="24"/>
      <c r="AH173" s="24">
        <v>0</v>
      </c>
      <c r="AI173" s="24">
        <v>0</v>
      </c>
      <c r="AJ173" s="24"/>
      <c r="AK173" s="49">
        <v>0</v>
      </c>
      <c r="AL173" s="44"/>
      <c r="AM173" s="24"/>
      <c r="AN173" s="24"/>
      <c r="AO173" s="24">
        <f t="shared" si="3"/>
        <v>0.53639999999999999</v>
      </c>
      <c r="AP173" s="24">
        <v>0</v>
      </c>
      <c r="AQ173" s="24">
        <v>0</v>
      </c>
      <c r="AR173" s="24">
        <v>0.40</v>
      </c>
      <c r="AS173" s="24">
        <v>0</v>
      </c>
      <c r="AT173" s="24">
        <v>0</v>
      </c>
    </row>
    <row r="174" spans="1:46" ht="110.25">
      <c r="A174" s="8" t="s">
        <v>804</v>
      </c>
      <c r="B174" s="73" t="s">
        <v>983</v>
      </c>
      <c r="C174" s="15" t="s">
        <v>2287</v>
      </c>
      <c r="D174" s="9">
        <v>2.6653200000000004</v>
      </c>
      <c r="E174" s="24"/>
      <c r="F174" s="24">
        <v>2.6653199999999999</v>
      </c>
      <c r="G174" s="24">
        <v>0</v>
      </c>
      <c r="H174" s="24"/>
      <c r="I174" s="24">
        <v>0</v>
      </c>
      <c r="J174" s="24"/>
      <c r="K174" s="24"/>
      <c r="L174" s="24"/>
      <c r="M174" s="24">
        <v>0</v>
      </c>
      <c r="N174" s="24">
        <v>0</v>
      </c>
      <c r="O174" s="24"/>
      <c r="P174" s="49">
        <v>0</v>
      </c>
      <c r="Q174" s="24"/>
      <c r="R174" s="24"/>
      <c r="S174" s="24"/>
      <c r="T174" s="24">
        <v>0</v>
      </c>
      <c r="U174" s="24">
        <v>0</v>
      </c>
      <c r="V174" s="24"/>
      <c r="W174" s="24">
        <v>0</v>
      </c>
      <c r="X174" s="24"/>
      <c r="Y174" s="24"/>
      <c r="Z174" s="24"/>
      <c r="AA174" s="24">
        <v>0</v>
      </c>
      <c r="AB174" s="24">
        <v>0</v>
      </c>
      <c r="AC174" s="24"/>
      <c r="AD174" s="49">
        <v>0</v>
      </c>
      <c r="AE174" s="24"/>
      <c r="AF174" s="24"/>
      <c r="AG174" s="24"/>
      <c r="AH174" s="24">
        <v>0</v>
      </c>
      <c r="AI174" s="24">
        <v>0</v>
      </c>
      <c r="AJ174" s="24"/>
      <c r="AK174" s="49">
        <v>0</v>
      </c>
      <c r="AL174" s="44"/>
      <c r="AM174" s="24"/>
      <c r="AN174" s="24"/>
      <c r="AO174" s="24">
        <f t="shared" si="3"/>
        <v>2.6653199999999999</v>
      </c>
      <c r="AP174" s="24">
        <v>0</v>
      </c>
      <c r="AQ174" s="24">
        <v>0</v>
      </c>
      <c r="AR174" s="24">
        <v>0</v>
      </c>
      <c r="AS174" s="24">
        <v>0</v>
      </c>
      <c r="AT174" s="24">
        <v>0</v>
      </c>
    </row>
    <row r="175" spans="1:46" ht="47.25">
      <c r="A175" s="8" t="s">
        <v>804</v>
      </c>
      <c r="B175" s="73" t="s">
        <v>532</v>
      </c>
      <c r="C175" s="15" t="s">
        <v>284</v>
      </c>
      <c r="D175" s="9">
        <v>1.1484799999999999</v>
      </c>
      <c r="E175" s="24"/>
      <c r="F175" s="24">
        <v>0</v>
      </c>
      <c r="G175" s="24">
        <v>0</v>
      </c>
      <c r="H175" s="24"/>
      <c r="I175" s="24">
        <v>0</v>
      </c>
      <c r="J175" s="24"/>
      <c r="K175" s="24"/>
      <c r="L175" s="24"/>
      <c r="M175" s="24">
        <v>0</v>
      </c>
      <c r="N175" s="24">
        <v>0</v>
      </c>
      <c r="O175" s="24"/>
      <c r="P175" s="49">
        <v>0</v>
      </c>
      <c r="Q175" s="24"/>
      <c r="R175" s="24"/>
      <c r="S175" s="24"/>
      <c r="T175" s="24">
        <v>0</v>
      </c>
      <c r="U175" s="24">
        <v>0</v>
      </c>
      <c r="V175" s="24"/>
      <c r="W175" s="24">
        <v>0</v>
      </c>
      <c r="X175" s="24"/>
      <c r="Y175" s="24"/>
      <c r="Z175" s="24"/>
      <c r="AA175" s="24">
        <v>1.1484799999999999</v>
      </c>
      <c r="AB175" s="24">
        <v>0</v>
      </c>
      <c r="AC175" s="24"/>
      <c r="AD175" s="49">
        <v>0</v>
      </c>
      <c r="AE175" s="24"/>
      <c r="AF175" s="24"/>
      <c r="AG175" s="24"/>
      <c r="AH175" s="24">
        <v>0</v>
      </c>
      <c r="AI175" s="24">
        <v>0</v>
      </c>
      <c r="AJ175" s="24"/>
      <c r="AK175" s="49">
        <v>0</v>
      </c>
      <c r="AL175" s="44"/>
      <c r="AM175" s="24"/>
      <c r="AN175" s="24"/>
      <c r="AO175" s="24">
        <f t="shared" si="3"/>
        <v>1.1484799999999999</v>
      </c>
      <c r="AP175" s="24">
        <v>0</v>
      </c>
      <c r="AQ175" s="24">
        <v>0</v>
      </c>
      <c r="AR175" s="24">
        <v>0</v>
      </c>
      <c r="AS175" s="24">
        <v>0</v>
      </c>
      <c r="AT175" s="24">
        <v>0</v>
      </c>
    </row>
    <row r="176" spans="1:46" ht="63">
      <c r="A176" s="8" t="s">
        <v>805</v>
      </c>
      <c r="B176" s="73" t="s">
        <v>533</v>
      </c>
      <c r="C176" s="15" t="s">
        <v>728</v>
      </c>
      <c r="D176" s="9">
        <v>4.1489799999999999</v>
      </c>
      <c r="E176" s="24"/>
      <c r="F176" s="24">
        <v>0</v>
      </c>
      <c r="G176" s="24">
        <v>0</v>
      </c>
      <c r="H176" s="24"/>
      <c r="I176" s="24">
        <v>0</v>
      </c>
      <c r="J176" s="24"/>
      <c r="K176" s="24"/>
      <c r="L176" s="24"/>
      <c r="M176" s="24">
        <v>0</v>
      </c>
      <c r="N176" s="24">
        <v>0</v>
      </c>
      <c r="O176" s="24"/>
      <c r="P176" s="49">
        <v>0</v>
      </c>
      <c r="Q176" s="24"/>
      <c r="R176" s="24"/>
      <c r="S176" s="24"/>
      <c r="T176" s="24">
        <v>0</v>
      </c>
      <c r="U176" s="24">
        <v>0</v>
      </c>
      <c r="V176" s="24"/>
      <c r="W176" s="24">
        <v>0</v>
      </c>
      <c r="X176" s="24"/>
      <c r="Y176" s="24"/>
      <c r="Z176" s="24"/>
      <c r="AA176" s="24">
        <v>0</v>
      </c>
      <c r="AB176" s="24">
        <v>0</v>
      </c>
      <c r="AC176" s="24"/>
      <c r="AD176" s="49">
        <v>0</v>
      </c>
      <c r="AE176" s="24"/>
      <c r="AF176" s="24"/>
      <c r="AG176" s="24"/>
      <c r="AH176" s="24">
        <v>4.148979999999999</v>
      </c>
      <c r="AI176" s="24">
        <v>1</v>
      </c>
      <c r="AJ176" s="24"/>
      <c r="AK176" s="49">
        <v>1.5</v>
      </c>
      <c r="AL176" s="44"/>
      <c r="AM176" s="24"/>
      <c r="AN176" s="24"/>
      <c r="AO176" s="24">
        <f t="shared" si="3"/>
        <v>4.148979999999999</v>
      </c>
      <c r="AP176" s="24">
        <v>1</v>
      </c>
      <c r="AQ176" s="24">
        <v>0</v>
      </c>
      <c r="AR176" s="24">
        <v>1.5</v>
      </c>
      <c r="AS176" s="24">
        <v>0</v>
      </c>
      <c r="AT176" s="24">
        <v>0</v>
      </c>
    </row>
    <row r="177" spans="1:46" ht="47.25">
      <c r="A177" s="8" t="s">
        <v>804</v>
      </c>
      <c r="B177" s="73" t="s">
        <v>534</v>
      </c>
      <c r="C177" s="15" t="s">
        <v>285</v>
      </c>
      <c r="D177" s="9">
        <v>2.67618</v>
      </c>
      <c r="E177" s="24"/>
      <c r="F177" s="24">
        <v>0</v>
      </c>
      <c r="G177" s="24">
        <v>0</v>
      </c>
      <c r="H177" s="24"/>
      <c r="I177" s="24">
        <v>0</v>
      </c>
      <c r="J177" s="24"/>
      <c r="K177" s="24"/>
      <c r="L177" s="24"/>
      <c r="M177" s="24">
        <v>0</v>
      </c>
      <c r="N177" s="24">
        <v>0</v>
      </c>
      <c r="O177" s="24"/>
      <c r="P177" s="49">
        <v>0</v>
      </c>
      <c r="Q177" s="24"/>
      <c r="R177" s="24"/>
      <c r="S177" s="24"/>
      <c r="T177" s="24">
        <v>2.67618</v>
      </c>
      <c r="U177" s="24">
        <v>0</v>
      </c>
      <c r="V177" s="24"/>
      <c r="W177" s="24">
        <v>0</v>
      </c>
      <c r="X177" s="24"/>
      <c r="Y177" s="24"/>
      <c r="Z177" s="24"/>
      <c r="AA177" s="24">
        <v>0</v>
      </c>
      <c r="AB177" s="24">
        <v>0</v>
      </c>
      <c r="AC177" s="24"/>
      <c r="AD177" s="49">
        <v>0</v>
      </c>
      <c r="AE177" s="24"/>
      <c r="AF177" s="24"/>
      <c r="AG177" s="24"/>
      <c r="AH177" s="24">
        <v>0</v>
      </c>
      <c r="AI177" s="24">
        <v>0</v>
      </c>
      <c r="AJ177" s="24"/>
      <c r="AK177" s="49">
        <v>0</v>
      </c>
      <c r="AL177" s="44"/>
      <c r="AM177" s="24"/>
      <c r="AN177" s="24"/>
      <c r="AO177" s="24">
        <f t="shared" si="3"/>
        <v>2.67618</v>
      </c>
      <c r="AP177" s="24">
        <v>0</v>
      </c>
      <c r="AQ177" s="24">
        <v>0</v>
      </c>
      <c r="AR177" s="24">
        <v>0</v>
      </c>
      <c r="AS177" s="24">
        <v>0</v>
      </c>
      <c r="AT177" s="24">
        <v>0</v>
      </c>
    </row>
    <row r="178" spans="1:46" ht="47.25">
      <c r="A178" s="8" t="s">
        <v>804</v>
      </c>
      <c r="B178" s="73" t="s">
        <v>984</v>
      </c>
      <c r="C178" s="15" t="s">
        <v>985</v>
      </c>
      <c r="D178" s="9">
        <v>17.610790000000001</v>
      </c>
      <c r="E178" s="24"/>
      <c r="F178" s="24">
        <v>0</v>
      </c>
      <c r="G178" s="24">
        <v>0</v>
      </c>
      <c r="H178" s="24"/>
      <c r="I178" s="24">
        <v>0</v>
      </c>
      <c r="J178" s="24"/>
      <c r="K178" s="24"/>
      <c r="L178" s="24"/>
      <c r="M178" s="24">
        <v>0</v>
      </c>
      <c r="N178" s="24">
        <v>0</v>
      </c>
      <c r="O178" s="24"/>
      <c r="P178" s="49">
        <v>0</v>
      </c>
      <c r="Q178" s="24"/>
      <c r="R178" s="24"/>
      <c r="S178" s="24"/>
      <c r="T178" s="24">
        <v>0</v>
      </c>
      <c r="U178" s="24">
        <v>0</v>
      </c>
      <c r="V178" s="24"/>
      <c r="W178" s="24">
        <v>0</v>
      </c>
      <c r="X178" s="24"/>
      <c r="Y178" s="24"/>
      <c r="Z178" s="24"/>
      <c r="AA178" s="24">
        <v>0</v>
      </c>
      <c r="AB178" s="24">
        <v>0</v>
      </c>
      <c r="AC178" s="24"/>
      <c r="AD178" s="49">
        <v>0</v>
      </c>
      <c r="AE178" s="24"/>
      <c r="AF178" s="24"/>
      <c r="AG178" s="24"/>
      <c r="AH178" s="24">
        <v>0</v>
      </c>
      <c r="AI178" s="24">
        <v>0</v>
      </c>
      <c r="AJ178" s="24"/>
      <c r="AK178" s="49">
        <v>0</v>
      </c>
      <c r="AL178" s="44"/>
      <c r="AM178" s="24"/>
      <c r="AN178" s="24"/>
      <c r="AO178" s="24">
        <f t="shared" si="3"/>
        <v>0</v>
      </c>
      <c r="AP178" s="24">
        <v>0</v>
      </c>
      <c r="AQ178" s="24">
        <v>0</v>
      </c>
      <c r="AR178" s="24">
        <v>0</v>
      </c>
      <c r="AS178" s="24">
        <v>0</v>
      </c>
      <c r="AT178" s="24">
        <v>0</v>
      </c>
    </row>
    <row r="179" spans="1:46" ht="126">
      <c r="A179" s="8" t="s">
        <v>805</v>
      </c>
      <c r="B179" s="73" t="s">
        <v>986</v>
      </c>
      <c r="C179" s="15" t="s">
        <v>2288</v>
      </c>
      <c r="D179" s="9">
        <v>0.26749000000000001</v>
      </c>
      <c r="E179" s="24"/>
      <c r="F179" s="24">
        <v>0.26749000000000001</v>
      </c>
      <c r="G179" s="24">
        <v>0</v>
      </c>
      <c r="H179" s="24"/>
      <c r="I179" s="24">
        <v>0.20</v>
      </c>
      <c r="J179" s="24"/>
      <c r="K179" s="24"/>
      <c r="L179" s="24"/>
      <c r="M179" s="24">
        <v>0</v>
      </c>
      <c r="N179" s="24">
        <v>0</v>
      </c>
      <c r="O179" s="24"/>
      <c r="P179" s="49">
        <v>0</v>
      </c>
      <c r="Q179" s="24"/>
      <c r="R179" s="24"/>
      <c r="S179" s="24"/>
      <c r="T179" s="24">
        <v>0</v>
      </c>
      <c r="U179" s="24">
        <v>0</v>
      </c>
      <c r="V179" s="24"/>
      <c r="W179" s="24">
        <v>0</v>
      </c>
      <c r="X179" s="24"/>
      <c r="Y179" s="24"/>
      <c r="Z179" s="24"/>
      <c r="AA179" s="24">
        <v>0</v>
      </c>
      <c r="AB179" s="24">
        <v>0</v>
      </c>
      <c r="AC179" s="24"/>
      <c r="AD179" s="49">
        <v>0</v>
      </c>
      <c r="AE179" s="24"/>
      <c r="AF179" s="24"/>
      <c r="AG179" s="24"/>
      <c r="AH179" s="24">
        <v>0</v>
      </c>
      <c r="AI179" s="24">
        <v>0</v>
      </c>
      <c r="AJ179" s="24"/>
      <c r="AK179" s="49">
        <v>0</v>
      </c>
      <c r="AL179" s="44"/>
      <c r="AM179" s="24"/>
      <c r="AN179" s="24"/>
      <c r="AO179" s="24">
        <f t="shared" si="3"/>
        <v>0.26749000000000001</v>
      </c>
      <c r="AP179" s="24">
        <v>0</v>
      </c>
      <c r="AQ179" s="24">
        <v>0</v>
      </c>
      <c r="AR179" s="24">
        <v>0.20</v>
      </c>
      <c r="AS179" s="24">
        <v>0</v>
      </c>
      <c r="AT179" s="24">
        <v>0</v>
      </c>
    </row>
    <row r="180" spans="1:46" ht="94.5">
      <c r="A180" s="8" t="s">
        <v>805</v>
      </c>
      <c r="B180" s="73" t="s">
        <v>987</v>
      </c>
      <c r="C180" s="15" t="s">
        <v>2289</v>
      </c>
      <c r="D180" s="9">
        <v>0.26747000000000004</v>
      </c>
      <c r="E180" s="24"/>
      <c r="F180" s="24">
        <v>0.26746999999999999</v>
      </c>
      <c r="G180" s="24">
        <v>0</v>
      </c>
      <c r="H180" s="24"/>
      <c r="I180" s="24">
        <v>0.20</v>
      </c>
      <c r="J180" s="24"/>
      <c r="K180" s="24"/>
      <c r="L180" s="24"/>
      <c r="M180" s="24">
        <v>0</v>
      </c>
      <c r="N180" s="24">
        <v>0</v>
      </c>
      <c r="O180" s="24"/>
      <c r="P180" s="49">
        <v>0</v>
      </c>
      <c r="Q180" s="24"/>
      <c r="R180" s="24"/>
      <c r="S180" s="24"/>
      <c r="T180" s="24">
        <v>0</v>
      </c>
      <c r="U180" s="24">
        <v>0</v>
      </c>
      <c r="V180" s="24"/>
      <c r="W180" s="24">
        <v>0</v>
      </c>
      <c r="X180" s="24"/>
      <c r="Y180" s="24"/>
      <c r="Z180" s="24"/>
      <c r="AA180" s="24">
        <v>0</v>
      </c>
      <c r="AB180" s="24">
        <v>0</v>
      </c>
      <c r="AC180" s="24"/>
      <c r="AD180" s="49">
        <v>0</v>
      </c>
      <c r="AE180" s="24"/>
      <c r="AF180" s="24"/>
      <c r="AG180" s="24"/>
      <c r="AH180" s="24">
        <v>0</v>
      </c>
      <c r="AI180" s="24">
        <v>0</v>
      </c>
      <c r="AJ180" s="24"/>
      <c r="AK180" s="49">
        <v>0</v>
      </c>
      <c r="AL180" s="44"/>
      <c r="AM180" s="24"/>
      <c r="AN180" s="24"/>
      <c r="AO180" s="24">
        <f t="shared" si="3"/>
        <v>0.26746999999999999</v>
      </c>
      <c r="AP180" s="24">
        <v>0</v>
      </c>
      <c r="AQ180" s="24">
        <v>0</v>
      </c>
      <c r="AR180" s="24">
        <v>0.20</v>
      </c>
      <c r="AS180" s="24">
        <v>0</v>
      </c>
      <c r="AT180" s="24">
        <v>0</v>
      </c>
    </row>
    <row r="181" spans="1:46" ht="94.5">
      <c r="A181" s="8" t="s">
        <v>805</v>
      </c>
      <c r="B181" s="73" t="s">
        <v>106</v>
      </c>
      <c r="C181" s="15" t="s">
        <v>286</v>
      </c>
      <c r="D181" s="9">
        <v>11.61473</v>
      </c>
      <c r="E181" s="24"/>
      <c r="F181" s="24">
        <v>0</v>
      </c>
      <c r="G181" s="24">
        <v>0</v>
      </c>
      <c r="H181" s="24"/>
      <c r="I181" s="24">
        <v>0</v>
      </c>
      <c r="J181" s="24"/>
      <c r="K181" s="24"/>
      <c r="L181" s="24"/>
      <c r="M181" s="24">
        <v>0</v>
      </c>
      <c r="N181" s="24">
        <v>0</v>
      </c>
      <c r="O181" s="24"/>
      <c r="P181" s="49">
        <v>0</v>
      </c>
      <c r="Q181" s="24"/>
      <c r="R181" s="24"/>
      <c r="S181" s="24"/>
      <c r="T181" s="24">
        <v>0</v>
      </c>
      <c r="U181" s="24">
        <v>0</v>
      </c>
      <c r="V181" s="24"/>
      <c r="W181" s="24">
        <v>0</v>
      </c>
      <c r="X181" s="24"/>
      <c r="Y181" s="24"/>
      <c r="Z181" s="24"/>
      <c r="AA181" s="24">
        <v>0</v>
      </c>
      <c r="AB181" s="24">
        <v>0</v>
      </c>
      <c r="AC181" s="24"/>
      <c r="AD181" s="49">
        <v>0</v>
      </c>
      <c r="AE181" s="24"/>
      <c r="AF181" s="24"/>
      <c r="AG181" s="24"/>
      <c r="AH181" s="24">
        <v>0</v>
      </c>
      <c r="AI181" s="24">
        <v>0</v>
      </c>
      <c r="AJ181" s="24"/>
      <c r="AK181" s="49">
        <v>0</v>
      </c>
      <c r="AL181" s="44"/>
      <c r="AM181" s="24"/>
      <c r="AN181" s="24"/>
      <c r="AO181" s="24">
        <f t="shared" si="3"/>
        <v>0</v>
      </c>
      <c r="AP181" s="24">
        <v>0</v>
      </c>
      <c r="AQ181" s="24">
        <v>0</v>
      </c>
      <c r="AR181" s="24">
        <v>0</v>
      </c>
      <c r="AS181" s="24">
        <v>0</v>
      </c>
      <c r="AT181" s="24">
        <v>0</v>
      </c>
    </row>
    <row r="182" spans="1:46" ht="94.5">
      <c r="A182" s="8" t="s">
        <v>805</v>
      </c>
      <c r="B182" s="73" t="s">
        <v>535</v>
      </c>
      <c r="C182" s="15" t="s">
        <v>729</v>
      </c>
      <c r="D182" s="9">
        <v>4.5089199999999998</v>
      </c>
      <c r="E182" s="24"/>
      <c r="F182" s="24">
        <v>0</v>
      </c>
      <c r="G182" s="24">
        <v>0</v>
      </c>
      <c r="H182" s="24"/>
      <c r="I182" s="24">
        <v>0</v>
      </c>
      <c r="J182" s="24"/>
      <c r="K182" s="24"/>
      <c r="L182" s="24"/>
      <c r="M182" s="24">
        <v>0</v>
      </c>
      <c r="N182" s="24">
        <v>0</v>
      </c>
      <c r="O182" s="24"/>
      <c r="P182" s="49">
        <v>0</v>
      </c>
      <c r="Q182" s="24"/>
      <c r="R182" s="24"/>
      <c r="S182" s="24"/>
      <c r="T182" s="24">
        <v>0</v>
      </c>
      <c r="U182" s="24">
        <v>0</v>
      </c>
      <c r="V182" s="24"/>
      <c r="W182" s="24">
        <v>0</v>
      </c>
      <c r="X182" s="24"/>
      <c r="Y182" s="24"/>
      <c r="Z182" s="24"/>
      <c r="AA182" s="24">
        <v>0</v>
      </c>
      <c r="AB182" s="24">
        <v>0</v>
      </c>
      <c r="AC182" s="24"/>
      <c r="AD182" s="49">
        <v>0</v>
      </c>
      <c r="AE182" s="24"/>
      <c r="AF182" s="24"/>
      <c r="AG182" s="24"/>
      <c r="AH182" s="24">
        <v>4.5089199999999998</v>
      </c>
      <c r="AI182" s="24">
        <v>1</v>
      </c>
      <c r="AJ182" s="24"/>
      <c r="AK182" s="49">
        <v>1.63</v>
      </c>
      <c r="AL182" s="44"/>
      <c r="AM182" s="24"/>
      <c r="AN182" s="24"/>
      <c r="AO182" s="24">
        <f t="shared" si="3"/>
        <v>4.5089199999999998</v>
      </c>
      <c r="AP182" s="24">
        <v>1</v>
      </c>
      <c r="AQ182" s="24">
        <v>0</v>
      </c>
      <c r="AR182" s="24">
        <v>1.63</v>
      </c>
      <c r="AS182" s="24">
        <v>0</v>
      </c>
      <c r="AT182" s="24">
        <v>0</v>
      </c>
    </row>
    <row r="183" spans="1:46" ht="78.75">
      <c r="A183" s="8" t="s">
        <v>805</v>
      </c>
      <c r="B183" s="73" t="s">
        <v>536</v>
      </c>
      <c r="C183" s="15" t="s">
        <v>730</v>
      </c>
      <c r="D183" s="9">
        <v>1.1852799999999999</v>
      </c>
      <c r="E183" s="24"/>
      <c r="F183" s="24">
        <v>0</v>
      </c>
      <c r="G183" s="24">
        <v>0</v>
      </c>
      <c r="H183" s="24"/>
      <c r="I183" s="24">
        <v>0</v>
      </c>
      <c r="J183" s="24"/>
      <c r="K183" s="24"/>
      <c r="L183" s="24"/>
      <c r="M183" s="24">
        <v>0</v>
      </c>
      <c r="N183" s="24">
        <v>0</v>
      </c>
      <c r="O183" s="24"/>
      <c r="P183" s="49">
        <v>0</v>
      </c>
      <c r="Q183" s="24"/>
      <c r="R183" s="24"/>
      <c r="S183" s="24"/>
      <c r="T183" s="24">
        <v>0</v>
      </c>
      <c r="U183" s="24">
        <v>0</v>
      </c>
      <c r="V183" s="24"/>
      <c r="W183" s="24">
        <v>0</v>
      </c>
      <c r="X183" s="24"/>
      <c r="Y183" s="24"/>
      <c r="Z183" s="24"/>
      <c r="AA183" s="24">
        <v>0</v>
      </c>
      <c r="AB183" s="24">
        <v>0</v>
      </c>
      <c r="AC183" s="24"/>
      <c r="AD183" s="49">
        <v>0</v>
      </c>
      <c r="AE183" s="24"/>
      <c r="AF183" s="24"/>
      <c r="AG183" s="24"/>
      <c r="AH183" s="24">
        <v>1.1852800000000001</v>
      </c>
      <c r="AI183" s="24"/>
      <c r="AJ183" s="24"/>
      <c r="AK183" s="49">
        <v>0.43</v>
      </c>
      <c r="AL183" s="44"/>
      <c r="AM183" s="24"/>
      <c r="AN183" s="24"/>
      <c r="AO183" s="24">
        <f t="shared" si="3"/>
        <v>1.1852800000000001</v>
      </c>
      <c r="AP183" s="24">
        <v>0</v>
      </c>
      <c r="AQ183" s="24">
        <v>0</v>
      </c>
      <c r="AR183" s="24">
        <v>0.43</v>
      </c>
      <c r="AS183" s="24">
        <v>0</v>
      </c>
      <c r="AT183" s="24">
        <v>0</v>
      </c>
    </row>
    <row r="184" spans="1:46" ht="63">
      <c r="A184" s="8" t="s">
        <v>805</v>
      </c>
      <c r="B184" s="73" t="s">
        <v>988</v>
      </c>
      <c r="C184" s="15" t="s">
        <v>2290</v>
      </c>
      <c r="D184" s="9">
        <v>16.148430000000001</v>
      </c>
      <c r="E184" s="24"/>
      <c r="F184" s="24">
        <v>0</v>
      </c>
      <c r="G184" s="24">
        <v>0</v>
      </c>
      <c r="H184" s="24"/>
      <c r="I184" s="24">
        <v>0</v>
      </c>
      <c r="J184" s="24"/>
      <c r="K184" s="24"/>
      <c r="L184" s="24"/>
      <c r="M184" s="24">
        <v>0</v>
      </c>
      <c r="N184" s="24">
        <v>0</v>
      </c>
      <c r="O184" s="24"/>
      <c r="P184" s="49">
        <v>0</v>
      </c>
      <c r="Q184" s="24"/>
      <c r="R184" s="24"/>
      <c r="S184" s="24"/>
      <c r="T184" s="24">
        <v>0</v>
      </c>
      <c r="U184" s="24">
        <v>0</v>
      </c>
      <c r="V184" s="24"/>
      <c r="W184" s="24">
        <v>0</v>
      </c>
      <c r="X184" s="24"/>
      <c r="Y184" s="24"/>
      <c r="Z184" s="24"/>
      <c r="AA184" s="24">
        <v>0</v>
      </c>
      <c r="AB184" s="24">
        <v>0</v>
      </c>
      <c r="AC184" s="24"/>
      <c r="AD184" s="49">
        <v>0</v>
      </c>
      <c r="AE184" s="24"/>
      <c r="AF184" s="24"/>
      <c r="AG184" s="24"/>
      <c r="AH184" s="24">
        <v>0</v>
      </c>
      <c r="AI184" s="24">
        <v>0</v>
      </c>
      <c r="AJ184" s="24"/>
      <c r="AK184" s="49">
        <v>0</v>
      </c>
      <c r="AL184" s="44"/>
      <c r="AM184" s="24"/>
      <c r="AN184" s="24"/>
      <c r="AO184" s="24">
        <f t="shared" si="3"/>
        <v>0</v>
      </c>
      <c r="AP184" s="24">
        <v>0</v>
      </c>
      <c r="AQ184" s="24">
        <v>0</v>
      </c>
      <c r="AR184" s="24">
        <v>0</v>
      </c>
      <c r="AS184" s="24">
        <v>0</v>
      </c>
      <c r="AT184" s="24">
        <v>0</v>
      </c>
    </row>
    <row r="185" spans="1:46" ht="78.75">
      <c r="A185" s="8" t="s">
        <v>805</v>
      </c>
      <c r="B185" s="73" t="s">
        <v>537</v>
      </c>
      <c r="C185" s="15" t="s">
        <v>287</v>
      </c>
      <c r="D185" s="9">
        <v>4.1605499999999997</v>
      </c>
      <c r="E185" s="24"/>
      <c r="F185" s="24">
        <v>0</v>
      </c>
      <c r="G185" s="24">
        <v>0</v>
      </c>
      <c r="H185" s="24"/>
      <c r="I185" s="24">
        <v>0</v>
      </c>
      <c r="J185" s="24"/>
      <c r="K185" s="24"/>
      <c r="L185" s="24"/>
      <c r="M185" s="24">
        <v>0</v>
      </c>
      <c r="N185" s="24">
        <v>0</v>
      </c>
      <c r="O185" s="24"/>
      <c r="P185" s="49">
        <v>0</v>
      </c>
      <c r="Q185" s="24"/>
      <c r="R185" s="24"/>
      <c r="S185" s="24"/>
      <c r="T185" s="24">
        <v>0</v>
      </c>
      <c r="U185" s="24">
        <v>0</v>
      </c>
      <c r="V185" s="24"/>
      <c r="W185" s="24">
        <v>0</v>
      </c>
      <c r="X185" s="24"/>
      <c r="Y185" s="24"/>
      <c r="Z185" s="24"/>
      <c r="AA185" s="24">
        <v>4.1605499999999997</v>
      </c>
      <c r="AB185" s="24">
        <v>0</v>
      </c>
      <c r="AC185" s="24"/>
      <c r="AD185" s="49">
        <v>1.80</v>
      </c>
      <c r="AE185" s="24"/>
      <c r="AF185" s="24"/>
      <c r="AG185" s="24"/>
      <c r="AH185" s="24">
        <v>0</v>
      </c>
      <c r="AI185" s="24">
        <v>0</v>
      </c>
      <c r="AJ185" s="24"/>
      <c r="AK185" s="49">
        <v>0</v>
      </c>
      <c r="AL185" s="44"/>
      <c r="AM185" s="24"/>
      <c r="AN185" s="24"/>
      <c r="AO185" s="24">
        <f t="shared" si="3"/>
        <v>4.1605499999999997</v>
      </c>
      <c r="AP185" s="24">
        <v>0</v>
      </c>
      <c r="AQ185" s="24">
        <v>0</v>
      </c>
      <c r="AR185" s="24">
        <v>1.80</v>
      </c>
      <c r="AS185" s="24">
        <v>0</v>
      </c>
      <c r="AT185" s="24">
        <v>0</v>
      </c>
    </row>
    <row r="186" spans="1:46" ht="78.75">
      <c r="A186" s="8" t="s">
        <v>804</v>
      </c>
      <c r="B186" s="73" t="s">
        <v>989</v>
      </c>
      <c r="C186" s="15" t="s">
        <v>990</v>
      </c>
      <c r="D186" s="9">
        <v>1.8083900000000002</v>
      </c>
      <c r="E186" s="24"/>
      <c r="F186" s="24">
        <v>1.8083900000000002</v>
      </c>
      <c r="G186" s="24">
        <v>0.80</v>
      </c>
      <c r="H186" s="24"/>
      <c r="I186" s="24">
        <v>0</v>
      </c>
      <c r="J186" s="24"/>
      <c r="K186" s="24"/>
      <c r="L186" s="24"/>
      <c r="M186" s="24">
        <v>0</v>
      </c>
      <c r="N186" s="24">
        <v>0</v>
      </c>
      <c r="O186" s="24"/>
      <c r="P186" s="49">
        <v>0</v>
      </c>
      <c r="Q186" s="24"/>
      <c r="R186" s="24"/>
      <c r="S186" s="24"/>
      <c r="T186" s="24">
        <v>0</v>
      </c>
      <c r="U186" s="24">
        <v>0</v>
      </c>
      <c r="V186" s="24"/>
      <c r="W186" s="24">
        <v>0</v>
      </c>
      <c r="X186" s="24"/>
      <c r="Y186" s="24"/>
      <c r="Z186" s="24"/>
      <c r="AA186" s="24">
        <v>0</v>
      </c>
      <c r="AB186" s="24">
        <v>0</v>
      </c>
      <c r="AC186" s="24"/>
      <c r="AD186" s="49">
        <v>0</v>
      </c>
      <c r="AE186" s="24"/>
      <c r="AF186" s="24"/>
      <c r="AG186" s="24"/>
      <c r="AH186" s="24">
        <v>0</v>
      </c>
      <c r="AI186" s="24">
        <v>0</v>
      </c>
      <c r="AJ186" s="24"/>
      <c r="AK186" s="49">
        <v>0</v>
      </c>
      <c r="AL186" s="44"/>
      <c r="AM186" s="24"/>
      <c r="AN186" s="24"/>
      <c r="AO186" s="24">
        <f t="shared" si="3"/>
        <v>1.8083900000000002</v>
      </c>
      <c r="AP186" s="24">
        <v>0.80</v>
      </c>
      <c r="AQ186" s="24">
        <v>0</v>
      </c>
      <c r="AR186" s="24">
        <v>0</v>
      </c>
      <c r="AS186" s="24">
        <v>0</v>
      </c>
      <c r="AT186" s="24">
        <v>0</v>
      </c>
    </row>
    <row r="187" spans="1:46" ht="63">
      <c r="A187" s="8" t="s">
        <v>805</v>
      </c>
      <c r="B187" s="73" t="s">
        <v>175</v>
      </c>
      <c r="C187" s="15" t="s">
        <v>2291</v>
      </c>
      <c r="D187" s="9">
        <v>27.679559999999999</v>
      </c>
      <c r="E187" s="24"/>
      <c r="F187" s="24">
        <v>0</v>
      </c>
      <c r="G187" s="24">
        <v>0</v>
      </c>
      <c r="H187" s="24"/>
      <c r="I187" s="24">
        <v>0</v>
      </c>
      <c r="J187" s="24"/>
      <c r="K187" s="24"/>
      <c r="L187" s="24"/>
      <c r="M187" s="24">
        <v>0</v>
      </c>
      <c r="N187" s="24">
        <v>0</v>
      </c>
      <c r="O187" s="24"/>
      <c r="P187" s="49">
        <v>0</v>
      </c>
      <c r="Q187" s="24"/>
      <c r="R187" s="24"/>
      <c r="S187" s="24"/>
      <c r="T187" s="24">
        <v>0</v>
      </c>
      <c r="U187" s="24">
        <v>0</v>
      </c>
      <c r="V187" s="24"/>
      <c r="W187" s="24">
        <v>0</v>
      </c>
      <c r="X187" s="24"/>
      <c r="Y187" s="24"/>
      <c r="Z187" s="24"/>
      <c r="AA187" s="24">
        <v>0</v>
      </c>
      <c r="AB187" s="24">
        <v>0</v>
      </c>
      <c r="AC187" s="24"/>
      <c r="AD187" s="49">
        <v>0</v>
      </c>
      <c r="AE187" s="24"/>
      <c r="AF187" s="24"/>
      <c r="AG187" s="24"/>
      <c r="AH187" s="24">
        <v>0</v>
      </c>
      <c r="AI187" s="24">
        <v>0</v>
      </c>
      <c r="AJ187" s="24"/>
      <c r="AK187" s="49">
        <v>0</v>
      </c>
      <c r="AL187" s="44"/>
      <c r="AM187" s="24"/>
      <c r="AN187" s="24"/>
      <c r="AO187" s="24">
        <f t="shared" si="3"/>
        <v>0</v>
      </c>
      <c r="AP187" s="24">
        <v>0</v>
      </c>
      <c r="AQ187" s="24">
        <v>0</v>
      </c>
      <c r="AR187" s="24">
        <v>0</v>
      </c>
      <c r="AS187" s="24">
        <v>0</v>
      </c>
      <c r="AT187" s="24">
        <v>0</v>
      </c>
    </row>
    <row r="188" spans="1:46" ht="78.75">
      <c r="A188" s="8" t="s">
        <v>805</v>
      </c>
      <c r="B188" s="73" t="s">
        <v>991</v>
      </c>
      <c r="C188" s="15" t="s">
        <v>992</v>
      </c>
      <c r="D188" s="9">
        <v>7.77827</v>
      </c>
      <c r="E188" s="24"/>
      <c r="F188" s="24">
        <v>7.7782700000000018</v>
      </c>
      <c r="G188" s="24">
        <v>0</v>
      </c>
      <c r="H188" s="24"/>
      <c r="I188" s="24">
        <v>1.55</v>
      </c>
      <c r="J188" s="24"/>
      <c r="K188" s="24"/>
      <c r="L188" s="24"/>
      <c r="M188" s="24">
        <v>0</v>
      </c>
      <c r="N188" s="24">
        <v>0</v>
      </c>
      <c r="O188" s="24"/>
      <c r="P188" s="49">
        <v>0</v>
      </c>
      <c r="Q188" s="24"/>
      <c r="R188" s="24"/>
      <c r="S188" s="24"/>
      <c r="T188" s="24">
        <v>0</v>
      </c>
      <c r="U188" s="24">
        <v>0</v>
      </c>
      <c r="V188" s="24"/>
      <c r="W188" s="24">
        <v>0</v>
      </c>
      <c r="X188" s="24"/>
      <c r="Y188" s="24"/>
      <c r="Z188" s="24"/>
      <c r="AA188" s="24">
        <v>0</v>
      </c>
      <c r="AB188" s="24">
        <v>0</v>
      </c>
      <c r="AC188" s="24"/>
      <c r="AD188" s="49">
        <v>0</v>
      </c>
      <c r="AE188" s="24"/>
      <c r="AF188" s="24"/>
      <c r="AG188" s="24"/>
      <c r="AH188" s="24">
        <v>0</v>
      </c>
      <c r="AI188" s="24">
        <v>0</v>
      </c>
      <c r="AJ188" s="24"/>
      <c r="AK188" s="49">
        <v>0</v>
      </c>
      <c r="AL188" s="44"/>
      <c r="AM188" s="24"/>
      <c r="AN188" s="24"/>
      <c r="AO188" s="24">
        <f t="shared" si="3"/>
        <v>7.7782700000000018</v>
      </c>
      <c r="AP188" s="24">
        <v>0</v>
      </c>
      <c r="AQ188" s="24">
        <v>0</v>
      </c>
      <c r="AR188" s="24">
        <v>1.55</v>
      </c>
      <c r="AS188" s="24">
        <v>0</v>
      </c>
      <c r="AT188" s="24">
        <v>0</v>
      </c>
    </row>
    <row r="189" spans="1:46" ht="47.25">
      <c r="A189" s="8" t="s">
        <v>804</v>
      </c>
      <c r="B189" s="73" t="s">
        <v>538</v>
      </c>
      <c r="C189" s="15" t="s">
        <v>2292</v>
      </c>
      <c r="D189" s="9">
        <v>18.740500000000001</v>
      </c>
      <c r="E189" s="24"/>
      <c r="F189" s="24">
        <v>0</v>
      </c>
      <c r="G189" s="24">
        <v>0</v>
      </c>
      <c r="H189" s="24"/>
      <c r="I189" s="24">
        <v>0</v>
      </c>
      <c r="J189" s="24"/>
      <c r="K189" s="24"/>
      <c r="L189" s="24"/>
      <c r="M189" s="24">
        <v>0</v>
      </c>
      <c r="N189" s="24">
        <v>0</v>
      </c>
      <c r="O189" s="24"/>
      <c r="P189" s="49">
        <v>0</v>
      </c>
      <c r="Q189" s="24"/>
      <c r="R189" s="24"/>
      <c r="S189" s="24"/>
      <c r="T189" s="24">
        <v>0</v>
      </c>
      <c r="U189" s="24">
        <v>0</v>
      </c>
      <c r="V189" s="24"/>
      <c r="W189" s="24">
        <v>0</v>
      </c>
      <c r="X189" s="24"/>
      <c r="Y189" s="24"/>
      <c r="Z189" s="24"/>
      <c r="AA189" s="24">
        <v>0</v>
      </c>
      <c r="AB189" s="24">
        <v>0</v>
      </c>
      <c r="AC189" s="24"/>
      <c r="AD189" s="49">
        <v>0</v>
      </c>
      <c r="AE189" s="24"/>
      <c r="AF189" s="24"/>
      <c r="AG189" s="24"/>
      <c r="AH189" s="24">
        <v>18.740500000000001</v>
      </c>
      <c r="AI189" s="24">
        <v>0</v>
      </c>
      <c r="AJ189" s="24"/>
      <c r="AK189" s="49">
        <v>0</v>
      </c>
      <c r="AL189" s="44"/>
      <c r="AM189" s="24"/>
      <c r="AN189" s="24"/>
      <c r="AO189" s="24">
        <f t="shared" si="3"/>
        <v>18.740500000000001</v>
      </c>
      <c r="AP189" s="24">
        <v>0</v>
      </c>
      <c r="AQ189" s="24">
        <v>0</v>
      </c>
      <c r="AR189" s="24">
        <v>0</v>
      </c>
      <c r="AS189" s="24">
        <v>0</v>
      </c>
      <c r="AT189" s="24">
        <v>0</v>
      </c>
    </row>
    <row r="190" spans="1:46" ht="78.75">
      <c r="A190" s="8" t="s">
        <v>805</v>
      </c>
      <c r="B190" s="73" t="s">
        <v>539</v>
      </c>
      <c r="C190" s="15" t="s">
        <v>2293</v>
      </c>
      <c r="D190" s="9">
        <v>5.8352700000000004</v>
      </c>
      <c r="E190" s="24"/>
      <c r="F190" s="24">
        <v>0</v>
      </c>
      <c r="G190" s="24">
        <v>0</v>
      </c>
      <c r="H190" s="24"/>
      <c r="I190" s="24">
        <v>0</v>
      </c>
      <c r="J190" s="24"/>
      <c r="K190" s="24"/>
      <c r="L190" s="24"/>
      <c r="M190" s="24">
        <v>0</v>
      </c>
      <c r="N190" s="24">
        <v>0</v>
      </c>
      <c r="O190" s="24"/>
      <c r="P190" s="49">
        <v>0</v>
      </c>
      <c r="Q190" s="24"/>
      <c r="R190" s="24"/>
      <c r="S190" s="24"/>
      <c r="T190" s="24">
        <v>0</v>
      </c>
      <c r="U190" s="24">
        <v>0</v>
      </c>
      <c r="V190" s="24"/>
      <c r="W190" s="24">
        <v>0</v>
      </c>
      <c r="X190" s="24"/>
      <c r="Y190" s="24"/>
      <c r="Z190" s="24"/>
      <c r="AA190" s="24">
        <v>0</v>
      </c>
      <c r="AB190" s="24">
        <v>0</v>
      </c>
      <c r="AC190" s="24"/>
      <c r="AD190" s="49">
        <v>0</v>
      </c>
      <c r="AE190" s="24"/>
      <c r="AF190" s="24"/>
      <c r="AG190" s="24"/>
      <c r="AH190" s="24">
        <v>5.8352700000000004</v>
      </c>
      <c r="AI190" s="24">
        <v>0</v>
      </c>
      <c r="AJ190" s="24"/>
      <c r="AK190" s="49">
        <v>2.11</v>
      </c>
      <c r="AL190" s="44"/>
      <c r="AM190" s="24"/>
      <c r="AN190" s="24"/>
      <c r="AO190" s="24">
        <f t="shared" si="3"/>
        <v>5.8352700000000004</v>
      </c>
      <c r="AP190" s="24">
        <v>0</v>
      </c>
      <c r="AQ190" s="24">
        <v>0</v>
      </c>
      <c r="AR190" s="24">
        <v>2.11</v>
      </c>
      <c r="AS190" s="24">
        <v>0</v>
      </c>
      <c r="AT190" s="24">
        <v>0</v>
      </c>
    </row>
    <row r="191" spans="1:46" ht="78.75">
      <c r="A191" s="8" t="s">
        <v>805</v>
      </c>
      <c r="B191" s="73" t="s">
        <v>540</v>
      </c>
      <c r="C191" s="15" t="s">
        <v>2294</v>
      </c>
      <c r="D191" s="9">
        <v>2.8344099999999997</v>
      </c>
      <c r="E191" s="24"/>
      <c r="F191" s="24">
        <v>0</v>
      </c>
      <c r="G191" s="24">
        <v>0</v>
      </c>
      <c r="H191" s="24"/>
      <c r="I191" s="24">
        <v>0</v>
      </c>
      <c r="J191" s="24"/>
      <c r="K191" s="24"/>
      <c r="L191" s="24"/>
      <c r="M191" s="24">
        <v>0</v>
      </c>
      <c r="N191" s="24">
        <v>0</v>
      </c>
      <c r="O191" s="24"/>
      <c r="P191" s="49">
        <v>0</v>
      </c>
      <c r="Q191" s="24"/>
      <c r="R191" s="24"/>
      <c r="S191" s="24"/>
      <c r="T191" s="24">
        <v>0</v>
      </c>
      <c r="U191" s="24">
        <v>0</v>
      </c>
      <c r="V191" s="24"/>
      <c r="W191" s="24">
        <v>0</v>
      </c>
      <c r="X191" s="24"/>
      <c r="Y191" s="24"/>
      <c r="Z191" s="24"/>
      <c r="AA191" s="24">
        <v>0</v>
      </c>
      <c r="AB191" s="24">
        <v>0</v>
      </c>
      <c r="AC191" s="24"/>
      <c r="AD191" s="49">
        <v>0</v>
      </c>
      <c r="AE191" s="24"/>
      <c r="AF191" s="24"/>
      <c r="AG191" s="24"/>
      <c r="AH191" s="24">
        <v>2.8344100000000001</v>
      </c>
      <c r="AI191" s="24">
        <v>0</v>
      </c>
      <c r="AJ191" s="24"/>
      <c r="AK191" s="49">
        <v>1.02</v>
      </c>
      <c r="AL191" s="44"/>
      <c r="AM191" s="24"/>
      <c r="AN191" s="24"/>
      <c r="AO191" s="24">
        <f t="shared" si="3"/>
        <v>2.8344100000000001</v>
      </c>
      <c r="AP191" s="24">
        <v>0</v>
      </c>
      <c r="AQ191" s="24">
        <v>0</v>
      </c>
      <c r="AR191" s="24">
        <v>1.02</v>
      </c>
      <c r="AS191" s="24">
        <v>0</v>
      </c>
      <c r="AT191" s="24">
        <v>0</v>
      </c>
    </row>
    <row r="192" spans="1:46" ht="78.75">
      <c r="A192" s="8" t="s">
        <v>805</v>
      </c>
      <c r="B192" s="73" t="s">
        <v>541</v>
      </c>
      <c r="C192" s="15" t="s">
        <v>2295</v>
      </c>
      <c r="D192" s="9">
        <v>42.64631</v>
      </c>
      <c r="E192" s="24"/>
      <c r="F192" s="24">
        <v>0</v>
      </c>
      <c r="G192" s="24">
        <v>0</v>
      </c>
      <c r="H192" s="24"/>
      <c r="I192" s="24">
        <v>0</v>
      </c>
      <c r="J192" s="24"/>
      <c r="K192" s="24"/>
      <c r="L192" s="24"/>
      <c r="M192" s="24">
        <v>0</v>
      </c>
      <c r="N192" s="24">
        <v>0</v>
      </c>
      <c r="O192" s="24"/>
      <c r="P192" s="49">
        <v>0</v>
      </c>
      <c r="Q192" s="24"/>
      <c r="R192" s="24"/>
      <c r="S192" s="24"/>
      <c r="T192" s="24">
        <v>0</v>
      </c>
      <c r="U192" s="24">
        <v>0</v>
      </c>
      <c r="V192" s="24"/>
      <c r="W192" s="24">
        <v>0</v>
      </c>
      <c r="X192" s="24"/>
      <c r="Y192" s="24"/>
      <c r="Z192" s="24"/>
      <c r="AA192" s="24">
        <v>0</v>
      </c>
      <c r="AB192" s="24">
        <v>0</v>
      </c>
      <c r="AC192" s="24"/>
      <c r="AD192" s="49">
        <v>0</v>
      </c>
      <c r="AE192" s="24"/>
      <c r="AF192" s="24"/>
      <c r="AG192" s="24"/>
      <c r="AH192" s="24">
        <v>0</v>
      </c>
      <c r="AI192" s="24">
        <v>0</v>
      </c>
      <c r="AJ192" s="24"/>
      <c r="AK192" s="49">
        <v>0</v>
      </c>
      <c r="AL192" s="44"/>
      <c r="AM192" s="24"/>
      <c r="AN192" s="24"/>
      <c r="AO192" s="24">
        <f t="shared" si="3"/>
        <v>0</v>
      </c>
      <c r="AP192" s="24">
        <v>0</v>
      </c>
      <c r="AQ192" s="24">
        <v>0</v>
      </c>
      <c r="AR192" s="24">
        <v>0</v>
      </c>
      <c r="AS192" s="24">
        <v>0</v>
      </c>
      <c r="AT192" s="24">
        <v>0</v>
      </c>
    </row>
    <row r="193" spans="1:46" ht="63">
      <c r="A193" s="8" t="s">
        <v>805</v>
      </c>
      <c r="B193" s="73" t="s">
        <v>993</v>
      </c>
      <c r="C193" s="15" t="s">
        <v>994</v>
      </c>
      <c r="D193" s="9">
        <v>6.0531199999999998</v>
      </c>
      <c r="E193" s="24"/>
      <c r="F193" s="24">
        <v>6.0531199999999998</v>
      </c>
      <c r="G193" s="24">
        <v>0</v>
      </c>
      <c r="H193" s="24"/>
      <c r="I193" s="24">
        <v>0.10</v>
      </c>
      <c r="J193" s="24"/>
      <c r="K193" s="24"/>
      <c r="L193" s="24"/>
      <c r="M193" s="24">
        <v>0</v>
      </c>
      <c r="N193" s="24">
        <v>0</v>
      </c>
      <c r="O193" s="24"/>
      <c r="P193" s="49">
        <v>0</v>
      </c>
      <c r="Q193" s="24"/>
      <c r="R193" s="24"/>
      <c r="S193" s="24"/>
      <c r="T193" s="24">
        <v>0</v>
      </c>
      <c r="U193" s="24">
        <v>0</v>
      </c>
      <c r="V193" s="24"/>
      <c r="W193" s="24">
        <v>0</v>
      </c>
      <c r="X193" s="24"/>
      <c r="Y193" s="24"/>
      <c r="Z193" s="24"/>
      <c r="AA193" s="24">
        <v>0</v>
      </c>
      <c r="AB193" s="24">
        <v>0</v>
      </c>
      <c r="AC193" s="24"/>
      <c r="AD193" s="49">
        <v>0</v>
      </c>
      <c r="AE193" s="24"/>
      <c r="AF193" s="24"/>
      <c r="AG193" s="24"/>
      <c r="AH193" s="24">
        <v>0</v>
      </c>
      <c r="AI193" s="24">
        <v>0</v>
      </c>
      <c r="AJ193" s="24"/>
      <c r="AK193" s="49">
        <v>0</v>
      </c>
      <c r="AL193" s="44"/>
      <c r="AM193" s="24"/>
      <c r="AN193" s="24"/>
      <c r="AO193" s="24">
        <f t="shared" si="3"/>
        <v>6.0531199999999998</v>
      </c>
      <c r="AP193" s="24">
        <v>0</v>
      </c>
      <c r="AQ193" s="24">
        <v>0</v>
      </c>
      <c r="AR193" s="24">
        <v>0.10</v>
      </c>
      <c r="AS193" s="24">
        <v>0</v>
      </c>
      <c r="AT193" s="24">
        <v>0</v>
      </c>
    </row>
    <row r="194" spans="1:46" ht="47.25">
      <c r="A194" s="8" t="s">
        <v>804</v>
      </c>
      <c r="B194" s="73" t="s">
        <v>542</v>
      </c>
      <c r="C194" s="15" t="s">
        <v>288</v>
      </c>
      <c r="D194" s="9">
        <v>4.3349799999999998</v>
      </c>
      <c r="E194" s="24"/>
      <c r="F194" s="24">
        <v>0</v>
      </c>
      <c r="G194" s="24">
        <v>0</v>
      </c>
      <c r="H194" s="24"/>
      <c r="I194" s="24">
        <v>0</v>
      </c>
      <c r="J194" s="24"/>
      <c r="K194" s="24"/>
      <c r="L194" s="24"/>
      <c r="M194" s="24">
        <v>0</v>
      </c>
      <c r="N194" s="24">
        <v>0</v>
      </c>
      <c r="O194" s="24"/>
      <c r="P194" s="49">
        <v>0</v>
      </c>
      <c r="Q194" s="24"/>
      <c r="R194" s="24"/>
      <c r="S194" s="24"/>
      <c r="T194" s="24">
        <v>0</v>
      </c>
      <c r="U194" s="24">
        <v>0</v>
      </c>
      <c r="V194" s="24"/>
      <c r="W194" s="24">
        <v>0</v>
      </c>
      <c r="X194" s="24"/>
      <c r="Y194" s="24"/>
      <c r="Z194" s="24"/>
      <c r="AA194" s="24">
        <v>4.3349799999999998</v>
      </c>
      <c r="AB194" s="24">
        <v>0.25</v>
      </c>
      <c r="AC194" s="24"/>
      <c r="AD194" s="49">
        <v>0.5</v>
      </c>
      <c r="AE194" s="24"/>
      <c r="AF194" s="24"/>
      <c r="AG194" s="24"/>
      <c r="AH194" s="24">
        <v>0</v>
      </c>
      <c r="AI194" s="24">
        <v>0</v>
      </c>
      <c r="AJ194" s="24"/>
      <c r="AK194" s="49">
        <v>0</v>
      </c>
      <c r="AL194" s="44"/>
      <c r="AM194" s="24"/>
      <c r="AN194" s="24"/>
      <c r="AO194" s="24">
        <f t="shared" si="3"/>
        <v>4.3349799999999998</v>
      </c>
      <c r="AP194" s="24">
        <v>0.25</v>
      </c>
      <c r="AQ194" s="24">
        <v>0</v>
      </c>
      <c r="AR194" s="24">
        <v>0.5</v>
      </c>
      <c r="AS194" s="24">
        <v>0</v>
      </c>
      <c r="AT194" s="24">
        <v>0</v>
      </c>
    </row>
    <row r="195" spans="1:46" ht="47.25">
      <c r="A195" s="8" t="s">
        <v>805</v>
      </c>
      <c r="B195" s="73" t="s">
        <v>543</v>
      </c>
      <c r="C195" s="15" t="s">
        <v>289</v>
      </c>
      <c r="D195" s="9">
        <v>7.20221</v>
      </c>
      <c r="E195" s="24"/>
      <c r="F195" s="24">
        <v>0</v>
      </c>
      <c r="G195" s="24">
        <v>0</v>
      </c>
      <c r="H195" s="24"/>
      <c r="I195" s="24">
        <v>0</v>
      </c>
      <c r="J195" s="24"/>
      <c r="K195" s="24"/>
      <c r="L195" s="24"/>
      <c r="M195" s="24">
        <v>0</v>
      </c>
      <c r="N195" s="24">
        <v>0</v>
      </c>
      <c r="O195" s="24"/>
      <c r="P195" s="49">
        <v>0</v>
      </c>
      <c r="Q195" s="24"/>
      <c r="R195" s="24"/>
      <c r="S195" s="24"/>
      <c r="T195" s="24">
        <v>0</v>
      </c>
      <c r="U195" s="24">
        <v>0</v>
      </c>
      <c r="V195" s="24"/>
      <c r="W195" s="24">
        <v>0</v>
      </c>
      <c r="X195" s="24"/>
      <c r="Y195" s="24"/>
      <c r="Z195" s="24"/>
      <c r="AA195" s="24">
        <v>0</v>
      </c>
      <c r="AB195" s="24">
        <v>0</v>
      </c>
      <c r="AC195" s="24"/>
      <c r="AD195" s="49">
        <v>0</v>
      </c>
      <c r="AE195" s="24"/>
      <c r="AF195" s="24"/>
      <c r="AG195" s="24"/>
      <c r="AH195" s="24">
        <v>0</v>
      </c>
      <c r="AI195" s="24">
        <v>0</v>
      </c>
      <c r="AJ195" s="24"/>
      <c r="AK195" s="49">
        <v>0</v>
      </c>
      <c r="AL195" s="44"/>
      <c r="AM195" s="24"/>
      <c r="AN195" s="24"/>
      <c r="AO195" s="24">
        <f t="shared" si="3"/>
        <v>0</v>
      </c>
      <c r="AP195" s="24">
        <v>0</v>
      </c>
      <c r="AQ195" s="24">
        <v>0</v>
      </c>
      <c r="AR195" s="24">
        <v>0</v>
      </c>
      <c r="AS195" s="24">
        <v>0</v>
      </c>
      <c r="AT195" s="24">
        <v>0</v>
      </c>
    </row>
    <row r="196" spans="1:46" ht="63">
      <c r="A196" s="8" t="s">
        <v>805</v>
      </c>
      <c r="B196" s="73" t="s">
        <v>995</v>
      </c>
      <c r="C196" s="15" t="s">
        <v>996</v>
      </c>
      <c r="D196" s="9">
        <v>44.839980000000004</v>
      </c>
      <c r="E196" s="24"/>
      <c r="F196" s="24">
        <v>0</v>
      </c>
      <c r="G196" s="24">
        <v>0</v>
      </c>
      <c r="H196" s="24"/>
      <c r="I196" s="24">
        <v>0</v>
      </c>
      <c r="J196" s="24"/>
      <c r="K196" s="24"/>
      <c r="L196" s="24"/>
      <c r="M196" s="24">
        <v>0</v>
      </c>
      <c r="N196" s="24">
        <v>0</v>
      </c>
      <c r="O196" s="24"/>
      <c r="P196" s="49">
        <v>0</v>
      </c>
      <c r="Q196" s="24"/>
      <c r="R196" s="24"/>
      <c r="S196" s="24"/>
      <c r="T196" s="24">
        <v>0</v>
      </c>
      <c r="U196" s="24">
        <v>0</v>
      </c>
      <c r="V196" s="24"/>
      <c r="W196" s="24">
        <v>0</v>
      </c>
      <c r="X196" s="24"/>
      <c r="Y196" s="24"/>
      <c r="Z196" s="24"/>
      <c r="AA196" s="24">
        <v>0</v>
      </c>
      <c r="AB196" s="24">
        <v>0</v>
      </c>
      <c r="AC196" s="24"/>
      <c r="AD196" s="49">
        <v>0</v>
      </c>
      <c r="AE196" s="24"/>
      <c r="AF196" s="24"/>
      <c r="AG196" s="24"/>
      <c r="AH196" s="24">
        <v>44.839980000000004</v>
      </c>
      <c r="AI196" s="24">
        <v>0</v>
      </c>
      <c r="AJ196" s="24"/>
      <c r="AK196" s="49">
        <v>5.5</v>
      </c>
      <c r="AL196" s="44"/>
      <c r="AM196" s="24"/>
      <c r="AN196" s="24"/>
      <c r="AO196" s="24">
        <f t="shared" si="3"/>
        <v>44.839980000000004</v>
      </c>
      <c r="AP196" s="24">
        <v>0</v>
      </c>
      <c r="AQ196" s="24">
        <v>0</v>
      </c>
      <c r="AR196" s="24">
        <v>5.5</v>
      </c>
      <c r="AS196" s="24">
        <v>0</v>
      </c>
      <c r="AT196" s="24">
        <v>0</v>
      </c>
    </row>
    <row r="197" spans="1:46" ht="63">
      <c r="A197" s="8" t="s">
        <v>804</v>
      </c>
      <c r="B197" s="73" t="s">
        <v>997</v>
      </c>
      <c r="C197" s="15" t="s">
        <v>998</v>
      </c>
      <c r="D197" s="9">
        <v>0.56730999999999998</v>
      </c>
      <c r="E197" s="24"/>
      <c r="F197" s="24">
        <v>0.56730999999999998</v>
      </c>
      <c r="G197" s="24">
        <v>0.40</v>
      </c>
      <c r="H197" s="24"/>
      <c r="I197" s="24">
        <v>0</v>
      </c>
      <c r="J197" s="24"/>
      <c r="K197" s="24"/>
      <c r="L197" s="24"/>
      <c r="M197" s="24">
        <v>0</v>
      </c>
      <c r="N197" s="24">
        <v>0</v>
      </c>
      <c r="O197" s="24"/>
      <c r="P197" s="49">
        <v>0</v>
      </c>
      <c r="Q197" s="24"/>
      <c r="R197" s="24"/>
      <c r="S197" s="24"/>
      <c r="T197" s="24">
        <v>0</v>
      </c>
      <c r="U197" s="24">
        <v>0</v>
      </c>
      <c r="V197" s="24"/>
      <c r="W197" s="24">
        <v>0</v>
      </c>
      <c r="X197" s="24"/>
      <c r="Y197" s="24"/>
      <c r="Z197" s="24"/>
      <c r="AA197" s="24">
        <v>0</v>
      </c>
      <c r="AB197" s="24">
        <v>0</v>
      </c>
      <c r="AC197" s="24"/>
      <c r="AD197" s="49">
        <v>0</v>
      </c>
      <c r="AE197" s="24"/>
      <c r="AF197" s="24"/>
      <c r="AG197" s="24"/>
      <c r="AH197" s="24">
        <v>0</v>
      </c>
      <c r="AI197" s="24">
        <v>0</v>
      </c>
      <c r="AJ197" s="24"/>
      <c r="AK197" s="49">
        <v>0</v>
      </c>
      <c r="AL197" s="44"/>
      <c r="AM197" s="24"/>
      <c r="AN197" s="24"/>
      <c r="AO197" s="24">
        <f t="shared" si="3"/>
        <v>0.56730999999999998</v>
      </c>
      <c r="AP197" s="24">
        <v>0.40</v>
      </c>
      <c r="AQ197" s="24">
        <v>0</v>
      </c>
      <c r="AR197" s="24">
        <v>0</v>
      </c>
      <c r="AS197" s="24">
        <v>0</v>
      </c>
      <c r="AT197" s="24">
        <v>0</v>
      </c>
    </row>
    <row r="198" spans="1:46" ht="78.75">
      <c r="A198" s="8" t="s">
        <v>804</v>
      </c>
      <c r="B198" s="73" t="s">
        <v>999</v>
      </c>
      <c r="C198" s="15" t="s">
        <v>1000</v>
      </c>
      <c r="D198" s="9">
        <v>0.68374000000000001</v>
      </c>
      <c r="E198" s="24"/>
      <c r="F198" s="24">
        <v>0.68374000000000001</v>
      </c>
      <c r="G198" s="24">
        <v>0.16</v>
      </c>
      <c r="H198" s="24"/>
      <c r="I198" s="24">
        <v>0</v>
      </c>
      <c r="J198" s="24"/>
      <c r="K198" s="24"/>
      <c r="L198" s="24"/>
      <c r="M198" s="24">
        <v>0</v>
      </c>
      <c r="N198" s="24">
        <v>0</v>
      </c>
      <c r="O198" s="24"/>
      <c r="P198" s="49">
        <v>0</v>
      </c>
      <c r="Q198" s="24"/>
      <c r="R198" s="24"/>
      <c r="S198" s="24"/>
      <c r="T198" s="24">
        <v>0</v>
      </c>
      <c r="U198" s="24">
        <v>0</v>
      </c>
      <c r="V198" s="24"/>
      <c r="W198" s="24">
        <v>0</v>
      </c>
      <c r="X198" s="24"/>
      <c r="Y198" s="24"/>
      <c r="Z198" s="24"/>
      <c r="AA198" s="24">
        <v>0</v>
      </c>
      <c r="AB198" s="24">
        <v>0</v>
      </c>
      <c r="AC198" s="24"/>
      <c r="AD198" s="49">
        <v>0</v>
      </c>
      <c r="AE198" s="24"/>
      <c r="AF198" s="24"/>
      <c r="AG198" s="24"/>
      <c r="AH198" s="24">
        <v>0</v>
      </c>
      <c r="AI198" s="24">
        <v>0</v>
      </c>
      <c r="AJ198" s="24"/>
      <c r="AK198" s="49">
        <v>0</v>
      </c>
      <c r="AL198" s="44"/>
      <c r="AM198" s="24"/>
      <c r="AN198" s="24"/>
      <c r="AO198" s="24">
        <f t="shared" si="3"/>
        <v>0.68374000000000001</v>
      </c>
      <c r="AP198" s="24">
        <v>0.16</v>
      </c>
      <c r="AQ198" s="24">
        <v>0</v>
      </c>
      <c r="AR198" s="24">
        <v>0</v>
      </c>
      <c r="AS198" s="24">
        <v>0</v>
      </c>
      <c r="AT198" s="24">
        <v>0</v>
      </c>
    </row>
    <row r="199" spans="1:46" ht="126">
      <c r="A199" s="8" t="s">
        <v>804</v>
      </c>
      <c r="B199" s="73" t="s">
        <v>1001</v>
      </c>
      <c r="C199" s="15" t="s">
        <v>2296</v>
      </c>
      <c r="D199" s="9">
        <v>39.378459999999997</v>
      </c>
      <c r="E199" s="24"/>
      <c r="F199" s="24">
        <v>39.378459999999997</v>
      </c>
      <c r="G199" s="24">
        <v>1.26</v>
      </c>
      <c r="H199" s="24"/>
      <c r="I199" s="24">
        <v>4.6199000000000003</v>
      </c>
      <c r="J199" s="24"/>
      <c r="K199" s="24"/>
      <c r="L199" s="24"/>
      <c r="M199" s="24">
        <v>0</v>
      </c>
      <c r="N199" s="24">
        <v>0</v>
      </c>
      <c r="O199" s="24"/>
      <c r="P199" s="49">
        <v>0</v>
      </c>
      <c r="Q199" s="24"/>
      <c r="R199" s="24"/>
      <c r="S199" s="24"/>
      <c r="T199" s="24">
        <v>0</v>
      </c>
      <c r="U199" s="24">
        <v>0</v>
      </c>
      <c r="V199" s="24"/>
      <c r="W199" s="24">
        <v>0</v>
      </c>
      <c r="X199" s="24"/>
      <c r="Y199" s="24"/>
      <c r="Z199" s="24"/>
      <c r="AA199" s="24">
        <v>0</v>
      </c>
      <c r="AB199" s="24">
        <v>0</v>
      </c>
      <c r="AC199" s="24"/>
      <c r="AD199" s="49">
        <v>0</v>
      </c>
      <c r="AE199" s="24"/>
      <c r="AF199" s="24"/>
      <c r="AG199" s="24"/>
      <c r="AH199" s="24">
        <v>0</v>
      </c>
      <c r="AI199" s="24">
        <v>0</v>
      </c>
      <c r="AJ199" s="24"/>
      <c r="AK199" s="49">
        <v>0</v>
      </c>
      <c r="AL199" s="44"/>
      <c r="AM199" s="24"/>
      <c r="AN199" s="24"/>
      <c r="AO199" s="24">
        <f t="shared" si="3"/>
        <v>39.378459999999997</v>
      </c>
      <c r="AP199" s="24">
        <v>1.26</v>
      </c>
      <c r="AQ199" s="24">
        <v>0</v>
      </c>
      <c r="AR199" s="24">
        <v>4.6199000000000003</v>
      </c>
      <c r="AS199" s="24">
        <v>0</v>
      </c>
      <c r="AT199" s="24">
        <v>0</v>
      </c>
    </row>
    <row r="200" spans="1:46" ht="63">
      <c r="A200" s="8" t="s">
        <v>805</v>
      </c>
      <c r="B200" s="73" t="s">
        <v>544</v>
      </c>
      <c r="C200" s="15" t="s">
        <v>2297</v>
      </c>
      <c r="D200" s="9">
        <v>1.51606</v>
      </c>
      <c r="E200" s="24"/>
      <c r="F200" s="24">
        <v>0</v>
      </c>
      <c r="G200" s="24">
        <v>0</v>
      </c>
      <c r="H200" s="24"/>
      <c r="I200" s="24">
        <v>0</v>
      </c>
      <c r="J200" s="24"/>
      <c r="K200" s="24"/>
      <c r="L200" s="24"/>
      <c r="M200" s="24">
        <v>0</v>
      </c>
      <c r="N200" s="24">
        <v>0</v>
      </c>
      <c r="O200" s="24"/>
      <c r="P200" s="49">
        <v>0</v>
      </c>
      <c r="Q200" s="24"/>
      <c r="R200" s="24"/>
      <c r="S200" s="24"/>
      <c r="T200" s="24">
        <v>0</v>
      </c>
      <c r="U200" s="24">
        <v>0</v>
      </c>
      <c r="V200" s="24"/>
      <c r="W200" s="24">
        <v>0</v>
      </c>
      <c r="X200" s="24"/>
      <c r="Y200" s="24"/>
      <c r="Z200" s="24"/>
      <c r="AA200" s="24">
        <v>1.51606</v>
      </c>
      <c r="AB200" s="24">
        <v>0</v>
      </c>
      <c r="AC200" s="24"/>
      <c r="AD200" s="49">
        <v>0.55000000000000004</v>
      </c>
      <c r="AE200" s="24"/>
      <c r="AF200" s="24"/>
      <c r="AG200" s="24"/>
      <c r="AH200" s="24">
        <v>0</v>
      </c>
      <c r="AI200" s="24">
        <v>0</v>
      </c>
      <c r="AJ200" s="24"/>
      <c r="AK200" s="49">
        <v>0</v>
      </c>
      <c r="AL200" s="44"/>
      <c r="AM200" s="24"/>
      <c r="AN200" s="24"/>
      <c r="AO200" s="24">
        <f t="shared" si="3"/>
        <v>1.51606</v>
      </c>
      <c r="AP200" s="24">
        <v>0</v>
      </c>
      <c r="AQ200" s="24">
        <v>0</v>
      </c>
      <c r="AR200" s="24">
        <v>0.55000000000000004</v>
      </c>
      <c r="AS200" s="24">
        <v>0</v>
      </c>
      <c r="AT200" s="24">
        <v>0</v>
      </c>
    </row>
    <row r="201" spans="1:46" ht="63">
      <c r="A201" s="8" t="s">
        <v>805</v>
      </c>
      <c r="B201" s="73" t="s">
        <v>545</v>
      </c>
      <c r="C201" s="15" t="s">
        <v>2298</v>
      </c>
      <c r="D201" s="9">
        <v>0.85450999999999999</v>
      </c>
      <c r="E201" s="24"/>
      <c r="F201" s="24">
        <v>0</v>
      </c>
      <c r="G201" s="24">
        <v>0</v>
      </c>
      <c r="H201" s="24"/>
      <c r="I201" s="24">
        <v>0</v>
      </c>
      <c r="J201" s="24"/>
      <c r="K201" s="24"/>
      <c r="L201" s="24"/>
      <c r="M201" s="24">
        <v>0</v>
      </c>
      <c r="N201" s="24">
        <v>0</v>
      </c>
      <c r="O201" s="24"/>
      <c r="P201" s="49">
        <v>0</v>
      </c>
      <c r="Q201" s="24"/>
      <c r="R201" s="24"/>
      <c r="S201" s="24"/>
      <c r="T201" s="24">
        <v>0</v>
      </c>
      <c r="U201" s="24">
        <v>0</v>
      </c>
      <c r="V201" s="24"/>
      <c r="W201" s="24">
        <v>0</v>
      </c>
      <c r="X201" s="24"/>
      <c r="Y201" s="24"/>
      <c r="Z201" s="24"/>
      <c r="AA201" s="24">
        <v>0</v>
      </c>
      <c r="AB201" s="24">
        <v>0</v>
      </c>
      <c r="AC201" s="24"/>
      <c r="AD201" s="49">
        <v>0</v>
      </c>
      <c r="AE201" s="24"/>
      <c r="AF201" s="24"/>
      <c r="AG201" s="24"/>
      <c r="AH201" s="24">
        <v>0.85450999999999999</v>
      </c>
      <c r="AI201" s="24">
        <v>0</v>
      </c>
      <c r="AJ201" s="24"/>
      <c r="AK201" s="49">
        <v>0.31</v>
      </c>
      <c r="AL201" s="44"/>
      <c r="AM201" s="24"/>
      <c r="AN201" s="24"/>
      <c r="AO201" s="24">
        <f t="shared" si="3"/>
        <v>0.85450999999999999</v>
      </c>
      <c r="AP201" s="24">
        <v>0</v>
      </c>
      <c r="AQ201" s="24">
        <v>0</v>
      </c>
      <c r="AR201" s="24">
        <v>0.31</v>
      </c>
      <c r="AS201" s="24">
        <v>0</v>
      </c>
      <c r="AT201" s="24">
        <v>0</v>
      </c>
    </row>
    <row r="202" spans="1:46" ht="78.75">
      <c r="A202" s="8" t="s">
        <v>805</v>
      </c>
      <c r="B202" s="73" t="s">
        <v>546</v>
      </c>
      <c r="C202" s="15" t="s">
        <v>2299</v>
      </c>
      <c r="D202" s="9">
        <v>1.6539000000000001</v>
      </c>
      <c r="E202" s="24"/>
      <c r="F202" s="24">
        <v>0</v>
      </c>
      <c r="G202" s="24">
        <v>0</v>
      </c>
      <c r="H202" s="24"/>
      <c r="I202" s="24">
        <v>0</v>
      </c>
      <c r="J202" s="24"/>
      <c r="K202" s="24"/>
      <c r="L202" s="24"/>
      <c r="M202" s="24">
        <v>0</v>
      </c>
      <c r="N202" s="24">
        <v>0</v>
      </c>
      <c r="O202" s="24"/>
      <c r="P202" s="49">
        <v>0</v>
      </c>
      <c r="Q202" s="24"/>
      <c r="R202" s="24"/>
      <c r="S202" s="24"/>
      <c r="T202" s="24">
        <v>0</v>
      </c>
      <c r="U202" s="24">
        <v>0</v>
      </c>
      <c r="V202" s="24"/>
      <c r="W202" s="24">
        <v>0</v>
      </c>
      <c r="X202" s="24"/>
      <c r="Y202" s="24"/>
      <c r="Z202" s="24"/>
      <c r="AA202" s="24">
        <v>0</v>
      </c>
      <c r="AB202" s="24">
        <v>0</v>
      </c>
      <c r="AC202" s="24"/>
      <c r="AD202" s="49">
        <v>0</v>
      </c>
      <c r="AE202" s="24"/>
      <c r="AF202" s="24"/>
      <c r="AG202" s="24"/>
      <c r="AH202" s="24">
        <v>1.6539000000000001</v>
      </c>
      <c r="AI202" s="24">
        <v>0</v>
      </c>
      <c r="AJ202" s="24"/>
      <c r="AK202" s="49">
        <v>0.60</v>
      </c>
      <c r="AL202" s="44"/>
      <c r="AM202" s="24"/>
      <c r="AN202" s="24"/>
      <c r="AO202" s="24">
        <f t="shared" si="3"/>
        <v>1.6539000000000001</v>
      </c>
      <c r="AP202" s="24">
        <v>0</v>
      </c>
      <c r="AQ202" s="24">
        <v>0</v>
      </c>
      <c r="AR202" s="24">
        <v>0.60</v>
      </c>
      <c r="AS202" s="24">
        <v>0</v>
      </c>
      <c r="AT202" s="24">
        <v>0</v>
      </c>
    </row>
    <row r="203" spans="1:46" ht="78.75">
      <c r="A203" s="8" t="s">
        <v>805</v>
      </c>
      <c r="B203" s="73" t="s">
        <v>547</v>
      </c>
      <c r="C203" s="15" t="s">
        <v>2300</v>
      </c>
      <c r="D203" s="9">
        <v>36.993910000000007</v>
      </c>
      <c r="E203" s="24"/>
      <c r="F203" s="24">
        <v>0</v>
      </c>
      <c r="G203" s="24">
        <v>0</v>
      </c>
      <c r="H203" s="24"/>
      <c r="I203" s="24">
        <v>0</v>
      </c>
      <c r="J203" s="24"/>
      <c r="K203" s="24"/>
      <c r="L203" s="24"/>
      <c r="M203" s="24">
        <v>0</v>
      </c>
      <c r="N203" s="24">
        <v>0</v>
      </c>
      <c r="O203" s="24"/>
      <c r="P203" s="49">
        <v>0</v>
      </c>
      <c r="Q203" s="24"/>
      <c r="R203" s="24"/>
      <c r="S203" s="24"/>
      <c r="T203" s="24">
        <v>36.993910000000007</v>
      </c>
      <c r="U203" s="24">
        <v>0</v>
      </c>
      <c r="V203" s="24"/>
      <c r="W203" s="24">
        <v>6.40</v>
      </c>
      <c r="X203" s="24"/>
      <c r="Y203" s="24"/>
      <c r="Z203" s="24"/>
      <c r="AA203" s="24">
        <v>0</v>
      </c>
      <c r="AB203" s="24">
        <v>0</v>
      </c>
      <c r="AC203" s="24"/>
      <c r="AD203" s="49">
        <v>0</v>
      </c>
      <c r="AE203" s="24"/>
      <c r="AF203" s="24"/>
      <c r="AG203" s="24"/>
      <c r="AH203" s="24">
        <v>0</v>
      </c>
      <c r="AI203" s="24">
        <v>0</v>
      </c>
      <c r="AJ203" s="24"/>
      <c r="AK203" s="49">
        <v>0</v>
      </c>
      <c r="AL203" s="44"/>
      <c r="AM203" s="24"/>
      <c r="AN203" s="24"/>
      <c r="AO203" s="24">
        <f t="shared" si="3"/>
        <v>36.993910000000007</v>
      </c>
      <c r="AP203" s="24">
        <v>0</v>
      </c>
      <c r="AQ203" s="24">
        <v>0</v>
      </c>
      <c r="AR203" s="24">
        <v>6.40</v>
      </c>
      <c r="AS203" s="24">
        <v>0</v>
      </c>
      <c r="AT203" s="24">
        <v>0</v>
      </c>
    </row>
    <row r="204" spans="1:46" ht="78.75">
      <c r="A204" s="8" t="s">
        <v>804</v>
      </c>
      <c r="B204" s="73" t="s">
        <v>1002</v>
      </c>
      <c r="C204" s="15" t="s">
        <v>2301</v>
      </c>
      <c r="D204" s="9">
        <v>16.335719999999998</v>
      </c>
      <c r="E204" s="24"/>
      <c r="F204" s="24">
        <v>16.335719999999998</v>
      </c>
      <c r="G204" s="24">
        <v>0.16</v>
      </c>
      <c r="H204" s="24"/>
      <c r="I204" s="24">
        <v>2.70</v>
      </c>
      <c r="J204" s="24"/>
      <c r="K204" s="24"/>
      <c r="L204" s="24"/>
      <c r="M204" s="24">
        <v>0</v>
      </c>
      <c r="N204" s="24">
        <v>0</v>
      </c>
      <c r="O204" s="24"/>
      <c r="P204" s="49">
        <v>0</v>
      </c>
      <c r="Q204" s="24"/>
      <c r="R204" s="24"/>
      <c r="S204" s="24"/>
      <c r="T204" s="24">
        <v>0</v>
      </c>
      <c r="U204" s="24">
        <v>0</v>
      </c>
      <c r="V204" s="24"/>
      <c r="W204" s="24">
        <v>0</v>
      </c>
      <c r="X204" s="24"/>
      <c r="Y204" s="24"/>
      <c r="Z204" s="24"/>
      <c r="AA204" s="24">
        <v>0</v>
      </c>
      <c r="AB204" s="24">
        <v>0</v>
      </c>
      <c r="AC204" s="24"/>
      <c r="AD204" s="49">
        <v>0</v>
      </c>
      <c r="AE204" s="24"/>
      <c r="AF204" s="24"/>
      <c r="AG204" s="24"/>
      <c r="AH204" s="24">
        <v>0</v>
      </c>
      <c r="AI204" s="24">
        <v>0</v>
      </c>
      <c r="AJ204" s="24"/>
      <c r="AK204" s="49">
        <v>0</v>
      </c>
      <c r="AL204" s="44"/>
      <c r="AM204" s="24"/>
      <c r="AN204" s="24"/>
      <c r="AO204" s="24">
        <f t="shared" si="3"/>
        <v>16.335719999999998</v>
      </c>
      <c r="AP204" s="24">
        <v>0.16</v>
      </c>
      <c r="AQ204" s="24">
        <v>0</v>
      </c>
      <c r="AR204" s="24">
        <v>2.70</v>
      </c>
      <c r="AS204" s="24">
        <v>0</v>
      </c>
      <c r="AT204" s="24">
        <v>0</v>
      </c>
    </row>
    <row r="205" spans="1:46" ht="94.5">
      <c r="A205" s="8" t="s">
        <v>805</v>
      </c>
      <c r="B205" s="73" t="s">
        <v>548</v>
      </c>
      <c r="C205" s="15" t="s">
        <v>290</v>
      </c>
      <c r="D205" s="9">
        <v>33.30932</v>
      </c>
      <c r="E205" s="24"/>
      <c r="F205" s="24">
        <v>0</v>
      </c>
      <c r="G205" s="24">
        <v>0</v>
      </c>
      <c r="H205" s="24"/>
      <c r="I205" s="24">
        <v>0</v>
      </c>
      <c r="J205" s="24"/>
      <c r="K205" s="24"/>
      <c r="L205" s="24"/>
      <c r="M205" s="24">
        <v>0</v>
      </c>
      <c r="N205" s="24">
        <v>0</v>
      </c>
      <c r="O205" s="24"/>
      <c r="P205" s="49">
        <v>0</v>
      </c>
      <c r="Q205" s="24"/>
      <c r="R205" s="24"/>
      <c r="S205" s="24"/>
      <c r="T205" s="24">
        <v>0</v>
      </c>
      <c r="U205" s="24">
        <v>0</v>
      </c>
      <c r="V205" s="24"/>
      <c r="W205" s="24">
        <v>0</v>
      </c>
      <c r="X205" s="24"/>
      <c r="Y205" s="24"/>
      <c r="Z205" s="24"/>
      <c r="AA205" s="24">
        <v>0</v>
      </c>
      <c r="AB205" s="24">
        <v>0</v>
      </c>
      <c r="AC205" s="24"/>
      <c r="AD205" s="49">
        <v>0</v>
      </c>
      <c r="AE205" s="24"/>
      <c r="AF205" s="24"/>
      <c r="AG205" s="24"/>
      <c r="AH205" s="24">
        <v>33.30932</v>
      </c>
      <c r="AI205" s="24">
        <v>0</v>
      </c>
      <c r="AJ205" s="24"/>
      <c r="AK205" s="49">
        <v>4</v>
      </c>
      <c r="AL205" s="44"/>
      <c r="AM205" s="24"/>
      <c r="AN205" s="24"/>
      <c r="AO205" s="24">
        <f t="shared" si="3"/>
        <v>33.30932</v>
      </c>
      <c r="AP205" s="24">
        <v>0</v>
      </c>
      <c r="AQ205" s="24">
        <v>0</v>
      </c>
      <c r="AR205" s="24">
        <v>4</v>
      </c>
      <c r="AS205" s="24">
        <v>0</v>
      </c>
      <c r="AT205" s="24">
        <v>0</v>
      </c>
    </row>
    <row r="206" spans="1:46" ht="78.75">
      <c r="A206" s="8" t="s">
        <v>805</v>
      </c>
      <c r="B206" s="73" t="s">
        <v>549</v>
      </c>
      <c r="C206" s="15" t="s">
        <v>291</v>
      </c>
      <c r="D206" s="9">
        <v>71.339789999999994</v>
      </c>
      <c r="E206" s="24"/>
      <c r="F206" s="24">
        <v>0</v>
      </c>
      <c r="G206" s="24">
        <v>0</v>
      </c>
      <c r="H206" s="24"/>
      <c r="I206" s="24">
        <v>0</v>
      </c>
      <c r="J206" s="24"/>
      <c r="K206" s="24"/>
      <c r="L206" s="24"/>
      <c r="M206" s="24">
        <v>0</v>
      </c>
      <c r="N206" s="24">
        <v>0</v>
      </c>
      <c r="O206" s="24"/>
      <c r="P206" s="49">
        <v>0</v>
      </c>
      <c r="Q206" s="24"/>
      <c r="R206" s="24"/>
      <c r="S206" s="24"/>
      <c r="T206" s="24">
        <v>0</v>
      </c>
      <c r="U206" s="24">
        <v>0</v>
      </c>
      <c r="V206" s="24"/>
      <c r="W206" s="24">
        <v>0</v>
      </c>
      <c r="X206" s="24"/>
      <c r="Y206" s="24"/>
      <c r="Z206" s="24"/>
      <c r="AA206" s="24">
        <v>0</v>
      </c>
      <c r="AB206" s="24">
        <v>0</v>
      </c>
      <c r="AC206" s="24"/>
      <c r="AD206" s="49">
        <v>0</v>
      </c>
      <c r="AE206" s="24"/>
      <c r="AF206" s="24"/>
      <c r="AG206" s="24"/>
      <c r="AH206" s="24">
        <v>0</v>
      </c>
      <c r="AI206" s="24">
        <v>0</v>
      </c>
      <c r="AJ206" s="24"/>
      <c r="AK206" s="49">
        <v>0</v>
      </c>
      <c r="AL206" s="44"/>
      <c r="AM206" s="24"/>
      <c r="AN206" s="24"/>
      <c r="AO206" s="24">
        <f t="shared" si="3"/>
        <v>0</v>
      </c>
      <c r="AP206" s="24">
        <v>0</v>
      </c>
      <c r="AQ206" s="24">
        <v>0</v>
      </c>
      <c r="AR206" s="24">
        <v>0</v>
      </c>
      <c r="AS206" s="24">
        <v>0</v>
      </c>
      <c r="AT206" s="24">
        <v>0</v>
      </c>
    </row>
    <row r="207" spans="1:46" ht="63">
      <c r="A207" s="8" t="s">
        <v>805</v>
      </c>
      <c r="B207" s="73" t="s">
        <v>245</v>
      </c>
      <c r="C207" s="15" t="s">
        <v>2302</v>
      </c>
      <c r="D207" s="9">
        <v>71.339789999999994</v>
      </c>
      <c r="E207" s="24"/>
      <c r="F207" s="24">
        <v>0</v>
      </c>
      <c r="G207" s="24">
        <v>0</v>
      </c>
      <c r="H207" s="24"/>
      <c r="I207" s="24">
        <v>0</v>
      </c>
      <c r="J207" s="24"/>
      <c r="K207" s="24"/>
      <c r="L207" s="24"/>
      <c r="M207" s="24">
        <v>0</v>
      </c>
      <c r="N207" s="24">
        <v>0</v>
      </c>
      <c r="O207" s="24"/>
      <c r="P207" s="49">
        <v>0</v>
      </c>
      <c r="Q207" s="24"/>
      <c r="R207" s="24"/>
      <c r="S207" s="24"/>
      <c r="T207" s="24">
        <v>0</v>
      </c>
      <c r="U207" s="24">
        <v>0</v>
      </c>
      <c r="V207" s="24"/>
      <c r="W207" s="24">
        <v>0</v>
      </c>
      <c r="X207" s="24"/>
      <c r="Y207" s="24"/>
      <c r="Z207" s="24"/>
      <c r="AA207" s="24">
        <v>0</v>
      </c>
      <c r="AB207" s="24">
        <v>0</v>
      </c>
      <c r="AC207" s="24"/>
      <c r="AD207" s="49">
        <v>0</v>
      </c>
      <c r="AE207" s="24"/>
      <c r="AF207" s="24"/>
      <c r="AG207" s="24"/>
      <c r="AH207" s="24">
        <v>0</v>
      </c>
      <c r="AI207" s="24">
        <v>0</v>
      </c>
      <c r="AJ207" s="24"/>
      <c r="AK207" s="49">
        <v>0</v>
      </c>
      <c r="AL207" s="44"/>
      <c r="AM207" s="24"/>
      <c r="AN207" s="24"/>
      <c r="AO207" s="24">
        <f t="shared" si="4" ref="AO207:AO270">=F207+M207+T207+AA207+AH207</f>
        <v>0</v>
      </c>
      <c r="AP207" s="24">
        <v>0</v>
      </c>
      <c r="AQ207" s="24">
        <v>0</v>
      </c>
      <c r="AR207" s="24">
        <v>0</v>
      </c>
      <c r="AS207" s="24">
        <v>0</v>
      </c>
      <c r="AT207" s="24">
        <v>0</v>
      </c>
    </row>
    <row r="208" spans="1:46" ht="94.5">
      <c r="A208" s="8" t="s">
        <v>805</v>
      </c>
      <c r="B208" s="73" t="s">
        <v>550</v>
      </c>
      <c r="C208" s="15" t="s">
        <v>2303</v>
      </c>
      <c r="D208" s="9">
        <v>12.2653</v>
      </c>
      <c r="E208" s="24"/>
      <c r="F208" s="24">
        <v>0</v>
      </c>
      <c r="G208" s="24">
        <v>0</v>
      </c>
      <c r="H208" s="24"/>
      <c r="I208" s="24">
        <v>0</v>
      </c>
      <c r="J208" s="24"/>
      <c r="K208" s="24"/>
      <c r="L208" s="24"/>
      <c r="M208" s="24">
        <v>0</v>
      </c>
      <c r="N208" s="24">
        <v>0</v>
      </c>
      <c r="O208" s="24"/>
      <c r="P208" s="49">
        <v>0</v>
      </c>
      <c r="Q208" s="24"/>
      <c r="R208" s="24"/>
      <c r="S208" s="24"/>
      <c r="T208" s="24">
        <v>0</v>
      </c>
      <c r="U208" s="24">
        <v>0</v>
      </c>
      <c r="V208" s="24"/>
      <c r="W208" s="24">
        <v>0</v>
      </c>
      <c r="X208" s="24"/>
      <c r="Y208" s="24"/>
      <c r="Z208" s="24"/>
      <c r="AA208" s="24">
        <v>0</v>
      </c>
      <c r="AB208" s="24">
        <v>0</v>
      </c>
      <c r="AC208" s="24"/>
      <c r="AD208" s="49">
        <v>0</v>
      </c>
      <c r="AE208" s="24"/>
      <c r="AF208" s="24"/>
      <c r="AG208" s="24"/>
      <c r="AH208" s="24">
        <v>0</v>
      </c>
      <c r="AI208" s="24">
        <v>0</v>
      </c>
      <c r="AJ208" s="24"/>
      <c r="AK208" s="49">
        <v>0</v>
      </c>
      <c r="AL208" s="44"/>
      <c r="AM208" s="24"/>
      <c r="AN208" s="24"/>
      <c r="AO208" s="24">
        <f t="shared" si="4"/>
        <v>0</v>
      </c>
      <c r="AP208" s="24">
        <v>0</v>
      </c>
      <c r="AQ208" s="24">
        <v>0</v>
      </c>
      <c r="AR208" s="24">
        <v>0</v>
      </c>
      <c r="AS208" s="24">
        <v>0</v>
      </c>
      <c r="AT208" s="24">
        <v>0</v>
      </c>
    </row>
    <row r="209" spans="1:46" ht="78.75">
      <c r="A209" s="8" t="s">
        <v>805</v>
      </c>
      <c r="B209" s="73" t="s">
        <v>551</v>
      </c>
      <c r="C209" s="15" t="s">
        <v>2304</v>
      </c>
      <c r="D209" s="9">
        <v>8.3745499999999993</v>
      </c>
      <c r="E209" s="24"/>
      <c r="F209" s="24">
        <v>0</v>
      </c>
      <c r="G209" s="24">
        <v>0</v>
      </c>
      <c r="H209" s="24"/>
      <c r="I209" s="24">
        <v>0</v>
      </c>
      <c r="J209" s="24"/>
      <c r="K209" s="24"/>
      <c r="L209" s="24"/>
      <c r="M209" s="24">
        <v>0</v>
      </c>
      <c r="N209" s="24">
        <v>0</v>
      </c>
      <c r="O209" s="24"/>
      <c r="P209" s="49">
        <v>0</v>
      </c>
      <c r="Q209" s="24"/>
      <c r="R209" s="24"/>
      <c r="S209" s="24"/>
      <c r="T209" s="24">
        <v>0</v>
      </c>
      <c r="U209" s="24">
        <v>0</v>
      </c>
      <c r="V209" s="24"/>
      <c r="W209" s="24">
        <v>0</v>
      </c>
      <c r="X209" s="24"/>
      <c r="Y209" s="24"/>
      <c r="Z209" s="24"/>
      <c r="AA209" s="24">
        <v>0</v>
      </c>
      <c r="AB209" s="24">
        <v>0</v>
      </c>
      <c r="AC209" s="24"/>
      <c r="AD209" s="49">
        <v>0</v>
      </c>
      <c r="AE209" s="24"/>
      <c r="AF209" s="24"/>
      <c r="AG209" s="24"/>
      <c r="AH209" s="24">
        <v>0</v>
      </c>
      <c r="AI209" s="24">
        <v>0</v>
      </c>
      <c r="AJ209" s="24"/>
      <c r="AK209" s="49">
        <v>0</v>
      </c>
      <c r="AL209" s="44"/>
      <c r="AM209" s="24"/>
      <c r="AN209" s="24"/>
      <c r="AO209" s="24">
        <f t="shared" si="4"/>
        <v>0</v>
      </c>
      <c r="AP209" s="24">
        <v>0</v>
      </c>
      <c r="AQ209" s="24">
        <v>0</v>
      </c>
      <c r="AR209" s="24">
        <v>0</v>
      </c>
      <c r="AS209" s="24">
        <v>0</v>
      </c>
      <c r="AT209" s="24">
        <v>0</v>
      </c>
    </row>
    <row r="210" spans="1:46" ht="78.75">
      <c r="A210" s="8" t="s">
        <v>805</v>
      </c>
      <c r="B210" s="73" t="s">
        <v>552</v>
      </c>
      <c r="C210" s="15" t="s">
        <v>2305</v>
      </c>
      <c r="D210" s="9">
        <v>9.7426700000000004</v>
      </c>
      <c r="E210" s="24"/>
      <c r="F210" s="24">
        <v>0</v>
      </c>
      <c r="G210" s="24">
        <v>0</v>
      </c>
      <c r="H210" s="24"/>
      <c r="I210" s="24">
        <v>0</v>
      </c>
      <c r="J210" s="24"/>
      <c r="K210" s="24"/>
      <c r="L210" s="24"/>
      <c r="M210" s="24">
        <v>0</v>
      </c>
      <c r="N210" s="24">
        <v>0</v>
      </c>
      <c r="O210" s="24"/>
      <c r="P210" s="49">
        <v>0</v>
      </c>
      <c r="Q210" s="24"/>
      <c r="R210" s="24"/>
      <c r="S210" s="24"/>
      <c r="T210" s="24">
        <v>0</v>
      </c>
      <c r="U210" s="24">
        <v>0</v>
      </c>
      <c r="V210" s="24"/>
      <c r="W210" s="24">
        <v>0</v>
      </c>
      <c r="X210" s="24"/>
      <c r="Y210" s="24"/>
      <c r="Z210" s="24"/>
      <c r="AA210" s="24">
        <v>0</v>
      </c>
      <c r="AB210" s="24">
        <v>0</v>
      </c>
      <c r="AC210" s="24"/>
      <c r="AD210" s="49">
        <v>0</v>
      </c>
      <c r="AE210" s="24"/>
      <c r="AF210" s="24"/>
      <c r="AG210" s="24"/>
      <c r="AH210" s="24">
        <v>0</v>
      </c>
      <c r="AI210" s="24">
        <v>0</v>
      </c>
      <c r="AJ210" s="24"/>
      <c r="AK210" s="49">
        <v>0</v>
      </c>
      <c r="AL210" s="44"/>
      <c r="AM210" s="24"/>
      <c r="AN210" s="24"/>
      <c r="AO210" s="24">
        <f t="shared" si="4"/>
        <v>0</v>
      </c>
      <c r="AP210" s="24">
        <v>0</v>
      </c>
      <c r="AQ210" s="24">
        <v>0</v>
      </c>
      <c r="AR210" s="24">
        <v>0</v>
      </c>
      <c r="AS210" s="24">
        <v>0</v>
      </c>
      <c r="AT210" s="24">
        <v>0</v>
      </c>
    </row>
    <row r="211" spans="1:46" ht="63">
      <c r="A211" s="8" t="s">
        <v>805</v>
      </c>
      <c r="B211" s="73" t="s">
        <v>553</v>
      </c>
      <c r="C211" s="15" t="s">
        <v>292</v>
      </c>
      <c r="D211" s="9">
        <v>8.7311899999999998</v>
      </c>
      <c r="E211" s="24"/>
      <c r="F211" s="24">
        <v>0</v>
      </c>
      <c r="G211" s="24">
        <v>0</v>
      </c>
      <c r="H211" s="24"/>
      <c r="I211" s="24">
        <v>0</v>
      </c>
      <c r="J211" s="24"/>
      <c r="K211" s="24"/>
      <c r="L211" s="24"/>
      <c r="M211" s="24">
        <v>0</v>
      </c>
      <c r="N211" s="24">
        <v>0</v>
      </c>
      <c r="O211" s="24"/>
      <c r="P211" s="49">
        <v>0</v>
      </c>
      <c r="Q211" s="24"/>
      <c r="R211" s="24"/>
      <c r="S211" s="24"/>
      <c r="T211" s="24">
        <v>0</v>
      </c>
      <c r="U211" s="24">
        <v>0</v>
      </c>
      <c r="V211" s="24"/>
      <c r="W211" s="24">
        <v>0</v>
      </c>
      <c r="X211" s="24"/>
      <c r="Y211" s="24"/>
      <c r="Z211" s="24"/>
      <c r="AA211" s="24">
        <v>0</v>
      </c>
      <c r="AB211" s="24">
        <v>0</v>
      </c>
      <c r="AC211" s="24"/>
      <c r="AD211" s="49">
        <v>0</v>
      </c>
      <c r="AE211" s="24"/>
      <c r="AF211" s="24"/>
      <c r="AG211" s="24"/>
      <c r="AH211" s="24">
        <v>0</v>
      </c>
      <c r="AI211" s="24">
        <v>0</v>
      </c>
      <c r="AJ211" s="24"/>
      <c r="AK211" s="49">
        <v>0</v>
      </c>
      <c r="AL211" s="44"/>
      <c r="AM211" s="24"/>
      <c r="AN211" s="24"/>
      <c r="AO211" s="24">
        <f t="shared" si="4"/>
        <v>0</v>
      </c>
      <c r="AP211" s="24">
        <v>0</v>
      </c>
      <c r="AQ211" s="24">
        <v>0</v>
      </c>
      <c r="AR211" s="24">
        <v>0</v>
      </c>
      <c r="AS211" s="24">
        <v>0</v>
      </c>
      <c r="AT211" s="24">
        <v>0</v>
      </c>
    </row>
    <row r="212" spans="1:46" ht="94.5">
      <c r="A212" s="8" t="s">
        <v>805</v>
      </c>
      <c r="B212" s="73" t="s">
        <v>554</v>
      </c>
      <c r="C212" s="15" t="s">
        <v>293</v>
      </c>
      <c r="D212" s="9">
        <v>8.8228300000000015</v>
      </c>
      <c r="E212" s="24"/>
      <c r="F212" s="24">
        <v>0</v>
      </c>
      <c r="G212" s="24">
        <v>0</v>
      </c>
      <c r="H212" s="24"/>
      <c r="I212" s="24">
        <v>0</v>
      </c>
      <c r="J212" s="24"/>
      <c r="K212" s="24"/>
      <c r="L212" s="24"/>
      <c r="M212" s="24">
        <v>0</v>
      </c>
      <c r="N212" s="24">
        <v>0</v>
      </c>
      <c r="O212" s="24"/>
      <c r="P212" s="49">
        <v>0</v>
      </c>
      <c r="Q212" s="24"/>
      <c r="R212" s="24"/>
      <c r="S212" s="24"/>
      <c r="T212" s="24">
        <v>0</v>
      </c>
      <c r="U212" s="24">
        <v>0</v>
      </c>
      <c r="V212" s="24"/>
      <c r="W212" s="24">
        <v>0</v>
      </c>
      <c r="X212" s="24"/>
      <c r="Y212" s="24"/>
      <c r="Z212" s="24"/>
      <c r="AA212" s="24">
        <v>0</v>
      </c>
      <c r="AB212" s="24">
        <v>0</v>
      </c>
      <c r="AC212" s="24"/>
      <c r="AD212" s="49">
        <v>0</v>
      </c>
      <c r="AE212" s="24"/>
      <c r="AF212" s="24"/>
      <c r="AG212" s="24"/>
      <c r="AH212" s="24">
        <v>0</v>
      </c>
      <c r="AI212" s="24">
        <v>0</v>
      </c>
      <c r="AJ212" s="24"/>
      <c r="AK212" s="49">
        <v>0</v>
      </c>
      <c r="AL212" s="44"/>
      <c r="AM212" s="24"/>
      <c r="AN212" s="24"/>
      <c r="AO212" s="24">
        <f t="shared" si="4"/>
        <v>0</v>
      </c>
      <c r="AP212" s="24">
        <v>0</v>
      </c>
      <c r="AQ212" s="24">
        <v>0</v>
      </c>
      <c r="AR212" s="24">
        <v>0</v>
      </c>
      <c r="AS212" s="24">
        <v>0</v>
      </c>
      <c r="AT212" s="24">
        <v>0</v>
      </c>
    </row>
    <row r="213" spans="1:46" ht="110.25">
      <c r="A213" s="8" t="s">
        <v>805</v>
      </c>
      <c r="B213" s="73" t="s">
        <v>555</v>
      </c>
      <c r="C213" s="15" t="s">
        <v>2306</v>
      </c>
      <c r="D213" s="9">
        <v>15.803260000000002</v>
      </c>
      <c r="E213" s="24"/>
      <c r="F213" s="24">
        <v>0</v>
      </c>
      <c r="G213" s="24">
        <v>0</v>
      </c>
      <c r="H213" s="24"/>
      <c r="I213" s="24">
        <v>0</v>
      </c>
      <c r="J213" s="24"/>
      <c r="K213" s="24"/>
      <c r="L213" s="24"/>
      <c r="M213" s="24">
        <v>0</v>
      </c>
      <c r="N213" s="24">
        <v>0</v>
      </c>
      <c r="O213" s="24"/>
      <c r="P213" s="49">
        <v>0</v>
      </c>
      <c r="Q213" s="24"/>
      <c r="R213" s="24"/>
      <c r="S213" s="24"/>
      <c r="T213" s="24">
        <v>0</v>
      </c>
      <c r="U213" s="24">
        <v>0</v>
      </c>
      <c r="V213" s="24"/>
      <c r="W213" s="24">
        <v>0</v>
      </c>
      <c r="X213" s="24"/>
      <c r="Y213" s="24"/>
      <c r="Z213" s="24"/>
      <c r="AA213" s="24">
        <v>0</v>
      </c>
      <c r="AB213" s="24">
        <v>0</v>
      </c>
      <c r="AC213" s="24"/>
      <c r="AD213" s="49">
        <v>0</v>
      </c>
      <c r="AE213" s="24"/>
      <c r="AF213" s="24"/>
      <c r="AG213" s="24"/>
      <c r="AH213" s="24">
        <v>0</v>
      </c>
      <c r="AI213" s="24">
        <v>0</v>
      </c>
      <c r="AJ213" s="24"/>
      <c r="AK213" s="49">
        <v>0</v>
      </c>
      <c r="AL213" s="44"/>
      <c r="AM213" s="24"/>
      <c r="AN213" s="24"/>
      <c r="AO213" s="24">
        <f t="shared" si="4"/>
        <v>0</v>
      </c>
      <c r="AP213" s="24">
        <v>0</v>
      </c>
      <c r="AQ213" s="24">
        <v>0</v>
      </c>
      <c r="AR213" s="24">
        <v>0</v>
      </c>
      <c r="AS213" s="24">
        <v>0</v>
      </c>
      <c r="AT213" s="24">
        <v>0</v>
      </c>
    </row>
    <row r="214" spans="1:46" ht="63">
      <c r="A214" s="8" t="s">
        <v>805</v>
      </c>
      <c r="B214" s="73" t="s">
        <v>556</v>
      </c>
      <c r="C214" s="15" t="s">
        <v>294</v>
      </c>
      <c r="D214" s="9">
        <v>11.2418</v>
      </c>
      <c r="E214" s="24"/>
      <c r="F214" s="24">
        <v>0</v>
      </c>
      <c r="G214" s="24">
        <v>0</v>
      </c>
      <c r="H214" s="24"/>
      <c r="I214" s="24">
        <v>0</v>
      </c>
      <c r="J214" s="24"/>
      <c r="K214" s="24"/>
      <c r="L214" s="24"/>
      <c r="M214" s="24">
        <v>0</v>
      </c>
      <c r="N214" s="24">
        <v>0</v>
      </c>
      <c r="O214" s="24"/>
      <c r="P214" s="49">
        <v>0</v>
      </c>
      <c r="Q214" s="24"/>
      <c r="R214" s="24"/>
      <c r="S214" s="24"/>
      <c r="T214" s="24">
        <v>0</v>
      </c>
      <c r="U214" s="24">
        <v>0</v>
      </c>
      <c r="V214" s="24"/>
      <c r="W214" s="24">
        <v>0</v>
      </c>
      <c r="X214" s="24"/>
      <c r="Y214" s="24"/>
      <c r="Z214" s="24"/>
      <c r="AA214" s="24">
        <v>11.241799999999998</v>
      </c>
      <c r="AB214" s="24">
        <v>1.03</v>
      </c>
      <c r="AC214" s="24"/>
      <c r="AD214" s="49">
        <v>0.45</v>
      </c>
      <c r="AE214" s="24"/>
      <c r="AF214" s="24"/>
      <c r="AG214" s="24"/>
      <c r="AH214" s="24">
        <v>0</v>
      </c>
      <c r="AI214" s="24">
        <v>0</v>
      </c>
      <c r="AJ214" s="24"/>
      <c r="AK214" s="49">
        <v>0</v>
      </c>
      <c r="AL214" s="44"/>
      <c r="AM214" s="24"/>
      <c r="AN214" s="24"/>
      <c r="AO214" s="24">
        <f t="shared" si="4"/>
        <v>11.241799999999998</v>
      </c>
      <c r="AP214" s="24">
        <v>1.03</v>
      </c>
      <c r="AQ214" s="24">
        <v>0</v>
      </c>
      <c r="AR214" s="24">
        <v>0.45</v>
      </c>
      <c r="AS214" s="24">
        <v>0</v>
      </c>
      <c r="AT214" s="24">
        <v>0</v>
      </c>
    </row>
    <row r="215" spans="1:46" ht="47.25">
      <c r="A215" s="8" t="s">
        <v>804</v>
      </c>
      <c r="B215" s="73" t="s">
        <v>1003</v>
      </c>
      <c r="C215" s="15" t="s">
        <v>2307</v>
      </c>
      <c r="D215" s="9">
        <v>72.832800000000006</v>
      </c>
      <c r="E215" s="24"/>
      <c r="F215" s="24">
        <v>72.832800000000006</v>
      </c>
      <c r="G215" s="24">
        <v>0</v>
      </c>
      <c r="H215" s="24"/>
      <c r="I215" s="24">
        <v>0</v>
      </c>
      <c r="J215" s="24"/>
      <c r="K215" s="24"/>
      <c r="L215" s="24"/>
      <c r="M215" s="24">
        <v>0</v>
      </c>
      <c r="N215" s="24">
        <v>0</v>
      </c>
      <c r="O215" s="24"/>
      <c r="P215" s="49">
        <v>0</v>
      </c>
      <c r="Q215" s="24"/>
      <c r="R215" s="24"/>
      <c r="S215" s="24"/>
      <c r="T215" s="24">
        <v>0</v>
      </c>
      <c r="U215" s="24">
        <v>0</v>
      </c>
      <c r="V215" s="24"/>
      <c r="W215" s="24">
        <v>0</v>
      </c>
      <c r="X215" s="24"/>
      <c r="Y215" s="24"/>
      <c r="Z215" s="24"/>
      <c r="AA215" s="24">
        <v>0</v>
      </c>
      <c r="AB215" s="24">
        <v>0</v>
      </c>
      <c r="AC215" s="24"/>
      <c r="AD215" s="49">
        <v>0</v>
      </c>
      <c r="AE215" s="24"/>
      <c r="AF215" s="24"/>
      <c r="AG215" s="24"/>
      <c r="AH215" s="24">
        <v>0</v>
      </c>
      <c r="AI215" s="24">
        <v>0</v>
      </c>
      <c r="AJ215" s="24"/>
      <c r="AK215" s="49">
        <v>0</v>
      </c>
      <c r="AL215" s="44"/>
      <c r="AM215" s="24"/>
      <c r="AN215" s="24"/>
      <c r="AO215" s="24">
        <f t="shared" si="4"/>
        <v>72.832800000000006</v>
      </c>
      <c r="AP215" s="24">
        <v>0</v>
      </c>
      <c r="AQ215" s="24">
        <v>0</v>
      </c>
      <c r="AR215" s="24">
        <v>0</v>
      </c>
      <c r="AS215" s="24">
        <v>0</v>
      </c>
      <c r="AT215" s="24">
        <v>0</v>
      </c>
    </row>
    <row r="216" spans="1:46" ht="78.75">
      <c r="A216" s="8" t="s">
        <v>804</v>
      </c>
      <c r="B216" s="73" t="s">
        <v>1004</v>
      </c>
      <c r="C216" s="15" t="s">
        <v>1005</v>
      </c>
      <c r="D216" s="9">
        <v>4.2561499999999999</v>
      </c>
      <c r="E216" s="24"/>
      <c r="F216" s="24">
        <v>4.2561499999999999</v>
      </c>
      <c r="G216" s="24">
        <v>0.80</v>
      </c>
      <c r="H216" s="24"/>
      <c r="I216" s="24">
        <v>0.10</v>
      </c>
      <c r="J216" s="24"/>
      <c r="K216" s="24"/>
      <c r="L216" s="24"/>
      <c r="M216" s="24">
        <v>0</v>
      </c>
      <c r="N216" s="24">
        <v>0</v>
      </c>
      <c r="O216" s="24"/>
      <c r="P216" s="49">
        <v>0</v>
      </c>
      <c r="Q216" s="24"/>
      <c r="R216" s="24"/>
      <c r="S216" s="24"/>
      <c r="T216" s="24">
        <v>0</v>
      </c>
      <c r="U216" s="24">
        <v>0</v>
      </c>
      <c r="V216" s="24"/>
      <c r="W216" s="24">
        <v>0</v>
      </c>
      <c r="X216" s="24"/>
      <c r="Y216" s="24"/>
      <c r="Z216" s="24"/>
      <c r="AA216" s="24">
        <v>0</v>
      </c>
      <c r="AB216" s="24">
        <v>0</v>
      </c>
      <c r="AC216" s="24"/>
      <c r="AD216" s="49">
        <v>0</v>
      </c>
      <c r="AE216" s="24"/>
      <c r="AF216" s="24"/>
      <c r="AG216" s="24"/>
      <c r="AH216" s="24">
        <v>0</v>
      </c>
      <c r="AI216" s="24">
        <v>0</v>
      </c>
      <c r="AJ216" s="24"/>
      <c r="AK216" s="49">
        <v>0</v>
      </c>
      <c r="AL216" s="44"/>
      <c r="AM216" s="24"/>
      <c r="AN216" s="24"/>
      <c r="AO216" s="24">
        <f t="shared" si="4"/>
        <v>4.2561499999999999</v>
      </c>
      <c r="AP216" s="24">
        <v>0.80</v>
      </c>
      <c r="AQ216" s="24">
        <v>0</v>
      </c>
      <c r="AR216" s="24">
        <v>0.10</v>
      </c>
      <c r="AS216" s="24">
        <v>0</v>
      </c>
      <c r="AT216" s="24">
        <v>0</v>
      </c>
    </row>
    <row r="217" spans="1:46" ht="63">
      <c r="A217" s="8" t="s">
        <v>804</v>
      </c>
      <c r="B217" s="73" t="s">
        <v>1006</v>
      </c>
      <c r="C217" s="15" t="s">
        <v>1007</v>
      </c>
      <c r="D217" s="9">
        <v>1.8083900000000002</v>
      </c>
      <c r="E217" s="24"/>
      <c r="F217" s="24">
        <v>1.8083900000000002</v>
      </c>
      <c r="G217" s="24">
        <v>0.80</v>
      </c>
      <c r="H217" s="24"/>
      <c r="I217" s="24">
        <v>0</v>
      </c>
      <c r="J217" s="24"/>
      <c r="K217" s="24"/>
      <c r="L217" s="24"/>
      <c r="M217" s="24">
        <v>0</v>
      </c>
      <c r="N217" s="24">
        <v>0</v>
      </c>
      <c r="O217" s="24"/>
      <c r="P217" s="49">
        <v>0</v>
      </c>
      <c r="Q217" s="24"/>
      <c r="R217" s="24"/>
      <c r="S217" s="24"/>
      <c r="T217" s="24">
        <v>0</v>
      </c>
      <c r="U217" s="24">
        <v>0</v>
      </c>
      <c r="V217" s="24"/>
      <c r="W217" s="24">
        <v>0</v>
      </c>
      <c r="X217" s="24"/>
      <c r="Y217" s="24"/>
      <c r="Z217" s="24"/>
      <c r="AA217" s="24">
        <v>0</v>
      </c>
      <c r="AB217" s="24">
        <v>0</v>
      </c>
      <c r="AC217" s="24"/>
      <c r="AD217" s="49">
        <v>0</v>
      </c>
      <c r="AE217" s="24"/>
      <c r="AF217" s="24"/>
      <c r="AG217" s="24"/>
      <c r="AH217" s="24">
        <v>0</v>
      </c>
      <c r="AI217" s="24">
        <v>0</v>
      </c>
      <c r="AJ217" s="24"/>
      <c r="AK217" s="49">
        <v>0</v>
      </c>
      <c r="AL217" s="44"/>
      <c r="AM217" s="24"/>
      <c r="AN217" s="24"/>
      <c r="AO217" s="24">
        <f t="shared" si="4"/>
        <v>1.8083900000000002</v>
      </c>
      <c r="AP217" s="24">
        <v>0.80</v>
      </c>
      <c r="AQ217" s="24">
        <v>0</v>
      </c>
      <c r="AR217" s="24">
        <v>0</v>
      </c>
      <c r="AS217" s="24">
        <v>0</v>
      </c>
      <c r="AT217" s="24">
        <v>0</v>
      </c>
    </row>
    <row r="218" spans="1:46" ht="63">
      <c r="A218" s="8" t="s">
        <v>805</v>
      </c>
      <c r="B218" s="73" t="s">
        <v>557</v>
      </c>
      <c r="C218" s="15" t="s">
        <v>295</v>
      </c>
      <c r="D218" s="9">
        <v>7.2684600000000001</v>
      </c>
      <c r="E218" s="24"/>
      <c r="F218" s="24">
        <v>0</v>
      </c>
      <c r="G218" s="24">
        <v>0</v>
      </c>
      <c r="H218" s="24"/>
      <c r="I218" s="24">
        <v>0</v>
      </c>
      <c r="J218" s="24"/>
      <c r="K218" s="24"/>
      <c r="L218" s="24"/>
      <c r="M218" s="24">
        <v>0</v>
      </c>
      <c r="N218" s="24">
        <v>0</v>
      </c>
      <c r="O218" s="24"/>
      <c r="P218" s="49">
        <v>0</v>
      </c>
      <c r="Q218" s="24"/>
      <c r="R218" s="24"/>
      <c r="S218" s="24"/>
      <c r="T218" s="24">
        <v>0</v>
      </c>
      <c r="U218" s="24">
        <v>0</v>
      </c>
      <c r="V218" s="24"/>
      <c r="W218" s="24">
        <v>0</v>
      </c>
      <c r="X218" s="24"/>
      <c r="Y218" s="24"/>
      <c r="Z218" s="24"/>
      <c r="AA218" s="24">
        <v>7.2684600000000001</v>
      </c>
      <c r="AB218" s="24">
        <v>0</v>
      </c>
      <c r="AC218" s="24"/>
      <c r="AD218" s="49">
        <v>2.90</v>
      </c>
      <c r="AE218" s="24"/>
      <c r="AF218" s="24"/>
      <c r="AG218" s="24"/>
      <c r="AH218" s="24">
        <v>0</v>
      </c>
      <c r="AI218" s="24">
        <v>0</v>
      </c>
      <c r="AJ218" s="24"/>
      <c r="AK218" s="49">
        <v>0</v>
      </c>
      <c r="AL218" s="44"/>
      <c r="AM218" s="24"/>
      <c r="AN218" s="24"/>
      <c r="AO218" s="24">
        <f t="shared" si="4"/>
        <v>7.2684600000000001</v>
      </c>
      <c r="AP218" s="24">
        <v>0</v>
      </c>
      <c r="AQ218" s="24">
        <v>0</v>
      </c>
      <c r="AR218" s="24">
        <v>2.90</v>
      </c>
      <c r="AS218" s="24">
        <v>0</v>
      </c>
      <c r="AT218" s="24">
        <v>0</v>
      </c>
    </row>
    <row r="219" spans="1:46" ht="47.25">
      <c r="A219" s="8" t="s">
        <v>804</v>
      </c>
      <c r="B219" s="73" t="s">
        <v>1008</v>
      </c>
      <c r="C219" s="15" t="s">
        <v>2308</v>
      </c>
      <c r="D219" s="9">
        <v>0.76251999999999998</v>
      </c>
      <c r="E219" s="24"/>
      <c r="F219" s="24">
        <v>0.76251999999999998</v>
      </c>
      <c r="G219" s="24">
        <v>0.25</v>
      </c>
      <c r="H219" s="24"/>
      <c r="I219" s="24">
        <v>0</v>
      </c>
      <c r="J219" s="24"/>
      <c r="K219" s="24"/>
      <c r="L219" s="24"/>
      <c r="M219" s="24">
        <v>0</v>
      </c>
      <c r="N219" s="24">
        <v>0</v>
      </c>
      <c r="O219" s="24"/>
      <c r="P219" s="49">
        <v>0</v>
      </c>
      <c r="Q219" s="24"/>
      <c r="R219" s="24"/>
      <c r="S219" s="24"/>
      <c r="T219" s="24">
        <v>0</v>
      </c>
      <c r="U219" s="24">
        <v>0</v>
      </c>
      <c r="V219" s="24"/>
      <c r="W219" s="24">
        <v>0</v>
      </c>
      <c r="X219" s="24"/>
      <c r="Y219" s="24"/>
      <c r="Z219" s="24"/>
      <c r="AA219" s="24">
        <v>0</v>
      </c>
      <c r="AB219" s="24">
        <v>0</v>
      </c>
      <c r="AC219" s="24"/>
      <c r="AD219" s="49">
        <v>0</v>
      </c>
      <c r="AE219" s="24"/>
      <c r="AF219" s="24"/>
      <c r="AG219" s="24"/>
      <c r="AH219" s="24">
        <v>0</v>
      </c>
      <c r="AI219" s="24">
        <v>0</v>
      </c>
      <c r="AJ219" s="24"/>
      <c r="AK219" s="49">
        <v>0</v>
      </c>
      <c r="AL219" s="44"/>
      <c r="AM219" s="24"/>
      <c r="AN219" s="24"/>
      <c r="AO219" s="24">
        <f t="shared" si="4"/>
        <v>0.76251999999999998</v>
      </c>
      <c r="AP219" s="24">
        <v>0.25</v>
      </c>
      <c r="AQ219" s="24">
        <v>0</v>
      </c>
      <c r="AR219" s="24">
        <v>0</v>
      </c>
      <c r="AS219" s="24">
        <v>0</v>
      </c>
      <c r="AT219" s="24">
        <v>0</v>
      </c>
    </row>
    <row r="220" spans="1:46" ht="78.75">
      <c r="A220" s="8" t="s">
        <v>804</v>
      </c>
      <c r="B220" s="73" t="s">
        <v>1009</v>
      </c>
      <c r="C220" s="15" t="s">
        <v>2309</v>
      </c>
      <c r="D220" s="9">
        <v>0.8593099999999998</v>
      </c>
      <c r="E220" s="24"/>
      <c r="F220" s="24">
        <v>0.8593099999999998</v>
      </c>
      <c r="G220" s="24">
        <v>0.40</v>
      </c>
      <c r="H220" s="24"/>
      <c r="I220" s="24">
        <v>0</v>
      </c>
      <c r="J220" s="24"/>
      <c r="K220" s="24"/>
      <c r="L220" s="24"/>
      <c r="M220" s="24">
        <v>0</v>
      </c>
      <c r="N220" s="24">
        <v>0</v>
      </c>
      <c r="O220" s="24"/>
      <c r="P220" s="49">
        <v>0</v>
      </c>
      <c r="Q220" s="24"/>
      <c r="R220" s="24"/>
      <c r="S220" s="24"/>
      <c r="T220" s="24">
        <v>0</v>
      </c>
      <c r="U220" s="24">
        <v>0</v>
      </c>
      <c r="V220" s="24"/>
      <c r="W220" s="24">
        <v>0</v>
      </c>
      <c r="X220" s="24"/>
      <c r="Y220" s="24"/>
      <c r="Z220" s="24"/>
      <c r="AA220" s="24">
        <v>0</v>
      </c>
      <c r="AB220" s="24">
        <v>0</v>
      </c>
      <c r="AC220" s="24"/>
      <c r="AD220" s="49">
        <v>0</v>
      </c>
      <c r="AE220" s="24"/>
      <c r="AF220" s="24"/>
      <c r="AG220" s="24"/>
      <c r="AH220" s="24">
        <v>0</v>
      </c>
      <c r="AI220" s="24">
        <v>0</v>
      </c>
      <c r="AJ220" s="24"/>
      <c r="AK220" s="49">
        <v>0</v>
      </c>
      <c r="AL220" s="44"/>
      <c r="AM220" s="24"/>
      <c r="AN220" s="24"/>
      <c r="AO220" s="24">
        <f t="shared" si="4"/>
        <v>0.8593099999999998</v>
      </c>
      <c r="AP220" s="24">
        <v>0.40</v>
      </c>
      <c r="AQ220" s="24">
        <v>0</v>
      </c>
      <c r="AR220" s="24">
        <v>0</v>
      </c>
      <c r="AS220" s="24">
        <v>0</v>
      </c>
      <c r="AT220" s="24">
        <v>0</v>
      </c>
    </row>
    <row r="221" spans="1:46" ht="110.25">
      <c r="A221" s="8" t="s">
        <v>804</v>
      </c>
      <c r="B221" s="73" t="s">
        <v>1010</v>
      </c>
      <c r="C221" s="15" t="s">
        <v>2310</v>
      </c>
      <c r="D221" s="9">
        <v>0.39027000000000001</v>
      </c>
      <c r="E221" s="24"/>
      <c r="F221" s="24">
        <v>0.39027000000000001</v>
      </c>
      <c r="G221" s="24">
        <v>0.25</v>
      </c>
      <c r="H221" s="24"/>
      <c r="I221" s="24">
        <v>0</v>
      </c>
      <c r="J221" s="24"/>
      <c r="K221" s="24"/>
      <c r="L221" s="24"/>
      <c r="M221" s="24">
        <v>0</v>
      </c>
      <c r="N221" s="24">
        <v>0</v>
      </c>
      <c r="O221" s="24"/>
      <c r="P221" s="49">
        <v>0</v>
      </c>
      <c r="Q221" s="24"/>
      <c r="R221" s="24"/>
      <c r="S221" s="24"/>
      <c r="T221" s="24">
        <v>0</v>
      </c>
      <c r="U221" s="24">
        <v>0</v>
      </c>
      <c r="V221" s="24"/>
      <c r="W221" s="24">
        <v>0</v>
      </c>
      <c r="X221" s="24"/>
      <c r="Y221" s="24"/>
      <c r="Z221" s="24"/>
      <c r="AA221" s="24">
        <v>0</v>
      </c>
      <c r="AB221" s="24">
        <v>0</v>
      </c>
      <c r="AC221" s="24"/>
      <c r="AD221" s="49">
        <v>0</v>
      </c>
      <c r="AE221" s="24"/>
      <c r="AF221" s="24"/>
      <c r="AG221" s="24"/>
      <c r="AH221" s="24">
        <v>0</v>
      </c>
      <c r="AI221" s="24">
        <v>0</v>
      </c>
      <c r="AJ221" s="24"/>
      <c r="AK221" s="49">
        <v>0</v>
      </c>
      <c r="AL221" s="44"/>
      <c r="AM221" s="24"/>
      <c r="AN221" s="24"/>
      <c r="AO221" s="24">
        <f t="shared" si="4"/>
        <v>0.39027000000000001</v>
      </c>
      <c r="AP221" s="24">
        <v>0.25</v>
      </c>
      <c r="AQ221" s="24">
        <v>0</v>
      </c>
      <c r="AR221" s="24">
        <v>0</v>
      </c>
      <c r="AS221" s="24">
        <v>0</v>
      </c>
      <c r="AT221" s="24">
        <v>0</v>
      </c>
    </row>
    <row r="222" spans="1:46" ht="94.5">
      <c r="A222" s="8" t="s">
        <v>804</v>
      </c>
      <c r="B222" s="73" t="s">
        <v>1011</v>
      </c>
      <c r="C222" s="15" t="s">
        <v>2311</v>
      </c>
      <c r="D222" s="9">
        <v>0.20100999999999999</v>
      </c>
      <c r="E222" s="24"/>
      <c r="F222" s="24">
        <v>0.20100999999999999</v>
      </c>
      <c r="G222" s="24">
        <v>0</v>
      </c>
      <c r="H222" s="24"/>
      <c r="I222" s="24">
        <v>0</v>
      </c>
      <c r="J222" s="24"/>
      <c r="K222" s="24"/>
      <c r="L222" s="24"/>
      <c r="M222" s="24">
        <v>0</v>
      </c>
      <c r="N222" s="24">
        <v>0</v>
      </c>
      <c r="O222" s="24"/>
      <c r="P222" s="49">
        <v>0</v>
      </c>
      <c r="Q222" s="24"/>
      <c r="R222" s="24"/>
      <c r="S222" s="24"/>
      <c r="T222" s="24">
        <v>0</v>
      </c>
      <c r="U222" s="24">
        <v>0</v>
      </c>
      <c r="V222" s="24"/>
      <c r="W222" s="24">
        <v>0</v>
      </c>
      <c r="X222" s="24"/>
      <c r="Y222" s="24"/>
      <c r="Z222" s="24"/>
      <c r="AA222" s="24">
        <v>0</v>
      </c>
      <c r="AB222" s="24">
        <v>0</v>
      </c>
      <c r="AC222" s="24"/>
      <c r="AD222" s="49">
        <v>0</v>
      </c>
      <c r="AE222" s="24"/>
      <c r="AF222" s="24"/>
      <c r="AG222" s="24"/>
      <c r="AH222" s="24">
        <v>0</v>
      </c>
      <c r="AI222" s="24">
        <v>0</v>
      </c>
      <c r="AJ222" s="24"/>
      <c r="AK222" s="49">
        <v>0</v>
      </c>
      <c r="AL222" s="44"/>
      <c r="AM222" s="24"/>
      <c r="AN222" s="24"/>
      <c r="AO222" s="24">
        <f t="shared" si="4"/>
        <v>0.20100999999999999</v>
      </c>
      <c r="AP222" s="24">
        <v>0</v>
      </c>
      <c r="AQ222" s="24">
        <v>0</v>
      </c>
      <c r="AR222" s="24">
        <v>0</v>
      </c>
      <c r="AS222" s="24">
        <v>0</v>
      </c>
      <c r="AT222" s="24">
        <v>0</v>
      </c>
    </row>
    <row r="223" spans="1:46" ht="78.75">
      <c r="A223" s="8" t="s">
        <v>804</v>
      </c>
      <c r="B223" s="73" t="s">
        <v>1012</v>
      </c>
      <c r="C223" s="15" t="s">
        <v>2312</v>
      </c>
      <c r="D223" s="9">
        <v>0.8593099999999998</v>
      </c>
      <c r="E223" s="24"/>
      <c r="F223" s="24">
        <v>0.8593099999999998</v>
      </c>
      <c r="G223" s="24">
        <v>0.40</v>
      </c>
      <c r="H223" s="24"/>
      <c r="I223" s="24">
        <v>0</v>
      </c>
      <c r="J223" s="24"/>
      <c r="K223" s="24"/>
      <c r="L223" s="24"/>
      <c r="M223" s="24">
        <v>0</v>
      </c>
      <c r="N223" s="24">
        <v>0</v>
      </c>
      <c r="O223" s="24"/>
      <c r="P223" s="49">
        <v>0</v>
      </c>
      <c r="Q223" s="24"/>
      <c r="R223" s="24"/>
      <c r="S223" s="24"/>
      <c r="T223" s="24">
        <v>0</v>
      </c>
      <c r="U223" s="24">
        <v>0</v>
      </c>
      <c r="V223" s="24"/>
      <c r="W223" s="24">
        <v>0</v>
      </c>
      <c r="X223" s="24"/>
      <c r="Y223" s="24"/>
      <c r="Z223" s="24"/>
      <c r="AA223" s="24">
        <v>0</v>
      </c>
      <c r="AB223" s="24">
        <v>0</v>
      </c>
      <c r="AC223" s="24"/>
      <c r="AD223" s="49">
        <v>0</v>
      </c>
      <c r="AE223" s="24"/>
      <c r="AF223" s="24"/>
      <c r="AG223" s="24"/>
      <c r="AH223" s="24">
        <v>0</v>
      </c>
      <c r="AI223" s="24">
        <v>0</v>
      </c>
      <c r="AJ223" s="24"/>
      <c r="AK223" s="49">
        <v>0</v>
      </c>
      <c r="AL223" s="44"/>
      <c r="AM223" s="24"/>
      <c r="AN223" s="24"/>
      <c r="AO223" s="24">
        <f t="shared" si="4"/>
        <v>0.8593099999999998</v>
      </c>
      <c r="AP223" s="24">
        <v>0.40</v>
      </c>
      <c r="AQ223" s="24">
        <v>0</v>
      </c>
      <c r="AR223" s="24">
        <v>0</v>
      </c>
      <c r="AS223" s="24">
        <v>0</v>
      </c>
      <c r="AT223" s="24">
        <v>0</v>
      </c>
    </row>
    <row r="224" spans="1:46" ht="78.75">
      <c r="A224" s="8" t="s">
        <v>805</v>
      </c>
      <c r="B224" s="73" t="s">
        <v>1013</v>
      </c>
      <c r="C224" s="15" t="s">
        <v>2313</v>
      </c>
      <c r="D224" s="9">
        <v>11.87547</v>
      </c>
      <c r="E224" s="24"/>
      <c r="F224" s="24">
        <v>0</v>
      </c>
      <c r="G224" s="24">
        <v>0</v>
      </c>
      <c r="H224" s="24"/>
      <c r="I224" s="24">
        <v>0</v>
      </c>
      <c r="J224" s="24"/>
      <c r="K224" s="24"/>
      <c r="L224" s="24"/>
      <c r="M224" s="24">
        <v>11.87547</v>
      </c>
      <c r="N224" s="24">
        <v>0</v>
      </c>
      <c r="O224" s="24"/>
      <c r="P224" s="49">
        <v>1.20</v>
      </c>
      <c r="Q224" s="24"/>
      <c r="R224" s="24"/>
      <c r="S224" s="24"/>
      <c r="T224" s="24">
        <v>0</v>
      </c>
      <c r="U224" s="24">
        <v>0</v>
      </c>
      <c r="V224" s="24"/>
      <c r="W224" s="24">
        <v>0</v>
      </c>
      <c r="X224" s="24"/>
      <c r="Y224" s="24"/>
      <c r="Z224" s="24"/>
      <c r="AA224" s="24">
        <v>0</v>
      </c>
      <c r="AB224" s="24">
        <v>0</v>
      </c>
      <c r="AC224" s="24"/>
      <c r="AD224" s="49">
        <v>0</v>
      </c>
      <c r="AE224" s="24"/>
      <c r="AF224" s="24"/>
      <c r="AG224" s="24"/>
      <c r="AH224" s="24">
        <v>0</v>
      </c>
      <c r="AI224" s="24">
        <v>0</v>
      </c>
      <c r="AJ224" s="24"/>
      <c r="AK224" s="49">
        <v>0</v>
      </c>
      <c r="AL224" s="44"/>
      <c r="AM224" s="24"/>
      <c r="AN224" s="24"/>
      <c r="AO224" s="24">
        <f t="shared" si="4"/>
        <v>11.87547</v>
      </c>
      <c r="AP224" s="24">
        <v>0</v>
      </c>
      <c r="AQ224" s="24">
        <v>0</v>
      </c>
      <c r="AR224" s="24">
        <v>1.20</v>
      </c>
      <c r="AS224" s="24">
        <v>0</v>
      </c>
      <c r="AT224" s="24">
        <v>0</v>
      </c>
    </row>
    <row r="225" spans="1:46" ht="47.25">
      <c r="A225" s="8" t="s">
        <v>804</v>
      </c>
      <c r="B225" s="73" t="s">
        <v>1014</v>
      </c>
      <c r="C225" s="15" t="s">
        <v>1015</v>
      </c>
      <c r="D225" s="9">
        <v>4.0370600000000003</v>
      </c>
      <c r="E225" s="24"/>
      <c r="F225" s="24">
        <v>4.0370600000000003</v>
      </c>
      <c r="G225" s="24">
        <v>0</v>
      </c>
      <c r="H225" s="24"/>
      <c r="I225" s="24">
        <v>0</v>
      </c>
      <c r="J225" s="24"/>
      <c r="K225" s="24"/>
      <c r="L225" s="24"/>
      <c r="M225" s="24">
        <v>0</v>
      </c>
      <c r="N225" s="24">
        <v>0</v>
      </c>
      <c r="O225" s="24"/>
      <c r="P225" s="49">
        <v>0</v>
      </c>
      <c r="Q225" s="24"/>
      <c r="R225" s="24"/>
      <c r="S225" s="24"/>
      <c r="T225" s="24">
        <v>0</v>
      </c>
      <c r="U225" s="24">
        <v>0</v>
      </c>
      <c r="V225" s="24"/>
      <c r="W225" s="24">
        <v>0</v>
      </c>
      <c r="X225" s="24"/>
      <c r="Y225" s="24"/>
      <c r="Z225" s="24"/>
      <c r="AA225" s="24">
        <v>0</v>
      </c>
      <c r="AB225" s="24">
        <v>0</v>
      </c>
      <c r="AC225" s="24"/>
      <c r="AD225" s="49">
        <v>0</v>
      </c>
      <c r="AE225" s="24"/>
      <c r="AF225" s="24"/>
      <c r="AG225" s="24"/>
      <c r="AH225" s="24">
        <v>0</v>
      </c>
      <c r="AI225" s="24">
        <v>0</v>
      </c>
      <c r="AJ225" s="24"/>
      <c r="AK225" s="49">
        <v>0</v>
      </c>
      <c r="AL225" s="44"/>
      <c r="AM225" s="24"/>
      <c r="AN225" s="24"/>
      <c r="AO225" s="24">
        <v>4.0370600000000003</v>
      </c>
      <c r="AP225" s="24">
        <v>0</v>
      </c>
      <c r="AQ225" s="24">
        <v>0</v>
      </c>
      <c r="AR225" s="24">
        <v>0</v>
      </c>
      <c r="AS225" s="24">
        <v>0</v>
      </c>
      <c r="AT225" s="24">
        <v>0</v>
      </c>
    </row>
    <row r="226" spans="1:46" ht="94.5">
      <c r="A226" s="8" t="s">
        <v>804</v>
      </c>
      <c r="B226" s="73" t="s">
        <v>1016</v>
      </c>
      <c r="C226" s="15" t="s">
        <v>2314</v>
      </c>
      <c r="D226" s="9">
        <v>1.24108</v>
      </c>
      <c r="E226" s="24"/>
      <c r="F226" s="24">
        <v>1.2410799999999997</v>
      </c>
      <c r="G226" s="24">
        <v>0.40</v>
      </c>
      <c r="H226" s="24"/>
      <c r="I226" s="24">
        <v>0</v>
      </c>
      <c r="J226" s="24"/>
      <c r="K226" s="24"/>
      <c r="L226" s="24"/>
      <c r="M226" s="24">
        <v>0</v>
      </c>
      <c r="N226" s="24">
        <v>0</v>
      </c>
      <c r="O226" s="24"/>
      <c r="P226" s="49">
        <v>0</v>
      </c>
      <c r="Q226" s="24"/>
      <c r="R226" s="24"/>
      <c r="S226" s="24"/>
      <c r="T226" s="24">
        <v>0</v>
      </c>
      <c r="U226" s="24">
        <v>0</v>
      </c>
      <c r="V226" s="24"/>
      <c r="W226" s="24">
        <v>0</v>
      </c>
      <c r="X226" s="24"/>
      <c r="Y226" s="24"/>
      <c r="Z226" s="24"/>
      <c r="AA226" s="24">
        <v>0</v>
      </c>
      <c r="AB226" s="24">
        <v>0</v>
      </c>
      <c r="AC226" s="24"/>
      <c r="AD226" s="49">
        <v>0</v>
      </c>
      <c r="AE226" s="24"/>
      <c r="AF226" s="24"/>
      <c r="AG226" s="24"/>
      <c r="AH226" s="24">
        <v>0</v>
      </c>
      <c r="AI226" s="24">
        <v>0</v>
      </c>
      <c r="AJ226" s="24"/>
      <c r="AK226" s="49">
        <v>0</v>
      </c>
      <c r="AL226" s="44"/>
      <c r="AM226" s="24"/>
      <c r="AN226" s="24"/>
      <c r="AO226" s="24">
        <f t="shared" si="4"/>
        <v>1.2410799999999997</v>
      </c>
      <c r="AP226" s="24">
        <v>0.40</v>
      </c>
      <c r="AQ226" s="24">
        <v>0</v>
      </c>
      <c r="AR226" s="24">
        <v>0</v>
      </c>
      <c r="AS226" s="24">
        <v>0</v>
      </c>
      <c r="AT226" s="24">
        <v>0</v>
      </c>
    </row>
    <row r="227" spans="1:46" ht="78.75">
      <c r="A227" s="8" t="s">
        <v>804</v>
      </c>
      <c r="B227" s="73" t="s">
        <v>1017</v>
      </c>
      <c r="C227" s="15" t="s">
        <v>1018</v>
      </c>
      <c r="D227" s="9">
        <v>0.76309000000000005</v>
      </c>
      <c r="E227" s="24"/>
      <c r="F227" s="24">
        <v>0.76309000000000005</v>
      </c>
      <c r="G227" s="24">
        <v>0.40</v>
      </c>
      <c r="H227" s="24"/>
      <c r="I227" s="24">
        <v>0</v>
      </c>
      <c r="J227" s="24"/>
      <c r="K227" s="24"/>
      <c r="L227" s="24"/>
      <c r="M227" s="24">
        <v>0</v>
      </c>
      <c r="N227" s="24">
        <v>0</v>
      </c>
      <c r="O227" s="24"/>
      <c r="P227" s="49">
        <v>0</v>
      </c>
      <c r="Q227" s="24"/>
      <c r="R227" s="24"/>
      <c r="S227" s="24"/>
      <c r="T227" s="24">
        <v>0</v>
      </c>
      <c r="U227" s="24">
        <v>0</v>
      </c>
      <c r="V227" s="24"/>
      <c r="W227" s="24">
        <v>0</v>
      </c>
      <c r="X227" s="24"/>
      <c r="Y227" s="24"/>
      <c r="Z227" s="24"/>
      <c r="AA227" s="24">
        <v>0</v>
      </c>
      <c r="AB227" s="24">
        <v>0</v>
      </c>
      <c r="AC227" s="24"/>
      <c r="AD227" s="49">
        <v>0</v>
      </c>
      <c r="AE227" s="24"/>
      <c r="AF227" s="24"/>
      <c r="AG227" s="24"/>
      <c r="AH227" s="24">
        <v>0</v>
      </c>
      <c r="AI227" s="24">
        <v>0</v>
      </c>
      <c r="AJ227" s="24"/>
      <c r="AK227" s="49">
        <v>0</v>
      </c>
      <c r="AL227" s="44"/>
      <c r="AM227" s="24"/>
      <c r="AN227" s="24"/>
      <c r="AO227" s="24">
        <f t="shared" si="4"/>
        <v>0.76309000000000005</v>
      </c>
      <c r="AP227" s="24">
        <v>0.40</v>
      </c>
      <c r="AQ227" s="24">
        <v>0</v>
      </c>
      <c r="AR227" s="24">
        <v>0</v>
      </c>
      <c r="AS227" s="24">
        <v>0</v>
      </c>
      <c r="AT227" s="24">
        <v>0</v>
      </c>
    </row>
    <row r="228" spans="1:46" ht="47.25">
      <c r="A228" s="8" t="s">
        <v>804</v>
      </c>
      <c r="B228" s="73" t="s">
        <v>1019</v>
      </c>
      <c r="C228" s="15" t="s">
        <v>1020</v>
      </c>
      <c r="D228" s="9">
        <v>2.83195</v>
      </c>
      <c r="E228" s="24"/>
      <c r="F228" s="24">
        <v>2.83195</v>
      </c>
      <c r="G228" s="24">
        <v>1.26</v>
      </c>
      <c r="H228" s="24"/>
      <c r="I228" s="24">
        <v>0</v>
      </c>
      <c r="J228" s="24"/>
      <c r="K228" s="24"/>
      <c r="L228" s="24"/>
      <c r="M228" s="24">
        <v>0</v>
      </c>
      <c r="N228" s="24">
        <v>0</v>
      </c>
      <c r="O228" s="24"/>
      <c r="P228" s="49">
        <v>0</v>
      </c>
      <c r="Q228" s="24"/>
      <c r="R228" s="24"/>
      <c r="S228" s="24"/>
      <c r="T228" s="24">
        <v>0</v>
      </c>
      <c r="U228" s="24">
        <v>0</v>
      </c>
      <c r="V228" s="24"/>
      <c r="W228" s="24">
        <v>0</v>
      </c>
      <c r="X228" s="24"/>
      <c r="Y228" s="24"/>
      <c r="Z228" s="24"/>
      <c r="AA228" s="24">
        <v>0</v>
      </c>
      <c r="AB228" s="24">
        <v>0</v>
      </c>
      <c r="AC228" s="24"/>
      <c r="AD228" s="49">
        <v>0</v>
      </c>
      <c r="AE228" s="24"/>
      <c r="AF228" s="24"/>
      <c r="AG228" s="24"/>
      <c r="AH228" s="24">
        <v>0</v>
      </c>
      <c r="AI228" s="24">
        <v>0</v>
      </c>
      <c r="AJ228" s="24"/>
      <c r="AK228" s="49">
        <v>0</v>
      </c>
      <c r="AL228" s="44"/>
      <c r="AM228" s="24"/>
      <c r="AN228" s="24"/>
      <c r="AO228" s="24">
        <f t="shared" si="4"/>
        <v>2.83195</v>
      </c>
      <c r="AP228" s="24">
        <v>1.26</v>
      </c>
      <c r="AQ228" s="24">
        <v>0</v>
      </c>
      <c r="AR228" s="24">
        <v>0</v>
      </c>
      <c r="AS228" s="24">
        <v>0</v>
      </c>
      <c r="AT228" s="24">
        <v>0</v>
      </c>
    </row>
    <row r="229" spans="1:46" ht="94.5">
      <c r="A229" s="8" t="s">
        <v>805</v>
      </c>
      <c r="B229" s="73" t="s">
        <v>558</v>
      </c>
      <c r="C229" s="15" t="s">
        <v>296</v>
      </c>
      <c r="D229" s="9">
        <v>17.010720000000003</v>
      </c>
      <c r="E229" s="24"/>
      <c r="F229" s="24">
        <v>0</v>
      </c>
      <c r="G229" s="24">
        <v>0</v>
      </c>
      <c r="H229" s="24"/>
      <c r="I229" s="24">
        <v>0</v>
      </c>
      <c r="J229" s="24"/>
      <c r="K229" s="24"/>
      <c r="L229" s="24"/>
      <c r="M229" s="24">
        <v>0</v>
      </c>
      <c r="N229" s="24">
        <v>0</v>
      </c>
      <c r="O229" s="24"/>
      <c r="P229" s="49">
        <v>0</v>
      </c>
      <c r="Q229" s="24"/>
      <c r="R229" s="24"/>
      <c r="S229" s="24"/>
      <c r="T229" s="24">
        <v>0</v>
      </c>
      <c r="U229" s="24">
        <v>0</v>
      </c>
      <c r="V229" s="24"/>
      <c r="W229" s="24">
        <v>0</v>
      </c>
      <c r="X229" s="24"/>
      <c r="Y229" s="24"/>
      <c r="Z229" s="24"/>
      <c r="AA229" s="24">
        <v>0</v>
      </c>
      <c r="AB229" s="24">
        <v>0</v>
      </c>
      <c r="AC229" s="24"/>
      <c r="AD229" s="49">
        <v>0</v>
      </c>
      <c r="AE229" s="24"/>
      <c r="AF229" s="24"/>
      <c r="AG229" s="24"/>
      <c r="AH229" s="24">
        <v>0</v>
      </c>
      <c r="AI229" s="24">
        <v>0</v>
      </c>
      <c r="AJ229" s="24"/>
      <c r="AK229" s="49">
        <v>0</v>
      </c>
      <c r="AL229" s="44"/>
      <c r="AM229" s="24"/>
      <c r="AN229" s="24"/>
      <c r="AO229" s="24">
        <f t="shared" si="4"/>
        <v>0</v>
      </c>
      <c r="AP229" s="24">
        <v>0</v>
      </c>
      <c r="AQ229" s="24">
        <v>0</v>
      </c>
      <c r="AR229" s="24">
        <v>0</v>
      </c>
      <c r="AS229" s="24">
        <v>0</v>
      </c>
      <c r="AT229" s="24">
        <v>0</v>
      </c>
    </row>
    <row r="230" spans="1:46" ht="126">
      <c r="A230" s="8" t="s">
        <v>805</v>
      </c>
      <c r="B230" s="73" t="s">
        <v>1021</v>
      </c>
      <c r="C230" s="15" t="s">
        <v>1022</v>
      </c>
      <c r="D230" s="9">
        <v>7.3092199999999998</v>
      </c>
      <c r="E230" s="24"/>
      <c r="F230" s="24">
        <v>0</v>
      </c>
      <c r="G230" s="24">
        <v>0</v>
      </c>
      <c r="H230" s="24"/>
      <c r="I230" s="24">
        <v>0</v>
      </c>
      <c r="J230" s="24"/>
      <c r="K230" s="24"/>
      <c r="L230" s="24"/>
      <c r="M230" s="24">
        <v>0</v>
      </c>
      <c r="N230" s="24">
        <v>0</v>
      </c>
      <c r="O230" s="24"/>
      <c r="P230" s="49">
        <v>0</v>
      </c>
      <c r="Q230" s="24"/>
      <c r="R230" s="24"/>
      <c r="S230" s="24"/>
      <c r="T230" s="24">
        <v>0</v>
      </c>
      <c r="U230" s="24">
        <v>0</v>
      </c>
      <c r="V230" s="24"/>
      <c r="W230" s="24">
        <v>0</v>
      </c>
      <c r="X230" s="24"/>
      <c r="Y230" s="24"/>
      <c r="Z230" s="24"/>
      <c r="AA230" s="24">
        <v>0</v>
      </c>
      <c r="AB230" s="24">
        <v>0</v>
      </c>
      <c r="AC230" s="24"/>
      <c r="AD230" s="49">
        <v>0</v>
      </c>
      <c r="AE230" s="24"/>
      <c r="AF230" s="24"/>
      <c r="AG230" s="24"/>
      <c r="AH230" s="24">
        <v>7.3092200000000007</v>
      </c>
      <c r="AI230" s="24">
        <v>0</v>
      </c>
      <c r="AJ230" s="24"/>
      <c r="AK230" s="49">
        <v>2.62</v>
      </c>
      <c r="AL230" s="44"/>
      <c r="AM230" s="24"/>
      <c r="AN230" s="24"/>
      <c r="AO230" s="24">
        <f t="shared" si="4"/>
        <v>7.3092200000000007</v>
      </c>
      <c r="AP230" s="24">
        <v>0</v>
      </c>
      <c r="AQ230" s="24">
        <v>0</v>
      </c>
      <c r="AR230" s="24">
        <v>2.62</v>
      </c>
      <c r="AS230" s="24">
        <v>0</v>
      </c>
      <c r="AT230" s="24">
        <v>0</v>
      </c>
    </row>
    <row r="231" spans="1:46" ht="126">
      <c r="A231" s="8" t="s">
        <v>805</v>
      </c>
      <c r="B231" s="73" t="s">
        <v>559</v>
      </c>
      <c r="C231" s="15" t="s">
        <v>2315</v>
      </c>
      <c r="D231" s="9">
        <v>8.5926299999999998</v>
      </c>
      <c r="E231" s="24"/>
      <c r="F231" s="24">
        <v>0</v>
      </c>
      <c r="G231" s="24">
        <v>0</v>
      </c>
      <c r="H231" s="24"/>
      <c r="I231" s="24">
        <v>0</v>
      </c>
      <c r="J231" s="24"/>
      <c r="K231" s="24"/>
      <c r="L231" s="24"/>
      <c r="M231" s="24">
        <v>0</v>
      </c>
      <c r="N231" s="24">
        <v>0</v>
      </c>
      <c r="O231" s="24"/>
      <c r="P231" s="49">
        <v>0</v>
      </c>
      <c r="Q231" s="24"/>
      <c r="R231" s="24"/>
      <c r="S231" s="24"/>
      <c r="T231" s="24">
        <v>0</v>
      </c>
      <c r="U231" s="24">
        <v>0</v>
      </c>
      <c r="V231" s="24"/>
      <c r="W231" s="24">
        <v>0</v>
      </c>
      <c r="X231" s="24"/>
      <c r="Y231" s="24"/>
      <c r="Z231" s="24"/>
      <c r="AA231" s="24">
        <v>0</v>
      </c>
      <c r="AB231" s="24">
        <v>0</v>
      </c>
      <c r="AC231" s="24"/>
      <c r="AD231" s="49">
        <v>0</v>
      </c>
      <c r="AE231" s="24"/>
      <c r="AF231" s="24"/>
      <c r="AG231" s="24"/>
      <c r="AH231" s="24">
        <v>0</v>
      </c>
      <c r="AI231" s="24">
        <v>0</v>
      </c>
      <c r="AJ231" s="24"/>
      <c r="AK231" s="49">
        <v>0</v>
      </c>
      <c r="AL231" s="44"/>
      <c r="AM231" s="24"/>
      <c r="AN231" s="24"/>
      <c r="AO231" s="24">
        <f t="shared" si="4"/>
        <v>0</v>
      </c>
      <c r="AP231" s="24">
        <v>0</v>
      </c>
      <c r="AQ231" s="24">
        <v>0</v>
      </c>
      <c r="AR231" s="24">
        <v>0</v>
      </c>
      <c r="AS231" s="24">
        <v>0</v>
      </c>
      <c r="AT231" s="24">
        <v>0</v>
      </c>
    </row>
    <row r="232" spans="1:46" ht="78.75">
      <c r="A232" s="8" t="s">
        <v>805</v>
      </c>
      <c r="B232" s="73" t="s">
        <v>560</v>
      </c>
      <c r="C232" s="15" t="s">
        <v>2316</v>
      </c>
      <c r="D232" s="9">
        <v>1.3782399999999999</v>
      </c>
      <c r="E232" s="24"/>
      <c r="F232" s="24">
        <v>0</v>
      </c>
      <c r="G232" s="24">
        <v>0</v>
      </c>
      <c r="H232" s="24"/>
      <c r="I232" s="24">
        <v>0</v>
      </c>
      <c r="J232" s="24"/>
      <c r="K232" s="24"/>
      <c r="L232" s="24"/>
      <c r="M232" s="24">
        <v>0</v>
      </c>
      <c r="N232" s="24">
        <v>0</v>
      </c>
      <c r="O232" s="24"/>
      <c r="P232" s="49">
        <v>0</v>
      </c>
      <c r="Q232" s="24"/>
      <c r="R232" s="24"/>
      <c r="S232" s="24"/>
      <c r="T232" s="24">
        <v>0</v>
      </c>
      <c r="U232" s="24">
        <v>0</v>
      </c>
      <c r="V232" s="24"/>
      <c r="W232" s="24">
        <v>0</v>
      </c>
      <c r="X232" s="24"/>
      <c r="Y232" s="24"/>
      <c r="Z232" s="24"/>
      <c r="AA232" s="24">
        <v>1.3782400000000001</v>
      </c>
      <c r="AB232" s="24">
        <v>0</v>
      </c>
      <c r="AC232" s="24"/>
      <c r="AD232" s="49">
        <v>0.5</v>
      </c>
      <c r="AE232" s="24"/>
      <c r="AF232" s="24"/>
      <c r="AG232" s="24"/>
      <c r="AH232" s="24">
        <v>0</v>
      </c>
      <c r="AI232" s="24">
        <v>0</v>
      </c>
      <c r="AJ232" s="24"/>
      <c r="AK232" s="49">
        <v>0</v>
      </c>
      <c r="AL232" s="44"/>
      <c r="AM232" s="24"/>
      <c r="AN232" s="24"/>
      <c r="AO232" s="24">
        <f t="shared" si="4"/>
        <v>1.3782400000000001</v>
      </c>
      <c r="AP232" s="24">
        <v>0</v>
      </c>
      <c r="AQ232" s="24">
        <v>0</v>
      </c>
      <c r="AR232" s="24">
        <v>0.5</v>
      </c>
      <c r="AS232" s="24">
        <v>0</v>
      </c>
      <c r="AT232" s="24">
        <v>0</v>
      </c>
    </row>
    <row r="233" spans="1:46" ht="236.25">
      <c r="A233" s="8" t="s">
        <v>805</v>
      </c>
      <c r="B233" s="73" t="s">
        <v>561</v>
      </c>
      <c r="C233" s="15" t="s">
        <v>2317</v>
      </c>
      <c r="D233" s="9">
        <v>20.3005</v>
      </c>
      <c r="E233" s="24"/>
      <c r="F233" s="24">
        <v>0</v>
      </c>
      <c r="G233" s="24">
        <v>0</v>
      </c>
      <c r="H233" s="24"/>
      <c r="I233" s="24">
        <v>0</v>
      </c>
      <c r="J233" s="24"/>
      <c r="K233" s="24"/>
      <c r="L233" s="24"/>
      <c r="M233" s="24">
        <v>0</v>
      </c>
      <c r="N233" s="24">
        <v>0</v>
      </c>
      <c r="O233" s="24"/>
      <c r="P233" s="49">
        <v>0</v>
      </c>
      <c r="Q233" s="24"/>
      <c r="R233" s="24"/>
      <c r="S233" s="24"/>
      <c r="T233" s="24">
        <v>0</v>
      </c>
      <c r="U233" s="24">
        <v>0</v>
      </c>
      <c r="V233" s="24"/>
      <c r="W233" s="24">
        <v>0</v>
      </c>
      <c r="X233" s="24"/>
      <c r="Y233" s="24"/>
      <c r="Z233" s="24"/>
      <c r="AA233" s="24">
        <v>0</v>
      </c>
      <c r="AB233" s="24">
        <v>0</v>
      </c>
      <c r="AC233" s="24"/>
      <c r="AD233" s="49">
        <v>0</v>
      </c>
      <c r="AE233" s="24"/>
      <c r="AF233" s="24"/>
      <c r="AG233" s="24"/>
      <c r="AH233" s="24">
        <v>0</v>
      </c>
      <c r="AI233" s="24">
        <v>0</v>
      </c>
      <c r="AJ233" s="24"/>
      <c r="AK233" s="49">
        <v>0</v>
      </c>
      <c r="AL233" s="44"/>
      <c r="AM233" s="24"/>
      <c r="AN233" s="24"/>
      <c r="AO233" s="24">
        <f t="shared" si="4"/>
        <v>0</v>
      </c>
      <c r="AP233" s="24">
        <v>0</v>
      </c>
      <c r="AQ233" s="24">
        <v>0</v>
      </c>
      <c r="AR233" s="24">
        <v>0</v>
      </c>
      <c r="AS233" s="24">
        <v>0</v>
      </c>
      <c r="AT233" s="24">
        <v>0</v>
      </c>
    </row>
    <row r="234" spans="1:46" ht="173.25">
      <c r="A234" s="8" t="s">
        <v>805</v>
      </c>
      <c r="B234" s="73" t="s">
        <v>562</v>
      </c>
      <c r="C234" s="15" t="s">
        <v>2318</v>
      </c>
      <c r="D234" s="9">
        <v>12.591229999999999</v>
      </c>
      <c r="E234" s="24"/>
      <c r="F234" s="24">
        <v>0</v>
      </c>
      <c r="G234" s="24">
        <v>0</v>
      </c>
      <c r="H234" s="24"/>
      <c r="I234" s="24">
        <v>0</v>
      </c>
      <c r="J234" s="24"/>
      <c r="K234" s="24"/>
      <c r="L234" s="24"/>
      <c r="M234" s="24">
        <v>0</v>
      </c>
      <c r="N234" s="24">
        <v>0</v>
      </c>
      <c r="O234" s="24"/>
      <c r="P234" s="49">
        <v>0</v>
      </c>
      <c r="Q234" s="24"/>
      <c r="R234" s="24"/>
      <c r="S234" s="24"/>
      <c r="T234" s="24">
        <v>0</v>
      </c>
      <c r="U234" s="24">
        <v>0</v>
      </c>
      <c r="V234" s="24"/>
      <c r="W234" s="24">
        <v>0</v>
      </c>
      <c r="X234" s="24"/>
      <c r="Y234" s="24"/>
      <c r="Z234" s="24"/>
      <c r="AA234" s="24">
        <v>0</v>
      </c>
      <c r="AB234" s="24">
        <v>0</v>
      </c>
      <c r="AC234" s="24"/>
      <c r="AD234" s="49">
        <v>0</v>
      </c>
      <c r="AE234" s="24"/>
      <c r="AF234" s="24"/>
      <c r="AG234" s="24"/>
      <c r="AH234" s="24">
        <v>0</v>
      </c>
      <c r="AI234" s="24">
        <v>0</v>
      </c>
      <c r="AJ234" s="24"/>
      <c r="AK234" s="49">
        <v>0</v>
      </c>
      <c r="AL234" s="44"/>
      <c r="AM234" s="24"/>
      <c r="AN234" s="24"/>
      <c r="AO234" s="24">
        <f t="shared" si="4"/>
        <v>0</v>
      </c>
      <c r="AP234" s="24">
        <v>0</v>
      </c>
      <c r="AQ234" s="24">
        <v>0</v>
      </c>
      <c r="AR234" s="24">
        <v>0</v>
      </c>
      <c r="AS234" s="24">
        <v>0</v>
      </c>
      <c r="AT234" s="24">
        <v>0</v>
      </c>
    </row>
    <row r="235" spans="1:46" ht="63">
      <c r="A235" s="8" t="s">
        <v>805</v>
      </c>
      <c r="B235" s="73" t="s">
        <v>563</v>
      </c>
      <c r="C235" s="15" t="s">
        <v>2319</v>
      </c>
      <c r="D235" s="9">
        <v>1.8342499999999999</v>
      </c>
      <c r="E235" s="24"/>
      <c r="F235" s="24">
        <v>0</v>
      </c>
      <c r="G235" s="24">
        <v>0</v>
      </c>
      <c r="H235" s="24"/>
      <c r="I235" s="24">
        <v>0</v>
      </c>
      <c r="J235" s="24"/>
      <c r="K235" s="24"/>
      <c r="L235" s="24"/>
      <c r="M235" s="24">
        <v>0</v>
      </c>
      <c r="N235" s="24">
        <v>0</v>
      </c>
      <c r="O235" s="24"/>
      <c r="P235" s="49">
        <v>0</v>
      </c>
      <c r="Q235" s="24"/>
      <c r="R235" s="24"/>
      <c r="S235" s="24"/>
      <c r="T235" s="24">
        <v>0</v>
      </c>
      <c r="U235" s="24">
        <v>0</v>
      </c>
      <c r="V235" s="24"/>
      <c r="W235" s="24">
        <v>0</v>
      </c>
      <c r="X235" s="24"/>
      <c r="Y235" s="24"/>
      <c r="Z235" s="24"/>
      <c r="AA235" s="24">
        <v>1.8342499999999999</v>
      </c>
      <c r="AB235" s="24">
        <v>0</v>
      </c>
      <c r="AC235" s="24"/>
      <c r="AD235" s="49">
        <v>0.66</v>
      </c>
      <c r="AE235" s="24"/>
      <c r="AF235" s="24"/>
      <c r="AG235" s="24"/>
      <c r="AH235" s="24">
        <v>0</v>
      </c>
      <c r="AI235" s="24">
        <v>0</v>
      </c>
      <c r="AJ235" s="24"/>
      <c r="AK235" s="49">
        <v>0</v>
      </c>
      <c r="AL235" s="44"/>
      <c r="AM235" s="24"/>
      <c r="AN235" s="24"/>
      <c r="AO235" s="24">
        <f t="shared" si="4"/>
        <v>1.8342499999999999</v>
      </c>
      <c r="AP235" s="24">
        <v>0</v>
      </c>
      <c r="AQ235" s="24">
        <v>0</v>
      </c>
      <c r="AR235" s="24">
        <v>0.66</v>
      </c>
      <c r="AS235" s="24">
        <v>0</v>
      </c>
      <c r="AT235" s="24">
        <v>0</v>
      </c>
    </row>
    <row r="236" spans="1:46" ht="63">
      <c r="A236" s="8" t="s">
        <v>805</v>
      </c>
      <c r="B236" s="73" t="s">
        <v>564</v>
      </c>
      <c r="C236" s="15" t="s">
        <v>297</v>
      </c>
      <c r="D236" s="9">
        <v>8.9217900000000014</v>
      </c>
      <c r="E236" s="24"/>
      <c r="F236" s="24">
        <v>0</v>
      </c>
      <c r="G236" s="24">
        <v>0</v>
      </c>
      <c r="H236" s="24"/>
      <c r="I236" s="24">
        <v>0</v>
      </c>
      <c r="J236" s="24"/>
      <c r="K236" s="24"/>
      <c r="L236" s="24"/>
      <c r="M236" s="24">
        <v>0</v>
      </c>
      <c r="N236" s="24">
        <v>0</v>
      </c>
      <c r="O236" s="24"/>
      <c r="P236" s="49">
        <v>0</v>
      </c>
      <c r="Q236" s="24"/>
      <c r="R236" s="24"/>
      <c r="S236" s="24"/>
      <c r="T236" s="24">
        <v>0</v>
      </c>
      <c r="U236" s="24">
        <v>0</v>
      </c>
      <c r="V236" s="24"/>
      <c r="W236" s="24">
        <v>0</v>
      </c>
      <c r="X236" s="24"/>
      <c r="Y236" s="24"/>
      <c r="Z236" s="24"/>
      <c r="AA236" s="24">
        <v>0</v>
      </c>
      <c r="AB236" s="24">
        <v>0</v>
      </c>
      <c r="AC236" s="24"/>
      <c r="AD236" s="49">
        <v>0</v>
      </c>
      <c r="AE236" s="24"/>
      <c r="AF236" s="24"/>
      <c r="AG236" s="24"/>
      <c r="AH236" s="24">
        <v>0</v>
      </c>
      <c r="AI236" s="24">
        <v>0</v>
      </c>
      <c r="AJ236" s="24"/>
      <c r="AK236" s="49">
        <v>0</v>
      </c>
      <c r="AL236" s="44"/>
      <c r="AM236" s="24"/>
      <c r="AN236" s="24"/>
      <c r="AO236" s="24">
        <f t="shared" si="4"/>
        <v>0</v>
      </c>
      <c r="AP236" s="24">
        <v>0</v>
      </c>
      <c r="AQ236" s="24">
        <v>0</v>
      </c>
      <c r="AR236" s="24">
        <v>0</v>
      </c>
      <c r="AS236" s="24">
        <v>0</v>
      </c>
      <c r="AT236" s="24">
        <v>0</v>
      </c>
    </row>
    <row r="237" spans="1:46" ht="94.5">
      <c r="A237" s="8" t="s">
        <v>805</v>
      </c>
      <c r="B237" s="73" t="s">
        <v>565</v>
      </c>
      <c r="C237" s="15" t="s">
        <v>298</v>
      </c>
      <c r="D237" s="9">
        <v>5.5783699999999996</v>
      </c>
      <c r="E237" s="24"/>
      <c r="F237" s="24">
        <v>0</v>
      </c>
      <c r="G237" s="24">
        <v>0</v>
      </c>
      <c r="H237" s="24"/>
      <c r="I237" s="24">
        <v>0</v>
      </c>
      <c r="J237" s="24"/>
      <c r="K237" s="24"/>
      <c r="L237" s="24"/>
      <c r="M237" s="24">
        <v>0</v>
      </c>
      <c r="N237" s="24">
        <v>0</v>
      </c>
      <c r="O237" s="24"/>
      <c r="P237" s="49">
        <v>0</v>
      </c>
      <c r="Q237" s="24"/>
      <c r="R237" s="24"/>
      <c r="S237" s="24"/>
      <c r="T237" s="24">
        <v>5.5783700000000005</v>
      </c>
      <c r="U237" s="24">
        <v>0</v>
      </c>
      <c r="V237" s="24"/>
      <c r="W237" s="24">
        <v>2.2000000000000002</v>
      </c>
      <c r="X237" s="24"/>
      <c r="Y237" s="24"/>
      <c r="Z237" s="24"/>
      <c r="AA237" s="24">
        <v>0</v>
      </c>
      <c r="AB237" s="24">
        <v>0</v>
      </c>
      <c r="AC237" s="24"/>
      <c r="AD237" s="49">
        <v>0</v>
      </c>
      <c r="AE237" s="24"/>
      <c r="AF237" s="24"/>
      <c r="AG237" s="24"/>
      <c r="AH237" s="24">
        <v>0</v>
      </c>
      <c r="AI237" s="24">
        <v>0</v>
      </c>
      <c r="AJ237" s="24"/>
      <c r="AK237" s="49">
        <v>0</v>
      </c>
      <c r="AL237" s="44"/>
      <c r="AM237" s="24"/>
      <c r="AN237" s="24"/>
      <c r="AO237" s="24">
        <f t="shared" si="4"/>
        <v>5.5783700000000005</v>
      </c>
      <c r="AP237" s="24">
        <v>0</v>
      </c>
      <c r="AQ237" s="24">
        <v>0</v>
      </c>
      <c r="AR237" s="24">
        <v>2.2000000000000002</v>
      </c>
      <c r="AS237" s="24">
        <v>0</v>
      </c>
      <c r="AT237" s="24">
        <v>0</v>
      </c>
    </row>
    <row r="238" spans="1:46" ht="47.25">
      <c r="A238" s="8" t="s">
        <v>805</v>
      </c>
      <c r="B238" s="73" t="s">
        <v>566</v>
      </c>
      <c r="C238" s="15" t="s">
        <v>299</v>
      </c>
      <c r="D238" s="9">
        <v>6.5228199999999994</v>
      </c>
      <c r="E238" s="24"/>
      <c r="F238" s="24">
        <v>0</v>
      </c>
      <c r="G238" s="24">
        <v>0</v>
      </c>
      <c r="H238" s="24"/>
      <c r="I238" s="24">
        <v>0</v>
      </c>
      <c r="J238" s="24"/>
      <c r="K238" s="24"/>
      <c r="L238" s="24"/>
      <c r="M238" s="24">
        <v>0</v>
      </c>
      <c r="N238" s="24">
        <v>0</v>
      </c>
      <c r="O238" s="24"/>
      <c r="P238" s="49">
        <v>0</v>
      </c>
      <c r="Q238" s="24"/>
      <c r="R238" s="24"/>
      <c r="S238" s="24"/>
      <c r="T238" s="24">
        <v>0</v>
      </c>
      <c r="U238" s="24">
        <v>0</v>
      </c>
      <c r="V238" s="24"/>
      <c r="W238" s="24">
        <v>0</v>
      </c>
      <c r="X238" s="24"/>
      <c r="Y238" s="24"/>
      <c r="Z238" s="24"/>
      <c r="AA238" s="24">
        <v>0</v>
      </c>
      <c r="AB238" s="24">
        <v>0</v>
      </c>
      <c r="AC238" s="24"/>
      <c r="AD238" s="49">
        <v>0</v>
      </c>
      <c r="AE238" s="24"/>
      <c r="AF238" s="24"/>
      <c r="AG238" s="24"/>
      <c r="AH238" s="24">
        <v>6.5228199999999994</v>
      </c>
      <c r="AI238" s="24">
        <v>0</v>
      </c>
      <c r="AJ238" s="24"/>
      <c r="AK238" s="49">
        <v>2.2999999999999998</v>
      </c>
      <c r="AL238" s="44"/>
      <c r="AM238" s="24"/>
      <c r="AN238" s="24"/>
      <c r="AO238" s="24">
        <f t="shared" si="4"/>
        <v>6.5228199999999994</v>
      </c>
      <c r="AP238" s="24">
        <v>0</v>
      </c>
      <c r="AQ238" s="24">
        <v>0</v>
      </c>
      <c r="AR238" s="24">
        <v>2.2999999999999998</v>
      </c>
      <c r="AS238" s="24">
        <v>0</v>
      </c>
      <c r="AT238" s="24">
        <v>0</v>
      </c>
    </row>
    <row r="239" spans="1:46" ht="47.25">
      <c r="A239" s="8" t="s">
        <v>804</v>
      </c>
      <c r="B239" s="73" t="s">
        <v>1023</v>
      </c>
      <c r="C239" s="15" t="s">
        <v>1024</v>
      </c>
      <c r="D239" s="9">
        <v>5.6742900000000001</v>
      </c>
      <c r="E239" s="24"/>
      <c r="F239" s="24">
        <v>5.6742900000000009</v>
      </c>
      <c r="G239" s="24">
        <v>0</v>
      </c>
      <c r="H239" s="24"/>
      <c r="I239" s="24">
        <v>0</v>
      </c>
      <c r="J239" s="24"/>
      <c r="K239" s="24"/>
      <c r="L239" s="24"/>
      <c r="M239" s="24">
        <v>0</v>
      </c>
      <c r="N239" s="24">
        <v>0</v>
      </c>
      <c r="O239" s="24"/>
      <c r="P239" s="49">
        <v>0</v>
      </c>
      <c r="Q239" s="24"/>
      <c r="R239" s="24"/>
      <c r="S239" s="24"/>
      <c r="T239" s="24">
        <v>0</v>
      </c>
      <c r="U239" s="24">
        <v>0</v>
      </c>
      <c r="V239" s="24"/>
      <c r="W239" s="24">
        <v>0</v>
      </c>
      <c r="X239" s="24"/>
      <c r="Y239" s="24"/>
      <c r="Z239" s="24"/>
      <c r="AA239" s="24">
        <v>0</v>
      </c>
      <c r="AB239" s="24">
        <v>0</v>
      </c>
      <c r="AC239" s="24"/>
      <c r="AD239" s="49">
        <v>0</v>
      </c>
      <c r="AE239" s="24"/>
      <c r="AF239" s="24"/>
      <c r="AG239" s="24"/>
      <c r="AH239" s="24">
        <v>0</v>
      </c>
      <c r="AI239" s="24">
        <v>0</v>
      </c>
      <c r="AJ239" s="24"/>
      <c r="AK239" s="49">
        <v>0</v>
      </c>
      <c r="AL239" s="44"/>
      <c r="AM239" s="24"/>
      <c r="AN239" s="24"/>
      <c r="AO239" s="24">
        <f t="shared" si="4"/>
        <v>5.6742900000000009</v>
      </c>
      <c r="AP239" s="24">
        <v>0</v>
      </c>
      <c r="AQ239" s="24">
        <v>0</v>
      </c>
      <c r="AR239" s="24">
        <v>0</v>
      </c>
      <c r="AS239" s="24">
        <v>0</v>
      </c>
      <c r="AT239" s="24">
        <v>0</v>
      </c>
    </row>
    <row r="240" spans="1:46" ht="47.25">
      <c r="A240" s="8" t="s">
        <v>804</v>
      </c>
      <c r="B240" s="73" t="s">
        <v>1025</v>
      </c>
      <c r="C240" s="15" t="s">
        <v>1026</v>
      </c>
      <c r="D240" s="9">
        <v>4.6079399999999993</v>
      </c>
      <c r="E240" s="24"/>
      <c r="F240" s="24">
        <v>4.6079399999999993</v>
      </c>
      <c r="G240" s="24">
        <v>0</v>
      </c>
      <c r="H240" s="24"/>
      <c r="I240" s="24">
        <v>0</v>
      </c>
      <c r="J240" s="24"/>
      <c r="K240" s="24"/>
      <c r="L240" s="24"/>
      <c r="M240" s="24">
        <v>0</v>
      </c>
      <c r="N240" s="24">
        <v>0</v>
      </c>
      <c r="O240" s="24"/>
      <c r="P240" s="49">
        <v>0</v>
      </c>
      <c r="Q240" s="24"/>
      <c r="R240" s="24"/>
      <c r="S240" s="24"/>
      <c r="T240" s="24">
        <v>0</v>
      </c>
      <c r="U240" s="24">
        <v>0</v>
      </c>
      <c r="V240" s="24"/>
      <c r="W240" s="24">
        <v>0</v>
      </c>
      <c r="X240" s="24"/>
      <c r="Y240" s="24"/>
      <c r="Z240" s="24"/>
      <c r="AA240" s="24">
        <v>0</v>
      </c>
      <c r="AB240" s="24">
        <v>0</v>
      </c>
      <c r="AC240" s="24"/>
      <c r="AD240" s="49">
        <v>0</v>
      </c>
      <c r="AE240" s="24"/>
      <c r="AF240" s="24"/>
      <c r="AG240" s="24"/>
      <c r="AH240" s="24">
        <v>0</v>
      </c>
      <c r="AI240" s="24">
        <v>0</v>
      </c>
      <c r="AJ240" s="24"/>
      <c r="AK240" s="49">
        <v>0</v>
      </c>
      <c r="AL240" s="44"/>
      <c r="AM240" s="24"/>
      <c r="AN240" s="24"/>
      <c r="AO240" s="24">
        <f t="shared" si="4"/>
        <v>4.6079399999999993</v>
      </c>
      <c r="AP240" s="24">
        <v>0</v>
      </c>
      <c r="AQ240" s="24">
        <v>0</v>
      </c>
      <c r="AR240" s="24">
        <v>0</v>
      </c>
      <c r="AS240" s="24">
        <v>0</v>
      </c>
      <c r="AT240" s="24">
        <v>0</v>
      </c>
    </row>
    <row r="241" spans="1:46" ht="47.25">
      <c r="A241" s="8" t="s">
        <v>804</v>
      </c>
      <c r="B241" s="73" t="s">
        <v>567</v>
      </c>
      <c r="C241" s="15" t="s">
        <v>300</v>
      </c>
      <c r="D241" s="9">
        <v>3.36307</v>
      </c>
      <c r="E241" s="24"/>
      <c r="F241" s="24">
        <v>0</v>
      </c>
      <c r="G241" s="24">
        <v>0</v>
      </c>
      <c r="H241" s="24"/>
      <c r="I241" s="24">
        <v>0</v>
      </c>
      <c r="J241" s="24"/>
      <c r="K241" s="24"/>
      <c r="L241" s="24"/>
      <c r="M241" s="24">
        <v>0</v>
      </c>
      <c r="N241" s="24">
        <v>0</v>
      </c>
      <c r="O241" s="24"/>
      <c r="P241" s="49">
        <v>0</v>
      </c>
      <c r="Q241" s="24"/>
      <c r="R241" s="24"/>
      <c r="S241" s="24"/>
      <c r="T241" s="24">
        <v>0</v>
      </c>
      <c r="U241" s="24">
        <v>0</v>
      </c>
      <c r="V241" s="24"/>
      <c r="W241" s="24">
        <v>0</v>
      </c>
      <c r="X241" s="24"/>
      <c r="Y241" s="24"/>
      <c r="Z241" s="24"/>
      <c r="AA241" s="24">
        <v>3.36307</v>
      </c>
      <c r="AB241" s="24">
        <v>0</v>
      </c>
      <c r="AC241" s="24"/>
      <c r="AD241" s="49">
        <v>0</v>
      </c>
      <c r="AE241" s="24"/>
      <c r="AF241" s="24"/>
      <c r="AG241" s="24"/>
      <c r="AH241" s="24">
        <v>0</v>
      </c>
      <c r="AI241" s="24">
        <v>0</v>
      </c>
      <c r="AJ241" s="24"/>
      <c r="AK241" s="49">
        <v>0</v>
      </c>
      <c r="AL241" s="44"/>
      <c r="AM241" s="24"/>
      <c r="AN241" s="24"/>
      <c r="AO241" s="24">
        <f t="shared" si="4"/>
        <v>3.36307</v>
      </c>
      <c r="AP241" s="24">
        <v>0</v>
      </c>
      <c r="AQ241" s="24">
        <v>0</v>
      </c>
      <c r="AR241" s="24">
        <v>0</v>
      </c>
      <c r="AS241" s="24">
        <v>0</v>
      </c>
      <c r="AT241" s="24">
        <v>0</v>
      </c>
    </row>
    <row r="242" spans="1:46" ht="47.25">
      <c r="A242" s="8" t="s">
        <v>804</v>
      </c>
      <c r="B242" s="73" t="s">
        <v>568</v>
      </c>
      <c r="C242" s="15" t="s">
        <v>301</v>
      </c>
      <c r="D242" s="9">
        <v>3.3200700000000003</v>
      </c>
      <c r="E242" s="24"/>
      <c r="F242" s="24">
        <v>0</v>
      </c>
      <c r="G242" s="24">
        <v>0</v>
      </c>
      <c r="H242" s="24"/>
      <c r="I242" s="24">
        <v>0</v>
      </c>
      <c r="J242" s="24"/>
      <c r="K242" s="24"/>
      <c r="L242" s="24"/>
      <c r="M242" s="24">
        <v>0</v>
      </c>
      <c r="N242" s="24">
        <v>0</v>
      </c>
      <c r="O242" s="24"/>
      <c r="P242" s="49">
        <v>0</v>
      </c>
      <c r="Q242" s="24"/>
      <c r="R242" s="24"/>
      <c r="S242" s="24"/>
      <c r="T242" s="24">
        <v>3.3200699999999999</v>
      </c>
      <c r="U242" s="24">
        <v>0</v>
      </c>
      <c r="V242" s="24"/>
      <c r="W242" s="24">
        <v>0</v>
      </c>
      <c r="X242" s="24"/>
      <c r="Y242" s="24"/>
      <c r="Z242" s="24"/>
      <c r="AA242" s="24">
        <v>0</v>
      </c>
      <c r="AB242" s="24">
        <v>0</v>
      </c>
      <c r="AC242" s="24"/>
      <c r="AD242" s="49">
        <v>0</v>
      </c>
      <c r="AE242" s="24"/>
      <c r="AF242" s="24"/>
      <c r="AG242" s="24"/>
      <c r="AH242" s="24">
        <v>0</v>
      </c>
      <c r="AI242" s="24">
        <v>0</v>
      </c>
      <c r="AJ242" s="24"/>
      <c r="AK242" s="49">
        <v>0</v>
      </c>
      <c r="AL242" s="44"/>
      <c r="AM242" s="24"/>
      <c r="AN242" s="24"/>
      <c r="AO242" s="24">
        <f t="shared" si="4"/>
        <v>3.3200699999999999</v>
      </c>
      <c r="AP242" s="24">
        <v>0</v>
      </c>
      <c r="AQ242" s="24">
        <v>0</v>
      </c>
      <c r="AR242" s="24">
        <v>0</v>
      </c>
      <c r="AS242" s="24">
        <v>0</v>
      </c>
      <c r="AT242" s="24">
        <v>0</v>
      </c>
    </row>
    <row r="243" spans="1:46" ht="47.25">
      <c r="A243" s="8" t="s">
        <v>804</v>
      </c>
      <c r="B243" s="73" t="s">
        <v>1027</v>
      </c>
      <c r="C243" s="15" t="s">
        <v>1028</v>
      </c>
      <c r="D243" s="9">
        <v>1.7144400000000002</v>
      </c>
      <c r="E243" s="24"/>
      <c r="F243" s="24">
        <v>1.7144400000000002</v>
      </c>
      <c r="G243" s="24">
        <v>0</v>
      </c>
      <c r="H243" s="24"/>
      <c r="I243" s="24">
        <v>0</v>
      </c>
      <c r="J243" s="24"/>
      <c r="K243" s="24"/>
      <c r="L243" s="24"/>
      <c r="M243" s="24">
        <v>0</v>
      </c>
      <c r="N243" s="24">
        <v>0</v>
      </c>
      <c r="O243" s="24"/>
      <c r="P243" s="49">
        <v>0</v>
      </c>
      <c r="Q243" s="24"/>
      <c r="R243" s="24"/>
      <c r="S243" s="24"/>
      <c r="T243" s="24">
        <v>0</v>
      </c>
      <c r="U243" s="24">
        <v>0</v>
      </c>
      <c r="V243" s="24"/>
      <c r="W243" s="24">
        <v>0</v>
      </c>
      <c r="X243" s="24"/>
      <c r="Y243" s="24"/>
      <c r="Z243" s="24"/>
      <c r="AA243" s="24">
        <v>0</v>
      </c>
      <c r="AB243" s="24">
        <v>0</v>
      </c>
      <c r="AC243" s="24"/>
      <c r="AD243" s="49">
        <v>0</v>
      </c>
      <c r="AE243" s="24"/>
      <c r="AF243" s="24"/>
      <c r="AG243" s="24"/>
      <c r="AH243" s="24">
        <v>0</v>
      </c>
      <c r="AI243" s="24">
        <v>0</v>
      </c>
      <c r="AJ243" s="24"/>
      <c r="AK243" s="49">
        <v>0</v>
      </c>
      <c r="AL243" s="44"/>
      <c r="AM243" s="24"/>
      <c r="AN243" s="24"/>
      <c r="AO243" s="24">
        <f t="shared" si="4"/>
        <v>1.7144400000000002</v>
      </c>
      <c r="AP243" s="24">
        <v>0</v>
      </c>
      <c r="AQ243" s="24">
        <v>0</v>
      </c>
      <c r="AR243" s="24">
        <v>0</v>
      </c>
      <c r="AS243" s="24">
        <v>0</v>
      </c>
      <c r="AT243" s="24">
        <v>0</v>
      </c>
    </row>
    <row r="244" spans="1:46" ht="47.25">
      <c r="A244" s="8" t="s">
        <v>804</v>
      </c>
      <c r="B244" s="73" t="s">
        <v>569</v>
      </c>
      <c r="C244" s="15" t="s">
        <v>302</v>
      </c>
      <c r="D244" s="9">
        <v>15.575840000000001</v>
      </c>
      <c r="E244" s="24"/>
      <c r="F244" s="24">
        <v>0</v>
      </c>
      <c r="G244" s="24">
        <v>0</v>
      </c>
      <c r="H244" s="24"/>
      <c r="I244" s="24">
        <v>0</v>
      </c>
      <c r="J244" s="24"/>
      <c r="K244" s="24"/>
      <c r="L244" s="24"/>
      <c r="M244" s="24">
        <v>0</v>
      </c>
      <c r="N244" s="24">
        <v>0</v>
      </c>
      <c r="O244" s="24"/>
      <c r="P244" s="49">
        <v>0</v>
      </c>
      <c r="Q244" s="24"/>
      <c r="R244" s="24"/>
      <c r="S244" s="24"/>
      <c r="T244" s="24">
        <v>0</v>
      </c>
      <c r="U244" s="24">
        <v>0</v>
      </c>
      <c r="V244" s="24"/>
      <c r="W244" s="24">
        <v>0</v>
      </c>
      <c r="X244" s="24"/>
      <c r="Y244" s="24"/>
      <c r="Z244" s="24"/>
      <c r="AA244" s="24">
        <v>15.575839999999998</v>
      </c>
      <c r="AB244" s="24">
        <v>0.20</v>
      </c>
      <c r="AC244" s="24"/>
      <c r="AD244" s="49">
        <v>0</v>
      </c>
      <c r="AE244" s="24"/>
      <c r="AF244" s="24"/>
      <c r="AG244" s="24"/>
      <c r="AH244" s="24">
        <v>0</v>
      </c>
      <c r="AI244" s="24">
        <v>0</v>
      </c>
      <c r="AJ244" s="24"/>
      <c r="AK244" s="49">
        <v>0</v>
      </c>
      <c r="AL244" s="44"/>
      <c r="AM244" s="24"/>
      <c r="AN244" s="24"/>
      <c r="AO244" s="24">
        <f t="shared" si="4"/>
        <v>15.575839999999998</v>
      </c>
      <c r="AP244" s="24">
        <v>0.20</v>
      </c>
      <c r="AQ244" s="24">
        <v>0</v>
      </c>
      <c r="AR244" s="24">
        <v>0</v>
      </c>
      <c r="AS244" s="24">
        <v>0</v>
      </c>
      <c r="AT244" s="24">
        <v>0</v>
      </c>
    </row>
    <row r="245" spans="1:46" ht="78.75">
      <c r="A245" s="8" t="s">
        <v>805</v>
      </c>
      <c r="B245" s="73" t="s">
        <v>107</v>
      </c>
      <c r="C245" s="15" t="s">
        <v>303</v>
      </c>
      <c r="D245" s="9">
        <v>9.5076100000000014</v>
      </c>
      <c r="E245" s="24"/>
      <c r="F245" s="24">
        <v>0</v>
      </c>
      <c r="G245" s="24">
        <v>0</v>
      </c>
      <c r="H245" s="24"/>
      <c r="I245" s="24">
        <v>0</v>
      </c>
      <c r="J245" s="24"/>
      <c r="K245" s="24"/>
      <c r="L245" s="24"/>
      <c r="M245" s="24">
        <v>0</v>
      </c>
      <c r="N245" s="24">
        <v>0</v>
      </c>
      <c r="O245" s="24"/>
      <c r="P245" s="49">
        <v>0</v>
      </c>
      <c r="Q245" s="24"/>
      <c r="R245" s="24"/>
      <c r="S245" s="24"/>
      <c r="T245" s="24">
        <v>0</v>
      </c>
      <c r="U245" s="24">
        <v>0</v>
      </c>
      <c r="V245" s="24"/>
      <c r="W245" s="24">
        <v>0</v>
      </c>
      <c r="X245" s="24"/>
      <c r="Y245" s="24"/>
      <c r="Z245" s="24"/>
      <c r="AA245" s="24">
        <v>0</v>
      </c>
      <c r="AB245" s="24">
        <v>0</v>
      </c>
      <c r="AC245" s="24"/>
      <c r="AD245" s="49">
        <v>0</v>
      </c>
      <c r="AE245" s="24"/>
      <c r="AF245" s="24"/>
      <c r="AG245" s="24"/>
      <c r="AH245" s="24">
        <v>0</v>
      </c>
      <c r="AI245" s="24">
        <v>0</v>
      </c>
      <c r="AJ245" s="24"/>
      <c r="AK245" s="49">
        <v>0</v>
      </c>
      <c r="AL245" s="44"/>
      <c r="AM245" s="24"/>
      <c r="AN245" s="24"/>
      <c r="AO245" s="24">
        <f t="shared" si="4"/>
        <v>0</v>
      </c>
      <c r="AP245" s="24">
        <v>0</v>
      </c>
      <c r="AQ245" s="24">
        <v>0</v>
      </c>
      <c r="AR245" s="24">
        <v>0</v>
      </c>
      <c r="AS245" s="24">
        <v>0</v>
      </c>
      <c r="AT245" s="24">
        <v>0</v>
      </c>
    </row>
    <row r="246" spans="1:46" ht="47.25">
      <c r="A246" s="8" t="s">
        <v>804</v>
      </c>
      <c r="B246" s="73" t="s">
        <v>570</v>
      </c>
      <c r="C246" s="15" t="s">
        <v>304</v>
      </c>
      <c r="D246" s="9">
        <v>9.5325600000000001</v>
      </c>
      <c r="E246" s="24"/>
      <c r="F246" s="24">
        <v>0</v>
      </c>
      <c r="G246" s="24">
        <v>0</v>
      </c>
      <c r="H246" s="24"/>
      <c r="I246" s="24">
        <v>0</v>
      </c>
      <c r="J246" s="24"/>
      <c r="K246" s="24"/>
      <c r="L246" s="24"/>
      <c r="M246" s="24">
        <v>0</v>
      </c>
      <c r="N246" s="24">
        <v>0</v>
      </c>
      <c r="O246" s="24"/>
      <c r="P246" s="49">
        <v>0</v>
      </c>
      <c r="Q246" s="24"/>
      <c r="R246" s="24"/>
      <c r="S246" s="24"/>
      <c r="T246" s="24">
        <v>9.5325599999999984</v>
      </c>
      <c r="U246" s="24">
        <v>0</v>
      </c>
      <c r="V246" s="24"/>
      <c r="W246" s="24">
        <v>0</v>
      </c>
      <c r="X246" s="24"/>
      <c r="Y246" s="24"/>
      <c r="Z246" s="24"/>
      <c r="AA246" s="24">
        <v>0</v>
      </c>
      <c r="AB246" s="24">
        <v>0</v>
      </c>
      <c r="AC246" s="24"/>
      <c r="AD246" s="49">
        <v>0</v>
      </c>
      <c r="AE246" s="24"/>
      <c r="AF246" s="24"/>
      <c r="AG246" s="24"/>
      <c r="AH246" s="24">
        <v>0</v>
      </c>
      <c r="AI246" s="24">
        <v>0</v>
      </c>
      <c r="AJ246" s="24"/>
      <c r="AK246" s="49">
        <v>0</v>
      </c>
      <c r="AL246" s="44"/>
      <c r="AM246" s="24"/>
      <c r="AN246" s="24"/>
      <c r="AO246" s="24">
        <f t="shared" si="4"/>
        <v>9.5325599999999984</v>
      </c>
      <c r="AP246" s="24">
        <v>0</v>
      </c>
      <c r="AQ246" s="24">
        <v>0</v>
      </c>
      <c r="AR246" s="24">
        <v>0</v>
      </c>
      <c r="AS246" s="24">
        <v>0</v>
      </c>
      <c r="AT246" s="24">
        <v>0</v>
      </c>
    </row>
    <row r="247" spans="1:46" ht="47.25">
      <c r="A247" s="8" t="s">
        <v>804</v>
      </c>
      <c r="B247" s="73" t="s">
        <v>1029</v>
      </c>
      <c r="C247" s="15" t="s">
        <v>1030</v>
      </c>
      <c r="D247" s="9">
        <v>7.6618300000000001</v>
      </c>
      <c r="E247" s="24"/>
      <c r="F247" s="24">
        <v>7.6618300000000001</v>
      </c>
      <c r="G247" s="24">
        <v>0</v>
      </c>
      <c r="H247" s="24"/>
      <c r="I247" s="24">
        <v>0</v>
      </c>
      <c r="J247" s="24"/>
      <c r="K247" s="24"/>
      <c r="L247" s="24"/>
      <c r="M247" s="24">
        <v>0</v>
      </c>
      <c r="N247" s="24">
        <v>0</v>
      </c>
      <c r="O247" s="24"/>
      <c r="P247" s="49">
        <v>0</v>
      </c>
      <c r="Q247" s="24"/>
      <c r="R247" s="24"/>
      <c r="S247" s="24"/>
      <c r="T247" s="24">
        <v>0</v>
      </c>
      <c r="U247" s="24">
        <v>0</v>
      </c>
      <c r="V247" s="24"/>
      <c r="W247" s="24">
        <v>0</v>
      </c>
      <c r="X247" s="24"/>
      <c r="Y247" s="24"/>
      <c r="Z247" s="24"/>
      <c r="AA247" s="24">
        <v>0</v>
      </c>
      <c r="AB247" s="24">
        <v>0</v>
      </c>
      <c r="AC247" s="24"/>
      <c r="AD247" s="49">
        <v>0</v>
      </c>
      <c r="AE247" s="24"/>
      <c r="AF247" s="24"/>
      <c r="AG247" s="24"/>
      <c r="AH247" s="24">
        <v>0</v>
      </c>
      <c r="AI247" s="24">
        <v>0</v>
      </c>
      <c r="AJ247" s="24"/>
      <c r="AK247" s="49">
        <v>0</v>
      </c>
      <c r="AL247" s="44"/>
      <c r="AM247" s="24"/>
      <c r="AN247" s="24"/>
      <c r="AO247" s="24">
        <f t="shared" si="4"/>
        <v>7.6618300000000001</v>
      </c>
      <c r="AP247" s="24">
        <v>0</v>
      </c>
      <c r="AQ247" s="24">
        <v>0</v>
      </c>
      <c r="AR247" s="24">
        <v>0</v>
      </c>
      <c r="AS247" s="24">
        <v>0</v>
      </c>
      <c r="AT247" s="24">
        <v>0</v>
      </c>
    </row>
    <row r="248" spans="1:46" ht="63">
      <c r="A248" s="8" t="s">
        <v>805</v>
      </c>
      <c r="B248" s="73" t="s">
        <v>1031</v>
      </c>
      <c r="C248" s="15" t="s">
        <v>2320</v>
      </c>
      <c r="D248" s="9">
        <v>3.8517599999999996</v>
      </c>
      <c r="E248" s="24"/>
      <c r="F248" s="24">
        <v>3.8517600000000005</v>
      </c>
      <c r="G248" s="24">
        <v>0</v>
      </c>
      <c r="H248" s="24"/>
      <c r="I248" s="24">
        <v>0.55000000000000004</v>
      </c>
      <c r="J248" s="24"/>
      <c r="K248" s="24"/>
      <c r="L248" s="24"/>
      <c r="M248" s="24">
        <v>0</v>
      </c>
      <c r="N248" s="24">
        <v>0</v>
      </c>
      <c r="O248" s="24"/>
      <c r="P248" s="49">
        <v>0</v>
      </c>
      <c r="Q248" s="24"/>
      <c r="R248" s="24"/>
      <c r="S248" s="24"/>
      <c r="T248" s="24">
        <v>0</v>
      </c>
      <c r="U248" s="24">
        <v>0</v>
      </c>
      <c r="V248" s="24"/>
      <c r="W248" s="24">
        <v>0</v>
      </c>
      <c r="X248" s="24"/>
      <c r="Y248" s="24"/>
      <c r="Z248" s="24"/>
      <c r="AA248" s="24">
        <v>0</v>
      </c>
      <c r="AB248" s="24">
        <v>0</v>
      </c>
      <c r="AC248" s="24"/>
      <c r="AD248" s="49">
        <v>0</v>
      </c>
      <c r="AE248" s="24"/>
      <c r="AF248" s="24"/>
      <c r="AG248" s="24"/>
      <c r="AH248" s="24">
        <v>0</v>
      </c>
      <c r="AI248" s="24">
        <v>0</v>
      </c>
      <c r="AJ248" s="24"/>
      <c r="AK248" s="49">
        <v>0</v>
      </c>
      <c r="AL248" s="44"/>
      <c r="AM248" s="24"/>
      <c r="AN248" s="24"/>
      <c r="AO248" s="24">
        <f t="shared" si="4"/>
        <v>3.8517600000000005</v>
      </c>
      <c r="AP248" s="24">
        <v>0</v>
      </c>
      <c r="AQ248" s="24">
        <v>0</v>
      </c>
      <c r="AR248" s="24">
        <v>0.55000000000000004</v>
      </c>
      <c r="AS248" s="24">
        <v>0</v>
      </c>
      <c r="AT248" s="24">
        <v>0</v>
      </c>
    </row>
    <row r="249" spans="1:46" ht="63">
      <c r="A249" s="8" t="s">
        <v>805</v>
      </c>
      <c r="B249" s="73" t="s">
        <v>1032</v>
      </c>
      <c r="C249" s="15" t="s">
        <v>2321</v>
      </c>
      <c r="D249" s="9">
        <v>2.4195199999999999</v>
      </c>
      <c r="E249" s="24"/>
      <c r="F249" s="24">
        <v>2.4195199999999999</v>
      </c>
      <c r="G249" s="24">
        <v>0</v>
      </c>
      <c r="H249" s="24"/>
      <c r="I249" s="24">
        <v>0.25</v>
      </c>
      <c r="J249" s="24"/>
      <c r="K249" s="24"/>
      <c r="L249" s="24"/>
      <c r="M249" s="24">
        <v>0</v>
      </c>
      <c r="N249" s="24">
        <v>0</v>
      </c>
      <c r="O249" s="24"/>
      <c r="P249" s="49">
        <v>0</v>
      </c>
      <c r="Q249" s="24"/>
      <c r="R249" s="24"/>
      <c r="S249" s="24"/>
      <c r="T249" s="24">
        <v>0</v>
      </c>
      <c r="U249" s="24">
        <v>0</v>
      </c>
      <c r="V249" s="24"/>
      <c r="W249" s="24">
        <v>0</v>
      </c>
      <c r="X249" s="24"/>
      <c r="Y249" s="24"/>
      <c r="Z249" s="24"/>
      <c r="AA249" s="24">
        <v>0</v>
      </c>
      <c r="AB249" s="24">
        <v>0</v>
      </c>
      <c r="AC249" s="24"/>
      <c r="AD249" s="49">
        <v>0</v>
      </c>
      <c r="AE249" s="24"/>
      <c r="AF249" s="24"/>
      <c r="AG249" s="24"/>
      <c r="AH249" s="24">
        <v>0</v>
      </c>
      <c r="AI249" s="24">
        <v>0</v>
      </c>
      <c r="AJ249" s="24"/>
      <c r="AK249" s="49">
        <v>0</v>
      </c>
      <c r="AL249" s="44"/>
      <c r="AM249" s="24"/>
      <c r="AN249" s="24"/>
      <c r="AO249" s="24">
        <f t="shared" si="4"/>
        <v>2.4195199999999999</v>
      </c>
      <c r="AP249" s="24">
        <v>0</v>
      </c>
      <c r="AQ249" s="24">
        <v>0</v>
      </c>
      <c r="AR249" s="24">
        <v>0.25</v>
      </c>
      <c r="AS249" s="24">
        <v>0</v>
      </c>
      <c r="AT249" s="24">
        <v>0</v>
      </c>
    </row>
    <row r="250" spans="1:46" ht="63">
      <c r="A250" s="8" t="s">
        <v>805</v>
      </c>
      <c r="B250" s="73" t="s">
        <v>1033</v>
      </c>
      <c r="C250" s="15" t="s">
        <v>2322</v>
      </c>
      <c r="D250" s="9">
        <v>2.7517900000000002</v>
      </c>
      <c r="E250" s="24"/>
      <c r="F250" s="24">
        <v>2.7517900000000002</v>
      </c>
      <c r="G250" s="24">
        <v>0</v>
      </c>
      <c r="H250" s="24"/>
      <c r="I250" s="24">
        <v>0.32</v>
      </c>
      <c r="J250" s="24"/>
      <c r="K250" s="24"/>
      <c r="L250" s="24"/>
      <c r="M250" s="24">
        <v>0</v>
      </c>
      <c r="N250" s="24">
        <v>0</v>
      </c>
      <c r="O250" s="24"/>
      <c r="P250" s="49">
        <v>0</v>
      </c>
      <c r="Q250" s="24"/>
      <c r="R250" s="24"/>
      <c r="S250" s="24"/>
      <c r="T250" s="24">
        <v>0</v>
      </c>
      <c r="U250" s="24">
        <v>0</v>
      </c>
      <c r="V250" s="24"/>
      <c r="W250" s="24">
        <v>0</v>
      </c>
      <c r="X250" s="24"/>
      <c r="Y250" s="24"/>
      <c r="Z250" s="24"/>
      <c r="AA250" s="24">
        <v>0</v>
      </c>
      <c r="AB250" s="24">
        <v>0</v>
      </c>
      <c r="AC250" s="24"/>
      <c r="AD250" s="49">
        <v>0</v>
      </c>
      <c r="AE250" s="24"/>
      <c r="AF250" s="24"/>
      <c r="AG250" s="24"/>
      <c r="AH250" s="24">
        <v>0</v>
      </c>
      <c r="AI250" s="24">
        <v>0</v>
      </c>
      <c r="AJ250" s="24"/>
      <c r="AK250" s="49">
        <v>0</v>
      </c>
      <c r="AL250" s="44"/>
      <c r="AM250" s="24"/>
      <c r="AN250" s="24"/>
      <c r="AO250" s="24">
        <f t="shared" si="4"/>
        <v>2.7517900000000002</v>
      </c>
      <c r="AP250" s="24">
        <v>0</v>
      </c>
      <c r="AQ250" s="24">
        <v>0</v>
      </c>
      <c r="AR250" s="24">
        <v>0.32</v>
      </c>
      <c r="AS250" s="24">
        <v>0</v>
      </c>
      <c r="AT250" s="24">
        <v>0</v>
      </c>
    </row>
    <row r="251" spans="1:46" ht="63">
      <c r="A251" s="8" t="s">
        <v>805</v>
      </c>
      <c r="B251" s="73" t="s">
        <v>1034</v>
      </c>
      <c r="C251" s="15" t="s">
        <v>2323</v>
      </c>
      <c r="D251" s="9">
        <v>2.7457399999999996</v>
      </c>
      <c r="E251" s="24"/>
      <c r="F251" s="24">
        <v>2.7457399999999996</v>
      </c>
      <c r="G251" s="24">
        <v>0</v>
      </c>
      <c r="H251" s="24"/>
      <c r="I251" s="24">
        <v>0.32</v>
      </c>
      <c r="J251" s="24"/>
      <c r="K251" s="24"/>
      <c r="L251" s="24"/>
      <c r="M251" s="24">
        <v>0</v>
      </c>
      <c r="N251" s="24">
        <v>0</v>
      </c>
      <c r="O251" s="24"/>
      <c r="P251" s="49">
        <v>0</v>
      </c>
      <c r="Q251" s="24"/>
      <c r="R251" s="24"/>
      <c r="S251" s="24"/>
      <c r="T251" s="24">
        <v>0</v>
      </c>
      <c r="U251" s="24">
        <v>0</v>
      </c>
      <c r="V251" s="24"/>
      <c r="W251" s="24">
        <v>0</v>
      </c>
      <c r="X251" s="24"/>
      <c r="Y251" s="24"/>
      <c r="Z251" s="24"/>
      <c r="AA251" s="24">
        <v>0</v>
      </c>
      <c r="AB251" s="24">
        <v>0</v>
      </c>
      <c r="AC251" s="24"/>
      <c r="AD251" s="49">
        <v>0</v>
      </c>
      <c r="AE251" s="24"/>
      <c r="AF251" s="24"/>
      <c r="AG251" s="24"/>
      <c r="AH251" s="24">
        <v>0</v>
      </c>
      <c r="AI251" s="24">
        <v>0</v>
      </c>
      <c r="AJ251" s="24"/>
      <c r="AK251" s="49">
        <v>0</v>
      </c>
      <c r="AL251" s="44"/>
      <c r="AM251" s="24"/>
      <c r="AN251" s="24"/>
      <c r="AO251" s="24">
        <f t="shared" si="4"/>
        <v>2.7457399999999996</v>
      </c>
      <c r="AP251" s="24">
        <v>0</v>
      </c>
      <c r="AQ251" s="24">
        <v>0</v>
      </c>
      <c r="AR251" s="24">
        <v>0.32</v>
      </c>
      <c r="AS251" s="24">
        <v>0</v>
      </c>
      <c r="AT251" s="24">
        <v>0</v>
      </c>
    </row>
    <row r="252" spans="1:46" ht="94.5">
      <c r="A252" s="8" t="s">
        <v>805</v>
      </c>
      <c r="B252" s="73" t="s">
        <v>571</v>
      </c>
      <c r="C252" s="15" t="s">
        <v>305</v>
      </c>
      <c r="D252" s="9">
        <v>15.209619999999999</v>
      </c>
      <c r="E252" s="24"/>
      <c r="F252" s="24">
        <v>0</v>
      </c>
      <c r="G252" s="24">
        <v>0</v>
      </c>
      <c r="H252" s="24"/>
      <c r="I252" s="24">
        <v>0</v>
      </c>
      <c r="J252" s="24"/>
      <c r="K252" s="24"/>
      <c r="L252" s="24"/>
      <c r="M252" s="24">
        <v>0</v>
      </c>
      <c r="N252" s="24">
        <v>0</v>
      </c>
      <c r="O252" s="24"/>
      <c r="P252" s="49">
        <v>0</v>
      </c>
      <c r="Q252" s="24"/>
      <c r="R252" s="24"/>
      <c r="S252" s="24"/>
      <c r="T252" s="24">
        <v>0</v>
      </c>
      <c r="U252" s="24">
        <v>0</v>
      </c>
      <c r="V252" s="24"/>
      <c r="W252" s="24">
        <v>0</v>
      </c>
      <c r="X252" s="24"/>
      <c r="Y252" s="24"/>
      <c r="Z252" s="24"/>
      <c r="AA252" s="24">
        <v>0</v>
      </c>
      <c r="AB252" s="24">
        <v>0</v>
      </c>
      <c r="AC252" s="24"/>
      <c r="AD252" s="49">
        <v>0</v>
      </c>
      <c r="AE252" s="24"/>
      <c r="AF252" s="24"/>
      <c r="AG252" s="24"/>
      <c r="AH252" s="24">
        <v>0</v>
      </c>
      <c r="AI252" s="24">
        <v>0</v>
      </c>
      <c r="AJ252" s="24"/>
      <c r="AK252" s="49">
        <v>0</v>
      </c>
      <c r="AL252" s="44"/>
      <c r="AM252" s="24"/>
      <c r="AN252" s="24"/>
      <c r="AO252" s="24">
        <f t="shared" si="4"/>
        <v>0</v>
      </c>
      <c r="AP252" s="24">
        <v>0</v>
      </c>
      <c r="AQ252" s="24">
        <v>0</v>
      </c>
      <c r="AR252" s="24">
        <v>0</v>
      </c>
      <c r="AS252" s="24">
        <v>0</v>
      </c>
      <c r="AT252" s="24">
        <v>0</v>
      </c>
    </row>
    <row r="253" spans="1:46" ht="78.75">
      <c r="A253" s="8" t="s">
        <v>804</v>
      </c>
      <c r="B253" s="73" t="s">
        <v>1035</v>
      </c>
      <c r="C253" s="15" t="s">
        <v>2324</v>
      </c>
      <c r="D253" s="9">
        <v>1.5161</v>
      </c>
      <c r="E253" s="24"/>
      <c r="F253" s="24">
        <v>1.5161</v>
      </c>
      <c r="G253" s="24">
        <v>1.26</v>
      </c>
      <c r="H253" s="24"/>
      <c r="I253" s="24">
        <v>0</v>
      </c>
      <c r="J253" s="24"/>
      <c r="K253" s="24"/>
      <c r="L253" s="24"/>
      <c r="M253" s="24">
        <v>0</v>
      </c>
      <c r="N253" s="24">
        <v>0</v>
      </c>
      <c r="O253" s="24"/>
      <c r="P253" s="49">
        <v>0</v>
      </c>
      <c r="Q253" s="24"/>
      <c r="R253" s="24"/>
      <c r="S253" s="24"/>
      <c r="T253" s="24">
        <v>0</v>
      </c>
      <c r="U253" s="24">
        <v>0</v>
      </c>
      <c r="V253" s="24"/>
      <c r="W253" s="24">
        <v>0</v>
      </c>
      <c r="X253" s="24"/>
      <c r="Y253" s="24"/>
      <c r="Z253" s="24"/>
      <c r="AA253" s="24">
        <v>0</v>
      </c>
      <c r="AB253" s="24">
        <v>0</v>
      </c>
      <c r="AC253" s="24"/>
      <c r="AD253" s="49">
        <v>0</v>
      </c>
      <c r="AE253" s="24"/>
      <c r="AF253" s="24"/>
      <c r="AG253" s="24"/>
      <c r="AH253" s="24">
        <v>0</v>
      </c>
      <c r="AI253" s="24">
        <v>0</v>
      </c>
      <c r="AJ253" s="24"/>
      <c r="AK253" s="49">
        <v>0</v>
      </c>
      <c r="AL253" s="44"/>
      <c r="AM253" s="24"/>
      <c r="AN253" s="24"/>
      <c r="AO253" s="24">
        <f t="shared" si="4"/>
        <v>1.5161</v>
      </c>
      <c r="AP253" s="24">
        <v>1.26</v>
      </c>
      <c r="AQ253" s="24">
        <v>0</v>
      </c>
      <c r="AR253" s="24">
        <v>0</v>
      </c>
      <c r="AS253" s="24">
        <v>0</v>
      </c>
      <c r="AT253" s="24">
        <v>0</v>
      </c>
    </row>
    <row r="254" spans="1:46" ht="141.75">
      <c r="A254" s="8" t="s">
        <v>804</v>
      </c>
      <c r="B254" s="73" t="s">
        <v>1036</v>
      </c>
      <c r="C254" s="15" t="s">
        <v>2325</v>
      </c>
      <c r="D254" s="9">
        <v>0.48705999999999999</v>
      </c>
      <c r="E254" s="24"/>
      <c r="F254" s="24">
        <v>0.48705999999999999</v>
      </c>
      <c r="G254" s="24">
        <v>0.40</v>
      </c>
      <c r="H254" s="24"/>
      <c r="I254" s="24">
        <v>0</v>
      </c>
      <c r="J254" s="24"/>
      <c r="K254" s="24"/>
      <c r="L254" s="24"/>
      <c r="M254" s="24">
        <v>0</v>
      </c>
      <c r="N254" s="24">
        <v>0</v>
      </c>
      <c r="O254" s="24"/>
      <c r="P254" s="49">
        <v>0</v>
      </c>
      <c r="Q254" s="24"/>
      <c r="R254" s="24"/>
      <c r="S254" s="24"/>
      <c r="T254" s="24">
        <v>0</v>
      </c>
      <c r="U254" s="24">
        <v>0</v>
      </c>
      <c r="V254" s="24"/>
      <c r="W254" s="24">
        <v>0</v>
      </c>
      <c r="X254" s="24"/>
      <c r="Y254" s="24"/>
      <c r="Z254" s="24"/>
      <c r="AA254" s="24">
        <v>0</v>
      </c>
      <c r="AB254" s="24">
        <v>0</v>
      </c>
      <c r="AC254" s="24"/>
      <c r="AD254" s="49">
        <v>0</v>
      </c>
      <c r="AE254" s="24"/>
      <c r="AF254" s="24"/>
      <c r="AG254" s="24"/>
      <c r="AH254" s="24">
        <v>0</v>
      </c>
      <c r="AI254" s="24">
        <v>0</v>
      </c>
      <c r="AJ254" s="24"/>
      <c r="AK254" s="49">
        <v>0</v>
      </c>
      <c r="AL254" s="44"/>
      <c r="AM254" s="24"/>
      <c r="AN254" s="24"/>
      <c r="AO254" s="24">
        <f t="shared" si="4"/>
        <v>0.48705999999999999</v>
      </c>
      <c r="AP254" s="24">
        <v>0.40</v>
      </c>
      <c r="AQ254" s="24">
        <v>0</v>
      </c>
      <c r="AR254" s="24">
        <v>0</v>
      </c>
      <c r="AS254" s="24">
        <v>0</v>
      </c>
      <c r="AT254" s="24">
        <v>0</v>
      </c>
    </row>
    <row r="255" spans="1:46" ht="141.75">
      <c r="A255" s="8" t="s">
        <v>804</v>
      </c>
      <c r="B255" s="73" t="s">
        <v>1037</v>
      </c>
      <c r="C255" s="15" t="s">
        <v>2326</v>
      </c>
      <c r="D255" s="9">
        <v>0.48705999999999999</v>
      </c>
      <c r="E255" s="24"/>
      <c r="F255" s="24">
        <v>0.48705999999999999</v>
      </c>
      <c r="G255" s="24">
        <v>0.40</v>
      </c>
      <c r="H255" s="24"/>
      <c r="I255" s="24">
        <v>0</v>
      </c>
      <c r="J255" s="24"/>
      <c r="K255" s="24"/>
      <c r="L255" s="24"/>
      <c r="M255" s="24">
        <v>0</v>
      </c>
      <c r="N255" s="24">
        <v>0</v>
      </c>
      <c r="O255" s="24"/>
      <c r="P255" s="49">
        <v>0</v>
      </c>
      <c r="Q255" s="24"/>
      <c r="R255" s="24"/>
      <c r="S255" s="24"/>
      <c r="T255" s="24">
        <v>0</v>
      </c>
      <c r="U255" s="24">
        <v>0</v>
      </c>
      <c r="V255" s="24"/>
      <c r="W255" s="24">
        <v>0</v>
      </c>
      <c r="X255" s="24"/>
      <c r="Y255" s="24"/>
      <c r="Z255" s="24"/>
      <c r="AA255" s="24">
        <v>0</v>
      </c>
      <c r="AB255" s="24">
        <v>0</v>
      </c>
      <c r="AC255" s="24"/>
      <c r="AD255" s="49">
        <v>0</v>
      </c>
      <c r="AE255" s="24"/>
      <c r="AF255" s="24"/>
      <c r="AG255" s="24"/>
      <c r="AH255" s="24">
        <v>0</v>
      </c>
      <c r="AI255" s="24">
        <v>0</v>
      </c>
      <c r="AJ255" s="24"/>
      <c r="AK255" s="49">
        <v>0</v>
      </c>
      <c r="AL255" s="44"/>
      <c r="AM255" s="24"/>
      <c r="AN255" s="24"/>
      <c r="AO255" s="24">
        <f t="shared" si="4"/>
        <v>0.48705999999999999</v>
      </c>
      <c r="AP255" s="24">
        <v>0.40</v>
      </c>
      <c r="AQ255" s="24">
        <v>0</v>
      </c>
      <c r="AR255" s="24">
        <v>0</v>
      </c>
      <c r="AS255" s="24">
        <v>0</v>
      </c>
      <c r="AT255" s="24">
        <v>0</v>
      </c>
    </row>
    <row r="256" spans="1:46" ht="78.75">
      <c r="A256" s="8" t="s">
        <v>805</v>
      </c>
      <c r="B256" s="73" t="s">
        <v>1038</v>
      </c>
      <c r="C256" s="15" t="s">
        <v>1039</v>
      </c>
      <c r="D256" s="9">
        <v>6.8458699999999997</v>
      </c>
      <c r="E256" s="24"/>
      <c r="F256" s="24">
        <v>0</v>
      </c>
      <c r="G256" s="24">
        <v>0</v>
      </c>
      <c r="H256" s="24"/>
      <c r="I256" s="24">
        <v>0</v>
      </c>
      <c r="J256" s="24"/>
      <c r="K256" s="24"/>
      <c r="L256" s="24"/>
      <c r="M256" s="24">
        <v>6.8458700000000006</v>
      </c>
      <c r="N256" s="24">
        <v>0</v>
      </c>
      <c r="O256" s="24"/>
      <c r="P256" s="49">
        <v>1.1499999999999999</v>
      </c>
      <c r="Q256" s="24"/>
      <c r="R256" s="24"/>
      <c r="S256" s="24"/>
      <c r="T256" s="24">
        <v>0</v>
      </c>
      <c r="U256" s="24">
        <v>0</v>
      </c>
      <c r="V256" s="24"/>
      <c r="W256" s="24">
        <v>0</v>
      </c>
      <c r="X256" s="24"/>
      <c r="Y256" s="24"/>
      <c r="Z256" s="24"/>
      <c r="AA256" s="24">
        <v>0</v>
      </c>
      <c r="AB256" s="24">
        <v>0</v>
      </c>
      <c r="AC256" s="24"/>
      <c r="AD256" s="49">
        <v>0</v>
      </c>
      <c r="AE256" s="24"/>
      <c r="AF256" s="24"/>
      <c r="AG256" s="24"/>
      <c r="AH256" s="24">
        <v>0</v>
      </c>
      <c r="AI256" s="24">
        <v>0</v>
      </c>
      <c r="AJ256" s="24"/>
      <c r="AK256" s="49">
        <v>0</v>
      </c>
      <c r="AL256" s="44"/>
      <c r="AM256" s="24"/>
      <c r="AN256" s="24"/>
      <c r="AO256" s="24">
        <f t="shared" si="4"/>
        <v>6.8458700000000006</v>
      </c>
      <c r="AP256" s="24">
        <v>0</v>
      </c>
      <c r="AQ256" s="24">
        <v>0</v>
      </c>
      <c r="AR256" s="24">
        <v>1.1499999999999999</v>
      </c>
      <c r="AS256" s="24">
        <v>0</v>
      </c>
      <c r="AT256" s="24">
        <v>0</v>
      </c>
    </row>
    <row r="257" spans="1:46" ht="63">
      <c r="A257" s="8" t="s">
        <v>804</v>
      </c>
      <c r="B257" s="73" t="s">
        <v>1040</v>
      </c>
      <c r="C257" s="15" t="s">
        <v>1041</v>
      </c>
      <c r="D257" s="9">
        <v>30.515050000000002</v>
      </c>
      <c r="E257" s="24"/>
      <c r="F257" s="24">
        <v>0</v>
      </c>
      <c r="G257" s="24">
        <v>0</v>
      </c>
      <c r="H257" s="24"/>
      <c r="I257" s="24">
        <v>0</v>
      </c>
      <c r="J257" s="24"/>
      <c r="K257" s="24"/>
      <c r="L257" s="24"/>
      <c r="M257" s="24">
        <v>30.515050000000002</v>
      </c>
      <c r="N257" s="24">
        <v>1.26</v>
      </c>
      <c r="O257" s="24"/>
      <c r="P257" s="49">
        <v>0</v>
      </c>
      <c r="Q257" s="24"/>
      <c r="R257" s="24"/>
      <c r="S257" s="24"/>
      <c r="T257" s="24">
        <v>0</v>
      </c>
      <c r="U257" s="24">
        <v>0</v>
      </c>
      <c r="V257" s="24"/>
      <c r="W257" s="24">
        <v>0</v>
      </c>
      <c r="X257" s="24"/>
      <c r="Y257" s="24"/>
      <c r="Z257" s="24"/>
      <c r="AA257" s="24">
        <v>0</v>
      </c>
      <c r="AB257" s="24">
        <v>0</v>
      </c>
      <c r="AC257" s="24"/>
      <c r="AD257" s="49">
        <v>0</v>
      </c>
      <c r="AE257" s="24"/>
      <c r="AF257" s="24"/>
      <c r="AG257" s="24"/>
      <c r="AH257" s="24">
        <v>0</v>
      </c>
      <c r="AI257" s="24">
        <v>0</v>
      </c>
      <c r="AJ257" s="24"/>
      <c r="AK257" s="49">
        <v>0</v>
      </c>
      <c r="AL257" s="44"/>
      <c r="AM257" s="24"/>
      <c r="AN257" s="24"/>
      <c r="AO257" s="24">
        <f t="shared" si="4"/>
        <v>30.515050000000002</v>
      </c>
      <c r="AP257" s="24">
        <v>1.26</v>
      </c>
      <c r="AQ257" s="24">
        <v>0</v>
      </c>
      <c r="AR257" s="24">
        <v>0</v>
      </c>
      <c r="AS257" s="24">
        <v>0</v>
      </c>
      <c r="AT257" s="24">
        <v>0</v>
      </c>
    </row>
    <row r="258" spans="1:46" ht="78.75">
      <c r="A258" s="8" t="s">
        <v>805</v>
      </c>
      <c r="B258" s="73" t="s">
        <v>111</v>
      </c>
      <c r="C258" s="15" t="s">
        <v>2327</v>
      </c>
      <c r="D258" s="9">
        <v>35.890980000000006</v>
      </c>
      <c r="E258" s="24"/>
      <c r="F258" s="24">
        <v>0</v>
      </c>
      <c r="G258" s="24">
        <v>0</v>
      </c>
      <c r="H258" s="24"/>
      <c r="I258" s="24">
        <v>0</v>
      </c>
      <c r="J258" s="24"/>
      <c r="K258" s="24"/>
      <c r="L258" s="24"/>
      <c r="M258" s="24">
        <v>0</v>
      </c>
      <c r="N258" s="24">
        <v>0</v>
      </c>
      <c r="O258" s="24"/>
      <c r="P258" s="49">
        <v>0</v>
      </c>
      <c r="Q258" s="24"/>
      <c r="R258" s="24"/>
      <c r="S258" s="24"/>
      <c r="T258" s="24">
        <v>0</v>
      </c>
      <c r="U258" s="24">
        <v>0</v>
      </c>
      <c r="V258" s="24"/>
      <c r="W258" s="24">
        <v>0</v>
      </c>
      <c r="X258" s="24"/>
      <c r="Y258" s="24"/>
      <c r="Z258" s="24"/>
      <c r="AA258" s="24">
        <v>0</v>
      </c>
      <c r="AB258" s="24">
        <v>0</v>
      </c>
      <c r="AC258" s="24"/>
      <c r="AD258" s="49">
        <v>0</v>
      </c>
      <c r="AE258" s="24"/>
      <c r="AF258" s="24"/>
      <c r="AG258" s="24"/>
      <c r="AH258" s="24">
        <v>0</v>
      </c>
      <c r="AI258" s="24">
        <v>0</v>
      </c>
      <c r="AJ258" s="24"/>
      <c r="AK258" s="49">
        <v>0</v>
      </c>
      <c r="AL258" s="44"/>
      <c r="AM258" s="24"/>
      <c r="AN258" s="24"/>
      <c r="AO258" s="24">
        <f t="shared" si="4"/>
        <v>0</v>
      </c>
      <c r="AP258" s="24">
        <v>0</v>
      </c>
      <c r="AQ258" s="24">
        <v>0</v>
      </c>
      <c r="AR258" s="24">
        <v>0</v>
      </c>
      <c r="AS258" s="24">
        <v>0</v>
      </c>
      <c r="AT258" s="24">
        <v>0</v>
      </c>
    </row>
    <row r="259" spans="1:46" ht="47.25">
      <c r="A259" s="8" t="s">
        <v>805</v>
      </c>
      <c r="B259" s="73" t="s">
        <v>572</v>
      </c>
      <c r="C259" s="15" t="s">
        <v>2328</v>
      </c>
      <c r="D259" s="9">
        <v>6.0918400000000004</v>
      </c>
      <c r="E259" s="24"/>
      <c r="F259" s="24">
        <v>0</v>
      </c>
      <c r="G259" s="24">
        <v>0</v>
      </c>
      <c r="H259" s="24"/>
      <c r="I259" s="24">
        <v>0</v>
      </c>
      <c r="J259" s="24"/>
      <c r="K259" s="24"/>
      <c r="L259" s="24"/>
      <c r="M259" s="24">
        <v>0</v>
      </c>
      <c r="N259" s="24">
        <v>0</v>
      </c>
      <c r="O259" s="24"/>
      <c r="P259" s="49">
        <v>0</v>
      </c>
      <c r="Q259" s="24"/>
      <c r="R259" s="24"/>
      <c r="S259" s="24"/>
      <c r="T259" s="24">
        <v>0</v>
      </c>
      <c r="U259" s="24">
        <v>0</v>
      </c>
      <c r="V259" s="24"/>
      <c r="W259" s="24">
        <v>0</v>
      </c>
      <c r="X259" s="24"/>
      <c r="Y259" s="24"/>
      <c r="Z259" s="24"/>
      <c r="AA259" s="24">
        <v>0</v>
      </c>
      <c r="AB259" s="24">
        <v>0</v>
      </c>
      <c r="AC259" s="24"/>
      <c r="AD259" s="49">
        <v>0</v>
      </c>
      <c r="AE259" s="24"/>
      <c r="AF259" s="24"/>
      <c r="AG259" s="24"/>
      <c r="AH259" s="24">
        <v>6.0918399999999995</v>
      </c>
      <c r="AI259" s="24">
        <v>0</v>
      </c>
      <c r="AJ259" s="24"/>
      <c r="AK259" s="49">
        <v>2.21</v>
      </c>
      <c r="AL259" s="44"/>
      <c r="AM259" s="24"/>
      <c r="AN259" s="24"/>
      <c r="AO259" s="24">
        <f t="shared" si="4"/>
        <v>6.0918399999999995</v>
      </c>
      <c r="AP259" s="24">
        <v>0</v>
      </c>
      <c r="AQ259" s="24">
        <v>0</v>
      </c>
      <c r="AR259" s="24">
        <v>2.21</v>
      </c>
      <c r="AS259" s="24">
        <v>0</v>
      </c>
      <c r="AT259" s="24">
        <v>0</v>
      </c>
    </row>
    <row r="260" spans="1:46" ht="63">
      <c r="A260" s="8" t="s">
        <v>805</v>
      </c>
      <c r="B260" s="73" t="s">
        <v>573</v>
      </c>
      <c r="C260" s="15" t="s">
        <v>2329</v>
      </c>
      <c r="D260" s="9">
        <v>9.7367999999999988</v>
      </c>
      <c r="E260" s="24"/>
      <c r="F260" s="24">
        <v>0</v>
      </c>
      <c r="G260" s="24">
        <v>0</v>
      </c>
      <c r="H260" s="24"/>
      <c r="I260" s="24">
        <v>0</v>
      </c>
      <c r="J260" s="24"/>
      <c r="K260" s="24"/>
      <c r="L260" s="24"/>
      <c r="M260" s="24">
        <v>0</v>
      </c>
      <c r="N260" s="24">
        <v>0</v>
      </c>
      <c r="O260" s="24"/>
      <c r="P260" s="49">
        <v>0</v>
      </c>
      <c r="Q260" s="24"/>
      <c r="R260" s="24"/>
      <c r="S260" s="24"/>
      <c r="T260" s="24">
        <v>0</v>
      </c>
      <c r="U260" s="24">
        <v>0</v>
      </c>
      <c r="V260" s="24"/>
      <c r="W260" s="24">
        <v>0</v>
      </c>
      <c r="X260" s="24"/>
      <c r="Y260" s="24"/>
      <c r="Z260" s="24"/>
      <c r="AA260" s="24">
        <v>0</v>
      </c>
      <c r="AB260" s="24">
        <v>0</v>
      </c>
      <c r="AC260" s="24"/>
      <c r="AD260" s="49">
        <v>0</v>
      </c>
      <c r="AE260" s="24"/>
      <c r="AF260" s="24"/>
      <c r="AG260" s="24"/>
      <c r="AH260" s="24">
        <v>0</v>
      </c>
      <c r="AI260" s="24">
        <v>0</v>
      </c>
      <c r="AJ260" s="24"/>
      <c r="AK260" s="49">
        <v>0</v>
      </c>
      <c r="AL260" s="44"/>
      <c r="AM260" s="24"/>
      <c r="AN260" s="24"/>
      <c r="AO260" s="24">
        <f t="shared" si="4"/>
        <v>0</v>
      </c>
      <c r="AP260" s="24">
        <v>0</v>
      </c>
      <c r="AQ260" s="24">
        <v>0</v>
      </c>
      <c r="AR260" s="24">
        <v>0</v>
      </c>
      <c r="AS260" s="24">
        <v>0</v>
      </c>
      <c r="AT260" s="24">
        <v>0</v>
      </c>
    </row>
    <row r="261" spans="1:46" ht="63">
      <c r="A261" s="8" t="s">
        <v>805</v>
      </c>
      <c r="B261" s="73" t="s">
        <v>1042</v>
      </c>
      <c r="C261" s="15" t="s">
        <v>1043</v>
      </c>
      <c r="D261" s="9">
        <v>0.44875</v>
      </c>
      <c r="E261" s="24"/>
      <c r="F261" s="24">
        <v>0</v>
      </c>
      <c r="G261" s="24">
        <v>0</v>
      </c>
      <c r="H261" s="24"/>
      <c r="I261" s="24">
        <v>0</v>
      </c>
      <c r="J261" s="24"/>
      <c r="K261" s="24"/>
      <c r="L261" s="24"/>
      <c r="M261" s="24">
        <v>0</v>
      </c>
      <c r="N261" s="24">
        <v>0</v>
      </c>
      <c r="O261" s="24"/>
      <c r="P261" s="49">
        <v>0</v>
      </c>
      <c r="Q261" s="24"/>
      <c r="R261" s="24"/>
      <c r="S261" s="24"/>
      <c r="T261" s="24">
        <v>0</v>
      </c>
      <c r="U261" s="24">
        <v>0</v>
      </c>
      <c r="V261" s="24"/>
      <c r="W261" s="24">
        <v>0</v>
      </c>
      <c r="X261" s="24"/>
      <c r="Y261" s="24"/>
      <c r="Z261" s="24"/>
      <c r="AA261" s="24">
        <v>0</v>
      </c>
      <c r="AB261" s="24">
        <v>0</v>
      </c>
      <c r="AC261" s="24"/>
      <c r="AD261" s="49">
        <v>0</v>
      </c>
      <c r="AE261" s="24"/>
      <c r="AF261" s="24"/>
      <c r="AG261" s="24"/>
      <c r="AH261" s="24">
        <v>0</v>
      </c>
      <c r="AI261" s="24">
        <v>0</v>
      </c>
      <c r="AJ261" s="24"/>
      <c r="AK261" s="49">
        <v>0</v>
      </c>
      <c r="AL261" s="44"/>
      <c r="AM261" s="24"/>
      <c r="AN261" s="24"/>
      <c r="AO261" s="24">
        <f t="shared" si="4"/>
        <v>0</v>
      </c>
      <c r="AP261" s="24">
        <v>0</v>
      </c>
      <c r="AQ261" s="24">
        <v>0</v>
      </c>
      <c r="AR261" s="24">
        <v>0</v>
      </c>
      <c r="AS261" s="24">
        <v>0</v>
      </c>
      <c r="AT261" s="24">
        <v>0</v>
      </c>
    </row>
    <row r="262" spans="1:46" ht="47.25">
      <c r="A262" s="8" t="s">
        <v>805</v>
      </c>
      <c r="B262" s="73" t="s">
        <v>574</v>
      </c>
      <c r="C262" s="15" t="s">
        <v>2330</v>
      </c>
      <c r="D262" s="9">
        <v>2.1672199999999999</v>
      </c>
      <c r="E262" s="24"/>
      <c r="F262" s="24">
        <v>0</v>
      </c>
      <c r="G262" s="24">
        <v>0</v>
      </c>
      <c r="H262" s="24"/>
      <c r="I262" s="24">
        <v>0</v>
      </c>
      <c r="J262" s="24"/>
      <c r="K262" s="24"/>
      <c r="L262" s="24"/>
      <c r="M262" s="24">
        <v>0</v>
      </c>
      <c r="N262" s="24">
        <v>0</v>
      </c>
      <c r="O262" s="24"/>
      <c r="P262" s="49">
        <v>0</v>
      </c>
      <c r="Q262" s="24"/>
      <c r="R262" s="24"/>
      <c r="S262" s="24"/>
      <c r="T262" s="24">
        <v>0</v>
      </c>
      <c r="U262" s="24">
        <v>0</v>
      </c>
      <c r="V262" s="24"/>
      <c r="W262" s="24">
        <v>0</v>
      </c>
      <c r="X262" s="24"/>
      <c r="Y262" s="24"/>
      <c r="Z262" s="24"/>
      <c r="AA262" s="24">
        <v>0</v>
      </c>
      <c r="AB262" s="24">
        <v>0</v>
      </c>
      <c r="AC262" s="24"/>
      <c r="AD262" s="49">
        <v>0</v>
      </c>
      <c r="AE262" s="24"/>
      <c r="AF262" s="24"/>
      <c r="AG262" s="24"/>
      <c r="AH262" s="24">
        <v>2.1672199999999999</v>
      </c>
      <c r="AI262" s="24">
        <v>0</v>
      </c>
      <c r="AJ262" s="24"/>
      <c r="AK262" s="49">
        <v>0.78</v>
      </c>
      <c r="AL262" s="44"/>
      <c r="AM262" s="24"/>
      <c r="AN262" s="24"/>
      <c r="AO262" s="24">
        <f t="shared" si="4"/>
        <v>2.1672199999999999</v>
      </c>
      <c r="AP262" s="24">
        <v>0</v>
      </c>
      <c r="AQ262" s="24">
        <v>0</v>
      </c>
      <c r="AR262" s="24">
        <v>0.78</v>
      </c>
      <c r="AS262" s="24">
        <v>0</v>
      </c>
      <c r="AT262" s="24">
        <v>0</v>
      </c>
    </row>
    <row r="263" spans="1:46" ht="47.25">
      <c r="A263" s="8" t="s">
        <v>805</v>
      </c>
      <c r="B263" s="73" t="s">
        <v>575</v>
      </c>
      <c r="C263" s="15" t="s">
        <v>2331</v>
      </c>
      <c r="D263" s="9">
        <v>2.2227199999999998</v>
      </c>
      <c r="E263" s="24"/>
      <c r="F263" s="24">
        <v>0</v>
      </c>
      <c r="G263" s="24">
        <v>0</v>
      </c>
      <c r="H263" s="24"/>
      <c r="I263" s="24">
        <v>0</v>
      </c>
      <c r="J263" s="24"/>
      <c r="K263" s="24"/>
      <c r="L263" s="24"/>
      <c r="M263" s="24">
        <v>0</v>
      </c>
      <c r="N263" s="24">
        <v>0</v>
      </c>
      <c r="O263" s="24"/>
      <c r="P263" s="49">
        <v>0</v>
      </c>
      <c r="Q263" s="24"/>
      <c r="R263" s="24"/>
      <c r="S263" s="24"/>
      <c r="T263" s="24">
        <v>0</v>
      </c>
      <c r="U263" s="24">
        <v>0</v>
      </c>
      <c r="V263" s="24"/>
      <c r="W263" s="24">
        <v>0</v>
      </c>
      <c r="X263" s="24"/>
      <c r="Y263" s="24"/>
      <c r="Z263" s="24"/>
      <c r="AA263" s="24">
        <v>2.2227199999999998</v>
      </c>
      <c r="AB263" s="24">
        <v>0</v>
      </c>
      <c r="AC263" s="24"/>
      <c r="AD263" s="49">
        <v>0.80</v>
      </c>
      <c r="AE263" s="24"/>
      <c r="AF263" s="24"/>
      <c r="AG263" s="24"/>
      <c r="AH263" s="24">
        <v>0</v>
      </c>
      <c r="AI263" s="24">
        <v>0</v>
      </c>
      <c r="AJ263" s="24"/>
      <c r="AK263" s="49">
        <v>0</v>
      </c>
      <c r="AL263" s="44"/>
      <c r="AM263" s="24"/>
      <c r="AN263" s="24"/>
      <c r="AO263" s="24">
        <f t="shared" si="4"/>
        <v>2.2227199999999998</v>
      </c>
      <c r="AP263" s="24">
        <v>0</v>
      </c>
      <c r="AQ263" s="24">
        <v>0</v>
      </c>
      <c r="AR263" s="24">
        <v>0.80</v>
      </c>
      <c r="AS263" s="24">
        <v>0</v>
      </c>
      <c r="AT263" s="24">
        <v>0</v>
      </c>
    </row>
    <row r="264" spans="1:46" ht="47.25">
      <c r="A264" s="8" t="s">
        <v>805</v>
      </c>
      <c r="B264" s="73" t="s">
        <v>576</v>
      </c>
      <c r="C264" s="15" t="s">
        <v>2332</v>
      </c>
      <c r="D264" s="9">
        <v>3.9001999999999999</v>
      </c>
      <c r="E264" s="24"/>
      <c r="F264" s="24">
        <v>0</v>
      </c>
      <c r="G264" s="24">
        <v>0</v>
      </c>
      <c r="H264" s="24"/>
      <c r="I264" s="24">
        <v>0</v>
      </c>
      <c r="J264" s="24"/>
      <c r="K264" s="24"/>
      <c r="L264" s="24"/>
      <c r="M264" s="24">
        <v>0</v>
      </c>
      <c r="N264" s="24">
        <v>0</v>
      </c>
      <c r="O264" s="24"/>
      <c r="P264" s="49">
        <v>0</v>
      </c>
      <c r="Q264" s="24"/>
      <c r="R264" s="24"/>
      <c r="S264" s="24"/>
      <c r="T264" s="24">
        <v>0</v>
      </c>
      <c r="U264" s="24">
        <v>0</v>
      </c>
      <c r="V264" s="24"/>
      <c r="W264" s="24">
        <v>0</v>
      </c>
      <c r="X264" s="24"/>
      <c r="Y264" s="24"/>
      <c r="Z264" s="24"/>
      <c r="AA264" s="24">
        <v>3.9001999999999999</v>
      </c>
      <c r="AB264" s="24">
        <v>0</v>
      </c>
      <c r="AC264" s="24"/>
      <c r="AD264" s="49">
        <v>1.41</v>
      </c>
      <c r="AE264" s="24"/>
      <c r="AF264" s="24"/>
      <c r="AG264" s="24"/>
      <c r="AH264" s="24">
        <v>0</v>
      </c>
      <c r="AI264" s="24">
        <v>0</v>
      </c>
      <c r="AJ264" s="24"/>
      <c r="AK264" s="49">
        <v>0</v>
      </c>
      <c r="AL264" s="44"/>
      <c r="AM264" s="24"/>
      <c r="AN264" s="24"/>
      <c r="AO264" s="24">
        <f t="shared" si="4"/>
        <v>3.9001999999999999</v>
      </c>
      <c r="AP264" s="24">
        <v>0</v>
      </c>
      <c r="AQ264" s="24">
        <v>0</v>
      </c>
      <c r="AR264" s="24">
        <v>1.41</v>
      </c>
      <c r="AS264" s="24">
        <v>0</v>
      </c>
      <c r="AT264" s="24">
        <v>0</v>
      </c>
    </row>
    <row r="265" spans="1:46" ht="63">
      <c r="A265" s="8" t="s">
        <v>804</v>
      </c>
      <c r="B265" s="73" t="s">
        <v>1044</v>
      </c>
      <c r="C265" s="15" t="s">
        <v>1045</v>
      </c>
      <c r="D265" s="9">
        <v>2.00684</v>
      </c>
      <c r="E265" s="24"/>
      <c r="F265" s="24">
        <v>2.00684</v>
      </c>
      <c r="G265" s="24">
        <v>1.26</v>
      </c>
      <c r="H265" s="24"/>
      <c r="I265" s="24">
        <v>0</v>
      </c>
      <c r="J265" s="24"/>
      <c r="K265" s="24"/>
      <c r="L265" s="24"/>
      <c r="M265" s="24">
        <v>0</v>
      </c>
      <c r="N265" s="24">
        <v>0</v>
      </c>
      <c r="O265" s="24"/>
      <c r="P265" s="49">
        <v>0</v>
      </c>
      <c r="Q265" s="24"/>
      <c r="R265" s="24"/>
      <c r="S265" s="24"/>
      <c r="T265" s="24">
        <v>0</v>
      </c>
      <c r="U265" s="24">
        <v>0</v>
      </c>
      <c r="V265" s="24"/>
      <c r="W265" s="24">
        <v>0</v>
      </c>
      <c r="X265" s="24"/>
      <c r="Y265" s="24"/>
      <c r="Z265" s="24"/>
      <c r="AA265" s="24">
        <v>0</v>
      </c>
      <c r="AB265" s="24">
        <v>0</v>
      </c>
      <c r="AC265" s="24"/>
      <c r="AD265" s="49">
        <v>0</v>
      </c>
      <c r="AE265" s="24"/>
      <c r="AF265" s="24"/>
      <c r="AG265" s="24"/>
      <c r="AH265" s="24">
        <v>0</v>
      </c>
      <c r="AI265" s="24">
        <v>0</v>
      </c>
      <c r="AJ265" s="24"/>
      <c r="AK265" s="49">
        <v>0</v>
      </c>
      <c r="AL265" s="44"/>
      <c r="AM265" s="24"/>
      <c r="AN265" s="24"/>
      <c r="AO265" s="24">
        <f t="shared" si="4"/>
        <v>2.00684</v>
      </c>
      <c r="AP265" s="24">
        <v>1.26</v>
      </c>
      <c r="AQ265" s="24">
        <v>0</v>
      </c>
      <c r="AR265" s="24">
        <v>0</v>
      </c>
      <c r="AS265" s="24">
        <v>0</v>
      </c>
      <c r="AT265" s="24">
        <v>0</v>
      </c>
    </row>
    <row r="266" spans="1:46" ht="78.75">
      <c r="A266" s="8" t="s">
        <v>805</v>
      </c>
      <c r="B266" s="73" t="s">
        <v>176</v>
      </c>
      <c r="C266" s="15" t="s">
        <v>2333</v>
      </c>
      <c r="D266" s="9">
        <v>35.524760000000001</v>
      </c>
      <c r="E266" s="24"/>
      <c r="F266" s="24">
        <v>0</v>
      </c>
      <c r="G266" s="24">
        <v>0</v>
      </c>
      <c r="H266" s="24"/>
      <c r="I266" s="24">
        <v>0</v>
      </c>
      <c r="J266" s="24"/>
      <c r="K266" s="24"/>
      <c r="L266" s="24"/>
      <c r="M266" s="24">
        <v>0</v>
      </c>
      <c r="N266" s="24">
        <v>0</v>
      </c>
      <c r="O266" s="24"/>
      <c r="P266" s="49">
        <v>0</v>
      </c>
      <c r="Q266" s="24"/>
      <c r="R266" s="24"/>
      <c r="S266" s="24"/>
      <c r="T266" s="24">
        <v>0</v>
      </c>
      <c r="U266" s="24">
        <v>0</v>
      </c>
      <c r="V266" s="24"/>
      <c r="W266" s="24">
        <v>0</v>
      </c>
      <c r="X266" s="24"/>
      <c r="Y266" s="24"/>
      <c r="Z266" s="24"/>
      <c r="AA266" s="24">
        <v>0</v>
      </c>
      <c r="AB266" s="24">
        <v>0</v>
      </c>
      <c r="AC266" s="24"/>
      <c r="AD266" s="49">
        <v>0</v>
      </c>
      <c r="AE266" s="24"/>
      <c r="AF266" s="24"/>
      <c r="AG266" s="24"/>
      <c r="AH266" s="24">
        <v>0</v>
      </c>
      <c r="AI266" s="24">
        <v>0</v>
      </c>
      <c r="AJ266" s="24"/>
      <c r="AK266" s="49">
        <v>0</v>
      </c>
      <c r="AL266" s="44"/>
      <c r="AM266" s="24"/>
      <c r="AN266" s="24"/>
      <c r="AO266" s="24">
        <f t="shared" si="4"/>
        <v>0</v>
      </c>
      <c r="AP266" s="24">
        <v>0</v>
      </c>
      <c r="AQ266" s="24">
        <v>0</v>
      </c>
      <c r="AR266" s="24">
        <v>0</v>
      </c>
      <c r="AS266" s="24">
        <v>0</v>
      </c>
      <c r="AT266" s="24">
        <v>0</v>
      </c>
    </row>
    <row r="267" spans="1:46" ht="78.75">
      <c r="A267" s="8" t="s">
        <v>805</v>
      </c>
      <c r="B267" s="73" t="s">
        <v>112</v>
      </c>
      <c r="C267" s="15" t="s">
        <v>731</v>
      </c>
      <c r="D267" s="9">
        <v>28.217879999999997</v>
      </c>
      <c r="E267" s="24"/>
      <c r="F267" s="24">
        <v>0</v>
      </c>
      <c r="G267" s="24">
        <v>0</v>
      </c>
      <c r="H267" s="24"/>
      <c r="I267" s="24">
        <v>0</v>
      </c>
      <c r="J267" s="24"/>
      <c r="K267" s="24"/>
      <c r="L267" s="24"/>
      <c r="M267" s="24">
        <v>0</v>
      </c>
      <c r="N267" s="24">
        <v>0</v>
      </c>
      <c r="O267" s="24"/>
      <c r="P267" s="49">
        <v>0</v>
      </c>
      <c r="Q267" s="24"/>
      <c r="R267" s="24"/>
      <c r="S267" s="24"/>
      <c r="T267" s="24">
        <v>0</v>
      </c>
      <c r="U267" s="24">
        <v>0</v>
      </c>
      <c r="V267" s="24"/>
      <c r="W267" s="24">
        <v>0</v>
      </c>
      <c r="X267" s="24"/>
      <c r="Y267" s="24"/>
      <c r="Z267" s="24"/>
      <c r="AA267" s="24">
        <v>0</v>
      </c>
      <c r="AB267" s="24">
        <v>0</v>
      </c>
      <c r="AC267" s="24"/>
      <c r="AD267" s="49">
        <v>0</v>
      </c>
      <c r="AE267" s="24"/>
      <c r="AF267" s="24"/>
      <c r="AG267" s="24"/>
      <c r="AH267" s="24">
        <v>0</v>
      </c>
      <c r="AI267" s="24">
        <v>0</v>
      </c>
      <c r="AJ267" s="24"/>
      <c r="AK267" s="49">
        <v>0</v>
      </c>
      <c r="AL267" s="44"/>
      <c r="AM267" s="24"/>
      <c r="AN267" s="24"/>
      <c r="AO267" s="24">
        <f t="shared" si="4"/>
        <v>0</v>
      </c>
      <c r="AP267" s="24">
        <v>0</v>
      </c>
      <c r="AQ267" s="24">
        <v>0</v>
      </c>
      <c r="AR267" s="24">
        <v>0</v>
      </c>
      <c r="AS267" s="24">
        <v>0</v>
      </c>
      <c r="AT267" s="24">
        <v>0</v>
      </c>
    </row>
    <row r="268" spans="1:46" ht="63">
      <c r="A268" s="8" t="s">
        <v>805</v>
      </c>
      <c r="B268" s="73" t="s">
        <v>177</v>
      </c>
      <c r="C268" s="15" t="s">
        <v>2334</v>
      </c>
      <c r="D268" s="9">
        <v>10.25455</v>
      </c>
      <c r="E268" s="24"/>
      <c r="F268" s="24">
        <v>0</v>
      </c>
      <c r="G268" s="24">
        <v>0</v>
      </c>
      <c r="H268" s="24"/>
      <c r="I268" s="24">
        <v>0</v>
      </c>
      <c r="J268" s="24"/>
      <c r="K268" s="24"/>
      <c r="L268" s="24"/>
      <c r="M268" s="24">
        <v>0</v>
      </c>
      <c r="N268" s="24">
        <v>0</v>
      </c>
      <c r="O268" s="24"/>
      <c r="P268" s="49">
        <v>0</v>
      </c>
      <c r="Q268" s="24"/>
      <c r="R268" s="24"/>
      <c r="S268" s="24"/>
      <c r="T268" s="24">
        <v>0</v>
      </c>
      <c r="U268" s="24">
        <v>0</v>
      </c>
      <c r="V268" s="24"/>
      <c r="W268" s="24">
        <v>0</v>
      </c>
      <c r="X268" s="24"/>
      <c r="Y268" s="24"/>
      <c r="Z268" s="24"/>
      <c r="AA268" s="24">
        <v>10.254549999999998</v>
      </c>
      <c r="AB268" s="24">
        <v>0</v>
      </c>
      <c r="AC268" s="24"/>
      <c r="AD268" s="49">
        <v>1.90</v>
      </c>
      <c r="AE268" s="24"/>
      <c r="AF268" s="24"/>
      <c r="AG268" s="24"/>
      <c r="AH268" s="24">
        <v>0</v>
      </c>
      <c r="AI268" s="24">
        <v>0</v>
      </c>
      <c r="AJ268" s="24"/>
      <c r="AK268" s="49">
        <v>0</v>
      </c>
      <c r="AL268" s="44"/>
      <c r="AM268" s="24"/>
      <c r="AN268" s="24"/>
      <c r="AO268" s="24">
        <f t="shared" si="4"/>
        <v>10.254549999999998</v>
      </c>
      <c r="AP268" s="24">
        <v>0</v>
      </c>
      <c r="AQ268" s="24">
        <v>0</v>
      </c>
      <c r="AR268" s="24">
        <v>1.90</v>
      </c>
      <c r="AS268" s="24">
        <v>0</v>
      </c>
      <c r="AT268" s="24">
        <v>0</v>
      </c>
    </row>
    <row r="269" spans="1:46" ht="63">
      <c r="A269" s="8" t="s">
        <v>805</v>
      </c>
      <c r="B269" s="73" t="s">
        <v>1046</v>
      </c>
      <c r="C269" s="15" t="s">
        <v>1047</v>
      </c>
      <c r="D269" s="9">
        <v>3.3894899999999994</v>
      </c>
      <c r="E269" s="24"/>
      <c r="F269" s="24">
        <v>3.3894899999999994</v>
      </c>
      <c r="G269" s="24">
        <v>0</v>
      </c>
      <c r="H269" s="24"/>
      <c r="I269" s="24">
        <v>0.70</v>
      </c>
      <c r="J269" s="24"/>
      <c r="K269" s="24"/>
      <c r="L269" s="24"/>
      <c r="M269" s="24">
        <v>0</v>
      </c>
      <c r="N269" s="24">
        <v>0</v>
      </c>
      <c r="O269" s="24"/>
      <c r="P269" s="49">
        <v>0</v>
      </c>
      <c r="Q269" s="24"/>
      <c r="R269" s="24"/>
      <c r="S269" s="24"/>
      <c r="T269" s="24">
        <v>0</v>
      </c>
      <c r="U269" s="24">
        <v>0</v>
      </c>
      <c r="V269" s="24"/>
      <c r="W269" s="24">
        <v>0</v>
      </c>
      <c r="X269" s="24"/>
      <c r="Y269" s="24"/>
      <c r="Z269" s="24"/>
      <c r="AA269" s="24">
        <v>0</v>
      </c>
      <c r="AB269" s="24">
        <v>0</v>
      </c>
      <c r="AC269" s="24"/>
      <c r="AD269" s="49">
        <v>0</v>
      </c>
      <c r="AE269" s="24"/>
      <c r="AF269" s="24"/>
      <c r="AG269" s="24"/>
      <c r="AH269" s="24">
        <v>0</v>
      </c>
      <c r="AI269" s="24">
        <v>0</v>
      </c>
      <c r="AJ269" s="24"/>
      <c r="AK269" s="49">
        <v>0</v>
      </c>
      <c r="AL269" s="44"/>
      <c r="AM269" s="24"/>
      <c r="AN269" s="24"/>
      <c r="AO269" s="24">
        <f t="shared" si="4"/>
        <v>3.3894899999999994</v>
      </c>
      <c r="AP269" s="24">
        <v>0</v>
      </c>
      <c r="AQ269" s="24">
        <v>0</v>
      </c>
      <c r="AR269" s="24">
        <v>0.70</v>
      </c>
      <c r="AS269" s="24">
        <v>0</v>
      </c>
      <c r="AT269" s="24">
        <v>0</v>
      </c>
    </row>
    <row r="270" spans="1:46" ht="47.25">
      <c r="A270" s="8" t="s">
        <v>805</v>
      </c>
      <c r="B270" s="73" t="s">
        <v>1048</v>
      </c>
      <c r="C270" s="15" t="s">
        <v>2335</v>
      </c>
      <c r="D270" s="9">
        <v>3.7838499999999997</v>
      </c>
      <c r="E270" s="24"/>
      <c r="F270" s="24">
        <v>3.7838499999999997</v>
      </c>
      <c r="G270" s="24">
        <v>0.25</v>
      </c>
      <c r="H270" s="24"/>
      <c r="I270" s="24">
        <v>0</v>
      </c>
      <c r="J270" s="24"/>
      <c r="K270" s="24"/>
      <c r="L270" s="24"/>
      <c r="M270" s="24">
        <v>0</v>
      </c>
      <c r="N270" s="24">
        <v>0</v>
      </c>
      <c r="O270" s="24"/>
      <c r="P270" s="49">
        <v>0</v>
      </c>
      <c r="Q270" s="24"/>
      <c r="R270" s="24"/>
      <c r="S270" s="24"/>
      <c r="T270" s="24">
        <v>0</v>
      </c>
      <c r="U270" s="24">
        <v>0</v>
      </c>
      <c r="V270" s="24"/>
      <c r="W270" s="24">
        <v>0</v>
      </c>
      <c r="X270" s="24"/>
      <c r="Y270" s="24"/>
      <c r="Z270" s="24"/>
      <c r="AA270" s="24">
        <v>0</v>
      </c>
      <c r="AB270" s="24">
        <v>0</v>
      </c>
      <c r="AC270" s="24"/>
      <c r="AD270" s="49">
        <v>0</v>
      </c>
      <c r="AE270" s="24"/>
      <c r="AF270" s="24"/>
      <c r="AG270" s="24"/>
      <c r="AH270" s="24">
        <v>0</v>
      </c>
      <c r="AI270" s="24">
        <v>0</v>
      </c>
      <c r="AJ270" s="24"/>
      <c r="AK270" s="49">
        <v>0</v>
      </c>
      <c r="AL270" s="44"/>
      <c r="AM270" s="24"/>
      <c r="AN270" s="24"/>
      <c r="AO270" s="24">
        <f t="shared" si="4"/>
        <v>3.7838499999999997</v>
      </c>
      <c r="AP270" s="24">
        <v>0.25</v>
      </c>
      <c r="AQ270" s="24">
        <v>0</v>
      </c>
      <c r="AR270" s="24">
        <v>0</v>
      </c>
      <c r="AS270" s="24">
        <v>0</v>
      </c>
      <c r="AT270" s="24">
        <v>0</v>
      </c>
    </row>
    <row r="271" spans="1:46" ht="63">
      <c r="A271" s="8" t="s">
        <v>805</v>
      </c>
      <c r="B271" s="73" t="s">
        <v>1049</v>
      </c>
      <c r="C271" s="15" t="s">
        <v>1050</v>
      </c>
      <c r="D271" s="9">
        <v>1.4310699999999998</v>
      </c>
      <c r="E271" s="24"/>
      <c r="F271" s="24">
        <v>1.4310699999999998</v>
      </c>
      <c r="G271" s="24">
        <v>0</v>
      </c>
      <c r="H271" s="24"/>
      <c r="I271" s="24">
        <v>0</v>
      </c>
      <c r="J271" s="24"/>
      <c r="K271" s="24"/>
      <c r="L271" s="24"/>
      <c r="M271" s="24">
        <v>0</v>
      </c>
      <c r="N271" s="24">
        <v>0</v>
      </c>
      <c r="O271" s="24"/>
      <c r="P271" s="49">
        <v>0</v>
      </c>
      <c r="Q271" s="24"/>
      <c r="R271" s="24"/>
      <c r="S271" s="24"/>
      <c r="T271" s="24">
        <v>0</v>
      </c>
      <c r="U271" s="24">
        <v>0</v>
      </c>
      <c r="V271" s="24"/>
      <c r="W271" s="24">
        <v>0</v>
      </c>
      <c r="X271" s="24"/>
      <c r="Y271" s="24"/>
      <c r="Z271" s="24"/>
      <c r="AA271" s="24">
        <v>0</v>
      </c>
      <c r="AB271" s="24">
        <v>0</v>
      </c>
      <c r="AC271" s="24"/>
      <c r="AD271" s="49">
        <v>0</v>
      </c>
      <c r="AE271" s="24"/>
      <c r="AF271" s="24"/>
      <c r="AG271" s="24"/>
      <c r="AH271" s="24">
        <v>0</v>
      </c>
      <c r="AI271" s="24">
        <v>0</v>
      </c>
      <c r="AJ271" s="24"/>
      <c r="AK271" s="49">
        <v>0</v>
      </c>
      <c r="AL271" s="44"/>
      <c r="AM271" s="24"/>
      <c r="AN271" s="24"/>
      <c r="AO271" s="24">
        <f t="shared" si="5" ref="AO271:AO334">=F271+M271+T271+AA271+AH271</f>
        <v>1.4310699999999998</v>
      </c>
      <c r="AP271" s="24">
        <v>0</v>
      </c>
      <c r="AQ271" s="24">
        <v>0</v>
      </c>
      <c r="AR271" s="24">
        <v>0</v>
      </c>
      <c r="AS271" s="24">
        <v>0</v>
      </c>
      <c r="AT271" s="24">
        <v>0</v>
      </c>
    </row>
    <row r="272" spans="1:46" ht="47.25">
      <c r="A272" s="8" t="s">
        <v>805</v>
      </c>
      <c r="B272" s="73" t="s">
        <v>1051</v>
      </c>
      <c r="C272" s="15" t="s">
        <v>2336</v>
      </c>
      <c r="D272" s="9">
        <v>2.2623000000000002</v>
      </c>
      <c r="E272" s="24"/>
      <c r="F272" s="24">
        <v>2.2623000000000002</v>
      </c>
      <c r="G272" s="24">
        <v>0</v>
      </c>
      <c r="H272" s="24"/>
      <c r="I272" s="24">
        <v>0.40</v>
      </c>
      <c r="J272" s="24"/>
      <c r="K272" s="24"/>
      <c r="L272" s="24"/>
      <c r="M272" s="24">
        <v>0</v>
      </c>
      <c r="N272" s="24">
        <v>0</v>
      </c>
      <c r="O272" s="24"/>
      <c r="P272" s="49">
        <v>0</v>
      </c>
      <c r="Q272" s="24"/>
      <c r="R272" s="24"/>
      <c r="S272" s="24"/>
      <c r="T272" s="24">
        <v>0</v>
      </c>
      <c r="U272" s="24">
        <v>0</v>
      </c>
      <c r="V272" s="24"/>
      <c r="W272" s="24">
        <v>0</v>
      </c>
      <c r="X272" s="24"/>
      <c r="Y272" s="24"/>
      <c r="Z272" s="24"/>
      <c r="AA272" s="24">
        <v>0</v>
      </c>
      <c r="AB272" s="24">
        <v>0</v>
      </c>
      <c r="AC272" s="24"/>
      <c r="AD272" s="49">
        <v>0</v>
      </c>
      <c r="AE272" s="24"/>
      <c r="AF272" s="24"/>
      <c r="AG272" s="24"/>
      <c r="AH272" s="24">
        <v>0</v>
      </c>
      <c r="AI272" s="24">
        <v>0</v>
      </c>
      <c r="AJ272" s="24"/>
      <c r="AK272" s="49">
        <v>0</v>
      </c>
      <c r="AL272" s="44"/>
      <c r="AM272" s="24"/>
      <c r="AN272" s="24"/>
      <c r="AO272" s="24">
        <f t="shared" si="5"/>
        <v>2.2623000000000002</v>
      </c>
      <c r="AP272" s="24">
        <v>0</v>
      </c>
      <c r="AQ272" s="24">
        <v>0</v>
      </c>
      <c r="AR272" s="24">
        <v>0.40</v>
      </c>
      <c r="AS272" s="24">
        <v>0</v>
      </c>
      <c r="AT272" s="24">
        <v>0</v>
      </c>
    </row>
    <row r="273" spans="1:46" ht="94.5">
      <c r="A273" s="8" t="s">
        <v>805</v>
      </c>
      <c r="B273" s="73" t="s">
        <v>230</v>
      </c>
      <c r="C273" s="15" t="s">
        <v>2337</v>
      </c>
      <c r="D273" s="9">
        <v>29.55375</v>
      </c>
      <c r="E273" s="24"/>
      <c r="F273" s="24">
        <v>0</v>
      </c>
      <c r="G273" s="24">
        <v>0</v>
      </c>
      <c r="H273" s="24"/>
      <c r="I273" s="24">
        <v>0</v>
      </c>
      <c r="J273" s="24"/>
      <c r="K273" s="24"/>
      <c r="L273" s="24"/>
      <c r="M273" s="24">
        <v>0</v>
      </c>
      <c r="N273" s="24">
        <v>0</v>
      </c>
      <c r="O273" s="24"/>
      <c r="P273" s="49">
        <v>0</v>
      </c>
      <c r="Q273" s="24"/>
      <c r="R273" s="24"/>
      <c r="S273" s="24"/>
      <c r="T273" s="24">
        <v>0</v>
      </c>
      <c r="U273" s="24">
        <v>0</v>
      </c>
      <c r="V273" s="24"/>
      <c r="W273" s="24">
        <v>0</v>
      </c>
      <c r="X273" s="24"/>
      <c r="Y273" s="24"/>
      <c r="Z273" s="24"/>
      <c r="AA273" s="24">
        <v>0</v>
      </c>
      <c r="AB273" s="24">
        <v>0</v>
      </c>
      <c r="AC273" s="24"/>
      <c r="AD273" s="49">
        <v>0</v>
      </c>
      <c r="AE273" s="24"/>
      <c r="AF273" s="24"/>
      <c r="AG273" s="24"/>
      <c r="AH273" s="24">
        <v>29.55375</v>
      </c>
      <c r="AI273" s="24">
        <v>0</v>
      </c>
      <c r="AJ273" s="24"/>
      <c r="AK273" s="49">
        <v>5.20</v>
      </c>
      <c r="AL273" s="44"/>
      <c r="AM273" s="24"/>
      <c r="AN273" s="24"/>
      <c r="AO273" s="24">
        <f t="shared" si="5"/>
        <v>29.553750000000001</v>
      </c>
      <c r="AP273" s="24">
        <v>0</v>
      </c>
      <c r="AQ273" s="24">
        <v>0</v>
      </c>
      <c r="AR273" s="24">
        <v>5.20</v>
      </c>
      <c r="AS273" s="24">
        <v>0</v>
      </c>
      <c r="AT273" s="24">
        <v>0</v>
      </c>
    </row>
    <row r="274" spans="1:46" ht="63">
      <c r="A274" s="8" t="s">
        <v>804</v>
      </c>
      <c r="B274" s="73" t="s">
        <v>1052</v>
      </c>
      <c r="C274" s="15" t="s">
        <v>1053</v>
      </c>
      <c r="D274" s="9">
        <v>0.85959000000000008</v>
      </c>
      <c r="E274" s="24"/>
      <c r="F274" s="24">
        <v>0.85959000000000008</v>
      </c>
      <c r="G274" s="24">
        <v>0</v>
      </c>
      <c r="H274" s="24"/>
      <c r="I274" s="24">
        <v>0</v>
      </c>
      <c r="J274" s="24"/>
      <c r="K274" s="24"/>
      <c r="L274" s="24"/>
      <c r="M274" s="24">
        <v>0</v>
      </c>
      <c r="N274" s="24">
        <v>0</v>
      </c>
      <c r="O274" s="24"/>
      <c r="P274" s="49">
        <v>0</v>
      </c>
      <c r="Q274" s="24"/>
      <c r="R274" s="24"/>
      <c r="S274" s="24"/>
      <c r="T274" s="24">
        <v>0</v>
      </c>
      <c r="U274" s="24">
        <v>0</v>
      </c>
      <c r="V274" s="24"/>
      <c r="W274" s="24">
        <v>0</v>
      </c>
      <c r="X274" s="24"/>
      <c r="Y274" s="24"/>
      <c r="Z274" s="24"/>
      <c r="AA274" s="24">
        <v>0</v>
      </c>
      <c r="AB274" s="24">
        <v>0</v>
      </c>
      <c r="AC274" s="24"/>
      <c r="AD274" s="49">
        <v>0</v>
      </c>
      <c r="AE274" s="24"/>
      <c r="AF274" s="24"/>
      <c r="AG274" s="24"/>
      <c r="AH274" s="24">
        <v>0</v>
      </c>
      <c r="AI274" s="24">
        <v>0</v>
      </c>
      <c r="AJ274" s="24"/>
      <c r="AK274" s="49">
        <v>0</v>
      </c>
      <c r="AL274" s="44"/>
      <c r="AM274" s="24"/>
      <c r="AN274" s="24"/>
      <c r="AO274" s="24">
        <f t="shared" si="5"/>
        <v>0.85959000000000008</v>
      </c>
      <c r="AP274" s="24">
        <v>0</v>
      </c>
      <c r="AQ274" s="24">
        <v>0</v>
      </c>
      <c r="AR274" s="24">
        <v>0</v>
      </c>
      <c r="AS274" s="24">
        <v>0</v>
      </c>
      <c r="AT274" s="24">
        <v>0</v>
      </c>
    </row>
    <row r="275" spans="1:46" ht="47.25">
      <c r="A275" s="8" t="s">
        <v>804</v>
      </c>
      <c r="B275" s="73" t="s">
        <v>1054</v>
      </c>
      <c r="C275" s="15" t="s">
        <v>1055</v>
      </c>
      <c r="D275" s="9">
        <v>1.3357600000000001</v>
      </c>
      <c r="E275" s="24"/>
      <c r="F275" s="24">
        <v>1.3357600000000001</v>
      </c>
      <c r="G275" s="24">
        <v>0.80</v>
      </c>
      <c r="H275" s="24"/>
      <c r="I275" s="24">
        <v>0</v>
      </c>
      <c r="J275" s="24"/>
      <c r="K275" s="24"/>
      <c r="L275" s="24"/>
      <c r="M275" s="24">
        <v>0</v>
      </c>
      <c r="N275" s="24">
        <v>0</v>
      </c>
      <c r="O275" s="24"/>
      <c r="P275" s="49">
        <v>0</v>
      </c>
      <c r="Q275" s="24"/>
      <c r="R275" s="24"/>
      <c r="S275" s="24"/>
      <c r="T275" s="24">
        <v>0</v>
      </c>
      <c r="U275" s="24">
        <v>0</v>
      </c>
      <c r="V275" s="24"/>
      <c r="W275" s="24">
        <v>0</v>
      </c>
      <c r="X275" s="24"/>
      <c r="Y275" s="24"/>
      <c r="Z275" s="24"/>
      <c r="AA275" s="24">
        <v>0</v>
      </c>
      <c r="AB275" s="24">
        <v>0</v>
      </c>
      <c r="AC275" s="24"/>
      <c r="AD275" s="49">
        <v>0</v>
      </c>
      <c r="AE275" s="24"/>
      <c r="AF275" s="24"/>
      <c r="AG275" s="24"/>
      <c r="AH275" s="24">
        <v>0</v>
      </c>
      <c r="AI275" s="24">
        <v>0</v>
      </c>
      <c r="AJ275" s="24"/>
      <c r="AK275" s="49">
        <v>0</v>
      </c>
      <c r="AL275" s="44"/>
      <c r="AM275" s="24"/>
      <c r="AN275" s="24"/>
      <c r="AO275" s="24">
        <f t="shared" si="5"/>
        <v>1.3357600000000001</v>
      </c>
      <c r="AP275" s="24">
        <v>0.80</v>
      </c>
      <c r="AQ275" s="24">
        <v>0</v>
      </c>
      <c r="AR275" s="24">
        <v>0</v>
      </c>
      <c r="AS275" s="24">
        <v>0</v>
      </c>
      <c r="AT275" s="24">
        <v>0</v>
      </c>
    </row>
    <row r="276" spans="1:46" ht="78.75">
      <c r="A276" s="8" t="s">
        <v>805</v>
      </c>
      <c r="B276" s="73" t="s">
        <v>1056</v>
      </c>
      <c r="C276" s="15" t="s">
        <v>1057</v>
      </c>
      <c r="D276" s="9">
        <v>0.33470999999999995</v>
      </c>
      <c r="E276" s="24"/>
      <c r="F276" s="24">
        <v>0.33471000000000001</v>
      </c>
      <c r="G276" s="24">
        <v>0</v>
      </c>
      <c r="H276" s="24"/>
      <c r="I276" s="24">
        <v>0.25</v>
      </c>
      <c r="J276" s="24"/>
      <c r="K276" s="24"/>
      <c r="L276" s="24"/>
      <c r="M276" s="24">
        <v>0</v>
      </c>
      <c r="N276" s="24">
        <v>0</v>
      </c>
      <c r="O276" s="24"/>
      <c r="P276" s="49">
        <v>0</v>
      </c>
      <c r="Q276" s="24"/>
      <c r="R276" s="24"/>
      <c r="S276" s="24"/>
      <c r="T276" s="24">
        <v>0</v>
      </c>
      <c r="U276" s="24">
        <v>0</v>
      </c>
      <c r="V276" s="24"/>
      <c r="W276" s="24">
        <v>0</v>
      </c>
      <c r="X276" s="24"/>
      <c r="Y276" s="24"/>
      <c r="Z276" s="24"/>
      <c r="AA276" s="24">
        <v>0</v>
      </c>
      <c r="AB276" s="24">
        <v>0</v>
      </c>
      <c r="AC276" s="24"/>
      <c r="AD276" s="49">
        <v>0</v>
      </c>
      <c r="AE276" s="24"/>
      <c r="AF276" s="24"/>
      <c r="AG276" s="24"/>
      <c r="AH276" s="24">
        <v>0</v>
      </c>
      <c r="AI276" s="24">
        <v>0</v>
      </c>
      <c r="AJ276" s="24"/>
      <c r="AK276" s="49">
        <v>0</v>
      </c>
      <c r="AL276" s="44"/>
      <c r="AM276" s="24"/>
      <c r="AN276" s="24"/>
      <c r="AO276" s="24">
        <f t="shared" si="5"/>
        <v>0.33471000000000001</v>
      </c>
      <c r="AP276" s="24">
        <v>0</v>
      </c>
      <c r="AQ276" s="24">
        <v>0</v>
      </c>
      <c r="AR276" s="24">
        <v>0.25</v>
      </c>
      <c r="AS276" s="24">
        <v>0</v>
      </c>
      <c r="AT276" s="24">
        <v>0</v>
      </c>
    </row>
    <row r="277" spans="1:46" ht="47.25">
      <c r="A277" s="8" t="s">
        <v>804</v>
      </c>
      <c r="B277" s="73" t="s">
        <v>1058</v>
      </c>
      <c r="C277" s="15" t="s">
        <v>2338</v>
      </c>
      <c r="D277" s="9">
        <v>0.96349000000000007</v>
      </c>
      <c r="E277" s="24"/>
      <c r="F277" s="24">
        <v>0.96348999999999985</v>
      </c>
      <c r="G277" s="24">
        <v>0.80</v>
      </c>
      <c r="H277" s="24"/>
      <c r="I277" s="24">
        <v>0</v>
      </c>
      <c r="J277" s="24"/>
      <c r="K277" s="24"/>
      <c r="L277" s="24"/>
      <c r="M277" s="24">
        <v>0</v>
      </c>
      <c r="N277" s="24">
        <v>0</v>
      </c>
      <c r="O277" s="24"/>
      <c r="P277" s="49">
        <v>0</v>
      </c>
      <c r="Q277" s="24"/>
      <c r="R277" s="24"/>
      <c r="S277" s="24"/>
      <c r="T277" s="24">
        <v>0</v>
      </c>
      <c r="U277" s="24">
        <v>0</v>
      </c>
      <c r="V277" s="24"/>
      <c r="W277" s="24">
        <v>0</v>
      </c>
      <c r="X277" s="24"/>
      <c r="Y277" s="24"/>
      <c r="Z277" s="24"/>
      <c r="AA277" s="24">
        <v>0</v>
      </c>
      <c r="AB277" s="24">
        <v>0</v>
      </c>
      <c r="AC277" s="24"/>
      <c r="AD277" s="49">
        <v>0</v>
      </c>
      <c r="AE277" s="24"/>
      <c r="AF277" s="24"/>
      <c r="AG277" s="24"/>
      <c r="AH277" s="24">
        <v>0</v>
      </c>
      <c r="AI277" s="24">
        <v>0</v>
      </c>
      <c r="AJ277" s="24"/>
      <c r="AK277" s="49">
        <v>0</v>
      </c>
      <c r="AL277" s="44"/>
      <c r="AM277" s="24"/>
      <c r="AN277" s="24"/>
      <c r="AO277" s="24">
        <f t="shared" si="5"/>
        <v>0.96348999999999985</v>
      </c>
      <c r="AP277" s="24">
        <v>0.80</v>
      </c>
      <c r="AQ277" s="24">
        <v>0</v>
      </c>
      <c r="AR277" s="24">
        <v>0</v>
      </c>
      <c r="AS277" s="24">
        <v>0</v>
      </c>
      <c r="AT277" s="24">
        <v>0</v>
      </c>
    </row>
    <row r="278" spans="1:46" ht="94.5">
      <c r="A278" s="8" t="s">
        <v>804</v>
      </c>
      <c r="B278" s="73" t="s">
        <v>1059</v>
      </c>
      <c r="C278" s="15" t="s">
        <v>2339</v>
      </c>
      <c r="D278" s="9">
        <v>0.8593099999999998</v>
      </c>
      <c r="E278" s="24"/>
      <c r="F278" s="24">
        <v>0.8593099999999998</v>
      </c>
      <c r="G278" s="24">
        <v>0.40</v>
      </c>
      <c r="H278" s="24"/>
      <c r="I278" s="24">
        <v>0</v>
      </c>
      <c r="J278" s="24"/>
      <c r="K278" s="24"/>
      <c r="L278" s="24"/>
      <c r="M278" s="24">
        <v>0</v>
      </c>
      <c r="N278" s="24">
        <v>0</v>
      </c>
      <c r="O278" s="24"/>
      <c r="P278" s="49">
        <v>0</v>
      </c>
      <c r="Q278" s="24"/>
      <c r="R278" s="24"/>
      <c r="S278" s="24"/>
      <c r="T278" s="24">
        <v>0</v>
      </c>
      <c r="U278" s="24">
        <v>0</v>
      </c>
      <c r="V278" s="24"/>
      <c r="W278" s="24">
        <v>0</v>
      </c>
      <c r="X278" s="24"/>
      <c r="Y278" s="24"/>
      <c r="Z278" s="24"/>
      <c r="AA278" s="24">
        <v>0</v>
      </c>
      <c r="AB278" s="24">
        <v>0</v>
      </c>
      <c r="AC278" s="24"/>
      <c r="AD278" s="49">
        <v>0</v>
      </c>
      <c r="AE278" s="24"/>
      <c r="AF278" s="24"/>
      <c r="AG278" s="24"/>
      <c r="AH278" s="24">
        <v>0</v>
      </c>
      <c r="AI278" s="24">
        <v>0</v>
      </c>
      <c r="AJ278" s="24"/>
      <c r="AK278" s="49">
        <v>0</v>
      </c>
      <c r="AL278" s="44"/>
      <c r="AM278" s="24"/>
      <c r="AN278" s="24"/>
      <c r="AO278" s="24">
        <f t="shared" si="5"/>
        <v>0.8593099999999998</v>
      </c>
      <c r="AP278" s="24">
        <v>0.40</v>
      </c>
      <c r="AQ278" s="24">
        <v>0</v>
      </c>
      <c r="AR278" s="24">
        <v>0</v>
      </c>
      <c r="AS278" s="24">
        <v>0</v>
      </c>
      <c r="AT278" s="24">
        <v>0</v>
      </c>
    </row>
    <row r="279" spans="1:46" ht="78.75">
      <c r="A279" s="8" t="s">
        <v>805</v>
      </c>
      <c r="B279" s="73" t="s">
        <v>1060</v>
      </c>
      <c r="C279" s="15" t="s">
        <v>1061</v>
      </c>
      <c r="D279" s="9">
        <v>3.8737200000000001</v>
      </c>
      <c r="E279" s="24"/>
      <c r="F279" s="24">
        <v>0</v>
      </c>
      <c r="G279" s="24">
        <v>0</v>
      </c>
      <c r="H279" s="24"/>
      <c r="I279" s="24">
        <v>0</v>
      </c>
      <c r="J279" s="24"/>
      <c r="K279" s="24"/>
      <c r="L279" s="24"/>
      <c r="M279" s="24">
        <v>0</v>
      </c>
      <c r="N279" s="24">
        <v>0</v>
      </c>
      <c r="O279" s="24"/>
      <c r="P279" s="49">
        <v>0</v>
      </c>
      <c r="Q279" s="24"/>
      <c r="R279" s="24"/>
      <c r="S279" s="24"/>
      <c r="T279" s="24">
        <v>3.8737200000000001</v>
      </c>
      <c r="U279" s="24">
        <v>0</v>
      </c>
      <c r="V279" s="24"/>
      <c r="W279" s="24">
        <v>0.80</v>
      </c>
      <c r="X279" s="24"/>
      <c r="Y279" s="24"/>
      <c r="Z279" s="24"/>
      <c r="AA279" s="24">
        <v>0</v>
      </c>
      <c r="AB279" s="24">
        <v>0</v>
      </c>
      <c r="AC279" s="24"/>
      <c r="AD279" s="49">
        <v>0</v>
      </c>
      <c r="AE279" s="24"/>
      <c r="AF279" s="24"/>
      <c r="AG279" s="24"/>
      <c r="AH279" s="24">
        <v>0</v>
      </c>
      <c r="AI279" s="24">
        <v>0</v>
      </c>
      <c r="AJ279" s="24"/>
      <c r="AK279" s="49">
        <v>0</v>
      </c>
      <c r="AL279" s="44"/>
      <c r="AM279" s="24"/>
      <c r="AN279" s="24"/>
      <c r="AO279" s="24">
        <f t="shared" si="5"/>
        <v>3.8737200000000001</v>
      </c>
      <c r="AP279" s="24">
        <v>0</v>
      </c>
      <c r="AQ279" s="24">
        <v>0</v>
      </c>
      <c r="AR279" s="24">
        <v>0.80</v>
      </c>
      <c r="AS279" s="24">
        <v>0</v>
      </c>
      <c r="AT279" s="24">
        <v>0</v>
      </c>
    </row>
    <row r="280" spans="1:46" ht="63">
      <c r="A280" s="8" t="s">
        <v>805</v>
      </c>
      <c r="B280" s="73" t="s">
        <v>577</v>
      </c>
      <c r="C280" s="15" t="s">
        <v>306</v>
      </c>
      <c r="D280" s="9">
        <v>5.3299500000000002</v>
      </c>
      <c r="E280" s="24"/>
      <c r="F280" s="24">
        <v>0</v>
      </c>
      <c r="G280" s="24">
        <v>0</v>
      </c>
      <c r="H280" s="24"/>
      <c r="I280" s="24">
        <v>0</v>
      </c>
      <c r="J280" s="24"/>
      <c r="K280" s="24"/>
      <c r="L280" s="24"/>
      <c r="M280" s="24">
        <v>0</v>
      </c>
      <c r="N280" s="24">
        <v>0</v>
      </c>
      <c r="O280" s="24"/>
      <c r="P280" s="49">
        <v>0</v>
      </c>
      <c r="Q280" s="24"/>
      <c r="R280" s="24"/>
      <c r="S280" s="24"/>
      <c r="T280" s="24">
        <v>0</v>
      </c>
      <c r="U280" s="24">
        <v>0</v>
      </c>
      <c r="V280" s="24"/>
      <c r="W280" s="24">
        <v>0</v>
      </c>
      <c r="X280" s="24"/>
      <c r="Y280" s="24"/>
      <c r="Z280" s="24"/>
      <c r="AA280" s="24">
        <v>5.3299500000000002</v>
      </c>
      <c r="AB280" s="24">
        <v>0</v>
      </c>
      <c r="AC280" s="24"/>
      <c r="AD280" s="49">
        <v>0.88</v>
      </c>
      <c r="AE280" s="24"/>
      <c r="AF280" s="24"/>
      <c r="AG280" s="24"/>
      <c r="AH280" s="24">
        <v>0</v>
      </c>
      <c r="AI280" s="24">
        <v>0</v>
      </c>
      <c r="AJ280" s="24"/>
      <c r="AK280" s="49">
        <v>0</v>
      </c>
      <c r="AL280" s="44"/>
      <c r="AM280" s="24"/>
      <c r="AN280" s="24"/>
      <c r="AO280" s="24">
        <f t="shared" si="5"/>
        <v>5.3299500000000002</v>
      </c>
      <c r="AP280" s="24">
        <v>0</v>
      </c>
      <c r="AQ280" s="24">
        <v>0</v>
      </c>
      <c r="AR280" s="24">
        <v>0.88</v>
      </c>
      <c r="AS280" s="24">
        <v>0</v>
      </c>
      <c r="AT280" s="24">
        <v>0</v>
      </c>
    </row>
    <row r="281" spans="1:46" ht="63">
      <c r="A281" s="8" t="s">
        <v>805</v>
      </c>
      <c r="B281" s="73" t="s">
        <v>578</v>
      </c>
      <c r="C281" s="15" t="s">
        <v>307</v>
      </c>
      <c r="D281" s="9">
        <v>2.5954299999999999</v>
      </c>
      <c r="E281" s="24"/>
      <c r="F281" s="24">
        <v>0</v>
      </c>
      <c r="G281" s="24">
        <v>0</v>
      </c>
      <c r="H281" s="24"/>
      <c r="I281" s="24">
        <v>0</v>
      </c>
      <c r="J281" s="24"/>
      <c r="K281" s="24"/>
      <c r="L281" s="24"/>
      <c r="M281" s="24">
        <v>0</v>
      </c>
      <c r="N281" s="24">
        <v>0</v>
      </c>
      <c r="O281" s="24"/>
      <c r="P281" s="49">
        <v>0</v>
      </c>
      <c r="Q281" s="24"/>
      <c r="R281" s="24"/>
      <c r="S281" s="24"/>
      <c r="T281" s="24">
        <v>0</v>
      </c>
      <c r="U281" s="24">
        <v>0</v>
      </c>
      <c r="V281" s="24"/>
      <c r="W281" s="24">
        <v>0</v>
      </c>
      <c r="X281" s="24"/>
      <c r="Y281" s="24"/>
      <c r="Z281" s="24"/>
      <c r="AA281" s="24">
        <v>2.5954299999999999</v>
      </c>
      <c r="AB281" s="24">
        <v>0</v>
      </c>
      <c r="AC281" s="24"/>
      <c r="AD281" s="49">
        <v>0.45</v>
      </c>
      <c r="AE281" s="24"/>
      <c r="AF281" s="24"/>
      <c r="AG281" s="24"/>
      <c r="AH281" s="24">
        <v>0</v>
      </c>
      <c r="AI281" s="24">
        <v>0</v>
      </c>
      <c r="AJ281" s="24"/>
      <c r="AK281" s="49">
        <v>0</v>
      </c>
      <c r="AL281" s="44"/>
      <c r="AM281" s="24"/>
      <c r="AN281" s="24"/>
      <c r="AO281" s="24">
        <f t="shared" si="5"/>
        <v>2.5954299999999999</v>
      </c>
      <c r="AP281" s="24">
        <v>0</v>
      </c>
      <c r="AQ281" s="24">
        <v>0</v>
      </c>
      <c r="AR281" s="24">
        <v>0.45</v>
      </c>
      <c r="AS281" s="24">
        <v>0</v>
      </c>
      <c r="AT281" s="24">
        <v>0</v>
      </c>
    </row>
    <row r="282" spans="1:46" ht="78.75">
      <c r="A282" s="8" t="s">
        <v>805</v>
      </c>
      <c r="B282" s="73" t="s">
        <v>113</v>
      </c>
      <c r="C282" s="15" t="s">
        <v>732</v>
      </c>
      <c r="D282" s="9">
        <v>28.065709999999999</v>
      </c>
      <c r="E282" s="24"/>
      <c r="F282" s="24">
        <v>0</v>
      </c>
      <c r="G282" s="24">
        <v>0</v>
      </c>
      <c r="H282" s="24"/>
      <c r="I282" s="24">
        <v>0</v>
      </c>
      <c r="J282" s="24"/>
      <c r="K282" s="24"/>
      <c r="L282" s="24"/>
      <c r="M282" s="24">
        <v>0</v>
      </c>
      <c r="N282" s="24">
        <v>0</v>
      </c>
      <c r="O282" s="24"/>
      <c r="P282" s="49">
        <v>0</v>
      </c>
      <c r="Q282" s="24"/>
      <c r="R282" s="24"/>
      <c r="S282" s="24"/>
      <c r="T282" s="24">
        <v>0</v>
      </c>
      <c r="U282" s="24">
        <v>0</v>
      </c>
      <c r="V282" s="24"/>
      <c r="W282" s="24">
        <v>0</v>
      </c>
      <c r="X282" s="24"/>
      <c r="Y282" s="24"/>
      <c r="Z282" s="24"/>
      <c r="AA282" s="24">
        <v>0</v>
      </c>
      <c r="AB282" s="24">
        <v>0</v>
      </c>
      <c r="AC282" s="24"/>
      <c r="AD282" s="49">
        <v>0</v>
      </c>
      <c r="AE282" s="24"/>
      <c r="AF282" s="24"/>
      <c r="AG282" s="24"/>
      <c r="AH282" s="24">
        <v>0</v>
      </c>
      <c r="AI282" s="24">
        <v>0</v>
      </c>
      <c r="AJ282" s="24"/>
      <c r="AK282" s="49">
        <v>0</v>
      </c>
      <c r="AL282" s="44"/>
      <c r="AM282" s="24"/>
      <c r="AN282" s="24"/>
      <c r="AO282" s="24">
        <f t="shared" si="5"/>
        <v>0</v>
      </c>
      <c r="AP282" s="24">
        <v>0</v>
      </c>
      <c r="AQ282" s="24">
        <v>0</v>
      </c>
      <c r="AR282" s="24">
        <v>0</v>
      </c>
      <c r="AS282" s="24">
        <v>0</v>
      </c>
      <c r="AT282" s="24">
        <v>0</v>
      </c>
    </row>
    <row r="283" spans="1:46" ht="78.75">
      <c r="A283" s="8" t="s">
        <v>805</v>
      </c>
      <c r="B283" s="73" t="s">
        <v>114</v>
      </c>
      <c r="C283" s="15" t="s">
        <v>733</v>
      </c>
      <c r="D283" s="9">
        <v>19.922750000000001</v>
      </c>
      <c r="E283" s="24"/>
      <c r="F283" s="24">
        <v>0</v>
      </c>
      <c r="G283" s="24">
        <v>0</v>
      </c>
      <c r="H283" s="24"/>
      <c r="I283" s="24">
        <v>0</v>
      </c>
      <c r="J283" s="24"/>
      <c r="K283" s="24"/>
      <c r="L283" s="24"/>
      <c r="M283" s="24">
        <v>0</v>
      </c>
      <c r="N283" s="24">
        <v>0</v>
      </c>
      <c r="O283" s="24"/>
      <c r="P283" s="49">
        <v>0</v>
      </c>
      <c r="Q283" s="24"/>
      <c r="R283" s="24"/>
      <c r="S283" s="24"/>
      <c r="T283" s="24">
        <v>0</v>
      </c>
      <c r="U283" s="24">
        <v>0</v>
      </c>
      <c r="V283" s="24"/>
      <c r="W283" s="24">
        <v>0</v>
      </c>
      <c r="X283" s="24"/>
      <c r="Y283" s="24"/>
      <c r="Z283" s="24"/>
      <c r="AA283" s="24">
        <v>0</v>
      </c>
      <c r="AB283" s="24">
        <v>0</v>
      </c>
      <c r="AC283" s="24"/>
      <c r="AD283" s="49">
        <v>0</v>
      </c>
      <c r="AE283" s="24"/>
      <c r="AF283" s="24"/>
      <c r="AG283" s="24"/>
      <c r="AH283" s="24">
        <v>0</v>
      </c>
      <c r="AI283" s="24">
        <v>0</v>
      </c>
      <c r="AJ283" s="24"/>
      <c r="AK283" s="49">
        <v>0</v>
      </c>
      <c r="AL283" s="44"/>
      <c r="AM283" s="24"/>
      <c r="AN283" s="24"/>
      <c r="AO283" s="24">
        <f t="shared" si="5"/>
        <v>0</v>
      </c>
      <c r="AP283" s="24">
        <v>0</v>
      </c>
      <c r="AQ283" s="24">
        <v>0</v>
      </c>
      <c r="AR283" s="24">
        <v>0</v>
      </c>
      <c r="AS283" s="24">
        <v>0</v>
      </c>
      <c r="AT283" s="24">
        <v>0</v>
      </c>
    </row>
    <row r="284" spans="1:46" ht="47.25">
      <c r="A284" s="8" t="s">
        <v>804</v>
      </c>
      <c r="B284" s="73" t="s">
        <v>1062</v>
      </c>
      <c r="C284" s="15" t="s">
        <v>1063</v>
      </c>
      <c r="D284" s="9">
        <v>1.47844</v>
      </c>
      <c r="E284" s="24"/>
      <c r="F284" s="24">
        <v>1.47844</v>
      </c>
      <c r="G284" s="24">
        <v>1</v>
      </c>
      <c r="H284" s="24"/>
      <c r="I284" s="24">
        <v>0</v>
      </c>
      <c r="J284" s="24"/>
      <c r="K284" s="24"/>
      <c r="L284" s="24"/>
      <c r="M284" s="24">
        <v>0</v>
      </c>
      <c r="N284" s="24">
        <v>0</v>
      </c>
      <c r="O284" s="24"/>
      <c r="P284" s="49">
        <v>0</v>
      </c>
      <c r="Q284" s="24"/>
      <c r="R284" s="24"/>
      <c r="S284" s="24"/>
      <c r="T284" s="24">
        <v>0</v>
      </c>
      <c r="U284" s="24">
        <v>0</v>
      </c>
      <c r="V284" s="24"/>
      <c r="W284" s="24">
        <v>0</v>
      </c>
      <c r="X284" s="24"/>
      <c r="Y284" s="24"/>
      <c r="Z284" s="24"/>
      <c r="AA284" s="24">
        <v>0</v>
      </c>
      <c r="AB284" s="24">
        <v>0</v>
      </c>
      <c r="AC284" s="24"/>
      <c r="AD284" s="49">
        <v>0</v>
      </c>
      <c r="AE284" s="24"/>
      <c r="AF284" s="24"/>
      <c r="AG284" s="24"/>
      <c r="AH284" s="24">
        <v>0</v>
      </c>
      <c r="AI284" s="24">
        <v>0</v>
      </c>
      <c r="AJ284" s="24"/>
      <c r="AK284" s="49">
        <v>0</v>
      </c>
      <c r="AL284" s="44"/>
      <c r="AM284" s="24"/>
      <c r="AN284" s="24"/>
      <c r="AO284" s="24">
        <f t="shared" si="5"/>
        <v>1.47844</v>
      </c>
      <c r="AP284" s="24">
        <v>1</v>
      </c>
      <c r="AQ284" s="24">
        <v>0</v>
      </c>
      <c r="AR284" s="24">
        <v>0</v>
      </c>
      <c r="AS284" s="24">
        <v>0</v>
      </c>
      <c r="AT284" s="24">
        <v>0</v>
      </c>
    </row>
    <row r="285" spans="1:46" ht="78.75">
      <c r="A285" s="8" t="s">
        <v>805</v>
      </c>
      <c r="B285" s="73" t="s">
        <v>115</v>
      </c>
      <c r="C285" s="15" t="s">
        <v>734</v>
      </c>
      <c r="D285" s="9">
        <v>26.095950000000002</v>
      </c>
      <c r="E285" s="24"/>
      <c r="F285" s="24">
        <v>0</v>
      </c>
      <c r="G285" s="24">
        <v>0</v>
      </c>
      <c r="H285" s="24"/>
      <c r="I285" s="24">
        <v>0</v>
      </c>
      <c r="J285" s="24"/>
      <c r="K285" s="24"/>
      <c r="L285" s="24"/>
      <c r="M285" s="24">
        <v>0</v>
      </c>
      <c r="N285" s="24">
        <v>0</v>
      </c>
      <c r="O285" s="24"/>
      <c r="P285" s="49">
        <v>0</v>
      </c>
      <c r="Q285" s="24"/>
      <c r="R285" s="24"/>
      <c r="S285" s="24"/>
      <c r="T285" s="24">
        <v>0</v>
      </c>
      <c r="U285" s="24">
        <v>0</v>
      </c>
      <c r="V285" s="24"/>
      <c r="W285" s="24">
        <v>0</v>
      </c>
      <c r="X285" s="24"/>
      <c r="Y285" s="24"/>
      <c r="Z285" s="24"/>
      <c r="AA285" s="24">
        <v>0</v>
      </c>
      <c r="AB285" s="24">
        <v>0</v>
      </c>
      <c r="AC285" s="24"/>
      <c r="AD285" s="49">
        <v>0</v>
      </c>
      <c r="AE285" s="24"/>
      <c r="AF285" s="24"/>
      <c r="AG285" s="24"/>
      <c r="AH285" s="24">
        <v>0</v>
      </c>
      <c r="AI285" s="24">
        <v>0</v>
      </c>
      <c r="AJ285" s="24"/>
      <c r="AK285" s="49">
        <v>0</v>
      </c>
      <c r="AL285" s="44"/>
      <c r="AM285" s="24"/>
      <c r="AN285" s="24"/>
      <c r="AO285" s="24">
        <f t="shared" si="5"/>
        <v>0</v>
      </c>
      <c r="AP285" s="24">
        <v>0</v>
      </c>
      <c r="AQ285" s="24">
        <v>0</v>
      </c>
      <c r="AR285" s="24">
        <v>0</v>
      </c>
      <c r="AS285" s="24">
        <v>0</v>
      </c>
      <c r="AT285" s="24">
        <v>0</v>
      </c>
    </row>
    <row r="286" spans="1:46" ht="47.25">
      <c r="A286" s="8" t="s">
        <v>804</v>
      </c>
      <c r="B286" s="73" t="s">
        <v>1064</v>
      </c>
      <c r="C286" s="15" t="s">
        <v>2340</v>
      </c>
      <c r="D286" s="9">
        <v>0.8593099999999998</v>
      </c>
      <c r="E286" s="24"/>
      <c r="F286" s="24">
        <v>0.8593099999999998</v>
      </c>
      <c r="G286" s="24">
        <v>0.40</v>
      </c>
      <c r="H286" s="24"/>
      <c r="I286" s="24">
        <v>0</v>
      </c>
      <c r="J286" s="24"/>
      <c r="K286" s="24"/>
      <c r="L286" s="24"/>
      <c r="M286" s="24">
        <v>0</v>
      </c>
      <c r="N286" s="24">
        <v>0</v>
      </c>
      <c r="O286" s="24"/>
      <c r="P286" s="49">
        <v>0</v>
      </c>
      <c r="Q286" s="24"/>
      <c r="R286" s="24"/>
      <c r="S286" s="24"/>
      <c r="T286" s="24">
        <v>0</v>
      </c>
      <c r="U286" s="24">
        <v>0</v>
      </c>
      <c r="V286" s="24"/>
      <c r="W286" s="24">
        <v>0</v>
      </c>
      <c r="X286" s="24"/>
      <c r="Y286" s="24"/>
      <c r="Z286" s="24"/>
      <c r="AA286" s="24">
        <v>0</v>
      </c>
      <c r="AB286" s="24">
        <v>0</v>
      </c>
      <c r="AC286" s="24"/>
      <c r="AD286" s="49">
        <v>0</v>
      </c>
      <c r="AE286" s="24"/>
      <c r="AF286" s="24"/>
      <c r="AG286" s="24"/>
      <c r="AH286" s="24">
        <v>0</v>
      </c>
      <c r="AI286" s="24">
        <v>0</v>
      </c>
      <c r="AJ286" s="24"/>
      <c r="AK286" s="49">
        <v>0</v>
      </c>
      <c r="AL286" s="44"/>
      <c r="AM286" s="24"/>
      <c r="AN286" s="24"/>
      <c r="AO286" s="24">
        <f t="shared" si="5"/>
        <v>0.8593099999999998</v>
      </c>
      <c r="AP286" s="24">
        <v>0.40</v>
      </c>
      <c r="AQ286" s="24">
        <v>0</v>
      </c>
      <c r="AR286" s="24">
        <v>0</v>
      </c>
      <c r="AS286" s="24">
        <v>0</v>
      </c>
      <c r="AT286" s="24">
        <v>0</v>
      </c>
    </row>
    <row r="287" spans="1:46" ht="47.25">
      <c r="A287" s="8" t="s">
        <v>805</v>
      </c>
      <c r="B287" s="73" t="s">
        <v>579</v>
      </c>
      <c r="C287" s="15" t="s">
        <v>2341</v>
      </c>
      <c r="D287" s="9">
        <v>20.943330000000003</v>
      </c>
      <c r="E287" s="24"/>
      <c r="F287" s="24">
        <v>0</v>
      </c>
      <c r="G287" s="24">
        <v>0</v>
      </c>
      <c r="H287" s="24"/>
      <c r="I287" s="24">
        <v>0</v>
      </c>
      <c r="J287" s="24"/>
      <c r="K287" s="24"/>
      <c r="L287" s="24"/>
      <c r="M287" s="24">
        <v>0</v>
      </c>
      <c r="N287" s="24">
        <v>0</v>
      </c>
      <c r="O287" s="24"/>
      <c r="P287" s="49">
        <v>0</v>
      </c>
      <c r="Q287" s="24"/>
      <c r="R287" s="24"/>
      <c r="S287" s="24"/>
      <c r="T287" s="24">
        <v>0</v>
      </c>
      <c r="U287" s="24">
        <v>0</v>
      </c>
      <c r="V287" s="24"/>
      <c r="W287" s="24">
        <v>0</v>
      </c>
      <c r="X287" s="24"/>
      <c r="Y287" s="24"/>
      <c r="Z287" s="24"/>
      <c r="AA287" s="24">
        <v>0</v>
      </c>
      <c r="AB287" s="24">
        <v>0</v>
      </c>
      <c r="AC287" s="24"/>
      <c r="AD287" s="49">
        <v>0</v>
      </c>
      <c r="AE287" s="24"/>
      <c r="AF287" s="24"/>
      <c r="AG287" s="24"/>
      <c r="AH287" s="24">
        <v>20.943330000000003</v>
      </c>
      <c r="AI287" s="24">
        <v>0</v>
      </c>
      <c r="AJ287" s="24"/>
      <c r="AK287" s="49">
        <v>0</v>
      </c>
      <c r="AL287" s="44"/>
      <c r="AM287" s="24"/>
      <c r="AN287" s="24"/>
      <c r="AO287" s="24">
        <f t="shared" si="5"/>
        <v>20.943330000000003</v>
      </c>
      <c r="AP287" s="24">
        <v>0</v>
      </c>
      <c r="AQ287" s="24">
        <v>0</v>
      </c>
      <c r="AR287" s="24">
        <v>0</v>
      </c>
      <c r="AS287" s="24">
        <v>0</v>
      </c>
      <c r="AT287" s="24">
        <v>0</v>
      </c>
    </row>
    <row r="288" spans="1:46" ht="47.25">
      <c r="A288" s="8" t="s">
        <v>804</v>
      </c>
      <c r="B288" s="73" t="s">
        <v>1065</v>
      </c>
      <c r="C288" s="15" t="s">
        <v>1066</v>
      </c>
      <c r="D288" s="9">
        <v>4.0805600000000002</v>
      </c>
      <c r="E288" s="24"/>
      <c r="F288" s="24">
        <v>4.0805600000000002</v>
      </c>
      <c r="G288" s="24">
        <v>0.80</v>
      </c>
      <c r="H288" s="24"/>
      <c r="I288" s="24">
        <v>0</v>
      </c>
      <c r="J288" s="24"/>
      <c r="K288" s="24"/>
      <c r="L288" s="24"/>
      <c r="M288" s="24">
        <v>0</v>
      </c>
      <c r="N288" s="24">
        <v>0</v>
      </c>
      <c r="O288" s="24"/>
      <c r="P288" s="49">
        <v>0</v>
      </c>
      <c r="Q288" s="24"/>
      <c r="R288" s="24"/>
      <c r="S288" s="24"/>
      <c r="T288" s="24">
        <v>0</v>
      </c>
      <c r="U288" s="24">
        <v>0</v>
      </c>
      <c r="V288" s="24"/>
      <c r="W288" s="24">
        <v>0</v>
      </c>
      <c r="X288" s="24"/>
      <c r="Y288" s="24"/>
      <c r="Z288" s="24"/>
      <c r="AA288" s="24">
        <v>0</v>
      </c>
      <c r="AB288" s="24">
        <v>0</v>
      </c>
      <c r="AC288" s="24"/>
      <c r="AD288" s="49">
        <v>0</v>
      </c>
      <c r="AE288" s="24"/>
      <c r="AF288" s="24"/>
      <c r="AG288" s="24"/>
      <c r="AH288" s="24">
        <v>0</v>
      </c>
      <c r="AI288" s="24">
        <v>0</v>
      </c>
      <c r="AJ288" s="24"/>
      <c r="AK288" s="49">
        <v>0</v>
      </c>
      <c r="AL288" s="44"/>
      <c r="AM288" s="24"/>
      <c r="AN288" s="24"/>
      <c r="AO288" s="24">
        <f t="shared" si="5"/>
        <v>4.0805600000000002</v>
      </c>
      <c r="AP288" s="24">
        <v>0.80</v>
      </c>
      <c r="AQ288" s="24">
        <v>0</v>
      </c>
      <c r="AR288" s="24">
        <v>0</v>
      </c>
      <c r="AS288" s="24">
        <v>0</v>
      </c>
      <c r="AT288" s="24">
        <v>0</v>
      </c>
    </row>
    <row r="289" spans="1:46" ht="47.25">
      <c r="A289" s="8" t="s">
        <v>804</v>
      </c>
      <c r="B289" s="73" t="s">
        <v>1067</v>
      </c>
      <c r="C289" s="15" t="s">
        <v>1068</v>
      </c>
      <c r="D289" s="9">
        <v>6.6275</v>
      </c>
      <c r="E289" s="24"/>
      <c r="F289" s="24">
        <v>6.6275</v>
      </c>
      <c r="G289" s="24">
        <v>0</v>
      </c>
      <c r="H289" s="24"/>
      <c r="I289" s="24">
        <v>0</v>
      </c>
      <c r="J289" s="24"/>
      <c r="K289" s="24"/>
      <c r="L289" s="24"/>
      <c r="M289" s="24">
        <v>0</v>
      </c>
      <c r="N289" s="24">
        <v>0</v>
      </c>
      <c r="O289" s="24"/>
      <c r="P289" s="49">
        <v>0</v>
      </c>
      <c r="Q289" s="24"/>
      <c r="R289" s="24"/>
      <c r="S289" s="24"/>
      <c r="T289" s="24">
        <v>0</v>
      </c>
      <c r="U289" s="24">
        <v>0</v>
      </c>
      <c r="V289" s="24"/>
      <c r="W289" s="24">
        <v>0</v>
      </c>
      <c r="X289" s="24"/>
      <c r="Y289" s="24"/>
      <c r="Z289" s="24"/>
      <c r="AA289" s="24">
        <v>0</v>
      </c>
      <c r="AB289" s="24">
        <v>0</v>
      </c>
      <c r="AC289" s="24"/>
      <c r="AD289" s="49"/>
      <c r="AE289" s="24"/>
      <c r="AF289" s="24"/>
      <c r="AG289" s="24"/>
      <c r="AH289" s="24">
        <v>0</v>
      </c>
      <c r="AI289" s="24">
        <v>0</v>
      </c>
      <c r="AJ289" s="24"/>
      <c r="AK289" s="49">
        <v>0</v>
      </c>
      <c r="AL289" s="44"/>
      <c r="AM289" s="24"/>
      <c r="AN289" s="24"/>
      <c r="AO289" s="24">
        <f t="shared" si="5"/>
        <v>6.6275000000000004</v>
      </c>
      <c r="AP289" s="24">
        <v>0</v>
      </c>
      <c r="AQ289" s="24">
        <v>0</v>
      </c>
      <c r="AR289" s="24">
        <v>0</v>
      </c>
      <c r="AS289" s="24">
        <v>0</v>
      </c>
      <c r="AT289" s="24">
        <v>0</v>
      </c>
    </row>
    <row r="290" spans="1:46" ht="63">
      <c r="A290" s="8" t="s">
        <v>804</v>
      </c>
      <c r="B290" s="73" t="s">
        <v>1069</v>
      </c>
      <c r="C290" s="15" t="s">
        <v>1070</v>
      </c>
      <c r="D290" s="9">
        <v>4.05966</v>
      </c>
      <c r="E290" s="24"/>
      <c r="F290" s="24">
        <v>4.05966</v>
      </c>
      <c r="G290" s="24">
        <v>0.80</v>
      </c>
      <c r="H290" s="24"/>
      <c r="I290" s="24">
        <v>0</v>
      </c>
      <c r="J290" s="24"/>
      <c r="K290" s="24"/>
      <c r="L290" s="24"/>
      <c r="M290" s="24">
        <v>0</v>
      </c>
      <c r="N290" s="24">
        <v>0</v>
      </c>
      <c r="O290" s="24"/>
      <c r="P290" s="49">
        <v>0</v>
      </c>
      <c r="Q290" s="24"/>
      <c r="R290" s="24"/>
      <c r="S290" s="24"/>
      <c r="T290" s="24">
        <v>0</v>
      </c>
      <c r="U290" s="24">
        <v>0</v>
      </c>
      <c r="V290" s="24"/>
      <c r="W290" s="24">
        <v>0</v>
      </c>
      <c r="X290" s="24"/>
      <c r="Y290" s="24"/>
      <c r="Z290" s="24"/>
      <c r="AA290" s="24">
        <v>0</v>
      </c>
      <c r="AB290" s="24">
        <v>0</v>
      </c>
      <c r="AC290" s="24"/>
      <c r="AD290" s="49">
        <v>0</v>
      </c>
      <c r="AE290" s="24"/>
      <c r="AF290" s="24"/>
      <c r="AG290" s="24"/>
      <c r="AH290" s="24">
        <v>0</v>
      </c>
      <c r="AI290" s="24">
        <v>0</v>
      </c>
      <c r="AJ290" s="24"/>
      <c r="AK290" s="49">
        <v>0</v>
      </c>
      <c r="AL290" s="44"/>
      <c r="AM290" s="24"/>
      <c r="AN290" s="24"/>
      <c r="AO290" s="24">
        <f t="shared" si="5"/>
        <v>4.05966</v>
      </c>
      <c r="AP290" s="24">
        <v>0.80</v>
      </c>
      <c r="AQ290" s="24">
        <v>0</v>
      </c>
      <c r="AR290" s="24">
        <v>0</v>
      </c>
      <c r="AS290" s="24">
        <v>0</v>
      </c>
      <c r="AT290" s="24">
        <v>0</v>
      </c>
    </row>
    <row r="291" spans="1:46" ht="63">
      <c r="A291" s="8" t="s">
        <v>805</v>
      </c>
      <c r="B291" s="73" t="s">
        <v>1071</v>
      </c>
      <c r="C291" s="15" t="s">
        <v>2342</v>
      </c>
      <c r="D291" s="9">
        <v>16.96996</v>
      </c>
      <c r="E291" s="24"/>
      <c r="F291" s="24">
        <v>0</v>
      </c>
      <c r="G291" s="24">
        <v>0</v>
      </c>
      <c r="H291" s="24"/>
      <c r="I291" s="24">
        <v>0</v>
      </c>
      <c r="J291" s="24"/>
      <c r="K291" s="24"/>
      <c r="L291" s="24"/>
      <c r="M291" s="24">
        <v>0</v>
      </c>
      <c r="N291" s="24">
        <v>0</v>
      </c>
      <c r="O291" s="24"/>
      <c r="P291" s="49">
        <v>0</v>
      </c>
      <c r="Q291" s="24"/>
      <c r="R291" s="24"/>
      <c r="S291" s="24"/>
      <c r="T291" s="24">
        <v>16.96996</v>
      </c>
      <c r="U291" s="24">
        <v>0</v>
      </c>
      <c r="V291" s="24"/>
      <c r="W291" s="24">
        <v>2.82</v>
      </c>
      <c r="X291" s="24"/>
      <c r="Y291" s="24"/>
      <c r="Z291" s="24"/>
      <c r="AA291" s="24">
        <v>0</v>
      </c>
      <c r="AB291" s="24">
        <v>0</v>
      </c>
      <c r="AC291" s="24"/>
      <c r="AD291" s="49">
        <v>0</v>
      </c>
      <c r="AE291" s="24"/>
      <c r="AF291" s="24"/>
      <c r="AG291" s="24"/>
      <c r="AH291" s="24">
        <v>0</v>
      </c>
      <c r="AI291" s="24">
        <v>0</v>
      </c>
      <c r="AJ291" s="24"/>
      <c r="AK291" s="49">
        <v>0</v>
      </c>
      <c r="AL291" s="44"/>
      <c r="AM291" s="24"/>
      <c r="AN291" s="24"/>
      <c r="AO291" s="24">
        <f t="shared" si="5"/>
        <v>16.96996</v>
      </c>
      <c r="AP291" s="24">
        <v>0</v>
      </c>
      <c r="AQ291" s="24">
        <v>0</v>
      </c>
      <c r="AR291" s="24">
        <v>2.82</v>
      </c>
      <c r="AS291" s="24">
        <v>0</v>
      </c>
      <c r="AT291" s="24">
        <v>0</v>
      </c>
    </row>
    <row r="292" spans="1:46" ht="63">
      <c r="A292" s="8" t="s">
        <v>805</v>
      </c>
      <c r="B292" s="73" t="s">
        <v>580</v>
      </c>
      <c r="C292" s="15" t="s">
        <v>2343</v>
      </c>
      <c r="D292" s="9">
        <v>2.8331300000000001</v>
      </c>
      <c r="E292" s="24"/>
      <c r="F292" s="24">
        <v>0</v>
      </c>
      <c r="G292" s="24">
        <v>0</v>
      </c>
      <c r="H292" s="24"/>
      <c r="I292" s="24">
        <v>0</v>
      </c>
      <c r="J292" s="24"/>
      <c r="K292" s="24"/>
      <c r="L292" s="24"/>
      <c r="M292" s="24">
        <v>0</v>
      </c>
      <c r="N292" s="24">
        <v>0</v>
      </c>
      <c r="O292" s="24"/>
      <c r="P292" s="49">
        <v>0</v>
      </c>
      <c r="Q292" s="24"/>
      <c r="R292" s="24"/>
      <c r="S292" s="24"/>
      <c r="T292" s="24">
        <v>0</v>
      </c>
      <c r="U292" s="24">
        <v>0</v>
      </c>
      <c r="V292" s="24"/>
      <c r="W292" s="24">
        <v>0</v>
      </c>
      <c r="X292" s="24"/>
      <c r="Y292" s="24"/>
      <c r="Z292" s="24"/>
      <c r="AA292" s="24">
        <v>0</v>
      </c>
      <c r="AB292" s="24">
        <v>0</v>
      </c>
      <c r="AC292" s="24"/>
      <c r="AD292" s="49">
        <v>0</v>
      </c>
      <c r="AE292" s="24"/>
      <c r="AF292" s="24"/>
      <c r="AG292" s="24"/>
      <c r="AH292" s="24">
        <v>2.8331300000000001</v>
      </c>
      <c r="AI292" s="24">
        <v>0</v>
      </c>
      <c r="AJ292" s="24"/>
      <c r="AK292" s="49">
        <v>1.02</v>
      </c>
      <c r="AL292" s="44"/>
      <c r="AM292" s="24"/>
      <c r="AN292" s="24"/>
      <c r="AO292" s="24">
        <f t="shared" si="5"/>
        <v>2.8331300000000001</v>
      </c>
      <c r="AP292" s="24">
        <v>0</v>
      </c>
      <c r="AQ292" s="24">
        <v>0</v>
      </c>
      <c r="AR292" s="24">
        <v>1.02</v>
      </c>
      <c r="AS292" s="24">
        <v>0</v>
      </c>
      <c r="AT292" s="24">
        <v>0</v>
      </c>
    </row>
    <row r="293" spans="1:46" ht="47.25">
      <c r="A293" s="8" t="s">
        <v>804</v>
      </c>
      <c r="B293" s="73" t="s">
        <v>1072</v>
      </c>
      <c r="C293" s="15" t="s">
        <v>1073</v>
      </c>
      <c r="D293" s="9">
        <v>3.18709</v>
      </c>
      <c r="E293" s="24"/>
      <c r="F293" s="24">
        <v>3.18709</v>
      </c>
      <c r="G293" s="24">
        <v>1.26</v>
      </c>
      <c r="H293" s="24"/>
      <c r="I293" s="24">
        <v>0</v>
      </c>
      <c r="J293" s="24"/>
      <c r="K293" s="24"/>
      <c r="L293" s="24"/>
      <c r="M293" s="24">
        <v>0</v>
      </c>
      <c r="N293" s="24">
        <v>0</v>
      </c>
      <c r="O293" s="24"/>
      <c r="P293" s="49">
        <v>0</v>
      </c>
      <c r="Q293" s="24"/>
      <c r="R293" s="24"/>
      <c r="S293" s="24"/>
      <c r="T293" s="24">
        <v>0</v>
      </c>
      <c r="U293" s="24">
        <v>0</v>
      </c>
      <c r="V293" s="24"/>
      <c r="W293" s="24">
        <v>0</v>
      </c>
      <c r="X293" s="24"/>
      <c r="Y293" s="24"/>
      <c r="Z293" s="24"/>
      <c r="AA293" s="24">
        <v>0</v>
      </c>
      <c r="AB293" s="24">
        <v>0</v>
      </c>
      <c r="AC293" s="24"/>
      <c r="AD293" s="49">
        <v>0</v>
      </c>
      <c r="AE293" s="24"/>
      <c r="AF293" s="24"/>
      <c r="AG293" s="24"/>
      <c r="AH293" s="24">
        <v>0</v>
      </c>
      <c r="AI293" s="24">
        <v>0</v>
      </c>
      <c r="AJ293" s="24"/>
      <c r="AK293" s="49">
        <v>0</v>
      </c>
      <c r="AL293" s="44"/>
      <c r="AM293" s="24"/>
      <c r="AN293" s="24"/>
      <c r="AO293" s="24">
        <f t="shared" si="5"/>
        <v>3.18709</v>
      </c>
      <c r="AP293" s="24">
        <v>1.26</v>
      </c>
      <c r="AQ293" s="24">
        <v>0</v>
      </c>
      <c r="AR293" s="24">
        <v>0</v>
      </c>
      <c r="AS293" s="24">
        <v>0</v>
      </c>
      <c r="AT293" s="24">
        <v>0</v>
      </c>
    </row>
    <row r="294" spans="1:46" ht="94.5">
      <c r="A294" s="8" t="s">
        <v>804</v>
      </c>
      <c r="B294" s="73" t="s">
        <v>1074</v>
      </c>
      <c r="C294" s="15" t="s">
        <v>2344</v>
      </c>
      <c r="D294" s="9">
        <v>2.2518500000000001</v>
      </c>
      <c r="E294" s="24"/>
      <c r="F294" s="24">
        <v>2.2518499999999997</v>
      </c>
      <c r="G294" s="24">
        <v>1.26</v>
      </c>
      <c r="H294" s="24"/>
      <c r="I294" s="24">
        <v>0</v>
      </c>
      <c r="J294" s="24"/>
      <c r="K294" s="24"/>
      <c r="L294" s="24"/>
      <c r="M294" s="24">
        <v>0</v>
      </c>
      <c r="N294" s="24">
        <v>0</v>
      </c>
      <c r="O294" s="24"/>
      <c r="P294" s="49">
        <v>0</v>
      </c>
      <c r="Q294" s="24"/>
      <c r="R294" s="24"/>
      <c r="S294" s="24"/>
      <c r="T294" s="24">
        <v>0</v>
      </c>
      <c r="U294" s="24">
        <v>0</v>
      </c>
      <c r="V294" s="24"/>
      <c r="W294" s="24">
        <v>0</v>
      </c>
      <c r="X294" s="24"/>
      <c r="Y294" s="24"/>
      <c r="Z294" s="24"/>
      <c r="AA294" s="24">
        <v>0</v>
      </c>
      <c r="AB294" s="24">
        <v>0</v>
      </c>
      <c r="AC294" s="24"/>
      <c r="AD294" s="49">
        <v>0</v>
      </c>
      <c r="AE294" s="24"/>
      <c r="AF294" s="24"/>
      <c r="AG294" s="24"/>
      <c r="AH294" s="24">
        <v>0</v>
      </c>
      <c r="AI294" s="24">
        <v>0</v>
      </c>
      <c r="AJ294" s="24"/>
      <c r="AK294" s="49">
        <v>0</v>
      </c>
      <c r="AL294" s="44"/>
      <c r="AM294" s="24"/>
      <c r="AN294" s="24"/>
      <c r="AO294" s="24">
        <f t="shared" si="5"/>
        <v>2.2518499999999997</v>
      </c>
      <c r="AP294" s="24">
        <v>1.26</v>
      </c>
      <c r="AQ294" s="24">
        <v>0</v>
      </c>
      <c r="AR294" s="24">
        <v>0</v>
      </c>
      <c r="AS294" s="24">
        <v>0</v>
      </c>
      <c r="AT294" s="24">
        <v>0</v>
      </c>
    </row>
    <row r="295" spans="1:46" ht="47.25">
      <c r="A295" s="8" t="s">
        <v>805</v>
      </c>
      <c r="B295" s="73" t="s">
        <v>581</v>
      </c>
      <c r="C295" s="15" t="s">
        <v>2345</v>
      </c>
      <c r="D295" s="9">
        <v>2.1949699999999996</v>
      </c>
      <c r="E295" s="24"/>
      <c r="F295" s="24">
        <v>0</v>
      </c>
      <c r="G295" s="24">
        <v>0</v>
      </c>
      <c r="H295" s="24"/>
      <c r="I295" s="24">
        <v>0</v>
      </c>
      <c r="J295" s="24"/>
      <c r="K295" s="24"/>
      <c r="L295" s="24"/>
      <c r="M295" s="24">
        <v>0</v>
      </c>
      <c r="N295" s="24">
        <v>0</v>
      </c>
      <c r="O295" s="24"/>
      <c r="P295" s="49">
        <v>0</v>
      </c>
      <c r="Q295" s="24"/>
      <c r="R295" s="24"/>
      <c r="S295" s="24"/>
      <c r="T295" s="24">
        <v>0</v>
      </c>
      <c r="U295" s="24">
        <v>0</v>
      </c>
      <c r="V295" s="24"/>
      <c r="W295" s="24">
        <v>0</v>
      </c>
      <c r="X295" s="24"/>
      <c r="Y295" s="24"/>
      <c r="Z295" s="24"/>
      <c r="AA295" s="24">
        <v>2.1949699999999996</v>
      </c>
      <c r="AB295" s="24">
        <v>0</v>
      </c>
      <c r="AC295" s="24"/>
      <c r="AD295" s="49">
        <v>0.79</v>
      </c>
      <c r="AE295" s="24"/>
      <c r="AF295" s="24"/>
      <c r="AG295" s="24"/>
      <c r="AH295" s="24">
        <v>0</v>
      </c>
      <c r="AI295" s="24">
        <v>0</v>
      </c>
      <c r="AJ295" s="24"/>
      <c r="AK295" s="49">
        <v>0</v>
      </c>
      <c r="AL295" s="44"/>
      <c r="AM295" s="24"/>
      <c r="AN295" s="24"/>
      <c r="AO295" s="24">
        <f t="shared" si="5"/>
        <v>2.1949699999999996</v>
      </c>
      <c r="AP295" s="24">
        <v>0</v>
      </c>
      <c r="AQ295" s="24">
        <v>0</v>
      </c>
      <c r="AR295" s="24">
        <v>0.79</v>
      </c>
      <c r="AS295" s="24">
        <v>0</v>
      </c>
      <c r="AT295" s="24">
        <v>0</v>
      </c>
    </row>
    <row r="296" spans="1:46" ht="47.25">
      <c r="A296" s="8" t="s">
        <v>804</v>
      </c>
      <c r="B296" s="73" t="s">
        <v>1075</v>
      </c>
      <c r="C296" s="15" t="s">
        <v>1076</v>
      </c>
      <c r="D296" s="9">
        <v>0.8593099999999998</v>
      </c>
      <c r="E296" s="24"/>
      <c r="F296" s="24">
        <v>0.8593099999999998</v>
      </c>
      <c r="G296" s="24">
        <v>0.40</v>
      </c>
      <c r="H296" s="24"/>
      <c r="I296" s="24">
        <v>0</v>
      </c>
      <c r="J296" s="24"/>
      <c r="K296" s="24"/>
      <c r="L296" s="24"/>
      <c r="M296" s="24">
        <v>0</v>
      </c>
      <c r="N296" s="24">
        <v>0</v>
      </c>
      <c r="O296" s="24"/>
      <c r="P296" s="49">
        <v>0</v>
      </c>
      <c r="Q296" s="24"/>
      <c r="R296" s="24"/>
      <c r="S296" s="24"/>
      <c r="T296" s="24">
        <v>0</v>
      </c>
      <c r="U296" s="24">
        <v>0</v>
      </c>
      <c r="V296" s="24"/>
      <c r="W296" s="24">
        <v>0</v>
      </c>
      <c r="X296" s="24"/>
      <c r="Y296" s="24"/>
      <c r="Z296" s="24"/>
      <c r="AA296" s="24">
        <v>0</v>
      </c>
      <c r="AB296" s="24">
        <v>0</v>
      </c>
      <c r="AC296" s="24"/>
      <c r="AD296" s="49">
        <v>0</v>
      </c>
      <c r="AE296" s="24"/>
      <c r="AF296" s="24"/>
      <c r="AG296" s="24"/>
      <c r="AH296" s="24">
        <v>0</v>
      </c>
      <c r="AI296" s="24">
        <v>0</v>
      </c>
      <c r="AJ296" s="24"/>
      <c r="AK296" s="49">
        <v>0</v>
      </c>
      <c r="AL296" s="44"/>
      <c r="AM296" s="24"/>
      <c r="AN296" s="24"/>
      <c r="AO296" s="24">
        <f t="shared" si="5"/>
        <v>0.8593099999999998</v>
      </c>
      <c r="AP296" s="24">
        <v>0.40</v>
      </c>
      <c r="AQ296" s="24">
        <v>0</v>
      </c>
      <c r="AR296" s="24">
        <v>0</v>
      </c>
      <c r="AS296" s="24">
        <v>0</v>
      </c>
      <c r="AT296" s="24">
        <v>0</v>
      </c>
    </row>
    <row r="297" spans="1:46" ht="63">
      <c r="A297" s="8" t="s">
        <v>805</v>
      </c>
      <c r="B297" s="73" t="s">
        <v>1077</v>
      </c>
      <c r="C297" s="15" t="s">
        <v>2346</v>
      </c>
      <c r="D297" s="9">
        <v>2.4514099999999996</v>
      </c>
      <c r="E297" s="24"/>
      <c r="F297" s="24">
        <v>2.4514100000000001</v>
      </c>
      <c r="G297" s="24">
        <v>0</v>
      </c>
      <c r="H297" s="24"/>
      <c r="I297" s="24">
        <v>0.80</v>
      </c>
      <c r="J297" s="24"/>
      <c r="K297" s="24"/>
      <c r="L297" s="24"/>
      <c r="M297" s="24">
        <v>0</v>
      </c>
      <c r="N297" s="24">
        <v>0</v>
      </c>
      <c r="O297" s="24"/>
      <c r="P297" s="49">
        <v>0</v>
      </c>
      <c r="Q297" s="24"/>
      <c r="R297" s="24"/>
      <c r="S297" s="24"/>
      <c r="T297" s="24">
        <v>0</v>
      </c>
      <c r="U297" s="24">
        <v>0</v>
      </c>
      <c r="V297" s="24"/>
      <c r="W297" s="24">
        <v>0</v>
      </c>
      <c r="X297" s="24"/>
      <c r="Y297" s="24"/>
      <c r="Z297" s="24"/>
      <c r="AA297" s="24">
        <v>0</v>
      </c>
      <c r="AB297" s="24">
        <v>0</v>
      </c>
      <c r="AC297" s="24"/>
      <c r="AD297" s="49">
        <v>0</v>
      </c>
      <c r="AE297" s="24"/>
      <c r="AF297" s="24"/>
      <c r="AG297" s="24"/>
      <c r="AH297" s="24">
        <v>0</v>
      </c>
      <c r="AI297" s="24">
        <v>0</v>
      </c>
      <c r="AJ297" s="24"/>
      <c r="AK297" s="49">
        <v>0</v>
      </c>
      <c r="AL297" s="44"/>
      <c r="AM297" s="24"/>
      <c r="AN297" s="24"/>
      <c r="AO297" s="24">
        <f t="shared" si="5"/>
        <v>2.4514100000000001</v>
      </c>
      <c r="AP297" s="24">
        <v>0</v>
      </c>
      <c r="AQ297" s="24">
        <v>0</v>
      </c>
      <c r="AR297" s="24">
        <v>0.80</v>
      </c>
      <c r="AS297" s="24">
        <v>0</v>
      </c>
      <c r="AT297" s="24">
        <v>0</v>
      </c>
    </row>
    <row r="298" spans="1:46" ht="63">
      <c r="A298" s="8" t="s">
        <v>805</v>
      </c>
      <c r="B298" s="73" t="s">
        <v>1078</v>
      </c>
      <c r="C298" s="15" t="s">
        <v>2347</v>
      </c>
      <c r="D298" s="9">
        <v>2.1667199999999998</v>
      </c>
      <c r="E298" s="24"/>
      <c r="F298" s="24">
        <v>2.1667199999999998</v>
      </c>
      <c r="G298" s="24">
        <v>0</v>
      </c>
      <c r="H298" s="24"/>
      <c r="I298" s="24">
        <v>0.80</v>
      </c>
      <c r="J298" s="24"/>
      <c r="K298" s="24"/>
      <c r="L298" s="24"/>
      <c r="M298" s="24">
        <v>0</v>
      </c>
      <c r="N298" s="24">
        <v>0</v>
      </c>
      <c r="O298" s="24"/>
      <c r="P298" s="49">
        <v>0</v>
      </c>
      <c r="Q298" s="24"/>
      <c r="R298" s="24"/>
      <c r="S298" s="24"/>
      <c r="T298" s="24">
        <v>0</v>
      </c>
      <c r="U298" s="24">
        <v>0</v>
      </c>
      <c r="V298" s="24"/>
      <c r="W298" s="24">
        <v>0</v>
      </c>
      <c r="X298" s="24"/>
      <c r="Y298" s="24"/>
      <c r="Z298" s="24"/>
      <c r="AA298" s="24">
        <v>0</v>
      </c>
      <c r="AB298" s="24">
        <v>0</v>
      </c>
      <c r="AC298" s="24"/>
      <c r="AD298" s="49">
        <v>0</v>
      </c>
      <c r="AE298" s="24"/>
      <c r="AF298" s="24"/>
      <c r="AG298" s="24"/>
      <c r="AH298" s="24">
        <v>0</v>
      </c>
      <c r="AI298" s="24">
        <v>0</v>
      </c>
      <c r="AJ298" s="24"/>
      <c r="AK298" s="49">
        <v>0</v>
      </c>
      <c r="AL298" s="44"/>
      <c r="AM298" s="24"/>
      <c r="AN298" s="24"/>
      <c r="AO298" s="24">
        <f t="shared" si="5"/>
        <v>2.1667199999999998</v>
      </c>
      <c r="AP298" s="24">
        <v>0</v>
      </c>
      <c r="AQ298" s="24">
        <v>0</v>
      </c>
      <c r="AR298" s="24">
        <v>0.80</v>
      </c>
      <c r="AS298" s="24">
        <v>0</v>
      </c>
      <c r="AT298" s="24">
        <v>0</v>
      </c>
    </row>
    <row r="299" spans="1:46" ht="78.75">
      <c r="A299" s="8" t="s">
        <v>804</v>
      </c>
      <c r="B299" s="73" t="s">
        <v>1079</v>
      </c>
      <c r="C299" s="15" t="s">
        <v>2348</v>
      </c>
      <c r="D299" s="9">
        <v>13.979179999999998</v>
      </c>
      <c r="E299" s="24"/>
      <c r="F299" s="24">
        <v>13.979180000000001</v>
      </c>
      <c r="G299" s="24">
        <v>1.26</v>
      </c>
      <c r="H299" s="24"/>
      <c r="I299" s="24">
        <v>0.47699999999999998</v>
      </c>
      <c r="J299" s="24"/>
      <c r="K299" s="24"/>
      <c r="L299" s="24"/>
      <c r="M299" s="24">
        <v>0</v>
      </c>
      <c r="N299" s="24">
        <v>0</v>
      </c>
      <c r="O299" s="24"/>
      <c r="P299" s="49">
        <v>0</v>
      </c>
      <c r="Q299" s="24"/>
      <c r="R299" s="24"/>
      <c r="S299" s="24"/>
      <c r="T299" s="24">
        <v>0</v>
      </c>
      <c r="U299" s="24">
        <v>0</v>
      </c>
      <c r="V299" s="24"/>
      <c r="W299" s="24">
        <v>0</v>
      </c>
      <c r="X299" s="24"/>
      <c r="Y299" s="24"/>
      <c r="Z299" s="24"/>
      <c r="AA299" s="24">
        <v>0</v>
      </c>
      <c r="AB299" s="24">
        <v>0</v>
      </c>
      <c r="AC299" s="24"/>
      <c r="AD299" s="49">
        <v>0</v>
      </c>
      <c r="AE299" s="24"/>
      <c r="AF299" s="24"/>
      <c r="AG299" s="24"/>
      <c r="AH299" s="24">
        <v>0</v>
      </c>
      <c r="AI299" s="24">
        <v>0</v>
      </c>
      <c r="AJ299" s="24"/>
      <c r="AK299" s="49">
        <v>0</v>
      </c>
      <c r="AL299" s="44"/>
      <c r="AM299" s="24"/>
      <c r="AN299" s="24"/>
      <c r="AO299" s="24">
        <f t="shared" si="5"/>
        <v>13.979180000000001</v>
      </c>
      <c r="AP299" s="24">
        <v>1.26</v>
      </c>
      <c r="AQ299" s="24">
        <v>0</v>
      </c>
      <c r="AR299" s="24">
        <v>0.47699999999999998</v>
      </c>
      <c r="AS299" s="24">
        <v>0</v>
      </c>
      <c r="AT299" s="24">
        <v>0</v>
      </c>
    </row>
    <row r="300" spans="1:46" ht="63">
      <c r="A300" s="8" t="s">
        <v>805</v>
      </c>
      <c r="B300" s="73" t="s">
        <v>246</v>
      </c>
      <c r="C300" s="15" t="s">
        <v>735</v>
      </c>
      <c r="D300" s="9">
        <v>1.43801</v>
      </c>
      <c r="E300" s="24"/>
      <c r="F300" s="24">
        <v>0</v>
      </c>
      <c r="G300" s="24">
        <v>0</v>
      </c>
      <c r="H300" s="24"/>
      <c r="I300" s="24">
        <v>0</v>
      </c>
      <c r="J300" s="24"/>
      <c r="K300" s="24"/>
      <c r="L300" s="24"/>
      <c r="M300" s="24">
        <v>0</v>
      </c>
      <c r="N300" s="24">
        <v>0</v>
      </c>
      <c r="O300" s="24"/>
      <c r="P300" s="49">
        <v>0</v>
      </c>
      <c r="Q300" s="24"/>
      <c r="R300" s="24"/>
      <c r="S300" s="24"/>
      <c r="T300" s="24">
        <v>0</v>
      </c>
      <c r="U300" s="24">
        <v>0</v>
      </c>
      <c r="V300" s="24"/>
      <c r="W300" s="24">
        <v>0</v>
      </c>
      <c r="X300" s="24"/>
      <c r="Y300" s="24"/>
      <c r="Z300" s="24"/>
      <c r="AA300" s="24">
        <v>0</v>
      </c>
      <c r="AB300" s="24">
        <v>0</v>
      </c>
      <c r="AC300" s="24"/>
      <c r="AD300" s="49">
        <v>0</v>
      </c>
      <c r="AE300" s="24"/>
      <c r="AF300" s="24"/>
      <c r="AG300" s="24"/>
      <c r="AH300" s="24">
        <v>1.43801</v>
      </c>
      <c r="AI300" s="24">
        <v>0</v>
      </c>
      <c r="AJ300" s="24"/>
      <c r="AK300" s="49">
        <v>0.5</v>
      </c>
      <c r="AL300" s="44"/>
      <c r="AM300" s="24"/>
      <c r="AN300" s="24"/>
      <c r="AO300" s="24">
        <f t="shared" si="5"/>
        <v>1.43801</v>
      </c>
      <c r="AP300" s="24">
        <v>0</v>
      </c>
      <c r="AQ300" s="24">
        <v>0</v>
      </c>
      <c r="AR300" s="24">
        <v>0.5</v>
      </c>
      <c r="AS300" s="24">
        <v>0</v>
      </c>
      <c r="AT300" s="24">
        <v>0</v>
      </c>
    </row>
    <row r="301" spans="1:46" ht="78.75">
      <c r="A301" s="8" t="s">
        <v>805</v>
      </c>
      <c r="B301" s="73" t="s">
        <v>247</v>
      </c>
      <c r="C301" s="15" t="s">
        <v>736</v>
      </c>
      <c r="D301" s="9">
        <v>2.8984299999999998</v>
      </c>
      <c r="E301" s="24"/>
      <c r="F301" s="24">
        <v>0</v>
      </c>
      <c r="G301" s="24">
        <v>0</v>
      </c>
      <c r="H301" s="24"/>
      <c r="I301" s="24">
        <v>0</v>
      </c>
      <c r="J301" s="24"/>
      <c r="K301" s="24"/>
      <c r="L301" s="24"/>
      <c r="M301" s="24">
        <v>0</v>
      </c>
      <c r="N301" s="24">
        <v>0</v>
      </c>
      <c r="O301" s="24"/>
      <c r="P301" s="49">
        <v>0</v>
      </c>
      <c r="Q301" s="24"/>
      <c r="R301" s="24"/>
      <c r="S301" s="24"/>
      <c r="T301" s="24">
        <v>0</v>
      </c>
      <c r="U301" s="24">
        <v>0</v>
      </c>
      <c r="V301" s="24"/>
      <c r="W301" s="24">
        <v>0</v>
      </c>
      <c r="X301" s="24"/>
      <c r="Y301" s="24"/>
      <c r="Z301" s="24"/>
      <c r="AA301" s="24">
        <v>0</v>
      </c>
      <c r="AB301" s="24">
        <v>0</v>
      </c>
      <c r="AC301" s="24"/>
      <c r="AD301" s="49">
        <v>0</v>
      </c>
      <c r="AE301" s="24"/>
      <c r="AF301" s="24"/>
      <c r="AG301" s="24"/>
      <c r="AH301" s="24">
        <v>2.8984299999999998</v>
      </c>
      <c r="AI301" s="24">
        <v>0</v>
      </c>
      <c r="AJ301" s="24"/>
      <c r="AK301" s="49">
        <v>1</v>
      </c>
      <c r="AL301" s="44"/>
      <c r="AM301" s="24"/>
      <c r="AN301" s="24"/>
      <c r="AO301" s="24">
        <f t="shared" si="5"/>
        <v>2.8984299999999998</v>
      </c>
      <c r="AP301" s="24">
        <v>0</v>
      </c>
      <c r="AQ301" s="24">
        <v>0</v>
      </c>
      <c r="AR301" s="24">
        <v>1</v>
      </c>
      <c r="AS301" s="24">
        <v>0</v>
      </c>
      <c r="AT301" s="24">
        <v>0</v>
      </c>
    </row>
    <row r="302" spans="1:46" ht="63">
      <c r="A302" s="8" t="s">
        <v>805</v>
      </c>
      <c r="B302" s="73" t="s">
        <v>248</v>
      </c>
      <c r="C302" s="15" t="s">
        <v>737</v>
      </c>
      <c r="D302" s="9">
        <v>2.60731</v>
      </c>
      <c r="E302" s="24"/>
      <c r="F302" s="24">
        <v>0</v>
      </c>
      <c r="G302" s="24">
        <v>0</v>
      </c>
      <c r="H302" s="24"/>
      <c r="I302" s="24">
        <v>0</v>
      </c>
      <c r="J302" s="24"/>
      <c r="K302" s="24"/>
      <c r="L302" s="24"/>
      <c r="M302" s="24">
        <v>0</v>
      </c>
      <c r="N302" s="24">
        <v>0</v>
      </c>
      <c r="O302" s="24"/>
      <c r="P302" s="49">
        <v>0</v>
      </c>
      <c r="Q302" s="24"/>
      <c r="R302" s="24"/>
      <c r="S302" s="24"/>
      <c r="T302" s="24">
        <v>0</v>
      </c>
      <c r="U302" s="24">
        <v>0</v>
      </c>
      <c r="V302" s="24"/>
      <c r="W302" s="24">
        <v>0</v>
      </c>
      <c r="X302" s="24"/>
      <c r="Y302" s="24"/>
      <c r="Z302" s="24"/>
      <c r="AA302" s="24">
        <v>0</v>
      </c>
      <c r="AB302" s="24">
        <v>0</v>
      </c>
      <c r="AC302" s="24"/>
      <c r="AD302" s="49">
        <v>0</v>
      </c>
      <c r="AE302" s="24"/>
      <c r="AF302" s="24"/>
      <c r="AG302" s="24"/>
      <c r="AH302" s="24">
        <v>2.60731</v>
      </c>
      <c r="AI302" s="24">
        <v>0</v>
      </c>
      <c r="AJ302" s="24"/>
      <c r="AK302" s="49">
        <v>1</v>
      </c>
      <c r="AL302" s="44"/>
      <c r="AM302" s="24"/>
      <c r="AN302" s="24"/>
      <c r="AO302" s="24">
        <f t="shared" si="5"/>
        <v>2.60731</v>
      </c>
      <c r="AP302" s="24">
        <v>0</v>
      </c>
      <c r="AQ302" s="24">
        <v>0</v>
      </c>
      <c r="AR302" s="24">
        <v>1</v>
      </c>
      <c r="AS302" s="24">
        <v>0</v>
      </c>
      <c r="AT302" s="24">
        <v>0</v>
      </c>
    </row>
    <row r="303" spans="1:46" ht="31.5">
      <c r="A303" s="8" t="s">
        <v>804</v>
      </c>
      <c r="B303" s="73" t="s">
        <v>1080</v>
      </c>
      <c r="C303" s="15" t="s">
        <v>2349</v>
      </c>
      <c r="D303" s="9">
        <v>5.3222200000000006</v>
      </c>
      <c r="E303" s="24"/>
      <c r="F303" s="24">
        <v>5.3222199999999997</v>
      </c>
      <c r="G303" s="24">
        <v>0</v>
      </c>
      <c r="H303" s="24"/>
      <c r="I303" s="24">
        <v>0</v>
      </c>
      <c r="J303" s="24"/>
      <c r="K303" s="24"/>
      <c r="L303" s="24"/>
      <c r="M303" s="24">
        <v>0</v>
      </c>
      <c r="N303" s="24">
        <v>0</v>
      </c>
      <c r="O303" s="24"/>
      <c r="P303" s="49">
        <v>0</v>
      </c>
      <c r="Q303" s="24"/>
      <c r="R303" s="24"/>
      <c r="S303" s="24"/>
      <c r="T303" s="24">
        <v>0</v>
      </c>
      <c r="U303" s="24">
        <v>0</v>
      </c>
      <c r="V303" s="24"/>
      <c r="W303" s="24">
        <v>0</v>
      </c>
      <c r="X303" s="24"/>
      <c r="Y303" s="24"/>
      <c r="Z303" s="24"/>
      <c r="AA303" s="24">
        <v>0</v>
      </c>
      <c r="AB303" s="24">
        <v>0</v>
      </c>
      <c r="AC303" s="24"/>
      <c r="AD303" s="49">
        <v>0</v>
      </c>
      <c r="AE303" s="24"/>
      <c r="AF303" s="24"/>
      <c r="AG303" s="24"/>
      <c r="AH303" s="24">
        <v>0</v>
      </c>
      <c r="AI303" s="24">
        <v>0</v>
      </c>
      <c r="AJ303" s="24"/>
      <c r="AK303" s="49">
        <v>0</v>
      </c>
      <c r="AL303" s="44"/>
      <c r="AM303" s="24"/>
      <c r="AN303" s="24"/>
      <c r="AO303" s="24">
        <f t="shared" si="5"/>
        <v>5.3222199999999997</v>
      </c>
      <c r="AP303" s="24">
        <v>0</v>
      </c>
      <c r="AQ303" s="24">
        <v>0</v>
      </c>
      <c r="AR303" s="24">
        <v>0</v>
      </c>
      <c r="AS303" s="24">
        <v>0</v>
      </c>
      <c r="AT303" s="24">
        <v>0</v>
      </c>
    </row>
    <row r="304" spans="1:46" ht="94.5">
      <c r="A304" s="8" t="s">
        <v>807</v>
      </c>
      <c r="B304" s="73" t="s">
        <v>1081</v>
      </c>
      <c r="C304" s="15" t="s">
        <v>2350</v>
      </c>
      <c r="D304" s="9">
        <v>0.48705999999999999</v>
      </c>
      <c r="E304" s="24"/>
      <c r="F304" s="24">
        <v>0.48705999999999999</v>
      </c>
      <c r="G304" s="24">
        <v>0.40</v>
      </c>
      <c r="H304" s="24"/>
      <c r="I304" s="24">
        <v>0</v>
      </c>
      <c r="J304" s="24"/>
      <c r="K304" s="24"/>
      <c r="L304" s="24"/>
      <c r="M304" s="24">
        <v>0</v>
      </c>
      <c r="N304" s="24">
        <v>0</v>
      </c>
      <c r="O304" s="24"/>
      <c r="P304" s="50">
        <v>0</v>
      </c>
      <c r="Q304" s="24"/>
      <c r="R304" s="24"/>
      <c r="S304" s="24"/>
      <c r="T304" s="24">
        <v>0</v>
      </c>
      <c r="U304" s="24">
        <v>0</v>
      </c>
      <c r="V304" s="24"/>
      <c r="W304" s="24">
        <v>0</v>
      </c>
      <c r="X304" s="24"/>
      <c r="Y304" s="24"/>
      <c r="Z304" s="24"/>
      <c r="AA304" s="24">
        <v>0</v>
      </c>
      <c r="AB304" s="24">
        <v>0</v>
      </c>
      <c r="AC304" s="24"/>
      <c r="AD304" s="50">
        <v>0</v>
      </c>
      <c r="AE304" s="24"/>
      <c r="AF304" s="24"/>
      <c r="AG304" s="24"/>
      <c r="AH304" s="24">
        <v>0</v>
      </c>
      <c r="AI304" s="24">
        <v>0</v>
      </c>
      <c r="AJ304" s="24"/>
      <c r="AK304" s="50">
        <v>0</v>
      </c>
      <c r="AL304" s="46"/>
      <c r="AM304" s="24"/>
      <c r="AN304" s="24"/>
      <c r="AO304" s="24">
        <f t="shared" si="5"/>
        <v>0.48705999999999999</v>
      </c>
      <c r="AP304" s="24">
        <v>0.40</v>
      </c>
      <c r="AQ304" s="24">
        <v>0</v>
      </c>
      <c r="AR304" s="24">
        <v>0</v>
      </c>
      <c r="AS304" s="24">
        <v>0</v>
      </c>
      <c r="AT304" s="24">
        <v>0</v>
      </c>
    </row>
    <row r="305" spans="1:46" ht="63">
      <c r="A305" s="8" t="s">
        <v>805</v>
      </c>
      <c r="B305" s="73" t="s">
        <v>178</v>
      </c>
      <c r="C305" s="15" t="s">
        <v>308</v>
      </c>
      <c r="D305" s="9">
        <v>8.2984599999999986</v>
      </c>
      <c r="E305" s="24"/>
      <c r="F305" s="24">
        <v>0</v>
      </c>
      <c r="G305" s="24">
        <v>0</v>
      </c>
      <c r="H305" s="24"/>
      <c r="I305" s="24">
        <v>0</v>
      </c>
      <c r="J305" s="24"/>
      <c r="K305" s="24"/>
      <c r="L305" s="24"/>
      <c r="M305" s="24">
        <v>0</v>
      </c>
      <c r="N305" s="24">
        <v>0</v>
      </c>
      <c r="O305" s="24"/>
      <c r="P305" s="49">
        <v>0</v>
      </c>
      <c r="Q305" s="24"/>
      <c r="R305" s="24"/>
      <c r="S305" s="24"/>
      <c r="T305" s="24">
        <v>0</v>
      </c>
      <c r="U305" s="24">
        <v>0</v>
      </c>
      <c r="V305" s="24"/>
      <c r="W305" s="24">
        <v>0</v>
      </c>
      <c r="X305" s="24"/>
      <c r="Y305" s="24"/>
      <c r="Z305" s="24"/>
      <c r="AA305" s="24">
        <v>8.2984599999999986</v>
      </c>
      <c r="AB305" s="24">
        <v>0</v>
      </c>
      <c r="AC305" s="24"/>
      <c r="AD305" s="49">
        <v>1.52</v>
      </c>
      <c r="AE305" s="24"/>
      <c r="AF305" s="24"/>
      <c r="AG305" s="24"/>
      <c r="AH305" s="24">
        <v>0</v>
      </c>
      <c r="AI305" s="24">
        <v>0</v>
      </c>
      <c r="AJ305" s="24"/>
      <c r="AK305" s="49">
        <v>0</v>
      </c>
      <c r="AL305" s="44"/>
      <c r="AM305" s="24"/>
      <c r="AN305" s="24"/>
      <c r="AO305" s="24">
        <f t="shared" si="5"/>
        <v>8.2984599999999986</v>
      </c>
      <c r="AP305" s="24">
        <v>0</v>
      </c>
      <c r="AQ305" s="24">
        <v>0</v>
      </c>
      <c r="AR305" s="24">
        <v>1.52</v>
      </c>
      <c r="AS305" s="24">
        <v>0</v>
      </c>
      <c r="AT305" s="24">
        <v>0</v>
      </c>
    </row>
    <row r="306" spans="1:46" ht="78.75">
      <c r="A306" s="8" t="s">
        <v>805</v>
      </c>
      <c r="B306" s="73" t="s">
        <v>1082</v>
      </c>
      <c r="C306" s="15" t="s">
        <v>1083</v>
      </c>
      <c r="D306" s="9">
        <v>1.3230299999999999</v>
      </c>
      <c r="E306" s="24"/>
      <c r="F306" s="24">
        <v>1.3230300000000002</v>
      </c>
      <c r="G306" s="24">
        <v>0</v>
      </c>
      <c r="H306" s="24"/>
      <c r="I306" s="24">
        <v>0.20</v>
      </c>
      <c r="J306" s="24"/>
      <c r="K306" s="24"/>
      <c r="L306" s="24"/>
      <c r="M306" s="24">
        <v>0</v>
      </c>
      <c r="N306" s="24">
        <v>0</v>
      </c>
      <c r="O306" s="24"/>
      <c r="P306" s="49">
        <v>0</v>
      </c>
      <c r="Q306" s="24"/>
      <c r="R306" s="24"/>
      <c r="S306" s="24"/>
      <c r="T306" s="24">
        <v>0</v>
      </c>
      <c r="U306" s="24">
        <v>0</v>
      </c>
      <c r="V306" s="24"/>
      <c r="W306" s="24">
        <v>0</v>
      </c>
      <c r="X306" s="24"/>
      <c r="Y306" s="24"/>
      <c r="Z306" s="24"/>
      <c r="AA306" s="24">
        <v>0</v>
      </c>
      <c r="AB306" s="24">
        <v>0</v>
      </c>
      <c r="AC306" s="24"/>
      <c r="AD306" s="49">
        <v>0</v>
      </c>
      <c r="AE306" s="24"/>
      <c r="AF306" s="24"/>
      <c r="AG306" s="24"/>
      <c r="AH306" s="24">
        <v>0</v>
      </c>
      <c r="AI306" s="24">
        <v>0</v>
      </c>
      <c r="AJ306" s="24"/>
      <c r="AK306" s="49">
        <v>0</v>
      </c>
      <c r="AL306" s="44"/>
      <c r="AM306" s="24"/>
      <c r="AN306" s="24"/>
      <c r="AO306" s="24">
        <f t="shared" si="5"/>
        <v>1.3230300000000002</v>
      </c>
      <c r="AP306" s="24">
        <v>0</v>
      </c>
      <c r="AQ306" s="24">
        <v>0</v>
      </c>
      <c r="AR306" s="24">
        <v>0.20</v>
      </c>
      <c r="AS306" s="24">
        <v>0</v>
      </c>
      <c r="AT306" s="24">
        <v>0</v>
      </c>
    </row>
    <row r="307" spans="1:46" ht="94.5">
      <c r="A307" s="8" t="s">
        <v>805</v>
      </c>
      <c r="B307" s="73" t="s">
        <v>582</v>
      </c>
      <c r="C307" s="15" t="s">
        <v>2351</v>
      </c>
      <c r="D307" s="9">
        <v>31.123519999999996</v>
      </c>
      <c r="E307" s="24"/>
      <c r="F307" s="24">
        <v>0</v>
      </c>
      <c r="G307" s="24">
        <v>0</v>
      </c>
      <c r="H307" s="24"/>
      <c r="I307" s="24">
        <v>0</v>
      </c>
      <c r="J307" s="24"/>
      <c r="K307" s="24"/>
      <c r="L307" s="24"/>
      <c r="M307" s="24">
        <v>0</v>
      </c>
      <c r="N307" s="24">
        <v>0</v>
      </c>
      <c r="O307" s="24"/>
      <c r="P307" s="49">
        <v>0</v>
      </c>
      <c r="Q307" s="24"/>
      <c r="R307" s="24"/>
      <c r="S307" s="24"/>
      <c r="T307" s="24">
        <v>0</v>
      </c>
      <c r="U307" s="24">
        <v>0</v>
      </c>
      <c r="V307" s="24"/>
      <c r="W307" s="24">
        <v>0</v>
      </c>
      <c r="X307" s="24"/>
      <c r="Y307" s="24"/>
      <c r="Z307" s="24"/>
      <c r="AA307" s="24">
        <v>31.123520000000003</v>
      </c>
      <c r="AB307" s="24">
        <v>0</v>
      </c>
      <c r="AC307" s="24"/>
      <c r="AD307" s="49">
        <v>4.5999999999999996</v>
      </c>
      <c r="AE307" s="24"/>
      <c r="AF307" s="24"/>
      <c r="AG307" s="24"/>
      <c r="AH307" s="24">
        <v>0</v>
      </c>
      <c r="AI307" s="24">
        <v>0</v>
      </c>
      <c r="AJ307" s="24"/>
      <c r="AK307" s="49">
        <v>0</v>
      </c>
      <c r="AL307" s="44"/>
      <c r="AM307" s="24"/>
      <c r="AN307" s="24"/>
      <c r="AO307" s="24">
        <f t="shared" si="5"/>
        <v>31.123520000000003</v>
      </c>
      <c r="AP307" s="24">
        <v>0</v>
      </c>
      <c r="AQ307" s="24">
        <v>0</v>
      </c>
      <c r="AR307" s="24">
        <v>4.5999999999999996</v>
      </c>
      <c r="AS307" s="24">
        <v>0</v>
      </c>
      <c r="AT307" s="24">
        <v>0</v>
      </c>
    </row>
    <row r="308" spans="1:46" ht="63">
      <c r="A308" s="8" t="s">
        <v>805</v>
      </c>
      <c r="B308" s="73" t="s">
        <v>1084</v>
      </c>
      <c r="C308" s="15" t="s">
        <v>1085</v>
      </c>
      <c r="D308" s="9">
        <v>2.2758099999999999</v>
      </c>
      <c r="E308" s="24"/>
      <c r="F308" s="24">
        <v>2.2758099999999999</v>
      </c>
      <c r="G308" s="24">
        <v>0</v>
      </c>
      <c r="H308" s="24"/>
      <c r="I308" s="24">
        <v>0.47</v>
      </c>
      <c r="J308" s="24"/>
      <c r="K308" s="24"/>
      <c r="L308" s="24"/>
      <c r="M308" s="24">
        <v>0</v>
      </c>
      <c r="N308" s="24">
        <v>0</v>
      </c>
      <c r="O308" s="24"/>
      <c r="P308" s="49">
        <v>0</v>
      </c>
      <c r="Q308" s="24"/>
      <c r="R308" s="24"/>
      <c r="S308" s="24"/>
      <c r="T308" s="24">
        <v>0</v>
      </c>
      <c r="U308" s="24">
        <v>0</v>
      </c>
      <c r="V308" s="24"/>
      <c r="W308" s="24">
        <v>0</v>
      </c>
      <c r="X308" s="24"/>
      <c r="Y308" s="24"/>
      <c r="Z308" s="24"/>
      <c r="AA308" s="24">
        <v>0</v>
      </c>
      <c r="AB308" s="24">
        <v>0</v>
      </c>
      <c r="AC308" s="24"/>
      <c r="AD308" s="49">
        <v>0</v>
      </c>
      <c r="AE308" s="24"/>
      <c r="AF308" s="24"/>
      <c r="AG308" s="24"/>
      <c r="AH308" s="24">
        <v>0</v>
      </c>
      <c r="AI308" s="24">
        <v>0</v>
      </c>
      <c r="AJ308" s="24"/>
      <c r="AK308" s="49">
        <v>0</v>
      </c>
      <c r="AL308" s="44"/>
      <c r="AM308" s="24"/>
      <c r="AN308" s="24"/>
      <c r="AO308" s="24">
        <f t="shared" si="5"/>
        <v>2.2758099999999999</v>
      </c>
      <c r="AP308" s="24">
        <v>0</v>
      </c>
      <c r="AQ308" s="24">
        <v>0</v>
      </c>
      <c r="AR308" s="24">
        <v>0.47</v>
      </c>
      <c r="AS308" s="24">
        <v>0</v>
      </c>
      <c r="AT308" s="24">
        <v>0</v>
      </c>
    </row>
    <row r="309" spans="1:46" ht="78.75">
      <c r="A309" s="8" t="s">
        <v>805</v>
      </c>
      <c r="B309" s="73" t="s">
        <v>179</v>
      </c>
      <c r="C309" s="15" t="s">
        <v>309</v>
      </c>
      <c r="D309" s="9">
        <v>13.109</v>
      </c>
      <c r="E309" s="24"/>
      <c r="F309" s="24">
        <v>0</v>
      </c>
      <c r="G309" s="24">
        <v>0</v>
      </c>
      <c r="H309" s="24"/>
      <c r="I309" s="24">
        <v>0</v>
      </c>
      <c r="J309" s="24"/>
      <c r="K309" s="24"/>
      <c r="L309" s="24"/>
      <c r="M309" s="24">
        <v>0</v>
      </c>
      <c r="N309" s="24">
        <v>0</v>
      </c>
      <c r="O309" s="24"/>
      <c r="P309" s="49">
        <v>0</v>
      </c>
      <c r="Q309" s="24"/>
      <c r="R309" s="24"/>
      <c r="S309" s="24"/>
      <c r="T309" s="24">
        <v>13.109</v>
      </c>
      <c r="U309" s="24">
        <v>0</v>
      </c>
      <c r="V309" s="24"/>
      <c r="W309" s="24">
        <v>2.10</v>
      </c>
      <c r="X309" s="24"/>
      <c r="Y309" s="24"/>
      <c r="Z309" s="24"/>
      <c r="AA309" s="24">
        <v>0</v>
      </c>
      <c r="AB309" s="24">
        <v>0</v>
      </c>
      <c r="AC309" s="24"/>
      <c r="AD309" s="49">
        <v>0</v>
      </c>
      <c r="AE309" s="24"/>
      <c r="AF309" s="24"/>
      <c r="AG309" s="24"/>
      <c r="AH309" s="24">
        <v>0</v>
      </c>
      <c r="AI309" s="24">
        <v>0</v>
      </c>
      <c r="AJ309" s="24"/>
      <c r="AK309" s="49">
        <v>0</v>
      </c>
      <c r="AL309" s="44"/>
      <c r="AM309" s="24"/>
      <c r="AN309" s="24"/>
      <c r="AO309" s="24">
        <f t="shared" si="5"/>
        <v>13.109</v>
      </c>
      <c r="AP309" s="24">
        <v>0</v>
      </c>
      <c r="AQ309" s="24">
        <v>0</v>
      </c>
      <c r="AR309" s="24">
        <v>2.10</v>
      </c>
      <c r="AS309" s="24">
        <v>0</v>
      </c>
      <c r="AT309" s="24">
        <v>0</v>
      </c>
    </row>
    <row r="310" spans="1:46" ht="78.75">
      <c r="A310" s="8" t="s">
        <v>805</v>
      </c>
      <c r="B310" s="73" t="s">
        <v>180</v>
      </c>
      <c r="C310" s="15" t="s">
        <v>2352</v>
      </c>
      <c r="D310" s="9">
        <v>14.297330000000001</v>
      </c>
      <c r="E310" s="24"/>
      <c r="F310" s="24">
        <v>0</v>
      </c>
      <c r="G310" s="24">
        <v>0</v>
      </c>
      <c r="H310" s="24"/>
      <c r="I310" s="24">
        <v>0</v>
      </c>
      <c r="J310" s="24"/>
      <c r="K310" s="24"/>
      <c r="L310" s="24"/>
      <c r="M310" s="24">
        <v>0</v>
      </c>
      <c r="N310" s="24">
        <v>0</v>
      </c>
      <c r="O310" s="24"/>
      <c r="P310" s="49">
        <v>0</v>
      </c>
      <c r="Q310" s="24"/>
      <c r="R310" s="24"/>
      <c r="S310" s="24"/>
      <c r="T310" s="24">
        <v>14.297330000000001</v>
      </c>
      <c r="U310" s="24">
        <v>0</v>
      </c>
      <c r="V310" s="24"/>
      <c r="W310" s="24">
        <v>2.60</v>
      </c>
      <c r="X310" s="24"/>
      <c r="Y310" s="24"/>
      <c r="Z310" s="24"/>
      <c r="AA310" s="24">
        <v>0</v>
      </c>
      <c r="AB310" s="24">
        <v>0</v>
      </c>
      <c r="AC310" s="24"/>
      <c r="AD310" s="49">
        <v>0</v>
      </c>
      <c r="AE310" s="24"/>
      <c r="AF310" s="24"/>
      <c r="AG310" s="24"/>
      <c r="AH310" s="24">
        <v>0</v>
      </c>
      <c r="AI310" s="24">
        <v>0</v>
      </c>
      <c r="AJ310" s="24"/>
      <c r="AK310" s="49">
        <v>0</v>
      </c>
      <c r="AL310" s="44"/>
      <c r="AM310" s="24"/>
      <c r="AN310" s="24"/>
      <c r="AO310" s="24">
        <f t="shared" si="5"/>
        <v>14.297330000000001</v>
      </c>
      <c r="AP310" s="24">
        <v>0</v>
      </c>
      <c r="AQ310" s="24">
        <v>0</v>
      </c>
      <c r="AR310" s="24">
        <v>2.60</v>
      </c>
      <c r="AS310" s="24">
        <v>0</v>
      </c>
      <c r="AT310" s="24">
        <v>0</v>
      </c>
    </row>
    <row r="311" spans="1:46" ht="47.25">
      <c r="A311" s="8" t="s">
        <v>804</v>
      </c>
      <c r="B311" s="73" t="s">
        <v>1086</v>
      </c>
      <c r="C311" s="15" t="s">
        <v>2353</v>
      </c>
      <c r="D311" s="9">
        <v>0.8593099999999998</v>
      </c>
      <c r="E311" s="24"/>
      <c r="F311" s="24">
        <v>0.8593099999999998</v>
      </c>
      <c r="G311" s="24">
        <v>0.40</v>
      </c>
      <c r="H311" s="24"/>
      <c r="I311" s="24">
        <v>0</v>
      </c>
      <c r="J311" s="24"/>
      <c r="K311" s="24"/>
      <c r="L311" s="24"/>
      <c r="M311" s="24">
        <v>0</v>
      </c>
      <c r="N311" s="24">
        <v>0</v>
      </c>
      <c r="O311" s="24"/>
      <c r="P311" s="49">
        <v>0</v>
      </c>
      <c r="Q311" s="24"/>
      <c r="R311" s="24"/>
      <c r="S311" s="24"/>
      <c r="T311" s="24">
        <v>0</v>
      </c>
      <c r="U311" s="24">
        <v>0</v>
      </c>
      <c r="V311" s="24"/>
      <c r="W311" s="24">
        <v>0</v>
      </c>
      <c r="X311" s="24"/>
      <c r="Y311" s="24"/>
      <c r="Z311" s="24"/>
      <c r="AA311" s="24">
        <v>0</v>
      </c>
      <c r="AB311" s="24">
        <v>0</v>
      </c>
      <c r="AC311" s="24"/>
      <c r="AD311" s="49">
        <v>0</v>
      </c>
      <c r="AE311" s="24"/>
      <c r="AF311" s="24"/>
      <c r="AG311" s="24"/>
      <c r="AH311" s="24">
        <v>0</v>
      </c>
      <c r="AI311" s="24">
        <v>0</v>
      </c>
      <c r="AJ311" s="24"/>
      <c r="AK311" s="49">
        <v>0</v>
      </c>
      <c r="AL311" s="44"/>
      <c r="AM311" s="24"/>
      <c r="AN311" s="24"/>
      <c r="AO311" s="24">
        <f t="shared" si="5"/>
        <v>0.8593099999999998</v>
      </c>
      <c r="AP311" s="24">
        <v>0.40</v>
      </c>
      <c r="AQ311" s="24">
        <v>0</v>
      </c>
      <c r="AR311" s="24">
        <v>0</v>
      </c>
      <c r="AS311" s="24">
        <v>0</v>
      </c>
      <c r="AT311" s="24">
        <v>0</v>
      </c>
    </row>
    <row r="312" spans="1:46" ht="94.5">
      <c r="A312" s="8" t="s">
        <v>804</v>
      </c>
      <c r="B312" s="73" t="s">
        <v>1087</v>
      </c>
      <c r="C312" s="15" t="s">
        <v>2354</v>
      </c>
      <c r="D312" s="9">
        <v>3.1542699999999999</v>
      </c>
      <c r="E312" s="24"/>
      <c r="F312" s="24">
        <v>3.1542699999999999</v>
      </c>
      <c r="G312" s="24">
        <v>0</v>
      </c>
      <c r="H312" s="24"/>
      <c r="I312" s="24">
        <v>0</v>
      </c>
      <c r="J312" s="24"/>
      <c r="K312" s="24"/>
      <c r="L312" s="24"/>
      <c r="M312" s="24">
        <v>0</v>
      </c>
      <c r="N312" s="24">
        <v>0</v>
      </c>
      <c r="O312" s="24"/>
      <c r="P312" s="49">
        <v>0</v>
      </c>
      <c r="Q312" s="24"/>
      <c r="R312" s="24"/>
      <c r="S312" s="24"/>
      <c r="T312" s="24">
        <v>0</v>
      </c>
      <c r="U312" s="24">
        <v>0</v>
      </c>
      <c r="V312" s="24"/>
      <c r="W312" s="24">
        <v>0</v>
      </c>
      <c r="X312" s="24"/>
      <c r="Y312" s="24"/>
      <c r="Z312" s="24"/>
      <c r="AA312" s="24">
        <v>0</v>
      </c>
      <c r="AB312" s="24">
        <v>0</v>
      </c>
      <c r="AC312" s="24"/>
      <c r="AD312" s="49">
        <v>0</v>
      </c>
      <c r="AE312" s="24"/>
      <c r="AF312" s="24"/>
      <c r="AG312" s="24"/>
      <c r="AH312" s="24">
        <v>0</v>
      </c>
      <c r="AI312" s="24">
        <v>0</v>
      </c>
      <c r="AJ312" s="24"/>
      <c r="AK312" s="49">
        <v>0</v>
      </c>
      <c r="AL312" s="44"/>
      <c r="AM312" s="24"/>
      <c r="AN312" s="24"/>
      <c r="AO312" s="24">
        <f t="shared" si="5"/>
        <v>3.1542699999999999</v>
      </c>
      <c r="AP312" s="24">
        <v>0</v>
      </c>
      <c r="AQ312" s="24">
        <v>0</v>
      </c>
      <c r="AR312" s="24">
        <v>0</v>
      </c>
      <c r="AS312" s="24">
        <v>0</v>
      </c>
      <c r="AT312" s="24">
        <v>0</v>
      </c>
    </row>
    <row r="313" spans="1:46" ht="78.75">
      <c r="A313" s="8" t="s">
        <v>805</v>
      </c>
      <c r="B313" s="73" t="s">
        <v>249</v>
      </c>
      <c r="C313" s="15" t="s">
        <v>310</v>
      </c>
      <c r="D313" s="9">
        <v>42.187050000000006</v>
      </c>
      <c r="E313" s="24"/>
      <c r="F313" s="24">
        <v>0</v>
      </c>
      <c r="G313" s="24">
        <v>0</v>
      </c>
      <c r="H313" s="24"/>
      <c r="I313" s="24">
        <v>0</v>
      </c>
      <c r="J313" s="24"/>
      <c r="K313" s="24"/>
      <c r="L313" s="24"/>
      <c r="M313" s="24">
        <v>0</v>
      </c>
      <c r="N313" s="24">
        <v>0</v>
      </c>
      <c r="O313" s="24"/>
      <c r="P313" s="49">
        <v>0</v>
      </c>
      <c r="Q313" s="24"/>
      <c r="R313" s="24"/>
      <c r="S313" s="24"/>
      <c r="T313" s="24">
        <v>42.187049999999999</v>
      </c>
      <c r="U313" s="24">
        <v>0</v>
      </c>
      <c r="V313" s="24"/>
      <c r="W313" s="24">
        <v>2.6659999999999999</v>
      </c>
      <c r="X313" s="24"/>
      <c r="Y313" s="24"/>
      <c r="Z313" s="24"/>
      <c r="AA313" s="24">
        <v>0</v>
      </c>
      <c r="AB313" s="24">
        <v>0</v>
      </c>
      <c r="AC313" s="24"/>
      <c r="AD313" s="49">
        <v>0</v>
      </c>
      <c r="AE313" s="24"/>
      <c r="AF313" s="24"/>
      <c r="AG313" s="24"/>
      <c r="AH313" s="24">
        <v>0</v>
      </c>
      <c r="AI313" s="24">
        <v>0</v>
      </c>
      <c r="AJ313" s="24"/>
      <c r="AK313" s="49">
        <v>0</v>
      </c>
      <c r="AL313" s="44"/>
      <c r="AM313" s="24"/>
      <c r="AN313" s="24"/>
      <c r="AO313" s="24">
        <f t="shared" si="5"/>
        <v>42.187049999999999</v>
      </c>
      <c r="AP313" s="24">
        <v>0</v>
      </c>
      <c r="AQ313" s="24">
        <v>0</v>
      </c>
      <c r="AR313" s="24">
        <v>2.6659999999999999</v>
      </c>
      <c r="AS313" s="24">
        <v>0</v>
      </c>
      <c r="AT313" s="24">
        <v>0</v>
      </c>
    </row>
    <row r="314" spans="1:46" ht="63">
      <c r="A314" s="8" t="s">
        <v>805</v>
      </c>
      <c r="B314" s="73" t="s">
        <v>1088</v>
      </c>
      <c r="C314" s="15" t="s">
        <v>1089</v>
      </c>
      <c r="D314" s="9">
        <v>31.502940000000002</v>
      </c>
      <c r="E314" s="24"/>
      <c r="F314" s="24">
        <v>0</v>
      </c>
      <c r="G314" s="24">
        <v>0</v>
      </c>
      <c r="H314" s="24"/>
      <c r="I314" s="24">
        <v>0</v>
      </c>
      <c r="J314" s="24"/>
      <c r="K314" s="24"/>
      <c r="L314" s="24"/>
      <c r="M314" s="24">
        <v>0</v>
      </c>
      <c r="N314" s="24">
        <v>0</v>
      </c>
      <c r="O314" s="24"/>
      <c r="P314" s="49">
        <v>0</v>
      </c>
      <c r="Q314" s="24"/>
      <c r="R314" s="24"/>
      <c r="S314" s="24"/>
      <c r="T314" s="24">
        <v>0</v>
      </c>
      <c r="U314" s="24">
        <v>0</v>
      </c>
      <c r="V314" s="24"/>
      <c r="W314" s="24">
        <v>0</v>
      </c>
      <c r="X314" s="24"/>
      <c r="Y314" s="24"/>
      <c r="Z314" s="24"/>
      <c r="AA314" s="24">
        <v>31.502940000000002</v>
      </c>
      <c r="AB314" s="24">
        <v>0</v>
      </c>
      <c r="AC314" s="24"/>
      <c r="AD314" s="49">
        <v>3.20</v>
      </c>
      <c r="AE314" s="24"/>
      <c r="AF314" s="24"/>
      <c r="AG314" s="24"/>
      <c r="AH314" s="24">
        <v>0</v>
      </c>
      <c r="AI314" s="24">
        <v>0</v>
      </c>
      <c r="AJ314" s="24"/>
      <c r="AK314" s="49">
        <v>0</v>
      </c>
      <c r="AL314" s="44"/>
      <c r="AM314" s="24"/>
      <c r="AN314" s="24"/>
      <c r="AO314" s="24">
        <f t="shared" si="5"/>
        <v>31.502940000000002</v>
      </c>
      <c r="AP314" s="24">
        <v>0</v>
      </c>
      <c r="AQ314" s="24">
        <v>0</v>
      </c>
      <c r="AR314" s="24">
        <v>3.20</v>
      </c>
      <c r="AS314" s="24">
        <v>0</v>
      </c>
      <c r="AT314" s="24">
        <v>0</v>
      </c>
    </row>
    <row r="315" spans="1:46" ht="47.25">
      <c r="A315" s="8" t="s">
        <v>804</v>
      </c>
      <c r="B315" s="73" t="s">
        <v>1090</v>
      </c>
      <c r="C315" s="15" t="s">
        <v>1091</v>
      </c>
      <c r="D315" s="9">
        <v>3.6923499999999998</v>
      </c>
      <c r="E315" s="24"/>
      <c r="F315" s="24">
        <v>3.6923499999999998</v>
      </c>
      <c r="G315" s="24">
        <v>0.80</v>
      </c>
      <c r="H315" s="24"/>
      <c r="I315" s="24">
        <v>0</v>
      </c>
      <c r="J315" s="24"/>
      <c r="K315" s="24"/>
      <c r="L315" s="24"/>
      <c r="M315" s="24">
        <v>0</v>
      </c>
      <c r="N315" s="24">
        <v>0</v>
      </c>
      <c r="O315" s="24"/>
      <c r="P315" s="49">
        <v>0</v>
      </c>
      <c r="Q315" s="24"/>
      <c r="R315" s="24"/>
      <c r="S315" s="24"/>
      <c r="T315" s="24">
        <v>0</v>
      </c>
      <c r="U315" s="24">
        <v>0</v>
      </c>
      <c r="V315" s="24"/>
      <c r="W315" s="24">
        <v>0</v>
      </c>
      <c r="X315" s="24"/>
      <c r="Y315" s="24"/>
      <c r="Z315" s="24"/>
      <c r="AA315" s="24">
        <v>0</v>
      </c>
      <c r="AB315" s="24">
        <v>0</v>
      </c>
      <c r="AC315" s="24"/>
      <c r="AD315" s="49">
        <v>0</v>
      </c>
      <c r="AE315" s="24"/>
      <c r="AF315" s="24"/>
      <c r="AG315" s="24"/>
      <c r="AH315" s="24">
        <v>0</v>
      </c>
      <c r="AI315" s="24">
        <v>0</v>
      </c>
      <c r="AJ315" s="24"/>
      <c r="AK315" s="49">
        <v>0</v>
      </c>
      <c r="AL315" s="44"/>
      <c r="AM315" s="24"/>
      <c r="AN315" s="24"/>
      <c r="AO315" s="24">
        <f t="shared" si="5"/>
        <v>3.6923499999999998</v>
      </c>
      <c r="AP315" s="24">
        <v>0.80</v>
      </c>
      <c r="AQ315" s="24">
        <v>0</v>
      </c>
      <c r="AR315" s="24">
        <v>0</v>
      </c>
      <c r="AS315" s="24">
        <v>0</v>
      </c>
      <c r="AT315" s="24">
        <v>0</v>
      </c>
    </row>
    <row r="316" spans="1:46" ht="78.75">
      <c r="A316" s="8" t="s">
        <v>805</v>
      </c>
      <c r="B316" s="73" t="s">
        <v>250</v>
      </c>
      <c r="C316" s="15" t="s">
        <v>311</v>
      </c>
      <c r="D316" s="9">
        <v>79.197690000000009</v>
      </c>
      <c r="E316" s="24"/>
      <c r="F316" s="24">
        <v>0</v>
      </c>
      <c r="G316" s="24">
        <v>0</v>
      </c>
      <c r="H316" s="24"/>
      <c r="I316" s="24">
        <v>0</v>
      </c>
      <c r="J316" s="24"/>
      <c r="K316" s="24"/>
      <c r="L316" s="24"/>
      <c r="M316" s="24">
        <v>0</v>
      </c>
      <c r="N316" s="24">
        <v>0</v>
      </c>
      <c r="O316" s="24"/>
      <c r="P316" s="49">
        <v>0</v>
      </c>
      <c r="Q316" s="24"/>
      <c r="R316" s="24"/>
      <c r="S316" s="24"/>
      <c r="T316" s="24">
        <v>0</v>
      </c>
      <c r="U316" s="24">
        <v>0</v>
      </c>
      <c r="V316" s="24"/>
      <c r="W316" s="24">
        <v>0</v>
      </c>
      <c r="X316" s="24"/>
      <c r="Y316" s="24"/>
      <c r="Z316" s="24"/>
      <c r="AA316" s="24">
        <v>0</v>
      </c>
      <c r="AB316" s="24">
        <v>0</v>
      </c>
      <c r="AC316" s="24"/>
      <c r="AD316" s="49">
        <v>0</v>
      </c>
      <c r="AE316" s="24"/>
      <c r="AF316" s="24"/>
      <c r="AG316" s="24"/>
      <c r="AH316" s="24">
        <v>0</v>
      </c>
      <c r="AI316" s="24">
        <v>0</v>
      </c>
      <c r="AJ316" s="24"/>
      <c r="AK316" s="49">
        <v>0</v>
      </c>
      <c r="AL316" s="44"/>
      <c r="AM316" s="24"/>
      <c r="AN316" s="24"/>
      <c r="AO316" s="24">
        <f t="shared" si="5"/>
        <v>0</v>
      </c>
      <c r="AP316" s="24">
        <v>0</v>
      </c>
      <c r="AQ316" s="24">
        <v>0</v>
      </c>
      <c r="AR316" s="24">
        <v>0</v>
      </c>
      <c r="AS316" s="24">
        <v>0</v>
      </c>
      <c r="AT316" s="24">
        <v>0</v>
      </c>
    </row>
    <row r="317" spans="1:46" ht="47.25">
      <c r="A317" s="8" t="s">
        <v>804</v>
      </c>
      <c r="B317" s="73" t="s">
        <v>1092</v>
      </c>
      <c r="C317" s="15" t="s">
        <v>2355</v>
      </c>
      <c r="D317" s="9">
        <v>3.0319499999999997</v>
      </c>
      <c r="E317" s="24"/>
      <c r="F317" s="24">
        <v>3.0319500000000001</v>
      </c>
      <c r="G317" s="24">
        <v>0</v>
      </c>
      <c r="H317" s="24"/>
      <c r="I317" s="24">
        <v>0</v>
      </c>
      <c r="J317" s="24"/>
      <c r="K317" s="24"/>
      <c r="L317" s="24"/>
      <c r="M317" s="24">
        <v>0</v>
      </c>
      <c r="N317" s="24">
        <v>0</v>
      </c>
      <c r="O317" s="24"/>
      <c r="P317" s="49">
        <v>0</v>
      </c>
      <c r="Q317" s="24"/>
      <c r="R317" s="24"/>
      <c r="S317" s="24"/>
      <c r="T317" s="24">
        <v>0</v>
      </c>
      <c r="U317" s="24">
        <v>0</v>
      </c>
      <c r="V317" s="24"/>
      <c r="W317" s="24">
        <v>0</v>
      </c>
      <c r="X317" s="24"/>
      <c r="Y317" s="24"/>
      <c r="Z317" s="24"/>
      <c r="AA317" s="24">
        <v>0</v>
      </c>
      <c r="AB317" s="24">
        <v>0</v>
      </c>
      <c r="AC317" s="24"/>
      <c r="AD317" s="49">
        <v>0</v>
      </c>
      <c r="AE317" s="24"/>
      <c r="AF317" s="24"/>
      <c r="AG317" s="24"/>
      <c r="AH317" s="24">
        <v>0</v>
      </c>
      <c r="AI317" s="24">
        <v>0</v>
      </c>
      <c r="AJ317" s="24"/>
      <c r="AK317" s="49">
        <v>0</v>
      </c>
      <c r="AL317" s="44"/>
      <c r="AM317" s="24"/>
      <c r="AN317" s="24"/>
      <c r="AO317" s="24">
        <f t="shared" si="5"/>
        <v>3.0319500000000001</v>
      </c>
      <c r="AP317" s="24">
        <v>0</v>
      </c>
      <c r="AQ317" s="24">
        <v>0</v>
      </c>
      <c r="AR317" s="24">
        <v>0</v>
      </c>
      <c r="AS317" s="24">
        <v>0</v>
      </c>
      <c r="AT317" s="24">
        <v>0</v>
      </c>
    </row>
    <row r="318" spans="1:46" ht="47.25">
      <c r="A318" s="8" t="s">
        <v>804</v>
      </c>
      <c r="B318" s="73" t="s">
        <v>116</v>
      </c>
      <c r="C318" s="15" t="s">
        <v>312</v>
      </c>
      <c r="D318" s="9">
        <v>10.251659999999999</v>
      </c>
      <c r="E318" s="24"/>
      <c r="F318" s="24">
        <v>0</v>
      </c>
      <c r="G318" s="24">
        <v>0</v>
      </c>
      <c r="H318" s="24"/>
      <c r="I318" s="24">
        <v>0</v>
      </c>
      <c r="J318" s="24"/>
      <c r="K318" s="24"/>
      <c r="L318" s="24"/>
      <c r="M318" s="24">
        <v>0</v>
      </c>
      <c r="N318" s="24">
        <v>0</v>
      </c>
      <c r="O318" s="24"/>
      <c r="P318" s="49">
        <v>0</v>
      </c>
      <c r="Q318" s="24"/>
      <c r="R318" s="24"/>
      <c r="S318" s="24"/>
      <c r="T318" s="24">
        <v>0</v>
      </c>
      <c r="U318" s="24">
        <v>0</v>
      </c>
      <c r="V318" s="24"/>
      <c r="W318" s="24">
        <v>0</v>
      </c>
      <c r="X318" s="24"/>
      <c r="Y318" s="24"/>
      <c r="Z318" s="24"/>
      <c r="AA318" s="24">
        <v>10.251660000000001</v>
      </c>
      <c r="AB318" s="24">
        <v>1.26</v>
      </c>
      <c r="AC318" s="24"/>
      <c r="AD318" s="49">
        <v>0</v>
      </c>
      <c r="AE318" s="24"/>
      <c r="AF318" s="24"/>
      <c r="AG318" s="24"/>
      <c r="AH318" s="24">
        <v>0</v>
      </c>
      <c r="AI318" s="24">
        <v>0</v>
      </c>
      <c r="AJ318" s="24"/>
      <c r="AK318" s="49">
        <v>0</v>
      </c>
      <c r="AL318" s="44"/>
      <c r="AM318" s="24"/>
      <c r="AN318" s="24"/>
      <c r="AO318" s="24">
        <f t="shared" si="5"/>
        <v>10.251660000000001</v>
      </c>
      <c r="AP318" s="24">
        <v>1.26</v>
      </c>
      <c r="AQ318" s="24">
        <v>0</v>
      </c>
      <c r="AR318" s="24">
        <v>0</v>
      </c>
      <c r="AS318" s="24">
        <v>0</v>
      </c>
      <c r="AT318" s="24">
        <v>0</v>
      </c>
    </row>
    <row r="319" spans="1:46" ht="31.5">
      <c r="A319" s="8" t="s">
        <v>804</v>
      </c>
      <c r="B319" s="73" t="s">
        <v>1093</v>
      </c>
      <c r="C319" s="15" t="s">
        <v>2356</v>
      </c>
      <c r="D319" s="9">
        <v>23.892749999999999</v>
      </c>
      <c r="E319" s="24"/>
      <c r="F319" s="24">
        <v>23.892749999999999</v>
      </c>
      <c r="G319" s="24">
        <v>0</v>
      </c>
      <c r="H319" s="24"/>
      <c r="I319" s="24">
        <v>0</v>
      </c>
      <c r="J319" s="24"/>
      <c r="K319" s="24"/>
      <c r="L319" s="24"/>
      <c r="M319" s="24">
        <v>0</v>
      </c>
      <c r="N319" s="24">
        <v>0</v>
      </c>
      <c r="O319" s="24"/>
      <c r="P319" s="49">
        <v>0</v>
      </c>
      <c r="Q319" s="24"/>
      <c r="R319" s="24"/>
      <c r="S319" s="24"/>
      <c r="T319" s="24">
        <v>0</v>
      </c>
      <c r="U319" s="24">
        <v>0</v>
      </c>
      <c r="V319" s="24"/>
      <c r="W319" s="24">
        <v>0</v>
      </c>
      <c r="X319" s="24"/>
      <c r="Y319" s="24"/>
      <c r="Z319" s="24"/>
      <c r="AA319" s="24">
        <v>0</v>
      </c>
      <c r="AB319" s="24">
        <v>0</v>
      </c>
      <c r="AC319" s="24"/>
      <c r="AD319" s="49">
        <v>0</v>
      </c>
      <c r="AE319" s="24"/>
      <c r="AF319" s="24"/>
      <c r="AG319" s="24"/>
      <c r="AH319" s="24">
        <v>0</v>
      </c>
      <c r="AI319" s="24">
        <v>0</v>
      </c>
      <c r="AJ319" s="24"/>
      <c r="AK319" s="49">
        <v>0</v>
      </c>
      <c r="AL319" s="44"/>
      <c r="AM319" s="24"/>
      <c r="AN319" s="24"/>
      <c r="AO319" s="24">
        <f t="shared" si="5"/>
        <v>23.892749999999999</v>
      </c>
      <c r="AP319" s="24">
        <v>0</v>
      </c>
      <c r="AQ319" s="24">
        <v>0</v>
      </c>
      <c r="AR319" s="24">
        <v>0</v>
      </c>
      <c r="AS319" s="24">
        <v>0</v>
      </c>
      <c r="AT319" s="24">
        <v>0</v>
      </c>
    </row>
    <row r="320" spans="1:46" ht="47.25">
      <c r="A320" s="8" t="s">
        <v>804</v>
      </c>
      <c r="B320" s="73" t="s">
        <v>1094</v>
      </c>
      <c r="C320" s="15" t="s">
        <v>1095</v>
      </c>
      <c r="D320" s="9">
        <v>6.0496300000000005</v>
      </c>
      <c r="E320" s="24"/>
      <c r="F320" s="24">
        <v>0</v>
      </c>
      <c r="G320" s="24">
        <v>0</v>
      </c>
      <c r="H320" s="24"/>
      <c r="I320" s="24">
        <v>0</v>
      </c>
      <c r="J320" s="24"/>
      <c r="K320" s="24"/>
      <c r="L320" s="24"/>
      <c r="M320" s="24">
        <v>6.0496300000000005</v>
      </c>
      <c r="N320" s="24">
        <v>0.5</v>
      </c>
      <c r="O320" s="24"/>
      <c r="P320" s="49">
        <v>0</v>
      </c>
      <c r="Q320" s="24"/>
      <c r="R320" s="24"/>
      <c r="S320" s="24"/>
      <c r="T320" s="24">
        <v>0</v>
      </c>
      <c r="U320" s="24">
        <v>0</v>
      </c>
      <c r="V320" s="24"/>
      <c r="W320" s="24">
        <v>0</v>
      </c>
      <c r="X320" s="24"/>
      <c r="Y320" s="24"/>
      <c r="Z320" s="24"/>
      <c r="AA320" s="24">
        <v>0</v>
      </c>
      <c r="AB320" s="24">
        <v>0</v>
      </c>
      <c r="AC320" s="24"/>
      <c r="AD320" s="49">
        <v>0</v>
      </c>
      <c r="AE320" s="24"/>
      <c r="AF320" s="24"/>
      <c r="AG320" s="24"/>
      <c r="AH320" s="24">
        <v>0</v>
      </c>
      <c r="AI320" s="24">
        <v>0</v>
      </c>
      <c r="AJ320" s="24"/>
      <c r="AK320" s="49">
        <v>0</v>
      </c>
      <c r="AL320" s="44"/>
      <c r="AM320" s="24"/>
      <c r="AN320" s="24"/>
      <c r="AO320" s="24">
        <f t="shared" si="5"/>
        <v>6.0496300000000005</v>
      </c>
      <c r="AP320" s="24">
        <v>0.5</v>
      </c>
      <c r="AQ320" s="24">
        <v>0</v>
      </c>
      <c r="AR320" s="24">
        <v>0</v>
      </c>
      <c r="AS320" s="24">
        <v>0</v>
      </c>
      <c r="AT320" s="24">
        <v>0</v>
      </c>
    </row>
    <row r="321" spans="1:46" ht="78.75">
      <c r="A321" s="8" t="s">
        <v>805</v>
      </c>
      <c r="B321" s="73" t="s">
        <v>1096</v>
      </c>
      <c r="C321" s="15" t="s">
        <v>2357</v>
      </c>
      <c r="D321" s="9">
        <v>0.18314</v>
      </c>
      <c r="E321" s="24"/>
      <c r="F321" s="24">
        <v>0.18313999999999997</v>
      </c>
      <c r="G321" s="24">
        <v>0</v>
      </c>
      <c r="H321" s="24"/>
      <c r="I321" s="24">
        <v>0.14000000000000001</v>
      </c>
      <c r="J321" s="24"/>
      <c r="K321" s="24"/>
      <c r="L321" s="24"/>
      <c r="M321" s="24">
        <v>0</v>
      </c>
      <c r="N321" s="24">
        <v>0</v>
      </c>
      <c r="O321" s="24"/>
      <c r="P321" s="49">
        <v>0</v>
      </c>
      <c r="Q321" s="24"/>
      <c r="R321" s="24"/>
      <c r="S321" s="24"/>
      <c r="T321" s="24">
        <v>0</v>
      </c>
      <c r="U321" s="24">
        <v>0</v>
      </c>
      <c r="V321" s="24"/>
      <c r="W321" s="24">
        <v>0</v>
      </c>
      <c r="X321" s="24"/>
      <c r="Y321" s="24"/>
      <c r="Z321" s="24"/>
      <c r="AA321" s="24">
        <v>0</v>
      </c>
      <c r="AB321" s="24">
        <v>0</v>
      </c>
      <c r="AC321" s="24"/>
      <c r="AD321" s="49">
        <v>0</v>
      </c>
      <c r="AE321" s="24"/>
      <c r="AF321" s="24"/>
      <c r="AG321" s="24"/>
      <c r="AH321" s="24">
        <v>0</v>
      </c>
      <c r="AI321" s="24">
        <v>0</v>
      </c>
      <c r="AJ321" s="24"/>
      <c r="AK321" s="49">
        <v>0</v>
      </c>
      <c r="AL321" s="44"/>
      <c r="AM321" s="24"/>
      <c r="AN321" s="24"/>
      <c r="AO321" s="24">
        <f t="shared" si="5"/>
        <v>0.18313999999999997</v>
      </c>
      <c r="AP321" s="24">
        <v>0</v>
      </c>
      <c r="AQ321" s="24">
        <v>0</v>
      </c>
      <c r="AR321" s="24">
        <v>0.14000000000000001</v>
      </c>
      <c r="AS321" s="24">
        <v>0</v>
      </c>
      <c r="AT321" s="24">
        <v>0</v>
      </c>
    </row>
    <row r="322" spans="1:46" ht="78.75">
      <c r="A322" s="8" t="s">
        <v>804</v>
      </c>
      <c r="B322" s="73" t="s">
        <v>1097</v>
      </c>
      <c r="C322" s="15" t="s">
        <v>2358</v>
      </c>
      <c r="D322" s="9">
        <v>20.596610000000002</v>
      </c>
      <c r="E322" s="24"/>
      <c r="F322" s="24">
        <v>0</v>
      </c>
      <c r="G322" s="24">
        <v>0</v>
      </c>
      <c r="H322" s="24"/>
      <c r="I322" s="24">
        <v>0</v>
      </c>
      <c r="J322" s="24"/>
      <c r="K322" s="24"/>
      <c r="L322" s="24"/>
      <c r="M322" s="24">
        <v>20.596610000000002</v>
      </c>
      <c r="N322" s="24">
        <v>1.26</v>
      </c>
      <c r="O322" s="24"/>
      <c r="P322" s="49">
        <v>0.20</v>
      </c>
      <c r="Q322" s="24"/>
      <c r="R322" s="24"/>
      <c r="S322" s="24"/>
      <c r="T322" s="24">
        <v>0</v>
      </c>
      <c r="U322" s="24">
        <v>0</v>
      </c>
      <c r="V322" s="24"/>
      <c r="W322" s="24">
        <v>0</v>
      </c>
      <c r="X322" s="24"/>
      <c r="Y322" s="24"/>
      <c r="Z322" s="24"/>
      <c r="AA322" s="24">
        <v>0</v>
      </c>
      <c r="AB322" s="24">
        <v>0</v>
      </c>
      <c r="AC322" s="24"/>
      <c r="AD322" s="49">
        <v>0</v>
      </c>
      <c r="AE322" s="24"/>
      <c r="AF322" s="24"/>
      <c r="AG322" s="24"/>
      <c r="AH322" s="24">
        <v>0</v>
      </c>
      <c r="AI322" s="24">
        <v>0</v>
      </c>
      <c r="AJ322" s="24"/>
      <c r="AK322" s="49">
        <v>0</v>
      </c>
      <c r="AL322" s="44"/>
      <c r="AM322" s="24"/>
      <c r="AN322" s="24"/>
      <c r="AO322" s="24">
        <f t="shared" si="5"/>
        <v>20.596610000000002</v>
      </c>
      <c r="AP322" s="24">
        <v>1.26</v>
      </c>
      <c r="AQ322" s="24">
        <v>0</v>
      </c>
      <c r="AR322" s="24">
        <v>0.20</v>
      </c>
      <c r="AS322" s="24">
        <v>0</v>
      </c>
      <c r="AT322" s="24">
        <v>0</v>
      </c>
    </row>
    <row r="323" spans="1:46" ht="47.25">
      <c r="A323" s="8" t="s">
        <v>804</v>
      </c>
      <c r="B323" s="73" t="s">
        <v>1098</v>
      </c>
      <c r="C323" s="15" t="s">
        <v>1099</v>
      </c>
      <c r="D323" s="9">
        <v>51.07593</v>
      </c>
      <c r="E323" s="24"/>
      <c r="F323" s="24">
        <v>0</v>
      </c>
      <c r="G323" s="24">
        <v>0</v>
      </c>
      <c r="H323" s="24"/>
      <c r="I323" s="24">
        <v>0</v>
      </c>
      <c r="J323" s="24"/>
      <c r="K323" s="24"/>
      <c r="L323" s="24"/>
      <c r="M323" s="24">
        <v>51.07593</v>
      </c>
      <c r="N323" s="24">
        <v>0</v>
      </c>
      <c r="O323" s="24"/>
      <c r="P323" s="49">
        <v>0</v>
      </c>
      <c r="Q323" s="24"/>
      <c r="R323" s="24"/>
      <c r="S323" s="24"/>
      <c r="T323" s="24">
        <v>0</v>
      </c>
      <c r="U323" s="24">
        <v>0</v>
      </c>
      <c r="V323" s="24"/>
      <c r="W323" s="24">
        <v>0</v>
      </c>
      <c r="X323" s="24"/>
      <c r="Y323" s="24"/>
      <c r="Z323" s="24"/>
      <c r="AA323" s="24">
        <v>0</v>
      </c>
      <c r="AB323" s="24">
        <v>0</v>
      </c>
      <c r="AC323" s="24"/>
      <c r="AD323" s="49">
        <v>0</v>
      </c>
      <c r="AE323" s="24"/>
      <c r="AF323" s="24"/>
      <c r="AG323" s="24"/>
      <c r="AH323" s="24">
        <v>0</v>
      </c>
      <c r="AI323" s="24">
        <v>0</v>
      </c>
      <c r="AJ323" s="24"/>
      <c r="AK323" s="49">
        <v>0</v>
      </c>
      <c r="AL323" s="44"/>
      <c r="AM323" s="24"/>
      <c r="AN323" s="24"/>
      <c r="AO323" s="24">
        <f t="shared" si="5"/>
        <v>51.07593</v>
      </c>
      <c r="AP323" s="24">
        <v>0</v>
      </c>
      <c r="AQ323" s="24">
        <v>0</v>
      </c>
      <c r="AR323" s="24">
        <v>0</v>
      </c>
      <c r="AS323" s="24">
        <v>0</v>
      </c>
      <c r="AT323" s="24">
        <v>0</v>
      </c>
    </row>
    <row r="324" spans="1:46" ht="78.75">
      <c r="A324" s="8" t="s">
        <v>804</v>
      </c>
      <c r="B324" s="73" t="s">
        <v>1100</v>
      </c>
      <c r="C324" s="15" t="s">
        <v>1101</v>
      </c>
      <c r="D324" s="9">
        <v>39.679940000000002</v>
      </c>
      <c r="E324" s="24"/>
      <c r="F324" s="24">
        <v>0</v>
      </c>
      <c r="G324" s="24">
        <v>0</v>
      </c>
      <c r="H324" s="24"/>
      <c r="I324" s="24">
        <v>0</v>
      </c>
      <c r="J324" s="24"/>
      <c r="K324" s="24"/>
      <c r="L324" s="24"/>
      <c r="M324" s="24">
        <v>39.679940000000002</v>
      </c>
      <c r="N324" s="24">
        <v>0</v>
      </c>
      <c r="O324" s="24"/>
      <c r="P324" s="49">
        <v>0</v>
      </c>
      <c r="Q324" s="24"/>
      <c r="R324" s="24"/>
      <c r="S324" s="24"/>
      <c r="T324" s="24">
        <v>0</v>
      </c>
      <c r="U324" s="24">
        <v>0</v>
      </c>
      <c r="V324" s="24"/>
      <c r="W324" s="24">
        <v>0</v>
      </c>
      <c r="X324" s="24"/>
      <c r="Y324" s="24"/>
      <c r="Z324" s="24"/>
      <c r="AA324" s="24">
        <v>0</v>
      </c>
      <c r="AB324" s="24">
        <v>0</v>
      </c>
      <c r="AC324" s="24"/>
      <c r="AD324" s="49">
        <v>0</v>
      </c>
      <c r="AE324" s="24"/>
      <c r="AF324" s="24"/>
      <c r="AG324" s="24"/>
      <c r="AH324" s="24">
        <v>0</v>
      </c>
      <c r="AI324" s="24">
        <v>0</v>
      </c>
      <c r="AJ324" s="24"/>
      <c r="AK324" s="49">
        <v>0</v>
      </c>
      <c r="AL324" s="44"/>
      <c r="AM324" s="24"/>
      <c r="AN324" s="24"/>
      <c r="AO324" s="24">
        <f t="shared" si="5"/>
        <v>39.679940000000002</v>
      </c>
      <c r="AP324" s="24">
        <v>0</v>
      </c>
      <c r="AQ324" s="24">
        <v>0</v>
      </c>
      <c r="AR324" s="24">
        <v>0</v>
      </c>
      <c r="AS324" s="24">
        <v>0</v>
      </c>
      <c r="AT324" s="24">
        <v>0</v>
      </c>
    </row>
    <row r="325" spans="1:46" ht="78.75">
      <c r="A325" s="8" t="s">
        <v>805</v>
      </c>
      <c r="B325" s="73" t="s">
        <v>1102</v>
      </c>
      <c r="C325" s="15" t="s">
        <v>1103</v>
      </c>
      <c r="D325" s="9">
        <v>17.68055</v>
      </c>
      <c r="E325" s="24"/>
      <c r="F325" s="24">
        <v>0</v>
      </c>
      <c r="G325" s="24">
        <v>0</v>
      </c>
      <c r="H325" s="24"/>
      <c r="I325" s="24">
        <v>0</v>
      </c>
      <c r="J325" s="24"/>
      <c r="K325" s="24"/>
      <c r="L325" s="24"/>
      <c r="M325" s="24">
        <v>0</v>
      </c>
      <c r="N325" s="24">
        <v>0</v>
      </c>
      <c r="O325" s="24"/>
      <c r="P325" s="49">
        <v>0</v>
      </c>
      <c r="Q325" s="24"/>
      <c r="R325" s="24"/>
      <c r="S325" s="24"/>
      <c r="T325" s="24">
        <v>0</v>
      </c>
      <c r="U325" s="24">
        <v>0</v>
      </c>
      <c r="V325" s="24"/>
      <c r="W325" s="24">
        <v>0</v>
      </c>
      <c r="X325" s="24"/>
      <c r="Y325" s="24"/>
      <c r="Z325" s="24"/>
      <c r="AA325" s="24">
        <v>0</v>
      </c>
      <c r="AB325" s="24">
        <v>0</v>
      </c>
      <c r="AC325" s="24"/>
      <c r="AD325" s="49">
        <v>0</v>
      </c>
      <c r="AE325" s="24"/>
      <c r="AF325" s="24"/>
      <c r="AG325" s="24"/>
      <c r="AH325" s="24">
        <v>17.68055</v>
      </c>
      <c r="AI325" s="24">
        <v>0</v>
      </c>
      <c r="AJ325" s="24"/>
      <c r="AK325" s="49">
        <v>7.25</v>
      </c>
      <c r="AL325" s="44"/>
      <c r="AM325" s="24"/>
      <c r="AN325" s="24"/>
      <c r="AO325" s="24">
        <f t="shared" si="5"/>
        <v>17.68055</v>
      </c>
      <c r="AP325" s="24">
        <v>0</v>
      </c>
      <c r="AQ325" s="24">
        <v>0</v>
      </c>
      <c r="AR325" s="24">
        <v>7.25</v>
      </c>
      <c r="AS325" s="24">
        <v>0</v>
      </c>
      <c r="AT325" s="24">
        <v>0</v>
      </c>
    </row>
    <row r="326" spans="1:46" ht="78.75">
      <c r="A326" s="8" t="s">
        <v>805</v>
      </c>
      <c r="B326" s="73" t="s">
        <v>1104</v>
      </c>
      <c r="C326" s="15" t="s">
        <v>1105</v>
      </c>
      <c r="D326" s="9">
        <v>43.715300000000006</v>
      </c>
      <c r="E326" s="24"/>
      <c r="F326" s="24">
        <v>0</v>
      </c>
      <c r="G326" s="24">
        <v>0</v>
      </c>
      <c r="H326" s="24"/>
      <c r="I326" s="24">
        <v>0</v>
      </c>
      <c r="J326" s="24"/>
      <c r="K326" s="24"/>
      <c r="L326" s="24"/>
      <c r="M326" s="24">
        <v>0</v>
      </c>
      <c r="N326" s="24">
        <v>0</v>
      </c>
      <c r="O326" s="24"/>
      <c r="P326" s="49">
        <v>0</v>
      </c>
      <c r="Q326" s="24"/>
      <c r="R326" s="24"/>
      <c r="S326" s="24"/>
      <c r="T326" s="24">
        <v>0</v>
      </c>
      <c r="U326" s="24">
        <v>0</v>
      </c>
      <c r="V326" s="24"/>
      <c r="W326" s="24">
        <v>0</v>
      </c>
      <c r="X326" s="24"/>
      <c r="Y326" s="24"/>
      <c r="Z326" s="24"/>
      <c r="AA326" s="24">
        <v>0</v>
      </c>
      <c r="AB326" s="24">
        <v>0</v>
      </c>
      <c r="AC326" s="24"/>
      <c r="AD326" s="49">
        <v>0</v>
      </c>
      <c r="AE326" s="24"/>
      <c r="AF326" s="24"/>
      <c r="AG326" s="24"/>
      <c r="AH326" s="24">
        <v>0</v>
      </c>
      <c r="AI326" s="24">
        <v>0</v>
      </c>
      <c r="AJ326" s="24"/>
      <c r="AK326" s="49">
        <v>0</v>
      </c>
      <c r="AL326" s="44"/>
      <c r="AM326" s="24"/>
      <c r="AN326" s="24"/>
      <c r="AO326" s="24">
        <f t="shared" si="5"/>
        <v>0</v>
      </c>
      <c r="AP326" s="24">
        <v>0</v>
      </c>
      <c r="AQ326" s="24">
        <v>0</v>
      </c>
      <c r="AR326" s="24">
        <v>0</v>
      </c>
      <c r="AS326" s="24">
        <v>0</v>
      </c>
      <c r="AT326" s="24">
        <v>0</v>
      </c>
    </row>
    <row r="327" spans="1:46" ht="47.25">
      <c r="A327" s="8" t="s">
        <v>804</v>
      </c>
      <c r="B327" s="73" t="s">
        <v>1106</v>
      </c>
      <c r="C327" s="15" t="s">
        <v>2359</v>
      </c>
      <c r="D327" s="9">
        <v>16.71048</v>
      </c>
      <c r="E327" s="24"/>
      <c r="F327" s="24">
        <v>0</v>
      </c>
      <c r="G327" s="24">
        <v>0</v>
      </c>
      <c r="H327" s="24"/>
      <c r="I327" s="24">
        <v>0</v>
      </c>
      <c r="J327" s="24"/>
      <c r="K327" s="24"/>
      <c r="L327" s="24"/>
      <c r="M327" s="24">
        <v>0</v>
      </c>
      <c r="N327" s="24">
        <v>0</v>
      </c>
      <c r="O327" s="24"/>
      <c r="P327" s="49">
        <v>0</v>
      </c>
      <c r="Q327" s="24"/>
      <c r="R327" s="24"/>
      <c r="S327" s="24"/>
      <c r="T327" s="24">
        <v>16.71048</v>
      </c>
      <c r="U327" s="24">
        <v>0</v>
      </c>
      <c r="V327" s="24"/>
      <c r="W327" s="24">
        <v>0</v>
      </c>
      <c r="X327" s="24"/>
      <c r="Y327" s="24"/>
      <c r="Z327" s="24"/>
      <c r="AA327" s="24">
        <v>0</v>
      </c>
      <c r="AB327" s="24">
        <v>0</v>
      </c>
      <c r="AC327" s="24"/>
      <c r="AD327" s="49">
        <v>0</v>
      </c>
      <c r="AE327" s="24"/>
      <c r="AF327" s="24"/>
      <c r="AG327" s="24"/>
      <c r="AH327" s="24">
        <v>0</v>
      </c>
      <c r="AI327" s="24">
        <v>0</v>
      </c>
      <c r="AJ327" s="24"/>
      <c r="AK327" s="49">
        <v>0</v>
      </c>
      <c r="AL327" s="44"/>
      <c r="AM327" s="24"/>
      <c r="AN327" s="24"/>
      <c r="AO327" s="24">
        <f t="shared" si="5"/>
        <v>16.71048</v>
      </c>
      <c r="AP327" s="24">
        <v>0</v>
      </c>
      <c r="AQ327" s="24">
        <v>0</v>
      </c>
      <c r="AR327" s="24">
        <v>0</v>
      </c>
      <c r="AS327" s="24">
        <v>0</v>
      </c>
      <c r="AT327" s="24">
        <v>0</v>
      </c>
    </row>
    <row r="328" spans="1:46" ht="47.25">
      <c r="A328" s="8" t="s">
        <v>805</v>
      </c>
      <c r="B328" s="73" t="s">
        <v>583</v>
      </c>
      <c r="C328" s="15" t="s">
        <v>2360</v>
      </c>
      <c r="D328" s="9">
        <v>2.2227199999999998</v>
      </c>
      <c r="E328" s="24"/>
      <c r="F328" s="24">
        <v>0</v>
      </c>
      <c r="G328" s="24">
        <v>0</v>
      </c>
      <c r="H328" s="24"/>
      <c r="I328" s="24">
        <v>0</v>
      </c>
      <c r="J328" s="24"/>
      <c r="K328" s="24"/>
      <c r="L328" s="24"/>
      <c r="M328" s="24">
        <v>0</v>
      </c>
      <c r="N328" s="24">
        <v>0</v>
      </c>
      <c r="O328" s="24"/>
      <c r="P328" s="49">
        <v>0</v>
      </c>
      <c r="Q328" s="24"/>
      <c r="R328" s="24"/>
      <c r="S328" s="24"/>
      <c r="T328" s="24">
        <v>0</v>
      </c>
      <c r="U328" s="24">
        <v>0</v>
      </c>
      <c r="V328" s="24"/>
      <c r="W328" s="24">
        <v>0</v>
      </c>
      <c r="X328" s="24"/>
      <c r="Y328" s="24"/>
      <c r="Z328" s="24"/>
      <c r="AA328" s="24">
        <v>0</v>
      </c>
      <c r="AB328" s="24">
        <v>0</v>
      </c>
      <c r="AC328" s="24"/>
      <c r="AD328" s="49">
        <v>0</v>
      </c>
      <c r="AE328" s="24"/>
      <c r="AF328" s="24"/>
      <c r="AG328" s="24"/>
      <c r="AH328" s="24">
        <v>2.2227199999999998</v>
      </c>
      <c r="AI328" s="24">
        <v>0</v>
      </c>
      <c r="AJ328" s="24"/>
      <c r="AK328" s="49">
        <v>0.80</v>
      </c>
      <c r="AL328" s="44"/>
      <c r="AM328" s="24"/>
      <c r="AN328" s="24"/>
      <c r="AO328" s="24">
        <f t="shared" si="5"/>
        <v>2.2227199999999998</v>
      </c>
      <c r="AP328" s="24">
        <v>0</v>
      </c>
      <c r="AQ328" s="24">
        <v>0</v>
      </c>
      <c r="AR328" s="24">
        <v>0.80</v>
      </c>
      <c r="AS328" s="24">
        <v>0</v>
      </c>
      <c r="AT328" s="24">
        <v>0</v>
      </c>
    </row>
    <row r="329" spans="1:46" ht="47.25">
      <c r="A329" s="8" t="s">
        <v>805</v>
      </c>
      <c r="B329" s="73" t="s">
        <v>584</v>
      </c>
      <c r="C329" s="15" t="s">
        <v>2361</v>
      </c>
      <c r="D329" s="9">
        <v>1.6539000000000001</v>
      </c>
      <c r="E329" s="24"/>
      <c r="F329" s="24">
        <v>0</v>
      </c>
      <c r="G329" s="24">
        <v>0</v>
      </c>
      <c r="H329" s="24"/>
      <c r="I329" s="24">
        <v>0</v>
      </c>
      <c r="J329" s="24"/>
      <c r="K329" s="24"/>
      <c r="L329" s="24"/>
      <c r="M329" s="24">
        <v>0</v>
      </c>
      <c r="N329" s="24">
        <v>0</v>
      </c>
      <c r="O329" s="24"/>
      <c r="P329" s="49">
        <v>0</v>
      </c>
      <c r="Q329" s="24"/>
      <c r="R329" s="24"/>
      <c r="S329" s="24"/>
      <c r="T329" s="24">
        <v>0</v>
      </c>
      <c r="U329" s="24">
        <v>0</v>
      </c>
      <c r="V329" s="24"/>
      <c r="W329" s="24">
        <v>0</v>
      </c>
      <c r="X329" s="24"/>
      <c r="Y329" s="24"/>
      <c r="Z329" s="24"/>
      <c r="AA329" s="24">
        <v>0</v>
      </c>
      <c r="AB329" s="24">
        <v>0</v>
      </c>
      <c r="AC329" s="24"/>
      <c r="AD329" s="49">
        <v>0</v>
      </c>
      <c r="AE329" s="24"/>
      <c r="AF329" s="24"/>
      <c r="AG329" s="24"/>
      <c r="AH329" s="24">
        <v>1.6539000000000001</v>
      </c>
      <c r="AI329" s="24">
        <v>0</v>
      </c>
      <c r="AJ329" s="24"/>
      <c r="AK329" s="49">
        <v>0.60</v>
      </c>
      <c r="AL329" s="44"/>
      <c r="AM329" s="24"/>
      <c r="AN329" s="24"/>
      <c r="AO329" s="24">
        <f t="shared" si="5"/>
        <v>1.6539000000000001</v>
      </c>
      <c r="AP329" s="24">
        <v>0</v>
      </c>
      <c r="AQ329" s="24">
        <v>0</v>
      </c>
      <c r="AR329" s="24">
        <v>0.60</v>
      </c>
      <c r="AS329" s="24">
        <v>0</v>
      </c>
      <c r="AT329" s="24">
        <v>0</v>
      </c>
    </row>
    <row r="330" spans="1:46" ht="47.25">
      <c r="A330" s="8" t="s">
        <v>805</v>
      </c>
      <c r="B330" s="73" t="s">
        <v>585</v>
      </c>
      <c r="C330" s="15" t="s">
        <v>2362</v>
      </c>
      <c r="D330" s="9">
        <v>1.3782399999999999</v>
      </c>
      <c r="E330" s="24"/>
      <c r="F330" s="24">
        <v>0</v>
      </c>
      <c r="G330" s="24">
        <v>0</v>
      </c>
      <c r="H330" s="24"/>
      <c r="I330" s="24">
        <v>0</v>
      </c>
      <c r="J330" s="24"/>
      <c r="K330" s="24"/>
      <c r="L330" s="24"/>
      <c r="M330" s="24">
        <v>0</v>
      </c>
      <c r="N330" s="24">
        <v>0</v>
      </c>
      <c r="O330" s="24"/>
      <c r="P330" s="49">
        <v>0</v>
      </c>
      <c r="Q330" s="24"/>
      <c r="R330" s="24"/>
      <c r="S330" s="24"/>
      <c r="T330" s="24">
        <v>0</v>
      </c>
      <c r="U330" s="24">
        <v>0</v>
      </c>
      <c r="V330" s="24"/>
      <c r="W330" s="24">
        <v>0</v>
      </c>
      <c r="X330" s="24"/>
      <c r="Y330" s="24"/>
      <c r="Z330" s="24"/>
      <c r="AA330" s="24">
        <v>1.3782400000000001</v>
      </c>
      <c r="AB330" s="24">
        <v>0</v>
      </c>
      <c r="AC330" s="24"/>
      <c r="AD330" s="49">
        <v>0.5</v>
      </c>
      <c r="AE330" s="24"/>
      <c r="AF330" s="24"/>
      <c r="AG330" s="24"/>
      <c r="AH330" s="24">
        <v>0</v>
      </c>
      <c r="AI330" s="24">
        <v>0</v>
      </c>
      <c r="AJ330" s="24"/>
      <c r="AK330" s="49">
        <v>0</v>
      </c>
      <c r="AL330" s="44"/>
      <c r="AM330" s="24"/>
      <c r="AN330" s="24"/>
      <c r="AO330" s="24">
        <f t="shared" si="5"/>
        <v>1.3782400000000001</v>
      </c>
      <c r="AP330" s="24">
        <v>0</v>
      </c>
      <c r="AQ330" s="24">
        <v>0</v>
      </c>
      <c r="AR330" s="24">
        <v>0.5</v>
      </c>
      <c r="AS330" s="24">
        <v>0</v>
      </c>
      <c r="AT330" s="24">
        <v>0</v>
      </c>
    </row>
    <row r="331" spans="1:46" ht="47.25">
      <c r="A331" s="8" t="s">
        <v>805</v>
      </c>
      <c r="B331" s="73" t="s">
        <v>586</v>
      </c>
      <c r="C331" s="15" t="s">
        <v>2363</v>
      </c>
      <c r="D331" s="9">
        <v>3.31968</v>
      </c>
      <c r="E331" s="24"/>
      <c r="F331" s="24">
        <v>0</v>
      </c>
      <c r="G331" s="24">
        <v>0</v>
      </c>
      <c r="H331" s="24"/>
      <c r="I331" s="24">
        <v>0</v>
      </c>
      <c r="J331" s="24"/>
      <c r="K331" s="24"/>
      <c r="L331" s="24"/>
      <c r="M331" s="24">
        <v>0</v>
      </c>
      <c r="N331" s="24">
        <v>0</v>
      </c>
      <c r="O331" s="24"/>
      <c r="P331" s="49">
        <v>0</v>
      </c>
      <c r="Q331" s="24"/>
      <c r="R331" s="24"/>
      <c r="S331" s="24"/>
      <c r="T331" s="24">
        <v>0</v>
      </c>
      <c r="U331" s="24">
        <v>0</v>
      </c>
      <c r="V331" s="24"/>
      <c r="W331" s="24">
        <v>0</v>
      </c>
      <c r="X331" s="24"/>
      <c r="Y331" s="24"/>
      <c r="Z331" s="24"/>
      <c r="AA331" s="24">
        <v>3.31968</v>
      </c>
      <c r="AB331" s="24">
        <v>0</v>
      </c>
      <c r="AC331" s="24"/>
      <c r="AD331" s="49">
        <v>1.20</v>
      </c>
      <c r="AE331" s="24"/>
      <c r="AF331" s="24"/>
      <c r="AG331" s="24"/>
      <c r="AH331" s="24">
        <v>0</v>
      </c>
      <c r="AI331" s="24">
        <v>0</v>
      </c>
      <c r="AJ331" s="24"/>
      <c r="AK331" s="49">
        <v>0</v>
      </c>
      <c r="AL331" s="44"/>
      <c r="AM331" s="24"/>
      <c r="AN331" s="24"/>
      <c r="AO331" s="24">
        <f t="shared" si="5"/>
        <v>3.31968</v>
      </c>
      <c r="AP331" s="24">
        <v>0</v>
      </c>
      <c r="AQ331" s="24">
        <v>0</v>
      </c>
      <c r="AR331" s="24">
        <v>1.20</v>
      </c>
      <c r="AS331" s="24">
        <v>0</v>
      </c>
      <c r="AT331" s="24">
        <v>0</v>
      </c>
    </row>
    <row r="332" spans="1:46" ht="47.25">
      <c r="A332" s="8" t="s">
        <v>805</v>
      </c>
      <c r="B332" s="73" t="s">
        <v>587</v>
      </c>
      <c r="C332" s="15" t="s">
        <v>2364</v>
      </c>
      <c r="D332" s="9">
        <v>2.3614600000000001</v>
      </c>
      <c r="E332" s="24"/>
      <c r="F332" s="24">
        <v>0</v>
      </c>
      <c r="G332" s="24">
        <v>0</v>
      </c>
      <c r="H332" s="24"/>
      <c r="I332" s="24">
        <v>0</v>
      </c>
      <c r="J332" s="24"/>
      <c r="K332" s="24"/>
      <c r="L332" s="24"/>
      <c r="M332" s="24">
        <v>0</v>
      </c>
      <c r="N332" s="24">
        <v>0</v>
      </c>
      <c r="O332" s="24"/>
      <c r="P332" s="49">
        <v>0</v>
      </c>
      <c r="Q332" s="24"/>
      <c r="R332" s="24"/>
      <c r="S332" s="24"/>
      <c r="T332" s="24">
        <v>0</v>
      </c>
      <c r="U332" s="24">
        <v>0</v>
      </c>
      <c r="V332" s="24"/>
      <c r="W332" s="24">
        <v>0</v>
      </c>
      <c r="X332" s="24"/>
      <c r="Y332" s="24"/>
      <c r="Z332" s="24"/>
      <c r="AA332" s="24">
        <v>2.3614600000000001</v>
      </c>
      <c r="AB332" s="24">
        <v>0</v>
      </c>
      <c r="AC332" s="24"/>
      <c r="AD332" s="49">
        <v>0.85</v>
      </c>
      <c r="AE332" s="24"/>
      <c r="AF332" s="24"/>
      <c r="AG332" s="24"/>
      <c r="AH332" s="24">
        <v>0</v>
      </c>
      <c r="AI332" s="24">
        <v>0</v>
      </c>
      <c r="AJ332" s="24"/>
      <c r="AK332" s="49">
        <v>0</v>
      </c>
      <c r="AL332" s="44"/>
      <c r="AM332" s="24"/>
      <c r="AN332" s="24"/>
      <c r="AO332" s="24">
        <f t="shared" si="5"/>
        <v>2.3614600000000001</v>
      </c>
      <c r="AP332" s="24">
        <v>0</v>
      </c>
      <c r="AQ332" s="24">
        <v>0</v>
      </c>
      <c r="AR332" s="24">
        <v>0.85</v>
      </c>
      <c r="AS332" s="24">
        <v>0</v>
      </c>
      <c r="AT332" s="24">
        <v>0</v>
      </c>
    </row>
    <row r="333" spans="1:46" ht="47.25">
      <c r="A333" s="8" t="s">
        <v>805</v>
      </c>
      <c r="B333" s="73" t="s">
        <v>588</v>
      </c>
      <c r="C333" s="15" t="s">
        <v>2365</v>
      </c>
      <c r="D333" s="9">
        <v>1.2404300000000001</v>
      </c>
      <c r="E333" s="24"/>
      <c r="F333" s="24">
        <v>0</v>
      </c>
      <c r="G333" s="24">
        <v>0</v>
      </c>
      <c r="H333" s="24"/>
      <c r="I333" s="24">
        <v>0</v>
      </c>
      <c r="J333" s="24"/>
      <c r="K333" s="24"/>
      <c r="L333" s="24"/>
      <c r="M333" s="24">
        <v>0</v>
      </c>
      <c r="N333" s="24">
        <v>0</v>
      </c>
      <c r="O333" s="24"/>
      <c r="P333" s="49">
        <v>0</v>
      </c>
      <c r="Q333" s="24"/>
      <c r="R333" s="24"/>
      <c r="S333" s="24"/>
      <c r="T333" s="24">
        <v>0</v>
      </c>
      <c r="U333" s="24">
        <v>0</v>
      </c>
      <c r="V333" s="24"/>
      <c r="W333" s="24">
        <v>0</v>
      </c>
      <c r="X333" s="24"/>
      <c r="Y333" s="24"/>
      <c r="Z333" s="24"/>
      <c r="AA333" s="24">
        <v>1.2404300000000001</v>
      </c>
      <c r="AB333" s="24">
        <v>0</v>
      </c>
      <c r="AC333" s="24"/>
      <c r="AD333" s="49">
        <v>0.45</v>
      </c>
      <c r="AE333" s="24"/>
      <c r="AF333" s="24"/>
      <c r="AG333" s="24"/>
      <c r="AH333" s="24">
        <v>0</v>
      </c>
      <c r="AI333" s="24">
        <v>0</v>
      </c>
      <c r="AJ333" s="24"/>
      <c r="AK333" s="49">
        <v>0</v>
      </c>
      <c r="AL333" s="44"/>
      <c r="AM333" s="24"/>
      <c r="AN333" s="24"/>
      <c r="AO333" s="24">
        <f t="shared" si="5"/>
        <v>1.2404300000000001</v>
      </c>
      <c r="AP333" s="24">
        <v>0</v>
      </c>
      <c r="AQ333" s="24">
        <v>0</v>
      </c>
      <c r="AR333" s="24">
        <v>0.45</v>
      </c>
      <c r="AS333" s="24">
        <v>0</v>
      </c>
      <c r="AT333" s="24">
        <v>0</v>
      </c>
    </row>
    <row r="334" spans="1:46" ht="47.25">
      <c r="A334" s="8" t="s">
        <v>805</v>
      </c>
      <c r="B334" s="73" t="s">
        <v>589</v>
      </c>
      <c r="C334" s="15" t="s">
        <v>2366</v>
      </c>
      <c r="D334" s="9">
        <v>1.51606</v>
      </c>
      <c r="E334" s="24"/>
      <c r="F334" s="24">
        <v>0</v>
      </c>
      <c r="G334" s="24">
        <v>0</v>
      </c>
      <c r="H334" s="24"/>
      <c r="I334" s="24">
        <v>0</v>
      </c>
      <c r="J334" s="24"/>
      <c r="K334" s="24"/>
      <c r="L334" s="24"/>
      <c r="M334" s="24">
        <v>0</v>
      </c>
      <c r="N334" s="24">
        <v>0</v>
      </c>
      <c r="O334" s="24"/>
      <c r="P334" s="49">
        <v>0</v>
      </c>
      <c r="Q334" s="24"/>
      <c r="R334" s="24"/>
      <c r="S334" s="24"/>
      <c r="T334" s="24">
        <v>0</v>
      </c>
      <c r="U334" s="24">
        <v>0</v>
      </c>
      <c r="V334" s="24"/>
      <c r="W334" s="24">
        <v>0</v>
      </c>
      <c r="X334" s="24"/>
      <c r="Y334" s="24"/>
      <c r="Z334" s="24"/>
      <c r="AA334" s="24">
        <v>1.51606</v>
      </c>
      <c r="AB334" s="24">
        <v>0</v>
      </c>
      <c r="AC334" s="24"/>
      <c r="AD334" s="49">
        <v>0.55000000000000004</v>
      </c>
      <c r="AE334" s="24"/>
      <c r="AF334" s="24"/>
      <c r="AG334" s="24"/>
      <c r="AH334" s="24">
        <v>0</v>
      </c>
      <c r="AI334" s="24">
        <v>0</v>
      </c>
      <c r="AJ334" s="24"/>
      <c r="AK334" s="49">
        <v>0</v>
      </c>
      <c r="AL334" s="44"/>
      <c r="AM334" s="24"/>
      <c r="AN334" s="24"/>
      <c r="AO334" s="24">
        <f t="shared" si="5"/>
        <v>1.51606</v>
      </c>
      <c r="AP334" s="24">
        <v>0</v>
      </c>
      <c r="AQ334" s="24">
        <v>0</v>
      </c>
      <c r="AR334" s="24">
        <v>0.55000000000000004</v>
      </c>
      <c r="AS334" s="24">
        <v>0</v>
      </c>
      <c r="AT334" s="24">
        <v>0</v>
      </c>
    </row>
    <row r="335" spans="1:46" ht="47.25">
      <c r="A335" s="8" t="s">
        <v>805</v>
      </c>
      <c r="B335" s="73" t="s">
        <v>590</v>
      </c>
      <c r="C335" s="15" t="s">
        <v>2367</v>
      </c>
      <c r="D335" s="9">
        <v>1.2404300000000001</v>
      </c>
      <c r="E335" s="24"/>
      <c r="F335" s="24">
        <v>0</v>
      </c>
      <c r="G335" s="24">
        <v>0</v>
      </c>
      <c r="H335" s="24"/>
      <c r="I335" s="24">
        <v>0</v>
      </c>
      <c r="J335" s="24"/>
      <c r="K335" s="24"/>
      <c r="L335" s="24"/>
      <c r="M335" s="24">
        <v>0</v>
      </c>
      <c r="N335" s="24">
        <v>0</v>
      </c>
      <c r="O335" s="24"/>
      <c r="P335" s="49">
        <v>0</v>
      </c>
      <c r="Q335" s="24"/>
      <c r="R335" s="24"/>
      <c r="S335" s="24"/>
      <c r="T335" s="24">
        <v>0</v>
      </c>
      <c r="U335" s="24">
        <v>0</v>
      </c>
      <c r="V335" s="24"/>
      <c r="W335" s="24">
        <v>0</v>
      </c>
      <c r="X335" s="24"/>
      <c r="Y335" s="24"/>
      <c r="Z335" s="24"/>
      <c r="AA335" s="24">
        <v>1.2404300000000001</v>
      </c>
      <c r="AB335" s="24">
        <v>0</v>
      </c>
      <c r="AC335" s="24"/>
      <c r="AD335" s="49">
        <v>0.45</v>
      </c>
      <c r="AE335" s="24"/>
      <c r="AF335" s="24"/>
      <c r="AG335" s="24"/>
      <c r="AH335" s="24">
        <v>0</v>
      </c>
      <c r="AI335" s="24">
        <v>0</v>
      </c>
      <c r="AJ335" s="24"/>
      <c r="AK335" s="49">
        <v>0</v>
      </c>
      <c r="AL335" s="44"/>
      <c r="AM335" s="24"/>
      <c r="AN335" s="24"/>
      <c r="AO335" s="24">
        <f t="shared" si="6" ref="AO335:AO398">=F335+M335+T335+AA335+AH335</f>
        <v>1.2404300000000001</v>
      </c>
      <c r="AP335" s="24">
        <v>0</v>
      </c>
      <c r="AQ335" s="24">
        <v>0</v>
      </c>
      <c r="AR335" s="24">
        <v>0.45</v>
      </c>
      <c r="AS335" s="24">
        <v>0</v>
      </c>
      <c r="AT335" s="24">
        <v>0</v>
      </c>
    </row>
    <row r="336" spans="1:46" ht="47.25">
      <c r="A336" s="8" t="s">
        <v>805</v>
      </c>
      <c r="B336" s="73" t="s">
        <v>591</v>
      </c>
      <c r="C336" s="15" t="s">
        <v>2368</v>
      </c>
      <c r="D336" s="9">
        <v>0.60642999999999991</v>
      </c>
      <c r="E336" s="24"/>
      <c r="F336" s="24">
        <v>0</v>
      </c>
      <c r="G336" s="24">
        <v>0</v>
      </c>
      <c r="H336" s="24"/>
      <c r="I336" s="24">
        <v>0</v>
      </c>
      <c r="J336" s="24"/>
      <c r="K336" s="24"/>
      <c r="L336" s="24"/>
      <c r="M336" s="24">
        <v>0</v>
      </c>
      <c r="N336" s="24">
        <v>0</v>
      </c>
      <c r="O336" s="24"/>
      <c r="P336" s="49">
        <v>0</v>
      </c>
      <c r="Q336" s="24"/>
      <c r="R336" s="24"/>
      <c r="S336" s="24"/>
      <c r="T336" s="24">
        <v>0</v>
      </c>
      <c r="U336" s="24">
        <v>0</v>
      </c>
      <c r="V336" s="24"/>
      <c r="W336" s="24">
        <v>0</v>
      </c>
      <c r="X336" s="24"/>
      <c r="Y336" s="24"/>
      <c r="Z336" s="24"/>
      <c r="AA336" s="24">
        <v>0</v>
      </c>
      <c r="AB336" s="24">
        <v>0</v>
      </c>
      <c r="AC336" s="24"/>
      <c r="AD336" s="49">
        <v>0</v>
      </c>
      <c r="AE336" s="24"/>
      <c r="AF336" s="24"/>
      <c r="AG336" s="24"/>
      <c r="AH336" s="24">
        <v>0.60642999999999991</v>
      </c>
      <c r="AI336" s="24">
        <v>0</v>
      </c>
      <c r="AJ336" s="24"/>
      <c r="AK336" s="49">
        <v>0.22</v>
      </c>
      <c r="AL336" s="44"/>
      <c r="AM336" s="24"/>
      <c r="AN336" s="24"/>
      <c r="AO336" s="24">
        <f t="shared" si="6"/>
        <v>0.60642999999999991</v>
      </c>
      <c r="AP336" s="24">
        <v>0</v>
      </c>
      <c r="AQ336" s="24">
        <v>0</v>
      </c>
      <c r="AR336" s="24">
        <v>0.22</v>
      </c>
      <c r="AS336" s="24">
        <v>0</v>
      </c>
      <c r="AT336" s="24">
        <v>0</v>
      </c>
    </row>
    <row r="337" spans="1:46" ht="47.25">
      <c r="A337" s="8" t="s">
        <v>805</v>
      </c>
      <c r="B337" s="73" t="s">
        <v>592</v>
      </c>
      <c r="C337" s="15" t="s">
        <v>2369</v>
      </c>
      <c r="D337" s="9">
        <v>3.06704</v>
      </c>
      <c r="E337" s="24"/>
      <c r="F337" s="24">
        <v>0</v>
      </c>
      <c r="G337" s="24">
        <v>0</v>
      </c>
      <c r="H337" s="24"/>
      <c r="I337" s="24">
        <v>0</v>
      </c>
      <c r="J337" s="24"/>
      <c r="K337" s="24"/>
      <c r="L337" s="24"/>
      <c r="M337" s="24">
        <v>0</v>
      </c>
      <c r="N337" s="24">
        <v>0</v>
      </c>
      <c r="O337" s="24"/>
      <c r="P337" s="49">
        <v>0</v>
      </c>
      <c r="Q337" s="24"/>
      <c r="R337" s="24"/>
      <c r="S337" s="24"/>
      <c r="T337" s="24">
        <v>0</v>
      </c>
      <c r="U337" s="24">
        <v>0</v>
      </c>
      <c r="V337" s="24"/>
      <c r="W337" s="24">
        <v>0</v>
      </c>
      <c r="X337" s="24"/>
      <c r="Y337" s="24"/>
      <c r="Z337" s="24"/>
      <c r="AA337" s="24">
        <v>0</v>
      </c>
      <c r="AB337" s="24">
        <v>0</v>
      </c>
      <c r="AC337" s="24"/>
      <c r="AD337" s="49">
        <v>0</v>
      </c>
      <c r="AE337" s="24"/>
      <c r="AF337" s="24"/>
      <c r="AG337" s="24"/>
      <c r="AH337" s="24">
        <v>3.06704</v>
      </c>
      <c r="AI337" s="24">
        <v>0</v>
      </c>
      <c r="AJ337" s="24"/>
      <c r="AK337" s="49">
        <v>1.1000000000000001</v>
      </c>
      <c r="AL337" s="44"/>
      <c r="AM337" s="24"/>
      <c r="AN337" s="24"/>
      <c r="AO337" s="24">
        <f t="shared" si="6"/>
        <v>3.06704</v>
      </c>
      <c r="AP337" s="24">
        <v>0</v>
      </c>
      <c r="AQ337" s="24">
        <v>0</v>
      </c>
      <c r="AR337" s="24">
        <v>1.1000000000000001</v>
      </c>
      <c r="AS337" s="24">
        <v>0</v>
      </c>
      <c r="AT337" s="24">
        <v>0</v>
      </c>
    </row>
    <row r="338" spans="1:46" ht="47.25">
      <c r="A338" s="8" t="s">
        <v>805</v>
      </c>
      <c r="B338" s="73" t="s">
        <v>593</v>
      </c>
      <c r="C338" s="15" t="s">
        <v>2370</v>
      </c>
      <c r="D338" s="9">
        <v>3.0509200000000001</v>
      </c>
      <c r="E338" s="24"/>
      <c r="F338" s="24">
        <v>0</v>
      </c>
      <c r="G338" s="24">
        <v>0</v>
      </c>
      <c r="H338" s="24"/>
      <c r="I338" s="24">
        <v>0</v>
      </c>
      <c r="J338" s="24"/>
      <c r="K338" s="24"/>
      <c r="L338" s="24"/>
      <c r="M338" s="24">
        <v>0</v>
      </c>
      <c r="N338" s="24">
        <v>0</v>
      </c>
      <c r="O338" s="24"/>
      <c r="P338" s="49">
        <v>0</v>
      </c>
      <c r="Q338" s="24"/>
      <c r="R338" s="24"/>
      <c r="S338" s="24"/>
      <c r="T338" s="24">
        <v>0</v>
      </c>
      <c r="U338" s="24">
        <v>0</v>
      </c>
      <c r="V338" s="24"/>
      <c r="W338" s="24">
        <v>0</v>
      </c>
      <c r="X338" s="24"/>
      <c r="Y338" s="24"/>
      <c r="Z338" s="24"/>
      <c r="AA338" s="24">
        <v>3.0509200000000001</v>
      </c>
      <c r="AB338" s="24">
        <v>0</v>
      </c>
      <c r="AC338" s="24"/>
      <c r="AD338" s="49">
        <v>1.1000000000000001</v>
      </c>
      <c r="AE338" s="24"/>
      <c r="AF338" s="24"/>
      <c r="AG338" s="24"/>
      <c r="AH338" s="24">
        <v>0</v>
      </c>
      <c r="AI338" s="24">
        <v>0</v>
      </c>
      <c r="AJ338" s="24"/>
      <c r="AK338" s="49">
        <v>0</v>
      </c>
      <c r="AL338" s="44"/>
      <c r="AM338" s="24"/>
      <c r="AN338" s="24"/>
      <c r="AO338" s="24">
        <f t="shared" si="6"/>
        <v>3.0509200000000001</v>
      </c>
      <c r="AP338" s="24">
        <v>0</v>
      </c>
      <c r="AQ338" s="24">
        <v>0</v>
      </c>
      <c r="AR338" s="24">
        <v>1.1000000000000001</v>
      </c>
      <c r="AS338" s="24">
        <v>0</v>
      </c>
      <c r="AT338" s="24">
        <v>0</v>
      </c>
    </row>
    <row r="339" spans="1:46" ht="47.25">
      <c r="A339" s="8" t="s">
        <v>805</v>
      </c>
      <c r="B339" s="73" t="s">
        <v>594</v>
      </c>
      <c r="C339" s="15" t="s">
        <v>2371</v>
      </c>
      <c r="D339" s="9">
        <v>1.9452400000000001</v>
      </c>
      <c r="E339" s="24"/>
      <c r="F339" s="24">
        <v>0</v>
      </c>
      <c r="G339" s="24">
        <v>0</v>
      </c>
      <c r="H339" s="24"/>
      <c r="I339" s="24">
        <v>0</v>
      </c>
      <c r="J339" s="24"/>
      <c r="K339" s="24"/>
      <c r="L339" s="24"/>
      <c r="M339" s="24">
        <v>0</v>
      </c>
      <c r="N339" s="24">
        <v>0</v>
      </c>
      <c r="O339" s="24"/>
      <c r="P339" s="49">
        <v>0</v>
      </c>
      <c r="Q339" s="24"/>
      <c r="R339" s="24"/>
      <c r="S339" s="24"/>
      <c r="T339" s="24">
        <v>0</v>
      </c>
      <c r="U339" s="24">
        <v>0</v>
      </c>
      <c r="V339" s="24"/>
      <c r="W339" s="24">
        <v>0</v>
      </c>
      <c r="X339" s="24"/>
      <c r="Y339" s="24"/>
      <c r="Z339" s="24"/>
      <c r="AA339" s="24">
        <v>0</v>
      </c>
      <c r="AB339" s="24">
        <v>0</v>
      </c>
      <c r="AC339" s="24"/>
      <c r="AD339" s="49">
        <v>0</v>
      </c>
      <c r="AE339" s="24"/>
      <c r="AF339" s="24"/>
      <c r="AG339" s="24"/>
      <c r="AH339" s="24">
        <v>1.9452400000000001</v>
      </c>
      <c r="AI339" s="24">
        <v>0</v>
      </c>
      <c r="AJ339" s="24"/>
      <c r="AK339" s="49">
        <v>0.70</v>
      </c>
      <c r="AL339" s="44"/>
      <c r="AM339" s="24"/>
      <c r="AN339" s="24"/>
      <c r="AO339" s="24">
        <f t="shared" si="6"/>
        <v>1.9452400000000001</v>
      </c>
      <c r="AP339" s="24">
        <v>0</v>
      </c>
      <c r="AQ339" s="24">
        <v>0</v>
      </c>
      <c r="AR339" s="24">
        <v>0.70</v>
      </c>
      <c r="AS339" s="24">
        <v>0</v>
      </c>
      <c r="AT339" s="24">
        <v>0</v>
      </c>
    </row>
    <row r="340" spans="1:46" ht="47.25">
      <c r="A340" s="8" t="s">
        <v>804</v>
      </c>
      <c r="B340" s="73" t="s">
        <v>1107</v>
      </c>
      <c r="C340" s="15" t="s">
        <v>2372</v>
      </c>
      <c r="D340" s="9">
        <v>7.9393500000000001</v>
      </c>
      <c r="E340" s="24"/>
      <c r="F340" s="24">
        <v>0</v>
      </c>
      <c r="G340" s="24">
        <v>0</v>
      </c>
      <c r="H340" s="24"/>
      <c r="I340" s="24">
        <v>0</v>
      </c>
      <c r="J340" s="24"/>
      <c r="K340" s="24"/>
      <c r="L340" s="24"/>
      <c r="M340" s="24">
        <v>0</v>
      </c>
      <c r="N340" s="24">
        <v>0</v>
      </c>
      <c r="O340" s="24"/>
      <c r="P340" s="49">
        <v>0</v>
      </c>
      <c r="Q340" s="24"/>
      <c r="R340" s="24"/>
      <c r="S340" s="24"/>
      <c r="T340" s="24">
        <v>7.9393500000000001</v>
      </c>
      <c r="U340" s="24">
        <v>0</v>
      </c>
      <c r="V340" s="24"/>
      <c r="W340" s="24">
        <v>0</v>
      </c>
      <c r="X340" s="24"/>
      <c r="Y340" s="24"/>
      <c r="Z340" s="24"/>
      <c r="AA340" s="24">
        <v>0</v>
      </c>
      <c r="AB340" s="24">
        <v>0</v>
      </c>
      <c r="AC340" s="24"/>
      <c r="AD340" s="49">
        <v>0</v>
      </c>
      <c r="AE340" s="24"/>
      <c r="AF340" s="24"/>
      <c r="AG340" s="24"/>
      <c r="AH340" s="24">
        <v>0</v>
      </c>
      <c r="AI340" s="24">
        <v>0</v>
      </c>
      <c r="AJ340" s="24"/>
      <c r="AK340" s="49">
        <v>0</v>
      </c>
      <c r="AL340" s="44"/>
      <c r="AM340" s="24"/>
      <c r="AN340" s="24"/>
      <c r="AO340" s="24">
        <f t="shared" si="6"/>
        <v>7.9393500000000001</v>
      </c>
      <c r="AP340" s="24">
        <v>0</v>
      </c>
      <c r="AQ340" s="24">
        <v>0</v>
      </c>
      <c r="AR340" s="24">
        <v>0</v>
      </c>
      <c r="AS340" s="24">
        <v>0</v>
      </c>
      <c r="AT340" s="24">
        <v>0</v>
      </c>
    </row>
    <row r="341" spans="1:46" ht="47.25">
      <c r="A341" s="8" t="s">
        <v>804</v>
      </c>
      <c r="B341" s="73" t="s">
        <v>1108</v>
      </c>
      <c r="C341" s="15" t="s">
        <v>2373</v>
      </c>
      <c r="D341" s="9">
        <v>23.336569999999998</v>
      </c>
      <c r="E341" s="24"/>
      <c r="F341" s="24">
        <v>0</v>
      </c>
      <c r="G341" s="24">
        <v>0</v>
      </c>
      <c r="H341" s="24"/>
      <c r="I341" s="24">
        <v>0</v>
      </c>
      <c r="J341" s="24"/>
      <c r="K341" s="24"/>
      <c r="L341" s="24"/>
      <c r="M341" s="24">
        <v>0</v>
      </c>
      <c r="N341" s="24">
        <v>0</v>
      </c>
      <c r="O341" s="24"/>
      <c r="P341" s="49">
        <v>0</v>
      </c>
      <c r="Q341" s="24"/>
      <c r="R341" s="24"/>
      <c r="S341" s="24"/>
      <c r="T341" s="24">
        <v>23.336570000000002</v>
      </c>
      <c r="U341" s="24">
        <v>0</v>
      </c>
      <c r="V341" s="24"/>
      <c r="W341" s="24">
        <v>0.21</v>
      </c>
      <c r="X341" s="24"/>
      <c r="Y341" s="24"/>
      <c r="Z341" s="24"/>
      <c r="AA341" s="24">
        <v>0</v>
      </c>
      <c r="AB341" s="24">
        <v>0</v>
      </c>
      <c r="AC341" s="24"/>
      <c r="AD341" s="49">
        <v>0</v>
      </c>
      <c r="AE341" s="24"/>
      <c r="AF341" s="24"/>
      <c r="AG341" s="24"/>
      <c r="AH341" s="24">
        <v>0</v>
      </c>
      <c r="AI341" s="24">
        <v>0</v>
      </c>
      <c r="AJ341" s="24"/>
      <c r="AK341" s="49">
        <v>0</v>
      </c>
      <c r="AL341" s="44"/>
      <c r="AM341" s="24"/>
      <c r="AN341" s="24"/>
      <c r="AO341" s="24">
        <f t="shared" si="6"/>
        <v>23.336570000000002</v>
      </c>
      <c r="AP341" s="24">
        <v>0</v>
      </c>
      <c r="AQ341" s="24">
        <v>0</v>
      </c>
      <c r="AR341" s="24">
        <v>0.21</v>
      </c>
      <c r="AS341" s="24">
        <v>0</v>
      </c>
      <c r="AT341" s="24">
        <v>0</v>
      </c>
    </row>
    <row r="342" spans="1:46" ht="47.25">
      <c r="A342" s="8" t="s">
        <v>804</v>
      </c>
      <c r="B342" s="73" t="s">
        <v>1109</v>
      </c>
      <c r="C342" s="15" t="s">
        <v>2374</v>
      </c>
      <c r="D342" s="9">
        <v>9.7429699999999997</v>
      </c>
      <c r="E342" s="24"/>
      <c r="F342" s="24">
        <v>9.7429699999999979</v>
      </c>
      <c r="G342" s="24">
        <v>0</v>
      </c>
      <c r="H342" s="24"/>
      <c r="I342" s="24">
        <v>0</v>
      </c>
      <c r="J342" s="24"/>
      <c r="K342" s="24"/>
      <c r="L342" s="24"/>
      <c r="M342" s="24">
        <v>0</v>
      </c>
      <c r="N342" s="24">
        <v>0</v>
      </c>
      <c r="O342" s="24"/>
      <c r="P342" s="49">
        <v>0</v>
      </c>
      <c r="Q342" s="24"/>
      <c r="R342" s="24"/>
      <c r="S342" s="24"/>
      <c r="T342" s="24">
        <v>0</v>
      </c>
      <c r="U342" s="24">
        <v>0</v>
      </c>
      <c r="V342" s="24"/>
      <c r="W342" s="24">
        <v>0</v>
      </c>
      <c r="X342" s="24"/>
      <c r="Y342" s="24"/>
      <c r="Z342" s="24"/>
      <c r="AA342" s="24">
        <v>0</v>
      </c>
      <c r="AB342" s="24">
        <v>0</v>
      </c>
      <c r="AC342" s="24"/>
      <c r="AD342" s="49">
        <v>0</v>
      </c>
      <c r="AE342" s="24"/>
      <c r="AF342" s="24"/>
      <c r="AG342" s="24"/>
      <c r="AH342" s="24">
        <v>0</v>
      </c>
      <c r="AI342" s="24">
        <v>0</v>
      </c>
      <c r="AJ342" s="24"/>
      <c r="AK342" s="49">
        <v>0</v>
      </c>
      <c r="AL342" s="44"/>
      <c r="AM342" s="24"/>
      <c r="AN342" s="24"/>
      <c r="AO342" s="24">
        <f t="shared" si="6"/>
        <v>9.7429699999999979</v>
      </c>
      <c r="AP342" s="24">
        <v>0</v>
      </c>
      <c r="AQ342" s="24">
        <v>0</v>
      </c>
      <c r="AR342" s="24">
        <v>0</v>
      </c>
      <c r="AS342" s="24">
        <v>0</v>
      </c>
      <c r="AT342" s="24">
        <v>0</v>
      </c>
    </row>
    <row r="343" spans="1:46" ht="47.25">
      <c r="A343" s="8" t="s">
        <v>804</v>
      </c>
      <c r="B343" s="73" t="s">
        <v>1110</v>
      </c>
      <c r="C343" s="15" t="s">
        <v>2375</v>
      </c>
      <c r="D343" s="9">
        <v>40.012970000000003</v>
      </c>
      <c r="E343" s="24"/>
      <c r="F343" s="24">
        <v>40.012970000000003</v>
      </c>
      <c r="G343" s="24">
        <v>0.40</v>
      </c>
      <c r="H343" s="24"/>
      <c r="I343" s="24">
        <v>0</v>
      </c>
      <c r="J343" s="24"/>
      <c r="K343" s="24"/>
      <c r="L343" s="24"/>
      <c r="M343" s="24">
        <v>0</v>
      </c>
      <c r="N343" s="24">
        <v>0</v>
      </c>
      <c r="O343" s="24"/>
      <c r="P343" s="49">
        <v>0</v>
      </c>
      <c r="Q343" s="24"/>
      <c r="R343" s="24"/>
      <c r="S343" s="24"/>
      <c r="T343" s="24">
        <v>0</v>
      </c>
      <c r="U343" s="24">
        <v>0</v>
      </c>
      <c r="V343" s="24"/>
      <c r="W343" s="24">
        <v>0</v>
      </c>
      <c r="X343" s="24"/>
      <c r="Y343" s="24"/>
      <c r="Z343" s="24"/>
      <c r="AA343" s="24">
        <v>0</v>
      </c>
      <c r="AB343" s="24">
        <v>0</v>
      </c>
      <c r="AC343" s="24"/>
      <c r="AD343" s="49">
        <v>0</v>
      </c>
      <c r="AE343" s="24"/>
      <c r="AF343" s="24"/>
      <c r="AG343" s="24"/>
      <c r="AH343" s="24">
        <v>0</v>
      </c>
      <c r="AI343" s="24">
        <v>0</v>
      </c>
      <c r="AJ343" s="24"/>
      <c r="AK343" s="49">
        <v>0</v>
      </c>
      <c r="AL343" s="44"/>
      <c r="AM343" s="24"/>
      <c r="AN343" s="24"/>
      <c r="AO343" s="24">
        <f t="shared" si="6"/>
        <v>40.012970000000003</v>
      </c>
      <c r="AP343" s="24">
        <v>0.40</v>
      </c>
      <c r="AQ343" s="24">
        <v>0</v>
      </c>
      <c r="AR343" s="24">
        <v>0</v>
      </c>
      <c r="AS343" s="24">
        <v>0</v>
      </c>
      <c r="AT343" s="24">
        <v>0</v>
      </c>
    </row>
    <row r="344" spans="1:46" ht="78.75">
      <c r="A344" s="8" t="s">
        <v>804</v>
      </c>
      <c r="B344" s="73" t="s">
        <v>595</v>
      </c>
      <c r="C344" s="15" t="s">
        <v>2376</v>
      </c>
      <c r="D344" s="9">
        <v>13.383350000000002</v>
      </c>
      <c r="E344" s="24"/>
      <c r="F344" s="24">
        <v>0</v>
      </c>
      <c r="G344" s="24">
        <v>0</v>
      </c>
      <c r="H344" s="24"/>
      <c r="I344" s="24">
        <v>0</v>
      </c>
      <c r="J344" s="24"/>
      <c r="K344" s="24"/>
      <c r="L344" s="24"/>
      <c r="M344" s="24">
        <v>0</v>
      </c>
      <c r="N344" s="24">
        <v>0</v>
      </c>
      <c r="O344" s="24"/>
      <c r="P344" s="49">
        <v>0</v>
      </c>
      <c r="Q344" s="24"/>
      <c r="R344" s="24"/>
      <c r="S344" s="24"/>
      <c r="T344" s="24">
        <v>13.383350000000002</v>
      </c>
      <c r="U344" s="24">
        <v>2.5</v>
      </c>
      <c r="V344" s="24"/>
      <c r="W344" s="24">
        <v>0.09</v>
      </c>
      <c r="X344" s="24"/>
      <c r="Y344" s="24"/>
      <c r="Z344" s="24"/>
      <c r="AA344" s="24">
        <v>0</v>
      </c>
      <c r="AB344" s="24">
        <v>0</v>
      </c>
      <c r="AC344" s="24"/>
      <c r="AD344" s="49">
        <v>0</v>
      </c>
      <c r="AE344" s="24"/>
      <c r="AF344" s="24"/>
      <c r="AG344" s="24"/>
      <c r="AH344" s="24">
        <v>0</v>
      </c>
      <c r="AI344" s="24">
        <v>0</v>
      </c>
      <c r="AJ344" s="24"/>
      <c r="AK344" s="49">
        <v>0</v>
      </c>
      <c r="AL344" s="44"/>
      <c r="AM344" s="24"/>
      <c r="AN344" s="24"/>
      <c r="AO344" s="24">
        <f t="shared" si="6"/>
        <v>13.383350000000002</v>
      </c>
      <c r="AP344" s="24">
        <v>2.5</v>
      </c>
      <c r="AQ344" s="24">
        <v>0</v>
      </c>
      <c r="AR344" s="24">
        <v>0.09</v>
      </c>
      <c r="AS344" s="24">
        <v>0</v>
      </c>
      <c r="AT344" s="24">
        <v>0</v>
      </c>
    </row>
    <row r="345" spans="1:46" ht="63">
      <c r="A345" s="8" t="s">
        <v>804</v>
      </c>
      <c r="B345" s="73" t="s">
        <v>1111</v>
      </c>
      <c r="C345" s="15" t="s">
        <v>2377</v>
      </c>
      <c r="D345" s="9">
        <v>7.5640799999999997</v>
      </c>
      <c r="E345" s="24"/>
      <c r="F345" s="24">
        <v>7.5640799999999997</v>
      </c>
      <c r="G345" s="24">
        <v>0</v>
      </c>
      <c r="H345" s="24"/>
      <c r="I345" s="24">
        <v>0</v>
      </c>
      <c r="J345" s="24"/>
      <c r="K345" s="24"/>
      <c r="L345" s="24"/>
      <c r="M345" s="24">
        <v>0</v>
      </c>
      <c r="N345" s="24">
        <v>0</v>
      </c>
      <c r="O345" s="24"/>
      <c r="P345" s="49">
        <v>0</v>
      </c>
      <c r="Q345" s="24"/>
      <c r="R345" s="24"/>
      <c r="S345" s="24"/>
      <c r="T345" s="24">
        <v>0</v>
      </c>
      <c r="U345" s="24">
        <v>0</v>
      </c>
      <c r="V345" s="24"/>
      <c r="W345" s="24">
        <v>0</v>
      </c>
      <c r="X345" s="24"/>
      <c r="Y345" s="24"/>
      <c r="Z345" s="24"/>
      <c r="AA345" s="24">
        <v>0</v>
      </c>
      <c r="AB345" s="24">
        <v>0</v>
      </c>
      <c r="AC345" s="24"/>
      <c r="AD345" s="49">
        <v>0</v>
      </c>
      <c r="AE345" s="24"/>
      <c r="AF345" s="24"/>
      <c r="AG345" s="24"/>
      <c r="AH345" s="24">
        <v>0</v>
      </c>
      <c r="AI345" s="24">
        <v>0</v>
      </c>
      <c r="AJ345" s="24"/>
      <c r="AK345" s="49">
        <v>0</v>
      </c>
      <c r="AL345" s="44"/>
      <c r="AM345" s="24"/>
      <c r="AN345" s="24"/>
      <c r="AO345" s="24">
        <f t="shared" si="6"/>
        <v>7.5640799999999997</v>
      </c>
      <c r="AP345" s="24">
        <v>0</v>
      </c>
      <c r="AQ345" s="24">
        <v>0</v>
      </c>
      <c r="AR345" s="24">
        <v>0</v>
      </c>
      <c r="AS345" s="24">
        <v>0</v>
      </c>
      <c r="AT345" s="24">
        <v>0</v>
      </c>
    </row>
    <row r="346" spans="1:46" ht="63">
      <c r="A346" s="8" t="s">
        <v>804</v>
      </c>
      <c r="B346" s="73" t="s">
        <v>596</v>
      </c>
      <c r="C346" s="15" t="s">
        <v>2378</v>
      </c>
      <c r="D346" s="9">
        <v>30.561209999999999</v>
      </c>
      <c r="E346" s="24"/>
      <c r="F346" s="24">
        <v>0</v>
      </c>
      <c r="G346" s="24">
        <v>0</v>
      </c>
      <c r="H346" s="24"/>
      <c r="I346" s="24">
        <v>0</v>
      </c>
      <c r="J346" s="24"/>
      <c r="K346" s="24"/>
      <c r="L346" s="24"/>
      <c r="M346" s="24">
        <v>0</v>
      </c>
      <c r="N346" s="24">
        <v>0</v>
      </c>
      <c r="O346" s="24"/>
      <c r="P346" s="49">
        <v>0</v>
      </c>
      <c r="Q346" s="24"/>
      <c r="R346" s="24"/>
      <c r="S346" s="24"/>
      <c r="T346" s="24">
        <v>0</v>
      </c>
      <c r="U346" s="24">
        <v>0</v>
      </c>
      <c r="V346" s="24"/>
      <c r="W346" s="24">
        <v>0</v>
      </c>
      <c r="X346" s="24"/>
      <c r="Y346" s="24"/>
      <c r="Z346" s="24"/>
      <c r="AA346" s="24">
        <v>0</v>
      </c>
      <c r="AB346" s="24">
        <v>0</v>
      </c>
      <c r="AC346" s="24"/>
      <c r="AD346" s="49">
        <v>0</v>
      </c>
      <c r="AE346" s="24"/>
      <c r="AF346" s="24"/>
      <c r="AG346" s="24"/>
      <c r="AH346" s="24">
        <v>30.561209999999999</v>
      </c>
      <c r="AI346" s="24">
        <v>0</v>
      </c>
      <c r="AJ346" s="24"/>
      <c r="AK346" s="49">
        <v>0</v>
      </c>
      <c r="AL346" s="44"/>
      <c r="AM346" s="24"/>
      <c r="AN346" s="24"/>
      <c r="AO346" s="24">
        <f t="shared" si="6"/>
        <v>30.561209999999999</v>
      </c>
      <c r="AP346" s="24">
        <v>0</v>
      </c>
      <c r="AQ346" s="24">
        <v>0</v>
      </c>
      <c r="AR346" s="24">
        <v>0</v>
      </c>
      <c r="AS346" s="24">
        <v>0</v>
      </c>
      <c r="AT346" s="24">
        <v>0</v>
      </c>
    </row>
    <row r="347" spans="1:46" ht="47.25">
      <c r="A347" s="8" t="s">
        <v>804</v>
      </c>
      <c r="B347" s="73" t="s">
        <v>597</v>
      </c>
      <c r="C347" s="15" t="s">
        <v>738</v>
      </c>
      <c r="D347" s="9">
        <v>30.561209999999999</v>
      </c>
      <c r="E347" s="24"/>
      <c r="F347" s="24">
        <v>0</v>
      </c>
      <c r="G347" s="24">
        <v>0</v>
      </c>
      <c r="H347" s="24"/>
      <c r="I347" s="24">
        <v>0</v>
      </c>
      <c r="J347" s="24"/>
      <c r="K347" s="24"/>
      <c r="L347" s="24"/>
      <c r="M347" s="24">
        <v>0</v>
      </c>
      <c r="N347" s="24">
        <v>0</v>
      </c>
      <c r="O347" s="24"/>
      <c r="P347" s="49">
        <v>0</v>
      </c>
      <c r="Q347" s="24"/>
      <c r="R347" s="24"/>
      <c r="S347" s="24"/>
      <c r="T347" s="24">
        <v>0</v>
      </c>
      <c r="U347" s="24">
        <v>0</v>
      </c>
      <c r="V347" s="24"/>
      <c r="W347" s="24">
        <v>0</v>
      </c>
      <c r="X347" s="24"/>
      <c r="Y347" s="24"/>
      <c r="Z347" s="24"/>
      <c r="AA347" s="24">
        <v>0</v>
      </c>
      <c r="AB347" s="24">
        <v>0</v>
      </c>
      <c r="AC347" s="24"/>
      <c r="AD347" s="49">
        <v>0</v>
      </c>
      <c r="AE347" s="24"/>
      <c r="AF347" s="24"/>
      <c r="AG347" s="24"/>
      <c r="AH347" s="24">
        <v>30.561209999999999</v>
      </c>
      <c r="AI347" s="24">
        <v>0</v>
      </c>
      <c r="AJ347" s="24"/>
      <c r="AK347" s="49">
        <v>0</v>
      </c>
      <c r="AL347" s="44"/>
      <c r="AM347" s="24"/>
      <c r="AN347" s="24"/>
      <c r="AO347" s="24">
        <f t="shared" si="6"/>
        <v>30.561209999999999</v>
      </c>
      <c r="AP347" s="24">
        <v>0</v>
      </c>
      <c r="AQ347" s="24">
        <v>0</v>
      </c>
      <c r="AR347" s="24">
        <v>0</v>
      </c>
      <c r="AS347" s="24">
        <v>0</v>
      </c>
      <c r="AT347" s="24">
        <v>0</v>
      </c>
    </row>
    <row r="348" spans="1:46" ht="63">
      <c r="A348" s="8" t="s">
        <v>805</v>
      </c>
      <c r="B348" s="73" t="s">
        <v>598</v>
      </c>
      <c r="C348" s="15" t="s">
        <v>2379</v>
      </c>
      <c r="D348" s="9">
        <v>13.422679999999998</v>
      </c>
      <c r="E348" s="24"/>
      <c r="F348" s="24">
        <v>0</v>
      </c>
      <c r="G348" s="24">
        <v>0</v>
      </c>
      <c r="H348" s="24"/>
      <c r="I348" s="24">
        <v>0</v>
      </c>
      <c r="J348" s="24"/>
      <c r="K348" s="24"/>
      <c r="L348" s="24"/>
      <c r="M348" s="24">
        <v>0</v>
      </c>
      <c r="N348" s="24">
        <v>0</v>
      </c>
      <c r="O348" s="24"/>
      <c r="P348" s="49">
        <v>0</v>
      </c>
      <c r="Q348" s="24"/>
      <c r="R348" s="24"/>
      <c r="S348" s="24"/>
      <c r="T348" s="24">
        <v>0</v>
      </c>
      <c r="U348" s="24">
        <v>0</v>
      </c>
      <c r="V348" s="24"/>
      <c r="W348" s="24">
        <v>0</v>
      </c>
      <c r="X348" s="24"/>
      <c r="Y348" s="24"/>
      <c r="Z348" s="24"/>
      <c r="AA348" s="24">
        <v>0</v>
      </c>
      <c r="AB348" s="24">
        <v>0</v>
      </c>
      <c r="AC348" s="24"/>
      <c r="AD348" s="49">
        <v>0</v>
      </c>
      <c r="AE348" s="24"/>
      <c r="AF348" s="24"/>
      <c r="AG348" s="24"/>
      <c r="AH348" s="24">
        <v>0</v>
      </c>
      <c r="AI348" s="24">
        <v>0</v>
      </c>
      <c r="AJ348" s="24"/>
      <c r="AK348" s="49">
        <v>0</v>
      </c>
      <c r="AL348" s="44"/>
      <c r="AM348" s="24"/>
      <c r="AN348" s="24"/>
      <c r="AO348" s="24">
        <f t="shared" si="6"/>
        <v>0</v>
      </c>
      <c r="AP348" s="24">
        <v>0</v>
      </c>
      <c r="AQ348" s="24">
        <v>0</v>
      </c>
      <c r="AR348" s="24">
        <v>0</v>
      </c>
      <c r="AS348" s="24">
        <v>0</v>
      </c>
      <c r="AT348" s="24">
        <v>0</v>
      </c>
    </row>
    <row r="349" spans="1:46" ht="47.25">
      <c r="A349" s="8" t="s">
        <v>805</v>
      </c>
      <c r="B349" s="73" t="s">
        <v>599</v>
      </c>
      <c r="C349" s="15" t="s">
        <v>2380</v>
      </c>
      <c r="D349" s="9">
        <v>30.223019999999998</v>
      </c>
      <c r="E349" s="24"/>
      <c r="F349" s="24">
        <v>0</v>
      </c>
      <c r="G349" s="24">
        <v>0</v>
      </c>
      <c r="H349" s="24"/>
      <c r="I349" s="24">
        <v>0</v>
      </c>
      <c r="J349" s="24"/>
      <c r="K349" s="24"/>
      <c r="L349" s="24"/>
      <c r="M349" s="24">
        <v>0</v>
      </c>
      <c r="N349" s="24">
        <v>0</v>
      </c>
      <c r="O349" s="24"/>
      <c r="P349" s="49">
        <v>0</v>
      </c>
      <c r="Q349" s="24"/>
      <c r="R349" s="24"/>
      <c r="S349" s="24"/>
      <c r="T349" s="24">
        <v>0</v>
      </c>
      <c r="U349" s="24">
        <v>0</v>
      </c>
      <c r="V349" s="24"/>
      <c r="W349" s="24">
        <v>0</v>
      </c>
      <c r="X349" s="24"/>
      <c r="Y349" s="24"/>
      <c r="Z349" s="24"/>
      <c r="AA349" s="24">
        <v>0</v>
      </c>
      <c r="AB349" s="24">
        <v>0</v>
      </c>
      <c r="AC349" s="24"/>
      <c r="AD349" s="49">
        <v>0</v>
      </c>
      <c r="AE349" s="24"/>
      <c r="AF349" s="24"/>
      <c r="AG349" s="24"/>
      <c r="AH349" s="24">
        <v>0</v>
      </c>
      <c r="AI349" s="24">
        <v>0</v>
      </c>
      <c r="AJ349" s="24"/>
      <c r="AK349" s="49">
        <v>0</v>
      </c>
      <c r="AL349" s="44"/>
      <c r="AM349" s="24"/>
      <c r="AN349" s="24"/>
      <c r="AO349" s="24">
        <f t="shared" si="6"/>
        <v>0</v>
      </c>
      <c r="AP349" s="24">
        <v>0</v>
      </c>
      <c r="AQ349" s="24">
        <v>0</v>
      </c>
      <c r="AR349" s="24">
        <v>0</v>
      </c>
      <c r="AS349" s="24">
        <v>0</v>
      </c>
      <c r="AT349" s="24">
        <v>0</v>
      </c>
    </row>
    <row r="350" spans="1:46" ht="47.25">
      <c r="A350" s="8" t="s">
        <v>804</v>
      </c>
      <c r="B350" s="73" t="s">
        <v>600</v>
      </c>
      <c r="C350" s="15" t="s">
        <v>2381</v>
      </c>
      <c r="D350" s="9">
        <v>4.5536599999999998</v>
      </c>
      <c r="E350" s="24"/>
      <c r="F350" s="24">
        <v>0</v>
      </c>
      <c r="G350" s="24">
        <v>0</v>
      </c>
      <c r="H350" s="24"/>
      <c r="I350" s="24">
        <v>0</v>
      </c>
      <c r="J350" s="24"/>
      <c r="K350" s="24"/>
      <c r="L350" s="24"/>
      <c r="M350" s="24">
        <v>0</v>
      </c>
      <c r="N350" s="24">
        <v>0</v>
      </c>
      <c r="O350" s="24"/>
      <c r="P350" s="49">
        <v>0</v>
      </c>
      <c r="Q350" s="24"/>
      <c r="R350" s="24"/>
      <c r="S350" s="24"/>
      <c r="T350" s="24">
        <v>0</v>
      </c>
      <c r="U350" s="24">
        <v>0</v>
      </c>
      <c r="V350" s="24"/>
      <c r="W350" s="24">
        <v>0</v>
      </c>
      <c r="X350" s="24"/>
      <c r="Y350" s="24"/>
      <c r="Z350" s="24"/>
      <c r="AA350" s="24">
        <v>0</v>
      </c>
      <c r="AB350" s="24">
        <v>0</v>
      </c>
      <c r="AC350" s="24"/>
      <c r="AD350" s="49">
        <v>0</v>
      </c>
      <c r="AE350" s="24"/>
      <c r="AF350" s="24"/>
      <c r="AG350" s="24"/>
      <c r="AH350" s="24">
        <v>4.5536600000000007</v>
      </c>
      <c r="AI350" s="24">
        <v>0.10</v>
      </c>
      <c r="AJ350" s="24"/>
      <c r="AK350" s="49">
        <v>1.70</v>
      </c>
      <c r="AL350" s="44"/>
      <c r="AM350" s="24"/>
      <c r="AN350" s="24"/>
      <c r="AO350" s="24">
        <f t="shared" si="6"/>
        <v>4.5536600000000007</v>
      </c>
      <c r="AP350" s="24">
        <v>0.10</v>
      </c>
      <c r="AQ350" s="24">
        <v>0</v>
      </c>
      <c r="AR350" s="24">
        <v>1.70</v>
      </c>
      <c r="AS350" s="24">
        <v>0</v>
      </c>
      <c r="AT350" s="24">
        <v>0</v>
      </c>
    </row>
    <row r="351" spans="1:46" ht="78.75">
      <c r="A351" s="8" t="s">
        <v>804</v>
      </c>
      <c r="B351" s="73" t="s">
        <v>601</v>
      </c>
      <c r="C351" s="15" t="s">
        <v>2382</v>
      </c>
      <c r="D351" s="9">
        <v>35.089980000000004</v>
      </c>
      <c r="E351" s="24"/>
      <c r="F351" s="24">
        <v>0</v>
      </c>
      <c r="G351" s="24">
        <v>0</v>
      </c>
      <c r="H351" s="24"/>
      <c r="I351" s="24">
        <v>0</v>
      </c>
      <c r="J351" s="24"/>
      <c r="K351" s="24"/>
      <c r="L351" s="24"/>
      <c r="M351" s="24">
        <v>0</v>
      </c>
      <c r="N351" s="24">
        <v>0</v>
      </c>
      <c r="O351" s="24"/>
      <c r="P351" s="49">
        <v>0</v>
      </c>
      <c r="Q351" s="24"/>
      <c r="R351" s="24"/>
      <c r="S351" s="24"/>
      <c r="T351" s="24">
        <v>0</v>
      </c>
      <c r="U351" s="24">
        <v>0</v>
      </c>
      <c r="V351" s="24"/>
      <c r="W351" s="24">
        <v>0</v>
      </c>
      <c r="X351" s="24"/>
      <c r="Y351" s="24"/>
      <c r="Z351" s="24"/>
      <c r="AA351" s="24">
        <v>0</v>
      </c>
      <c r="AB351" s="24">
        <v>0</v>
      </c>
      <c r="AC351" s="24"/>
      <c r="AD351" s="49">
        <v>0</v>
      </c>
      <c r="AE351" s="24"/>
      <c r="AF351" s="24"/>
      <c r="AG351" s="24"/>
      <c r="AH351" s="24">
        <v>35.089980000000004</v>
      </c>
      <c r="AI351" s="24">
        <v>0</v>
      </c>
      <c r="AJ351" s="24"/>
      <c r="AK351" s="49">
        <v>0</v>
      </c>
      <c r="AL351" s="44"/>
      <c r="AM351" s="24"/>
      <c r="AN351" s="24"/>
      <c r="AO351" s="24">
        <f t="shared" si="6"/>
        <v>35.089980000000004</v>
      </c>
      <c r="AP351" s="24">
        <v>0</v>
      </c>
      <c r="AQ351" s="24">
        <v>0</v>
      </c>
      <c r="AR351" s="24">
        <v>0</v>
      </c>
      <c r="AS351" s="24">
        <v>0</v>
      </c>
      <c r="AT351" s="24">
        <v>0</v>
      </c>
    </row>
    <row r="352" spans="1:46" ht="47.25">
      <c r="A352" s="8" t="s">
        <v>804</v>
      </c>
      <c r="B352" s="73" t="s">
        <v>602</v>
      </c>
      <c r="C352" s="15" t="s">
        <v>2383</v>
      </c>
      <c r="D352" s="9">
        <v>12.902629999999998</v>
      </c>
      <c r="E352" s="24"/>
      <c r="F352" s="24">
        <v>0</v>
      </c>
      <c r="G352" s="24">
        <v>0</v>
      </c>
      <c r="H352" s="24"/>
      <c r="I352" s="24">
        <v>0</v>
      </c>
      <c r="J352" s="24"/>
      <c r="K352" s="24"/>
      <c r="L352" s="24"/>
      <c r="M352" s="24">
        <v>0</v>
      </c>
      <c r="N352" s="24">
        <v>0</v>
      </c>
      <c r="O352" s="24"/>
      <c r="P352" s="49">
        <v>0</v>
      </c>
      <c r="Q352" s="24"/>
      <c r="R352" s="24"/>
      <c r="S352" s="24"/>
      <c r="T352" s="24">
        <v>0</v>
      </c>
      <c r="U352" s="24">
        <v>0</v>
      </c>
      <c r="V352" s="24"/>
      <c r="W352" s="24">
        <v>0</v>
      </c>
      <c r="X352" s="24"/>
      <c r="Y352" s="24"/>
      <c r="Z352" s="24"/>
      <c r="AA352" s="24">
        <v>0</v>
      </c>
      <c r="AB352" s="24">
        <v>0</v>
      </c>
      <c r="AC352" s="24"/>
      <c r="AD352" s="49">
        <v>0</v>
      </c>
      <c r="AE352" s="24"/>
      <c r="AF352" s="24"/>
      <c r="AG352" s="24"/>
      <c r="AH352" s="24">
        <v>12.90263</v>
      </c>
      <c r="AI352" s="24">
        <v>0</v>
      </c>
      <c r="AJ352" s="24"/>
      <c r="AK352" s="49">
        <v>0</v>
      </c>
      <c r="AL352" s="44"/>
      <c r="AM352" s="24"/>
      <c r="AN352" s="24"/>
      <c r="AO352" s="24">
        <f t="shared" si="6"/>
        <v>12.90263</v>
      </c>
      <c r="AP352" s="24">
        <v>0</v>
      </c>
      <c r="AQ352" s="24">
        <v>0</v>
      </c>
      <c r="AR352" s="24">
        <v>0</v>
      </c>
      <c r="AS352" s="24">
        <v>0</v>
      </c>
      <c r="AT352" s="24">
        <v>0</v>
      </c>
    </row>
    <row r="353" spans="1:46" ht="47.25">
      <c r="A353" s="8" t="s">
        <v>804</v>
      </c>
      <c r="B353" s="73" t="s">
        <v>603</v>
      </c>
      <c r="C353" s="15" t="s">
        <v>2384</v>
      </c>
      <c r="D353" s="9">
        <v>7.7428800000000004</v>
      </c>
      <c r="E353" s="24"/>
      <c r="F353" s="24">
        <v>0</v>
      </c>
      <c r="G353" s="24">
        <v>0</v>
      </c>
      <c r="H353" s="24"/>
      <c r="I353" s="24">
        <v>0</v>
      </c>
      <c r="J353" s="24"/>
      <c r="K353" s="24"/>
      <c r="L353" s="24"/>
      <c r="M353" s="24">
        <v>0</v>
      </c>
      <c r="N353" s="24">
        <v>0</v>
      </c>
      <c r="O353" s="24"/>
      <c r="P353" s="49">
        <v>0</v>
      </c>
      <c r="Q353" s="24"/>
      <c r="R353" s="24"/>
      <c r="S353" s="24"/>
      <c r="T353" s="24">
        <v>0</v>
      </c>
      <c r="U353" s="24">
        <v>0</v>
      </c>
      <c r="V353" s="24"/>
      <c r="W353" s="24">
        <v>0</v>
      </c>
      <c r="X353" s="24"/>
      <c r="Y353" s="24"/>
      <c r="Z353" s="24"/>
      <c r="AA353" s="24">
        <v>7.7428800000000004</v>
      </c>
      <c r="AB353" s="24">
        <v>0.40</v>
      </c>
      <c r="AC353" s="24"/>
      <c r="AD353" s="49">
        <v>3</v>
      </c>
      <c r="AE353" s="24"/>
      <c r="AF353" s="24"/>
      <c r="AG353" s="24"/>
      <c r="AH353" s="24">
        <v>0</v>
      </c>
      <c r="AI353" s="24">
        <v>0</v>
      </c>
      <c r="AJ353" s="24"/>
      <c r="AK353" s="49">
        <v>0</v>
      </c>
      <c r="AL353" s="44"/>
      <c r="AM353" s="24"/>
      <c r="AN353" s="24"/>
      <c r="AO353" s="24">
        <f t="shared" si="6"/>
        <v>7.7428800000000004</v>
      </c>
      <c r="AP353" s="24">
        <v>0.40</v>
      </c>
      <c r="AQ353" s="24">
        <v>0</v>
      </c>
      <c r="AR353" s="24">
        <v>3</v>
      </c>
      <c r="AS353" s="24">
        <v>0</v>
      </c>
      <c r="AT353" s="24">
        <v>0</v>
      </c>
    </row>
    <row r="354" spans="1:46" ht="47.25">
      <c r="A354" s="8" t="s">
        <v>805</v>
      </c>
      <c r="B354" s="73" t="s">
        <v>604</v>
      </c>
      <c r="C354" s="15" t="s">
        <v>2385</v>
      </c>
      <c r="D354" s="9">
        <v>8.9452999999999996</v>
      </c>
      <c r="E354" s="24"/>
      <c r="F354" s="24">
        <v>0</v>
      </c>
      <c r="G354" s="24">
        <v>0</v>
      </c>
      <c r="H354" s="24"/>
      <c r="I354" s="24">
        <v>0</v>
      </c>
      <c r="J354" s="24"/>
      <c r="K354" s="24"/>
      <c r="L354" s="24"/>
      <c r="M354" s="24">
        <v>0</v>
      </c>
      <c r="N354" s="24">
        <v>0</v>
      </c>
      <c r="O354" s="24"/>
      <c r="P354" s="49">
        <v>0</v>
      </c>
      <c r="Q354" s="24"/>
      <c r="R354" s="24"/>
      <c r="S354" s="24"/>
      <c r="T354" s="24">
        <v>0</v>
      </c>
      <c r="U354" s="24">
        <v>0</v>
      </c>
      <c r="V354" s="24"/>
      <c r="W354" s="24">
        <v>0</v>
      </c>
      <c r="X354" s="24"/>
      <c r="Y354" s="24"/>
      <c r="Z354" s="24"/>
      <c r="AA354" s="24">
        <v>0</v>
      </c>
      <c r="AB354" s="24">
        <v>0</v>
      </c>
      <c r="AC354" s="24"/>
      <c r="AD354" s="49">
        <v>0</v>
      </c>
      <c r="AE354" s="24"/>
      <c r="AF354" s="24"/>
      <c r="AG354" s="24"/>
      <c r="AH354" s="24">
        <v>8.9452999999999996</v>
      </c>
      <c r="AI354" s="24">
        <v>0</v>
      </c>
      <c r="AJ354" s="24"/>
      <c r="AK354" s="49">
        <v>2</v>
      </c>
      <c r="AL354" s="44"/>
      <c r="AM354" s="24"/>
      <c r="AN354" s="24"/>
      <c r="AO354" s="24">
        <f t="shared" si="6"/>
        <v>8.9452999999999996</v>
      </c>
      <c r="AP354" s="24">
        <v>0</v>
      </c>
      <c r="AQ354" s="24">
        <v>0</v>
      </c>
      <c r="AR354" s="24">
        <v>2</v>
      </c>
      <c r="AS354" s="24">
        <v>0</v>
      </c>
      <c r="AT354" s="24">
        <v>0</v>
      </c>
    </row>
    <row r="355" spans="1:46" ht="47.25">
      <c r="A355" s="8" t="s">
        <v>804</v>
      </c>
      <c r="B355" s="73" t="s">
        <v>605</v>
      </c>
      <c r="C355" s="15" t="s">
        <v>2386</v>
      </c>
      <c r="D355" s="9">
        <v>35.201039999999999</v>
      </c>
      <c r="E355" s="24"/>
      <c r="F355" s="24">
        <v>0</v>
      </c>
      <c r="G355" s="24">
        <v>0</v>
      </c>
      <c r="H355" s="24"/>
      <c r="I355" s="24">
        <v>0</v>
      </c>
      <c r="J355" s="24"/>
      <c r="K355" s="24"/>
      <c r="L355" s="24"/>
      <c r="M355" s="24">
        <v>0</v>
      </c>
      <c r="N355" s="24">
        <v>0</v>
      </c>
      <c r="O355" s="24"/>
      <c r="P355" s="49">
        <v>0</v>
      </c>
      <c r="Q355" s="24"/>
      <c r="R355" s="24"/>
      <c r="S355" s="24"/>
      <c r="T355" s="24">
        <v>0</v>
      </c>
      <c r="U355" s="24">
        <v>0</v>
      </c>
      <c r="V355" s="24"/>
      <c r="W355" s="24">
        <v>0</v>
      </c>
      <c r="X355" s="24"/>
      <c r="Y355" s="24"/>
      <c r="Z355" s="24"/>
      <c r="AA355" s="24">
        <v>0</v>
      </c>
      <c r="AB355" s="24">
        <v>0</v>
      </c>
      <c r="AC355" s="24"/>
      <c r="AD355" s="49">
        <v>0</v>
      </c>
      <c r="AE355" s="24"/>
      <c r="AF355" s="24"/>
      <c r="AG355" s="24"/>
      <c r="AH355" s="24">
        <v>0</v>
      </c>
      <c r="AI355" s="24">
        <v>0</v>
      </c>
      <c r="AJ355" s="24"/>
      <c r="AK355" s="49">
        <v>0</v>
      </c>
      <c r="AL355" s="44"/>
      <c r="AM355" s="24"/>
      <c r="AN355" s="24"/>
      <c r="AO355" s="24">
        <f t="shared" si="6"/>
        <v>0</v>
      </c>
      <c r="AP355" s="24">
        <v>0</v>
      </c>
      <c r="AQ355" s="24">
        <v>0</v>
      </c>
      <c r="AR355" s="24">
        <v>0</v>
      </c>
      <c r="AS355" s="24">
        <v>0</v>
      </c>
      <c r="AT355" s="24">
        <v>0</v>
      </c>
    </row>
    <row r="356" spans="1:46" ht="47.25">
      <c r="A356" s="8" t="s">
        <v>804</v>
      </c>
      <c r="B356" s="73" t="s">
        <v>1112</v>
      </c>
      <c r="C356" s="15" t="s">
        <v>2387</v>
      </c>
      <c r="D356" s="9">
        <v>6.62216</v>
      </c>
      <c r="E356" s="24"/>
      <c r="F356" s="24">
        <v>0</v>
      </c>
      <c r="G356" s="24">
        <v>0</v>
      </c>
      <c r="H356" s="24"/>
      <c r="I356" s="24">
        <v>0</v>
      </c>
      <c r="J356" s="24"/>
      <c r="K356" s="24"/>
      <c r="L356" s="24"/>
      <c r="M356" s="24">
        <v>0</v>
      </c>
      <c r="N356" s="24">
        <v>0</v>
      </c>
      <c r="O356" s="24"/>
      <c r="P356" s="49">
        <v>0</v>
      </c>
      <c r="Q356" s="24"/>
      <c r="R356" s="24"/>
      <c r="S356" s="24"/>
      <c r="T356" s="24">
        <v>6.62216</v>
      </c>
      <c r="U356" s="24">
        <v>0.25</v>
      </c>
      <c r="V356" s="24"/>
      <c r="W356" s="24">
        <v>2.5</v>
      </c>
      <c r="X356" s="24"/>
      <c r="Y356" s="24"/>
      <c r="Z356" s="24"/>
      <c r="AA356" s="24">
        <v>0</v>
      </c>
      <c r="AB356" s="24">
        <v>0</v>
      </c>
      <c r="AC356" s="24"/>
      <c r="AD356" s="49">
        <v>0</v>
      </c>
      <c r="AE356" s="24"/>
      <c r="AF356" s="24"/>
      <c r="AG356" s="24"/>
      <c r="AH356" s="24">
        <v>0</v>
      </c>
      <c r="AI356" s="24">
        <v>0</v>
      </c>
      <c r="AJ356" s="24"/>
      <c r="AK356" s="49">
        <v>0</v>
      </c>
      <c r="AL356" s="44"/>
      <c r="AM356" s="24"/>
      <c r="AN356" s="24"/>
      <c r="AO356" s="24">
        <f t="shared" si="6"/>
        <v>6.62216</v>
      </c>
      <c r="AP356" s="24">
        <v>0.25</v>
      </c>
      <c r="AQ356" s="24">
        <v>0</v>
      </c>
      <c r="AR356" s="24">
        <v>2.5</v>
      </c>
      <c r="AS356" s="24">
        <v>0</v>
      </c>
      <c r="AT356" s="24">
        <v>0</v>
      </c>
    </row>
    <row r="357" spans="1:46" ht="47.25">
      <c r="A357" s="8" t="s">
        <v>804</v>
      </c>
      <c r="B357" s="73" t="s">
        <v>606</v>
      </c>
      <c r="C357" s="15" t="s">
        <v>2388</v>
      </c>
      <c r="D357" s="9">
        <v>5.7059199999999999</v>
      </c>
      <c r="E357" s="24"/>
      <c r="F357" s="24">
        <v>0</v>
      </c>
      <c r="G357" s="24">
        <v>0</v>
      </c>
      <c r="H357" s="24"/>
      <c r="I357" s="24">
        <v>0</v>
      </c>
      <c r="J357" s="24"/>
      <c r="K357" s="24"/>
      <c r="L357" s="24"/>
      <c r="M357" s="24">
        <v>0</v>
      </c>
      <c r="N357" s="24">
        <v>0</v>
      </c>
      <c r="O357" s="24"/>
      <c r="P357" s="49">
        <v>0</v>
      </c>
      <c r="Q357" s="24"/>
      <c r="R357" s="24"/>
      <c r="S357" s="24"/>
      <c r="T357" s="24">
        <v>5.7059199999999999</v>
      </c>
      <c r="U357" s="24">
        <v>0.25</v>
      </c>
      <c r="V357" s="24"/>
      <c r="W357" s="24">
        <v>2.10</v>
      </c>
      <c r="X357" s="24"/>
      <c r="Y357" s="24"/>
      <c r="Z357" s="24"/>
      <c r="AA357" s="24">
        <v>0</v>
      </c>
      <c r="AB357" s="24">
        <v>0</v>
      </c>
      <c r="AC357" s="24"/>
      <c r="AD357" s="49">
        <v>0</v>
      </c>
      <c r="AE357" s="24"/>
      <c r="AF357" s="24"/>
      <c r="AG357" s="24"/>
      <c r="AH357" s="24">
        <v>0</v>
      </c>
      <c r="AI357" s="24">
        <v>0</v>
      </c>
      <c r="AJ357" s="24"/>
      <c r="AK357" s="49">
        <v>0</v>
      </c>
      <c r="AL357" s="44"/>
      <c r="AM357" s="24"/>
      <c r="AN357" s="24"/>
      <c r="AO357" s="24">
        <f t="shared" si="6"/>
        <v>5.7059199999999999</v>
      </c>
      <c r="AP357" s="24">
        <v>0.25</v>
      </c>
      <c r="AQ357" s="24">
        <v>0</v>
      </c>
      <c r="AR357" s="24">
        <v>2.10</v>
      </c>
      <c r="AS357" s="24">
        <v>0</v>
      </c>
      <c r="AT357" s="24">
        <v>0</v>
      </c>
    </row>
    <row r="358" spans="1:46" ht="47.25">
      <c r="A358" s="8" t="s">
        <v>804</v>
      </c>
      <c r="B358" s="73" t="s">
        <v>607</v>
      </c>
      <c r="C358" s="15" t="s">
        <v>2389</v>
      </c>
      <c r="D358" s="9">
        <v>8.8420499999999986</v>
      </c>
      <c r="E358" s="24"/>
      <c r="F358" s="24">
        <v>0</v>
      </c>
      <c r="G358" s="24">
        <v>0</v>
      </c>
      <c r="H358" s="24"/>
      <c r="I358" s="24">
        <v>0</v>
      </c>
      <c r="J358" s="24"/>
      <c r="K358" s="24"/>
      <c r="L358" s="24"/>
      <c r="M358" s="24">
        <v>0</v>
      </c>
      <c r="N358" s="24">
        <v>0</v>
      </c>
      <c r="O358" s="24"/>
      <c r="P358" s="49">
        <v>0</v>
      </c>
      <c r="Q358" s="24"/>
      <c r="R358" s="24"/>
      <c r="S358" s="24"/>
      <c r="T358" s="24">
        <v>0</v>
      </c>
      <c r="U358" s="24">
        <v>0</v>
      </c>
      <c r="V358" s="24"/>
      <c r="W358" s="24">
        <v>0</v>
      </c>
      <c r="X358" s="24"/>
      <c r="Y358" s="24"/>
      <c r="Z358" s="24"/>
      <c r="AA358" s="24">
        <v>8.8420500000000004</v>
      </c>
      <c r="AB358" s="24">
        <v>0.25</v>
      </c>
      <c r="AC358" s="24"/>
      <c r="AD358" s="49">
        <v>3.5</v>
      </c>
      <c r="AE358" s="24"/>
      <c r="AF358" s="24"/>
      <c r="AG358" s="24"/>
      <c r="AH358" s="24">
        <v>0</v>
      </c>
      <c r="AI358" s="24">
        <v>0</v>
      </c>
      <c r="AJ358" s="24"/>
      <c r="AK358" s="49">
        <v>0</v>
      </c>
      <c r="AL358" s="44"/>
      <c r="AM358" s="24"/>
      <c r="AN358" s="24"/>
      <c r="AO358" s="24">
        <f t="shared" si="6"/>
        <v>8.8420500000000004</v>
      </c>
      <c r="AP358" s="24">
        <v>0.25</v>
      </c>
      <c r="AQ358" s="24">
        <v>0</v>
      </c>
      <c r="AR358" s="24">
        <v>3.5</v>
      </c>
      <c r="AS358" s="24">
        <v>0</v>
      </c>
      <c r="AT358" s="24">
        <v>0</v>
      </c>
    </row>
    <row r="359" spans="1:46" ht="47.25">
      <c r="A359" s="8" t="s">
        <v>804</v>
      </c>
      <c r="B359" s="73" t="s">
        <v>608</v>
      </c>
      <c r="C359" s="15" t="s">
        <v>2390</v>
      </c>
      <c r="D359" s="9">
        <v>7.7428800000000004</v>
      </c>
      <c r="E359" s="24"/>
      <c r="F359" s="24">
        <v>0</v>
      </c>
      <c r="G359" s="24">
        <v>0</v>
      </c>
      <c r="H359" s="24"/>
      <c r="I359" s="24">
        <v>0</v>
      </c>
      <c r="J359" s="24"/>
      <c r="K359" s="24"/>
      <c r="L359" s="24"/>
      <c r="M359" s="24">
        <v>0</v>
      </c>
      <c r="N359" s="24">
        <v>0</v>
      </c>
      <c r="O359" s="24"/>
      <c r="P359" s="49">
        <v>0</v>
      </c>
      <c r="Q359" s="24"/>
      <c r="R359" s="24"/>
      <c r="S359" s="24"/>
      <c r="T359" s="24">
        <v>0</v>
      </c>
      <c r="U359" s="24">
        <v>0</v>
      </c>
      <c r="V359" s="24"/>
      <c r="W359" s="24">
        <v>0</v>
      </c>
      <c r="X359" s="24"/>
      <c r="Y359" s="24"/>
      <c r="Z359" s="24"/>
      <c r="AA359" s="24">
        <v>7.7428800000000004</v>
      </c>
      <c r="AB359" s="24">
        <v>0.25</v>
      </c>
      <c r="AC359" s="24"/>
      <c r="AD359" s="49">
        <v>3</v>
      </c>
      <c r="AE359" s="24"/>
      <c r="AF359" s="24"/>
      <c r="AG359" s="24"/>
      <c r="AH359" s="24">
        <v>0</v>
      </c>
      <c r="AI359" s="24">
        <v>0</v>
      </c>
      <c r="AJ359" s="24"/>
      <c r="AK359" s="49">
        <v>0</v>
      </c>
      <c r="AL359" s="44"/>
      <c r="AM359" s="24"/>
      <c r="AN359" s="24"/>
      <c r="AO359" s="24">
        <f t="shared" si="6"/>
        <v>7.7428800000000004</v>
      </c>
      <c r="AP359" s="24">
        <v>0.25</v>
      </c>
      <c r="AQ359" s="24">
        <v>0</v>
      </c>
      <c r="AR359" s="24">
        <v>3</v>
      </c>
      <c r="AS359" s="24">
        <v>0</v>
      </c>
      <c r="AT359" s="24">
        <v>0</v>
      </c>
    </row>
    <row r="360" spans="1:46" ht="47.25">
      <c r="A360" s="8" t="s">
        <v>804</v>
      </c>
      <c r="B360" s="73" t="s">
        <v>609</v>
      </c>
      <c r="C360" s="15" t="s">
        <v>2391</v>
      </c>
      <c r="D360" s="9">
        <v>4.4044999999999996</v>
      </c>
      <c r="E360" s="24"/>
      <c r="F360" s="24">
        <v>0</v>
      </c>
      <c r="G360" s="24">
        <v>0</v>
      </c>
      <c r="H360" s="24"/>
      <c r="I360" s="24">
        <v>0</v>
      </c>
      <c r="J360" s="24"/>
      <c r="K360" s="24"/>
      <c r="L360" s="24"/>
      <c r="M360" s="24">
        <v>0</v>
      </c>
      <c r="N360" s="24">
        <v>0</v>
      </c>
      <c r="O360" s="24"/>
      <c r="P360" s="49">
        <v>0</v>
      </c>
      <c r="Q360" s="24"/>
      <c r="R360" s="24"/>
      <c r="S360" s="24"/>
      <c r="T360" s="24">
        <v>0</v>
      </c>
      <c r="U360" s="24">
        <v>0</v>
      </c>
      <c r="V360" s="24"/>
      <c r="W360" s="24">
        <v>0</v>
      </c>
      <c r="X360" s="24"/>
      <c r="Y360" s="24"/>
      <c r="Z360" s="24"/>
      <c r="AA360" s="24">
        <v>0</v>
      </c>
      <c r="AB360" s="24">
        <v>0</v>
      </c>
      <c r="AC360" s="24"/>
      <c r="AD360" s="49">
        <v>0</v>
      </c>
      <c r="AE360" s="24"/>
      <c r="AF360" s="24"/>
      <c r="AG360" s="24"/>
      <c r="AH360" s="24">
        <v>4.4044999999999996</v>
      </c>
      <c r="AI360" s="24">
        <v>0.25</v>
      </c>
      <c r="AJ360" s="24"/>
      <c r="AK360" s="49">
        <v>1.5</v>
      </c>
      <c r="AL360" s="44"/>
      <c r="AM360" s="24"/>
      <c r="AN360" s="24"/>
      <c r="AO360" s="24">
        <f t="shared" si="6"/>
        <v>4.4044999999999996</v>
      </c>
      <c r="AP360" s="24">
        <v>0.25</v>
      </c>
      <c r="AQ360" s="24">
        <v>0</v>
      </c>
      <c r="AR360" s="24">
        <v>1.5</v>
      </c>
      <c r="AS360" s="24">
        <v>0</v>
      </c>
      <c r="AT360" s="24">
        <v>0</v>
      </c>
    </row>
    <row r="361" spans="1:46" ht="47.25">
      <c r="A361" s="8" t="s">
        <v>804</v>
      </c>
      <c r="B361" s="73" t="s">
        <v>610</v>
      </c>
      <c r="C361" s="15" t="s">
        <v>2392</v>
      </c>
      <c r="D361" s="9">
        <v>4.4044999999999996</v>
      </c>
      <c r="E361" s="24"/>
      <c r="F361" s="24">
        <v>0</v>
      </c>
      <c r="G361" s="24">
        <v>0</v>
      </c>
      <c r="H361" s="24"/>
      <c r="I361" s="24">
        <v>0</v>
      </c>
      <c r="J361" s="24"/>
      <c r="K361" s="24"/>
      <c r="L361" s="24"/>
      <c r="M361" s="24">
        <v>0</v>
      </c>
      <c r="N361" s="24">
        <v>0</v>
      </c>
      <c r="O361" s="24"/>
      <c r="P361" s="49">
        <v>0</v>
      </c>
      <c r="Q361" s="24"/>
      <c r="R361" s="24"/>
      <c r="S361" s="24"/>
      <c r="T361" s="24">
        <v>0</v>
      </c>
      <c r="U361" s="24">
        <v>0</v>
      </c>
      <c r="V361" s="24"/>
      <c r="W361" s="24">
        <v>0</v>
      </c>
      <c r="X361" s="24"/>
      <c r="Y361" s="24"/>
      <c r="Z361" s="24"/>
      <c r="AA361" s="24">
        <v>0</v>
      </c>
      <c r="AB361" s="24">
        <v>0</v>
      </c>
      <c r="AC361" s="24"/>
      <c r="AD361" s="49">
        <v>0</v>
      </c>
      <c r="AE361" s="24"/>
      <c r="AF361" s="24"/>
      <c r="AG361" s="24"/>
      <c r="AH361" s="24">
        <v>4.4044999999999996</v>
      </c>
      <c r="AI361" s="24">
        <v>0.25</v>
      </c>
      <c r="AJ361" s="24"/>
      <c r="AK361" s="49">
        <v>1.5</v>
      </c>
      <c r="AL361" s="44"/>
      <c r="AM361" s="24"/>
      <c r="AN361" s="24"/>
      <c r="AO361" s="24">
        <f t="shared" si="6"/>
        <v>4.4044999999999996</v>
      </c>
      <c r="AP361" s="24">
        <v>0.25</v>
      </c>
      <c r="AQ361" s="24">
        <v>0</v>
      </c>
      <c r="AR361" s="24">
        <v>1.5</v>
      </c>
      <c r="AS361" s="24">
        <v>0</v>
      </c>
      <c r="AT361" s="24">
        <v>0</v>
      </c>
    </row>
    <row r="362" spans="1:46" ht="47.25">
      <c r="A362" s="8" t="s">
        <v>804</v>
      </c>
      <c r="B362" s="73" t="s">
        <v>611</v>
      </c>
      <c r="C362" s="15" t="s">
        <v>2393</v>
      </c>
      <c r="D362" s="9">
        <v>4.3485800000000001</v>
      </c>
      <c r="E362" s="24"/>
      <c r="F362" s="24">
        <v>0</v>
      </c>
      <c r="G362" s="24">
        <v>0</v>
      </c>
      <c r="H362" s="24"/>
      <c r="I362" s="24">
        <v>0</v>
      </c>
      <c r="J362" s="24"/>
      <c r="K362" s="24"/>
      <c r="L362" s="24"/>
      <c r="M362" s="24">
        <v>0</v>
      </c>
      <c r="N362" s="24">
        <v>0</v>
      </c>
      <c r="O362" s="24"/>
      <c r="P362" s="49">
        <v>0</v>
      </c>
      <c r="Q362" s="24"/>
      <c r="R362" s="24"/>
      <c r="S362" s="24"/>
      <c r="T362" s="24">
        <v>0</v>
      </c>
      <c r="U362" s="24">
        <v>0</v>
      </c>
      <c r="V362" s="24"/>
      <c r="W362" s="24">
        <v>0</v>
      </c>
      <c r="X362" s="24"/>
      <c r="Y362" s="24"/>
      <c r="Z362" s="24"/>
      <c r="AA362" s="24">
        <v>0</v>
      </c>
      <c r="AB362" s="24">
        <v>0</v>
      </c>
      <c r="AC362" s="24"/>
      <c r="AD362" s="49">
        <v>0</v>
      </c>
      <c r="AE362" s="24"/>
      <c r="AF362" s="24"/>
      <c r="AG362" s="24"/>
      <c r="AH362" s="24">
        <v>4.3485800000000001</v>
      </c>
      <c r="AI362" s="24">
        <v>0.10</v>
      </c>
      <c r="AJ362" s="24"/>
      <c r="AK362" s="49">
        <v>1.60</v>
      </c>
      <c r="AL362" s="44"/>
      <c r="AM362" s="24"/>
      <c r="AN362" s="24"/>
      <c r="AO362" s="24">
        <f t="shared" si="6"/>
        <v>4.3485800000000001</v>
      </c>
      <c r="AP362" s="24">
        <v>0.10</v>
      </c>
      <c r="AQ362" s="24">
        <v>0</v>
      </c>
      <c r="AR362" s="24">
        <v>1.60</v>
      </c>
      <c r="AS362" s="24">
        <v>0</v>
      </c>
      <c r="AT362" s="24">
        <v>0</v>
      </c>
    </row>
    <row r="363" spans="1:46" ht="141.75">
      <c r="A363" s="8" t="s">
        <v>805</v>
      </c>
      <c r="B363" s="73" t="s">
        <v>1113</v>
      </c>
      <c r="C363" s="15" t="s">
        <v>1114</v>
      </c>
      <c r="D363" s="9">
        <v>38.332790000000003</v>
      </c>
      <c r="E363" s="24"/>
      <c r="F363" s="24">
        <v>0</v>
      </c>
      <c r="G363" s="24">
        <v>0</v>
      </c>
      <c r="H363" s="24"/>
      <c r="I363" s="24">
        <v>0</v>
      </c>
      <c r="J363" s="24"/>
      <c r="K363" s="24"/>
      <c r="L363" s="24"/>
      <c r="M363" s="24">
        <v>0</v>
      </c>
      <c r="N363" s="24">
        <v>0</v>
      </c>
      <c r="O363" s="24"/>
      <c r="P363" s="49">
        <v>0</v>
      </c>
      <c r="Q363" s="24"/>
      <c r="R363" s="24"/>
      <c r="S363" s="24"/>
      <c r="T363" s="24">
        <v>0</v>
      </c>
      <c r="U363" s="24">
        <v>0</v>
      </c>
      <c r="V363" s="24"/>
      <c r="W363" s="24">
        <v>0</v>
      </c>
      <c r="X363" s="24"/>
      <c r="Y363" s="24"/>
      <c r="Z363" s="24"/>
      <c r="AA363" s="24">
        <v>0</v>
      </c>
      <c r="AB363" s="24">
        <v>0</v>
      </c>
      <c r="AC363" s="24"/>
      <c r="AD363" s="49">
        <v>0</v>
      </c>
      <c r="AE363" s="24"/>
      <c r="AF363" s="24"/>
      <c r="AG363" s="24"/>
      <c r="AH363" s="24">
        <v>0</v>
      </c>
      <c r="AI363" s="24">
        <v>0</v>
      </c>
      <c r="AJ363" s="24"/>
      <c r="AK363" s="49">
        <v>0</v>
      </c>
      <c r="AL363" s="44"/>
      <c r="AM363" s="24"/>
      <c r="AN363" s="24"/>
      <c r="AO363" s="24">
        <f t="shared" si="6"/>
        <v>0</v>
      </c>
      <c r="AP363" s="24">
        <v>0</v>
      </c>
      <c r="AQ363" s="24">
        <v>0</v>
      </c>
      <c r="AR363" s="24">
        <v>0</v>
      </c>
      <c r="AS363" s="24">
        <v>0</v>
      </c>
      <c r="AT363" s="24">
        <v>0</v>
      </c>
    </row>
    <row r="364" spans="1:46" ht="78.75">
      <c r="A364" s="8" t="s">
        <v>804</v>
      </c>
      <c r="B364" s="73" t="s">
        <v>1115</v>
      </c>
      <c r="C364" s="15" t="s">
        <v>2394</v>
      </c>
      <c r="D364" s="9">
        <v>0.39027000000000001</v>
      </c>
      <c r="E364" s="24"/>
      <c r="F364" s="24">
        <v>0.39027000000000001</v>
      </c>
      <c r="G364" s="24">
        <v>0.25</v>
      </c>
      <c r="H364" s="24"/>
      <c r="I364" s="24">
        <v>0</v>
      </c>
      <c r="J364" s="24"/>
      <c r="K364" s="24"/>
      <c r="L364" s="24"/>
      <c r="M364" s="24">
        <v>0</v>
      </c>
      <c r="N364" s="24">
        <v>0</v>
      </c>
      <c r="O364" s="24"/>
      <c r="P364" s="49">
        <v>0</v>
      </c>
      <c r="Q364" s="24"/>
      <c r="R364" s="24"/>
      <c r="S364" s="24"/>
      <c r="T364" s="24">
        <v>0</v>
      </c>
      <c r="U364" s="24">
        <v>0</v>
      </c>
      <c r="V364" s="24"/>
      <c r="W364" s="24">
        <v>0</v>
      </c>
      <c r="X364" s="24"/>
      <c r="Y364" s="24"/>
      <c r="Z364" s="24"/>
      <c r="AA364" s="24">
        <v>0</v>
      </c>
      <c r="AB364" s="24">
        <v>0</v>
      </c>
      <c r="AC364" s="24"/>
      <c r="AD364" s="49">
        <v>0</v>
      </c>
      <c r="AE364" s="24"/>
      <c r="AF364" s="24"/>
      <c r="AG364" s="24"/>
      <c r="AH364" s="24">
        <v>0</v>
      </c>
      <c r="AI364" s="24">
        <v>0</v>
      </c>
      <c r="AJ364" s="24"/>
      <c r="AK364" s="49">
        <v>0</v>
      </c>
      <c r="AL364" s="44"/>
      <c r="AM364" s="24"/>
      <c r="AN364" s="24"/>
      <c r="AO364" s="24">
        <f t="shared" si="6"/>
        <v>0.39027000000000001</v>
      </c>
      <c r="AP364" s="24">
        <v>0.25</v>
      </c>
      <c r="AQ364" s="24">
        <v>0</v>
      </c>
      <c r="AR364" s="24">
        <v>0</v>
      </c>
      <c r="AS364" s="24">
        <v>0</v>
      </c>
      <c r="AT364" s="24">
        <v>0</v>
      </c>
    </row>
    <row r="365" spans="1:46" ht="94.5">
      <c r="A365" s="8" t="s">
        <v>805</v>
      </c>
      <c r="B365" s="73" t="s">
        <v>1116</v>
      </c>
      <c r="C365" s="15" t="s">
        <v>2395</v>
      </c>
      <c r="D365" s="9">
        <v>0.71589999999999998</v>
      </c>
      <c r="E365" s="24"/>
      <c r="F365" s="24">
        <v>0.71589999999999998</v>
      </c>
      <c r="G365" s="24">
        <v>0</v>
      </c>
      <c r="H365" s="24"/>
      <c r="I365" s="24">
        <v>0.56000000000000005</v>
      </c>
      <c r="J365" s="24"/>
      <c r="K365" s="24"/>
      <c r="L365" s="24"/>
      <c r="M365" s="24">
        <v>0</v>
      </c>
      <c r="N365" s="24">
        <v>0</v>
      </c>
      <c r="O365" s="24"/>
      <c r="P365" s="49">
        <v>0</v>
      </c>
      <c r="Q365" s="24"/>
      <c r="R365" s="24"/>
      <c r="S365" s="24"/>
      <c r="T365" s="24">
        <v>0</v>
      </c>
      <c r="U365" s="24">
        <v>0</v>
      </c>
      <c r="V365" s="24"/>
      <c r="W365" s="24">
        <v>0</v>
      </c>
      <c r="X365" s="24"/>
      <c r="Y365" s="24"/>
      <c r="Z365" s="24"/>
      <c r="AA365" s="24">
        <v>0</v>
      </c>
      <c r="AB365" s="24">
        <v>0</v>
      </c>
      <c r="AC365" s="24"/>
      <c r="AD365" s="49">
        <v>0</v>
      </c>
      <c r="AE365" s="24"/>
      <c r="AF365" s="24"/>
      <c r="AG365" s="24"/>
      <c r="AH365" s="24">
        <v>0</v>
      </c>
      <c r="AI365" s="24">
        <v>0</v>
      </c>
      <c r="AJ365" s="24"/>
      <c r="AK365" s="49">
        <v>0</v>
      </c>
      <c r="AL365" s="44"/>
      <c r="AM365" s="24"/>
      <c r="AN365" s="24"/>
      <c r="AO365" s="24">
        <f t="shared" si="6"/>
        <v>0.71589999999999998</v>
      </c>
      <c r="AP365" s="24">
        <v>0</v>
      </c>
      <c r="AQ365" s="24">
        <v>0</v>
      </c>
      <c r="AR365" s="24">
        <v>0.56000000000000005</v>
      </c>
      <c r="AS365" s="24">
        <v>0</v>
      </c>
      <c r="AT365" s="24">
        <v>0</v>
      </c>
    </row>
    <row r="366" spans="1:46" ht="78.75">
      <c r="A366" s="8" t="s">
        <v>805</v>
      </c>
      <c r="B366" s="73" t="s">
        <v>1117</v>
      </c>
      <c r="C366" s="15" t="s">
        <v>1118</v>
      </c>
      <c r="D366" s="9">
        <v>6.2698999999999998</v>
      </c>
      <c r="E366" s="24"/>
      <c r="F366" s="24">
        <v>6.2698999999999998</v>
      </c>
      <c r="G366" s="24">
        <v>0</v>
      </c>
      <c r="H366" s="24"/>
      <c r="I366" s="24">
        <v>1.30</v>
      </c>
      <c r="J366" s="24"/>
      <c r="K366" s="24"/>
      <c r="L366" s="24"/>
      <c r="M366" s="24">
        <v>0</v>
      </c>
      <c r="N366" s="24">
        <v>0</v>
      </c>
      <c r="O366" s="24"/>
      <c r="P366" s="49">
        <v>0</v>
      </c>
      <c r="Q366" s="24"/>
      <c r="R366" s="24"/>
      <c r="S366" s="24"/>
      <c r="T366" s="24">
        <v>0</v>
      </c>
      <c r="U366" s="24">
        <v>0</v>
      </c>
      <c r="V366" s="24"/>
      <c r="W366" s="24">
        <v>0</v>
      </c>
      <c r="X366" s="24"/>
      <c r="Y366" s="24"/>
      <c r="Z366" s="24"/>
      <c r="AA366" s="24">
        <v>0</v>
      </c>
      <c r="AB366" s="24">
        <v>0</v>
      </c>
      <c r="AC366" s="24"/>
      <c r="AD366" s="49">
        <v>0</v>
      </c>
      <c r="AE366" s="24"/>
      <c r="AF366" s="24"/>
      <c r="AG366" s="24"/>
      <c r="AH366" s="24">
        <v>0</v>
      </c>
      <c r="AI366" s="24">
        <v>0</v>
      </c>
      <c r="AJ366" s="24"/>
      <c r="AK366" s="49">
        <v>0</v>
      </c>
      <c r="AL366" s="44"/>
      <c r="AM366" s="24"/>
      <c r="AN366" s="24"/>
      <c r="AO366" s="24">
        <f t="shared" si="6"/>
        <v>6.2698999999999998</v>
      </c>
      <c r="AP366" s="24">
        <v>0</v>
      </c>
      <c r="AQ366" s="24">
        <v>0</v>
      </c>
      <c r="AR366" s="24">
        <v>1.30</v>
      </c>
      <c r="AS366" s="24">
        <v>0</v>
      </c>
      <c r="AT366" s="24">
        <v>0</v>
      </c>
    </row>
    <row r="367" spans="1:46" ht="94.5">
      <c r="A367" s="8" t="s">
        <v>804</v>
      </c>
      <c r="B367" s="73" t="s">
        <v>1119</v>
      </c>
      <c r="C367" s="15" t="s">
        <v>2396</v>
      </c>
      <c r="D367" s="9">
        <v>1.7955300000000001</v>
      </c>
      <c r="E367" s="24"/>
      <c r="F367" s="24">
        <v>1.7955300000000001</v>
      </c>
      <c r="G367" s="24">
        <v>0</v>
      </c>
      <c r="H367" s="24"/>
      <c r="I367" s="24">
        <v>0.05</v>
      </c>
      <c r="J367" s="24"/>
      <c r="K367" s="24"/>
      <c r="L367" s="24"/>
      <c r="M367" s="24">
        <v>0</v>
      </c>
      <c r="N367" s="24">
        <v>0</v>
      </c>
      <c r="O367" s="24"/>
      <c r="P367" s="49">
        <v>0</v>
      </c>
      <c r="Q367" s="24"/>
      <c r="R367" s="24"/>
      <c r="S367" s="24"/>
      <c r="T367" s="24">
        <v>0</v>
      </c>
      <c r="U367" s="24">
        <v>0</v>
      </c>
      <c r="V367" s="24"/>
      <c r="W367" s="24">
        <v>0</v>
      </c>
      <c r="X367" s="24"/>
      <c r="Y367" s="24"/>
      <c r="Z367" s="24"/>
      <c r="AA367" s="24">
        <v>0</v>
      </c>
      <c r="AB367" s="24">
        <v>0</v>
      </c>
      <c r="AC367" s="24"/>
      <c r="AD367" s="49">
        <v>0</v>
      </c>
      <c r="AE367" s="24"/>
      <c r="AF367" s="24"/>
      <c r="AG367" s="24"/>
      <c r="AH367" s="24">
        <v>0</v>
      </c>
      <c r="AI367" s="24">
        <v>0</v>
      </c>
      <c r="AJ367" s="24"/>
      <c r="AK367" s="49">
        <v>0</v>
      </c>
      <c r="AL367" s="44"/>
      <c r="AM367" s="24"/>
      <c r="AN367" s="24"/>
      <c r="AO367" s="24">
        <f t="shared" si="6"/>
        <v>1.7955300000000001</v>
      </c>
      <c r="AP367" s="24">
        <v>0</v>
      </c>
      <c r="AQ367" s="24">
        <v>0</v>
      </c>
      <c r="AR367" s="24">
        <v>0.05</v>
      </c>
      <c r="AS367" s="24">
        <v>0</v>
      </c>
      <c r="AT367" s="24">
        <v>0</v>
      </c>
    </row>
    <row r="368" spans="1:46" ht="47.25">
      <c r="A368" s="8" t="s">
        <v>804</v>
      </c>
      <c r="B368" s="73" t="s">
        <v>181</v>
      </c>
      <c r="C368" s="15" t="s">
        <v>2397</v>
      </c>
      <c r="D368" s="9">
        <v>4.4270100000000001</v>
      </c>
      <c r="E368" s="24"/>
      <c r="F368" s="24">
        <v>0</v>
      </c>
      <c r="G368" s="24">
        <v>0</v>
      </c>
      <c r="H368" s="24"/>
      <c r="I368" s="24">
        <v>0</v>
      </c>
      <c r="J368" s="24"/>
      <c r="K368" s="24"/>
      <c r="L368" s="24"/>
      <c r="M368" s="24">
        <v>0</v>
      </c>
      <c r="N368" s="24">
        <v>0</v>
      </c>
      <c r="O368" s="24"/>
      <c r="P368" s="49">
        <v>0</v>
      </c>
      <c r="Q368" s="24"/>
      <c r="R368" s="24"/>
      <c r="S368" s="24"/>
      <c r="T368" s="24">
        <v>0</v>
      </c>
      <c r="U368" s="24">
        <v>0</v>
      </c>
      <c r="V368" s="24"/>
      <c r="W368" s="24">
        <v>0</v>
      </c>
      <c r="X368" s="24"/>
      <c r="Y368" s="24"/>
      <c r="Z368" s="24"/>
      <c r="AA368" s="24">
        <v>4.4270100000000001</v>
      </c>
      <c r="AB368" s="24">
        <v>0.80</v>
      </c>
      <c r="AC368" s="24"/>
      <c r="AD368" s="49">
        <v>0</v>
      </c>
      <c r="AE368" s="24"/>
      <c r="AF368" s="24"/>
      <c r="AG368" s="24"/>
      <c r="AH368" s="24">
        <v>0</v>
      </c>
      <c r="AI368" s="24">
        <v>0</v>
      </c>
      <c r="AJ368" s="24"/>
      <c r="AK368" s="49">
        <v>0</v>
      </c>
      <c r="AL368" s="44"/>
      <c r="AM368" s="24"/>
      <c r="AN368" s="24"/>
      <c r="AO368" s="24">
        <f t="shared" si="6"/>
        <v>4.4270100000000001</v>
      </c>
      <c r="AP368" s="24">
        <v>0.80</v>
      </c>
      <c r="AQ368" s="24">
        <v>0</v>
      </c>
      <c r="AR368" s="24">
        <v>0</v>
      </c>
      <c r="AS368" s="24">
        <v>0</v>
      </c>
      <c r="AT368" s="24">
        <v>0</v>
      </c>
    </row>
    <row r="369" spans="1:46" ht="47.25">
      <c r="A369" s="8" t="s">
        <v>805</v>
      </c>
      <c r="B369" s="73" t="s">
        <v>612</v>
      </c>
      <c r="C369" s="15" t="s">
        <v>2398</v>
      </c>
      <c r="D369" s="9">
        <v>2.7499099999999999</v>
      </c>
      <c r="E369" s="24"/>
      <c r="F369" s="24">
        <v>0</v>
      </c>
      <c r="G369" s="24">
        <v>0</v>
      </c>
      <c r="H369" s="24"/>
      <c r="I369" s="24">
        <v>0</v>
      </c>
      <c r="J369" s="24"/>
      <c r="K369" s="24"/>
      <c r="L369" s="24"/>
      <c r="M369" s="24">
        <v>0</v>
      </c>
      <c r="N369" s="24">
        <v>0</v>
      </c>
      <c r="O369" s="24"/>
      <c r="P369" s="49">
        <v>0</v>
      </c>
      <c r="Q369" s="24"/>
      <c r="R369" s="24"/>
      <c r="S369" s="24"/>
      <c r="T369" s="24">
        <v>0</v>
      </c>
      <c r="U369" s="24">
        <v>0</v>
      </c>
      <c r="V369" s="24"/>
      <c r="W369" s="24">
        <v>0</v>
      </c>
      <c r="X369" s="24"/>
      <c r="Y369" s="24"/>
      <c r="Z369" s="24"/>
      <c r="AA369" s="24">
        <v>0</v>
      </c>
      <c r="AB369" s="24">
        <v>0</v>
      </c>
      <c r="AC369" s="24"/>
      <c r="AD369" s="49">
        <v>0</v>
      </c>
      <c r="AE369" s="24"/>
      <c r="AF369" s="24"/>
      <c r="AG369" s="24"/>
      <c r="AH369" s="24">
        <v>2.7499099999999999</v>
      </c>
      <c r="AI369" s="24">
        <v>0</v>
      </c>
      <c r="AJ369" s="24"/>
      <c r="AK369" s="49">
        <v>0.99</v>
      </c>
      <c r="AL369" s="44"/>
      <c r="AM369" s="24"/>
      <c r="AN369" s="24"/>
      <c r="AO369" s="24">
        <f t="shared" si="6"/>
        <v>2.7499099999999999</v>
      </c>
      <c r="AP369" s="24">
        <v>0</v>
      </c>
      <c r="AQ369" s="24">
        <v>0</v>
      </c>
      <c r="AR369" s="24">
        <v>0.99</v>
      </c>
      <c r="AS369" s="24">
        <v>0</v>
      </c>
      <c r="AT369" s="24">
        <v>0</v>
      </c>
    </row>
    <row r="370" spans="1:46" ht="47.25">
      <c r="A370" s="8" t="s">
        <v>804</v>
      </c>
      <c r="B370" s="73" t="s">
        <v>117</v>
      </c>
      <c r="C370" s="15" t="s">
        <v>313</v>
      </c>
      <c r="D370" s="9">
        <v>9.3481699999999996</v>
      </c>
      <c r="E370" s="24"/>
      <c r="F370" s="24">
        <v>0</v>
      </c>
      <c r="G370" s="24">
        <v>0</v>
      </c>
      <c r="H370" s="24"/>
      <c r="I370" s="24">
        <v>0</v>
      </c>
      <c r="J370" s="24"/>
      <c r="K370" s="24"/>
      <c r="L370" s="24"/>
      <c r="M370" s="24">
        <v>0</v>
      </c>
      <c r="N370" s="24">
        <v>0</v>
      </c>
      <c r="O370" s="24"/>
      <c r="P370" s="49">
        <v>0</v>
      </c>
      <c r="Q370" s="24"/>
      <c r="R370" s="24"/>
      <c r="S370" s="24"/>
      <c r="T370" s="24">
        <v>0</v>
      </c>
      <c r="U370" s="24">
        <v>0</v>
      </c>
      <c r="V370" s="24"/>
      <c r="W370" s="24">
        <v>0</v>
      </c>
      <c r="X370" s="24"/>
      <c r="Y370" s="24"/>
      <c r="Z370" s="24"/>
      <c r="AA370" s="24">
        <v>9.3481699999999996</v>
      </c>
      <c r="AB370" s="24">
        <v>0</v>
      </c>
      <c r="AC370" s="24"/>
      <c r="AD370" s="49">
        <v>0</v>
      </c>
      <c r="AE370" s="24"/>
      <c r="AF370" s="24"/>
      <c r="AG370" s="24"/>
      <c r="AH370" s="24">
        <v>0</v>
      </c>
      <c r="AI370" s="24">
        <v>0</v>
      </c>
      <c r="AJ370" s="24"/>
      <c r="AK370" s="49">
        <v>0</v>
      </c>
      <c r="AL370" s="44"/>
      <c r="AM370" s="24"/>
      <c r="AN370" s="24"/>
      <c r="AO370" s="24">
        <f t="shared" si="6"/>
        <v>9.3481699999999996</v>
      </c>
      <c r="AP370" s="24">
        <v>0</v>
      </c>
      <c r="AQ370" s="24">
        <v>0</v>
      </c>
      <c r="AR370" s="24">
        <v>0</v>
      </c>
      <c r="AS370" s="24">
        <v>0</v>
      </c>
      <c r="AT370" s="24">
        <v>0</v>
      </c>
    </row>
    <row r="371" spans="1:46" ht="47.25">
      <c r="A371" s="8" t="s">
        <v>804</v>
      </c>
      <c r="B371" s="73" t="s">
        <v>182</v>
      </c>
      <c r="C371" s="15" t="s">
        <v>2399</v>
      </c>
      <c r="D371" s="9">
        <v>3.7772899999999998</v>
      </c>
      <c r="E371" s="24"/>
      <c r="F371" s="24">
        <v>0</v>
      </c>
      <c r="G371" s="24">
        <v>0</v>
      </c>
      <c r="H371" s="24"/>
      <c r="I371" s="24">
        <v>0</v>
      </c>
      <c r="J371" s="24"/>
      <c r="K371" s="24"/>
      <c r="L371" s="24"/>
      <c r="M371" s="24">
        <v>0</v>
      </c>
      <c r="N371" s="24">
        <v>0</v>
      </c>
      <c r="O371" s="24"/>
      <c r="P371" s="49">
        <v>0</v>
      </c>
      <c r="Q371" s="24"/>
      <c r="R371" s="24"/>
      <c r="S371" s="24"/>
      <c r="T371" s="24">
        <v>0</v>
      </c>
      <c r="U371" s="24">
        <v>0</v>
      </c>
      <c r="V371" s="24"/>
      <c r="W371" s="24">
        <v>0</v>
      </c>
      <c r="X371" s="24"/>
      <c r="Y371" s="24"/>
      <c r="Z371" s="24"/>
      <c r="AA371" s="24">
        <v>3.7772899999999998</v>
      </c>
      <c r="AB371" s="24">
        <v>0</v>
      </c>
      <c r="AC371" s="24"/>
      <c r="AD371" s="49">
        <v>0</v>
      </c>
      <c r="AE371" s="24"/>
      <c r="AF371" s="24"/>
      <c r="AG371" s="24"/>
      <c r="AH371" s="24">
        <v>0</v>
      </c>
      <c r="AI371" s="24">
        <v>0</v>
      </c>
      <c r="AJ371" s="24"/>
      <c r="AK371" s="49">
        <v>0</v>
      </c>
      <c r="AL371" s="44"/>
      <c r="AM371" s="24"/>
      <c r="AN371" s="24"/>
      <c r="AO371" s="24">
        <f t="shared" si="6"/>
        <v>3.7772899999999998</v>
      </c>
      <c r="AP371" s="24">
        <v>0</v>
      </c>
      <c r="AQ371" s="24">
        <v>0</v>
      </c>
      <c r="AR371" s="24">
        <v>0</v>
      </c>
      <c r="AS371" s="24">
        <v>0</v>
      </c>
      <c r="AT371" s="24">
        <v>0</v>
      </c>
    </row>
    <row r="372" spans="1:46" ht="78.75">
      <c r="A372" s="8" t="s">
        <v>804</v>
      </c>
      <c r="B372" s="73" t="s">
        <v>215</v>
      </c>
      <c r="C372" s="15" t="s">
        <v>2400</v>
      </c>
      <c r="D372" s="9">
        <v>3.7949499999999992</v>
      </c>
      <c r="E372" s="24"/>
      <c r="F372" s="24">
        <v>0</v>
      </c>
      <c r="G372" s="24">
        <v>0</v>
      </c>
      <c r="H372" s="24"/>
      <c r="I372" s="24">
        <v>0</v>
      </c>
      <c r="J372" s="24"/>
      <c r="K372" s="24"/>
      <c r="L372" s="24"/>
      <c r="M372" s="24">
        <v>0</v>
      </c>
      <c r="N372" s="24">
        <v>0</v>
      </c>
      <c r="O372" s="24"/>
      <c r="P372" s="49">
        <v>0</v>
      </c>
      <c r="Q372" s="24"/>
      <c r="R372" s="24"/>
      <c r="S372" s="24"/>
      <c r="T372" s="24">
        <v>0</v>
      </c>
      <c r="U372" s="24">
        <v>0</v>
      </c>
      <c r="V372" s="24"/>
      <c r="W372" s="24">
        <v>0</v>
      </c>
      <c r="X372" s="24"/>
      <c r="Y372" s="24"/>
      <c r="Z372" s="24"/>
      <c r="AA372" s="24">
        <v>3.79495</v>
      </c>
      <c r="AB372" s="24">
        <v>0.80</v>
      </c>
      <c r="AC372" s="24"/>
      <c r="AD372" s="49">
        <v>0</v>
      </c>
      <c r="AE372" s="24"/>
      <c r="AF372" s="24"/>
      <c r="AG372" s="24"/>
      <c r="AH372" s="24">
        <v>0</v>
      </c>
      <c r="AI372" s="24">
        <v>0</v>
      </c>
      <c r="AJ372" s="24"/>
      <c r="AK372" s="49">
        <v>0</v>
      </c>
      <c r="AL372" s="44"/>
      <c r="AM372" s="24"/>
      <c r="AN372" s="24"/>
      <c r="AO372" s="24">
        <f t="shared" si="6"/>
        <v>3.79495</v>
      </c>
      <c r="AP372" s="24">
        <v>0.80</v>
      </c>
      <c r="AQ372" s="24">
        <v>0</v>
      </c>
      <c r="AR372" s="24">
        <v>0</v>
      </c>
      <c r="AS372" s="24">
        <v>0</v>
      </c>
      <c r="AT372" s="24">
        <v>0</v>
      </c>
    </row>
    <row r="373" spans="1:46" ht="47.25">
      <c r="A373" s="8" t="s">
        <v>804</v>
      </c>
      <c r="B373" s="73" t="s">
        <v>183</v>
      </c>
      <c r="C373" s="15" t="s">
        <v>2401</v>
      </c>
      <c r="D373" s="9">
        <v>6.0879700000000003</v>
      </c>
      <c r="E373" s="24"/>
      <c r="F373" s="24">
        <v>0</v>
      </c>
      <c r="G373" s="24">
        <v>0</v>
      </c>
      <c r="H373" s="24"/>
      <c r="I373" s="24">
        <v>0</v>
      </c>
      <c r="J373" s="24"/>
      <c r="K373" s="24"/>
      <c r="L373" s="24"/>
      <c r="M373" s="24">
        <v>0</v>
      </c>
      <c r="N373" s="24">
        <v>0</v>
      </c>
      <c r="O373" s="24"/>
      <c r="P373" s="49">
        <v>0</v>
      </c>
      <c r="Q373" s="24"/>
      <c r="R373" s="24"/>
      <c r="S373" s="24"/>
      <c r="T373" s="24">
        <v>0</v>
      </c>
      <c r="U373" s="24">
        <v>0</v>
      </c>
      <c r="V373" s="24"/>
      <c r="W373" s="24">
        <v>0</v>
      </c>
      <c r="X373" s="24"/>
      <c r="Y373" s="24"/>
      <c r="Z373" s="24"/>
      <c r="AA373" s="24">
        <v>6.0879700000000003</v>
      </c>
      <c r="AB373" s="24">
        <v>0.5</v>
      </c>
      <c r="AC373" s="24"/>
      <c r="AD373" s="49">
        <v>0</v>
      </c>
      <c r="AE373" s="24"/>
      <c r="AF373" s="24"/>
      <c r="AG373" s="24"/>
      <c r="AH373" s="24">
        <v>0</v>
      </c>
      <c r="AI373" s="24">
        <v>0</v>
      </c>
      <c r="AJ373" s="24"/>
      <c r="AK373" s="49">
        <v>0</v>
      </c>
      <c r="AL373" s="44"/>
      <c r="AM373" s="24"/>
      <c r="AN373" s="24"/>
      <c r="AO373" s="24">
        <f t="shared" si="6"/>
        <v>6.0879700000000003</v>
      </c>
      <c r="AP373" s="24">
        <v>0.5</v>
      </c>
      <c r="AQ373" s="24">
        <v>0</v>
      </c>
      <c r="AR373" s="24">
        <v>0</v>
      </c>
      <c r="AS373" s="24">
        <v>0</v>
      </c>
      <c r="AT373" s="24">
        <v>0</v>
      </c>
    </row>
    <row r="374" spans="1:46" ht="47.25">
      <c r="A374" s="8" t="s">
        <v>804</v>
      </c>
      <c r="B374" s="73" t="s">
        <v>1120</v>
      </c>
      <c r="C374" s="15" t="s">
        <v>1121</v>
      </c>
      <c r="D374" s="9">
        <v>2.8510500000000003</v>
      </c>
      <c r="E374" s="24"/>
      <c r="F374" s="24">
        <v>0</v>
      </c>
      <c r="G374" s="24">
        <v>0</v>
      </c>
      <c r="H374" s="24"/>
      <c r="I374" s="24">
        <v>0</v>
      </c>
      <c r="J374" s="24"/>
      <c r="K374" s="24"/>
      <c r="L374" s="24"/>
      <c r="M374" s="24">
        <v>2.8510500000000003</v>
      </c>
      <c r="N374" s="24">
        <v>0.25</v>
      </c>
      <c r="O374" s="24"/>
      <c r="P374" s="49">
        <v>0</v>
      </c>
      <c r="Q374" s="24"/>
      <c r="R374" s="24"/>
      <c r="S374" s="24"/>
      <c r="T374" s="24">
        <v>0</v>
      </c>
      <c r="U374" s="24">
        <v>0</v>
      </c>
      <c r="V374" s="24"/>
      <c r="W374" s="24">
        <v>0</v>
      </c>
      <c r="X374" s="24"/>
      <c r="Y374" s="24"/>
      <c r="Z374" s="24"/>
      <c r="AA374" s="24">
        <v>0</v>
      </c>
      <c r="AB374" s="24">
        <v>0</v>
      </c>
      <c r="AC374" s="24"/>
      <c r="AD374" s="49">
        <v>0</v>
      </c>
      <c r="AE374" s="24"/>
      <c r="AF374" s="24"/>
      <c r="AG374" s="24"/>
      <c r="AH374" s="24">
        <v>0</v>
      </c>
      <c r="AI374" s="24">
        <v>0</v>
      </c>
      <c r="AJ374" s="24"/>
      <c r="AK374" s="49">
        <v>0</v>
      </c>
      <c r="AL374" s="44"/>
      <c r="AM374" s="24"/>
      <c r="AN374" s="24"/>
      <c r="AO374" s="24">
        <f t="shared" si="6"/>
        <v>2.8510500000000003</v>
      </c>
      <c r="AP374" s="24">
        <v>0.25</v>
      </c>
      <c r="AQ374" s="24">
        <v>0</v>
      </c>
      <c r="AR374" s="24">
        <v>0</v>
      </c>
      <c r="AS374" s="24">
        <v>0</v>
      </c>
      <c r="AT374" s="24">
        <v>0</v>
      </c>
    </row>
    <row r="375" spans="1:46" ht="47.25">
      <c r="A375" s="8" t="s">
        <v>805</v>
      </c>
      <c r="B375" s="73" t="s">
        <v>118</v>
      </c>
      <c r="C375" s="15" t="s">
        <v>314</v>
      </c>
      <c r="D375" s="9">
        <v>5.0019399999999994</v>
      </c>
      <c r="E375" s="24"/>
      <c r="F375" s="24">
        <v>0</v>
      </c>
      <c r="G375" s="24">
        <v>0</v>
      </c>
      <c r="H375" s="24"/>
      <c r="I375" s="24">
        <v>0</v>
      </c>
      <c r="J375" s="24"/>
      <c r="K375" s="24"/>
      <c r="L375" s="24"/>
      <c r="M375" s="24">
        <v>0</v>
      </c>
      <c r="N375" s="24">
        <v>0</v>
      </c>
      <c r="O375" s="24"/>
      <c r="P375" s="49">
        <v>0</v>
      </c>
      <c r="Q375" s="24"/>
      <c r="R375" s="24"/>
      <c r="S375" s="24"/>
      <c r="T375" s="24">
        <v>0</v>
      </c>
      <c r="U375" s="24">
        <v>0</v>
      </c>
      <c r="V375" s="24"/>
      <c r="W375" s="24">
        <v>0</v>
      </c>
      <c r="X375" s="24"/>
      <c r="Y375" s="24"/>
      <c r="Z375" s="24"/>
      <c r="AA375" s="24">
        <v>0</v>
      </c>
      <c r="AB375" s="24">
        <v>0</v>
      </c>
      <c r="AC375" s="24"/>
      <c r="AD375" s="49">
        <v>0</v>
      </c>
      <c r="AE375" s="24"/>
      <c r="AF375" s="24"/>
      <c r="AG375" s="24"/>
      <c r="AH375" s="24">
        <v>5.0019399999999994</v>
      </c>
      <c r="AI375" s="24">
        <v>0.80</v>
      </c>
      <c r="AJ375" s="24"/>
      <c r="AK375" s="49">
        <v>0</v>
      </c>
      <c r="AL375" s="44"/>
      <c r="AM375" s="24"/>
      <c r="AN375" s="24"/>
      <c r="AO375" s="24">
        <f t="shared" si="6"/>
        <v>5.0019399999999994</v>
      </c>
      <c r="AP375" s="24">
        <v>0.80</v>
      </c>
      <c r="AQ375" s="24">
        <v>0</v>
      </c>
      <c r="AR375" s="24">
        <v>0</v>
      </c>
      <c r="AS375" s="24">
        <v>0</v>
      </c>
      <c r="AT375" s="24">
        <v>0</v>
      </c>
    </row>
    <row r="376" spans="1:46" ht="94.5">
      <c r="A376" s="8" t="s">
        <v>805</v>
      </c>
      <c r="B376" s="73" t="s">
        <v>119</v>
      </c>
      <c r="C376" s="15" t="s">
        <v>315</v>
      </c>
      <c r="D376" s="9">
        <v>32.037880000000001</v>
      </c>
      <c r="E376" s="24"/>
      <c r="F376" s="24">
        <v>0</v>
      </c>
      <c r="G376" s="24">
        <v>0</v>
      </c>
      <c r="H376" s="24"/>
      <c r="I376" s="24">
        <v>0</v>
      </c>
      <c r="J376" s="24"/>
      <c r="K376" s="24"/>
      <c r="L376" s="24"/>
      <c r="M376" s="24">
        <v>0</v>
      </c>
      <c r="N376" s="24">
        <v>0</v>
      </c>
      <c r="O376" s="24"/>
      <c r="P376" s="49">
        <v>0</v>
      </c>
      <c r="Q376" s="24"/>
      <c r="R376" s="24"/>
      <c r="S376" s="24"/>
      <c r="T376" s="24">
        <v>0</v>
      </c>
      <c r="U376" s="24">
        <v>0</v>
      </c>
      <c r="V376" s="24"/>
      <c r="W376" s="24">
        <v>0</v>
      </c>
      <c r="X376" s="24"/>
      <c r="Y376" s="24"/>
      <c r="Z376" s="24"/>
      <c r="AA376" s="24">
        <v>0</v>
      </c>
      <c r="AB376" s="24">
        <v>0</v>
      </c>
      <c r="AC376" s="24"/>
      <c r="AD376" s="49">
        <v>0</v>
      </c>
      <c r="AE376" s="24"/>
      <c r="AF376" s="24"/>
      <c r="AG376" s="24"/>
      <c r="AH376" s="24">
        <v>0</v>
      </c>
      <c r="AI376" s="24">
        <v>0</v>
      </c>
      <c r="AJ376" s="24"/>
      <c r="AK376" s="49">
        <v>0</v>
      </c>
      <c r="AL376" s="44"/>
      <c r="AM376" s="24"/>
      <c r="AN376" s="24"/>
      <c r="AO376" s="24">
        <f t="shared" si="6"/>
        <v>0</v>
      </c>
      <c r="AP376" s="24">
        <v>0</v>
      </c>
      <c r="AQ376" s="24">
        <v>0</v>
      </c>
      <c r="AR376" s="24">
        <v>0</v>
      </c>
      <c r="AS376" s="24">
        <v>0</v>
      </c>
      <c r="AT376" s="24">
        <v>0</v>
      </c>
    </row>
    <row r="377" spans="1:46" ht="94.5">
      <c r="A377" s="8" t="s">
        <v>805</v>
      </c>
      <c r="B377" s="73" t="s">
        <v>184</v>
      </c>
      <c r="C377" s="15" t="s">
        <v>316</v>
      </c>
      <c r="D377" s="9">
        <v>17.194839999999999</v>
      </c>
      <c r="E377" s="24"/>
      <c r="F377" s="24">
        <v>0</v>
      </c>
      <c r="G377" s="24">
        <v>0</v>
      </c>
      <c r="H377" s="24"/>
      <c r="I377" s="24">
        <v>0</v>
      </c>
      <c r="J377" s="24"/>
      <c r="K377" s="24"/>
      <c r="L377" s="24"/>
      <c r="M377" s="24">
        <v>0</v>
      </c>
      <c r="N377" s="24">
        <v>0</v>
      </c>
      <c r="O377" s="24"/>
      <c r="P377" s="49">
        <v>0</v>
      </c>
      <c r="Q377" s="24"/>
      <c r="R377" s="24"/>
      <c r="S377" s="24"/>
      <c r="T377" s="24">
        <v>0</v>
      </c>
      <c r="U377" s="24">
        <v>0</v>
      </c>
      <c r="V377" s="24"/>
      <c r="W377" s="24">
        <v>0</v>
      </c>
      <c r="X377" s="24"/>
      <c r="Y377" s="24"/>
      <c r="Z377" s="24"/>
      <c r="AA377" s="24">
        <v>0</v>
      </c>
      <c r="AB377" s="24">
        <v>0</v>
      </c>
      <c r="AC377" s="24"/>
      <c r="AD377" s="49">
        <v>0</v>
      </c>
      <c r="AE377" s="24"/>
      <c r="AF377" s="24"/>
      <c r="AG377" s="24"/>
      <c r="AH377" s="24">
        <v>0</v>
      </c>
      <c r="AI377" s="24">
        <v>0</v>
      </c>
      <c r="AJ377" s="24"/>
      <c r="AK377" s="49">
        <v>0</v>
      </c>
      <c r="AL377" s="44"/>
      <c r="AM377" s="24"/>
      <c r="AN377" s="24"/>
      <c r="AO377" s="24">
        <f t="shared" si="6"/>
        <v>0</v>
      </c>
      <c r="AP377" s="24">
        <v>0</v>
      </c>
      <c r="AQ377" s="24">
        <v>0</v>
      </c>
      <c r="AR377" s="24">
        <v>0</v>
      </c>
      <c r="AS377" s="24">
        <v>0</v>
      </c>
      <c r="AT377" s="24">
        <v>0</v>
      </c>
    </row>
    <row r="378" spans="1:46" ht="47.25">
      <c r="A378" s="8" t="s">
        <v>805</v>
      </c>
      <c r="B378" s="73" t="s">
        <v>120</v>
      </c>
      <c r="C378" s="15" t="s">
        <v>2402</v>
      </c>
      <c r="D378" s="9">
        <v>7.8171899999999983</v>
      </c>
      <c r="E378" s="24"/>
      <c r="F378" s="24">
        <v>0</v>
      </c>
      <c r="G378" s="24">
        <v>0</v>
      </c>
      <c r="H378" s="24"/>
      <c r="I378" s="24">
        <v>0</v>
      </c>
      <c r="J378" s="24"/>
      <c r="K378" s="24"/>
      <c r="L378" s="24"/>
      <c r="M378" s="24">
        <v>0</v>
      </c>
      <c r="N378" s="24">
        <v>0</v>
      </c>
      <c r="O378" s="24"/>
      <c r="P378" s="49">
        <v>0</v>
      </c>
      <c r="Q378" s="24"/>
      <c r="R378" s="24"/>
      <c r="S378" s="24"/>
      <c r="T378" s="24">
        <v>0</v>
      </c>
      <c r="U378" s="24">
        <v>0</v>
      </c>
      <c r="V378" s="24"/>
      <c r="W378" s="24">
        <v>0</v>
      </c>
      <c r="X378" s="24"/>
      <c r="Y378" s="24"/>
      <c r="Z378" s="24"/>
      <c r="AA378" s="24">
        <v>0</v>
      </c>
      <c r="AB378" s="24">
        <v>0</v>
      </c>
      <c r="AC378" s="24"/>
      <c r="AD378" s="49">
        <v>0</v>
      </c>
      <c r="AE378" s="24"/>
      <c r="AF378" s="24"/>
      <c r="AG378" s="24"/>
      <c r="AH378" s="24">
        <v>7.8171899999999983</v>
      </c>
      <c r="AI378" s="24">
        <v>0</v>
      </c>
      <c r="AJ378" s="24"/>
      <c r="AK378" s="49">
        <v>1.20</v>
      </c>
      <c r="AL378" s="44"/>
      <c r="AM378" s="24"/>
      <c r="AN378" s="24"/>
      <c r="AO378" s="24">
        <f t="shared" si="6"/>
        <v>7.8171899999999983</v>
      </c>
      <c r="AP378" s="24">
        <v>0</v>
      </c>
      <c r="AQ378" s="24">
        <v>0</v>
      </c>
      <c r="AR378" s="24">
        <v>1.20</v>
      </c>
      <c r="AS378" s="24">
        <v>0</v>
      </c>
      <c r="AT378" s="24">
        <v>0</v>
      </c>
    </row>
    <row r="379" spans="1:46" ht="47.25">
      <c r="A379" s="8" t="s">
        <v>805</v>
      </c>
      <c r="B379" s="73" t="s">
        <v>121</v>
      </c>
      <c r="C379" s="15" t="s">
        <v>2403</v>
      </c>
      <c r="D379" s="9">
        <v>9.6349699999999991</v>
      </c>
      <c r="E379" s="24"/>
      <c r="F379" s="24">
        <v>0</v>
      </c>
      <c r="G379" s="24">
        <v>0</v>
      </c>
      <c r="H379" s="24"/>
      <c r="I379" s="24">
        <v>0</v>
      </c>
      <c r="J379" s="24"/>
      <c r="K379" s="24"/>
      <c r="L379" s="24"/>
      <c r="M379" s="24">
        <v>0</v>
      </c>
      <c r="N379" s="24">
        <v>0</v>
      </c>
      <c r="O379" s="24"/>
      <c r="P379" s="49">
        <v>0</v>
      </c>
      <c r="Q379" s="24"/>
      <c r="R379" s="24"/>
      <c r="S379" s="24"/>
      <c r="T379" s="24">
        <v>0</v>
      </c>
      <c r="U379" s="24">
        <v>0</v>
      </c>
      <c r="V379" s="24"/>
      <c r="W379" s="24">
        <v>0</v>
      </c>
      <c r="X379" s="24"/>
      <c r="Y379" s="24"/>
      <c r="Z379" s="24"/>
      <c r="AA379" s="24">
        <v>0</v>
      </c>
      <c r="AB379" s="24">
        <v>0</v>
      </c>
      <c r="AC379" s="24"/>
      <c r="AD379" s="49">
        <v>0</v>
      </c>
      <c r="AE379" s="24"/>
      <c r="AF379" s="24"/>
      <c r="AG379" s="24"/>
      <c r="AH379" s="24">
        <v>0</v>
      </c>
      <c r="AI379" s="24">
        <v>0</v>
      </c>
      <c r="AJ379" s="24"/>
      <c r="AK379" s="49">
        <v>0</v>
      </c>
      <c r="AL379" s="44"/>
      <c r="AM379" s="24"/>
      <c r="AN379" s="24"/>
      <c r="AO379" s="24">
        <f t="shared" si="6"/>
        <v>0</v>
      </c>
      <c r="AP379" s="24">
        <v>0</v>
      </c>
      <c r="AQ379" s="24">
        <v>0</v>
      </c>
      <c r="AR379" s="24">
        <v>0</v>
      </c>
      <c r="AS379" s="24">
        <v>0</v>
      </c>
      <c r="AT379" s="24">
        <v>0</v>
      </c>
    </row>
    <row r="380" spans="1:46" ht="47.25">
      <c r="A380" s="8" t="s">
        <v>805</v>
      </c>
      <c r="B380" s="73" t="s">
        <v>122</v>
      </c>
      <c r="C380" s="15" t="s">
        <v>2404</v>
      </c>
      <c r="D380" s="9">
        <v>12.60652</v>
      </c>
      <c r="E380" s="24"/>
      <c r="F380" s="24">
        <v>0</v>
      </c>
      <c r="G380" s="24">
        <v>0</v>
      </c>
      <c r="H380" s="24"/>
      <c r="I380" s="24">
        <v>0</v>
      </c>
      <c r="J380" s="24"/>
      <c r="K380" s="24"/>
      <c r="L380" s="24"/>
      <c r="M380" s="24">
        <v>0</v>
      </c>
      <c r="N380" s="24">
        <v>0</v>
      </c>
      <c r="O380" s="24"/>
      <c r="P380" s="49">
        <v>0</v>
      </c>
      <c r="Q380" s="24"/>
      <c r="R380" s="24"/>
      <c r="S380" s="24"/>
      <c r="T380" s="24">
        <v>0</v>
      </c>
      <c r="U380" s="24">
        <v>0</v>
      </c>
      <c r="V380" s="24"/>
      <c r="W380" s="24">
        <v>0</v>
      </c>
      <c r="X380" s="24"/>
      <c r="Y380" s="24"/>
      <c r="Z380" s="24"/>
      <c r="AA380" s="24">
        <v>0</v>
      </c>
      <c r="AB380" s="24">
        <v>0</v>
      </c>
      <c r="AC380" s="24"/>
      <c r="AD380" s="49">
        <v>0</v>
      </c>
      <c r="AE380" s="24"/>
      <c r="AF380" s="24"/>
      <c r="AG380" s="24"/>
      <c r="AH380" s="24">
        <v>0</v>
      </c>
      <c r="AI380" s="24">
        <v>0</v>
      </c>
      <c r="AJ380" s="24"/>
      <c r="AK380" s="49">
        <v>0</v>
      </c>
      <c r="AL380" s="44"/>
      <c r="AM380" s="24"/>
      <c r="AN380" s="24"/>
      <c r="AO380" s="24">
        <f t="shared" si="6"/>
        <v>0</v>
      </c>
      <c r="AP380" s="24">
        <v>0</v>
      </c>
      <c r="AQ380" s="24">
        <v>0</v>
      </c>
      <c r="AR380" s="24">
        <v>0</v>
      </c>
      <c r="AS380" s="24">
        <v>0</v>
      </c>
      <c r="AT380" s="24">
        <v>0</v>
      </c>
    </row>
    <row r="381" spans="1:46" ht="47.25">
      <c r="A381" s="8" t="s">
        <v>805</v>
      </c>
      <c r="B381" s="73" t="s">
        <v>123</v>
      </c>
      <c r="C381" s="15" t="s">
        <v>317</v>
      </c>
      <c r="D381" s="9">
        <v>9.1886600000000005</v>
      </c>
      <c r="E381" s="24"/>
      <c r="F381" s="24">
        <v>0</v>
      </c>
      <c r="G381" s="24">
        <v>0</v>
      </c>
      <c r="H381" s="24"/>
      <c r="I381" s="24">
        <v>0</v>
      </c>
      <c r="J381" s="24"/>
      <c r="K381" s="24"/>
      <c r="L381" s="24"/>
      <c r="M381" s="24">
        <v>0</v>
      </c>
      <c r="N381" s="24">
        <v>0</v>
      </c>
      <c r="O381" s="24"/>
      <c r="P381" s="49">
        <v>0</v>
      </c>
      <c r="Q381" s="24"/>
      <c r="R381" s="24"/>
      <c r="S381" s="24"/>
      <c r="T381" s="24">
        <v>0</v>
      </c>
      <c r="U381" s="24">
        <v>0</v>
      </c>
      <c r="V381" s="24"/>
      <c r="W381" s="24">
        <v>0</v>
      </c>
      <c r="X381" s="24"/>
      <c r="Y381" s="24"/>
      <c r="Z381" s="24"/>
      <c r="AA381" s="24">
        <v>0</v>
      </c>
      <c r="AB381" s="24">
        <v>0</v>
      </c>
      <c r="AC381" s="24"/>
      <c r="AD381" s="49">
        <v>0</v>
      </c>
      <c r="AE381" s="24"/>
      <c r="AF381" s="24"/>
      <c r="AG381" s="24"/>
      <c r="AH381" s="24">
        <v>9.1886600000000005</v>
      </c>
      <c r="AI381" s="24">
        <v>0</v>
      </c>
      <c r="AJ381" s="24"/>
      <c r="AK381" s="49">
        <v>1.5</v>
      </c>
      <c r="AL381" s="44"/>
      <c r="AM381" s="24"/>
      <c r="AN381" s="24"/>
      <c r="AO381" s="24">
        <f t="shared" si="6"/>
        <v>9.1886600000000005</v>
      </c>
      <c r="AP381" s="24">
        <v>0</v>
      </c>
      <c r="AQ381" s="24">
        <v>0</v>
      </c>
      <c r="AR381" s="24">
        <v>1.5</v>
      </c>
      <c r="AS381" s="24">
        <v>0</v>
      </c>
      <c r="AT381" s="24">
        <v>0</v>
      </c>
    </row>
    <row r="382" spans="1:46" ht="63">
      <c r="A382" s="8" t="s">
        <v>805</v>
      </c>
      <c r="B382" s="73" t="s">
        <v>185</v>
      </c>
      <c r="C382" s="15" t="s">
        <v>2405</v>
      </c>
      <c r="D382" s="9">
        <v>13.91356</v>
      </c>
      <c r="E382" s="24"/>
      <c r="F382" s="24">
        <v>0</v>
      </c>
      <c r="G382" s="24">
        <v>0</v>
      </c>
      <c r="H382" s="24"/>
      <c r="I382" s="24">
        <v>0</v>
      </c>
      <c r="J382" s="24"/>
      <c r="K382" s="24"/>
      <c r="L382" s="24"/>
      <c r="M382" s="24">
        <v>0</v>
      </c>
      <c r="N382" s="24">
        <v>0</v>
      </c>
      <c r="O382" s="24"/>
      <c r="P382" s="49">
        <v>0</v>
      </c>
      <c r="Q382" s="24"/>
      <c r="R382" s="24"/>
      <c r="S382" s="24"/>
      <c r="T382" s="24">
        <v>0</v>
      </c>
      <c r="U382" s="24">
        <v>0</v>
      </c>
      <c r="V382" s="24"/>
      <c r="W382" s="24">
        <v>0</v>
      </c>
      <c r="X382" s="24"/>
      <c r="Y382" s="24"/>
      <c r="Z382" s="24"/>
      <c r="AA382" s="24">
        <v>13.913559999999999</v>
      </c>
      <c r="AB382" s="24">
        <v>0</v>
      </c>
      <c r="AC382" s="24"/>
      <c r="AD382" s="49">
        <v>2.5</v>
      </c>
      <c r="AE382" s="24"/>
      <c r="AF382" s="24"/>
      <c r="AG382" s="24"/>
      <c r="AH382" s="24">
        <v>0</v>
      </c>
      <c r="AI382" s="24">
        <v>0</v>
      </c>
      <c r="AJ382" s="24"/>
      <c r="AK382" s="49">
        <v>0</v>
      </c>
      <c r="AL382" s="44"/>
      <c r="AM382" s="24"/>
      <c r="AN382" s="24"/>
      <c r="AO382" s="24">
        <f t="shared" si="6"/>
        <v>13.913559999999999</v>
      </c>
      <c r="AP382" s="24">
        <v>0</v>
      </c>
      <c r="AQ382" s="24">
        <v>0</v>
      </c>
      <c r="AR382" s="24">
        <v>2.5</v>
      </c>
      <c r="AS382" s="24">
        <v>0</v>
      </c>
      <c r="AT382" s="24">
        <v>0</v>
      </c>
    </row>
    <row r="383" spans="1:46" ht="63">
      <c r="A383" s="8" t="s">
        <v>805</v>
      </c>
      <c r="B383" s="73" t="s">
        <v>186</v>
      </c>
      <c r="C383" s="15" t="s">
        <v>2406</v>
      </c>
      <c r="D383" s="9">
        <v>5.5350799999999998</v>
      </c>
      <c r="E383" s="24"/>
      <c r="F383" s="24">
        <v>0</v>
      </c>
      <c r="G383" s="24">
        <v>0</v>
      </c>
      <c r="H383" s="24"/>
      <c r="I383" s="24">
        <v>0</v>
      </c>
      <c r="J383" s="24"/>
      <c r="K383" s="24"/>
      <c r="L383" s="24"/>
      <c r="M383" s="24">
        <v>0</v>
      </c>
      <c r="N383" s="24">
        <v>0</v>
      </c>
      <c r="O383" s="24"/>
      <c r="P383" s="49">
        <v>0</v>
      </c>
      <c r="Q383" s="24"/>
      <c r="R383" s="24"/>
      <c r="S383" s="24"/>
      <c r="T383" s="24">
        <v>0</v>
      </c>
      <c r="U383" s="24">
        <v>0</v>
      </c>
      <c r="V383" s="24"/>
      <c r="W383" s="24">
        <v>0</v>
      </c>
      <c r="X383" s="24"/>
      <c r="Y383" s="24"/>
      <c r="Z383" s="24"/>
      <c r="AA383" s="24">
        <v>5.5350799999999998</v>
      </c>
      <c r="AB383" s="24">
        <v>0</v>
      </c>
      <c r="AC383" s="24"/>
      <c r="AD383" s="49">
        <v>0.70</v>
      </c>
      <c r="AE383" s="24"/>
      <c r="AF383" s="24"/>
      <c r="AG383" s="24"/>
      <c r="AH383" s="24">
        <v>0</v>
      </c>
      <c r="AI383" s="24">
        <v>0</v>
      </c>
      <c r="AJ383" s="24"/>
      <c r="AK383" s="49">
        <v>0</v>
      </c>
      <c r="AL383" s="44"/>
      <c r="AM383" s="24"/>
      <c r="AN383" s="24"/>
      <c r="AO383" s="24">
        <f t="shared" si="6"/>
        <v>5.5350799999999998</v>
      </c>
      <c r="AP383" s="24">
        <v>0</v>
      </c>
      <c r="AQ383" s="24">
        <v>0</v>
      </c>
      <c r="AR383" s="24">
        <v>0.70</v>
      </c>
      <c r="AS383" s="24">
        <v>0</v>
      </c>
      <c r="AT383" s="24">
        <v>0</v>
      </c>
    </row>
    <row r="384" spans="1:46" ht="63">
      <c r="A384" s="8" t="s">
        <v>805</v>
      </c>
      <c r="B384" s="73" t="s">
        <v>219</v>
      </c>
      <c r="C384" s="15" t="s">
        <v>2407</v>
      </c>
      <c r="D384" s="9">
        <v>4.93025</v>
      </c>
      <c r="E384" s="24"/>
      <c r="F384" s="24">
        <v>0</v>
      </c>
      <c r="G384" s="24">
        <v>0</v>
      </c>
      <c r="H384" s="24"/>
      <c r="I384" s="24">
        <v>0</v>
      </c>
      <c r="J384" s="24"/>
      <c r="K384" s="24"/>
      <c r="L384" s="24"/>
      <c r="M384" s="24">
        <v>0</v>
      </c>
      <c r="N384" s="24">
        <v>0</v>
      </c>
      <c r="O384" s="24"/>
      <c r="P384" s="49">
        <v>0</v>
      </c>
      <c r="Q384" s="24"/>
      <c r="R384" s="24"/>
      <c r="S384" s="24"/>
      <c r="T384" s="24">
        <v>0</v>
      </c>
      <c r="U384" s="24">
        <v>0</v>
      </c>
      <c r="V384" s="24"/>
      <c r="W384" s="24">
        <v>0</v>
      </c>
      <c r="X384" s="24"/>
      <c r="Y384" s="24"/>
      <c r="Z384" s="24"/>
      <c r="AA384" s="24">
        <v>4.9302500000000009</v>
      </c>
      <c r="AB384" s="24">
        <v>0</v>
      </c>
      <c r="AC384" s="24"/>
      <c r="AD384" s="49">
        <v>0.70</v>
      </c>
      <c r="AE384" s="24"/>
      <c r="AF384" s="24"/>
      <c r="AG384" s="24"/>
      <c r="AH384" s="24">
        <v>0</v>
      </c>
      <c r="AI384" s="24">
        <v>0</v>
      </c>
      <c r="AJ384" s="24"/>
      <c r="AK384" s="49">
        <v>0</v>
      </c>
      <c r="AL384" s="44"/>
      <c r="AM384" s="24"/>
      <c r="AN384" s="24"/>
      <c r="AO384" s="24">
        <f t="shared" si="6"/>
        <v>4.9302500000000009</v>
      </c>
      <c r="AP384" s="24">
        <v>0</v>
      </c>
      <c r="AQ384" s="24">
        <v>0</v>
      </c>
      <c r="AR384" s="24">
        <v>0.70</v>
      </c>
      <c r="AS384" s="24">
        <v>0</v>
      </c>
      <c r="AT384" s="24">
        <v>0</v>
      </c>
    </row>
    <row r="385" spans="1:46" ht="47.25">
      <c r="A385" s="8" t="s">
        <v>805</v>
      </c>
      <c r="B385" s="73" t="s">
        <v>187</v>
      </c>
      <c r="C385" s="15" t="s">
        <v>2408</v>
      </c>
      <c r="D385" s="9">
        <v>5.1667800000000002</v>
      </c>
      <c r="E385" s="24"/>
      <c r="F385" s="24">
        <v>0</v>
      </c>
      <c r="G385" s="24">
        <v>0</v>
      </c>
      <c r="H385" s="24"/>
      <c r="I385" s="24">
        <v>0</v>
      </c>
      <c r="J385" s="24"/>
      <c r="K385" s="24"/>
      <c r="L385" s="24"/>
      <c r="M385" s="24">
        <v>0</v>
      </c>
      <c r="N385" s="24">
        <v>0</v>
      </c>
      <c r="O385" s="24"/>
      <c r="P385" s="49">
        <v>0</v>
      </c>
      <c r="Q385" s="24"/>
      <c r="R385" s="24"/>
      <c r="S385" s="24"/>
      <c r="T385" s="24">
        <v>0</v>
      </c>
      <c r="U385" s="24">
        <v>0</v>
      </c>
      <c r="V385" s="24"/>
      <c r="W385" s="24">
        <v>0</v>
      </c>
      <c r="X385" s="24"/>
      <c r="Y385" s="24"/>
      <c r="Z385" s="24"/>
      <c r="AA385" s="24">
        <v>5.1667800000000002</v>
      </c>
      <c r="AB385" s="24">
        <v>0</v>
      </c>
      <c r="AC385" s="24"/>
      <c r="AD385" s="49">
        <v>0.80</v>
      </c>
      <c r="AE385" s="24"/>
      <c r="AF385" s="24"/>
      <c r="AG385" s="24"/>
      <c r="AH385" s="24">
        <v>0</v>
      </c>
      <c r="AI385" s="24">
        <v>0</v>
      </c>
      <c r="AJ385" s="24"/>
      <c r="AK385" s="49">
        <v>0</v>
      </c>
      <c r="AL385" s="44"/>
      <c r="AM385" s="24"/>
      <c r="AN385" s="24"/>
      <c r="AO385" s="24">
        <f t="shared" si="6"/>
        <v>5.1667800000000002</v>
      </c>
      <c r="AP385" s="24">
        <v>0</v>
      </c>
      <c r="AQ385" s="24">
        <v>0</v>
      </c>
      <c r="AR385" s="24">
        <v>0.80</v>
      </c>
      <c r="AS385" s="24">
        <v>0</v>
      </c>
      <c r="AT385" s="24">
        <v>0</v>
      </c>
    </row>
    <row r="386" spans="1:46" ht="47.25">
      <c r="A386" s="8" t="s">
        <v>805</v>
      </c>
      <c r="B386" s="73" t="s">
        <v>188</v>
      </c>
      <c r="C386" s="15" t="s">
        <v>2409</v>
      </c>
      <c r="D386" s="9">
        <v>6.7853399999999997</v>
      </c>
      <c r="E386" s="24"/>
      <c r="F386" s="24">
        <v>0</v>
      </c>
      <c r="G386" s="24">
        <v>0</v>
      </c>
      <c r="H386" s="24"/>
      <c r="I386" s="24">
        <v>0</v>
      </c>
      <c r="J386" s="24"/>
      <c r="K386" s="24"/>
      <c r="L386" s="24"/>
      <c r="M386" s="24">
        <v>0</v>
      </c>
      <c r="N386" s="24">
        <v>0</v>
      </c>
      <c r="O386" s="24"/>
      <c r="P386" s="49">
        <v>0</v>
      </c>
      <c r="Q386" s="24"/>
      <c r="R386" s="24"/>
      <c r="S386" s="24"/>
      <c r="T386" s="24">
        <v>0</v>
      </c>
      <c r="U386" s="24">
        <v>0</v>
      </c>
      <c r="V386" s="24"/>
      <c r="W386" s="24">
        <v>0</v>
      </c>
      <c r="X386" s="24"/>
      <c r="Y386" s="24"/>
      <c r="Z386" s="24"/>
      <c r="AA386" s="24">
        <v>6.7853399999999997</v>
      </c>
      <c r="AB386" s="24">
        <v>0</v>
      </c>
      <c r="AC386" s="24"/>
      <c r="AD386" s="49">
        <v>1</v>
      </c>
      <c r="AE386" s="24"/>
      <c r="AF386" s="24"/>
      <c r="AG386" s="24"/>
      <c r="AH386" s="24">
        <v>0</v>
      </c>
      <c r="AI386" s="24">
        <v>0</v>
      </c>
      <c r="AJ386" s="24"/>
      <c r="AK386" s="49">
        <v>0</v>
      </c>
      <c r="AL386" s="44"/>
      <c r="AM386" s="24"/>
      <c r="AN386" s="24"/>
      <c r="AO386" s="24">
        <f t="shared" si="6"/>
        <v>6.7853399999999997</v>
      </c>
      <c r="AP386" s="24">
        <v>0</v>
      </c>
      <c r="AQ386" s="24">
        <v>0</v>
      </c>
      <c r="AR386" s="24">
        <v>1</v>
      </c>
      <c r="AS386" s="24">
        <v>0</v>
      </c>
      <c r="AT386" s="24">
        <v>0</v>
      </c>
    </row>
    <row r="387" spans="1:46" ht="63">
      <c r="A387" s="8" t="s">
        <v>805</v>
      </c>
      <c r="B387" s="73" t="s">
        <v>189</v>
      </c>
      <c r="C387" s="15" t="s">
        <v>318</v>
      </c>
      <c r="D387" s="9">
        <v>11.857850000000001</v>
      </c>
      <c r="E387" s="24"/>
      <c r="F387" s="24">
        <v>0</v>
      </c>
      <c r="G387" s="24">
        <v>0</v>
      </c>
      <c r="H387" s="24"/>
      <c r="I387" s="24">
        <v>0</v>
      </c>
      <c r="J387" s="24"/>
      <c r="K387" s="24"/>
      <c r="L387" s="24"/>
      <c r="M387" s="24">
        <v>0</v>
      </c>
      <c r="N387" s="24">
        <v>0</v>
      </c>
      <c r="O387" s="24"/>
      <c r="P387" s="49">
        <v>0</v>
      </c>
      <c r="Q387" s="24"/>
      <c r="R387" s="24"/>
      <c r="S387" s="24"/>
      <c r="T387" s="24">
        <v>0</v>
      </c>
      <c r="U387" s="24">
        <v>0</v>
      </c>
      <c r="V387" s="24"/>
      <c r="W387" s="24">
        <v>0</v>
      </c>
      <c r="X387" s="24"/>
      <c r="Y387" s="24"/>
      <c r="Z387" s="24"/>
      <c r="AA387" s="24">
        <v>11.857849999999999</v>
      </c>
      <c r="AB387" s="24">
        <v>0</v>
      </c>
      <c r="AC387" s="24"/>
      <c r="AD387" s="49">
        <v>2.80</v>
      </c>
      <c r="AE387" s="24"/>
      <c r="AF387" s="24"/>
      <c r="AG387" s="24"/>
      <c r="AH387" s="24">
        <v>0</v>
      </c>
      <c r="AI387" s="24">
        <v>0</v>
      </c>
      <c r="AJ387" s="24"/>
      <c r="AK387" s="49">
        <v>0</v>
      </c>
      <c r="AL387" s="44"/>
      <c r="AM387" s="24"/>
      <c r="AN387" s="24"/>
      <c r="AO387" s="24">
        <f t="shared" si="6"/>
        <v>11.857849999999999</v>
      </c>
      <c r="AP387" s="24">
        <v>0</v>
      </c>
      <c r="AQ387" s="24">
        <v>0</v>
      </c>
      <c r="AR387" s="24">
        <v>2.80</v>
      </c>
      <c r="AS387" s="24">
        <v>0</v>
      </c>
      <c r="AT387" s="24">
        <v>0</v>
      </c>
    </row>
    <row r="388" spans="1:46" ht="47.25">
      <c r="A388" s="8" t="s">
        <v>805</v>
      </c>
      <c r="B388" s="73" t="s">
        <v>190</v>
      </c>
      <c r="C388" s="15" t="s">
        <v>2410</v>
      </c>
      <c r="D388" s="9">
        <v>4.1604200000000002</v>
      </c>
      <c r="E388" s="24"/>
      <c r="F388" s="24">
        <v>0</v>
      </c>
      <c r="G388" s="24">
        <v>0</v>
      </c>
      <c r="H388" s="24"/>
      <c r="I388" s="24">
        <v>0</v>
      </c>
      <c r="J388" s="24"/>
      <c r="K388" s="24"/>
      <c r="L388" s="24"/>
      <c r="M388" s="24">
        <v>0</v>
      </c>
      <c r="N388" s="24">
        <v>0</v>
      </c>
      <c r="O388" s="24"/>
      <c r="P388" s="49">
        <v>0</v>
      </c>
      <c r="Q388" s="24"/>
      <c r="R388" s="24"/>
      <c r="S388" s="24"/>
      <c r="T388" s="24">
        <v>0</v>
      </c>
      <c r="U388" s="24">
        <v>0</v>
      </c>
      <c r="V388" s="24"/>
      <c r="W388" s="24">
        <v>0</v>
      </c>
      <c r="X388" s="24"/>
      <c r="Y388" s="24"/>
      <c r="Z388" s="24"/>
      <c r="AA388" s="24">
        <v>4.1604200000000002</v>
      </c>
      <c r="AB388" s="24">
        <v>0</v>
      </c>
      <c r="AC388" s="24"/>
      <c r="AD388" s="49">
        <v>0.60</v>
      </c>
      <c r="AE388" s="24"/>
      <c r="AF388" s="24"/>
      <c r="AG388" s="24"/>
      <c r="AH388" s="24">
        <v>0</v>
      </c>
      <c r="AI388" s="24">
        <v>0</v>
      </c>
      <c r="AJ388" s="24"/>
      <c r="AK388" s="49">
        <v>0</v>
      </c>
      <c r="AL388" s="44"/>
      <c r="AM388" s="24"/>
      <c r="AN388" s="24"/>
      <c r="AO388" s="24">
        <f t="shared" si="6"/>
        <v>4.1604200000000002</v>
      </c>
      <c r="AP388" s="24">
        <v>0</v>
      </c>
      <c r="AQ388" s="24">
        <v>0</v>
      </c>
      <c r="AR388" s="24">
        <v>0.60</v>
      </c>
      <c r="AS388" s="24">
        <v>0</v>
      </c>
      <c r="AT388" s="24">
        <v>0</v>
      </c>
    </row>
    <row r="389" spans="1:46" ht="47.25">
      <c r="A389" s="8" t="s">
        <v>805</v>
      </c>
      <c r="B389" s="73" t="s">
        <v>191</v>
      </c>
      <c r="C389" s="15" t="s">
        <v>2411</v>
      </c>
      <c r="D389" s="9">
        <v>4.1604200000000002</v>
      </c>
      <c r="E389" s="24"/>
      <c r="F389" s="24">
        <v>0</v>
      </c>
      <c r="G389" s="24">
        <v>0</v>
      </c>
      <c r="H389" s="24"/>
      <c r="I389" s="24">
        <v>0</v>
      </c>
      <c r="J389" s="24"/>
      <c r="K389" s="24"/>
      <c r="L389" s="24"/>
      <c r="M389" s="24">
        <v>0</v>
      </c>
      <c r="N389" s="24">
        <v>0</v>
      </c>
      <c r="O389" s="24"/>
      <c r="P389" s="49">
        <v>0</v>
      </c>
      <c r="Q389" s="24"/>
      <c r="R389" s="24"/>
      <c r="S389" s="24"/>
      <c r="T389" s="24">
        <v>0</v>
      </c>
      <c r="U389" s="24">
        <v>0</v>
      </c>
      <c r="V389" s="24"/>
      <c r="W389" s="24">
        <v>0</v>
      </c>
      <c r="X389" s="24"/>
      <c r="Y389" s="24"/>
      <c r="Z389" s="24"/>
      <c r="AA389" s="24">
        <v>4.1604200000000002</v>
      </c>
      <c r="AB389" s="24">
        <v>0</v>
      </c>
      <c r="AC389" s="24"/>
      <c r="AD389" s="49">
        <v>0.60</v>
      </c>
      <c r="AE389" s="24"/>
      <c r="AF389" s="24"/>
      <c r="AG389" s="24"/>
      <c r="AH389" s="24">
        <v>0</v>
      </c>
      <c r="AI389" s="24">
        <v>0</v>
      </c>
      <c r="AJ389" s="24"/>
      <c r="AK389" s="49">
        <v>0</v>
      </c>
      <c r="AL389" s="44"/>
      <c r="AM389" s="24"/>
      <c r="AN389" s="24"/>
      <c r="AO389" s="24">
        <f t="shared" si="6"/>
        <v>4.1604200000000002</v>
      </c>
      <c r="AP389" s="24">
        <v>0</v>
      </c>
      <c r="AQ389" s="24">
        <v>0</v>
      </c>
      <c r="AR389" s="24">
        <v>0.60</v>
      </c>
      <c r="AS389" s="24">
        <v>0</v>
      </c>
      <c r="AT389" s="24">
        <v>0</v>
      </c>
    </row>
    <row r="390" spans="1:46" ht="47.25">
      <c r="A390" s="8" t="s">
        <v>805</v>
      </c>
      <c r="B390" s="73" t="s">
        <v>192</v>
      </c>
      <c r="C390" s="15" t="s">
        <v>2412</v>
      </c>
      <c r="D390" s="9">
        <v>5.5612399999999997</v>
      </c>
      <c r="E390" s="24"/>
      <c r="F390" s="24">
        <v>0</v>
      </c>
      <c r="G390" s="24">
        <v>0</v>
      </c>
      <c r="H390" s="24"/>
      <c r="I390" s="24">
        <v>0</v>
      </c>
      <c r="J390" s="24"/>
      <c r="K390" s="24"/>
      <c r="L390" s="24"/>
      <c r="M390" s="24">
        <v>0</v>
      </c>
      <c r="N390" s="24">
        <v>0</v>
      </c>
      <c r="O390" s="24"/>
      <c r="P390" s="49">
        <v>0</v>
      </c>
      <c r="Q390" s="24"/>
      <c r="R390" s="24"/>
      <c r="S390" s="24"/>
      <c r="T390" s="24">
        <v>0</v>
      </c>
      <c r="U390" s="24">
        <v>0</v>
      </c>
      <c r="V390" s="24"/>
      <c r="W390" s="24">
        <v>0</v>
      </c>
      <c r="X390" s="24"/>
      <c r="Y390" s="24"/>
      <c r="Z390" s="24"/>
      <c r="AA390" s="24">
        <v>0</v>
      </c>
      <c r="AB390" s="24">
        <v>0</v>
      </c>
      <c r="AC390" s="24"/>
      <c r="AD390" s="49">
        <v>0</v>
      </c>
      <c r="AE390" s="24"/>
      <c r="AF390" s="24"/>
      <c r="AG390" s="24"/>
      <c r="AH390" s="24">
        <v>5.5612399999999997</v>
      </c>
      <c r="AI390" s="24">
        <v>0</v>
      </c>
      <c r="AJ390" s="24"/>
      <c r="AK390" s="49">
        <v>0.80</v>
      </c>
      <c r="AL390" s="44"/>
      <c r="AM390" s="24"/>
      <c r="AN390" s="24"/>
      <c r="AO390" s="24">
        <f t="shared" si="6"/>
        <v>5.5612399999999997</v>
      </c>
      <c r="AP390" s="24">
        <v>0</v>
      </c>
      <c r="AQ390" s="24">
        <v>0</v>
      </c>
      <c r="AR390" s="24">
        <v>0.80</v>
      </c>
      <c r="AS390" s="24">
        <v>0</v>
      </c>
      <c r="AT390" s="24">
        <v>0</v>
      </c>
    </row>
    <row r="391" spans="1:46" ht="47.25">
      <c r="A391" s="8" t="s">
        <v>805</v>
      </c>
      <c r="B391" s="73" t="s">
        <v>193</v>
      </c>
      <c r="C391" s="15" t="s">
        <v>2413</v>
      </c>
      <c r="D391" s="9">
        <v>7.74472</v>
      </c>
      <c r="E391" s="24"/>
      <c r="F391" s="24">
        <v>0</v>
      </c>
      <c r="G391" s="24">
        <v>0</v>
      </c>
      <c r="H391" s="24"/>
      <c r="I391" s="24">
        <v>0</v>
      </c>
      <c r="J391" s="24"/>
      <c r="K391" s="24"/>
      <c r="L391" s="24"/>
      <c r="M391" s="24">
        <v>0</v>
      </c>
      <c r="N391" s="24">
        <v>0</v>
      </c>
      <c r="O391" s="24"/>
      <c r="P391" s="49">
        <v>0</v>
      </c>
      <c r="Q391" s="24"/>
      <c r="R391" s="24"/>
      <c r="S391" s="24"/>
      <c r="T391" s="24">
        <v>0</v>
      </c>
      <c r="U391" s="24">
        <v>0</v>
      </c>
      <c r="V391" s="24"/>
      <c r="W391" s="24">
        <v>0</v>
      </c>
      <c r="X391" s="24"/>
      <c r="Y391" s="24"/>
      <c r="Z391" s="24"/>
      <c r="AA391" s="24">
        <v>0</v>
      </c>
      <c r="AB391" s="24">
        <v>0</v>
      </c>
      <c r="AC391" s="24"/>
      <c r="AD391" s="49">
        <v>0</v>
      </c>
      <c r="AE391" s="24"/>
      <c r="AF391" s="24"/>
      <c r="AG391" s="24"/>
      <c r="AH391" s="24">
        <v>7.7447200000000018</v>
      </c>
      <c r="AI391" s="24">
        <v>0</v>
      </c>
      <c r="AJ391" s="24"/>
      <c r="AK391" s="49">
        <v>1.1000000000000001</v>
      </c>
      <c r="AL391" s="44"/>
      <c r="AM391" s="24"/>
      <c r="AN391" s="24"/>
      <c r="AO391" s="24">
        <f t="shared" si="6"/>
        <v>7.7447200000000018</v>
      </c>
      <c r="AP391" s="24">
        <v>0</v>
      </c>
      <c r="AQ391" s="24">
        <v>0</v>
      </c>
      <c r="AR391" s="24">
        <v>1.1000000000000001</v>
      </c>
      <c r="AS391" s="24">
        <v>0</v>
      </c>
      <c r="AT391" s="24">
        <v>0</v>
      </c>
    </row>
    <row r="392" spans="1:46" ht="47.25">
      <c r="A392" s="8" t="s">
        <v>805</v>
      </c>
      <c r="B392" s="73" t="s">
        <v>194</v>
      </c>
      <c r="C392" s="15" t="s">
        <v>2414</v>
      </c>
      <c r="D392" s="9">
        <v>8.0608900000000006</v>
      </c>
      <c r="E392" s="24"/>
      <c r="F392" s="24">
        <v>0</v>
      </c>
      <c r="G392" s="24">
        <v>0</v>
      </c>
      <c r="H392" s="24"/>
      <c r="I392" s="24">
        <v>0</v>
      </c>
      <c r="J392" s="24"/>
      <c r="K392" s="24"/>
      <c r="L392" s="24"/>
      <c r="M392" s="24">
        <v>0</v>
      </c>
      <c r="N392" s="24">
        <v>0</v>
      </c>
      <c r="O392" s="24"/>
      <c r="P392" s="49">
        <v>0</v>
      </c>
      <c r="Q392" s="24"/>
      <c r="R392" s="24"/>
      <c r="S392" s="24"/>
      <c r="T392" s="24">
        <v>0</v>
      </c>
      <c r="U392" s="24">
        <v>0</v>
      </c>
      <c r="V392" s="24"/>
      <c r="W392" s="24">
        <v>0</v>
      </c>
      <c r="X392" s="24"/>
      <c r="Y392" s="24"/>
      <c r="Z392" s="24"/>
      <c r="AA392" s="24">
        <v>0</v>
      </c>
      <c r="AB392" s="24">
        <v>0</v>
      </c>
      <c r="AC392" s="24"/>
      <c r="AD392" s="49">
        <v>0</v>
      </c>
      <c r="AE392" s="24"/>
      <c r="AF392" s="24"/>
      <c r="AG392" s="24"/>
      <c r="AH392" s="24">
        <v>8.0608899999999988</v>
      </c>
      <c r="AI392" s="24">
        <v>0</v>
      </c>
      <c r="AJ392" s="24"/>
      <c r="AK392" s="49">
        <v>1.30</v>
      </c>
      <c r="AL392" s="44"/>
      <c r="AM392" s="24"/>
      <c r="AN392" s="24"/>
      <c r="AO392" s="24">
        <f t="shared" si="6"/>
        <v>8.0608899999999988</v>
      </c>
      <c r="AP392" s="24">
        <v>0</v>
      </c>
      <c r="AQ392" s="24">
        <v>0</v>
      </c>
      <c r="AR392" s="24">
        <v>1.30</v>
      </c>
      <c r="AS392" s="24">
        <v>0</v>
      </c>
      <c r="AT392" s="24">
        <v>0</v>
      </c>
    </row>
    <row r="393" spans="1:46" ht="47.25">
      <c r="A393" s="8" t="s">
        <v>805</v>
      </c>
      <c r="B393" s="73" t="s">
        <v>195</v>
      </c>
      <c r="C393" s="15" t="s">
        <v>319</v>
      </c>
      <c r="D393" s="9">
        <v>11.724399999999999</v>
      </c>
      <c r="E393" s="24"/>
      <c r="F393" s="24">
        <v>0</v>
      </c>
      <c r="G393" s="24">
        <v>0</v>
      </c>
      <c r="H393" s="24"/>
      <c r="I393" s="24">
        <v>0</v>
      </c>
      <c r="J393" s="24"/>
      <c r="K393" s="24"/>
      <c r="L393" s="24"/>
      <c r="M393" s="24">
        <v>0</v>
      </c>
      <c r="N393" s="24">
        <v>0</v>
      </c>
      <c r="O393" s="24"/>
      <c r="P393" s="49">
        <v>0</v>
      </c>
      <c r="Q393" s="24"/>
      <c r="R393" s="24"/>
      <c r="S393" s="24"/>
      <c r="T393" s="24">
        <v>0</v>
      </c>
      <c r="U393" s="24">
        <v>0</v>
      </c>
      <c r="V393" s="24"/>
      <c r="W393" s="24">
        <v>0</v>
      </c>
      <c r="X393" s="24"/>
      <c r="Y393" s="24"/>
      <c r="Z393" s="24"/>
      <c r="AA393" s="24">
        <v>11.724399999999999</v>
      </c>
      <c r="AB393" s="24">
        <v>0</v>
      </c>
      <c r="AC393" s="24"/>
      <c r="AD393" s="49">
        <v>2.40</v>
      </c>
      <c r="AE393" s="24"/>
      <c r="AF393" s="24"/>
      <c r="AG393" s="24"/>
      <c r="AH393" s="24">
        <v>0</v>
      </c>
      <c r="AI393" s="24">
        <v>0</v>
      </c>
      <c r="AJ393" s="24"/>
      <c r="AK393" s="49">
        <v>0</v>
      </c>
      <c r="AL393" s="44"/>
      <c r="AM393" s="24"/>
      <c r="AN393" s="24"/>
      <c r="AO393" s="24">
        <f t="shared" si="6"/>
        <v>11.724399999999999</v>
      </c>
      <c r="AP393" s="24">
        <v>0</v>
      </c>
      <c r="AQ393" s="24">
        <v>0</v>
      </c>
      <c r="AR393" s="24">
        <v>2.40</v>
      </c>
      <c r="AS393" s="24">
        <v>0</v>
      </c>
      <c r="AT393" s="24">
        <v>0</v>
      </c>
    </row>
    <row r="394" spans="1:46" ht="47.25">
      <c r="A394" s="8" t="s">
        <v>804</v>
      </c>
      <c r="B394" s="73" t="s">
        <v>196</v>
      </c>
      <c r="C394" s="15" t="s">
        <v>320</v>
      </c>
      <c r="D394" s="9">
        <v>10.665319999999999</v>
      </c>
      <c r="E394" s="24"/>
      <c r="F394" s="24">
        <v>0</v>
      </c>
      <c r="G394" s="24">
        <v>0</v>
      </c>
      <c r="H394" s="24"/>
      <c r="I394" s="24">
        <v>0</v>
      </c>
      <c r="J394" s="24"/>
      <c r="K394" s="24"/>
      <c r="L394" s="24"/>
      <c r="M394" s="24">
        <v>0</v>
      </c>
      <c r="N394" s="24">
        <v>0</v>
      </c>
      <c r="O394" s="24"/>
      <c r="P394" s="49">
        <v>0</v>
      </c>
      <c r="Q394" s="24"/>
      <c r="R394" s="24"/>
      <c r="S394" s="24"/>
      <c r="T394" s="24">
        <v>0</v>
      </c>
      <c r="U394" s="24">
        <v>0</v>
      </c>
      <c r="V394" s="24"/>
      <c r="W394" s="24">
        <v>0</v>
      </c>
      <c r="X394" s="24"/>
      <c r="Y394" s="24"/>
      <c r="Z394" s="24"/>
      <c r="AA394" s="24">
        <v>10.665320000000001</v>
      </c>
      <c r="AB394" s="24">
        <v>0.80</v>
      </c>
      <c r="AC394" s="24"/>
      <c r="AD394" s="49">
        <v>0</v>
      </c>
      <c r="AE394" s="24"/>
      <c r="AF394" s="24"/>
      <c r="AG394" s="24"/>
      <c r="AH394" s="24">
        <v>0</v>
      </c>
      <c r="AI394" s="24">
        <v>0</v>
      </c>
      <c r="AJ394" s="24"/>
      <c r="AK394" s="49">
        <v>0</v>
      </c>
      <c r="AL394" s="44"/>
      <c r="AM394" s="24"/>
      <c r="AN394" s="24"/>
      <c r="AO394" s="24">
        <f t="shared" si="6"/>
        <v>10.665320000000001</v>
      </c>
      <c r="AP394" s="24">
        <v>0.80</v>
      </c>
      <c r="AQ394" s="24">
        <v>0</v>
      </c>
      <c r="AR394" s="24">
        <v>0</v>
      </c>
      <c r="AS394" s="24">
        <v>0</v>
      </c>
      <c r="AT394" s="24">
        <v>0</v>
      </c>
    </row>
    <row r="395" spans="1:46" ht="63">
      <c r="A395" s="8" t="s">
        <v>805</v>
      </c>
      <c r="B395" s="73" t="s">
        <v>124</v>
      </c>
      <c r="C395" s="15" t="s">
        <v>321</v>
      </c>
      <c r="D395" s="9">
        <v>13.99389</v>
      </c>
      <c r="E395" s="24"/>
      <c r="F395" s="24">
        <v>0</v>
      </c>
      <c r="G395" s="24">
        <v>0</v>
      </c>
      <c r="H395" s="24"/>
      <c r="I395" s="24">
        <v>0</v>
      </c>
      <c r="J395" s="24"/>
      <c r="K395" s="24"/>
      <c r="L395" s="24"/>
      <c r="M395" s="24">
        <v>0</v>
      </c>
      <c r="N395" s="24">
        <v>0</v>
      </c>
      <c r="O395" s="24"/>
      <c r="P395" s="49">
        <v>0</v>
      </c>
      <c r="Q395" s="24"/>
      <c r="R395" s="24"/>
      <c r="S395" s="24"/>
      <c r="T395" s="24">
        <v>0</v>
      </c>
      <c r="U395" s="24">
        <v>0</v>
      </c>
      <c r="V395" s="24"/>
      <c r="W395" s="24">
        <v>0</v>
      </c>
      <c r="X395" s="24"/>
      <c r="Y395" s="24"/>
      <c r="Z395" s="24"/>
      <c r="AA395" s="24">
        <v>0</v>
      </c>
      <c r="AB395" s="24">
        <v>0</v>
      </c>
      <c r="AC395" s="24"/>
      <c r="AD395" s="49">
        <v>0</v>
      </c>
      <c r="AE395" s="24"/>
      <c r="AF395" s="24"/>
      <c r="AG395" s="24"/>
      <c r="AH395" s="24">
        <v>0</v>
      </c>
      <c r="AI395" s="24">
        <v>0</v>
      </c>
      <c r="AJ395" s="24"/>
      <c r="AK395" s="49">
        <v>0</v>
      </c>
      <c r="AL395" s="44"/>
      <c r="AM395" s="24"/>
      <c r="AN395" s="24"/>
      <c r="AO395" s="24">
        <f t="shared" si="6"/>
        <v>0</v>
      </c>
      <c r="AP395" s="24">
        <v>0</v>
      </c>
      <c r="AQ395" s="24">
        <v>0</v>
      </c>
      <c r="AR395" s="24">
        <v>0</v>
      </c>
      <c r="AS395" s="24">
        <v>0</v>
      </c>
      <c r="AT395" s="24">
        <v>0</v>
      </c>
    </row>
    <row r="396" spans="1:46" ht="78.75">
      <c r="A396" s="8" t="s">
        <v>804</v>
      </c>
      <c r="B396" s="73" t="s">
        <v>214</v>
      </c>
      <c r="C396" s="15" t="s">
        <v>322</v>
      </c>
      <c r="D396" s="9">
        <v>10.90518</v>
      </c>
      <c r="E396" s="24"/>
      <c r="F396" s="24">
        <v>0</v>
      </c>
      <c r="G396" s="24">
        <v>0</v>
      </c>
      <c r="H396" s="24"/>
      <c r="I396" s="24">
        <v>0</v>
      </c>
      <c r="J396" s="24"/>
      <c r="K396" s="24"/>
      <c r="L396" s="24"/>
      <c r="M396" s="24">
        <v>0</v>
      </c>
      <c r="N396" s="24">
        <v>0</v>
      </c>
      <c r="O396" s="24"/>
      <c r="P396" s="49">
        <v>0</v>
      </c>
      <c r="Q396" s="24"/>
      <c r="R396" s="24"/>
      <c r="S396" s="24"/>
      <c r="T396" s="24">
        <v>0</v>
      </c>
      <c r="U396" s="24">
        <v>0</v>
      </c>
      <c r="V396" s="24"/>
      <c r="W396" s="24">
        <v>0</v>
      </c>
      <c r="X396" s="24"/>
      <c r="Y396" s="24"/>
      <c r="Z396" s="24"/>
      <c r="AA396" s="24">
        <v>0</v>
      </c>
      <c r="AB396" s="24">
        <v>0</v>
      </c>
      <c r="AC396" s="24"/>
      <c r="AD396" s="49">
        <v>0</v>
      </c>
      <c r="AE396" s="24"/>
      <c r="AF396" s="24"/>
      <c r="AG396" s="24"/>
      <c r="AH396" s="24">
        <v>10.905180000000001</v>
      </c>
      <c r="AI396" s="24">
        <v>0.40</v>
      </c>
      <c r="AJ396" s="24"/>
      <c r="AK396" s="49">
        <v>1.20</v>
      </c>
      <c r="AL396" s="44"/>
      <c r="AM396" s="24"/>
      <c r="AN396" s="24"/>
      <c r="AO396" s="24">
        <f t="shared" si="6"/>
        <v>10.905180000000001</v>
      </c>
      <c r="AP396" s="24">
        <v>0.40</v>
      </c>
      <c r="AQ396" s="24">
        <v>0</v>
      </c>
      <c r="AR396" s="24">
        <v>1.20</v>
      </c>
      <c r="AS396" s="24">
        <v>0</v>
      </c>
      <c r="AT396" s="24">
        <v>0</v>
      </c>
    </row>
    <row r="397" spans="1:46" ht="47.25">
      <c r="A397" s="8" t="s">
        <v>804</v>
      </c>
      <c r="B397" s="73" t="s">
        <v>197</v>
      </c>
      <c r="C397" s="15" t="s">
        <v>323</v>
      </c>
      <c r="D397" s="9">
        <v>2.8076099999999999</v>
      </c>
      <c r="E397" s="24"/>
      <c r="F397" s="24">
        <v>0</v>
      </c>
      <c r="G397" s="24">
        <v>0</v>
      </c>
      <c r="H397" s="24"/>
      <c r="I397" s="24">
        <v>0</v>
      </c>
      <c r="J397" s="24"/>
      <c r="K397" s="24"/>
      <c r="L397" s="24"/>
      <c r="M397" s="24">
        <v>0</v>
      </c>
      <c r="N397" s="24">
        <v>0</v>
      </c>
      <c r="O397" s="24"/>
      <c r="P397" s="49">
        <v>0</v>
      </c>
      <c r="Q397" s="24"/>
      <c r="R397" s="24"/>
      <c r="S397" s="24"/>
      <c r="T397" s="24">
        <v>0</v>
      </c>
      <c r="U397" s="24">
        <v>0</v>
      </c>
      <c r="V397" s="24"/>
      <c r="W397" s="24">
        <v>0</v>
      </c>
      <c r="X397" s="24"/>
      <c r="Y397" s="24"/>
      <c r="Z397" s="24"/>
      <c r="AA397" s="24">
        <v>2.8076099999999999</v>
      </c>
      <c r="AB397" s="24">
        <v>0.40</v>
      </c>
      <c r="AC397" s="24"/>
      <c r="AD397" s="49">
        <v>0</v>
      </c>
      <c r="AE397" s="24"/>
      <c r="AF397" s="24"/>
      <c r="AG397" s="24"/>
      <c r="AH397" s="24">
        <v>0</v>
      </c>
      <c r="AI397" s="24">
        <v>0</v>
      </c>
      <c r="AJ397" s="24"/>
      <c r="AK397" s="49">
        <v>0</v>
      </c>
      <c r="AL397" s="44"/>
      <c r="AM397" s="24"/>
      <c r="AN397" s="24"/>
      <c r="AO397" s="24">
        <f t="shared" si="6"/>
        <v>2.8076099999999999</v>
      </c>
      <c r="AP397" s="24">
        <v>0.40</v>
      </c>
      <c r="AQ397" s="24">
        <v>0</v>
      </c>
      <c r="AR397" s="24">
        <v>0</v>
      </c>
      <c r="AS397" s="24">
        <v>0</v>
      </c>
      <c r="AT397" s="24">
        <v>0</v>
      </c>
    </row>
    <row r="398" spans="1:46" ht="47.25">
      <c r="A398" s="8" t="s">
        <v>804</v>
      </c>
      <c r="B398" s="73" t="s">
        <v>1122</v>
      </c>
      <c r="C398" s="15" t="s">
        <v>2415</v>
      </c>
      <c r="D398" s="9">
        <v>1.1114099999999998</v>
      </c>
      <c r="E398" s="24"/>
      <c r="F398" s="24">
        <v>1.11141</v>
      </c>
      <c r="G398" s="24">
        <v>0</v>
      </c>
      <c r="H398" s="24"/>
      <c r="I398" s="24">
        <v>0</v>
      </c>
      <c r="J398" s="24"/>
      <c r="K398" s="24"/>
      <c r="L398" s="24"/>
      <c r="M398" s="24">
        <v>0</v>
      </c>
      <c r="N398" s="24">
        <v>0</v>
      </c>
      <c r="O398" s="24"/>
      <c r="P398" s="49">
        <v>0</v>
      </c>
      <c r="Q398" s="24"/>
      <c r="R398" s="24"/>
      <c r="S398" s="24"/>
      <c r="T398" s="24">
        <v>0</v>
      </c>
      <c r="U398" s="24">
        <v>0</v>
      </c>
      <c r="V398" s="24"/>
      <c r="W398" s="24">
        <v>0</v>
      </c>
      <c r="X398" s="24"/>
      <c r="Y398" s="24"/>
      <c r="Z398" s="24"/>
      <c r="AA398" s="24">
        <v>0</v>
      </c>
      <c r="AB398" s="24">
        <v>0</v>
      </c>
      <c r="AC398" s="24"/>
      <c r="AD398" s="49">
        <v>0</v>
      </c>
      <c r="AE398" s="24"/>
      <c r="AF398" s="24"/>
      <c r="AG398" s="24"/>
      <c r="AH398" s="24">
        <v>0</v>
      </c>
      <c r="AI398" s="24">
        <v>0</v>
      </c>
      <c r="AJ398" s="24"/>
      <c r="AK398" s="49">
        <v>0</v>
      </c>
      <c r="AL398" s="44"/>
      <c r="AM398" s="24"/>
      <c r="AN398" s="24"/>
      <c r="AO398" s="24">
        <f t="shared" si="6"/>
        <v>1.11141</v>
      </c>
      <c r="AP398" s="24">
        <v>0</v>
      </c>
      <c r="AQ398" s="24">
        <v>0</v>
      </c>
      <c r="AR398" s="24">
        <v>0</v>
      </c>
      <c r="AS398" s="24">
        <v>0</v>
      </c>
      <c r="AT398" s="24">
        <v>0</v>
      </c>
    </row>
    <row r="399" spans="1:46" ht="63">
      <c r="A399" s="8" t="s">
        <v>804</v>
      </c>
      <c r="B399" s="73" t="s">
        <v>1123</v>
      </c>
      <c r="C399" s="15" t="s">
        <v>2416</v>
      </c>
      <c r="D399" s="9">
        <v>0.39027000000000001</v>
      </c>
      <c r="E399" s="24"/>
      <c r="F399" s="24">
        <v>0.39027000000000001</v>
      </c>
      <c r="G399" s="24">
        <v>0.25</v>
      </c>
      <c r="H399" s="24"/>
      <c r="I399" s="24">
        <v>0</v>
      </c>
      <c r="J399" s="24"/>
      <c r="K399" s="24"/>
      <c r="L399" s="24"/>
      <c r="M399" s="24">
        <v>0</v>
      </c>
      <c r="N399" s="24">
        <v>0</v>
      </c>
      <c r="O399" s="24"/>
      <c r="P399" s="49">
        <v>0</v>
      </c>
      <c r="Q399" s="24"/>
      <c r="R399" s="24"/>
      <c r="S399" s="24"/>
      <c r="T399" s="24">
        <v>0</v>
      </c>
      <c r="U399" s="24">
        <v>0</v>
      </c>
      <c r="V399" s="24"/>
      <c r="W399" s="24">
        <v>0</v>
      </c>
      <c r="X399" s="24"/>
      <c r="Y399" s="24"/>
      <c r="Z399" s="24"/>
      <c r="AA399" s="24">
        <v>0</v>
      </c>
      <c r="AB399" s="24">
        <v>0</v>
      </c>
      <c r="AC399" s="24"/>
      <c r="AD399" s="49">
        <v>0</v>
      </c>
      <c r="AE399" s="24"/>
      <c r="AF399" s="24"/>
      <c r="AG399" s="24"/>
      <c r="AH399" s="24">
        <v>0</v>
      </c>
      <c r="AI399" s="24">
        <v>0</v>
      </c>
      <c r="AJ399" s="24"/>
      <c r="AK399" s="49">
        <v>0</v>
      </c>
      <c r="AL399" s="44"/>
      <c r="AM399" s="24"/>
      <c r="AN399" s="24"/>
      <c r="AO399" s="24">
        <f t="shared" si="7" ref="AO399:AO462">=F399+M399+T399+AA399+AH399</f>
        <v>0.39027000000000001</v>
      </c>
      <c r="AP399" s="24">
        <v>0.25</v>
      </c>
      <c r="AQ399" s="24">
        <v>0</v>
      </c>
      <c r="AR399" s="24">
        <v>0</v>
      </c>
      <c r="AS399" s="24">
        <v>0</v>
      </c>
      <c r="AT399" s="24">
        <v>0</v>
      </c>
    </row>
    <row r="400" spans="1:46" ht="47.25">
      <c r="A400" s="8" t="s">
        <v>804</v>
      </c>
      <c r="B400" s="73" t="s">
        <v>125</v>
      </c>
      <c r="C400" s="15" t="s">
        <v>324</v>
      </c>
      <c r="D400" s="9">
        <v>9.0289699999999993</v>
      </c>
      <c r="E400" s="24"/>
      <c r="F400" s="24">
        <v>0</v>
      </c>
      <c r="G400" s="24">
        <v>0</v>
      </c>
      <c r="H400" s="24"/>
      <c r="I400" s="24">
        <v>0</v>
      </c>
      <c r="J400" s="24"/>
      <c r="K400" s="24"/>
      <c r="L400" s="24"/>
      <c r="M400" s="24">
        <v>0</v>
      </c>
      <c r="N400" s="24">
        <v>0</v>
      </c>
      <c r="O400" s="24"/>
      <c r="P400" s="49">
        <v>0</v>
      </c>
      <c r="Q400" s="24"/>
      <c r="R400" s="24"/>
      <c r="S400" s="24"/>
      <c r="T400" s="24">
        <v>0</v>
      </c>
      <c r="U400" s="24">
        <v>0</v>
      </c>
      <c r="V400" s="24"/>
      <c r="W400" s="24">
        <v>0</v>
      </c>
      <c r="X400" s="24"/>
      <c r="Y400" s="24"/>
      <c r="Z400" s="24"/>
      <c r="AA400" s="24">
        <v>9.0289700000000011</v>
      </c>
      <c r="AB400" s="24">
        <v>0.80</v>
      </c>
      <c r="AC400" s="24"/>
      <c r="AD400" s="49">
        <v>0</v>
      </c>
      <c r="AE400" s="24"/>
      <c r="AF400" s="24"/>
      <c r="AG400" s="24"/>
      <c r="AH400" s="24">
        <v>0</v>
      </c>
      <c r="AI400" s="24">
        <v>0</v>
      </c>
      <c r="AJ400" s="24"/>
      <c r="AK400" s="49">
        <v>0</v>
      </c>
      <c r="AL400" s="44"/>
      <c r="AM400" s="24"/>
      <c r="AN400" s="24"/>
      <c r="AO400" s="24">
        <f t="shared" si="7"/>
        <v>9.0289700000000011</v>
      </c>
      <c r="AP400" s="24">
        <v>0.80</v>
      </c>
      <c r="AQ400" s="24">
        <v>0</v>
      </c>
      <c r="AR400" s="24">
        <v>0</v>
      </c>
      <c r="AS400" s="24">
        <v>0</v>
      </c>
      <c r="AT400" s="24">
        <v>0</v>
      </c>
    </row>
    <row r="401" spans="1:46" ht="47.25">
      <c r="A401" s="8" t="s">
        <v>805</v>
      </c>
      <c r="B401" s="73" t="s">
        <v>613</v>
      </c>
      <c r="C401" s="15" t="s">
        <v>2417</v>
      </c>
      <c r="D401" s="9">
        <v>11.233319999999999</v>
      </c>
      <c r="E401" s="24"/>
      <c r="F401" s="24">
        <v>0</v>
      </c>
      <c r="G401" s="24">
        <v>0</v>
      </c>
      <c r="H401" s="24"/>
      <c r="I401" s="24">
        <v>0</v>
      </c>
      <c r="J401" s="24"/>
      <c r="K401" s="24"/>
      <c r="L401" s="24"/>
      <c r="M401" s="24">
        <v>0</v>
      </c>
      <c r="N401" s="24">
        <v>0</v>
      </c>
      <c r="O401" s="24"/>
      <c r="P401" s="49">
        <v>0</v>
      </c>
      <c r="Q401" s="24"/>
      <c r="R401" s="24"/>
      <c r="S401" s="24"/>
      <c r="T401" s="24">
        <v>0</v>
      </c>
      <c r="U401" s="24">
        <v>0</v>
      </c>
      <c r="V401" s="24"/>
      <c r="W401" s="24">
        <v>0</v>
      </c>
      <c r="X401" s="24"/>
      <c r="Y401" s="24"/>
      <c r="Z401" s="24"/>
      <c r="AA401" s="24">
        <v>11.233319999999999</v>
      </c>
      <c r="AB401" s="24">
        <v>0</v>
      </c>
      <c r="AC401" s="24"/>
      <c r="AD401" s="49">
        <v>3.5</v>
      </c>
      <c r="AE401" s="24"/>
      <c r="AF401" s="24"/>
      <c r="AG401" s="24"/>
      <c r="AH401" s="24">
        <v>0</v>
      </c>
      <c r="AI401" s="24">
        <v>0</v>
      </c>
      <c r="AJ401" s="24"/>
      <c r="AK401" s="49">
        <v>0</v>
      </c>
      <c r="AL401" s="44"/>
      <c r="AM401" s="24"/>
      <c r="AN401" s="24"/>
      <c r="AO401" s="24">
        <f t="shared" si="7"/>
        <v>11.233319999999999</v>
      </c>
      <c r="AP401" s="24">
        <v>0</v>
      </c>
      <c r="AQ401" s="24">
        <v>0</v>
      </c>
      <c r="AR401" s="24">
        <v>3.5</v>
      </c>
      <c r="AS401" s="24">
        <v>0</v>
      </c>
      <c r="AT401" s="24">
        <v>0</v>
      </c>
    </row>
    <row r="402" spans="1:46" ht="47.25">
      <c r="A402" s="8" t="s">
        <v>805</v>
      </c>
      <c r="B402" s="73" t="s">
        <v>1124</v>
      </c>
      <c r="C402" s="15" t="s">
        <v>1125</v>
      </c>
      <c r="D402" s="9">
        <v>2.4633000000000003</v>
      </c>
      <c r="E402" s="24"/>
      <c r="F402" s="24">
        <v>2.4633000000000003</v>
      </c>
      <c r="G402" s="24">
        <v>0</v>
      </c>
      <c r="H402" s="24"/>
      <c r="I402" s="24">
        <v>0.60</v>
      </c>
      <c r="J402" s="24"/>
      <c r="K402" s="24"/>
      <c r="L402" s="24"/>
      <c r="M402" s="24">
        <v>0</v>
      </c>
      <c r="N402" s="24">
        <v>0</v>
      </c>
      <c r="O402" s="24"/>
      <c r="P402" s="49">
        <v>0</v>
      </c>
      <c r="Q402" s="24"/>
      <c r="R402" s="24"/>
      <c r="S402" s="24"/>
      <c r="T402" s="24">
        <v>0</v>
      </c>
      <c r="U402" s="24">
        <v>0</v>
      </c>
      <c r="V402" s="24"/>
      <c r="W402" s="24">
        <v>0</v>
      </c>
      <c r="X402" s="24"/>
      <c r="Y402" s="24"/>
      <c r="Z402" s="24"/>
      <c r="AA402" s="24">
        <v>0</v>
      </c>
      <c r="AB402" s="24">
        <v>0</v>
      </c>
      <c r="AC402" s="24"/>
      <c r="AD402" s="49">
        <v>0</v>
      </c>
      <c r="AE402" s="24"/>
      <c r="AF402" s="24"/>
      <c r="AG402" s="24"/>
      <c r="AH402" s="24">
        <v>0</v>
      </c>
      <c r="AI402" s="24">
        <v>0</v>
      </c>
      <c r="AJ402" s="24"/>
      <c r="AK402" s="49">
        <v>0</v>
      </c>
      <c r="AL402" s="44"/>
      <c r="AM402" s="24"/>
      <c r="AN402" s="24"/>
      <c r="AO402" s="24">
        <f t="shared" si="7"/>
        <v>2.4633000000000003</v>
      </c>
      <c r="AP402" s="24">
        <v>0</v>
      </c>
      <c r="AQ402" s="24">
        <v>0</v>
      </c>
      <c r="AR402" s="24">
        <v>0.60</v>
      </c>
      <c r="AS402" s="24">
        <v>0</v>
      </c>
      <c r="AT402" s="24">
        <v>0</v>
      </c>
    </row>
    <row r="403" spans="1:46" ht="78.75">
      <c r="A403" s="8" t="s">
        <v>805</v>
      </c>
      <c r="B403" s="73" t="s">
        <v>614</v>
      </c>
      <c r="C403" s="15" t="s">
        <v>2418</v>
      </c>
      <c r="D403" s="9">
        <v>18.670660000000002</v>
      </c>
      <c r="E403" s="24"/>
      <c r="F403" s="24">
        <v>0</v>
      </c>
      <c r="G403" s="24">
        <v>0</v>
      </c>
      <c r="H403" s="24"/>
      <c r="I403" s="24">
        <v>0</v>
      </c>
      <c r="J403" s="24"/>
      <c r="K403" s="24"/>
      <c r="L403" s="24"/>
      <c r="M403" s="24">
        <v>0</v>
      </c>
      <c r="N403" s="24">
        <v>0</v>
      </c>
      <c r="O403" s="24"/>
      <c r="P403" s="49">
        <v>0</v>
      </c>
      <c r="Q403" s="24"/>
      <c r="R403" s="24"/>
      <c r="S403" s="24"/>
      <c r="T403" s="24">
        <v>18.670659999999998</v>
      </c>
      <c r="U403" s="24">
        <v>0</v>
      </c>
      <c r="V403" s="24"/>
      <c r="W403" s="24">
        <v>5.85</v>
      </c>
      <c r="X403" s="24"/>
      <c r="Y403" s="24"/>
      <c r="Z403" s="24"/>
      <c r="AA403" s="24">
        <v>0</v>
      </c>
      <c r="AB403" s="24">
        <v>0</v>
      </c>
      <c r="AC403" s="24"/>
      <c r="AD403" s="49">
        <v>0</v>
      </c>
      <c r="AE403" s="24"/>
      <c r="AF403" s="24"/>
      <c r="AG403" s="24"/>
      <c r="AH403" s="24">
        <v>0</v>
      </c>
      <c r="AI403" s="24">
        <v>0</v>
      </c>
      <c r="AJ403" s="24"/>
      <c r="AK403" s="49">
        <v>0</v>
      </c>
      <c r="AL403" s="44"/>
      <c r="AM403" s="24"/>
      <c r="AN403" s="24"/>
      <c r="AO403" s="24">
        <f t="shared" si="7"/>
        <v>18.670659999999998</v>
      </c>
      <c r="AP403" s="24">
        <v>0</v>
      </c>
      <c r="AQ403" s="24">
        <v>0</v>
      </c>
      <c r="AR403" s="24">
        <v>5.85</v>
      </c>
      <c r="AS403" s="24">
        <v>0</v>
      </c>
      <c r="AT403" s="24">
        <v>0</v>
      </c>
    </row>
    <row r="404" spans="1:46" ht="63">
      <c r="A404" s="8" t="s">
        <v>805</v>
      </c>
      <c r="B404" s="73" t="s">
        <v>615</v>
      </c>
      <c r="C404" s="15" t="s">
        <v>2419</v>
      </c>
      <c r="D404" s="9">
        <v>3.4508299999999998</v>
      </c>
      <c r="E404" s="24"/>
      <c r="F404" s="24">
        <v>0</v>
      </c>
      <c r="G404" s="24">
        <v>0</v>
      </c>
      <c r="H404" s="24"/>
      <c r="I404" s="24">
        <v>0</v>
      </c>
      <c r="J404" s="24"/>
      <c r="K404" s="24"/>
      <c r="L404" s="24"/>
      <c r="M404" s="24">
        <v>0</v>
      </c>
      <c r="N404" s="24">
        <v>0</v>
      </c>
      <c r="O404" s="24"/>
      <c r="P404" s="49">
        <v>0</v>
      </c>
      <c r="Q404" s="24"/>
      <c r="R404" s="24"/>
      <c r="S404" s="24"/>
      <c r="T404" s="24">
        <v>3.4508300000000003</v>
      </c>
      <c r="U404" s="24">
        <v>0</v>
      </c>
      <c r="V404" s="24"/>
      <c r="W404" s="24">
        <v>1</v>
      </c>
      <c r="X404" s="24"/>
      <c r="Y404" s="24"/>
      <c r="Z404" s="24"/>
      <c r="AA404" s="24">
        <v>0</v>
      </c>
      <c r="AB404" s="24">
        <v>0</v>
      </c>
      <c r="AC404" s="24"/>
      <c r="AD404" s="49">
        <v>0</v>
      </c>
      <c r="AE404" s="24"/>
      <c r="AF404" s="24"/>
      <c r="AG404" s="24"/>
      <c r="AH404" s="24">
        <v>0</v>
      </c>
      <c r="AI404" s="24">
        <v>0</v>
      </c>
      <c r="AJ404" s="24"/>
      <c r="AK404" s="49">
        <v>0</v>
      </c>
      <c r="AL404" s="44"/>
      <c r="AM404" s="24"/>
      <c r="AN404" s="24"/>
      <c r="AO404" s="24">
        <f t="shared" si="7"/>
        <v>3.4508300000000003</v>
      </c>
      <c r="AP404" s="24">
        <v>0</v>
      </c>
      <c r="AQ404" s="24">
        <v>0</v>
      </c>
      <c r="AR404" s="24">
        <v>1</v>
      </c>
      <c r="AS404" s="24">
        <v>0</v>
      </c>
      <c r="AT404" s="24">
        <v>0</v>
      </c>
    </row>
    <row r="405" spans="1:46" ht="63">
      <c r="A405" s="8" t="s">
        <v>805</v>
      </c>
      <c r="B405" s="73" t="s">
        <v>1126</v>
      </c>
      <c r="C405" s="15" t="s">
        <v>2420</v>
      </c>
      <c r="D405" s="9">
        <v>2.24058</v>
      </c>
      <c r="E405" s="24"/>
      <c r="F405" s="24">
        <v>2.24058</v>
      </c>
      <c r="G405" s="24">
        <v>0</v>
      </c>
      <c r="H405" s="24"/>
      <c r="I405" s="24">
        <v>0.80</v>
      </c>
      <c r="J405" s="24"/>
      <c r="K405" s="24"/>
      <c r="L405" s="24"/>
      <c r="M405" s="24">
        <v>0</v>
      </c>
      <c r="N405" s="24">
        <v>0</v>
      </c>
      <c r="O405" s="24"/>
      <c r="P405" s="49">
        <v>0</v>
      </c>
      <c r="Q405" s="24"/>
      <c r="R405" s="24"/>
      <c r="S405" s="24"/>
      <c r="T405" s="24">
        <v>0</v>
      </c>
      <c r="U405" s="24">
        <v>0</v>
      </c>
      <c r="V405" s="24"/>
      <c r="W405" s="24">
        <v>0</v>
      </c>
      <c r="X405" s="24"/>
      <c r="Y405" s="24"/>
      <c r="Z405" s="24"/>
      <c r="AA405" s="24">
        <v>0</v>
      </c>
      <c r="AB405" s="24">
        <v>0</v>
      </c>
      <c r="AC405" s="24"/>
      <c r="AD405" s="49">
        <v>0</v>
      </c>
      <c r="AE405" s="24"/>
      <c r="AF405" s="24"/>
      <c r="AG405" s="24"/>
      <c r="AH405" s="24">
        <v>0</v>
      </c>
      <c r="AI405" s="24">
        <v>0</v>
      </c>
      <c r="AJ405" s="24"/>
      <c r="AK405" s="49">
        <v>0</v>
      </c>
      <c r="AL405" s="44"/>
      <c r="AM405" s="24"/>
      <c r="AN405" s="24"/>
      <c r="AO405" s="24">
        <f t="shared" si="7"/>
        <v>2.24058</v>
      </c>
      <c r="AP405" s="24">
        <v>0</v>
      </c>
      <c r="AQ405" s="24">
        <v>0</v>
      </c>
      <c r="AR405" s="24">
        <v>0.80</v>
      </c>
      <c r="AS405" s="24">
        <v>0</v>
      </c>
      <c r="AT405" s="24">
        <v>0</v>
      </c>
    </row>
    <row r="406" spans="1:46" ht="94.5">
      <c r="A406" s="8" t="s">
        <v>805</v>
      </c>
      <c r="B406" s="73" t="s">
        <v>1127</v>
      </c>
      <c r="C406" s="15" t="s">
        <v>2421</v>
      </c>
      <c r="D406" s="9">
        <v>1.6539000000000001</v>
      </c>
      <c r="E406" s="24"/>
      <c r="F406" s="24">
        <v>1.6539000000000001</v>
      </c>
      <c r="G406" s="24">
        <v>0</v>
      </c>
      <c r="H406" s="24"/>
      <c r="I406" s="24">
        <v>0.60</v>
      </c>
      <c r="J406" s="24"/>
      <c r="K406" s="24"/>
      <c r="L406" s="24"/>
      <c r="M406" s="24">
        <v>0</v>
      </c>
      <c r="N406" s="24">
        <v>0</v>
      </c>
      <c r="O406" s="24"/>
      <c r="P406" s="49">
        <v>0</v>
      </c>
      <c r="Q406" s="24"/>
      <c r="R406" s="24"/>
      <c r="S406" s="24"/>
      <c r="T406" s="24">
        <v>0</v>
      </c>
      <c r="U406" s="24">
        <v>0</v>
      </c>
      <c r="V406" s="24"/>
      <c r="W406" s="24">
        <v>0</v>
      </c>
      <c r="X406" s="24"/>
      <c r="Y406" s="24"/>
      <c r="Z406" s="24"/>
      <c r="AA406" s="24">
        <v>0</v>
      </c>
      <c r="AB406" s="24">
        <v>0</v>
      </c>
      <c r="AC406" s="24"/>
      <c r="AD406" s="49">
        <v>0</v>
      </c>
      <c r="AE406" s="24"/>
      <c r="AF406" s="24"/>
      <c r="AG406" s="24"/>
      <c r="AH406" s="24">
        <v>0</v>
      </c>
      <c r="AI406" s="24">
        <v>0</v>
      </c>
      <c r="AJ406" s="24"/>
      <c r="AK406" s="49">
        <v>0</v>
      </c>
      <c r="AL406" s="44"/>
      <c r="AM406" s="24"/>
      <c r="AN406" s="24"/>
      <c r="AO406" s="24">
        <f t="shared" si="7"/>
        <v>1.6539000000000001</v>
      </c>
      <c r="AP406" s="24">
        <v>0</v>
      </c>
      <c r="AQ406" s="24">
        <v>0</v>
      </c>
      <c r="AR406" s="24">
        <v>0.60</v>
      </c>
      <c r="AS406" s="24">
        <v>0</v>
      </c>
      <c r="AT406" s="24">
        <v>0</v>
      </c>
    </row>
    <row r="407" spans="1:46" ht="47.25">
      <c r="A407" s="8" t="s">
        <v>804</v>
      </c>
      <c r="B407" s="73" t="s">
        <v>1128</v>
      </c>
      <c r="C407" s="15" t="s">
        <v>1129</v>
      </c>
      <c r="D407" s="9">
        <v>2.26736</v>
      </c>
      <c r="E407" s="24"/>
      <c r="F407" s="24">
        <v>2.26736</v>
      </c>
      <c r="G407" s="24">
        <v>1.26</v>
      </c>
      <c r="H407" s="24"/>
      <c r="I407" s="24">
        <v>0</v>
      </c>
      <c r="J407" s="24"/>
      <c r="K407" s="24"/>
      <c r="L407" s="24"/>
      <c r="M407" s="24">
        <v>0</v>
      </c>
      <c r="N407" s="24">
        <v>0</v>
      </c>
      <c r="O407" s="24"/>
      <c r="P407" s="49">
        <v>0</v>
      </c>
      <c r="Q407" s="24"/>
      <c r="R407" s="24"/>
      <c r="S407" s="24"/>
      <c r="T407" s="24">
        <v>0</v>
      </c>
      <c r="U407" s="24">
        <v>0</v>
      </c>
      <c r="V407" s="24"/>
      <c r="W407" s="24">
        <v>0</v>
      </c>
      <c r="X407" s="24"/>
      <c r="Y407" s="24"/>
      <c r="Z407" s="24"/>
      <c r="AA407" s="24">
        <v>0</v>
      </c>
      <c r="AB407" s="24">
        <v>0</v>
      </c>
      <c r="AC407" s="24"/>
      <c r="AD407" s="49">
        <v>0</v>
      </c>
      <c r="AE407" s="24"/>
      <c r="AF407" s="24"/>
      <c r="AG407" s="24"/>
      <c r="AH407" s="24">
        <v>0</v>
      </c>
      <c r="AI407" s="24">
        <v>0</v>
      </c>
      <c r="AJ407" s="24"/>
      <c r="AK407" s="49">
        <v>0</v>
      </c>
      <c r="AL407" s="44"/>
      <c r="AM407" s="24"/>
      <c r="AN407" s="24"/>
      <c r="AO407" s="24">
        <f t="shared" si="7"/>
        <v>2.26736</v>
      </c>
      <c r="AP407" s="24">
        <v>1.26</v>
      </c>
      <c r="AQ407" s="24">
        <v>0</v>
      </c>
      <c r="AR407" s="24">
        <v>0</v>
      </c>
      <c r="AS407" s="24">
        <v>0</v>
      </c>
      <c r="AT407" s="24">
        <v>0</v>
      </c>
    </row>
    <row r="408" spans="1:46" ht="47.25">
      <c r="A408" s="8" t="s">
        <v>805</v>
      </c>
      <c r="B408" s="73" t="s">
        <v>616</v>
      </c>
      <c r="C408" s="15" t="s">
        <v>739</v>
      </c>
      <c r="D408" s="9">
        <v>10.330549999999999</v>
      </c>
      <c r="E408" s="24"/>
      <c r="F408" s="24">
        <v>0</v>
      </c>
      <c r="G408" s="24">
        <v>0</v>
      </c>
      <c r="H408" s="24"/>
      <c r="I408" s="24">
        <v>0</v>
      </c>
      <c r="J408" s="24"/>
      <c r="K408" s="24"/>
      <c r="L408" s="24"/>
      <c r="M408" s="24">
        <v>0</v>
      </c>
      <c r="N408" s="24">
        <v>0</v>
      </c>
      <c r="O408" s="24"/>
      <c r="P408" s="49">
        <v>0</v>
      </c>
      <c r="Q408" s="24"/>
      <c r="R408" s="24"/>
      <c r="S408" s="24"/>
      <c r="T408" s="24">
        <v>0</v>
      </c>
      <c r="U408" s="24">
        <v>0</v>
      </c>
      <c r="V408" s="24"/>
      <c r="W408" s="24">
        <v>0</v>
      </c>
      <c r="X408" s="24"/>
      <c r="Y408" s="24"/>
      <c r="Z408" s="24"/>
      <c r="AA408" s="24">
        <v>10.330549999999999</v>
      </c>
      <c r="AB408" s="24">
        <v>0</v>
      </c>
      <c r="AC408" s="24"/>
      <c r="AD408" s="49">
        <v>3.20</v>
      </c>
      <c r="AE408" s="24"/>
      <c r="AF408" s="24"/>
      <c r="AG408" s="24"/>
      <c r="AH408" s="24">
        <v>0</v>
      </c>
      <c r="AI408" s="24">
        <v>0</v>
      </c>
      <c r="AJ408" s="24"/>
      <c r="AK408" s="49">
        <v>0</v>
      </c>
      <c r="AL408" s="44"/>
      <c r="AM408" s="24"/>
      <c r="AN408" s="24"/>
      <c r="AO408" s="24">
        <f t="shared" si="7"/>
        <v>10.330549999999999</v>
      </c>
      <c r="AP408" s="24">
        <v>0</v>
      </c>
      <c r="AQ408" s="24">
        <v>0</v>
      </c>
      <c r="AR408" s="24">
        <v>3.20</v>
      </c>
      <c r="AS408" s="24">
        <v>0</v>
      </c>
      <c r="AT408" s="24">
        <v>0</v>
      </c>
    </row>
    <row r="409" spans="1:46" ht="78.75">
      <c r="A409" s="8" t="s">
        <v>805</v>
      </c>
      <c r="B409" s="73" t="s">
        <v>617</v>
      </c>
      <c r="C409" s="15" t="s">
        <v>740</v>
      </c>
      <c r="D409" s="9">
        <v>4.3448700000000002</v>
      </c>
      <c r="E409" s="24"/>
      <c r="F409" s="24">
        <v>0</v>
      </c>
      <c r="G409" s="24">
        <v>0</v>
      </c>
      <c r="H409" s="24"/>
      <c r="I409" s="24">
        <v>0</v>
      </c>
      <c r="J409" s="24"/>
      <c r="K409" s="24"/>
      <c r="L409" s="24"/>
      <c r="M409" s="24">
        <v>0</v>
      </c>
      <c r="N409" s="24">
        <v>0</v>
      </c>
      <c r="O409" s="24"/>
      <c r="P409" s="49">
        <v>0</v>
      </c>
      <c r="Q409" s="24"/>
      <c r="R409" s="24"/>
      <c r="S409" s="24"/>
      <c r="T409" s="24">
        <v>0</v>
      </c>
      <c r="U409" s="24">
        <v>0</v>
      </c>
      <c r="V409" s="24"/>
      <c r="W409" s="24">
        <v>0</v>
      </c>
      <c r="X409" s="24"/>
      <c r="Y409" s="24"/>
      <c r="Z409" s="24"/>
      <c r="AA409" s="24">
        <v>0</v>
      </c>
      <c r="AB409" s="24">
        <v>0</v>
      </c>
      <c r="AC409" s="24"/>
      <c r="AD409" s="49">
        <v>0</v>
      </c>
      <c r="AE409" s="24"/>
      <c r="AF409" s="24"/>
      <c r="AG409" s="24"/>
      <c r="AH409" s="24">
        <v>4.3448700000000002</v>
      </c>
      <c r="AI409" s="24">
        <v>0</v>
      </c>
      <c r="AJ409" s="24"/>
      <c r="AK409" s="49">
        <v>1.30</v>
      </c>
      <c r="AL409" s="44"/>
      <c r="AM409" s="24"/>
      <c r="AN409" s="24"/>
      <c r="AO409" s="24">
        <f t="shared" si="7"/>
        <v>4.3448700000000002</v>
      </c>
      <c r="AP409" s="24">
        <v>0</v>
      </c>
      <c r="AQ409" s="24">
        <v>0</v>
      </c>
      <c r="AR409" s="24">
        <v>1.30</v>
      </c>
      <c r="AS409" s="24">
        <v>0</v>
      </c>
      <c r="AT409" s="24">
        <v>0</v>
      </c>
    </row>
    <row r="410" spans="1:46" ht="94.5">
      <c r="A410" s="8" t="s">
        <v>805</v>
      </c>
      <c r="B410" s="73" t="s">
        <v>618</v>
      </c>
      <c r="C410" s="15" t="s">
        <v>741</v>
      </c>
      <c r="D410" s="9">
        <v>17.033810000000003</v>
      </c>
      <c r="E410" s="24"/>
      <c r="F410" s="24">
        <v>0</v>
      </c>
      <c r="G410" s="24">
        <v>0</v>
      </c>
      <c r="H410" s="24"/>
      <c r="I410" s="24">
        <v>0</v>
      </c>
      <c r="J410" s="24"/>
      <c r="K410" s="24"/>
      <c r="L410" s="24"/>
      <c r="M410" s="24">
        <v>0</v>
      </c>
      <c r="N410" s="24">
        <v>0</v>
      </c>
      <c r="O410" s="24"/>
      <c r="P410" s="49">
        <v>0</v>
      </c>
      <c r="Q410" s="24"/>
      <c r="R410" s="24"/>
      <c r="S410" s="24"/>
      <c r="T410" s="24">
        <v>0</v>
      </c>
      <c r="U410" s="24">
        <v>0</v>
      </c>
      <c r="V410" s="24"/>
      <c r="W410" s="24">
        <v>0</v>
      </c>
      <c r="X410" s="24"/>
      <c r="Y410" s="24"/>
      <c r="Z410" s="24"/>
      <c r="AA410" s="24">
        <v>17.033809999999999</v>
      </c>
      <c r="AB410" s="24">
        <v>0</v>
      </c>
      <c r="AC410" s="24"/>
      <c r="AD410" s="49">
        <v>3</v>
      </c>
      <c r="AE410" s="24"/>
      <c r="AF410" s="24"/>
      <c r="AG410" s="24"/>
      <c r="AH410" s="24">
        <v>0</v>
      </c>
      <c r="AI410" s="24">
        <v>0</v>
      </c>
      <c r="AJ410" s="24"/>
      <c r="AK410" s="49">
        <v>0</v>
      </c>
      <c r="AL410" s="44"/>
      <c r="AM410" s="24"/>
      <c r="AN410" s="24"/>
      <c r="AO410" s="24">
        <f t="shared" si="7"/>
        <v>17.033809999999999</v>
      </c>
      <c r="AP410" s="24">
        <v>0</v>
      </c>
      <c r="AQ410" s="24">
        <v>0</v>
      </c>
      <c r="AR410" s="24">
        <v>3</v>
      </c>
      <c r="AS410" s="24">
        <v>0</v>
      </c>
      <c r="AT410" s="24">
        <v>0</v>
      </c>
    </row>
    <row r="411" spans="1:46" ht="63">
      <c r="A411" s="8" t="s">
        <v>805</v>
      </c>
      <c r="B411" s="73" t="s">
        <v>619</v>
      </c>
      <c r="C411" s="15" t="s">
        <v>742</v>
      </c>
      <c r="D411" s="9">
        <v>2.1979499999999996</v>
      </c>
      <c r="E411" s="24"/>
      <c r="F411" s="24">
        <v>0</v>
      </c>
      <c r="G411" s="24">
        <v>0</v>
      </c>
      <c r="H411" s="24"/>
      <c r="I411" s="24">
        <v>0</v>
      </c>
      <c r="J411" s="24"/>
      <c r="K411" s="24"/>
      <c r="L411" s="24"/>
      <c r="M411" s="24">
        <v>0</v>
      </c>
      <c r="N411" s="24">
        <v>0</v>
      </c>
      <c r="O411" s="24"/>
      <c r="P411" s="49">
        <v>0</v>
      </c>
      <c r="Q411" s="24"/>
      <c r="R411" s="24"/>
      <c r="S411" s="24"/>
      <c r="T411" s="24">
        <v>0</v>
      </c>
      <c r="U411" s="24">
        <v>0</v>
      </c>
      <c r="V411" s="24"/>
      <c r="W411" s="24">
        <v>0</v>
      </c>
      <c r="X411" s="24"/>
      <c r="Y411" s="24"/>
      <c r="Z411" s="24"/>
      <c r="AA411" s="24">
        <v>2.1979499999999996</v>
      </c>
      <c r="AB411" s="24">
        <v>0</v>
      </c>
      <c r="AC411" s="24"/>
      <c r="AD411" s="49">
        <v>0.30</v>
      </c>
      <c r="AE411" s="24"/>
      <c r="AF411" s="24"/>
      <c r="AG411" s="24"/>
      <c r="AH411" s="24">
        <v>0</v>
      </c>
      <c r="AI411" s="24">
        <v>0</v>
      </c>
      <c r="AJ411" s="24"/>
      <c r="AK411" s="49">
        <v>0</v>
      </c>
      <c r="AL411" s="44"/>
      <c r="AM411" s="24"/>
      <c r="AN411" s="24"/>
      <c r="AO411" s="24">
        <f t="shared" si="7"/>
        <v>2.1979499999999996</v>
      </c>
      <c r="AP411" s="24">
        <v>0</v>
      </c>
      <c r="AQ411" s="24">
        <v>0</v>
      </c>
      <c r="AR411" s="24">
        <v>0.30</v>
      </c>
      <c r="AS411" s="24">
        <v>0</v>
      </c>
      <c r="AT411" s="24">
        <v>0</v>
      </c>
    </row>
    <row r="412" spans="1:46" ht="63">
      <c r="A412" s="8" t="s">
        <v>805</v>
      </c>
      <c r="B412" s="73" t="s">
        <v>126</v>
      </c>
      <c r="C412" s="15" t="s">
        <v>2422</v>
      </c>
      <c r="D412" s="9">
        <v>10.122909999999999</v>
      </c>
      <c r="E412" s="24"/>
      <c r="F412" s="24">
        <v>0</v>
      </c>
      <c r="G412" s="24">
        <v>0</v>
      </c>
      <c r="H412" s="24"/>
      <c r="I412" s="24">
        <v>0</v>
      </c>
      <c r="J412" s="24"/>
      <c r="K412" s="24"/>
      <c r="L412" s="24"/>
      <c r="M412" s="24">
        <v>0</v>
      </c>
      <c r="N412" s="24">
        <v>0</v>
      </c>
      <c r="O412" s="24"/>
      <c r="P412" s="49">
        <v>0</v>
      </c>
      <c r="Q412" s="24"/>
      <c r="R412" s="24"/>
      <c r="S412" s="24"/>
      <c r="T412" s="24">
        <v>0</v>
      </c>
      <c r="U412" s="24">
        <v>0</v>
      </c>
      <c r="V412" s="24"/>
      <c r="W412" s="24">
        <v>0</v>
      </c>
      <c r="X412" s="24"/>
      <c r="Y412" s="24"/>
      <c r="Z412" s="24"/>
      <c r="AA412" s="24">
        <v>0</v>
      </c>
      <c r="AB412" s="24">
        <v>0</v>
      </c>
      <c r="AC412" s="24"/>
      <c r="AD412" s="49">
        <v>0</v>
      </c>
      <c r="AE412" s="24"/>
      <c r="AF412" s="24"/>
      <c r="AG412" s="24"/>
      <c r="AH412" s="24">
        <v>0</v>
      </c>
      <c r="AI412" s="24">
        <v>0</v>
      </c>
      <c r="AJ412" s="24"/>
      <c r="AK412" s="49">
        <v>0</v>
      </c>
      <c r="AL412" s="44"/>
      <c r="AM412" s="24"/>
      <c r="AN412" s="24"/>
      <c r="AO412" s="24">
        <f t="shared" si="7"/>
        <v>0</v>
      </c>
      <c r="AP412" s="24">
        <v>0</v>
      </c>
      <c r="AQ412" s="24">
        <v>0</v>
      </c>
      <c r="AR412" s="24">
        <v>0</v>
      </c>
      <c r="AS412" s="24">
        <v>0</v>
      </c>
      <c r="AT412" s="24">
        <v>0</v>
      </c>
    </row>
    <row r="413" spans="1:46" ht="47.25">
      <c r="A413" s="8" t="s">
        <v>805</v>
      </c>
      <c r="B413" s="73" t="s">
        <v>620</v>
      </c>
      <c r="C413" s="15" t="s">
        <v>743</v>
      </c>
      <c r="D413" s="9">
        <v>3.8725399999999999</v>
      </c>
      <c r="E413" s="24"/>
      <c r="F413" s="24">
        <v>0</v>
      </c>
      <c r="G413" s="24">
        <v>0</v>
      </c>
      <c r="H413" s="24"/>
      <c r="I413" s="24">
        <v>0</v>
      </c>
      <c r="J413" s="24"/>
      <c r="K413" s="24"/>
      <c r="L413" s="24"/>
      <c r="M413" s="24">
        <v>0</v>
      </c>
      <c r="N413" s="24">
        <v>0</v>
      </c>
      <c r="O413" s="24"/>
      <c r="P413" s="49">
        <v>0</v>
      </c>
      <c r="Q413" s="24"/>
      <c r="R413" s="24"/>
      <c r="S413" s="24"/>
      <c r="T413" s="24">
        <v>0</v>
      </c>
      <c r="U413" s="24">
        <v>0</v>
      </c>
      <c r="V413" s="24"/>
      <c r="W413" s="24">
        <v>0</v>
      </c>
      <c r="X413" s="24"/>
      <c r="Y413" s="24"/>
      <c r="Z413" s="24"/>
      <c r="AA413" s="24">
        <v>0</v>
      </c>
      <c r="AB413" s="24">
        <v>0</v>
      </c>
      <c r="AC413" s="24"/>
      <c r="AD413" s="49">
        <v>0</v>
      </c>
      <c r="AE413" s="24"/>
      <c r="AF413" s="24"/>
      <c r="AG413" s="24"/>
      <c r="AH413" s="24">
        <v>3.8725399999999999</v>
      </c>
      <c r="AI413" s="24">
        <v>0</v>
      </c>
      <c r="AJ413" s="24"/>
      <c r="AK413" s="49">
        <v>1.40</v>
      </c>
      <c r="AL413" s="44"/>
      <c r="AM413" s="24"/>
      <c r="AN413" s="24"/>
      <c r="AO413" s="24">
        <f t="shared" si="7"/>
        <v>3.8725399999999999</v>
      </c>
      <c r="AP413" s="24">
        <v>0</v>
      </c>
      <c r="AQ413" s="24">
        <v>0</v>
      </c>
      <c r="AR413" s="24">
        <v>1.40</v>
      </c>
      <c r="AS413" s="24">
        <v>0</v>
      </c>
      <c r="AT413" s="24">
        <v>0</v>
      </c>
    </row>
    <row r="414" spans="1:46" ht="31.5">
      <c r="A414" s="8" t="s">
        <v>804</v>
      </c>
      <c r="B414" s="73" t="s">
        <v>621</v>
      </c>
      <c r="C414" s="15" t="s">
        <v>2423</v>
      </c>
      <c r="D414" s="9">
        <v>36.01784</v>
      </c>
      <c r="E414" s="24"/>
      <c r="F414" s="24">
        <v>0</v>
      </c>
      <c r="G414" s="24">
        <v>0</v>
      </c>
      <c r="H414" s="24"/>
      <c r="I414" s="24">
        <v>0</v>
      </c>
      <c r="J414" s="24"/>
      <c r="K414" s="24"/>
      <c r="L414" s="24"/>
      <c r="M414" s="24">
        <v>0</v>
      </c>
      <c r="N414" s="24">
        <v>0</v>
      </c>
      <c r="O414" s="24"/>
      <c r="P414" s="49">
        <v>0</v>
      </c>
      <c r="Q414" s="24"/>
      <c r="R414" s="24"/>
      <c r="S414" s="24"/>
      <c r="T414" s="24">
        <v>0</v>
      </c>
      <c r="U414" s="24">
        <v>0</v>
      </c>
      <c r="V414" s="24"/>
      <c r="W414" s="24">
        <v>0</v>
      </c>
      <c r="X414" s="24"/>
      <c r="Y414" s="24"/>
      <c r="Z414" s="24"/>
      <c r="AA414" s="24">
        <v>0</v>
      </c>
      <c r="AB414" s="24">
        <v>0</v>
      </c>
      <c r="AC414" s="24"/>
      <c r="AD414" s="49">
        <v>0</v>
      </c>
      <c r="AE414" s="24"/>
      <c r="AF414" s="24"/>
      <c r="AG414" s="24"/>
      <c r="AH414" s="24">
        <v>36.01784</v>
      </c>
      <c r="AI414" s="24">
        <v>0</v>
      </c>
      <c r="AJ414" s="24"/>
      <c r="AK414" s="49">
        <v>0.10</v>
      </c>
      <c r="AL414" s="44"/>
      <c r="AM414" s="24"/>
      <c r="AN414" s="24"/>
      <c r="AO414" s="24">
        <f t="shared" si="7"/>
        <v>36.01784</v>
      </c>
      <c r="AP414" s="24">
        <v>0</v>
      </c>
      <c r="AQ414" s="24">
        <v>0</v>
      </c>
      <c r="AR414" s="24">
        <v>0.10</v>
      </c>
      <c r="AS414" s="24">
        <v>0</v>
      </c>
      <c r="AT414" s="24">
        <v>0</v>
      </c>
    </row>
    <row r="415" spans="1:46" ht="47.25">
      <c r="A415" s="8" t="s">
        <v>804</v>
      </c>
      <c r="B415" s="73" t="s">
        <v>1130</v>
      </c>
      <c r="C415" s="15" t="s">
        <v>1131</v>
      </c>
      <c r="D415" s="9">
        <v>3.11111</v>
      </c>
      <c r="E415" s="24"/>
      <c r="F415" s="24">
        <v>0</v>
      </c>
      <c r="G415" s="24">
        <v>0</v>
      </c>
      <c r="H415" s="24"/>
      <c r="I415" s="24">
        <v>0</v>
      </c>
      <c r="J415" s="24"/>
      <c r="K415" s="24"/>
      <c r="L415" s="24"/>
      <c r="M415" s="24">
        <v>0</v>
      </c>
      <c r="N415" s="24">
        <v>0</v>
      </c>
      <c r="O415" s="24"/>
      <c r="P415" s="49">
        <v>0</v>
      </c>
      <c r="Q415" s="24"/>
      <c r="R415" s="24"/>
      <c r="S415" s="24"/>
      <c r="T415" s="24">
        <v>3.11111</v>
      </c>
      <c r="U415" s="24">
        <v>0.5</v>
      </c>
      <c r="V415" s="24"/>
      <c r="W415" s="24">
        <v>0.15</v>
      </c>
      <c r="X415" s="24"/>
      <c r="Y415" s="24"/>
      <c r="Z415" s="24"/>
      <c r="AA415" s="24">
        <v>0</v>
      </c>
      <c r="AB415" s="24">
        <v>0</v>
      </c>
      <c r="AC415" s="24"/>
      <c r="AD415" s="49">
        <v>0</v>
      </c>
      <c r="AE415" s="24"/>
      <c r="AF415" s="24"/>
      <c r="AG415" s="24"/>
      <c r="AH415" s="24">
        <v>0</v>
      </c>
      <c r="AI415" s="24">
        <v>0</v>
      </c>
      <c r="AJ415" s="24"/>
      <c r="AK415" s="49">
        <v>0</v>
      </c>
      <c r="AL415" s="44"/>
      <c r="AM415" s="24"/>
      <c r="AN415" s="24"/>
      <c r="AO415" s="24">
        <f t="shared" si="7"/>
        <v>3.11111</v>
      </c>
      <c r="AP415" s="24">
        <v>0.5</v>
      </c>
      <c r="AQ415" s="24">
        <v>0</v>
      </c>
      <c r="AR415" s="24">
        <v>0.15</v>
      </c>
      <c r="AS415" s="24">
        <v>0</v>
      </c>
      <c r="AT415" s="24">
        <v>0</v>
      </c>
    </row>
    <row r="416" spans="1:46" ht="63">
      <c r="A416" s="8" t="s">
        <v>804</v>
      </c>
      <c r="B416" s="73" t="s">
        <v>1132</v>
      </c>
      <c r="C416" s="15" t="s">
        <v>1133</v>
      </c>
      <c r="D416" s="9">
        <v>2.6929499999999997</v>
      </c>
      <c r="E416" s="24"/>
      <c r="F416" s="24">
        <v>0</v>
      </c>
      <c r="G416" s="24">
        <v>0</v>
      </c>
      <c r="H416" s="24"/>
      <c r="I416" s="24">
        <v>0</v>
      </c>
      <c r="J416" s="24"/>
      <c r="K416" s="24"/>
      <c r="L416" s="24"/>
      <c r="M416" s="24">
        <v>0</v>
      </c>
      <c r="N416" s="24">
        <v>0</v>
      </c>
      <c r="O416" s="24"/>
      <c r="P416" s="49">
        <v>0</v>
      </c>
      <c r="Q416" s="24"/>
      <c r="R416" s="24"/>
      <c r="S416" s="24"/>
      <c r="T416" s="24">
        <v>2.6929499999999997</v>
      </c>
      <c r="U416" s="24">
        <v>0.25</v>
      </c>
      <c r="V416" s="24"/>
      <c r="W416" s="24">
        <v>0.20</v>
      </c>
      <c r="X416" s="24"/>
      <c r="Y416" s="24"/>
      <c r="Z416" s="24"/>
      <c r="AA416" s="24">
        <v>0</v>
      </c>
      <c r="AB416" s="24">
        <v>0</v>
      </c>
      <c r="AC416" s="24"/>
      <c r="AD416" s="49">
        <v>0</v>
      </c>
      <c r="AE416" s="24"/>
      <c r="AF416" s="24"/>
      <c r="AG416" s="24"/>
      <c r="AH416" s="24">
        <v>0</v>
      </c>
      <c r="AI416" s="24">
        <v>0</v>
      </c>
      <c r="AJ416" s="24"/>
      <c r="AK416" s="49">
        <v>0</v>
      </c>
      <c r="AL416" s="44"/>
      <c r="AM416" s="24"/>
      <c r="AN416" s="24"/>
      <c r="AO416" s="24">
        <f t="shared" si="7"/>
        <v>2.6929499999999997</v>
      </c>
      <c r="AP416" s="24">
        <v>0.25</v>
      </c>
      <c r="AQ416" s="24">
        <v>0</v>
      </c>
      <c r="AR416" s="24">
        <v>0.20</v>
      </c>
      <c r="AS416" s="24">
        <v>0</v>
      </c>
      <c r="AT416" s="24">
        <v>0</v>
      </c>
    </row>
    <row r="417" spans="1:46" ht="63">
      <c r="A417" s="8" t="s">
        <v>805</v>
      </c>
      <c r="B417" s="73" t="s">
        <v>127</v>
      </c>
      <c r="C417" s="15" t="s">
        <v>325</v>
      </c>
      <c r="D417" s="9">
        <v>16.47503</v>
      </c>
      <c r="E417" s="24"/>
      <c r="F417" s="24">
        <v>0</v>
      </c>
      <c r="G417" s="24">
        <v>0</v>
      </c>
      <c r="H417" s="24"/>
      <c r="I417" s="24">
        <v>0</v>
      </c>
      <c r="J417" s="24"/>
      <c r="K417" s="24"/>
      <c r="L417" s="24"/>
      <c r="M417" s="24">
        <v>0</v>
      </c>
      <c r="N417" s="24">
        <v>0</v>
      </c>
      <c r="O417" s="24"/>
      <c r="P417" s="49">
        <v>0</v>
      </c>
      <c r="Q417" s="24"/>
      <c r="R417" s="24"/>
      <c r="S417" s="24"/>
      <c r="T417" s="24">
        <v>0</v>
      </c>
      <c r="U417" s="24">
        <v>0</v>
      </c>
      <c r="V417" s="24"/>
      <c r="W417" s="24">
        <v>0</v>
      </c>
      <c r="X417" s="24"/>
      <c r="Y417" s="24"/>
      <c r="Z417" s="24"/>
      <c r="AA417" s="24">
        <v>0</v>
      </c>
      <c r="AB417" s="24">
        <v>0</v>
      </c>
      <c r="AC417" s="24"/>
      <c r="AD417" s="49">
        <v>0</v>
      </c>
      <c r="AE417" s="24"/>
      <c r="AF417" s="24"/>
      <c r="AG417" s="24"/>
      <c r="AH417" s="24">
        <v>0</v>
      </c>
      <c r="AI417" s="24">
        <v>0</v>
      </c>
      <c r="AJ417" s="24"/>
      <c r="AK417" s="49">
        <v>0</v>
      </c>
      <c r="AL417" s="44"/>
      <c r="AM417" s="24"/>
      <c r="AN417" s="24"/>
      <c r="AO417" s="24">
        <f t="shared" si="7"/>
        <v>0</v>
      </c>
      <c r="AP417" s="24">
        <v>0</v>
      </c>
      <c r="AQ417" s="24">
        <v>0</v>
      </c>
      <c r="AR417" s="24">
        <v>0</v>
      </c>
      <c r="AS417" s="24">
        <v>0</v>
      </c>
      <c r="AT417" s="24">
        <v>0</v>
      </c>
    </row>
    <row r="418" spans="1:46" ht="63">
      <c r="A418" s="8" t="s">
        <v>805</v>
      </c>
      <c r="B418" s="73" t="s">
        <v>1134</v>
      </c>
      <c r="C418" s="15" t="s">
        <v>2424</v>
      </c>
      <c r="D418" s="9">
        <v>4.4573</v>
      </c>
      <c r="E418" s="24"/>
      <c r="F418" s="24">
        <v>0</v>
      </c>
      <c r="G418" s="24">
        <v>0</v>
      </c>
      <c r="H418" s="24"/>
      <c r="I418" s="24">
        <v>0</v>
      </c>
      <c r="J418" s="24"/>
      <c r="K418" s="24"/>
      <c r="L418" s="24"/>
      <c r="M418" s="24">
        <v>0</v>
      </c>
      <c r="N418" s="24">
        <v>0</v>
      </c>
      <c r="O418" s="24"/>
      <c r="P418" s="49">
        <v>0</v>
      </c>
      <c r="Q418" s="24"/>
      <c r="R418" s="24"/>
      <c r="S418" s="24"/>
      <c r="T418" s="24">
        <v>4.4573000000000009</v>
      </c>
      <c r="U418" s="24">
        <v>0</v>
      </c>
      <c r="V418" s="24"/>
      <c r="W418" s="24">
        <v>1.40</v>
      </c>
      <c r="X418" s="24"/>
      <c r="Y418" s="24"/>
      <c r="Z418" s="24"/>
      <c r="AA418" s="24">
        <v>0</v>
      </c>
      <c r="AB418" s="24">
        <v>0</v>
      </c>
      <c r="AC418" s="24"/>
      <c r="AD418" s="49">
        <v>0</v>
      </c>
      <c r="AE418" s="24"/>
      <c r="AF418" s="24"/>
      <c r="AG418" s="24"/>
      <c r="AH418" s="24">
        <v>0</v>
      </c>
      <c r="AI418" s="24">
        <v>0</v>
      </c>
      <c r="AJ418" s="24"/>
      <c r="AK418" s="49">
        <v>0</v>
      </c>
      <c r="AL418" s="44"/>
      <c r="AM418" s="24"/>
      <c r="AN418" s="24"/>
      <c r="AO418" s="24">
        <f t="shared" si="7"/>
        <v>4.4573000000000009</v>
      </c>
      <c r="AP418" s="24">
        <v>0</v>
      </c>
      <c r="AQ418" s="24">
        <v>0</v>
      </c>
      <c r="AR418" s="24">
        <v>1.40</v>
      </c>
      <c r="AS418" s="24">
        <v>0</v>
      </c>
      <c r="AT418" s="24">
        <v>0</v>
      </c>
    </row>
    <row r="419" spans="1:46" ht="141.75">
      <c r="A419" s="8" t="s">
        <v>804</v>
      </c>
      <c r="B419" s="73" t="s">
        <v>1135</v>
      </c>
      <c r="C419" s="15" t="s">
        <v>1136</v>
      </c>
      <c r="D419" s="9">
        <v>0.64125</v>
      </c>
      <c r="E419" s="24"/>
      <c r="F419" s="24">
        <v>0.64125</v>
      </c>
      <c r="G419" s="24">
        <v>0.63</v>
      </c>
      <c r="H419" s="24"/>
      <c r="I419" s="24">
        <v>0</v>
      </c>
      <c r="J419" s="24"/>
      <c r="K419" s="24"/>
      <c r="L419" s="24"/>
      <c r="M419" s="24">
        <v>0</v>
      </c>
      <c r="N419" s="24">
        <v>0</v>
      </c>
      <c r="O419" s="24"/>
      <c r="P419" s="49">
        <v>0</v>
      </c>
      <c r="Q419" s="24"/>
      <c r="R419" s="24"/>
      <c r="S419" s="24"/>
      <c r="T419" s="24">
        <v>0</v>
      </c>
      <c r="U419" s="24">
        <v>0</v>
      </c>
      <c r="V419" s="24"/>
      <c r="W419" s="24">
        <v>0</v>
      </c>
      <c r="X419" s="24"/>
      <c r="Y419" s="24"/>
      <c r="Z419" s="24"/>
      <c r="AA419" s="24">
        <v>0</v>
      </c>
      <c r="AB419" s="24">
        <v>0</v>
      </c>
      <c r="AC419" s="24"/>
      <c r="AD419" s="49">
        <v>0</v>
      </c>
      <c r="AE419" s="24"/>
      <c r="AF419" s="24"/>
      <c r="AG419" s="24"/>
      <c r="AH419" s="24">
        <v>0</v>
      </c>
      <c r="AI419" s="24">
        <v>0</v>
      </c>
      <c r="AJ419" s="24"/>
      <c r="AK419" s="49">
        <v>0</v>
      </c>
      <c r="AL419" s="44"/>
      <c r="AM419" s="24"/>
      <c r="AN419" s="24"/>
      <c r="AO419" s="24">
        <f t="shared" si="7"/>
        <v>0.64124999999999999</v>
      </c>
      <c r="AP419" s="24">
        <v>0.63</v>
      </c>
      <c r="AQ419" s="24">
        <v>0</v>
      </c>
      <c r="AR419" s="24">
        <v>0</v>
      </c>
      <c r="AS419" s="24">
        <v>0</v>
      </c>
      <c r="AT419" s="24">
        <v>0</v>
      </c>
    </row>
    <row r="420" spans="1:46" ht="63">
      <c r="A420" s="8" t="s">
        <v>805</v>
      </c>
      <c r="B420" s="73" t="s">
        <v>198</v>
      </c>
      <c r="C420" s="15" t="s">
        <v>2425</v>
      </c>
      <c r="D420" s="9">
        <v>9.3883299999999998</v>
      </c>
      <c r="E420" s="24"/>
      <c r="F420" s="24">
        <v>0</v>
      </c>
      <c r="G420" s="24">
        <v>0</v>
      </c>
      <c r="H420" s="24"/>
      <c r="I420" s="24">
        <v>0</v>
      </c>
      <c r="J420" s="24"/>
      <c r="K420" s="24"/>
      <c r="L420" s="24"/>
      <c r="M420" s="24">
        <v>0</v>
      </c>
      <c r="N420" s="24">
        <v>0</v>
      </c>
      <c r="O420" s="24"/>
      <c r="P420" s="49">
        <v>0</v>
      </c>
      <c r="Q420" s="24"/>
      <c r="R420" s="24"/>
      <c r="S420" s="24"/>
      <c r="T420" s="24">
        <v>0</v>
      </c>
      <c r="U420" s="24">
        <v>0</v>
      </c>
      <c r="V420" s="24"/>
      <c r="W420" s="24">
        <v>0</v>
      </c>
      <c r="X420" s="24"/>
      <c r="Y420" s="24"/>
      <c r="Z420" s="24"/>
      <c r="AA420" s="24">
        <v>9.3883299999999998</v>
      </c>
      <c r="AB420" s="24">
        <v>0</v>
      </c>
      <c r="AC420" s="24"/>
      <c r="AD420" s="49">
        <v>2</v>
      </c>
      <c r="AE420" s="24"/>
      <c r="AF420" s="24"/>
      <c r="AG420" s="24"/>
      <c r="AH420" s="24">
        <v>0</v>
      </c>
      <c r="AI420" s="24">
        <v>0</v>
      </c>
      <c r="AJ420" s="24"/>
      <c r="AK420" s="49">
        <v>0</v>
      </c>
      <c r="AL420" s="44"/>
      <c r="AM420" s="24"/>
      <c r="AN420" s="24"/>
      <c r="AO420" s="24">
        <f t="shared" si="7"/>
        <v>9.3883299999999998</v>
      </c>
      <c r="AP420" s="24">
        <v>0</v>
      </c>
      <c r="AQ420" s="24">
        <v>0</v>
      </c>
      <c r="AR420" s="24">
        <v>2</v>
      </c>
      <c r="AS420" s="24">
        <v>0</v>
      </c>
      <c r="AT420" s="24">
        <v>0</v>
      </c>
    </row>
    <row r="421" spans="1:46" ht="94.5">
      <c r="A421" s="8" t="s">
        <v>804</v>
      </c>
      <c r="B421" s="73" t="s">
        <v>1137</v>
      </c>
      <c r="C421" s="15" t="s">
        <v>1138</v>
      </c>
      <c r="D421" s="9">
        <v>53.800669999999997</v>
      </c>
      <c r="E421" s="24"/>
      <c r="F421" s="24">
        <v>0</v>
      </c>
      <c r="G421" s="24">
        <v>0</v>
      </c>
      <c r="H421" s="24"/>
      <c r="I421" s="24">
        <v>0</v>
      </c>
      <c r="J421" s="24"/>
      <c r="K421" s="24"/>
      <c r="L421" s="24"/>
      <c r="M421" s="24">
        <v>53.800669999999997</v>
      </c>
      <c r="N421" s="24">
        <v>0</v>
      </c>
      <c r="O421" s="24"/>
      <c r="P421" s="49">
        <v>0</v>
      </c>
      <c r="Q421" s="24"/>
      <c r="R421" s="24"/>
      <c r="S421" s="24"/>
      <c r="T421" s="24">
        <v>0</v>
      </c>
      <c r="U421" s="24">
        <v>0</v>
      </c>
      <c r="V421" s="24"/>
      <c r="W421" s="24">
        <v>0</v>
      </c>
      <c r="X421" s="24"/>
      <c r="Y421" s="24"/>
      <c r="Z421" s="24"/>
      <c r="AA421" s="24">
        <v>0</v>
      </c>
      <c r="AB421" s="24">
        <v>0</v>
      </c>
      <c r="AC421" s="24"/>
      <c r="AD421" s="49">
        <v>0</v>
      </c>
      <c r="AE421" s="24"/>
      <c r="AF421" s="24"/>
      <c r="AG421" s="24"/>
      <c r="AH421" s="24">
        <v>0</v>
      </c>
      <c r="AI421" s="24">
        <v>0</v>
      </c>
      <c r="AJ421" s="24"/>
      <c r="AK421" s="49">
        <v>0</v>
      </c>
      <c r="AL421" s="44"/>
      <c r="AM421" s="24"/>
      <c r="AN421" s="24"/>
      <c r="AO421" s="24">
        <f t="shared" si="7"/>
        <v>53.800669999999997</v>
      </c>
      <c r="AP421" s="24">
        <v>0</v>
      </c>
      <c r="AQ421" s="24">
        <v>0</v>
      </c>
      <c r="AR421" s="24">
        <v>0</v>
      </c>
      <c r="AS421" s="24">
        <v>0</v>
      </c>
      <c r="AT421" s="24">
        <v>0</v>
      </c>
    </row>
    <row r="422" spans="1:46" ht="141.75">
      <c r="A422" s="8" t="s">
        <v>805</v>
      </c>
      <c r="B422" s="73" t="s">
        <v>1139</v>
      </c>
      <c r="C422" s="15" t="s">
        <v>1140</v>
      </c>
      <c r="D422" s="9">
        <v>36.955910000000003</v>
      </c>
      <c r="E422" s="24"/>
      <c r="F422" s="24">
        <v>36.955910000000003</v>
      </c>
      <c r="G422" s="24">
        <v>0</v>
      </c>
      <c r="H422" s="24"/>
      <c r="I422" s="24">
        <v>3.10</v>
      </c>
      <c r="J422" s="24"/>
      <c r="K422" s="24"/>
      <c r="L422" s="24"/>
      <c r="M422" s="24">
        <v>0</v>
      </c>
      <c r="N422" s="24">
        <v>0</v>
      </c>
      <c r="O422" s="24"/>
      <c r="P422" s="49">
        <v>0</v>
      </c>
      <c r="Q422" s="24"/>
      <c r="R422" s="24"/>
      <c r="S422" s="24"/>
      <c r="T422" s="24">
        <v>0</v>
      </c>
      <c r="U422" s="24">
        <v>0</v>
      </c>
      <c r="V422" s="24"/>
      <c r="W422" s="24">
        <v>0</v>
      </c>
      <c r="X422" s="24"/>
      <c r="Y422" s="24"/>
      <c r="Z422" s="24"/>
      <c r="AA422" s="24">
        <v>0</v>
      </c>
      <c r="AB422" s="24">
        <v>0</v>
      </c>
      <c r="AC422" s="24"/>
      <c r="AD422" s="49">
        <v>0</v>
      </c>
      <c r="AE422" s="24"/>
      <c r="AF422" s="24"/>
      <c r="AG422" s="24"/>
      <c r="AH422" s="24">
        <v>0</v>
      </c>
      <c r="AI422" s="24">
        <v>0</v>
      </c>
      <c r="AJ422" s="24"/>
      <c r="AK422" s="49">
        <v>0</v>
      </c>
      <c r="AL422" s="44"/>
      <c r="AM422" s="24"/>
      <c r="AN422" s="24"/>
      <c r="AO422" s="24">
        <f t="shared" si="7"/>
        <v>36.955910000000003</v>
      </c>
      <c r="AP422" s="24">
        <v>0</v>
      </c>
      <c r="AQ422" s="24">
        <v>0</v>
      </c>
      <c r="AR422" s="24">
        <v>3.10</v>
      </c>
      <c r="AS422" s="24">
        <v>0</v>
      </c>
      <c r="AT422" s="24">
        <v>0</v>
      </c>
    </row>
    <row r="423" spans="1:46" ht="94.5">
      <c r="A423" s="8" t="s">
        <v>804</v>
      </c>
      <c r="B423" s="73" t="s">
        <v>1141</v>
      </c>
      <c r="C423" s="15" t="s">
        <v>2426</v>
      </c>
      <c r="D423" s="9">
        <v>0.64125</v>
      </c>
      <c r="E423" s="24"/>
      <c r="F423" s="24">
        <v>0.64125</v>
      </c>
      <c r="G423" s="24">
        <v>0.63</v>
      </c>
      <c r="H423" s="24"/>
      <c r="I423" s="24">
        <v>0</v>
      </c>
      <c r="J423" s="24"/>
      <c r="K423" s="24"/>
      <c r="L423" s="24"/>
      <c r="M423" s="24">
        <v>0</v>
      </c>
      <c r="N423" s="24">
        <v>0</v>
      </c>
      <c r="O423" s="24"/>
      <c r="P423" s="49">
        <v>0</v>
      </c>
      <c r="Q423" s="24"/>
      <c r="R423" s="24"/>
      <c r="S423" s="24"/>
      <c r="T423" s="24">
        <v>0</v>
      </c>
      <c r="U423" s="24">
        <v>0</v>
      </c>
      <c r="V423" s="24"/>
      <c r="W423" s="24">
        <v>0</v>
      </c>
      <c r="X423" s="24"/>
      <c r="Y423" s="24"/>
      <c r="Z423" s="24"/>
      <c r="AA423" s="24">
        <v>0</v>
      </c>
      <c r="AB423" s="24">
        <v>0</v>
      </c>
      <c r="AC423" s="24"/>
      <c r="AD423" s="49">
        <v>0</v>
      </c>
      <c r="AE423" s="24"/>
      <c r="AF423" s="24"/>
      <c r="AG423" s="24"/>
      <c r="AH423" s="24">
        <v>0</v>
      </c>
      <c r="AI423" s="24">
        <v>0</v>
      </c>
      <c r="AJ423" s="24"/>
      <c r="AK423" s="49">
        <v>0</v>
      </c>
      <c r="AL423" s="44"/>
      <c r="AM423" s="24"/>
      <c r="AN423" s="24"/>
      <c r="AO423" s="24">
        <f t="shared" si="7"/>
        <v>0.64124999999999999</v>
      </c>
      <c r="AP423" s="24">
        <v>0.63</v>
      </c>
      <c r="AQ423" s="24">
        <v>0</v>
      </c>
      <c r="AR423" s="24">
        <v>0</v>
      </c>
      <c r="AS423" s="24">
        <v>0</v>
      </c>
      <c r="AT423" s="24">
        <v>0</v>
      </c>
    </row>
    <row r="424" spans="1:46" ht="47.25">
      <c r="A424" s="8" t="s">
        <v>805</v>
      </c>
      <c r="B424" s="73" t="s">
        <v>1142</v>
      </c>
      <c r="C424" s="15" t="s">
        <v>2427</v>
      </c>
      <c r="D424" s="9">
        <v>0.15230000000000002</v>
      </c>
      <c r="E424" s="24"/>
      <c r="F424" s="24">
        <v>0.15230000000000002</v>
      </c>
      <c r="G424" s="24">
        <v>0</v>
      </c>
      <c r="H424" s="24"/>
      <c r="I424" s="24">
        <v>0.11</v>
      </c>
      <c r="J424" s="24"/>
      <c r="K424" s="24"/>
      <c r="L424" s="24"/>
      <c r="M424" s="24">
        <v>0</v>
      </c>
      <c r="N424" s="24">
        <v>0</v>
      </c>
      <c r="O424" s="24"/>
      <c r="P424" s="49">
        <v>0</v>
      </c>
      <c r="Q424" s="24"/>
      <c r="R424" s="24"/>
      <c r="S424" s="24"/>
      <c r="T424" s="24">
        <v>0</v>
      </c>
      <c r="U424" s="24">
        <v>0</v>
      </c>
      <c r="V424" s="24"/>
      <c r="W424" s="24">
        <v>0</v>
      </c>
      <c r="X424" s="24"/>
      <c r="Y424" s="24"/>
      <c r="Z424" s="24"/>
      <c r="AA424" s="24">
        <v>0</v>
      </c>
      <c r="AB424" s="24">
        <v>0</v>
      </c>
      <c r="AC424" s="24"/>
      <c r="AD424" s="49">
        <v>0</v>
      </c>
      <c r="AE424" s="24"/>
      <c r="AF424" s="24"/>
      <c r="AG424" s="24"/>
      <c r="AH424" s="24">
        <v>0</v>
      </c>
      <c r="AI424" s="24">
        <v>0</v>
      </c>
      <c r="AJ424" s="24"/>
      <c r="AK424" s="49">
        <v>0</v>
      </c>
      <c r="AL424" s="44"/>
      <c r="AM424" s="24"/>
      <c r="AN424" s="24"/>
      <c r="AO424" s="24">
        <f t="shared" si="7"/>
        <v>0.15230000000000002</v>
      </c>
      <c r="AP424" s="24">
        <v>0</v>
      </c>
      <c r="AQ424" s="24">
        <v>0</v>
      </c>
      <c r="AR424" s="24">
        <v>0.11</v>
      </c>
      <c r="AS424" s="24">
        <v>0</v>
      </c>
      <c r="AT424" s="24">
        <v>0</v>
      </c>
    </row>
    <row r="425" spans="1:46" ht="47.25">
      <c r="A425" s="8" t="s">
        <v>804</v>
      </c>
      <c r="B425" s="73" t="s">
        <v>1143</v>
      </c>
      <c r="C425" s="15" t="s">
        <v>2428</v>
      </c>
      <c r="D425" s="9">
        <v>5.4554400000000003</v>
      </c>
      <c r="E425" s="24"/>
      <c r="F425" s="24">
        <v>0</v>
      </c>
      <c r="G425" s="24">
        <v>0</v>
      </c>
      <c r="H425" s="24"/>
      <c r="I425" s="24">
        <v>0</v>
      </c>
      <c r="J425" s="24"/>
      <c r="K425" s="24"/>
      <c r="L425" s="24"/>
      <c r="M425" s="24">
        <v>5.4554400000000003</v>
      </c>
      <c r="N425" s="24">
        <v>0</v>
      </c>
      <c r="O425" s="24"/>
      <c r="P425" s="49">
        <v>0</v>
      </c>
      <c r="Q425" s="24"/>
      <c r="R425" s="24"/>
      <c r="S425" s="24"/>
      <c r="T425" s="24">
        <v>0</v>
      </c>
      <c r="U425" s="24">
        <v>0</v>
      </c>
      <c r="V425" s="24"/>
      <c r="W425" s="24">
        <v>0</v>
      </c>
      <c r="X425" s="24"/>
      <c r="Y425" s="24"/>
      <c r="Z425" s="24"/>
      <c r="AA425" s="24">
        <v>0</v>
      </c>
      <c r="AB425" s="24">
        <v>0</v>
      </c>
      <c r="AC425" s="24"/>
      <c r="AD425" s="49">
        <v>0</v>
      </c>
      <c r="AE425" s="24"/>
      <c r="AF425" s="24"/>
      <c r="AG425" s="24"/>
      <c r="AH425" s="24">
        <v>0</v>
      </c>
      <c r="AI425" s="24">
        <v>0</v>
      </c>
      <c r="AJ425" s="24"/>
      <c r="AK425" s="49">
        <v>0</v>
      </c>
      <c r="AL425" s="44"/>
      <c r="AM425" s="24"/>
      <c r="AN425" s="24"/>
      <c r="AO425" s="24">
        <f t="shared" si="7"/>
        <v>5.4554400000000003</v>
      </c>
      <c r="AP425" s="24">
        <v>0</v>
      </c>
      <c r="AQ425" s="24">
        <v>0</v>
      </c>
      <c r="AR425" s="24">
        <v>0</v>
      </c>
      <c r="AS425" s="24">
        <v>0</v>
      </c>
      <c r="AT425" s="24">
        <v>0</v>
      </c>
    </row>
    <row r="426" spans="1:46" ht="47.25">
      <c r="A426" s="8" t="s">
        <v>804</v>
      </c>
      <c r="B426" s="73" t="s">
        <v>1144</v>
      </c>
      <c r="C426" s="15" t="s">
        <v>1145</v>
      </c>
      <c r="D426" s="9">
        <v>29.409919999999996</v>
      </c>
      <c r="E426" s="24"/>
      <c r="F426" s="24">
        <v>0</v>
      </c>
      <c r="G426" s="24">
        <v>0</v>
      </c>
      <c r="H426" s="24"/>
      <c r="I426" s="24">
        <v>0</v>
      </c>
      <c r="J426" s="24"/>
      <c r="K426" s="24"/>
      <c r="L426" s="24"/>
      <c r="M426" s="24">
        <v>29.409919999999996</v>
      </c>
      <c r="N426" s="24">
        <v>0.80</v>
      </c>
      <c r="O426" s="24"/>
      <c r="P426" s="49">
        <v>0.92300000000000004</v>
      </c>
      <c r="Q426" s="24"/>
      <c r="R426" s="24"/>
      <c r="S426" s="24"/>
      <c r="T426" s="24">
        <v>0</v>
      </c>
      <c r="U426" s="24">
        <v>0</v>
      </c>
      <c r="V426" s="24"/>
      <c r="W426" s="24">
        <v>0</v>
      </c>
      <c r="X426" s="24"/>
      <c r="Y426" s="24"/>
      <c r="Z426" s="24"/>
      <c r="AA426" s="24">
        <v>0</v>
      </c>
      <c r="AB426" s="24">
        <v>0</v>
      </c>
      <c r="AC426" s="24"/>
      <c r="AD426" s="49">
        <v>0</v>
      </c>
      <c r="AE426" s="24"/>
      <c r="AF426" s="24"/>
      <c r="AG426" s="24"/>
      <c r="AH426" s="24">
        <v>0</v>
      </c>
      <c r="AI426" s="24">
        <v>0</v>
      </c>
      <c r="AJ426" s="24"/>
      <c r="AK426" s="49">
        <v>0</v>
      </c>
      <c r="AL426" s="44"/>
      <c r="AM426" s="24"/>
      <c r="AN426" s="24"/>
      <c r="AO426" s="24">
        <f t="shared" si="7"/>
        <v>29.409919999999996</v>
      </c>
      <c r="AP426" s="24">
        <v>0.80</v>
      </c>
      <c r="AQ426" s="24">
        <v>0</v>
      </c>
      <c r="AR426" s="24">
        <v>0.92300000000000004</v>
      </c>
      <c r="AS426" s="24">
        <v>0</v>
      </c>
      <c r="AT426" s="24">
        <v>0</v>
      </c>
    </row>
    <row r="427" spans="1:46" ht="78.75">
      <c r="A427" s="8" t="s">
        <v>804</v>
      </c>
      <c r="B427" s="73" t="s">
        <v>1146</v>
      </c>
      <c r="C427" s="15" t="s">
        <v>1147</v>
      </c>
      <c r="D427" s="9">
        <v>1.24068</v>
      </c>
      <c r="E427" s="24"/>
      <c r="F427" s="24">
        <v>1.2406800000000002</v>
      </c>
      <c r="G427" s="24">
        <v>0.40</v>
      </c>
      <c r="H427" s="24"/>
      <c r="I427" s="24">
        <v>0</v>
      </c>
      <c r="J427" s="24"/>
      <c r="K427" s="24"/>
      <c r="L427" s="24"/>
      <c r="M427" s="24">
        <v>0</v>
      </c>
      <c r="N427" s="24">
        <v>0</v>
      </c>
      <c r="O427" s="24"/>
      <c r="P427" s="49">
        <v>0</v>
      </c>
      <c r="Q427" s="24"/>
      <c r="R427" s="24"/>
      <c r="S427" s="24"/>
      <c r="T427" s="24">
        <v>0</v>
      </c>
      <c r="U427" s="24">
        <v>0</v>
      </c>
      <c r="V427" s="24"/>
      <c r="W427" s="24">
        <v>0</v>
      </c>
      <c r="X427" s="24"/>
      <c r="Y427" s="24"/>
      <c r="Z427" s="24"/>
      <c r="AA427" s="24">
        <v>0</v>
      </c>
      <c r="AB427" s="24">
        <v>0</v>
      </c>
      <c r="AC427" s="24"/>
      <c r="AD427" s="49">
        <v>0</v>
      </c>
      <c r="AE427" s="24"/>
      <c r="AF427" s="24"/>
      <c r="AG427" s="24"/>
      <c r="AH427" s="24">
        <v>0</v>
      </c>
      <c r="AI427" s="24">
        <v>0</v>
      </c>
      <c r="AJ427" s="24"/>
      <c r="AK427" s="49">
        <v>0</v>
      </c>
      <c r="AL427" s="44"/>
      <c r="AM427" s="24"/>
      <c r="AN427" s="24"/>
      <c r="AO427" s="24">
        <f t="shared" si="7"/>
        <v>1.2406800000000002</v>
      </c>
      <c r="AP427" s="24">
        <v>0.40</v>
      </c>
      <c r="AQ427" s="24">
        <v>0</v>
      </c>
      <c r="AR427" s="24">
        <v>0</v>
      </c>
      <c r="AS427" s="24">
        <v>0</v>
      </c>
      <c r="AT427" s="24">
        <v>0</v>
      </c>
    </row>
    <row r="428" spans="1:46" ht="47.25">
      <c r="A428" s="8" t="s">
        <v>804</v>
      </c>
      <c r="B428" s="73" t="s">
        <v>1148</v>
      </c>
      <c r="C428" s="15" t="s">
        <v>1149</v>
      </c>
      <c r="D428" s="9">
        <v>2.3158400000000001</v>
      </c>
      <c r="E428" s="24"/>
      <c r="F428" s="24">
        <v>0</v>
      </c>
      <c r="G428" s="24">
        <v>0</v>
      </c>
      <c r="H428" s="24"/>
      <c r="I428" s="24">
        <v>0</v>
      </c>
      <c r="J428" s="24"/>
      <c r="K428" s="24"/>
      <c r="L428" s="24"/>
      <c r="M428" s="24">
        <v>2.3158400000000001</v>
      </c>
      <c r="N428" s="24">
        <v>2</v>
      </c>
      <c r="O428" s="24"/>
      <c r="P428" s="49">
        <v>0</v>
      </c>
      <c r="Q428" s="24"/>
      <c r="R428" s="24"/>
      <c r="S428" s="24"/>
      <c r="T428" s="24">
        <v>0</v>
      </c>
      <c r="U428" s="24">
        <v>0</v>
      </c>
      <c r="V428" s="24"/>
      <c r="W428" s="24">
        <v>0</v>
      </c>
      <c r="X428" s="24"/>
      <c r="Y428" s="24"/>
      <c r="Z428" s="24"/>
      <c r="AA428" s="24">
        <v>0</v>
      </c>
      <c r="AB428" s="24">
        <v>0</v>
      </c>
      <c r="AC428" s="24"/>
      <c r="AD428" s="49">
        <v>0</v>
      </c>
      <c r="AE428" s="24"/>
      <c r="AF428" s="24"/>
      <c r="AG428" s="24"/>
      <c r="AH428" s="24">
        <v>0</v>
      </c>
      <c r="AI428" s="24">
        <v>0</v>
      </c>
      <c r="AJ428" s="24"/>
      <c r="AK428" s="49">
        <v>0</v>
      </c>
      <c r="AL428" s="44"/>
      <c r="AM428" s="24"/>
      <c r="AN428" s="24"/>
      <c r="AO428" s="24">
        <f t="shared" si="7"/>
        <v>2.3158400000000001</v>
      </c>
      <c r="AP428" s="24">
        <v>2</v>
      </c>
      <c r="AQ428" s="24">
        <v>0</v>
      </c>
      <c r="AR428" s="24">
        <v>0</v>
      </c>
      <c r="AS428" s="24">
        <v>0</v>
      </c>
      <c r="AT428" s="24">
        <v>0</v>
      </c>
    </row>
    <row r="429" spans="1:46" ht="78.75">
      <c r="A429" s="8" t="s">
        <v>805</v>
      </c>
      <c r="B429" s="73" t="s">
        <v>1150</v>
      </c>
      <c r="C429" s="15" t="s">
        <v>1151</v>
      </c>
      <c r="D429" s="9">
        <v>13.55836</v>
      </c>
      <c r="E429" s="24"/>
      <c r="F429" s="24">
        <v>0</v>
      </c>
      <c r="G429" s="24">
        <v>0</v>
      </c>
      <c r="H429" s="24"/>
      <c r="I429" s="24">
        <v>0</v>
      </c>
      <c r="J429" s="24"/>
      <c r="K429" s="24"/>
      <c r="L429" s="24"/>
      <c r="M429" s="24">
        <v>13.55836</v>
      </c>
      <c r="N429" s="24">
        <v>0</v>
      </c>
      <c r="O429" s="24"/>
      <c r="P429" s="49">
        <v>0</v>
      </c>
      <c r="Q429" s="24"/>
      <c r="R429" s="24"/>
      <c r="S429" s="24"/>
      <c r="T429" s="24">
        <v>0</v>
      </c>
      <c r="U429" s="24">
        <v>0</v>
      </c>
      <c r="V429" s="24"/>
      <c r="W429" s="24">
        <v>4</v>
      </c>
      <c r="X429" s="24"/>
      <c r="Y429" s="24"/>
      <c r="Z429" s="24"/>
      <c r="AA429" s="24">
        <v>0</v>
      </c>
      <c r="AB429" s="24">
        <v>0</v>
      </c>
      <c r="AC429" s="24"/>
      <c r="AD429" s="49">
        <v>0</v>
      </c>
      <c r="AE429" s="24"/>
      <c r="AF429" s="24"/>
      <c r="AG429" s="24"/>
      <c r="AH429" s="24">
        <v>0</v>
      </c>
      <c r="AI429" s="24">
        <v>0</v>
      </c>
      <c r="AJ429" s="24"/>
      <c r="AK429" s="49">
        <v>0</v>
      </c>
      <c r="AL429" s="44"/>
      <c r="AM429" s="24"/>
      <c r="AN429" s="24"/>
      <c r="AO429" s="24">
        <f t="shared" si="7"/>
        <v>13.55836</v>
      </c>
      <c r="AP429" s="24">
        <v>0</v>
      </c>
      <c r="AQ429" s="24">
        <v>0</v>
      </c>
      <c r="AR429" s="24">
        <v>4</v>
      </c>
      <c r="AS429" s="24">
        <v>0</v>
      </c>
      <c r="AT429" s="24">
        <v>0</v>
      </c>
    </row>
    <row r="430" spans="1:46" ht="47.25">
      <c r="A430" s="8" t="s">
        <v>804</v>
      </c>
      <c r="B430" s="73" t="s">
        <v>1152</v>
      </c>
      <c r="C430" s="15" t="s">
        <v>1153</v>
      </c>
      <c r="D430" s="9">
        <v>8.4578100000000003</v>
      </c>
      <c r="E430" s="24"/>
      <c r="F430" s="24">
        <v>0</v>
      </c>
      <c r="G430" s="24">
        <v>0</v>
      </c>
      <c r="H430" s="24"/>
      <c r="I430" s="24">
        <v>0</v>
      </c>
      <c r="J430" s="24"/>
      <c r="K430" s="24"/>
      <c r="L430" s="24"/>
      <c r="M430" s="24">
        <v>8.4578100000000003</v>
      </c>
      <c r="N430" s="24">
        <v>2</v>
      </c>
      <c r="O430" s="24"/>
      <c r="P430" s="49">
        <v>0</v>
      </c>
      <c r="Q430" s="24"/>
      <c r="R430" s="24"/>
      <c r="S430" s="24"/>
      <c r="T430" s="24">
        <v>0</v>
      </c>
      <c r="U430" s="24">
        <v>0</v>
      </c>
      <c r="V430" s="24"/>
      <c r="W430" s="24">
        <v>0</v>
      </c>
      <c r="X430" s="24"/>
      <c r="Y430" s="24"/>
      <c r="Z430" s="24"/>
      <c r="AA430" s="24">
        <v>0</v>
      </c>
      <c r="AB430" s="24">
        <v>0</v>
      </c>
      <c r="AC430" s="24"/>
      <c r="AD430" s="49">
        <v>0</v>
      </c>
      <c r="AE430" s="24"/>
      <c r="AF430" s="24"/>
      <c r="AG430" s="24"/>
      <c r="AH430" s="24">
        <v>0</v>
      </c>
      <c r="AI430" s="24">
        <v>0</v>
      </c>
      <c r="AJ430" s="24"/>
      <c r="AK430" s="49">
        <v>0</v>
      </c>
      <c r="AL430" s="44"/>
      <c r="AM430" s="24"/>
      <c r="AN430" s="24"/>
      <c r="AO430" s="24">
        <f t="shared" si="7"/>
        <v>8.4578100000000003</v>
      </c>
      <c r="AP430" s="24">
        <v>2</v>
      </c>
      <c r="AQ430" s="24">
        <v>0</v>
      </c>
      <c r="AR430" s="24">
        <v>0</v>
      </c>
      <c r="AS430" s="24">
        <v>0</v>
      </c>
      <c r="AT430" s="24">
        <v>0</v>
      </c>
    </row>
    <row r="431" spans="1:46" ht="78.75">
      <c r="A431" s="8" t="s">
        <v>804</v>
      </c>
      <c r="B431" s="73" t="s">
        <v>1154</v>
      </c>
      <c r="C431" s="15" t="s">
        <v>1155</v>
      </c>
      <c r="D431" s="9">
        <v>2.2212700000000001</v>
      </c>
      <c r="E431" s="24"/>
      <c r="F431" s="24">
        <v>2.2212700000000001</v>
      </c>
      <c r="G431" s="24">
        <v>1.26</v>
      </c>
      <c r="H431" s="24"/>
      <c r="I431" s="24">
        <v>0</v>
      </c>
      <c r="J431" s="24"/>
      <c r="K431" s="24"/>
      <c r="L431" s="24"/>
      <c r="M431" s="24">
        <v>0</v>
      </c>
      <c r="N431" s="24">
        <v>0</v>
      </c>
      <c r="O431" s="24"/>
      <c r="P431" s="49">
        <v>0</v>
      </c>
      <c r="Q431" s="24"/>
      <c r="R431" s="24"/>
      <c r="S431" s="24"/>
      <c r="T431" s="24">
        <v>0</v>
      </c>
      <c r="U431" s="24">
        <v>0</v>
      </c>
      <c r="V431" s="24"/>
      <c r="W431" s="24">
        <v>0</v>
      </c>
      <c r="X431" s="24"/>
      <c r="Y431" s="24"/>
      <c r="Z431" s="24"/>
      <c r="AA431" s="24">
        <v>0</v>
      </c>
      <c r="AB431" s="24">
        <v>0</v>
      </c>
      <c r="AC431" s="24"/>
      <c r="AD431" s="49">
        <v>0</v>
      </c>
      <c r="AE431" s="24"/>
      <c r="AF431" s="24"/>
      <c r="AG431" s="24"/>
      <c r="AH431" s="24">
        <v>0</v>
      </c>
      <c r="AI431" s="24">
        <v>0</v>
      </c>
      <c r="AJ431" s="24"/>
      <c r="AK431" s="49">
        <v>0</v>
      </c>
      <c r="AL431" s="44"/>
      <c r="AM431" s="24"/>
      <c r="AN431" s="24"/>
      <c r="AO431" s="24">
        <f t="shared" si="7"/>
        <v>2.2212700000000001</v>
      </c>
      <c r="AP431" s="24">
        <v>1.26</v>
      </c>
      <c r="AQ431" s="24">
        <v>0</v>
      </c>
      <c r="AR431" s="24">
        <v>0</v>
      </c>
      <c r="AS431" s="24">
        <v>0</v>
      </c>
      <c r="AT431" s="24">
        <v>0</v>
      </c>
    </row>
    <row r="432" spans="1:46" ht="78.75">
      <c r="A432" s="8" t="s">
        <v>804</v>
      </c>
      <c r="B432" s="73" t="s">
        <v>1156</v>
      </c>
      <c r="C432" s="15" t="s">
        <v>1157</v>
      </c>
      <c r="D432" s="9">
        <v>1.5771199999999999</v>
      </c>
      <c r="E432" s="24"/>
      <c r="F432" s="24">
        <v>1.5771199999999999</v>
      </c>
      <c r="G432" s="24">
        <v>0</v>
      </c>
      <c r="H432" s="24"/>
      <c r="I432" s="24">
        <v>0</v>
      </c>
      <c r="J432" s="24"/>
      <c r="K432" s="24"/>
      <c r="L432" s="24"/>
      <c r="M432" s="24">
        <v>0</v>
      </c>
      <c r="N432" s="24">
        <v>0</v>
      </c>
      <c r="O432" s="24"/>
      <c r="P432" s="49">
        <v>0</v>
      </c>
      <c r="Q432" s="24"/>
      <c r="R432" s="24"/>
      <c r="S432" s="24"/>
      <c r="T432" s="24">
        <v>0</v>
      </c>
      <c r="U432" s="24">
        <v>0</v>
      </c>
      <c r="V432" s="24"/>
      <c r="W432" s="24">
        <v>0</v>
      </c>
      <c r="X432" s="24"/>
      <c r="Y432" s="24"/>
      <c r="Z432" s="24"/>
      <c r="AA432" s="24">
        <v>0</v>
      </c>
      <c r="AB432" s="24">
        <v>0</v>
      </c>
      <c r="AC432" s="24"/>
      <c r="AD432" s="49">
        <v>0</v>
      </c>
      <c r="AE432" s="24"/>
      <c r="AF432" s="24"/>
      <c r="AG432" s="24"/>
      <c r="AH432" s="24">
        <v>0</v>
      </c>
      <c r="AI432" s="24">
        <v>0</v>
      </c>
      <c r="AJ432" s="24"/>
      <c r="AK432" s="49">
        <v>0</v>
      </c>
      <c r="AL432" s="44"/>
      <c r="AM432" s="24"/>
      <c r="AN432" s="24"/>
      <c r="AO432" s="24">
        <f t="shared" si="7"/>
        <v>1.5771199999999999</v>
      </c>
      <c r="AP432" s="24">
        <v>0</v>
      </c>
      <c r="AQ432" s="24">
        <v>0</v>
      </c>
      <c r="AR432" s="24">
        <v>0</v>
      </c>
      <c r="AS432" s="24">
        <v>0</v>
      </c>
      <c r="AT432" s="24">
        <v>0</v>
      </c>
    </row>
    <row r="433" spans="1:46" ht="47.25">
      <c r="A433" s="8" t="s">
        <v>805</v>
      </c>
      <c r="B433" s="73" t="s">
        <v>1158</v>
      </c>
      <c r="C433" s="15" t="s">
        <v>1159</v>
      </c>
      <c r="D433" s="9">
        <v>51.379769999999994</v>
      </c>
      <c r="E433" s="24"/>
      <c r="F433" s="24">
        <v>0</v>
      </c>
      <c r="G433" s="24">
        <v>0</v>
      </c>
      <c r="H433" s="24"/>
      <c r="I433" s="24">
        <v>0</v>
      </c>
      <c r="J433" s="24"/>
      <c r="K433" s="24"/>
      <c r="L433" s="24"/>
      <c r="M433" s="24">
        <v>51.379769999999994</v>
      </c>
      <c r="N433" s="24">
        <v>0</v>
      </c>
      <c r="O433" s="24"/>
      <c r="P433" s="49">
        <v>7.20</v>
      </c>
      <c r="Q433" s="24"/>
      <c r="R433" s="24"/>
      <c r="S433" s="24"/>
      <c r="T433" s="24">
        <v>0</v>
      </c>
      <c r="U433" s="24">
        <v>0</v>
      </c>
      <c r="V433" s="24"/>
      <c r="W433" s="24">
        <v>0</v>
      </c>
      <c r="X433" s="24"/>
      <c r="Y433" s="24"/>
      <c r="Z433" s="24"/>
      <c r="AA433" s="24">
        <v>0</v>
      </c>
      <c r="AB433" s="24">
        <v>0</v>
      </c>
      <c r="AC433" s="24"/>
      <c r="AD433" s="49">
        <v>0</v>
      </c>
      <c r="AE433" s="24"/>
      <c r="AF433" s="24"/>
      <c r="AG433" s="24"/>
      <c r="AH433" s="24">
        <v>0</v>
      </c>
      <c r="AI433" s="24">
        <v>0</v>
      </c>
      <c r="AJ433" s="24"/>
      <c r="AK433" s="49">
        <v>0</v>
      </c>
      <c r="AL433" s="44"/>
      <c r="AM433" s="24"/>
      <c r="AN433" s="24"/>
      <c r="AO433" s="24">
        <f t="shared" si="7"/>
        <v>51.379769999999994</v>
      </c>
      <c r="AP433" s="24">
        <v>0</v>
      </c>
      <c r="AQ433" s="24">
        <v>0</v>
      </c>
      <c r="AR433" s="24">
        <v>7.20</v>
      </c>
      <c r="AS433" s="24">
        <v>0</v>
      </c>
      <c r="AT433" s="24">
        <v>0</v>
      </c>
    </row>
    <row r="434" spans="1:46" ht="47.25">
      <c r="A434" s="8" t="s">
        <v>804</v>
      </c>
      <c r="B434" s="73" t="s">
        <v>1160</v>
      </c>
      <c r="C434" s="15" t="s">
        <v>1161</v>
      </c>
      <c r="D434" s="9">
        <v>46.40578</v>
      </c>
      <c r="E434" s="24"/>
      <c r="F434" s="24">
        <v>46.40578</v>
      </c>
      <c r="G434" s="24">
        <v>0</v>
      </c>
      <c r="H434" s="24"/>
      <c r="I434" s="24">
        <v>0</v>
      </c>
      <c r="J434" s="24"/>
      <c r="K434" s="24"/>
      <c r="L434" s="24"/>
      <c r="M434" s="24">
        <v>0</v>
      </c>
      <c r="N434" s="24">
        <v>0</v>
      </c>
      <c r="O434" s="24"/>
      <c r="P434" s="49">
        <v>0</v>
      </c>
      <c r="Q434" s="24"/>
      <c r="R434" s="24"/>
      <c r="S434" s="24"/>
      <c r="T434" s="24">
        <v>0</v>
      </c>
      <c r="U434" s="24">
        <v>0</v>
      </c>
      <c r="V434" s="24"/>
      <c r="W434" s="24">
        <v>0</v>
      </c>
      <c r="X434" s="24"/>
      <c r="Y434" s="24"/>
      <c r="Z434" s="24"/>
      <c r="AA434" s="24">
        <v>0</v>
      </c>
      <c r="AB434" s="24">
        <v>0</v>
      </c>
      <c r="AC434" s="24"/>
      <c r="AD434" s="49">
        <v>0</v>
      </c>
      <c r="AE434" s="24"/>
      <c r="AF434" s="24"/>
      <c r="AG434" s="24"/>
      <c r="AH434" s="24">
        <v>0</v>
      </c>
      <c r="AI434" s="24">
        <v>0</v>
      </c>
      <c r="AJ434" s="24"/>
      <c r="AK434" s="49">
        <v>0</v>
      </c>
      <c r="AL434" s="44"/>
      <c r="AM434" s="24"/>
      <c r="AN434" s="24"/>
      <c r="AO434" s="24">
        <f t="shared" si="7"/>
        <v>46.40578</v>
      </c>
      <c r="AP434" s="24">
        <v>0</v>
      </c>
      <c r="AQ434" s="24">
        <v>0</v>
      </c>
      <c r="AR434" s="24">
        <v>0</v>
      </c>
      <c r="AS434" s="24">
        <v>0</v>
      </c>
      <c r="AT434" s="24">
        <v>0</v>
      </c>
    </row>
    <row r="435" spans="1:46" ht="110.25">
      <c r="A435" s="8" t="s">
        <v>804</v>
      </c>
      <c r="B435" s="73" t="s">
        <v>1162</v>
      </c>
      <c r="C435" s="15" t="s">
        <v>2429</v>
      </c>
      <c r="D435" s="9">
        <v>1.5161</v>
      </c>
      <c r="E435" s="24"/>
      <c r="F435" s="24">
        <v>1.5161</v>
      </c>
      <c r="G435" s="24">
        <v>1.26</v>
      </c>
      <c r="H435" s="24"/>
      <c r="I435" s="24">
        <v>0</v>
      </c>
      <c r="J435" s="24"/>
      <c r="K435" s="24"/>
      <c r="L435" s="24"/>
      <c r="M435" s="24">
        <v>0</v>
      </c>
      <c r="N435" s="24">
        <v>0</v>
      </c>
      <c r="O435" s="24"/>
      <c r="P435" s="49">
        <v>0</v>
      </c>
      <c r="Q435" s="24"/>
      <c r="R435" s="24"/>
      <c r="S435" s="24"/>
      <c r="T435" s="24">
        <v>0</v>
      </c>
      <c r="U435" s="24">
        <v>0</v>
      </c>
      <c r="V435" s="24"/>
      <c r="W435" s="24">
        <v>0</v>
      </c>
      <c r="X435" s="24"/>
      <c r="Y435" s="24"/>
      <c r="Z435" s="24"/>
      <c r="AA435" s="24">
        <v>0</v>
      </c>
      <c r="AB435" s="24">
        <v>0</v>
      </c>
      <c r="AC435" s="24"/>
      <c r="AD435" s="49">
        <v>0</v>
      </c>
      <c r="AE435" s="24"/>
      <c r="AF435" s="24"/>
      <c r="AG435" s="24"/>
      <c r="AH435" s="24">
        <v>0</v>
      </c>
      <c r="AI435" s="24">
        <v>0</v>
      </c>
      <c r="AJ435" s="24"/>
      <c r="AK435" s="49">
        <v>0</v>
      </c>
      <c r="AL435" s="44"/>
      <c r="AM435" s="24"/>
      <c r="AN435" s="24"/>
      <c r="AO435" s="24">
        <f t="shared" si="7"/>
        <v>1.5161</v>
      </c>
      <c r="AP435" s="24">
        <v>1.26</v>
      </c>
      <c r="AQ435" s="24">
        <v>0</v>
      </c>
      <c r="AR435" s="24">
        <v>0</v>
      </c>
      <c r="AS435" s="24">
        <v>0</v>
      </c>
      <c r="AT435" s="24">
        <v>0</v>
      </c>
    </row>
    <row r="436" spans="1:46" ht="47.25">
      <c r="A436" s="8" t="s">
        <v>804</v>
      </c>
      <c r="B436" s="73" t="s">
        <v>1163</v>
      </c>
      <c r="C436" s="15" t="s">
        <v>2430</v>
      </c>
      <c r="D436" s="9">
        <v>1.8883700000000001</v>
      </c>
      <c r="E436" s="24"/>
      <c r="F436" s="24">
        <v>1.8883700000000001</v>
      </c>
      <c r="G436" s="24">
        <v>1.26</v>
      </c>
      <c r="H436" s="24"/>
      <c r="I436" s="24">
        <v>0</v>
      </c>
      <c r="J436" s="24"/>
      <c r="K436" s="24"/>
      <c r="L436" s="24"/>
      <c r="M436" s="24">
        <v>0</v>
      </c>
      <c r="N436" s="24">
        <v>0</v>
      </c>
      <c r="O436" s="24"/>
      <c r="P436" s="49">
        <v>0</v>
      </c>
      <c r="Q436" s="24"/>
      <c r="R436" s="24"/>
      <c r="S436" s="24"/>
      <c r="T436" s="24">
        <v>0</v>
      </c>
      <c r="U436" s="24">
        <v>0</v>
      </c>
      <c r="V436" s="24"/>
      <c r="W436" s="24">
        <v>0</v>
      </c>
      <c r="X436" s="24"/>
      <c r="Y436" s="24"/>
      <c r="Z436" s="24"/>
      <c r="AA436" s="24">
        <v>0</v>
      </c>
      <c r="AB436" s="24">
        <v>0</v>
      </c>
      <c r="AC436" s="24"/>
      <c r="AD436" s="49">
        <v>0</v>
      </c>
      <c r="AE436" s="24"/>
      <c r="AF436" s="24"/>
      <c r="AG436" s="24"/>
      <c r="AH436" s="24">
        <v>0</v>
      </c>
      <c r="AI436" s="24">
        <v>0</v>
      </c>
      <c r="AJ436" s="24"/>
      <c r="AK436" s="49">
        <v>0</v>
      </c>
      <c r="AL436" s="44"/>
      <c r="AM436" s="24"/>
      <c r="AN436" s="24"/>
      <c r="AO436" s="24">
        <f t="shared" si="7"/>
        <v>1.8883700000000001</v>
      </c>
      <c r="AP436" s="24">
        <v>1.26</v>
      </c>
      <c r="AQ436" s="24">
        <v>0</v>
      </c>
      <c r="AR436" s="24">
        <v>0</v>
      </c>
      <c r="AS436" s="24">
        <v>0</v>
      </c>
      <c r="AT436" s="24">
        <v>0</v>
      </c>
    </row>
    <row r="437" spans="1:46" ht="63">
      <c r="A437" s="8" t="s">
        <v>805</v>
      </c>
      <c r="B437" s="73" t="s">
        <v>1164</v>
      </c>
      <c r="C437" s="15" t="s">
        <v>2431</v>
      </c>
      <c r="D437" s="9">
        <v>5.80626</v>
      </c>
      <c r="E437" s="24"/>
      <c r="F437" s="24">
        <v>5.80626</v>
      </c>
      <c r="G437" s="24">
        <v>0</v>
      </c>
      <c r="H437" s="24"/>
      <c r="I437" s="24">
        <v>1.5</v>
      </c>
      <c r="J437" s="24"/>
      <c r="K437" s="24"/>
      <c r="L437" s="24"/>
      <c r="M437" s="24">
        <v>0</v>
      </c>
      <c r="N437" s="24">
        <v>0</v>
      </c>
      <c r="O437" s="24"/>
      <c r="P437" s="49">
        <v>0</v>
      </c>
      <c r="Q437" s="24"/>
      <c r="R437" s="24"/>
      <c r="S437" s="24"/>
      <c r="T437" s="24">
        <v>0</v>
      </c>
      <c r="U437" s="24">
        <v>0</v>
      </c>
      <c r="V437" s="24"/>
      <c r="W437" s="24">
        <v>0</v>
      </c>
      <c r="X437" s="24"/>
      <c r="Y437" s="24"/>
      <c r="Z437" s="24"/>
      <c r="AA437" s="24">
        <v>0</v>
      </c>
      <c r="AB437" s="24">
        <v>0</v>
      </c>
      <c r="AC437" s="24"/>
      <c r="AD437" s="49">
        <v>0</v>
      </c>
      <c r="AE437" s="24"/>
      <c r="AF437" s="24"/>
      <c r="AG437" s="24"/>
      <c r="AH437" s="24">
        <v>0</v>
      </c>
      <c r="AI437" s="24">
        <v>0</v>
      </c>
      <c r="AJ437" s="24"/>
      <c r="AK437" s="49">
        <v>0</v>
      </c>
      <c r="AL437" s="44"/>
      <c r="AM437" s="24"/>
      <c r="AN437" s="24"/>
      <c r="AO437" s="24">
        <f t="shared" si="7"/>
        <v>5.80626</v>
      </c>
      <c r="AP437" s="24">
        <v>0</v>
      </c>
      <c r="AQ437" s="24">
        <v>0</v>
      </c>
      <c r="AR437" s="24">
        <v>1.5</v>
      </c>
      <c r="AS437" s="24">
        <v>0</v>
      </c>
      <c r="AT437" s="24">
        <v>0</v>
      </c>
    </row>
    <row r="438" spans="1:46" ht="47.25">
      <c r="A438" s="8" t="s">
        <v>804</v>
      </c>
      <c r="B438" s="73" t="s">
        <v>1165</v>
      </c>
      <c r="C438" s="15" t="s">
        <v>1166</v>
      </c>
      <c r="D438" s="9">
        <v>34.902010000000004</v>
      </c>
      <c r="E438" s="24"/>
      <c r="F438" s="24">
        <v>34.902010000000004</v>
      </c>
      <c r="G438" s="24">
        <v>0</v>
      </c>
      <c r="H438" s="24"/>
      <c r="I438" s="24">
        <v>0</v>
      </c>
      <c r="J438" s="24"/>
      <c r="K438" s="24"/>
      <c r="L438" s="24"/>
      <c r="M438" s="24">
        <v>0</v>
      </c>
      <c r="N438" s="24">
        <v>0</v>
      </c>
      <c r="O438" s="24"/>
      <c r="P438" s="49">
        <v>0</v>
      </c>
      <c r="Q438" s="24"/>
      <c r="R438" s="24"/>
      <c r="S438" s="24"/>
      <c r="T438" s="24">
        <v>0</v>
      </c>
      <c r="U438" s="24">
        <v>0</v>
      </c>
      <c r="V438" s="24"/>
      <c r="W438" s="24">
        <v>0</v>
      </c>
      <c r="X438" s="24"/>
      <c r="Y438" s="24"/>
      <c r="Z438" s="24"/>
      <c r="AA438" s="24">
        <v>0</v>
      </c>
      <c r="AB438" s="24">
        <v>0</v>
      </c>
      <c r="AC438" s="24"/>
      <c r="AD438" s="49">
        <v>0</v>
      </c>
      <c r="AE438" s="24"/>
      <c r="AF438" s="24"/>
      <c r="AG438" s="24"/>
      <c r="AH438" s="24">
        <v>0</v>
      </c>
      <c r="AI438" s="24">
        <v>0</v>
      </c>
      <c r="AJ438" s="24"/>
      <c r="AK438" s="49">
        <v>0</v>
      </c>
      <c r="AL438" s="44"/>
      <c r="AM438" s="24"/>
      <c r="AN438" s="24"/>
      <c r="AO438" s="24">
        <f t="shared" si="7"/>
        <v>34.902010000000004</v>
      </c>
      <c r="AP438" s="24">
        <v>0</v>
      </c>
      <c r="AQ438" s="24">
        <v>0</v>
      </c>
      <c r="AR438" s="24">
        <v>0</v>
      </c>
      <c r="AS438" s="24">
        <v>0</v>
      </c>
      <c r="AT438" s="24">
        <v>0</v>
      </c>
    </row>
    <row r="439" spans="1:46" ht="47.25">
      <c r="A439" s="8" t="s">
        <v>804</v>
      </c>
      <c r="B439" s="73" t="s">
        <v>1167</v>
      </c>
      <c r="C439" s="15" t="s">
        <v>1168</v>
      </c>
      <c r="D439" s="9">
        <v>25.838080000000001</v>
      </c>
      <c r="E439" s="24"/>
      <c r="F439" s="24">
        <v>0</v>
      </c>
      <c r="G439" s="24">
        <v>0</v>
      </c>
      <c r="H439" s="24"/>
      <c r="I439" s="24">
        <v>0</v>
      </c>
      <c r="J439" s="24"/>
      <c r="K439" s="24"/>
      <c r="L439" s="24"/>
      <c r="M439" s="24">
        <v>25.838080000000001</v>
      </c>
      <c r="N439" s="24">
        <v>0</v>
      </c>
      <c r="O439" s="24"/>
      <c r="P439" s="49">
        <v>0</v>
      </c>
      <c r="Q439" s="24"/>
      <c r="R439" s="24"/>
      <c r="S439" s="24"/>
      <c r="T439" s="24">
        <v>0</v>
      </c>
      <c r="U439" s="24">
        <v>0</v>
      </c>
      <c r="V439" s="24"/>
      <c r="W439" s="24">
        <v>0</v>
      </c>
      <c r="X439" s="24"/>
      <c r="Y439" s="24"/>
      <c r="Z439" s="24"/>
      <c r="AA439" s="24">
        <v>0</v>
      </c>
      <c r="AB439" s="24">
        <v>0</v>
      </c>
      <c r="AC439" s="24"/>
      <c r="AD439" s="49">
        <v>0</v>
      </c>
      <c r="AE439" s="24"/>
      <c r="AF439" s="24"/>
      <c r="AG439" s="24"/>
      <c r="AH439" s="24">
        <v>0</v>
      </c>
      <c r="AI439" s="24">
        <v>0</v>
      </c>
      <c r="AJ439" s="24"/>
      <c r="AK439" s="49">
        <v>0</v>
      </c>
      <c r="AL439" s="44"/>
      <c r="AM439" s="24"/>
      <c r="AN439" s="24"/>
      <c r="AO439" s="24">
        <f t="shared" si="7"/>
        <v>25.838080000000001</v>
      </c>
      <c r="AP439" s="24">
        <v>0</v>
      </c>
      <c r="AQ439" s="24">
        <v>0</v>
      </c>
      <c r="AR439" s="24">
        <v>0</v>
      </c>
      <c r="AS439" s="24">
        <v>0</v>
      </c>
      <c r="AT439" s="24">
        <v>0</v>
      </c>
    </row>
    <row r="440" spans="1:46" ht="110.25">
      <c r="A440" s="8" t="s">
        <v>805</v>
      </c>
      <c r="B440" s="73" t="s">
        <v>1169</v>
      </c>
      <c r="C440" s="15" t="s">
        <v>1170</v>
      </c>
      <c r="D440" s="9">
        <v>44.930070000000001</v>
      </c>
      <c r="E440" s="24"/>
      <c r="F440" s="24">
        <v>0</v>
      </c>
      <c r="G440" s="24">
        <v>0</v>
      </c>
      <c r="H440" s="24"/>
      <c r="I440" s="24">
        <v>0</v>
      </c>
      <c r="J440" s="24"/>
      <c r="K440" s="24"/>
      <c r="L440" s="24"/>
      <c r="M440" s="24">
        <v>44.930070000000001</v>
      </c>
      <c r="N440" s="24">
        <v>0</v>
      </c>
      <c r="O440" s="24"/>
      <c r="P440" s="49">
        <v>8</v>
      </c>
      <c r="Q440" s="24"/>
      <c r="R440" s="24"/>
      <c r="S440" s="24"/>
      <c r="T440" s="24">
        <v>0</v>
      </c>
      <c r="U440" s="24">
        <v>0</v>
      </c>
      <c r="V440" s="24"/>
      <c r="W440" s="24">
        <v>0</v>
      </c>
      <c r="X440" s="24"/>
      <c r="Y440" s="24"/>
      <c r="Z440" s="24"/>
      <c r="AA440" s="24">
        <v>0</v>
      </c>
      <c r="AB440" s="24">
        <v>0</v>
      </c>
      <c r="AC440" s="24"/>
      <c r="AD440" s="49">
        <v>0</v>
      </c>
      <c r="AE440" s="24"/>
      <c r="AF440" s="24"/>
      <c r="AG440" s="24"/>
      <c r="AH440" s="24">
        <v>0</v>
      </c>
      <c r="AI440" s="24">
        <v>0</v>
      </c>
      <c r="AJ440" s="24"/>
      <c r="AK440" s="49">
        <v>0</v>
      </c>
      <c r="AL440" s="44"/>
      <c r="AM440" s="24"/>
      <c r="AN440" s="24"/>
      <c r="AO440" s="24">
        <f t="shared" si="7"/>
        <v>44.930070000000001</v>
      </c>
      <c r="AP440" s="24">
        <v>0</v>
      </c>
      <c r="AQ440" s="24">
        <v>0</v>
      </c>
      <c r="AR440" s="24">
        <v>8</v>
      </c>
      <c r="AS440" s="24">
        <v>0</v>
      </c>
      <c r="AT440" s="24">
        <v>0</v>
      </c>
    </row>
    <row r="441" spans="1:46" ht="47.25">
      <c r="A441" s="8" t="s">
        <v>804</v>
      </c>
      <c r="B441" s="73" t="s">
        <v>1171</v>
      </c>
      <c r="C441" s="15" t="s">
        <v>1172</v>
      </c>
      <c r="D441" s="9">
        <v>1.64883</v>
      </c>
      <c r="E441" s="24"/>
      <c r="F441" s="24">
        <v>1.6488299999999998</v>
      </c>
      <c r="G441" s="24">
        <v>1.26</v>
      </c>
      <c r="H441" s="24"/>
      <c r="I441" s="24">
        <v>0</v>
      </c>
      <c r="J441" s="24"/>
      <c r="K441" s="24"/>
      <c r="L441" s="24"/>
      <c r="M441" s="24">
        <v>0</v>
      </c>
      <c r="N441" s="24">
        <v>0</v>
      </c>
      <c r="O441" s="24"/>
      <c r="P441" s="49">
        <v>0</v>
      </c>
      <c r="Q441" s="24"/>
      <c r="R441" s="24"/>
      <c r="S441" s="24"/>
      <c r="T441" s="24">
        <v>0</v>
      </c>
      <c r="U441" s="24">
        <v>0</v>
      </c>
      <c r="V441" s="24"/>
      <c r="W441" s="24">
        <v>0</v>
      </c>
      <c r="X441" s="24"/>
      <c r="Y441" s="24"/>
      <c r="Z441" s="24"/>
      <c r="AA441" s="24">
        <v>0</v>
      </c>
      <c r="AB441" s="24">
        <v>0</v>
      </c>
      <c r="AC441" s="24"/>
      <c r="AD441" s="49">
        <v>0</v>
      </c>
      <c r="AE441" s="24"/>
      <c r="AF441" s="24"/>
      <c r="AG441" s="24"/>
      <c r="AH441" s="24">
        <v>0</v>
      </c>
      <c r="AI441" s="24">
        <v>0</v>
      </c>
      <c r="AJ441" s="24"/>
      <c r="AK441" s="49">
        <v>0</v>
      </c>
      <c r="AL441" s="44"/>
      <c r="AM441" s="24"/>
      <c r="AN441" s="24"/>
      <c r="AO441" s="24">
        <f t="shared" si="7"/>
        <v>1.6488299999999998</v>
      </c>
      <c r="AP441" s="24">
        <v>1.26</v>
      </c>
      <c r="AQ441" s="24">
        <v>0</v>
      </c>
      <c r="AR441" s="24">
        <v>0</v>
      </c>
      <c r="AS441" s="24">
        <v>0</v>
      </c>
      <c r="AT441" s="24">
        <v>0</v>
      </c>
    </row>
    <row r="442" spans="1:46" ht="47.25">
      <c r="A442" s="8" t="s">
        <v>804</v>
      </c>
      <c r="B442" s="73" t="s">
        <v>1173</v>
      </c>
      <c r="C442" s="15" t="s">
        <v>1174</v>
      </c>
      <c r="D442" s="9">
        <v>6.6334000000000009</v>
      </c>
      <c r="E442" s="24"/>
      <c r="F442" s="24">
        <v>6.6334</v>
      </c>
      <c r="G442" s="24">
        <v>0</v>
      </c>
      <c r="H442" s="24"/>
      <c r="I442" s="24">
        <v>0.35</v>
      </c>
      <c r="J442" s="24"/>
      <c r="K442" s="24"/>
      <c r="L442" s="24"/>
      <c r="M442" s="24">
        <v>0</v>
      </c>
      <c r="N442" s="24">
        <v>0</v>
      </c>
      <c r="O442" s="24"/>
      <c r="P442" s="49">
        <v>0</v>
      </c>
      <c r="Q442" s="24"/>
      <c r="R442" s="24"/>
      <c r="S442" s="24"/>
      <c r="T442" s="24">
        <v>0</v>
      </c>
      <c r="U442" s="24">
        <v>0</v>
      </c>
      <c r="V442" s="24"/>
      <c r="W442" s="24">
        <v>0</v>
      </c>
      <c r="X442" s="24"/>
      <c r="Y442" s="24"/>
      <c r="Z442" s="24"/>
      <c r="AA442" s="24">
        <v>0</v>
      </c>
      <c r="AB442" s="24">
        <v>0</v>
      </c>
      <c r="AC442" s="24"/>
      <c r="AD442" s="49">
        <v>0</v>
      </c>
      <c r="AE442" s="24"/>
      <c r="AF442" s="24"/>
      <c r="AG442" s="24"/>
      <c r="AH442" s="24">
        <v>0</v>
      </c>
      <c r="AI442" s="24">
        <v>0</v>
      </c>
      <c r="AJ442" s="24"/>
      <c r="AK442" s="49">
        <v>0</v>
      </c>
      <c r="AL442" s="44"/>
      <c r="AM442" s="24"/>
      <c r="AN442" s="24"/>
      <c r="AO442" s="24">
        <f t="shared" si="7"/>
        <v>6.6334</v>
      </c>
      <c r="AP442" s="24">
        <v>0</v>
      </c>
      <c r="AQ442" s="24">
        <v>0</v>
      </c>
      <c r="AR442" s="24">
        <v>0.35</v>
      </c>
      <c r="AS442" s="24">
        <v>0</v>
      </c>
      <c r="AT442" s="24">
        <v>0</v>
      </c>
    </row>
    <row r="443" spans="1:46" ht="47.25">
      <c r="A443" s="8" t="s">
        <v>804</v>
      </c>
      <c r="B443" s="73" t="s">
        <v>1175</v>
      </c>
      <c r="C443" s="15" t="s">
        <v>1176</v>
      </c>
      <c r="D443" s="9">
        <v>3.5124400000000007</v>
      </c>
      <c r="E443" s="24"/>
      <c r="F443" s="24">
        <v>3.5124399999999998</v>
      </c>
      <c r="G443" s="24">
        <v>0</v>
      </c>
      <c r="H443" s="24"/>
      <c r="I443" s="24">
        <v>0.10</v>
      </c>
      <c r="J443" s="24"/>
      <c r="K443" s="24"/>
      <c r="L443" s="24"/>
      <c r="M443" s="24">
        <v>0</v>
      </c>
      <c r="N443" s="24">
        <v>0</v>
      </c>
      <c r="O443" s="24"/>
      <c r="P443" s="49">
        <v>0</v>
      </c>
      <c r="Q443" s="24"/>
      <c r="R443" s="24"/>
      <c r="S443" s="24"/>
      <c r="T443" s="24">
        <v>0</v>
      </c>
      <c r="U443" s="24">
        <v>0</v>
      </c>
      <c r="V443" s="24"/>
      <c r="W443" s="24">
        <v>0</v>
      </c>
      <c r="X443" s="24"/>
      <c r="Y443" s="24"/>
      <c r="Z443" s="24"/>
      <c r="AA443" s="24">
        <v>0</v>
      </c>
      <c r="AB443" s="24">
        <v>0</v>
      </c>
      <c r="AC443" s="24"/>
      <c r="AD443" s="49">
        <v>0</v>
      </c>
      <c r="AE443" s="24"/>
      <c r="AF443" s="24"/>
      <c r="AG443" s="24"/>
      <c r="AH443" s="24">
        <v>0</v>
      </c>
      <c r="AI443" s="24">
        <v>0</v>
      </c>
      <c r="AJ443" s="24"/>
      <c r="AK443" s="49">
        <v>0</v>
      </c>
      <c r="AL443" s="44"/>
      <c r="AM443" s="24"/>
      <c r="AN443" s="24"/>
      <c r="AO443" s="24">
        <f t="shared" si="7"/>
        <v>3.5124399999999998</v>
      </c>
      <c r="AP443" s="24">
        <v>0</v>
      </c>
      <c r="AQ443" s="24">
        <v>0</v>
      </c>
      <c r="AR443" s="24">
        <v>0.10</v>
      </c>
      <c r="AS443" s="24">
        <v>0</v>
      </c>
      <c r="AT443" s="24">
        <v>0</v>
      </c>
    </row>
    <row r="444" spans="1:46" ht="78.75">
      <c r="A444" s="8" t="s">
        <v>804</v>
      </c>
      <c r="B444" s="73" t="s">
        <v>1177</v>
      </c>
      <c r="C444" s="15" t="s">
        <v>2432</v>
      </c>
      <c r="D444" s="9">
        <v>0.42497000000000001</v>
      </c>
      <c r="E444" s="24"/>
      <c r="F444" s="24">
        <v>0.42497000000000001</v>
      </c>
      <c r="G444" s="24">
        <v>0.25</v>
      </c>
      <c r="H444" s="24"/>
      <c r="I444" s="24">
        <v>0</v>
      </c>
      <c r="J444" s="24"/>
      <c r="K444" s="24"/>
      <c r="L444" s="24"/>
      <c r="M444" s="24">
        <v>0</v>
      </c>
      <c r="N444" s="24">
        <v>0</v>
      </c>
      <c r="O444" s="24"/>
      <c r="P444" s="49">
        <v>0</v>
      </c>
      <c r="Q444" s="24"/>
      <c r="R444" s="24"/>
      <c r="S444" s="24"/>
      <c r="T444" s="24">
        <v>0</v>
      </c>
      <c r="U444" s="24">
        <v>0</v>
      </c>
      <c r="V444" s="24"/>
      <c r="W444" s="24">
        <v>0</v>
      </c>
      <c r="X444" s="24"/>
      <c r="Y444" s="24"/>
      <c r="Z444" s="24"/>
      <c r="AA444" s="24">
        <v>0</v>
      </c>
      <c r="AB444" s="24">
        <v>0</v>
      </c>
      <c r="AC444" s="24"/>
      <c r="AD444" s="49">
        <v>0</v>
      </c>
      <c r="AE444" s="24"/>
      <c r="AF444" s="24"/>
      <c r="AG444" s="24"/>
      <c r="AH444" s="24">
        <v>0</v>
      </c>
      <c r="AI444" s="24">
        <v>0</v>
      </c>
      <c r="AJ444" s="24"/>
      <c r="AK444" s="49">
        <v>0</v>
      </c>
      <c r="AL444" s="44"/>
      <c r="AM444" s="24"/>
      <c r="AN444" s="24"/>
      <c r="AO444" s="24">
        <f t="shared" si="7"/>
        <v>0.42497000000000001</v>
      </c>
      <c r="AP444" s="24">
        <v>0.25</v>
      </c>
      <c r="AQ444" s="24">
        <v>0</v>
      </c>
      <c r="AR444" s="24">
        <v>0</v>
      </c>
      <c r="AS444" s="24">
        <v>0</v>
      </c>
      <c r="AT444" s="24">
        <v>0</v>
      </c>
    </row>
    <row r="445" spans="1:46" ht="78.75">
      <c r="A445" s="8" t="s">
        <v>805</v>
      </c>
      <c r="B445" s="73" t="s">
        <v>1178</v>
      </c>
      <c r="C445" s="15" t="s">
        <v>1179</v>
      </c>
      <c r="D445" s="9">
        <v>18.497679999999999</v>
      </c>
      <c r="E445" s="24"/>
      <c r="F445" s="24">
        <v>18.497680000000003</v>
      </c>
      <c r="G445" s="24">
        <v>0</v>
      </c>
      <c r="H445" s="24"/>
      <c r="I445" s="24">
        <v>1</v>
      </c>
      <c r="J445" s="24"/>
      <c r="K445" s="24"/>
      <c r="L445" s="24"/>
      <c r="M445" s="24">
        <v>0</v>
      </c>
      <c r="N445" s="24">
        <v>0</v>
      </c>
      <c r="O445" s="24"/>
      <c r="P445" s="49">
        <v>0</v>
      </c>
      <c r="Q445" s="24"/>
      <c r="R445" s="24"/>
      <c r="S445" s="24"/>
      <c r="T445" s="24">
        <v>0</v>
      </c>
      <c r="U445" s="24">
        <v>0</v>
      </c>
      <c r="V445" s="24"/>
      <c r="W445" s="24">
        <v>0</v>
      </c>
      <c r="X445" s="24"/>
      <c r="Y445" s="24"/>
      <c r="Z445" s="24"/>
      <c r="AA445" s="24">
        <v>0</v>
      </c>
      <c r="AB445" s="24">
        <v>0</v>
      </c>
      <c r="AC445" s="24"/>
      <c r="AD445" s="49">
        <v>0</v>
      </c>
      <c r="AE445" s="24"/>
      <c r="AF445" s="24"/>
      <c r="AG445" s="24"/>
      <c r="AH445" s="24">
        <v>0</v>
      </c>
      <c r="AI445" s="24">
        <v>0</v>
      </c>
      <c r="AJ445" s="24"/>
      <c r="AK445" s="49">
        <v>0</v>
      </c>
      <c r="AL445" s="44"/>
      <c r="AM445" s="24"/>
      <c r="AN445" s="24"/>
      <c r="AO445" s="24">
        <f t="shared" si="7"/>
        <v>18.497680000000003</v>
      </c>
      <c r="AP445" s="24">
        <v>0</v>
      </c>
      <c r="AQ445" s="24">
        <v>0</v>
      </c>
      <c r="AR445" s="24">
        <v>1</v>
      </c>
      <c r="AS445" s="24">
        <v>0</v>
      </c>
      <c r="AT445" s="24">
        <v>0</v>
      </c>
    </row>
    <row r="446" spans="1:46" ht="63">
      <c r="A446" s="8" t="s">
        <v>804</v>
      </c>
      <c r="B446" s="73" t="s">
        <v>1180</v>
      </c>
      <c r="C446" s="15" t="s">
        <v>2433</v>
      </c>
      <c r="D446" s="9">
        <v>1.44547</v>
      </c>
      <c r="E446" s="24"/>
      <c r="F446" s="24">
        <v>1.44547</v>
      </c>
      <c r="G446" s="24">
        <v>1.26</v>
      </c>
      <c r="H446" s="24"/>
      <c r="I446" s="24">
        <v>0</v>
      </c>
      <c r="J446" s="24"/>
      <c r="K446" s="24"/>
      <c r="L446" s="24"/>
      <c r="M446" s="24">
        <v>0</v>
      </c>
      <c r="N446" s="24">
        <v>0</v>
      </c>
      <c r="O446" s="24"/>
      <c r="P446" s="49">
        <v>0</v>
      </c>
      <c r="Q446" s="24"/>
      <c r="R446" s="24"/>
      <c r="S446" s="24"/>
      <c r="T446" s="24">
        <v>0</v>
      </c>
      <c r="U446" s="24">
        <v>0</v>
      </c>
      <c r="V446" s="24"/>
      <c r="W446" s="24">
        <v>0</v>
      </c>
      <c r="X446" s="24"/>
      <c r="Y446" s="24"/>
      <c r="Z446" s="24"/>
      <c r="AA446" s="24">
        <v>0</v>
      </c>
      <c r="AB446" s="24">
        <v>0</v>
      </c>
      <c r="AC446" s="24"/>
      <c r="AD446" s="49">
        <v>0</v>
      </c>
      <c r="AE446" s="24"/>
      <c r="AF446" s="24"/>
      <c r="AG446" s="24"/>
      <c r="AH446" s="24">
        <v>0</v>
      </c>
      <c r="AI446" s="24">
        <v>0</v>
      </c>
      <c r="AJ446" s="24"/>
      <c r="AK446" s="49">
        <v>0</v>
      </c>
      <c r="AL446" s="44"/>
      <c r="AM446" s="24"/>
      <c r="AN446" s="24"/>
      <c r="AO446" s="24">
        <f t="shared" si="7"/>
        <v>1.44547</v>
      </c>
      <c r="AP446" s="24">
        <v>1.26</v>
      </c>
      <c r="AQ446" s="24">
        <v>0</v>
      </c>
      <c r="AR446" s="24">
        <v>0</v>
      </c>
      <c r="AS446" s="24">
        <v>0</v>
      </c>
      <c r="AT446" s="24">
        <v>0</v>
      </c>
    </row>
    <row r="447" spans="1:46" ht="63">
      <c r="A447" s="8" t="s">
        <v>805</v>
      </c>
      <c r="B447" s="73" t="s">
        <v>1181</v>
      </c>
      <c r="C447" s="15" t="s">
        <v>2434</v>
      </c>
      <c r="D447" s="9">
        <v>1.2404300000000001</v>
      </c>
      <c r="E447" s="24"/>
      <c r="F447" s="24">
        <v>0</v>
      </c>
      <c r="G447" s="24">
        <v>0</v>
      </c>
      <c r="H447" s="24"/>
      <c r="I447" s="24">
        <v>0</v>
      </c>
      <c r="J447" s="24"/>
      <c r="K447" s="24"/>
      <c r="L447" s="24"/>
      <c r="M447" s="24">
        <v>0</v>
      </c>
      <c r="N447" s="24">
        <v>0</v>
      </c>
      <c r="O447" s="24"/>
      <c r="P447" s="49">
        <v>0</v>
      </c>
      <c r="Q447" s="24"/>
      <c r="R447" s="24"/>
      <c r="S447" s="24"/>
      <c r="T447" s="24">
        <v>1.2404300000000001</v>
      </c>
      <c r="U447" s="24">
        <v>0</v>
      </c>
      <c r="V447" s="24"/>
      <c r="W447" s="24">
        <v>0.45</v>
      </c>
      <c r="X447" s="24"/>
      <c r="Y447" s="24"/>
      <c r="Z447" s="24"/>
      <c r="AA447" s="24">
        <v>0</v>
      </c>
      <c r="AB447" s="24">
        <v>0</v>
      </c>
      <c r="AC447" s="24"/>
      <c r="AD447" s="49">
        <v>0</v>
      </c>
      <c r="AE447" s="24"/>
      <c r="AF447" s="24"/>
      <c r="AG447" s="24"/>
      <c r="AH447" s="24">
        <v>0</v>
      </c>
      <c r="AI447" s="24">
        <v>0</v>
      </c>
      <c r="AJ447" s="24"/>
      <c r="AK447" s="49">
        <v>0</v>
      </c>
      <c r="AL447" s="44"/>
      <c r="AM447" s="24"/>
      <c r="AN447" s="24"/>
      <c r="AO447" s="24">
        <f t="shared" si="7"/>
        <v>1.2404300000000001</v>
      </c>
      <c r="AP447" s="24">
        <v>0</v>
      </c>
      <c r="AQ447" s="24">
        <v>0</v>
      </c>
      <c r="AR447" s="24">
        <v>0.45</v>
      </c>
      <c r="AS447" s="24">
        <v>0</v>
      </c>
      <c r="AT447" s="24">
        <v>0</v>
      </c>
    </row>
    <row r="448" spans="1:46" ht="78.75">
      <c r="A448" s="8" t="s">
        <v>805</v>
      </c>
      <c r="B448" s="73" t="s">
        <v>622</v>
      </c>
      <c r="C448" s="15" t="s">
        <v>2435</v>
      </c>
      <c r="D448" s="9">
        <v>61.639160000000004</v>
      </c>
      <c r="E448" s="24"/>
      <c r="F448" s="24">
        <v>0</v>
      </c>
      <c r="G448" s="24">
        <v>0</v>
      </c>
      <c r="H448" s="24"/>
      <c r="I448" s="24">
        <v>0</v>
      </c>
      <c r="J448" s="24"/>
      <c r="K448" s="24"/>
      <c r="L448" s="24"/>
      <c r="M448" s="24">
        <v>0</v>
      </c>
      <c r="N448" s="24">
        <v>0</v>
      </c>
      <c r="O448" s="24"/>
      <c r="P448" s="49">
        <v>0</v>
      </c>
      <c r="Q448" s="24"/>
      <c r="R448" s="24"/>
      <c r="S448" s="24"/>
      <c r="T448" s="24">
        <v>0</v>
      </c>
      <c r="U448" s="24">
        <v>0</v>
      </c>
      <c r="V448" s="24"/>
      <c r="W448" s="24">
        <v>0</v>
      </c>
      <c r="X448" s="24"/>
      <c r="Y448" s="24"/>
      <c r="Z448" s="24"/>
      <c r="AA448" s="24">
        <v>0</v>
      </c>
      <c r="AB448" s="24">
        <v>0</v>
      </c>
      <c r="AC448" s="24"/>
      <c r="AD448" s="49">
        <v>0</v>
      </c>
      <c r="AE448" s="24"/>
      <c r="AF448" s="24"/>
      <c r="AG448" s="24"/>
      <c r="AH448" s="24">
        <v>0</v>
      </c>
      <c r="AI448" s="24">
        <v>0</v>
      </c>
      <c r="AJ448" s="24"/>
      <c r="AK448" s="49">
        <v>0</v>
      </c>
      <c r="AL448" s="44"/>
      <c r="AM448" s="24"/>
      <c r="AN448" s="24"/>
      <c r="AO448" s="24">
        <f t="shared" si="7"/>
        <v>0</v>
      </c>
      <c r="AP448" s="24">
        <v>0</v>
      </c>
      <c r="AQ448" s="24">
        <v>0</v>
      </c>
      <c r="AR448" s="24">
        <v>0</v>
      </c>
      <c r="AS448" s="24">
        <v>0</v>
      </c>
      <c r="AT448" s="24">
        <v>0</v>
      </c>
    </row>
    <row r="449" spans="1:46" ht="78.75">
      <c r="A449" s="8" t="s">
        <v>805</v>
      </c>
      <c r="B449" s="73" t="s">
        <v>1182</v>
      </c>
      <c r="C449" s="15" t="s">
        <v>2436</v>
      </c>
      <c r="D449" s="9">
        <v>11.564350000000001</v>
      </c>
      <c r="E449" s="24"/>
      <c r="F449" s="24">
        <v>11.564349999999999</v>
      </c>
      <c r="G449" s="24">
        <v>0</v>
      </c>
      <c r="H449" s="24"/>
      <c r="I449" s="24">
        <v>1</v>
      </c>
      <c r="J449" s="24"/>
      <c r="K449" s="24"/>
      <c r="L449" s="24"/>
      <c r="M449" s="24">
        <v>0</v>
      </c>
      <c r="N449" s="24">
        <v>0</v>
      </c>
      <c r="O449" s="24"/>
      <c r="P449" s="49">
        <v>0</v>
      </c>
      <c r="Q449" s="24"/>
      <c r="R449" s="24"/>
      <c r="S449" s="24"/>
      <c r="T449" s="24">
        <v>0</v>
      </c>
      <c r="U449" s="24">
        <v>0</v>
      </c>
      <c r="V449" s="24"/>
      <c r="W449" s="24">
        <v>0</v>
      </c>
      <c r="X449" s="24"/>
      <c r="Y449" s="24"/>
      <c r="Z449" s="24"/>
      <c r="AA449" s="24">
        <v>0</v>
      </c>
      <c r="AB449" s="24">
        <v>0</v>
      </c>
      <c r="AC449" s="24"/>
      <c r="AD449" s="49">
        <v>0</v>
      </c>
      <c r="AE449" s="24"/>
      <c r="AF449" s="24"/>
      <c r="AG449" s="24"/>
      <c r="AH449" s="24">
        <v>0</v>
      </c>
      <c r="AI449" s="24">
        <v>0</v>
      </c>
      <c r="AJ449" s="24"/>
      <c r="AK449" s="49">
        <v>0</v>
      </c>
      <c r="AL449" s="44"/>
      <c r="AM449" s="24"/>
      <c r="AN449" s="24"/>
      <c r="AO449" s="24">
        <f t="shared" si="7"/>
        <v>11.564349999999999</v>
      </c>
      <c r="AP449" s="24">
        <v>0</v>
      </c>
      <c r="AQ449" s="24">
        <v>0</v>
      </c>
      <c r="AR449" s="24">
        <v>1</v>
      </c>
      <c r="AS449" s="24">
        <v>0</v>
      </c>
      <c r="AT449" s="24">
        <v>0</v>
      </c>
    </row>
    <row r="450" spans="1:46" ht="78.75">
      <c r="A450" s="8" t="s">
        <v>804</v>
      </c>
      <c r="B450" s="73" t="s">
        <v>1183</v>
      </c>
      <c r="C450" s="15" t="s">
        <v>1184</v>
      </c>
      <c r="D450" s="9">
        <v>8.231209999999999</v>
      </c>
      <c r="E450" s="24"/>
      <c r="F450" s="24">
        <v>8.2312100000000008</v>
      </c>
      <c r="G450" s="24">
        <v>2</v>
      </c>
      <c r="H450" s="24"/>
      <c r="I450" s="24">
        <v>0</v>
      </c>
      <c r="J450" s="24"/>
      <c r="K450" s="24"/>
      <c r="L450" s="24"/>
      <c r="M450" s="24">
        <v>0</v>
      </c>
      <c r="N450" s="24">
        <v>0</v>
      </c>
      <c r="O450" s="24"/>
      <c r="P450" s="49">
        <v>0</v>
      </c>
      <c r="Q450" s="24"/>
      <c r="R450" s="24"/>
      <c r="S450" s="24"/>
      <c r="T450" s="24">
        <v>0</v>
      </c>
      <c r="U450" s="24">
        <v>0</v>
      </c>
      <c r="V450" s="24"/>
      <c r="W450" s="24">
        <v>0</v>
      </c>
      <c r="X450" s="24"/>
      <c r="Y450" s="24"/>
      <c r="Z450" s="24"/>
      <c r="AA450" s="24">
        <v>0</v>
      </c>
      <c r="AB450" s="24">
        <v>0</v>
      </c>
      <c r="AC450" s="24"/>
      <c r="AD450" s="49">
        <v>0</v>
      </c>
      <c r="AE450" s="24"/>
      <c r="AF450" s="24"/>
      <c r="AG450" s="24"/>
      <c r="AH450" s="24">
        <v>0</v>
      </c>
      <c r="AI450" s="24">
        <v>0</v>
      </c>
      <c r="AJ450" s="24"/>
      <c r="AK450" s="49">
        <v>0</v>
      </c>
      <c r="AL450" s="44"/>
      <c r="AM450" s="24"/>
      <c r="AN450" s="24"/>
      <c r="AO450" s="24">
        <f t="shared" si="7"/>
        <v>8.2312100000000008</v>
      </c>
      <c r="AP450" s="24">
        <v>2</v>
      </c>
      <c r="AQ450" s="24">
        <v>0</v>
      </c>
      <c r="AR450" s="24">
        <v>0</v>
      </c>
      <c r="AS450" s="24">
        <v>0</v>
      </c>
      <c r="AT450" s="24">
        <v>0</v>
      </c>
    </row>
    <row r="451" spans="1:46" ht="94.5">
      <c r="A451" s="8" t="s">
        <v>805</v>
      </c>
      <c r="B451" s="73" t="s">
        <v>1185</v>
      </c>
      <c r="C451" s="15" t="s">
        <v>1186</v>
      </c>
      <c r="D451" s="9">
        <v>0.56730999999999998</v>
      </c>
      <c r="E451" s="24"/>
      <c r="F451" s="24">
        <v>0.56730999999999998</v>
      </c>
      <c r="G451" s="24">
        <v>0.40</v>
      </c>
      <c r="H451" s="24"/>
      <c r="I451" s="24">
        <v>0</v>
      </c>
      <c r="J451" s="24"/>
      <c r="K451" s="24"/>
      <c r="L451" s="24"/>
      <c r="M451" s="24">
        <v>0</v>
      </c>
      <c r="N451" s="24">
        <v>0</v>
      </c>
      <c r="O451" s="24"/>
      <c r="P451" s="49">
        <v>0</v>
      </c>
      <c r="Q451" s="24"/>
      <c r="R451" s="24"/>
      <c r="S451" s="24"/>
      <c r="T451" s="24">
        <v>0</v>
      </c>
      <c r="U451" s="24">
        <v>0</v>
      </c>
      <c r="V451" s="24"/>
      <c r="W451" s="24">
        <v>0</v>
      </c>
      <c r="X451" s="24"/>
      <c r="Y451" s="24"/>
      <c r="Z451" s="24"/>
      <c r="AA451" s="24">
        <v>0</v>
      </c>
      <c r="AB451" s="24">
        <v>0</v>
      </c>
      <c r="AC451" s="24"/>
      <c r="AD451" s="49">
        <v>0</v>
      </c>
      <c r="AE451" s="24"/>
      <c r="AF451" s="24"/>
      <c r="AG451" s="24"/>
      <c r="AH451" s="24">
        <v>0</v>
      </c>
      <c r="AI451" s="24">
        <v>0</v>
      </c>
      <c r="AJ451" s="24"/>
      <c r="AK451" s="49">
        <v>0</v>
      </c>
      <c r="AL451" s="44"/>
      <c r="AM451" s="24"/>
      <c r="AN451" s="24"/>
      <c r="AO451" s="24">
        <f t="shared" si="7"/>
        <v>0.56730999999999998</v>
      </c>
      <c r="AP451" s="24">
        <v>0.40</v>
      </c>
      <c r="AQ451" s="24">
        <v>0</v>
      </c>
      <c r="AR451" s="24">
        <v>0</v>
      </c>
      <c r="AS451" s="24">
        <v>0</v>
      </c>
      <c r="AT451" s="24">
        <v>0</v>
      </c>
    </row>
    <row r="452" spans="1:46" ht="78.75">
      <c r="A452" s="8" t="s">
        <v>804</v>
      </c>
      <c r="B452" s="73" t="s">
        <v>1187</v>
      </c>
      <c r="C452" s="15" t="s">
        <v>1188</v>
      </c>
      <c r="D452" s="9">
        <v>0.56730999999999998</v>
      </c>
      <c r="E452" s="24"/>
      <c r="F452" s="24">
        <v>0.56730999999999998</v>
      </c>
      <c r="G452" s="24">
        <v>0.40</v>
      </c>
      <c r="H452" s="24"/>
      <c r="I452" s="24">
        <v>0</v>
      </c>
      <c r="J452" s="24"/>
      <c r="K452" s="24"/>
      <c r="L452" s="24"/>
      <c r="M452" s="24">
        <v>0</v>
      </c>
      <c r="N452" s="24">
        <v>0</v>
      </c>
      <c r="O452" s="24"/>
      <c r="P452" s="49">
        <v>0</v>
      </c>
      <c r="Q452" s="24"/>
      <c r="R452" s="24"/>
      <c r="S452" s="24"/>
      <c r="T452" s="24">
        <v>0</v>
      </c>
      <c r="U452" s="24">
        <v>0</v>
      </c>
      <c r="V452" s="24"/>
      <c r="W452" s="24">
        <v>0</v>
      </c>
      <c r="X452" s="24"/>
      <c r="Y452" s="24"/>
      <c r="Z452" s="24"/>
      <c r="AA452" s="24">
        <v>0</v>
      </c>
      <c r="AB452" s="24">
        <v>0</v>
      </c>
      <c r="AC452" s="24"/>
      <c r="AD452" s="49">
        <v>0</v>
      </c>
      <c r="AE452" s="24"/>
      <c r="AF452" s="24"/>
      <c r="AG452" s="24"/>
      <c r="AH452" s="24">
        <v>0</v>
      </c>
      <c r="AI452" s="24">
        <v>0</v>
      </c>
      <c r="AJ452" s="24"/>
      <c r="AK452" s="49">
        <v>0</v>
      </c>
      <c r="AL452" s="44"/>
      <c r="AM452" s="24"/>
      <c r="AN452" s="24"/>
      <c r="AO452" s="24">
        <f t="shared" si="7"/>
        <v>0.56730999999999998</v>
      </c>
      <c r="AP452" s="24">
        <v>0.40</v>
      </c>
      <c r="AQ452" s="24">
        <v>0</v>
      </c>
      <c r="AR452" s="24">
        <v>0</v>
      </c>
      <c r="AS452" s="24">
        <v>0</v>
      </c>
      <c r="AT452" s="24">
        <v>0</v>
      </c>
    </row>
    <row r="453" spans="1:46" ht="110.25">
      <c r="A453" s="8" t="s">
        <v>804</v>
      </c>
      <c r="B453" s="73" t="s">
        <v>1189</v>
      </c>
      <c r="C453" s="15" t="s">
        <v>2437</v>
      </c>
      <c r="D453" s="9">
        <v>1.01234</v>
      </c>
      <c r="E453" s="24"/>
      <c r="F453" s="24">
        <v>1.01234</v>
      </c>
      <c r="G453" s="24">
        <v>0.25</v>
      </c>
      <c r="H453" s="24"/>
      <c r="I453" s="24">
        <v>0</v>
      </c>
      <c r="J453" s="24"/>
      <c r="K453" s="24"/>
      <c r="L453" s="24"/>
      <c r="M453" s="24">
        <v>0</v>
      </c>
      <c r="N453" s="24">
        <v>0</v>
      </c>
      <c r="O453" s="24"/>
      <c r="P453" s="49">
        <v>0</v>
      </c>
      <c r="Q453" s="24"/>
      <c r="R453" s="24"/>
      <c r="S453" s="24"/>
      <c r="T453" s="24">
        <v>0</v>
      </c>
      <c r="U453" s="24">
        <v>0</v>
      </c>
      <c r="V453" s="24"/>
      <c r="W453" s="24">
        <v>0</v>
      </c>
      <c r="X453" s="24"/>
      <c r="Y453" s="24"/>
      <c r="Z453" s="24"/>
      <c r="AA453" s="24">
        <v>0</v>
      </c>
      <c r="AB453" s="24">
        <v>0</v>
      </c>
      <c r="AC453" s="24"/>
      <c r="AD453" s="49">
        <v>0</v>
      </c>
      <c r="AE453" s="24"/>
      <c r="AF453" s="24"/>
      <c r="AG453" s="24"/>
      <c r="AH453" s="24">
        <v>0</v>
      </c>
      <c r="AI453" s="24">
        <v>0</v>
      </c>
      <c r="AJ453" s="24"/>
      <c r="AK453" s="49">
        <v>0</v>
      </c>
      <c r="AL453" s="44"/>
      <c r="AM453" s="24"/>
      <c r="AN453" s="24"/>
      <c r="AO453" s="24">
        <f t="shared" si="7"/>
        <v>1.01234</v>
      </c>
      <c r="AP453" s="24">
        <v>0.25</v>
      </c>
      <c r="AQ453" s="24">
        <v>0</v>
      </c>
      <c r="AR453" s="24">
        <v>0</v>
      </c>
      <c r="AS453" s="24">
        <v>0</v>
      </c>
      <c r="AT453" s="24">
        <v>0</v>
      </c>
    </row>
    <row r="454" spans="1:46" ht="78.75">
      <c r="A454" s="8" t="s">
        <v>805</v>
      </c>
      <c r="B454" s="73" t="s">
        <v>1190</v>
      </c>
      <c r="C454" s="15" t="s">
        <v>1191</v>
      </c>
      <c r="D454" s="9">
        <v>1.60185</v>
      </c>
      <c r="E454" s="24"/>
      <c r="F454" s="24">
        <v>0</v>
      </c>
      <c r="G454" s="24">
        <v>0</v>
      </c>
      <c r="H454" s="24"/>
      <c r="I454" s="24">
        <v>0</v>
      </c>
      <c r="J454" s="24"/>
      <c r="K454" s="24"/>
      <c r="L454" s="24"/>
      <c r="M454" s="24">
        <v>1.60185</v>
      </c>
      <c r="N454" s="24">
        <v>0</v>
      </c>
      <c r="O454" s="24"/>
      <c r="P454" s="49">
        <v>1.20</v>
      </c>
      <c r="Q454" s="24"/>
      <c r="R454" s="24"/>
      <c r="S454" s="24"/>
      <c r="T454" s="24">
        <v>0</v>
      </c>
      <c r="U454" s="24">
        <v>0</v>
      </c>
      <c r="V454" s="24"/>
      <c r="W454" s="24">
        <v>0</v>
      </c>
      <c r="X454" s="24"/>
      <c r="Y454" s="24"/>
      <c r="Z454" s="24"/>
      <c r="AA454" s="24">
        <v>0</v>
      </c>
      <c r="AB454" s="24">
        <v>0</v>
      </c>
      <c r="AC454" s="24"/>
      <c r="AD454" s="49">
        <v>0</v>
      </c>
      <c r="AE454" s="24"/>
      <c r="AF454" s="24"/>
      <c r="AG454" s="24"/>
      <c r="AH454" s="24">
        <v>0</v>
      </c>
      <c r="AI454" s="24">
        <v>0</v>
      </c>
      <c r="AJ454" s="24"/>
      <c r="AK454" s="49">
        <v>0</v>
      </c>
      <c r="AL454" s="44"/>
      <c r="AM454" s="24"/>
      <c r="AN454" s="24"/>
      <c r="AO454" s="24">
        <f t="shared" si="7"/>
        <v>1.60185</v>
      </c>
      <c r="AP454" s="24">
        <v>0</v>
      </c>
      <c r="AQ454" s="24">
        <v>0</v>
      </c>
      <c r="AR454" s="24">
        <v>1.20</v>
      </c>
      <c r="AS454" s="24">
        <v>0</v>
      </c>
      <c r="AT454" s="24">
        <v>0</v>
      </c>
    </row>
    <row r="455" spans="1:46" ht="94.5">
      <c r="A455" s="8" t="s">
        <v>804</v>
      </c>
      <c r="B455" s="73" t="s">
        <v>1192</v>
      </c>
      <c r="C455" s="15" t="s">
        <v>2438</v>
      </c>
      <c r="D455" s="9">
        <v>0.48705999999999999</v>
      </c>
      <c r="E455" s="24"/>
      <c r="F455" s="24">
        <v>0.48705999999999999</v>
      </c>
      <c r="G455" s="24">
        <v>0.40</v>
      </c>
      <c r="H455" s="24"/>
      <c r="I455" s="24"/>
      <c r="J455" s="24"/>
      <c r="K455" s="24"/>
      <c r="L455" s="24"/>
      <c r="M455" s="24">
        <v>0</v>
      </c>
      <c r="N455" s="24">
        <v>0</v>
      </c>
      <c r="O455" s="24"/>
      <c r="P455" s="49">
        <v>0</v>
      </c>
      <c r="Q455" s="24"/>
      <c r="R455" s="24"/>
      <c r="S455" s="24"/>
      <c r="T455" s="24">
        <v>0</v>
      </c>
      <c r="U455" s="24">
        <v>0</v>
      </c>
      <c r="V455" s="24"/>
      <c r="W455" s="24">
        <v>0</v>
      </c>
      <c r="X455" s="24"/>
      <c r="Y455" s="24"/>
      <c r="Z455" s="24"/>
      <c r="AA455" s="24">
        <v>0</v>
      </c>
      <c r="AB455" s="24">
        <v>0</v>
      </c>
      <c r="AC455" s="24"/>
      <c r="AD455" s="49">
        <v>0</v>
      </c>
      <c r="AE455" s="24"/>
      <c r="AF455" s="24"/>
      <c r="AG455" s="24"/>
      <c r="AH455" s="24">
        <v>0</v>
      </c>
      <c r="AI455" s="24">
        <v>0</v>
      </c>
      <c r="AJ455" s="24"/>
      <c r="AK455" s="49">
        <v>0</v>
      </c>
      <c r="AL455" s="44"/>
      <c r="AM455" s="24"/>
      <c r="AN455" s="24"/>
      <c r="AO455" s="24">
        <f t="shared" si="7"/>
        <v>0.48705999999999999</v>
      </c>
      <c r="AP455" s="24">
        <v>0.40</v>
      </c>
      <c r="AQ455" s="24">
        <v>0</v>
      </c>
      <c r="AR455" s="24">
        <v>0</v>
      </c>
      <c r="AS455" s="24">
        <v>0</v>
      </c>
      <c r="AT455" s="24">
        <v>0</v>
      </c>
    </row>
    <row r="456" spans="1:46" ht="63">
      <c r="A456" s="8" t="s">
        <v>804</v>
      </c>
      <c r="B456" s="73" t="s">
        <v>1193</v>
      </c>
      <c r="C456" s="15" t="s">
        <v>2439</v>
      </c>
      <c r="D456" s="9">
        <v>1.5161</v>
      </c>
      <c r="E456" s="24"/>
      <c r="F456" s="24">
        <v>1.5161</v>
      </c>
      <c r="G456" s="24">
        <v>1.26</v>
      </c>
      <c r="H456" s="24"/>
      <c r="I456" s="24">
        <v>0</v>
      </c>
      <c r="J456" s="24"/>
      <c r="K456" s="24"/>
      <c r="L456" s="24"/>
      <c r="M456" s="24">
        <v>0</v>
      </c>
      <c r="N456" s="24">
        <v>0</v>
      </c>
      <c r="O456" s="24"/>
      <c r="P456" s="49">
        <v>0</v>
      </c>
      <c r="Q456" s="24"/>
      <c r="R456" s="24"/>
      <c r="S456" s="24"/>
      <c r="T456" s="24">
        <v>0</v>
      </c>
      <c r="U456" s="24">
        <v>0</v>
      </c>
      <c r="V456" s="24"/>
      <c r="W456" s="24">
        <v>0</v>
      </c>
      <c r="X456" s="24"/>
      <c r="Y456" s="24"/>
      <c r="Z456" s="24"/>
      <c r="AA456" s="24">
        <v>0</v>
      </c>
      <c r="AB456" s="24">
        <v>0</v>
      </c>
      <c r="AC456" s="24"/>
      <c r="AD456" s="49">
        <v>0</v>
      </c>
      <c r="AE456" s="24"/>
      <c r="AF456" s="24"/>
      <c r="AG456" s="24"/>
      <c r="AH456" s="24">
        <v>0</v>
      </c>
      <c r="AI456" s="24">
        <v>0</v>
      </c>
      <c r="AJ456" s="24"/>
      <c r="AK456" s="49">
        <v>0</v>
      </c>
      <c r="AL456" s="44"/>
      <c r="AM456" s="24"/>
      <c r="AN456" s="24"/>
      <c r="AO456" s="24">
        <f t="shared" si="7"/>
        <v>1.5161</v>
      </c>
      <c r="AP456" s="24">
        <v>1.26</v>
      </c>
      <c r="AQ456" s="24">
        <v>0</v>
      </c>
      <c r="AR456" s="24">
        <v>0</v>
      </c>
      <c r="AS456" s="24">
        <v>0</v>
      </c>
      <c r="AT456" s="24">
        <v>0</v>
      </c>
    </row>
    <row r="457" spans="1:46" ht="63">
      <c r="A457" s="8" t="s">
        <v>804</v>
      </c>
      <c r="B457" s="73" t="s">
        <v>1194</v>
      </c>
      <c r="C457" s="15" t="s">
        <v>1195</v>
      </c>
      <c r="D457" s="9">
        <v>5.9365899999999998</v>
      </c>
      <c r="E457" s="24"/>
      <c r="F457" s="24">
        <v>0</v>
      </c>
      <c r="G457" s="24">
        <v>0</v>
      </c>
      <c r="H457" s="24"/>
      <c r="I457" s="24">
        <v>0</v>
      </c>
      <c r="J457" s="24"/>
      <c r="K457" s="24"/>
      <c r="L457" s="24"/>
      <c r="M457" s="24">
        <v>0</v>
      </c>
      <c r="N457" s="24">
        <v>0</v>
      </c>
      <c r="O457" s="24"/>
      <c r="P457" s="49">
        <v>0</v>
      </c>
      <c r="Q457" s="24"/>
      <c r="R457" s="24"/>
      <c r="S457" s="24"/>
      <c r="T457" s="24">
        <v>0</v>
      </c>
      <c r="U457" s="24">
        <v>0</v>
      </c>
      <c r="V457" s="24"/>
      <c r="W457" s="24">
        <v>0</v>
      </c>
      <c r="X457" s="24"/>
      <c r="Y457" s="24"/>
      <c r="Z457" s="24"/>
      <c r="AA457" s="24">
        <v>5.9365900000000007</v>
      </c>
      <c r="AB457" s="24">
        <v>0</v>
      </c>
      <c r="AC457" s="24"/>
      <c r="AD457" s="49">
        <v>1.20</v>
      </c>
      <c r="AE457" s="24"/>
      <c r="AF457" s="24"/>
      <c r="AG457" s="24"/>
      <c r="AH457" s="24">
        <v>0</v>
      </c>
      <c r="AI457" s="24">
        <v>0</v>
      </c>
      <c r="AJ457" s="24"/>
      <c r="AK457" s="49">
        <v>0</v>
      </c>
      <c r="AL457" s="44"/>
      <c r="AM457" s="24"/>
      <c r="AN457" s="24"/>
      <c r="AO457" s="24">
        <f t="shared" si="7"/>
        <v>5.9365900000000007</v>
      </c>
      <c r="AP457" s="24">
        <v>0</v>
      </c>
      <c r="AQ457" s="24">
        <v>0</v>
      </c>
      <c r="AR457" s="24">
        <v>1.20</v>
      </c>
      <c r="AS457" s="24">
        <v>0</v>
      </c>
      <c r="AT457" s="24">
        <v>0</v>
      </c>
    </row>
    <row r="458" spans="1:46" ht="94.5">
      <c r="A458" s="8" t="s">
        <v>804</v>
      </c>
      <c r="B458" s="73" t="s">
        <v>1196</v>
      </c>
      <c r="C458" s="15" t="s">
        <v>2440</v>
      </c>
      <c r="D458" s="9">
        <v>2.6852399999999998</v>
      </c>
      <c r="E458" s="24"/>
      <c r="F458" s="24">
        <v>2.6852399999999994</v>
      </c>
      <c r="G458" s="24">
        <v>2</v>
      </c>
      <c r="H458" s="24"/>
      <c r="I458" s="24">
        <v>0</v>
      </c>
      <c r="J458" s="24"/>
      <c r="K458" s="24"/>
      <c r="L458" s="24"/>
      <c r="M458" s="24">
        <v>0</v>
      </c>
      <c r="N458" s="24">
        <v>0</v>
      </c>
      <c r="O458" s="24"/>
      <c r="P458" s="49">
        <v>0</v>
      </c>
      <c r="Q458" s="24"/>
      <c r="R458" s="24"/>
      <c r="S458" s="24"/>
      <c r="T458" s="24">
        <v>0</v>
      </c>
      <c r="U458" s="24">
        <v>0</v>
      </c>
      <c r="V458" s="24"/>
      <c r="W458" s="24">
        <v>0</v>
      </c>
      <c r="X458" s="24"/>
      <c r="Y458" s="24"/>
      <c r="Z458" s="24"/>
      <c r="AA458" s="24">
        <v>0</v>
      </c>
      <c r="AB458" s="24">
        <v>0</v>
      </c>
      <c r="AC458" s="24"/>
      <c r="AD458" s="49">
        <v>0</v>
      </c>
      <c r="AE458" s="24"/>
      <c r="AF458" s="24"/>
      <c r="AG458" s="24"/>
      <c r="AH458" s="24">
        <v>0</v>
      </c>
      <c r="AI458" s="24">
        <v>0</v>
      </c>
      <c r="AJ458" s="24"/>
      <c r="AK458" s="49">
        <v>0</v>
      </c>
      <c r="AL458" s="44"/>
      <c r="AM458" s="24"/>
      <c r="AN458" s="24"/>
      <c r="AO458" s="24">
        <f t="shared" si="7"/>
        <v>2.6852399999999994</v>
      </c>
      <c r="AP458" s="24">
        <v>2</v>
      </c>
      <c r="AQ458" s="24">
        <v>0</v>
      </c>
      <c r="AR458" s="24">
        <v>0</v>
      </c>
      <c r="AS458" s="24">
        <v>0</v>
      </c>
      <c r="AT458" s="24">
        <v>0</v>
      </c>
    </row>
    <row r="459" spans="1:46" ht="94.5">
      <c r="A459" s="8" t="s">
        <v>804</v>
      </c>
      <c r="B459" s="73" t="s">
        <v>1197</v>
      </c>
      <c r="C459" s="15" t="s">
        <v>2441</v>
      </c>
      <c r="D459" s="9">
        <v>0.64125</v>
      </c>
      <c r="E459" s="24"/>
      <c r="F459" s="24">
        <v>0.64125</v>
      </c>
      <c r="G459" s="24">
        <v>0.63</v>
      </c>
      <c r="H459" s="24"/>
      <c r="I459" s="24">
        <v>0</v>
      </c>
      <c r="J459" s="24"/>
      <c r="K459" s="24"/>
      <c r="L459" s="24"/>
      <c r="M459" s="24">
        <v>0</v>
      </c>
      <c r="N459" s="24">
        <v>0</v>
      </c>
      <c r="O459" s="24"/>
      <c r="P459" s="49">
        <v>0</v>
      </c>
      <c r="Q459" s="24"/>
      <c r="R459" s="24"/>
      <c r="S459" s="24"/>
      <c r="T459" s="24">
        <v>0</v>
      </c>
      <c r="U459" s="24">
        <v>0</v>
      </c>
      <c r="V459" s="24"/>
      <c r="W459" s="24">
        <v>0</v>
      </c>
      <c r="X459" s="24"/>
      <c r="Y459" s="24"/>
      <c r="Z459" s="24"/>
      <c r="AA459" s="24">
        <v>0</v>
      </c>
      <c r="AB459" s="24">
        <v>0</v>
      </c>
      <c r="AC459" s="24"/>
      <c r="AD459" s="49">
        <v>0</v>
      </c>
      <c r="AE459" s="24"/>
      <c r="AF459" s="24"/>
      <c r="AG459" s="24"/>
      <c r="AH459" s="24">
        <v>0</v>
      </c>
      <c r="AI459" s="24">
        <v>0</v>
      </c>
      <c r="AJ459" s="24"/>
      <c r="AK459" s="49">
        <v>0</v>
      </c>
      <c r="AL459" s="44"/>
      <c r="AM459" s="24"/>
      <c r="AN459" s="24"/>
      <c r="AO459" s="24">
        <f t="shared" si="7"/>
        <v>0.64124999999999999</v>
      </c>
      <c r="AP459" s="24">
        <v>0.63</v>
      </c>
      <c r="AQ459" s="24">
        <v>0</v>
      </c>
      <c r="AR459" s="24">
        <v>0</v>
      </c>
      <c r="AS459" s="24">
        <v>0</v>
      </c>
      <c r="AT459" s="24">
        <v>0</v>
      </c>
    </row>
    <row r="460" spans="1:46" ht="78.75">
      <c r="A460" s="8" t="s">
        <v>805</v>
      </c>
      <c r="B460" s="73" t="s">
        <v>1198</v>
      </c>
      <c r="C460" s="15" t="s">
        <v>2442</v>
      </c>
      <c r="D460" s="9">
        <v>1.0662199999999999</v>
      </c>
      <c r="E460" s="24"/>
      <c r="F460" s="24">
        <v>1.0662199999999999</v>
      </c>
      <c r="G460" s="24">
        <v>0</v>
      </c>
      <c r="H460" s="24"/>
      <c r="I460" s="24">
        <v>0.80</v>
      </c>
      <c r="J460" s="24"/>
      <c r="K460" s="24"/>
      <c r="L460" s="24"/>
      <c r="M460" s="24">
        <v>0</v>
      </c>
      <c r="N460" s="24">
        <v>0</v>
      </c>
      <c r="O460" s="24"/>
      <c r="P460" s="49">
        <v>0</v>
      </c>
      <c r="Q460" s="24"/>
      <c r="R460" s="24"/>
      <c r="S460" s="24"/>
      <c r="T460" s="24">
        <v>0</v>
      </c>
      <c r="U460" s="24">
        <v>0</v>
      </c>
      <c r="V460" s="24"/>
      <c r="W460" s="24">
        <v>0</v>
      </c>
      <c r="X460" s="24"/>
      <c r="Y460" s="24"/>
      <c r="Z460" s="24"/>
      <c r="AA460" s="24">
        <v>0</v>
      </c>
      <c r="AB460" s="24">
        <v>0</v>
      </c>
      <c r="AC460" s="24"/>
      <c r="AD460" s="49">
        <v>0</v>
      </c>
      <c r="AE460" s="24"/>
      <c r="AF460" s="24"/>
      <c r="AG460" s="24"/>
      <c r="AH460" s="24">
        <v>0</v>
      </c>
      <c r="AI460" s="24">
        <v>0</v>
      </c>
      <c r="AJ460" s="24"/>
      <c r="AK460" s="49">
        <v>0</v>
      </c>
      <c r="AL460" s="44"/>
      <c r="AM460" s="24"/>
      <c r="AN460" s="24"/>
      <c r="AO460" s="24">
        <f t="shared" si="7"/>
        <v>1.0662199999999999</v>
      </c>
      <c r="AP460" s="24">
        <v>0</v>
      </c>
      <c r="AQ460" s="24">
        <v>0</v>
      </c>
      <c r="AR460" s="24">
        <v>0.80</v>
      </c>
      <c r="AS460" s="24">
        <v>0</v>
      </c>
      <c r="AT460" s="24">
        <v>0</v>
      </c>
    </row>
    <row r="461" spans="1:46" ht="94.5">
      <c r="A461" s="8" t="s">
        <v>804</v>
      </c>
      <c r="B461" s="73" t="s">
        <v>1199</v>
      </c>
      <c r="C461" s="15" t="s">
        <v>2443</v>
      </c>
      <c r="D461" s="9">
        <v>0.39027000000000001</v>
      </c>
      <c r="E461" s="24"/>
      <c r="F461" s="24">
        <v>0.39027000000000001</v>
      </c>
      <c r="G461" s="24">
        <v>0.25</v>
      </c>
      <c r="H461" s="24"/>
      <c r="I461" s="24">
        <v>0</v>
      </c>
      <c r="J461" s="24"/>
      <c r="K461" s="24"/>
      <c r="L461" s="24"/>
      <c r="M461" s="24">
        <v>0</v>
      </c>
      <c r="N461" s="24">
        <v>0</v>
      </c>
      <c r="O461" s="24"/>
      <c r="P461" s="49">
        <v>0</v>
      </c>
      <c r="Q461" s="24"/>
      <c r="R461" s="24"/>
      <c r="S461" s="24"/>
      <c r="T461" s="24">
        <v>0</v>
      </c>
      <c r="U461" s="24">
        <v>0</v>
      </c>
      <c r="V461" s="24"/>
      <c r="W461" s="24">
        <v>0</v>
      </c>
      <c r="X461" s="24"/>
      <c r="Y461" s="24"/>
      <c r="Z461" s="24"/>
      <c r="AA461" s="24">
        <v>0</v>
      </c>
      <c r="AB461" s="24">
        <v>0</v>
      </c>
      <c r="AC461" s="24"/>
      <c r="AD461" s="49">
        <v>0</v>
      </c>
      <c r="AE461" s="24"/>
      <c r="AF461" s="24"/>
      <c r="AG461" s="24"/>
      <c r="AH461" s="24">
        <v>0</v>
      </c>
      <c r="AI461" s="24">
        <v>0</v>
      </c>
      <c r="AJ461" s="24"/>
      <c r="AK461" s="49">
        <v>0</v>
      </c>
      <c r="AL461" s="44"/>
      <c r="AM461" s="24"/>
      <c r="AN461" s="24"/>
      <c r="AO461" s="24">
        <f t="shared" si="7"/>
        <v>0.39027000000000001</v>
      </c>
      <c r="AP461" s="24">
        <v>0.25</v>
      </c>
      <c r="AQ461" s="24">
        <v>0</v>
      </c>
      <c r="AR461" s="24">
        <v>0</v>
      </c>
      <c r="AS461" s="24">
        <v>0</v>
      </c>
      <c r="AT461" s="24">
        <v>0</v>
      </c>
    </row>
    <row r="462" spans="1:46" ht="47.25">
      <c r="A462" s="8" t="s">
        <v>804</v>
      </c>
      <c r="B462" s="73" t="s">
        <v>1200</v>
      </c>
      <c r="C462" s="15" t="s">
        <v>1201</v>
      </c>
      <c r="D462" s="9">
        <v>43.361699999999999</v>
      </c>
      <c r="E462" s="24"/>
      <c r="F462" s="24">
        <v>43.361699999999992</v>
      </c>
      <c r="G462" s="24">
        <v>0</v>
      </c>
      <c r="H462" s="24"/>
      <c r="I462" s="24">
        <v>0</v>
      </c>
      <c r="J462" s="24"/>
      <c r="K462" s="24"/>
      <c r="L462" s="24"/>
      <c r="M462" s="24">
        <v>0</v>
      </c>
      <c r="N462" s="24">
        <v>0</v>
      </c>
      <c r="O462" s="24"/>
      <c r="P462" s="49">
        <v>0</v>
      </c>
      <c r="Q462" s="24"/>
      <c r="R462" s="24"/>
      <c r="S462" s="24"/>
      <c r="T462" s="24">
        <v>0</v>
      </c>
      <c r="U462" s="24">
        <v>0</v>
      </c>
      <c r="V462" s="24"/>
      <c r="W462" s="24">
        <v>0</v>
      </c>
      <c r="X462" s="24"/>
      <c r="Y462" s="24"/>
      <c r="Z462" s="24"/>
      <c r="AA462" s="24">
        <v>0</v>
      </c>
      <c r="AB462" s="24">
        <v>0</v>
      </c>
      <c r="AC462" s="24"/>
      <c r="AD462" s="49">
        <v>0</v>
      </c>
      <c r="AE462" s="24"/>
      <c r="AF462" s="24"/>
      <c r="AG462" s="24"/>
      <c r="AH462" s="24">
        <v>0</v>
      </c>
      <c r="AI462" s="24">
        <v>0</v>
      </c>
      <c r="AJ462" s="24"/>
      <c r="AK462" s="49">
        <v>0</v>
      </c>
      <c r="AL462" s="44"/>
      <c r="AM462" s="24"/>
      <c r="AN462" s="24"/>
      <c r="AO462" s="24">
        <f t="shared" si="7"/>
        <v>43.361699999999992</v>
      </c>
      <c r="AP462" s="24">
        <v>0</v>
      </c>
      <c r="AQ462" s="24">
        <v>0</v>
      </c>
      <c r="AR462" s="24">
        <v>0</v>
      </c>
      <c r="AS462" s="24">
        <v>0</v>
      </c>
      <c r="AT462" s="24">
        <v>0</v>
      </c>
    </row>
    <row r="463" spans="1:46" ht="94.5">
      <c r="A463" s="8" t="s">
        <v>804</v>
      </c>
      <c r="B463" s="73" t="s">
        <v>1202</v>
      </c>
      <c r="C463" s="15" t="s">
        <v>1203</v>
      </c>
      <c r="D463" s="9">
        <v>0.48705999999999999</v>
      </c>
      <c r="E463" s="24"/>
      <c r="F463" s="24">
        <v>0.48705999999999999</v>
      </c>
      <c r="G463" s="24">
        <v>0.40</v>
      </c>
      <c r="H463" s="24"/>
      <c r="I463" s="24">
        <v>0</v>
      </c>
      <c r="J463" s="24"/>
      <c r="K463" s="24"/>
      <c r="L463" s="24"/>
      <c r="M463" s="24">
        <v>0</v>
      </c>
      <c r="N463" s="24">
        <v>0</v>
      </c>
      <c r="O463" s="24"/>
      <c r="P463" s="49">
        <v>0</v>
      </c>
      <c r="Q463" s="24"/>
      <c r="R463" s="24"/>
      <c r="S463" s="24"/>
      <c r="T463" s="24">
        <v>0</v>
      </c>
      <c r="U463" s="24">
        <v>0</v>
      </c>
      <c r="V463" s="24"/>
      <c r="W463" s="24">
        <v>0</v>
      </c>
      <c r="X463" s="24"/>
      <c r="Y463" s="24"/>
      <c r="Z463" s="24"/>
      <c r="AA463" s="24">
        <v>0</v>
      </c>
      <c r="AB463" s="24">
        <v>0</v>
      </c>
      <c r="AC463" s="24"/>
      <c r="AD463" s="49">
        <v>0</v>
      </c>
      <c r="AE463" s="24"/>
      <c r="AF463" s="24"/>
      <c r="AG463" s="24"/>
      <c r="AH463" s="24">
        <v>0</v>
      </c>
      <c r="AI463" s="24">
        <v>0</v>
      </c>
      <c r="AJ463" s="24"/>
      <c r="AK463" s="49">
        <v>0</v>
      </c>
      <c r="AL463" s="44"/>
      <c r="AM463" s="24"/>
      <c r="AN463" s="24"/>
      <c r="AO463" s="24">
        <f t="shared" si="8" ref="AO463:AO526">=F463+M463+T463+AA463+AH463</f>
        <v>0.48705999999999999</v>
      </c>
      <c r="AP463" s="24">
        <v>0.40</v>
      </c>
      <c r="AQ463" s="24">
        <v>0</v>
      </c>
      <c r="AR463" s="24">
        <v>0</v>
      </c>
      <c r="AS463" s="24">
        <v>0</v>
      </c>
      <c r="AT463" s="24">
        <v>0</v>
      </c>
    </row>
    <row r="464" spans="1:46" ht="94.5">
      <c r="A464" s="8" t="s">
        <v>804</v>
      </c>
      <c r="B464" s="73" t="s">
        <v>1204</v>
      </c>
      <c r="C464" s="15" t="s">
        <v>2444</v>
      </c>
      <c r="D464" s="9">
        <v>2.26173</v>
      </c>
      <c r="E464" s="24"/>
      <c r="F464" s="24">
        <v>2.26173</v>
      </c>
      <c r="G464" s="24">
        <v>0</v>
      </c>
      <c r="H464" s="24"/>
      <c r="I464" s="24">
        <v>0</v>
      </c>
      <c r="J464" s="24"/>
      <c r="K464" s="24"/>
      <c r="L464" s="24"/>
      <c r="M464" s="24">
        <v>0</v>
      </c>
      <c r="N464" s="24">
        <v>0</v>
      </c>
      <c r="O464" s="24"/>
      <c r="P464" s="49">
        <v>0</v>
      </c>
      <c r="Q464" s="24"/>
      <c r="R464" s="24"/>
      <c r="S464" s="24"/>
      <c r="T464" s="24">
        <v>0</v>
      </c>
      <c r="U464" s="24">
        <v>0</v>
      </c>
      <c r="V464" s="24"/>
      <c r="W464" s="24">
        <v>0</v>
      </c>
      <c r="X464" s="24"/>
      <c r="Y464" s="24"/>
      <c r="Z464" s="24"/>
      <c r="AA464" s="24">
        <v>0</v>
      </c>
      <c r="AB464" s="24">
        <v>0</v>
      </c>
      <c r="AC464" s="24"/>
      <c r="AD464" s="49">
        <v>0</v>
      </c>
      <c r="AE464" s="24"/>
      <c r="AF464" s="24"/>
      <c r="AG464" s="24"/>
      <c r="AH464" s="24">
        <v>0</v>
      </c>
      <c r="AI464" s="24">
        <v>0</v>
      </c>
      <c r="AJ464" s="24"/>
      <c r="AK464" s="49">
        <v>0</v>
      </c>
      <c r="AL464" s="44"/>
      <c r="AM464" s="24"/>
      <c r="AN464" s="24"/>
      <c r="AO464" s="24">
        <f t="shared" si="8"/>
        <v>2.26173</v>
      </c>
      <c r="AP464" s="24">
        <v>0</v>
      </c>
      <c r="AQ464" s="24">
        <v>0</v>
      </c>
      <c r="AR464" s="24">
        <v>0</v>
      </c>
      <c r="AS464" s="24">
        <v>0</v>
      </c>
      <c r="AT464" s="24">
        <v>0</v>
      </c>
    </row>
    <row r="465" spans="1:46" ht="94.5">
      <c r="A465" s="8" t="s">
        <v>804</v>
      </c>
      <c r="B465" s="73" t="s">
        <v>1205</v>
      </c>
      <c r="C465" s="15" t="s">
        <v>2445</v>
      </c>
      <c r="D465" s="9">
        <v>1.2144900000000001</v>
      </c>
      <c r="E465" s="24"/>
      <c r="F465" s="24">
        <v>1.2144900000000001</v>
      </c>
      <c r="G465" s="24">
        <v>0.90</v>
      </c>
      <c r="H465" s="24"/>
      <c r="I465" s="24">
        <v>0</v>
      </c>
      <c r="J465" s="24"/>
      <c r="K465" s="24"/>
      <c r="L465" s="24"/>
      <c r="M465" s="24">
        <v>0</v>
      </c>
      <c r="N465" s="24">
        <v>0</v>
      </c>
      <c r="O465" s="24"/>
      <c r="P465" s="49">
        <v>0</v>
      </c>
      <c r="Q465" s="24"/>
      <c r="R465" s="24"/>
      <c r="S465" s="24"/>
      <c r="T465" s="24">
        <v>0</v>
      </c>
      <c r="U465" s="24">
        <v>0</v>
      </c>
      <c r="V465" s="24"/>
      <c r="W465" s="24">
        <v>0</v>
      </c>
      <c r="X465" s="24"/>
      <c r="Y465" s="24"/>
      <c r="Z465" s="24"/>
      <c r="AA465" s="24">
        <v>0</v>
      </c>
      <c r="AB465" s="24">
        <v>0</v>
      </c>
      <c r="AC465" s="24"/>
      <c r="AD465" s="49">
        <v>0</v>
      </c>
      <c r="AE465" s="24"/>
      <c r="AF465" s="24"/>
      <c r="AG465" s="24"/>
      <c r="AH465" s="24">
        <v>0</v>
      </c>
      <c r="AI465" s="24">
        <v>0</v>
      </c>
      <c r="AJ465" s="24"/>
      <c r="AK465" s="49">
        <v>0</v>
      </c>
      <c r="AL465" s="44"/>
      <c r="AM465" s="24"/>
      <c r="AN465" s="24"/>
      <c r="AO465" s="24">
        <f t="shared" si="8"/>
        <v>1.2144900000000001</v>
      </c>
      <c r="AP465" s="24">
        <v>0.90</v>
      </c>
      <c r="AQ465" s="24">
        <v>0</v>
      </c>
      <c r="AR465" s="24">
        <v>0</v>
      </c>
      <c r="AS465" s="24">
        <v>0</v>
      </c>
      <c r="AT465" s="24">
        <v>0</v>
      </c>
    </row>
    <row r="466" spans="1:46" ht="78.75">
      <c r="A466" s="8" t="s">
        <v>804</v>
      </c>
      <c r="B466" s="73" t="s">
        <v>1206</v>
      </c>
      <c r="C466" s="15" t="s">
        <v>2446</v>
      </c>
      <c r="D466" s="9">
        <v>2.6444299999999998</v>
      </c>
      <c r="E466" s="24"/>
      <c r="F466" s="24">
        <v>2.6444299999999998</v>
      </c>
      <c r="G466" s="24">
        <v>0</v>
      </c>
      <c r="H466" s="24"/>
      <c r="I466" s="24">
        <v>0</v>
      </c>
      <c r="J466" s="24"/>
      <c r="K466" s="24"/>
      <c r="L466" s="24"/>
      <c r="M466" s="24">
        <v>0</v>
      </c>
      <c r="N466" s="24">
        <v>0</v>
      </c>
      <c r="O466" s="24"/>
      <c r="P466" s="49">
        <v>0</v>
      </c>
      <c r="Q466" s="24"/>
      <c r="R466" s="24"/>
      <c r="S466" s="24"/>
      <c r="T466" s="24">
        <v>0</v>
      </c>
      <c r="U466" s="24">
        <v>0</v>
      </c>
      <c r="V466" s="24"/>
      <c r="W466" s="24">
        <v>0</v>
      </c>
      <c r="X466" s="24"/>
      <c r="Y466" s="24"/>
      <c r="Z466" s="24"/>
      <c r="AA466" s="24">
        <v>0</v>
      </c>
      <c r="AB466" s="24">
        <v>0</v>
      </c>
      <c r="AC466" s="24"/>
      <c r="AD466" s="49">
        <v>0</v>
      </c>
      <c r="AE466" s="24"/>
      <c r="AF466" s="24"/>
      <c r="AG466" s="24"/>
      <c r="AH466" s="24">
        <v>0</v>
      </c>
      <c r="AI466" s="24">
        <v>0</v>
      </c>
      <c r="AJ466" s="24"/>
      <c r="AK466" s="49">
        <v>0</v>
      </c>
      <c r="AL466" s="44"/>
      <c r="AM466" s="24"/>
      <c r="AN466" s="24"/>
      <c r="AO466" s="24">
        <f t="shared" si="8"/>
        <v>2.6444299999999998</v>
      </c>
      <c r="AP466" s="24">
        <v>0</v>
      </c>
      <c r="AQ466" s="24">
        <v>0</v>
      </c>
      <c r="AR466" s="24">
        <v>0</v>
      </c>
      <c r="AS466" s="24">
        <v>0</v>
      </c>
      <c r="AT466" s="24">
        <v>0</v>
      </c>
    </row>
    <row r="467" spans="1:46" ht="110.25">
      <c r="A467" s="8" t="s">
        <v>805</v>
      </c>
      <c r="B467" s="73" t="s">
        <v>1207</v>
      </c>
      <c r="C467" s="15" t="s">
        <v>2447</v>
      </c>
      <c r="D467" s="9">
        <v>0.20755000000000001</v>
      </c>
      <c r="E467" s="24"/>
      <c r="F467" s="24">
        <v>0.20755000000000001</v>
      </c>
      <c r="G467" s="24">
        <v>0</v>
      </c>
      <c r="H467" s="24"/>
      <c r="I467" s="24">
        <v>0.15</v>
      </c>
      <c r="J467" s="24"/>
      <c r="K467" s="24"/>
      <c r="L467" s="24"/>
      <c r="M467" s="24">
        <v>0</v>
      </c>
      <c r="N467" s="24">
        <v>0</v>
      </c>
      <c r="O467" s="24"/>
      <c r="P467" s="49">
        <v>0</v>
      </c>
      <c r="Q467" s="24"/>
      <c r="R467" s="24"/>
      <c r="S467" s="24"/>
      <c r="T467" s="24">
        <v>0</v>
      </c>
      <c r="U467" s="24">
        <v>0</v>
      </c>
      <c r="V467" s="24"/>
      <c r="W467" s="24">
        <v>0</v>
      </c>
      <c r="X467" s="24"/>
      <c r="Y467" s="24"/>
      <c r="Z467" s="24"/>
      <c r="AA467" s="24">
        <v>0</v>
      </c>
      <c r="AB467" s="24">
        <v>0</v>
      </c>
      <c r="AC467" s="24"/>
      <c r="AD467" s="49">
        <v>0</v>
      </c>
      <c r="AE467" s="24"/>
      <c r="AF467" s="24"/>
      <c r="AG467" s="24"/>
      <c r="AH467" s="24">
        <v>0</v>
      </c>
      <c r="AI467" s="24">
        <v>0</v>
      </c>
      <c r="AJ467" s="24"/>
      <c r="AK467" s="49">
        <v>0</v>
      </c>
      <c r="AL467" s="44"/>
      <c r="AM467" s="24"/>
      <c r="AN467" s="24"/>
      <c r="AO467" s="24">
        <f t="shared" si="8"/>
        <v>0.20755000000000001</v>
      </c>
      <c r="AP467" s="24">
        <v>0</v>
      </c>
      <c r="AQ467" s="24">
        <v>0</v>
      </c>
      <c r="AR467" s="24">
        <v>0.15</v>
      </c>
      <c r="AS467" s="24">
        <v>0</v>
      </c>
      <c r="AT467" s="24">
        <v>0</v>
      </c>
    </row>
    <row r="468" spans="1:46" ht="78.75">
      <c r="A468" s="8" t="s">
        <v>805</v>
      </c>
      <c r="B468" s="73" t="s">
        <v>129</v>
      </c>
      <c r="C468" s="15" t="s">
        <v>2448</v>
      </c>
      <c r="D468" s="9">
        <v>112.46788000000001</v>
      </c>
      <c r="E468" s="24"/>
      <c r="F468" s="24">
        <v>0</v>
      </c>
      <c r="G468" s="24">
        <v>0</v>
      </c>
      <c r="H468" s="24"/>
      <c r="I468" s="24">
        <v>0</v>
      </c>
      <c r="J468" s="24"/>
      <c r="K468" s="24"/>
      <c r="L468" s="24"/>
      <c r="M468" s="24">
        <v>0</v>
      </c>
      <c r="N468" s="24">
        <v>0</v>
      </c>
      <c r="O468" s="24"/>
      <c r="P468" s="49">
        <v>0</v>
      </c>
      <c r="Q468" s="24"/>
      <c r="R468" s="24"/>
      <c r="S468" s="24"/>
      <c r="T468" s="24">
        <v>0</v>
      </c>
      <c r="U468" s="24">
        <v>0</v>
      </c>
      <c r="V468" s="24"/>
      <c r="W468" s="24">
        <v>0</v>
      </c>
      <c r="X468" s="24"/>
      <c r="Y468" s="24"/>
      <c r="Z468" s="24"/>
      <c r="AA468" s="24">
        <v>0</v>
      </c>
      <c r="AB468" s="24">
        <v>0</v>
      </c>
      <c r="AC468" s="24"/>
      <c r="AD468" s="49">
        <v>0</v>
      </c>
      <c r="AE468" s="24"/>
      <c r="AF468" s="24"/>
      <c r="AG468" s="24"/>
      <c r="AH468" s="24">
        <v>0</v>
      </c>
      <c r="AI468" s="24">
        <v>0</v>
      </c>
      <c r="AJ468" s="24"/>
      <c r="AK468" s="49">
        <v>0</v>
      </c>
      <c r="AL468" s="44"/>
      <c r="AM468" s="24"/>
      <c r="AN468" s="24"/>
      <c r="AO468" s="24">
        <f t="shared" si="8"/>
        <v>0</v>
      </c>
      <c r="AP468" s="24">
        <v>0</v>
      </c>
      <c r="AQ468" s="24">
        <v>0</v>
      </c>
      <c r="AR468" s="24">
        <v>0</v>
      </c>
      <c r="AS468" s="24">
        <v>0</v>
      </c>
      <c r="AT468" s="24">
        <v>0</v>
      </c>
    </row>
    <row r="469" spans="1:46" ht="63">
      <c r="A469" s="8" t="s">
        <v>805</v>
      </c>
      <c r="B469" s="73" t="s">
        <v>1208</v>
      </c>
      <c r="C469" s="15" t="s">
        <v>1209</v>
      </c>
      <c r="D469" s="9">
        <v>1.1678499999999998</v>
      </c>
      <c r="E469" s="24"/>
      <c r="F469" s="24">
        <v>1.1678500000000001</v>
      </c>
      <c r="G469" s="24">
        <v>0</v>
      </c>
      <c r="H469" s="24"/>
      <c r="I469" s="24">
        <v>0.34</v>
      </c>
      <c r="J469" s="24"/>
      <c r="K469" s="24"/>
      <c r="L469" s="24"/>
      <c r="M469" s="24">
        <v>0</v>
      </c>
      <c r="N469" s="24">
        <v>0</v>
      </c>
      <c r="O469" s="24"/>
      <c r="P469" s="49">
        <v>0</v>
      </c>
      <c r="Q469" s="24"/>
      <c r="R469" s="24"/>
      <c r="S469" s="24"/>
      <c r="T469" s="24">
        <v>0</v>
      </c>
      <c r="U469" s="24">
        <v>0</v>
      </c>
      <c r="V469" s="24"/>
      <c r="W469" s="24">
        <v>0</v>
      </c>
      <c r="X469" s="24"/>
      <c r="Y469" s="24"/>
      <c r="Z469" s="24"/>
      <c r="AA469" s="24">
        <v>0</v>
      </c>
      <c r="AB469" s="24">
        <v>0</v>
      </c>
      <c r="AC469" s="24"/>
      <c r="AD469" s="49">
        <v>0</v>
      </c>
      <c r="AE469" s="24"/>
      <c r="AF469" s="24"/>
      <c r="AG469" s="24"/>
      <c r="AH469" s="24">
        <v>0</v>
      </c>
      <c r="AI469" s="24">
        <v>0</v>
      </c>
      <c r="AJ469" s="24"/>
      <c r="AK469" s="49">
        <v>0</v>
      </c>
      <c r="AL469" s="44"/>
      <c r="AM469" s="24"/>
      <c r="AN469" s="24"/>
      <c r="AO469" s="24">
        <f t="shared" si="8"/>
        <v>1.1678500000000001</v>
      </c>
      <c r="AP469" s="24">
        <v>0</v>
      </c>
      <c r="AQ469" s="24">
        <v>0</v>
      </c>
      <c r="AR469" s="24">
        <v>0.34</v>
      </c>
      <c r="AS469" s="24">
        <v>0</v>
      </c>
      <c r="AT469" s="24">
        <v>0</v>
      </c>
    </row>
    <row r="470" spans="1:46" ht="63">
      <c r="A470" s="8" t="s">
        <v>805</v>
      </c>
      <c r="B470" s="73" t="s">
        <v>1210</v>
      </c>
      <c r="C470" s="15" t="s">
        <v>1211</v>
      </c>
      <c r="D470" s="9">
        <v>6.3552700000000009</v>
      </c>
      <c r="E470" s="24"/>
      <c r="F470" s="24">
        <v>6.3552700000000009</v>
      </c>
      <c r="G470" s="24">
        <v>0</v>
      </c>
      <c r="H470" s="24"/>
      <c r="I470" s="24">
        <v>0.80</v>
      </c>
      <c r="J470" s="24"/>
      <c r="K470" s="24"/>
      <c r="L470" s="24"/>
      <c r="M470" s="24">
        <v>0</v>
      </c>
      <c r="N470" s="24">
        <v>0</v>
      </c>
      <c r="O470" s="24"/>
      <c r="P470" s="49">
        <v>0</v>
      </c>
      <c r="Q470" s="24"/>
      <c r="R470" s="24"/>
      <c r="S470" s="24"/>
      <c r="T470" s="24">
        <v>0</v>
      </c>
      <c r="U470" s="24">
        <v>0</v>
      </c>
      <c r="V470" s="24"/>
      <c r="W470" s="24">
        <v>0</v>
      </c>
      <c r="X470" s="24"/>
      <c r="Y470" s="24"/>
      <c r="Z470" s="24"/>
      <c r="AA470" s="24">
        <v>0</v>
      </c>
      <c r="AB470" s="24">
        <v>0</v>
      </c>
      <c r="AC470" s="24"/>
      <c r="AD470" s="49">
        <v>0</v>
      </c>
      <c r="AE470" s="24"/>
      <c r="AF470" s="24"/>
      <c r="AG470" s="24"/>
      <c r="AH470" s="24">
        <v>0</v>
      </c>
      <c r="AI470" s="24">
        <v>0</v>
      </c>
      <c r="AJ470" s="24"/>
      <c r="AK470" s="49">
        <v>0</v>
      </c>
      <c r="AL470" s="44"/>
      <c r="AM470" s="24"/>
      <c r="AN470" s="24"/>
      <c r="AO470" s="24">
        <f t="shared" si="8"/>
        <v>6.3552700000000009</v>
      </c>
      <c r="AP470" s="24">
        <v>0</v>
      </c>
      <c r="AQ470" s="24">
        <v>0</v>
      </c>
      <c r="AR470" s="24">
        <v>0.80</v>
      </c>
      <c r="AS470" s="24">
        <v>0</v>
      </c>
      <c r="AT470" s="24">
        <v>0</v>
      </c>
    </row>
    <row r="471" spans="1:46" ht="63">
      <c r="A471" s="8" t="s">
        <v>805</v>
      </c>
      <c r="B471" s="73" t="s">
        <v>1212</v>
      </c>
      <c r="C471" s="15" t="s">
        <v>2449</v>
      </c>
      <c r="D471" s="9">
        <v>16.787320000000001</v>
      </c>
      <c r="E471" s="24"/>
      <c r="F471" s="24">
        <v>16.787320000000001</v>
      </c>
      <c r="G471" s="24">
        <v>0</v>
      </c>
      <c r="H471" s="24"/>
      <c r="I471" s="24">
        <v>3.40</v>
      </c>
      <c r="J471" s="24"/>
      <c r="K471" s="24"/>
      <c r="L471" s="24"/>
      <c r="M471" s="24">
        <v>0</v>
      </c>
      <c r="N471" s="24">
        <v>0</v>
      </c>
      <c r="O471" s="24"/>
      <c r="P471" s="49">
        <v>0</v>
      </c>
      <c r="Q471" s="24"/>
      <c r="R471" s="24"/>
      <c r="S471" s="24"/>
      <c r="T471" s="24">
        <v>0</v>
      </c>
      <c r="U471" s="24">
        <v>0</v>
      </c>
      <c r="V471" s="24"/>
      <c r="W471" s="24">
        <v>0</v>
      </c>
      <c r="X471" s="24"/>
      <c r="Y471" s="24"/>
      <c r="Z471" s="24"/>
      <c r="AA471" s="24">
        <v>0</v>
      </c>
      <c r="AB471" s="24">
        <v>0</v>
      </c>
      <c r="AC471" s="24"/>
      <c r="AD471" s="49">
        <v>0</v>
      </c>
      <c r="AE471" s="24"/>
      <c r="AF471" s="24"/>
      <c r="AG471" s="24"/>
      <c r="AH471" s="24">
        <v>0</v>
      </c>
      <c r="AI471" s="24">
        <v>0</v>
      </c>
      <c r="AJ471" s="24"/>
      <c r="AK471" s="49">
        <v>0</v>
      </c>
      <c r="AL471" s="44"/>
      <c r="AM471" s="24"/>
      <c r="AN471" s="24"/>
      <c r="AO471" s="24">
        <f t="shared" si="8"/>
        <v>16.787320000000001</v>
      </c>
      <c r="AP471" s="24">
        <v>0</v>
      </c>
      <c r="AQ471" s="24">
        <v>0</v>
      </c>
      <c r="AR471" s="24">
        <v>3.40</v>
      </c>
      <c r="AS471" s="24">
        <v>0</v>
      </c>
      <c r="AT471" s="24">
        <v>0</v>
      </c>
    </row>
    <row r="472" spans="1:46" ht="47.25">
      <c r="A472" s="8" t="s">
        <v>804</v>
      </c>
      <c r="B472" s="73" t="s">
        <v>623</v>
      </c>
      <c r="C472" s="15" t="s">
        <v>744</v>
      </c>
      <c r="D472" s="9">
        <v>39.514669999999995</v>
      </c>
      <c r="E472" s="24"/>
      <c r="F472" s="24">
        <v>0</v>
      </c>
      <c r="G472" s="24">
        <v>0</v>
      </c>
      <c r="H472" s="24"/>
      <c r="I472" s="24">
        <v>0</v>
      </c>
      <c r="J472" s="24"/>
      <c r="K472" s="24"/>
      <c r="L472" s="24"/>
      <c r="M472" s="24">
        <v>0</v>
      </c>
      <c r="N472" s="24">
        <v>0</v>
      </c>
      <c r="O472" s="24"/>
      <c r="P472" s="49">
        <v>0</v>
      </c>
      <c r="Q472" s="24"/>
      <c r="R472" s="24"/>
      <c r="S472" s="24"/>
      <c r="T472" s="24">
        <v>0</v>
      </c>
      <c r="U472" s="24">
        <v>0</v>
      </c>
      <c r="V472" s="24"/>
      <c r="W472" s="24">
        <v>0</v>
      </c>
      <c r="X472" s="24"/>
      <c r="Y472" s="24"/>
      <c r="Z472" s="24"/>
      <c r="AA472" s="24">
        <v>0</v>
      </c>
      <c r="AB472" s="24">
        <v>0</v>
      </c>
      <c r="AC472" s="24"/>
      <c r="AD472" s="49">
        <v>0</v>
      </c>
      <c r="AE472" s="24"/>
      <c r="AF472" s="24"/>
      <c r="AG472" s="24"/>
      <c r="AH472" s="24">
        <v>39.514670000000002</v>
      </c>
      <c r="AI472" s="24">
        <v>0.126</v>
      </c>
      <c r="AJ472" s="24"/>
      <c r="AK472" s="49">
        <v>0</v>
      </c>
      <c r="AL472" s="44"/>
      <c r="AM472" s="24"/>
      <c r="AN472" s="24"/>
      <c r="AO472" s="24">
        <f t="shared" si="8"/>
        <v>39.514670000000002</v>
      </c>
      <c r="AP472" s="24">
        <v>0.126</v>
      </c>
      <c r="AQ472" s="24">
        <v>0</v>
      </c>
      <c r="AR472" s="24">
        <v>0</v>
      </c>
      <c r="AS472" s="24">
        <v>0</v>
      </c>
      <c r="AT472" s="24">
        <v>0</v>
      </c>
    </row>
    <row r="473" spans="1:46" ht="47.25">
      <c r="A473" s="8" t="s">
        <v>804</v>
      </c>
      <c r="B473" s="73" t="s">
        <v>1213</v>
      </c>
      <c r="C473" s="15" t="s">
        <v>2450</v>
      </c>
      <c r="D473" s="9">
        <v>2.6852399999999998</v>
      </c>
      <c r="E473" s="24"/>
      <c r="F473" s="24">
        <v>2.6852399999999994</v>
      </c>
      <c r="G473" s="24">
        <v>2</v>
      </c>
      <c r="H473" s="24"/>
      <c r="I473" s="24">
        <v>0</v>
      </c>
      <c r="J473" s="24"/>
      <c r="K473" s="24"/>
      <c r="L473" s="24"/>
      <c r="M473" s="24">
        <v>0</v>
      </c>
      <c r="N473" s="24">
        <v>0</v>
      </c>
      <c r="O473" s="24"/>
      <c r="P473" s="49">
        <v>0</v>
      </c>
      <c r="Q473" s="24"/>
      <c r="R473" s="24"/>
      <c r="S473" s="24"/>
      <c r="T473" s="24">
        <v>0</v>
      </c>
      <c r="U473" s="24">
        <v>0</v>
      </c>
      <c r="V473" s="24"/>
      <c r="W473" s="24">
        <v>0</v>
      </c>
      <c r="X473" s="24"/>
      <c r="Y473" s="24"/>
      <c r="Z473" s="24"/>
      <c r="AA473" s="24">
        <v>0</v>
      </c>
      <c r="AB473" s="24">
        <v>0</v>
      </c>
      <c r="AC473" s="24"/>
      <c r="AD473" s="49">
        <v>0</v>
      </c>
      <c r="AE473" s="24"/>
      <c r="AF473" s="24"/>
      <c r="AG473" s="24"/>
      <c r="AH473" s="24">
        <v>0</v>
      </c>
      <c r="AI473" s="24">
        <v>0</v>
      </c>
      <c r="AJ473" s="24"/>
      <c r="AK473" s="49">
        <v>0</v>
      </c>
      <c r="AL473" s="44"/>
      <c r="AM473" s="24"/>
      <c r="AN473" s="24"/>
      <c r="AO473" s="24">
        <f t="shared" si="8"/>
        <v>2.6852399999999994</v>
      </c>
      <c r="AP473" s="24">
        <v>2</v>
      </c>
      <c r="AQ473" s="24">
        <v>0</v>
      </c>
      <c r="AR473" s="24">
        <v>0</v>
      </c>
      <c r="AS473" s="24">
        <v>0</v>
      </c>
      <c r="AT473" s="24">
        <v>0</v>
      </c>
    </row>
    <row r="474" spans="1:46" ht="110.25">
      <c r="A474" s="8" t="s">
        <v>804</v>
      </c>
      <c r="B474" s="73" t="s">
        <v>1214</v>
      </c>
      <c r="C474" s="15" t="s">
        <v>2451</v>
      </c>
      <c r="D474" s="9">
        <v>1.5771199999999999</v>
      </c>
      <c r="E474" s="24"/>
      <c r="F474" s="24">
        <v>1.5771199999999999</v>
      </c>
      <c r="G474" s="24">
        <v>0</v>
      </c>
      <c r="H474" s="24"/>
      <c r="I474" s="24">
        <v>0</v>
      </c>
      <c r="J474" s="24"/>
      <c r="K474" s="24"/>
      <c r="L474" s="24"/>
      <c r="M474" s="24">
        <v>0</v>
      </c>
      <c r="N474" s="24">
        <v>0</v>
      </c>
      <c r="O474" s="24"/>
      <c r="P474" s="49">
        <v>0</v>
      </c>
      <c r="Q474" s="24"/>
      <c r="R474" s="24"/>
      <c r="S474" s="24"/>
      <c r="T474" s="24">
        <v>0</v>
      </c>
      <c r="U474" s="24">
        <v>0</v>
      </c>
      <c r="V474" s="24"/>
      <c r="W474" s="24">
        <v>0</v>
      </c>
      <c r="X474" s="24"/>
      <c r="Y474" s="24"/>
      <c r="Z474" s="24"/>
      <c r="AA474" s="24">
        <v>0</v>
      </c>
      <c r="AB474" s="24">
        <v>0</v>
      </c>
      <c r="AC474" s="24"/>
      <c r="AD474" s="49">
        <v>0</v>
      </c>
      <c r="AE474" s="24"/>
      <c r="AF474" s="24"/>
      <c r="AG474" s="24"/>
      <c r="AH474" s="24">
        <v>0</v>
      </c>
      <c r="AI474" s="24">
        <v>0</v>
      </c>
      <c r="AJ474" s="24"/>
      <c r="AK474" s="49">
        <v>0</v>
      </c>
      <c r="AL474" s="44"/>
      <c r="AM474" s="24"/>
      <c r="AN474" s="24"/>
      <c r="AO474" s="24">
        <f t="shared" si="8"/>
        <v>1.5771199999999999</v>
      </c>
      <c r="AP474" s="24">
        <v>0</v>
      </c>
      <c r="AQ474" s="24">
        <v>0</v>
      </c>
      <c r="AR474" s="24">
        <v>0</v>
      </c>
      <c r="AS474" s="24">
        <v>0</v>
      </c>
      <c r="AT474" s="24">
        <v>0</v>
      </c>
    </row>
    <row r="475" spans="1:46" ht="63">
      <c r="A475" s="8" t="s">
        <v>805</v>
      </c>
      <c r="B475" s="73" t="s">
        <v>1215</v>
      </c>
      <c r="C475" s="15" t="s">
        <v>1216</v>
      </c>
      <c r="D475" s="9">
        <v>18.798169999999999</v>
      </c>
      <c r="E475" s="24"/>
      <c r="F475" s="24">
        <v>0</v>
      </c>
      <c r="G475" s="24">
        <v>0</v>
      </c>
      <c r="H475" s="24"/>
      <c r="I475" s="24">
        <v>0</v>
      </c>
      <c r="J475" s="24"/>
      <c r="K475" s="24"/>
      <c r="L475" s="24"/>
      <c r="M475" s="24">
        <v>0</v>
      </c>
      <c r="N475" s="24">
        <v>0</v>
      </c>
      <c r="O475" s="24"/>
      <c r="P475" s="49">
        <v>0</v>
      </c>
      <c r="Q475" s="24"/>
      <c r="R475" s="24"/>
      <c r="S475" s="24"/>
      <c r="T475" s="24">
        <v>18.798169999999999</v>
      </c>
      <c r="U475" s="24">
        <v>0</v>
      </c>
      <c r="V475" s="24"/>
      <c r="W475" s="24">
        <v>1.65</v>
      </c>
      <c r="X475" s="24"/>
      <c r="Y475" s="24"/>
      <c r="Z475" s="24"/>
      <c r="AA475" s="24">
        <v>0</v>
      </c>
      <c r="AB475" s="24">
        <v>0</v>
      </c>
      <c r="AC475" s="24"/>
      <c r="AD475" s="49">
        <v>0</v>
      </c>
      <c r="AE475" s="24"/>
      <c r="AF475" s="24"/>
      <c r="AG475" s="24"/>
      <c r="AH475" s="24">
        <v>0</v>
      </c>
      <c r="AI475" s="24">
        <v>0</v>
      </c>
      <c r="AJ475" s="24"/>
      <c r="AK475" s="49">
        <v>0</v>
      </c>
      <c r="AL475" s="44"/>
      <c r="AM475" s="24"/>
      <c r="AN475" s="24"/>
      <c r="AO475" s="24">
        <f t="shared" si="8"/>
        <v>18.798169999999999</v>
      </c>
      <c r="AP475" s="24">
        <v>0</v>
      </c>
      <c r="AQ475" s="24">
        <v>0</v>
      </c>
      <c r="AR475" s="24">
        <v>1.65</v>
      </c>
      <c r="AS475" s="24">
        <v>0</v>
      </c>
      <c r="AT475" s="24">
        <v>0</v>
      </c>
    </row>
    <row r="476" spans="1:46" ht="47.25">
      <c r="A476" s="8" t="s">
        <v>804</v>
      </c>
      <c r="B476" s="73" t="s">
        <v>1217</v>
      </c>
      <c r="C476" s="15" t="s">
        <v>1218</v>
      </c>
      <c r="D476" s="9">
        <v>1.24108</v>
      </c>
      <c r="E476" s="24"/>
      <c r="F476" s="24">
        <v>1.2410799999999997</v>
      </c>
      <c r="G476" s="24">
        <v>0.40</v>
      </c>
      <c r="H476" s="24"/>
      <c r="I476" s="24">
        <v>0</v>
      </c>
      <c r="J476" s="24"/>
      <c r="K476" s="24"/>
      <c r="L476" s="24"/>
      <c r="M476" s="24">
        <v>0</v>
      </c>
      <c r="N476" s="24">
        <v>0</v>
      </c>
      <c r="O476" s="24"/>
      <c r="P476" s="49">
        <v>0</v>
      </c>
      <c r="Q476" s="24"/>
      <c r="R476" s="24"/>
      <c r="S476" s="24"/>
      <c r="T476" s="24">
        <v>0</v>
      </c>
      <c r="U476" s="24">
        <v>0</v>
      </c>
      <c r="V476" s="24"/>
      <c r="W476" s="24">
        <v>0</v>
      </c>
      <c r="X476" s="24"/>
      <c r="Y476" s="24"/>
      <c r="Z476" s="24"/>
      <c r="AA476" s="24">
        <v>0</v>
      </c>
      <c r="AB476" s="24">
        <v>0</v>
      </c>
      <c r="AC476" s="24"/>
      <c r="AD476" s="49">
        <v>0</v>
      </c>
      <c r="AE476" s="24"/>
      <c r="AF476" s="24"/>
      <c r="AG476" s="24"/>
      <c r="AH476" s="24">
        <v>0</v>
      </c>
      <c r="AI476" s="24">
        <v>0</v>
      </c>
      <c r="AJ476" s="24"/>
      <c r="AK476" s="49">
        <v>0</v>
      </c>
      <c r="AL476" s="44"/>
      <c r="AM476" s="24"/>
      <c r="AN476" s="24"/>
      <c r="AO476" s="24">
        <f t="shared" si="8"/>
        <v>1.2410799999999997</v>
      </c>
      <c r="AP476" s="24">
        <v>0.40</v>
      </c>
      <c r="AQ476" s="24">
        <v>0</v>
      </c>
      <c r="AR476" s="24">
        <v>0</v>
      </c>
      <c r="AS476" s="24">
        <v>0</v>
      </c>
      <c r="AT476" s="24">
        <v>0</v>
      </c>
    </row>
    <row r="477" spans="1:46" ht="78.75">
      <c r="A477" s="8" t="s">
        <v>804</v>
      </c>
      <c r="B477" s="73" t="s">
        <v>1219</v>
      </c>
      <c r="C477" s="15" t="s">
        <v>1220</v>
      </c>
      <c r="D477" s="9">
        <v>2.91344</v>
      </c>
      <c r="E477" s="24"/>
      <c r="F477" s="24">
        <v>0</v>
      </c>
      <c r="G477" s="24">
        <v>0</v>
      </c>
      <c r="H477" s="24"/>
      <c r="I477" s="24">
        <v>0</v>
      </c>
      <c r="J477" s="24"/>
      <c r="K477" s="24"/>
      <c r="L477" s="24"/>
      <c r="M477" s="24">
        <v>2.91344</v>
      </c>
      <c r="N477" s="24">
        <v>0</v>
      </c>
      <c r="O477" s="24"/>
      <c r="P477" s="49">
        <v>0.15</v>
      </c>
      <c r="Q477" s="24"/>
      <c r="R477" s="24"/>
      <c r="S477" s="24"/>
      <c r="T477" s="24">
        <v>0</v>
      </c>
      <c r="U477" s="24">
        <v>0</v>
      </c>
      <c r="V477" s="24"/>
      <c r="W477" s="24">
        <v>0</v>
      </c>
      <c r="X477" s="24"/>
      <c r="Y477" s="24"/>
      <c r="Z477" s="24"/>
      <c r="AA477" s="24">
        <v>0</v>
      </c>
      <c r="AB477" s="24">
        <v>0</v>
      </c>
      <c r="AC477" s="24"/>
      <c r="AD477" s="49">
        <v>0</v>
      </c>
      <c r="AE477" s="24"/>
      <c r="AF477" s="24"/>
      <c r="AG477" s="24"/>
      <c r="AH477" s="24">
        <v>0</v>
      </c>
      <c r="AI477" s="24">
        <v>0</v>
      </c>
      <c r="AJ477" s="24"/>
      <c r="AK477" s="49">
        <v>0</v>
      </c>
      <c r="AL477" s="44"/>
      <c r="AM477" s="24"/>
      <c r="AN477" s="24"/>
      <c r="AO477" s="24">
        <f t="shared" si="8"/>
        <v>2.91344</v>
      </c>
      <c r="AP477" s="24">
        <v>0</v>
      </c>
      <c r="AQ477" s="24">
        <v>0</v>
      </c>
      <c r="AR477" s="24">
        <v>0.15</v>
      </c>
      <c r="AS477" s="24">
        <v>0</v>
      </c>
      <c r="AT477" s="24">
        <v>0</v>
      </c>
    </row>
    <row r="478" spans="1:46" ht="78.75">
      <c r="A478" s="8" t="s">
        <v>804</v>
      </c>
      <c r="B478" s="73" t="s">
        <v>1221</v>
      </c>
      <c r="C478" s="15" t="s">
        <v>1222</v>
      </c>
      <c r="D478" s="9">
        <v>1.60867</v>
      </c>
      <c r="E478" s="24"/>
      <c r="F478" s="24">
        <v>0</v>
      </c>
      <c r="G478" s="24">
        <v>0</v>
      </c>
      <c r="H478" s="24"/>
      <c r="I478" s="24">
        <v>0</v>
      </c>
      <c r="J478" s="24"/>
      <c r="K478" s="24"/>
      <c r="L478" s="24"/>
      <c r="M478" s="24">
        <v>1.60867</v>
      </c>
      <c r="N478" s="24">
        <v>0</v>
      </c>
      <c r="O478" s="24"/>
      <c r="P478" s="49">
        <v>0</v>
      </c>
      <c r="Q478" s="24"/>
      <c r="R478" s="24"/>
      <c r="S478" s="24"/>
      <c r="T478" s="24">
        <v>0</v>
      </c>
      <c r="U478" s="24">
        <v>0</v>
      </c>
      <c r="V478" s="24"/>
      <c r="W478" s="24">
        <v>0</v>
      </c>
      <c r="X478" s="24"/>
      <c r="Y478" s="24"/>
      <c r="Z478" s="24"/>
      <c r="AA478" s="24">
        <v>0</v>
      </c>
      <c r="AB478" s="24">
        <v>0</v>
      </c>
      <c r="AC478" s="24"/>
      <c r="AD478" s="49">
        <v>0</v>
      </c>
      <c r="AE478" s="24"/>
      <c r="AF478" s="24"/>
      <c r="AG478" s="24"/>
      <c r="AH478" s="24">
        <v>0</v>
      </c>
      <c r="AI478" s="24">
        <v>0</v>
      </c>
      <c r="AJ478" s="24"/>
      <c r="AK478" s="49">
        <v>0</v>
      </c>
      <c r="AL478" s="44"/>
      <c r="AM478" s="24"/>
      <c r="AN478" s="24"/>
      <c r="AO478" s="24">
        <f t="shared" si="8"/>
        <v>1.60867</v>
      </c>
      <c r="AP478" s="24">
        <v>0</v>
      </c>
      <c r="AQ478" s="24">
        <v>0</v>
      </c>
      <c r="AR478" s="24">
        <v>0</v>
      </c>
      <c r="AS478" s="24">
        <v>0</v>
      </c>
      <c r="AT478" s="24">
        <v>0</v>
      </c>
    </row>
    <row r="479" spans="1:46" ht="78.75">
      <c r="A479" s="8" t="s">
        <v>804</v>
      </c>
      <c r="B479" s="73" t="s">
        <v>1223</v>
      </c>
      <c r="C479" s="15" t="s">
        <v>1224</v>
      </c>
      <c r="D479" s="9">
        <v>2.0863100000000001</v>
      </c>
      <c r="E479" s="24"/>
      <c r="F479" s="24">
        <v>0</v>
      </c>
      <c r="G479" s="24">
        <v>0</v>
      </c>
      <c r="H479" s="24"/>
      <c r="I479" s="24">
        <v>0</v>
      </c>
      <c r="J479" s="24"/>
      <c r="K479" s="24"/>
      <c r="L479" s="24"/>
      <c r="M479" s="24">
        <v>2.0863099999999997</v>
      </c>
      <c r="N479" s="24">
        <v>0</v>
      </c>
      <c r="O479" s="24"/>
      <c r="P479" s="49">
        <v>0.15</v>
      </c>
      <c r="Q479" s="24"/>
      <c r="R479" s="24"/>
      <c r="S479" s="24"/>
      <c r="T479" s="24">
        <v>0</v>
      </c>
      <c r="U479" s="24">
        <v>0</v>
      </c>
      <c r="V479" s="24"/>
      <c r="W479" s="24">
        <v>0</v>
      </c>
      <c r="X479" s="24"/>
      <c r="Y479" s="24"/>
      <c r="Z479" s="24"/>
      <c r="AA479" s="24">
        <v>0</v>
      </c>
      <c r="AB479" s="24">
        <v>0</v>
      </c>
      <c r="AC479" s="24"/>
      <c r="AD479" s="49">
        <v>0</v>
      </c>
      <c r="AE479" s="24"/>
      <c r="AF479" s="24"/>
      <c r="AG479" s="24"/>
      <c r="AH479" s="24">
        <v>0</v>
      </c>
      <c r="AI479" s="24">
        <v>0</v>
      </c>
      <c r="AJ479" s="24"/>
      <c r="AK479" s="49">
        <v>0</v>
      </c>
      <c r="AL479" s="44"/>
      <c r="AM479" s="24"/>
      <c r="AN479" s="24"/>
      <c r="AO479" s="24">
        <f t="shared" si="8"/>
        <v>2.0863099999999997</v>
      </c>
      <c r="AP479" s="24">
        <v>0</v>
      </c>
      <c r="AQ479" s="24">
        <v>0</v>
      </c>
      <c r="AR479" s="24">
        <v>0.15</v>
      </c>
      <c r="AS479" s="24">
        <v>0</v>
      </c>
      <c r="AT479" s="24">
        <v>0</v>
      </c>
    </row>
    <row r="480" spans="1:46" ht="78.75">
      <c r="A480" s="8" t="s">
        <v>804</v>
      </c>
      <c r="B480" s="73" t="s">
        <v>1225</v>
      </c>
      <c r="C480" s="15" t="s">
        <v>1226</v>
      </c>
      <c r="D480" s="9">
        <v>4.5365200000000003</v>
      </c>
      <c r="E480" s="24"/>
      <c r="F480" s="24">
        <v>0</v>
      </c>
      <c r="G480" s="24">
        <v>0</v>
      </c>
      <c r="H480" s="24"/>
      <c r="I480" s="24">
        <v>0</v>
      </c>
      <c r="J480" s="24"/>
      <c r="K480" s="24"/>
      <c r="L480" s="24"/>
      <c r="M480" s="24">
        <v>4.5365200000000003</v>
      </c>
      <c r="N480" s="24">
        <v>3</v>
      </c>
      <c r="O480" s="24"/>
      <c r="P480" s="49">
        <v>0</v>
      </c>
      <c r="Q480" s="24"/>
      <c r="R480" s="24"/>
      <c r="S480" s="24"/>
      <c r="T480" s="24">
        <v>0</v>
      </c>
      <c r="U480" s="24">
        <v>0</v>
      </c>
      <c r="V480" s="24"/>
      <c r="W480" s="24">
        <v>0</v>
      </c>
      <c r="X480" s="24"/>
      <c r="Y480" s="24"/>
      <c r="Z480" s="24"/>
      <c r="AA480" s="24">
        <v>0</v>
      </c>
      <c r="AB480" s="24">
        <v>0</v>
      </c>
      <c r="AC480" s="24"/>
      <c r="AD480" s="49">
        <v>0</v>
      </c>
      <c r="AE480" s="24"/>
      <c r="AF480" s="24"/>
      <c r="AG480" s="24"/>
      <c r="AH480" s="24">
        <v>0</v>
      </c>
      <c r="AI480" s="24">
        <v>0</v>
      </c>
      <c r="AJ480" s="24"/>
      <c r="AK480" s="49">
        <v>0</v>
      </c>
      <c r="AL480" s="44"/>
      <c r="AM480" s="24"/>
      <c r="AN480" s="24"/>
      <c r="AO480" s="24">
        <f t="shared" si="8"/>
        <v>4.5365200000000003</v>
      </c>
      <c r="AP480" s="24">
        <v>3</v>
      </c>
      <c r="AQ480" s="24">
        <v>0</v>
      </c>
      <c r="AR480" s="24">
        <v>0</v>
      </c>
      <c r="AS480" s="24">
        <v>0</v>
      </c>
      <c r="AT480" s="24">
        <v>0</v>
      </c>
    </row>
    <row r="481" spans="1:46" ht="47.25">
      <c r="A481" s="8" t="s">
        <v>805</v>
      </c>
      <c r="B481" s="73" t="s">
        <v>241</v>
      </c>
      <c r="C481" s="15" t="s">
        <v>2452</v>
      </c>
      <c r="D481" s="9">
        <v>54.323540000000001</v>
      </c>
      <c r="E481" s="24"/>
      <c r="F481" s="24">
        <v>0</v>
      </c>
      <c r="G481" s="24">
        <v>0</v>
      </c>
      <c r="H481" s="24"/>
      <c r="I481" s="24">
        <v>0</v>
      </c>
      <c r="J481" s="24"/>
      <c r="K481" s="24"/>
      <c r="L481" s="24"/>
      <c r="M481" s="24">
        <v>0</v>
      </c>
      <c r="N481" s="24">
        <v>0</v>
      </c>
      <c r="O481" s="24"/>
      <c r="P481" s="49">
        <v>0</v>
      </c>
      <c r="Q481" s="24"/>
      <c r="R481" s="24"/>
      <c r="S481" s="24"/>
      <c r="T481" s="24">
        <v>54.323540000000001</v>
      </c>
      <c r="U481" s="24">
        <v>0</v>
      </c>
      <c r="V481" s="24"/>
      <c r="W481" s="24">
        <v>10.199999999999999</v>
      </c>
      <c r="X481" s="24"/>
      <c r="Y481" s="24"/>
      <c r="Z481" s="24"/>
      <c r="AA481" s="24">
        <v>0</v>
      </c>
      <c r="AB481" s="24">
        <v>0</v>
      </c>
      <c r="AC481" s="24"/>
      <c r="AD481" s="49">
        <v>0</v>
      </c>
      <c r="AE481" s="24"/>
      <c r="AF481" s="24"/>
      <c r="AG481" s="24"/>
      <c r="AH481" s="24">
        <v>0</v>
      </c>
      <c r="AI481" s="24">
        <v>0</v>
      </c>
      <c r="AJ481" s="24"/>
      <c r="AK481" s="49">
        <v>0</v>
      </c>
      <c r="AL481" s="44"/>
      <c r="AM481" s="24"/>
      <c r="AN481" s="24"/>
      <c r="AO481" s="24">
        <f t="shared" si="8"/>
        <v>54.323540000000001</v>
      </c>
      <c r="AP481" s="24">
        <v>0</v>
      </c>
      <c r="AQ481" s="24">
        <v>0</v>
      </c>
      <c r="AR481" s="24">
        <v>10.199999999999999</v>
      </c>
      <c r="AS481" s="24">
        <v>0</v>
      </c>
      <c r="AT481" s="24">
        <v>0</v>
      </c>
    </row>
    <row r="482" spans="1:46" ht="78.75">
      <c r="A482" s="8" t="s">
        <v>804</v>
      </c>
      <c r="B482" s="73" t="s">
        <v>1227</v>
      </c>
      <c r="C482" s="15" t="s">
        <v>2453</v>
      </c>
      <c r="D482" s="9">
        <v>0.64125</v>
      </c>
      <c r="E482" s="24"/>
      <c r="F482" s="24">
        <v>0.64125</v>
      </c>
      <c r="G482" s="24">
        <v>0.63</v>
      </c>
      <c r="H482" s="24"/>
      <c r="I482" s="24">
        <v>0</v>
      </c>
      <c r="J482" s="24"/>
      <c r="K482" s="24"/>
      <c r="L482" s="24"/>
      <c r="M482" s="24">
        <v>0</v>
      </c>
      <c r="N482" s="24">
        <v>0</v>
      </c>
      <c r="O482" s="24"/>
      <c r="P482" s="49">
        <v>0</v>
      </c>
      <c r="Q482" s="24"/>
      <c r="R482" s="24"/>
      <c r="S482" s="24"/>
      <c r="T482" s="24">
        <v>0</v>
      </c>
      <c r="U482" s="24">
        <v>0</v>
      </c>
      <c r="V482" s="24"/>
      <c r="W482" s="24">
        <v>0</v>
      </c>
      <c r="X482" s="24"/>
      <c r="Y482" s="24"/>
      <c r="Z482" s="24"/>
      <c r="AA482" s="24">
        <v>0</v>
      </c>
      <c r="AB482" s="24">
        <v>0</v>
      </c>
      <c r="AC482" s="24"/>
      <c r="AD482" s="49">
        <v>0</v>
      </c>
      <c r="AE482" s="24"/>
      <c r="AF482" s="24"/>
      <c r="AG482" s="24"/>
      <c r="AH482" s="24">
        <v>0</v>
      </c>
      <c r="AI482" s="24">
        <v>0</v>
      </c>
      <c r="AJ482" s="24"/>
      <c r="AK482" s="49">
        <v>0</v>
      </c>
      <c r="AL482" s="44"/>
      <c r="AM482" s="24"/>
      <c r="AN482" s="24"/>
      <c r="AO482" s="24">
        <f t="shared" si="8"/>
        <v>0.64124999999999999</v>
      </c>
      <c r="AP482" s="24">
        <v>0.63</v>
      </c>
      <c r="AQ482" s="24">
        <v>0</v>
      </c>
      <c r="AR482" s="24">
        <v>0</v>
      </c>
      <c r="AS482" s="24">
        <v>0</v>
      </c>
      <c r="AT482" s="24">
        <v>0</v>
      </c>
    </row>
    <row r="483" spans="1:46" ht="78.75">
      <c r="A483" s="8" t="s">
        <v>804</v>
      </c>
      <c r="B483" s="73" t="s">
        <v>1228</v>
      </c>
      <c r="C483" s="15" t="s">
        <v>2454</v>
      </c>
      <c r="D483" s="9">
        <v>0.25467000000000001</v>
      </c>
      <c r="E483" s="24"/>
      <c r="F483" s="24">
        <v>0.25467000000000001</v>
      </c>
      <c r="G483" s="24">
        <v>0</v>
      </c>
      <c r="H483" s="24"/>
      <c r="I483" s="24">
        <v>0</v>
      </c>
      <c r="J483" s="24"/>
      <c r="K483" s="24"/>
      <c r="L483" s="24"/>
      <c r="M483" s="24">
        <v>0</v>
      </c>
      <c r="N483" s="24">
        <v>0</v>
      </c>
      <c r="O483" s="24"/>
      <c r="P483" s="49">
        <v>0</v>
      </c>
      <c r="Q483" s="24"/>
      <c r="R483" s="24"/>
      <c r="S483" s="24"/>
      <c r="T483" s="24">
        <v>0</v>
      </c>
      <c r="U483" s="24">
        <v>0</v>
      </c>
      <c r="V483" s="24"/>
      <c r="W483" s="24">
        <v>0</v>
      </c>
      <c r="X483" s="24"/>
      <c r="Y483" s="24"/>
      <c r="Z483" s="24"/>
      <c r="AA483" s="24">
        <v>0</v>
      </c>
      <c r="AB483" s="24">
        <v>0</v>
      </c>
      <c r="AC483" s="24"/>
      <c r="AD483" s="49">
        <v>0</v>
      </c>
      <c r="AE483" s="24"/>
      <c r="AF483" s="24"/>
      <c r="AG483" s="24"/>
      <c r="AH483" s="24">
        <v>0</v>
      </c>
      <c r="AI483" s="24">
        <v>0</v>
      </c>
      <c r="AJ483" s="24"/>
      <c r="AK483" s="49">
        <v>0</v>
      </c>
      <c r="AL483" s="44"/>
      <c r="AM483" s="24"/>
      <c r="AN483" s="24"/>
      <c r="AO483" s="24">
        <f t="shared" si="8"/>
        <v>0.25467000000000001</v>
      </c>
      <c r="AP483" s="24">
        <v>0</v>
      </c>
      <c r="AQ483" s="24">
        <v>0</v>
      </c>
      <c r="AR483" s="24">
        <v>0</v>
      </c>
      <c r="AS483" s="24">
        <v>0</v>
      </c>
      <c r="AT483" s="24">
        <v>0</v>
      </c>
    </row>
    <row r="484" spans="1:46" ht="78.75">
      <c r="A484" s="8" t="s">
        <v>804</v>
      </c>
      <c r="B484" s="73" t="s">
        <v>1229</v>
      </c>
      <c r="C484" s="15" t="s">
        <v>1230</v>
      </c>
      <c r="D484" s="9">
        <v>0.8593099999999998</v>
      </c>
      <c r="E484" s="24"/>
      <c r="F484" s="24">
        <v>0.8593099999999998</v>
      </c>
      <c r="G484" s="24">
        <v>0.40</v>
      </c>
      <c r="H484" s="24"/>
      <c r="I484" s="24">
        <v>0</v>
      </c>
      <c r="J484" s="24"/>
      <c r="K484" s="24"/>
      <c r="L484" s="24"/>
      <c r="M484" s="24">
        <v>0</v>
      </c>
      <c r="N484" s="24">
        <v>0</v>
      </c>
      <c r="O484" s="24"/>
      <c r="P484" s="49">
        <v>0</v>
      </c>
      <c r="Q484" s="24"/>
      <c r="R484" s="24"/>
      <c r="S484" s="24"/>
      <c r="T484" s="24">
        <v>0</v>
      </c>
      <c r="U484" s="24">
        <v>0</v>
      </c>
      <c r="V484" s="24"/>
      <c r="W484" s="24">
        <v>0</v>
      </c>
      <c r="X484" s="24"/>
      <c r="Y484" s="24"/>
      <c r="Z484" s="24"/>
      <c r="AA484" s="24">
        <v>0</v>
      </c>
      <c r="AB484" s="24">
        <v>0</v>
      </c>
      <c r="AC484" s="24"/>
      <c r="AD484" s="49">
        <v>0</v>
      </c>
      <c r="AE484" s="24"/>
      <c r="AF484" s="24"/>
      <c r="AG484" s="24"/>
      <c r="AH484" s="24">
        <v>0</v>
      </c>
      <c r="AI484" s="24">
        <v>0</v>
      </c>
      <c r="AJ484" s="24"/>
      <c r="AK484" s="49">
        <v>0</v>
      </c>
      <c r="AL484" s="44"/>
      <c r="AM484" s="24"/>
      <c r="AN484" s="24"/>
      <c r="AO484" s="24">
        <f t="shared" si="8"/>
        <v>0.8593099999999998</v>
      </c>
      <c r="AP484" s="24">
        <v>0.40</v>
      </c>
      <c r="AQ484" s="24">
        <v>0</v>
      </c>
      <c r="AR484" s="24">
        <v>0</v>
      </c>
      <c r="AS484" s="24">
        <v>0</v>
      </c>
      <c r="AT484" s="24">
        <v>0</v>
      </c>
    </row>
    <row r="485" spans="1:46" ht="94.5">
      <c r="A485" s="8" t="s">
        <v>804</v>
      </c>
      <c r="B485" s="73" t="s">
        <v>1231</v>
      </c>
      <c r="C485" s="15" t="s">
        <v>2455</v>
      </c>
      <c r="D485" s="9">
        <v>1.3357600000000001</v>
      </c>
      <c r="E485" s="24"/>
      <c r="F485" s="24">
        <v>1.3357600000000001</v>
      </c>
      <c r="G485" s="24">
        <v>0.80</v>
      </c>
      <c r="H485" s="24"/>
      <c r="I485" s="24">
        <v>0</v>
      </c>
      <c r="J485" s="24"/>
      <c r="K485" s="24"/>
      <c r="L485" s="24"/>
      <c r="M485" s="24">
        <v>0</v>
      </c>
      <c r="N485" s="24">
        <v>0</v>
      </c>
      <c r="O485" s="24"/>
      <c r="P485" s="49">
        <v>0</v>
      </c>
      <c r="Q485" s="24"/>
      <c r="R485" s="24"/>
      <c r="S485" s="24"/>
      <c r="T485" s="24">
        <v>0</v>
      </c>
      <c r="U485" s="24">
        <v>0</v>
      </c>
      <c r="V485" s="24"/>
      <c r="W485" s="24">
        <v>0</v>
      </c>
      <c r="X485" s="24"/>
      <c r="Y485" s="24"/>
      <c r="Z485" s="24"/>
      <c r="AA485" s="24">
        <v>0</v>
      </c>
      <c r="AB485" s="24">
        <v>0</v>
      </c>
      <c r="AC485" s="24"/>
      <c r="AD485" s="49">
        <v>0</v>
      </c>
      <c r="AE485" s="24"/>
      <c r="AF485" s="24"/>
      <c r="AG485" s="24"/>
      <c r="AH485" s="24">
        <v>0</v>
      </c>
      <c r="AI485" s="24">
        <v>0</v>
      </c>
      <c r="AJ485" s="24"/>
      <c r="AK485" s="49">
        <v>0</v>
      </c>
      <c r="AL485" s="44"/>
      <c r="AM485" s="24"/>
      <c r="AN485" s="24"/>
      <c r="AO485" s="24">
        <f t="shared" si="8"/>
        <v>1.3357600000000001</v>
      </c>
      <c r="AP485" s="24">
        <v>0.80</v>
      </c>
      <c r="AQ485" s="24">
        <v>0</v>
      </c>
      <c r="AR485" s="24">
        <v>0</v>
      </c>
      <c r="AS485" s="24">
        <v>0</v>
      </c>
      <c r="AT485" s="24">
        <v>0</v>
      </c>
    </row>
    <row r="486" spans="1:46" ht="31.5">
      <c r="A486" s="8" t="s">
        <v>805</v>
      </c>
      <c r="B486" s="73" t="s">
        <v>1232</v>
      </c>
      <c r="C486" s="15" t="s">
        <v>1233</v>
      </c>
      <c r="D486" s="9">
        <v>8.7325200000000009</v>
      </c>
      <c r="E486" s="24"/>
      <c r="F486" s="24">
        <v>8.7325199999999992</v>
      </c>
      <c r="G486" s="24">
        <v>0</v>
      </c>
      <c r="H486" s="24"/>
      <c r="I486" s="24">
        <v>2</v>
      </c>
      <c r="J486" s="24"/>
      <c r="K486" s="24"/>
      <c r="L486" s="24"/>
      <c r="M486" s="24">
        <v>0</v>
      </c>
      <c r="N486" s="24">
        <v>0</v>
      </c>
      <c r="O486" s="24"/>
      <c r="P486" s="49">
        <v>0</v>
      </c>
      <c r="Q486" s="24"/>
      <c r="R486" s="24"/>
      <c r="S486" s="24"/>
      <c r="T486" s="24">
        <v>0</v>
      </c>
      <c r="U486" s="24">
        <v>0</v>
      </c>
      <c r="V486" s="24"/>
      <c r="W486" s="24">
        <v>0</v>
      </c>
      <c r="X486" s="24"/>
      <c r="Y486" s="24"/>
      <c r="Z486" s="24"/>
      <c r="AA486" s="24">
        <v>0</v>
      </c>
      <c r="AB486" s="24">
        <v>0</v>
      </c>
      <c r="AC486" s="24"/>
      <c r="AD486" s="49">
        <v>0</v>
      </c>
      <c r="AE486" s="24"/>
      <c r="AF486" s="24"/>
      <c r="AG486" s="24"/>
      <c r="AH486" s="24">
        <v>0</v>
      </c>
      <c r="AI486" s="24">
        <v>0</v>
      </c>
      <c r="AJ486" s="24"/>
      <c r="AK486" s="49">
        <v>0</v>
      </c>
      <c r="AL486" s="44"/>
      <c r="AM486" s="24"/>
      <c r="AN486" s="24"/>
      <c r="AO486" s="24">
        <f t="shared" si="8"/>
        <v>8.7325199999999992</v>
      </c>
      <c r="AP486" s="24">
        <v>0</v>
      </c>
      <c r="AQ486" s="24">
        <v>0</v>
      </c>
      <c r="AR486" s="24">
        <v>2</v>
      </c>
      <c r="AS486" s="24">
        <v>0</v>
      </c>
      <c r="AT486" s="24">
        <v>0</v>
      </c>
    </row>
    <row r="487" spans="1:46" ht="63">
      <c r="A487" s="8" t="s">
        <v>805</v>
      </c>
      <c r="B487" s="73" t="s">
        <v>624</v>
      </c>
      <c r="C487" s="15" t="s">
        <v>2456</v>
      </c>
      <c r="D487" s="9">
        <v>11.063600000000001</v>
      </c>
      <c r="E487" s="24"/>
      <c r="F487" s="24">
        <v>0</v>
      </c>
      <c r="G487" s="24">
        <v>0</v>
      </c>
      <c r="H487" s="24"/>
      <c r="I487" s="24">
        <v>0</v>
      </c>
      <c r="J487" s="24"/>
      <c r="K487" s="24"/>
      <c r="L487" s="24"/>
      <c r="M487" s="24">
        <v>0</v>
      </c>
      <c r="N487" s="24">
        <v>0</v>
      </c>
      <c r="O487" s="24"/>
      <c r="P487" s="49">
        <v>0</v>
      </c>
      <c r="Q487" s="24"/>
      <c r="R487" s="24"/>
      <c r="S487" s="24"/>
      <c r="T487" s="24">
        <v>0</v>
      </c>
      <c r="U487" s="24">
        <v>0</v>
      </c>
      <c r="V487" s="24"/>
      <c r="W487" s="24">
        <v>0</v>
      </c>
      <c r="X487" s="24"/>
      <c r="Y487" s="24"/>
      <c r="Z487" s="24"/>
      <c r="AA487" s="24">
        <v>0</v>
      </c>
      <c r="AB487" s="24">
        <v>0</v>
      </c>
      <c r="AC487" s="24"/>
      <c r="AD487" s="49">
        <v>0</v>
      </c>
      <c r="AE487" s="24"/>
      <c r="AF487" s="24"/>
      <c r="AG487" s="24"/>
      <c r="AH487" s="24">
        <v>11.063600000000001</v>
      </c>
      <c r="AI487" s="24">
        <v>0</v>
      </c>
      <c r="AJ487" s="24"/>
      <c r="AK487" s="49">
        <v>3.70</v>
      </c>
      <c r="AL487" s="44"/>
      <c r="AM487" s="24"/>
      <c r="AN487" s="24"/>
      <c r="AO487" s="24">
        <f t="shared" si="8"/>
        <v>11.063600000000001</v>
      </c>
      <c r="AP487" s="24">
        <v>0</v>
      </c>
      <c r="AQ487" s="24">
        <v>0</v>
      </c>
      <c r="AR487" s="24">
        <v>3.70</v>
      </c>
      <c r="AS487" s="24">
        <v>0</v>
      </c>
      <c r="AT487" s="24">
        <v>0</v>
      </c>
    </row>
    <row r="488" spans="1:46" ht="78.75">
      <c r="A488" s="8" t="s">
        <v>804</v>
      </c>
      <c r="B488" s="73" t="s">
        <v>1234</v>
      </c>
      <c r="C488" s="15" t="s">
        <v>1235</v>
      </c>
      <c r="D488" s="9">
        <v>0.48705999999999999</v>
      </c>
      <c r="E488" s="24"/>
      <c r="F488" s="24">
        <v>0.48705999999999999</v>
      </c>
      <c r="G488" s="24">
        <v>0.40</v>
      </c>
      <c r="H488" s="24"/>
      <c r="I488" s="24">
        <v>0</v>
      </c>
      <c r="J488" s="24"/>
      <c r="K488" s="24"/>
      <c r="L488" s="24"/>
      <c r="M488" s="24">
        <v>0</v>
      </c>
      <c r="N488" s="24">
        <v>0</v>
      </c>
      <c r="O488" s="24"/>
      <c r="P488" s="49">
        <v>0</v>
      </c>
      <c r="Q488" s="24"/>
      <c r="R488" s="24"/>
      <c r="S488" s="24"/>
      <c r="T488" s="24">
        <v>0</v>
      </c>
      <c r="U488" s="24">
        <v>0</v>
      </c>
      <c r="V488" s="24"/>
      <c r="W488" s="24">
        <v>0</v>
      </c>
      <c r="X488" s="24"/>
      <c r="Y488" s="24"/>
      <c r="Z488" s="24"/>
      <c r="AA488" s="24">
        <v>0</v>
      </c>
      <c r="AB488" s="24">
        <v>0</v>
      </c>
      <c r="AC488" s="24"/>
      <c r="AD488" s="49">
        <v>0</v>
      </c>
      <c r="AE488" s="24"/>
      <c r="AF488" s="24"/>
      <c r="AG488" s="24"/>
      <c r="AH488" s="24">
        <v>0</v>
      </c>
      <c r="AI488" s="24">
        <v>0</v>
      </c>
      <c r="AJ488" s="24"/>
      <c r="AK488" s="49">
        <v>0</v>
      </c>
      <c r="AL488" s="44"/>
      <c r="AM488" s="24"/>
      <c r="AN488" s="24"/>
      <c r="AO488" s="24">
        <f t="shared" si="8"/>
        <v>0.48705999999999999</v>
      </c>
      <c r="AP488" s="24">
        <v>0.40</v>
      </c>
      <c r="AQ488" s="24">
        <v>0</v>
      </c>
      <c r="AR488" s="24">
        <v>0</v>
      </c>
      <c r="AS488" s="24">
        <v>0</v>
      </c>
      <c r="AT488" s="24">
        <v>0</v>
      </c>
    </row>
    <row r="489" spans="1:46" ht="47.25">
      <c r="A489" s="8" t="s">
        <v>804</v>
      </c>
      <c r="B489" s="73" t="s">
        <v>1236</v>
      </c>
      <c r="C489" s="15" t="s">
        <v>1237</v>
      </c>
      <c r="D489" s="9">
        <v>2.2453799999999999</v>
      </c>
      <c r="E489" s="24"/>
      <c r="F489" s="24">
        <v>0</v>
      </c>
      <c r="G489" s="24">
        <v>0</v>
      </c>
      <c r="H489" s="24"/>
      <c r="I489" s="24">
        <v>0</v>
      </c>
      <c r="J489" s="24"/>
      <c r="K489" s="24"/>
      <c r="L489" s="24"/>
      <c r="M489" s="24">
        <v>2.2453800000000004</v>
      </c>
      <c r="N489" s="24">
        <v>0.25</v>
      </c>
      <c r="O489" s="24"/>
      <c r="P489" s="49">
        <v>0.15</v>
      </c>
      <c r="Q489" s="24"/>
      <c r="R489" s="24"/>
      <c r="S489" s="24"/>
      <c r="T489" s="24">
        <v>0</v>
      </c>
      <c r="U489" s="24">
        <v>0</v>
      </c>
      <c r="V489" s="24"/>
      <c r="W489" s="24">
        <v>0</v>
      </c>
      <c r="X489" s="24"/>
      <c r="Y489" s="24"/>
      <c r="Z489" s="24"/>
      <c r="AA489" s="24">
        <v>0</v>
      </c>
      <c r="AB489" s="24">
        <v>0</v>
      </c>
      <c r="AC489" s="24"/>
      <c r="AD489" s="49">
        <v>0</v>
      </c>
      <c r="AE489" s="24"/>
      <c r="AF489" s="24"/>
      <c r="AG489" s="24"/>
      <c r="AH489" s="24">
        <v>0</v>
      </c>
      <c r="AI489" s="24">
        <v>0</v>
      </c>
      <c r="AJ489" s="24"/>
      <c r="AK489" s="49">
        <v>0</v>
      </c>
      <c r="AL489" s="44"/>
      <c r="AM489" s="24"/>
      <c r="AN489" s="24"/>
      <c r="AO489" s="24">
        <f t="shared" si="8"/>
        <v>2.2453800000000004</v>
      </c>
      <c r="AP489" s="24">
        <v>0.25</v>
      </c>
      <c r="AQ489" s="24">
        <v>0</v>
      </c>
      <c r="AR489" s="24">
        <v>0.15</v>
      </c>
      <c r="AS489" s="24">
        <v>0</v>
      </c>
      <c r="AT489" s="24">
        <v>0</v>
      </c>
    </row>
    <row r="490" spans="1:46" ht="78.75">
      <c r="A490" s="8" t="s">
        <v>805</v>
      </c>
      <c r="B490" s="73" t="s">
        <v>1238</v>
      </c>
      <c r="C490" s="15" t="s">
        <v>1239</v>
      </c>
      <c r="D490" s="9">
        <v>8.6802399999999995</v>
      </c>
      <c r="E490" s="24"/>
      <c r="F490" s="24">
        <v>0</v>
      </c>
      <c r="G490" s="24">
        <v>0</v>
      </c>
      <c r="H490" s="24"/>
      <c r="I490" s="24">
        <v>0</v>
      </c>
      <c r="J490" s="24"/>
      <c r="K490" s="24"/>
      <c r="L490" s="24"/>
      <c r="M490" s="24">
        <v>0</v>
      </c>
      <c r="N490" s="24">
        <v>0</v>
      </c>
      <c r="O490" s="24"/>
      <c r="P490" s="49">
        <v>0</v>
      </c>
      <c r="Q490" s="24"/>
      <c r="R490" s="24"/>
      <c r="S490" s="24"/>
      <c r="T490" s="24">
        <v>8.6802399999999995</v>
      </c>
      <c r="U490" s="24">
        <v>0</v>
      </c>
      <c r="V490" s="24"/>
      <c r="W490" s="24">
        <v>2.5</v>
      </c>
      <c r="X490" s="24"/>
      <c r="Y490" s="24"/>
      <c r="Z490" s="24"/>
      <c r="AA490" s="24">
        <v>0</v>
      </c>
      <c r="AB490" s="24">
        <v>0</v>
      </c>
      <c r="AC490" s="24"/>
      <c r="AD490" s="49">
        <v>0</v>
      </c>
      <c r="AE490" s="24"/>
      <c r="AF490" s="24"/>
      <c r="AG490" s="24"/>
      <c r="AH490" s="24">
        <v>0</v>
      </c>
      <c r="AI490" s="24">
        <v>0</v>
      </c>
      <c r="AJ490" s="24"/>
      <c r="AK490" s="49">
        <v>0</v>
      </c>
      <c r="AL490" s="44"/>
      <c r="AM490" s="24"/>
      <c r="AN490" s="24"/>
      <c r="AO490" s="24">
        <f t="shared" si="8"/>
        <v>8.6802399999999995</v>
      </c>
      <c r="AP490" s="24">
        <v>0</v>
      </c>
      <c r="AQ490" s="24">
        <v>0</v>
      </c>
      <c r="AR490" s="24">
        <v>2.5</v>
      </c>
      <c r="AS490" s="24">
        <v>0</v>
      </c>
      <c r="AT490" s="24">
        <v>0</v>
      </c>
    </row>
    <row r="491" spans="1:46" ht="63">
      <c r="A491" s="8" t="s">
        <v>805</v>
      </c>
      <c r="B491" s="73" t="s">
        <v>625</v>
      </c>
      <c r="C491" s="15" t="s">
        <v>2457</v>
      </c>
      <c r="D491" s="9">
        <v>11.78651</v>
      </c>
      <c r="E491" s="24"/>
      <c r="F491" s="24">
        <v>0</v>
      </c>
      <c r="G491" s="24">
        <v>0</v>
      </c>
      <c r="H491" s="24"/>
      <c r="I491" s="24">
        <v>0</v>
      </c>
      <c r="J491" s="24"/>
      <c r="K491" s="24"/>
      <c r="L491" s="24"/>
      <c r="M491" s="24">
        <v>0</v>
      </c>
      <c r="N491" s="24">
        <v>0</v>
      </c>
      <c r="O491" s="24"/>
      <c r="P491" s="49">
        <v>0</v>
      </c>
      <c r="Q491" s="24"/>
      <c r="R491" s="24"/>
      <c r="S491" s="24"/>
      <c r="T491" s="24">
        <v>0</v>
      </c>
      <c r="U491" s="24">
        <v>0</v>
      </c>
      <c r="V491" s="24"/>
      <c r="W491" s="24">
        <v>0</v>
      </c>
      <c r="X491" s="24"/>
      <c r="Y491" s="24"/>
      <c r="Z491" s="24"/>
      <c r="AA491" s="24">
        <v>11.786510000000002</v>
      </c>
      <c r="AB491" s="24">
        <v>0</v>
      </c>
      <c r="AC491" s="24"/>
      <c r="AD491" s="49">
        <v>4.25</v>
      </c>
      <c r="AE491" s="24"/>
      <c r="AF491" s="24"/>
      <c r="AG491" s="24"/>
      <c r="AH491" s="24">
        <v>0</v>
      </c>
      <c r="AI491" s="24">
        <v>0</v>
      </c>
      <c r="AJ491" s="24"/>
      <c r="AK491" s="49">
        <v>0</v>
      </c>
      <c r="AL491" s="44"/>
      <c r="AM491" s="24"/>
      <c r="AN491" s="24"/>
      <c r="AO491" s="24">
        <f t="shared" si="8"/>
        <v>11.786510000000002</v>
      </c>
      <c r="AP491" s="24">
        <v>0</v>
      </c>
      <c r="AQ491" s="24">
        <v>0</v>
      </c>
      <c r="AR491" s="24">
        <v>4.25</v>
      </c>
      <c r="AS491" s="24">
        <v>0</v>
      </c>
      <c r="AT491" s="24">
        <v>0</v>
      </c>
    </row>
    <row r="492" spans="1:46" ht="47.25">
      <c r="A492" s="8" t="s">
        <v>805</v>
      </c>
      <c r="B492" s="73" t="s">
        <v>626</v>
      </c>
      <c r="C492" s="15" t="s">
        <v>2458</v>
      </c>
      <c r="D492" s="9">
        <v>11.73108</v>
      </c>
      <c r="E492" s="24"/>
      <c r="F492" s="24">
        <v>0</v>
      </c>
      <c r="G492" s="24">
        <v>0</v>
      </c>
      <c r="H492" s="24"/>
      <c r="I492" s="24">
        <v>0</v>
      </c>
      <c r="J492" s="24"/>
      <c r="K492" s="24"/>
      <c r="L492" s="24"/>
      <c r="M492" s="24">
        <v>0</v>
      </c>
      <c r="N492" s="24">
        <v>0</v>
      </c>
      <c r="O492" s="24"/>
      <c r="P492" s="49">
        <v>0</v>
      </c>
      <c r="Q492" s="24"/>
      <c r="R492" s="24"/>
      <c r="S492" s="24"/>
      <c r="T492" s="24">
        <v>0</v>
      </c>
      <c r="U492" s="24">
        <v>0</v>
      </c>
      <c r="V492" s="24"/>
      <c r="W492" s="24">
        <v>0</v>
      </c>
      <c r="X492" s="24"/>
      <c r="Y492" s="24"/>
      <c r="Z492" s="24"/>
      <c r="AA492" s="24">
        <v>0</v>
      </c>
      <c r="AB492" s="24">
        <v>0</v>
      </c>
      <c r="AC492" s="24"/>
      <c r="AD492" s="49">
        <v>0</v>
      </c>
      <c r="AE492" s="24"/>
      <c r="AF492" s="24"/>
      <c r="AG492" s="24"/>
      <c r="AH492" s="24">
        <v>0</v>
      </c>
      <c r="AI492" s="24">
        <v>0</v>
      </c>
      <c r="AJ492" s="24"/>
      <c r="AK492" s="49">
        <v>0</v>
      </c>
      <c r="AL492" s="44"/>
      <c r="AM492" s="24"/>
      <c r="AN492" s="24"/>
      <c r="AO492" s="24">
        <f t="shared" si="8"/>
        <v>0</v>
      </c>
      <c r="AP492" s="24">
        <v>0</v>
      </c>
      <c r="AQ492" s="24">
        <v>0</v>
      </c>
      <c r="AR492" s="24">
        <v>0</v>
      </c>
      <c r="AS492" s="24">
        <v>0</v>
      </c>
      <c r="AT492" s="24">
        <v>0</v>
      </c>
    </row>
    <row r="493" spans="1:46" ht="47.25">
      <c r="A493" s="8" t="s">
        <v>805</v>
      </c>
      <c r="B493" s="73" t="s">
        <v>1240</v>
      </c>
      <c r="C493" s="15" t="s">
        <v>2459</v>
      </c>
      <c r="D493" s="9">
        <v>0.52373000000000003</v>
      </c>
      <c r="E493" s="24"/>
      <c r="F493" s="24">
        <v>0.52373000000000003</v>
      </c>
      <c r="G493" s="24">
        <v>0</v>
      </c>
      <c r="H493" s="24"/>
      <c r="I493" s="24">
        <v>0.19</v>
      </c>
      <c r="J493" s="24"/>
      <c r="K493" s="24"/>
      <c r="L493" s="24"/>
      <c r="M493" s="24">
        <v>0</v>
      </c>
      <c r="N493" s="24">
        <v>0</v>
      </c>
      <c r="O493" s="24"/>
      <c r="P493" s="49">
        <v>0</v>
      </c>
      <c r="Q493" s="24"/>
      <c r="R493" s="24"/>
      <c r="S493" s="24"/>
      <c r="T493" s="24">
        <v>0</v>
      </c>
      <c r="U493" s="24">
        <v>0</v>
      </c>
      <c r="V493" s="24"/>
      <c r="W493" s="24">
        <v>0</v>
      </c>
      <c r="X493" s="24"/>
      <c r="Y493" s="24"/>
      <c r="Z493" s="24"/>
      <c r="AA493" s="24">
        <v>0</v>
      </c>
      <c r="AB493" s="24">
        <v>0</v>
      </c>
      <c r="AC493" s="24"/>
      <c r="AD493" s="49">
        <v>0</v>
      </c>
      <c r="AE493" s="24"/>
      <c r="AF493" s="24"/>
      <c r="AG493" s="24"/>
      <c r="AH493" s="24">
        <v>0</v>
      </c>
      <c r="AI493" s="24">
        <v>0</v>
      </c>
      <c r="AJ493" s="24"/>
      <c r="AK493" s="49">
        <v>0</v>
      </c>
      <c r="AL493" s="44"/>
      <c r="AM493" s="24"/>
      <c r="AN493" s="24"/>
      <c r="AO493" s="24">
        <f t="shared" si="8"/>
        <v>0.52373000000000003</v>
      </c>
      <c r="AP493" s="24">
        <v>0</v>
      </c>
      <c r="AQ493" s="24">
        <v>0</v>
      </c>
      <c r="AR493" s="24">
        <v>0.19</v>
      </c>
      <c r="AS493" s="24">
        <v>0</v>
      </c>
      <c r="AT493" s="24">
        <v>0</v>
      </c>
    </row>
    <row r="494" spans="1:46" ht="63">
      <c r="A494" s="8" t="s">
        <v>805</v>
      </c>
      <c r="B494" s="73" t="s">
        <v>627</v>
      </c>
      <c r="C494" s="15" t="s">
        <v>2460</v>
      </c>
      <c r="D494" s="9">
        <v>4.0378699999999998</v>
      </c>
      <c r="E494" s="24"/>
      <c r="F494" s="24">
        <v>0</v>
      </c>
      <c r="G494" s="24">
        <v>0</v>
      </c>
      <c r="H494" s="24"/>
      <c r="I494" s="24">
        <v>0</v>
      </c>
      <c r="J494" s="24"/>
      <c r="K494" s="24"/>
      <c r="L494" s="24"/>
      <c r="M494" s="24">
        <v>0</v>
      </c>
      <c r="N494" s="24">
        <v>0</v>
      </c>
      <c r="O494" s="24"/>
      <c r="P494" s="49">
        <v>0</v>
      </c>
      <c r="Q494" s="24"/>
      <c r="R494" s="24"/>
      <c r="S494" s="24"/>
      <c r="T494" s="24">
        <v>0</v>
      </c>
      <c r="U494" s="24">
        <v>0</v>
      </c>
      <c r="V494" s="24"/>
      <c r="W494" s="24">
        <v>0</v>
      </c>
      <c r="X494" s="24"/>
      <c r="Y494" s="24"/>
      <c r="Z494" s="24"/>
      <c r="AA494" s="24">
        <v>0</v>
      </c>
      <c r="AB494" s="24">
        <v>0</v>
      </c>
      <c r="AC494" s="24"/>
      <c r="AD494" s="49">
        <v>0</v>
      </c>
      <c r="AE494" s="24"/>
      <c r="AF494" s="24"/>
      <c r="AG494" s="24"/>
      <c r="AH494" s="24">
        <v>4.0378699999999998</v>
      </c>
      <c r="AI494" s="24">
        <v>0</v>
      </c>
      <c r="AJ494" s="24"/>
      <c r="AK494" s="49">
        <v>1.46</v>
      </c>
      <c r="AL494" s="44"/>
      <c r="AM494" s="24"/>
      <c r="AN494" s="24"/>
      <c r="AO494" s="24">
        <f t="shared" si="8"/>
        <v>4.0378699999999998</v>
      </c>
      <c r="AP494" s="24">
        <v>0</v>
      </c>
      <c r="AQ494" s="24">
        <v>0</v>
      </c>
      <c r="AR494" s="24">
        <v>1.46</v>
      </c>
      <c r="AS494" s="24">
        <v>0</v>
      </c>
      <c r="AT494" s="24">
        <v>0</v>
      </c>
    </row>
    <row r="495" spans="1:46" ht="63">
      <c r="A495" s="8" t="s">
        <v>805</v>
      </c>
      <c r="B495" s="73" t="s">
        <v>231</v>
      </c>
      <c r="C495" s="15" t="s">
        <v>327</v>
      </c>
      <c r="D495" s="9">
        <v>14.359939999999998</v>
      </c>
      <c r="E495" s="24"/>
      <c r="F495" s="24">
        <v>0</v>
      </c>
      <c r="G495" s="24">
        <v>0</v>
      </c>
      <c r="H495" s="24"/>
      <c r="I495" s="24">
        <v>0</v>
      </c>
      <c r="J495" s="24"/>
      <c r="K495" s="24"/>
      <c r="L495" s="24"/>
      <c r="M495" s="24">
        <v>0</v>
      </c>
      <c r="N495" s="24">
        <v>0</v>
      </c>
      <c r="O495" s="24"/>
      <c r="P495" s="49">
        <v>0</v>
      </c>
      <c r="Q495" s="24"/>
      <c r="R495" s="24"/>
      <c r="S495" s="24"/>
      <c r="T495" s="24">
        <v>0</v>
      </c>
      <c r="U495" s="24">
        <v>0</v>
      </c>
      <c r="V495" s="24"/>
      <c r="W495" s="24">
        <v>0</v>
      </c>
      <c r="X495" s="24"/>
      <c r="Y495" s="24"/>
      <c r="Z495" s="24"/>
      <c r="AA495" s="24">
        <v>14.359939999999998</v>
      </c>
      <c r="AB495" s="24">
        <v>0</v>
      </c>
      <c r="AC495" s="24"/>
      <c r="AD495" s="49">
        <v>9</v>
      </c>
      <c r="AE495" s="24"/>
      <c r="AF495" s="24"/>
      <c r="AG495" s="24"/>
      <c r="AH495" s="24">
        <v>0</v>
      </c>
      <c r="AI495" s="24">
        <v>0</v>
      </c>
      <c r="AJ495" s="24"/>
      <c r="AK495" s="49">
        <v>0</v>
      </c>
      <c r="AL495" s="44"/>
      <c r="AM495" s="24"/>
      <c r="AN495" s="24"/>
      <c r="AO495" s="24">
        <f t="shared" si="8"/>
        <v>14.359939999999998</v>
      </c>
      <c r="AP495" s="24">
        <v>0</v>
      </c>
      <c r="AQ495" s="24">
        <v>0</v>
      </c>
      <c r="AR495" s="24">
        <v>9</v>
      </c>
      <c r="AS495" s="24">
        <v>0</v>
      </c>
      <c r="AT495" s="24">
        <v>0</v>
      </c>
    </row>
    <row r="496" spans="1:46" ht="63">
      <c r="A496" s="8" t="s">
        <v>805</v>
      </c>
      <c r="B496" s="73" t="s">
        <v>232</v>
      </c>
      <c r="C496" s="15" t="s">
        <v>328</v>
      </c>
      <c r="D496" s="9">
        <v>14.523309999999999</v>
      </c>
      <c r="E496" s="24"/>
      <c r="F496" s="24">
        <v>0</v>
      </c>
      <c r="G496" s="24">
        <v>0</v>
      </c>
      <c r="H496" s="24"/>
      <c r="I496" s="24">
        <v>0</v>
      </c>
      <c r="J496" s="24"/>
      <c r="K496" s="24"/>
      <c r="L496" s="24"/>
      <c r="M496" s="24">
        <v>14.523309999999999</v>
      </c>
      <c r="N496" s="24">
        <v>0</v>
      </c>
      <c r="O496" s="24"/>
      <c r="P496" s="49">
        <v>9.40</v>
      </c>
      <c r="Q496" s="24"/>
      <c r="R496" s="24"/>
      <c r="S496" s="24"/>
      <c r="T496" s="24">
        <v>0</v>
      </c>
      <c r="U496" s="24">
        <v>0</v>
      </c>
      <c r="V496" s="24"/>
      <c r="W496" s="24">
        <v>0</v>
      </c>
      <c r="X496" s="24"/>
      <c r="Y496" s="24"/>
      <c r="Z496" s="24"/>
      <c r="AA496" s="24">
        <v>0</v>
      </c>
      <c r="AB496" s="24">
        <v>0</v>
      </c>
      <c r="AC496" s="24"/>
      <c r="AD496" s="49">
        <v>0</v>
      </c>
      <c r="AE496" s="24"/>
      <c r="AF496" s="24"/>
      <c r="AG496" s="24"/>
      <c r="AH496" s="24">
        <v>0</v>
      </c>
      <c r="AI496" s="24">
        <v>0</v>
      </c>
      <c r="AJ496" s="24"/>
      <c r="AK496" s="49">
        <v>0</v>
      </c>
      <c r="AL496" s="44"/>
      <c r="AM496" s="24"/>
      <c r="AN496" s="24"/>
      <c r="AO496" s="24">
        <f t="shared" si="8"/>
        <v>14.523309999999999</v>
      </c>
      <c r="AP496" s="24">
        <v>0</v>
      </c>
      <c r="AQ496" s="24">
        <v>0</v>
      </c>
      <c r="AR496" s="24">
        <v>9.40</v>
      </c>
      <c r="AS496" s="24">
        <v>0</v>
      </c>
      <c r="AT496" s="24">
        <v>0</v>
      </c>
    </row>
    <row r="497" spans="1:46" ht="63">
      <c r="A497" s="8" t="s">
        <v>805</v>
      </c>
      <c r="B497" s="73" t="s">
        <v>628</v>
      </c>
      <c r="C497" s="15" t="s">
        <v>329</v>
      </c>
      <c r="D497" s="9">
        <v>8.4894099999999995</v>
      </c>
      <c r="E497" s="24"/>
      <c r="F497" s="24">
        <v>0</v>
      </c>
      <c r="G497" s="24">
        <v>0</v>
      </c>
      <c r="H497" s="24"/>
      <c r="I497" s="24">
        <v>0</v>
      </c>
      <c r="J497" s="24"/>
      <c r="K497" s="24"/>
      <c r="L497" s="24"/>
      <c r="M497" s="24">
        <v>0</v>
      </c>
      <c r="N497" s="24">
        <v>0</v>
      </c>
      <c r="O497" s="24"/>
      <c r="P497" s="49">
        <v>0</v>
      </c>
      <c r="Q497" s="24"/>
      <c r="R497" s="24"/>
      <c r="S497" s="24"/>
      <c r="T497" s="24">
        <v>0</v>
      </c>
      <c r="U497" s="24">
        <v>0</v>
      </c>
      <c r="V497" s="24"/>
      <c r="W497" s="24">
        <v>0</v>
      </c>
      <c r="X497" s="24"/>
      <c r="Y497" s="24"/>
      <c r="Z497" s="24"/>
      <c r="AA497" s="24">
        <v>8.4894099999999995</v>
      </c>
      <c r="AB497" s="24">
        <v>0</v>
      </c>
      <c r="AC497" s="24"/>
      <c r="AD497" s="49">
        <v>4</v>
      </c>
      <c r="AE497" s="24"/>
      <c r="AF497" s="24"/>
      <c r="AG497" s="24"/>
      <c r="AH497" s="24">
        <v>0</v>
      </c>
      <c r="AI497" s="24">
        <v>0</v>
      </c>
      <c r="AJ497" s="24"/>
      <c r="AK497" s="49">
        <v>0</v>
      </c>
      <c r="AL497" s="44"/>
      <c r="AM497" s="24"/>
      <c r="AN497" s="24"/>
      <c r="AO497" s="24">
        <f t="shared" si="8"/>
        <v>8.4894099999999995</v>
      </c>
      <c r="AP497" s="24">
        <v>0</v>
      </c>
      <c r="AQ497" s="24">
        <v>0</v>
      </c>
      <c r="AR497" s="24">
        <v>4</v>
      </c>
      <c r="AS497" s="24">
        <v>0</v>
      </c>
      <c r="AT497" s="24">
        <v>0</v>
      </c>
    </row>
    <row r="498" spans="1:46" ht="63">
      <c r="A498" s="8" t="s">
        <v>805</v>
      </c>
      <c r="B498" s="73" t="s">
        <v>233</v>
      </c>
      <c r="C498" s="15" t="s">
        <v>330</v>
      </c>
      <c r="D498" s="9">
        <v>26.318860000000001</v>
      </c>
      <c r="E498" s="24"/>
      <c r="F498" s="24">
        <v>0</v>
      </c>
      <c r="G498" s="24">
        <v>0</v>
      </c>
      <c r="H498" s="24"/>
      <c r="I498" s="24">
        <v>0</v>
      </c>
      <c r="J498" s="24"/>
      <c r="K498" s="24"/>
      <c r="L498" s="24"/>
      <c r="M498" s="24">
        <v>0</v>
      </c>
      <c r="N498" s="24">
        <v>0</v>
      </c>
      <c r="O498" s="24"/>
      <c r="P498" s="49">
        <v>0</v>
      </c>
      <c r="Q498" s="24"/>
      <c r="R498" s="24"/>
      <c r="S498" s="24"/>
      <c r="T498" s="24">
        <v>0</v>
      </c>
      <c r="U498" s="24">
        <v>0</v>
      </c>
      <c r="V498" s="24"/>
      <c r="W498" s="24">
        <v>0</v>
      </c>
      <c r="X498" s="24"/>
      <c r="Y498" s="24"/>
      <c r="Z498" s="24"/>
      <c r="AA498" s="24">
        <v>0</v>
      </c>
      <c r="AB498" s="24">
        <v>0</v>
      </c>
      <c r="AC498" s="24"/>
      <c r="AD498" s="49">
        <v>0</v>
      </c>
      <c r="AE498" s="24"/>
      <c r="AF498" s="24"/>
      <c r="AG498" s="24"/>
      <c r="AH498" s="24">
        <v>0</v>
      </c>
      <c r="AI498" s="24">
        <v>0</v>
      </c>
      <c r="AJ498" s="24"/>
      <c r="AK498" s="49">
        <v>0</v>
      </c>
      <c r="AL498" s="44"/>
      <c r="AM498" s="24"/>
      <c r="AN498" s="24"/>
      <c r="AO498" s="24">
        <f t="shared" si="8"/>
        <v>0</v>
      </c>
      <c r="AP498" s="24">
        <v>0</v>
      </c>
      <c r="AQ498" s="24">
        <v>0</v>
      </c>
      <c r="AR498" s="24">
        <v>0</v>
      </c>
      <c r="AS498" s="24">
        <v>0</v>
      </c>
      <c r="AT498" s="24">
        <v>0</v>
      </c>
    </row>
    <row r="499" spans="1:46" ht="47.25">
      <c r="A499" s="8" t="s">
        <v>804</v>
      </c>
      <c r="B499" s="73" t="s">
        <v>1241</v>
      </c>
      <c r="C499" s="15" t="s">
        <v>1242</v>
      </c>
      <c r="D499" s="9">
        <v>1.64103</v>
      </c>
      <c r="E499" s="24"/>
      <c r="F499" s="24">
        <v>1.64103</v>
      </c>
      <c r="G499" s="24">
        <v>0.5</v>
      </c>
      <c r="H499" s="24"/>
      <c r="I499" s="24">
        <v>0</v>
      </c>
      <c r="J499" s="24"/>
      <c r="K499" s="24"/>
      <c r="L499" s="24"/>
      <c r="M499" s="24">
        <v>0</v>
      </c>
      <c r="N499" s="24">
        <v>0</v>
      </c>
      <c r="O499" s="24"/>
      <c r="P499" s="49">
        <v>0</v>
      </c>
      <c r="Q499" s="24"/>
      <c r="R499" s="24"/>
      <c r="S499" s="24"/>
      <c r="T499" s="24">
        <v>0</v>
      </c>
      <c r="U499" s="24">
        <v>0</v>
      </c>
      <c r="V499" s="24"/>
      <c r="W499" s="24">
        <v>0</v>
      </c>
      <c r="X499" s="24"/>
      <c r="Y499" s="24"/>
      <c r="Z499" s="24"/>
      <c r="AA499" s="24">
        <v>0</v>
      </c>
      <c r="AB499" s="24">
        <v>0</v>
      </c>
      <c r="AC499" s="24"/>
      <c r="AD499" s="49">
        <v>0</v>
      </c>
      <c r="AE499" s="24"/>
      <c r="AF499" s="24"/>
      <c r="AG499" s="24"/>
      <c r="AH499" s="24">
        <v>0</v>
      </c>
      <c r="AI499" s="24">
        <v>0</v>
      </c>
      <c r="AJ499" s="24"/>
      <c r="AK499" s="49">
        <v>0</v>
      </c>
      <c r="AL499" s="44"/>
      <c r="AM499" s="24"/>
      <c r="AN499" s="24"/>
      <c r="AO499" s="24">
        <f t="shared" si="8"/>
        <v>1.64103</v>
      </c>
      <c r="AP499" s="24">
        <v>0.5</v>
      </c>
      <c r="AQ499" s="24">
        <v>0</v>
      </c>
      <c r="AR499" s="24">
        <v>0</v>
      </c>
      <c r="AS499" s="24">
        <v>0</v>
      </c>
      <c r="AT499" s="24">
        <v>0</v>
      </c>
    </row>
    <row r="500" spans="1:46" ht="47.25">
      <c r="A500" s="8" t="s">
        <v>804</v>
      </c>
      <c r="B500" s="73" t="s">
        <v>1243</v>
      </c>
      <c r="C500" s="15" t="s">
        <v>1244</v>
      </c>
      <c r="D500" s="9">
        <v>0.66024000000000005</v>
      </c>
      <c r="E500" s="24"/>
      <c r="F500" s="24">
        <v>0.66024000000000005</v>
      </c>
      <c r="G500" s="24">
        <v>0.10</v>
      </c>
      <c r="H500" s="24"/>
      <c r="I500" s="24">
        <v>0</v>
      </c>
      <c r="J500" s="24"/>
      <c r="K500" s="24"/>
      <c r="L500" s="24"/>
      <c r="M500" s="24">
        <v>0</v>
      </c>
      <c r="N500" s="24">
        <v>0</v>
      </c>
      <c r="O500" s="24"/>
      <c r="P500" s="49">
        <v>0</v>
      </c>
      <c r="Q500" s="24"/>
      <c r="R500" s="24"/>
      <c r="S500" s="24"/>
      <c r="T500" s="24">
        <v>0</v>
      </c>
      <c r="U500" s="24">
        <v>0</v>
      </c>
      <c r="V500" s="24"/>
      <c r="W500" s="24">
        <v>0</v>
      </c>
      <c r="X500" s="24"/>
      <c r="Y500" s="24"/>
      <c r="Z500" s="24"/>
      <c r="AA500" s="24">
        <v>0</v>
      </c>
      <c r="AB500" s="24">
        <v>0</v>
      </c>
      <c r="AC500" s="24"/>
      <c r="AD500" s="49">
        <v>0</v>
      </c>
      <c r="AE500" s="24"/>
      <c r="AF500" s="24"/>
      <c r="AG500" s="24"/>
      <c r="AH500" s="24">
        <v>0</v>
      </c>
      <c r="AI500" s="24">
        <v>0</v>
      </c>
      <c r="AJ500" s="24"/>
      <c r="AK500" s="49">
        <v>0</v>
      </c>
      <c r="AL500" s="44"/>
      <c r="AM500" s="24"/>
      <c r="AN500" s="24"/>
      <c r="AO500" s="24">
        <f t="shared" si="8"/>
        <v>0.66024000000000005</v>
      </c>
      <c r="AP500" s="24">
        <v>0.10</v>
      </c>
      <c r="AQ500" s="24">
        <v>0</v>
      </c>
      <c r="AR500" s="24">
        <v>0</v>
      </c>
      <c r="AS500" s="24">
        <v>0</v>
      </c>
      <c r="AT500" s="24">
        <v>0</v>
      </c>
    </row>
    <row r="501" spans="1:46" ht="78.75">
      <c r="A501" s="8" t="s">
        <v>804</v>
      </c>
      <c r="B501" s="73" t="s">
        <v>1245</v>
      </c>
      <c r="C501" s="15" t="s">
        <v>1246</v>
      </c>
      <c r="D501" s="9">
        <v>1.1346400000000001</v>
      </c>
      <c r="E501" s="24"/>
      <c r="F501" s="24">
        <v>1.1346399999999999</v>
      </c>
      <c r="G501" s="24">
        <v>0.80</v>
      </c>
      <c r="H501" s="24"/>
      <c r="I501" s="24">
        <v>0</v>
      </c>
      <c r="J501" s="24"/>
      <c r="K501" s="24"/>
      <c r="L501" s="24"/>
      <c r="M501" s="24">
        <v>0</v>
      </c>
      <c r="N501" s="24">
        <v>0</v>
      </c>
      <c r="O501" s="24"/>
      <c r="P501" s="49">
        <v>0</v>
      </c>
      <c r="Q501" s="24"/>
      <c r="R501" s="24"/>
      <c r="S501" s="24"/>
      <c r="T501" s="24">
        <v>0</v>
      </c>
      <c r="U501" s="24">
        <v>0</v>
      </c>
      <c r="V501" s="24"/>
      <c r="W501" s="24">
        <v>0</v>
      </c>
      <c r="X501" s="24"/>
      <c r="Y501" s="24"/>
      <c r="Z501" s="24"/>
      <c r="AA501" s="24">
        <v>0</v>
      </c>
      <c r="AB501" s="24">
        <v>0</v>
      </c>
      <c r="AC501" s="24"/>
      <c r="AD501" s="49">
        <v>0</v>
      </c>
      <c r="AE501" s="24"/>
      <c r="AF501" s="24"/>
      <c r="AG501" s="24"/>
      <c r="AH501" s="24">
        <v>0</v>
      </c>
      <c r="AI501" s="24">
        <v>0</v>
      </c>
      <c r="AJ501" s="24"/>
      <c r="AK501" s="49">
        <v>0</v>
      </c>
      <c r="AL501" s="44"/>
      <c r="AM501" s="24"/>
      <c r="AN501" s="24"/>
      <c r="AO501" s="24">
        <f t="shared" si="8"/>
        <v>1.1346399999999999</v>
      </c>
      <c r="AP501" s="24">
        <v>0.80</v>
      </c>
      <c r="AQ501" s="24">
        <v>0</v>
      </c>
      <c r="AR501" s="24">
        <v>0</v>
      </c>
      <c r="AS501" s="24">
        <v>0</v>
      </c>
      <c r="AT501" s="24">
        <v>0</v>
      </c>
    </row>
    <row r="502" spans="1:46" ht="63">
      <c r="A502" s="8" t="s">
        <v>805</v>
      </c>
      <c r="B502" s="73" t="s">
        <v>629</v>
      </c>
      <c r="C502" s="15" t="s">
        <v>2461</v>
      </c>
      <c r="D502" s="9">
        <v>27.13101</v>
      </c>
      <c r="E502" s="24"/>
      <c r="F502" s="24">
        <v>0</v>
      </c>
      <c r="G502" s="24">
        <v>0</v>
      </c>
      <c r="H502" s="24"/>
      <c r="I502" s="24">
        <v>0</v>
      </c>
      <c r="J502" s="24"/>
      <c r="K502" s="24"/>
      <c r="L502" s="24"/>
      <c r="M502" s="24">
        <v>0</v>
      </c>
      <c r="N502" s="24">
        <v>0</v>
      </c>
      <c r="O502" s="24"/>
      <c r="P502" s="49">
        <v>0</v>
      </c>
      <c r="Q502" s="24"/>
      <c r="R502" s="24"/>
      <c r="S502" s="24"/>
      <c r="T502" s="24">
        <v>0</v>
      </c>
      <c r="U502" s="24">
        <v>0</v>
      </c>
      <c r="V502" s="24"/>
      <c r="W502" s="24">
        <v>0</v>
      </c>
      <c r="X502" s="24"/>
      <c r="Y502" s="24"/>
      <c r="Z502" s="24"/>
      <c r="AA502" s="24">
        <v>0</v>
      </c>
      <c r="AB502" s="24">
        <v>0</v>
      </c>
      <c r="AC502" s="24"/>
      <c r="AD502" s="49">
        <v>0</v>
      </c>
      <c r="AE502" s="24"/>
      <c r="AF502" s="24"/>
      <c r="AG502" s="24"/>
      <c r="AH502" s="24">
        <v>0</v>
      </c>
      <c r="AI502" s="24">
        <v>0</v>
      </c>
      <c r="AJ502" s="24"/>
      <c r="AK502" s="49">
        <v>0</v>
      </c>
      <c r="AL502" s="44"/>
      <c r="AM502" s="24"/>
      <c r="AN502" s="24"/>
      <c r="AO502" s="24">
        <f t="shared" si="8"/>
        <v>0</v>
      </c>
      <c r="AP502" s="24">
        <v>0</v>
      </c>
      <c r="AQ502" s="24">
        <v>0</v>
      </c>
      <c r="AR502" s="24">
        <v>0</v>
      </c>
      <c r="AS502" s="24">
        <v>0</v>
      </c>
      <c r="AT502" s="24">
        <v>0</v>
      </c>
    </row>
    <row r="503" spans="1:46" ht="78.75">
      <c r="A503" s="8" t="s">
        <v>805</v>
      </c>
      <c r="B503" s="73" t="s">
        <v>1247</v>
      </c>
      <c r="C503" s="15" t="s">
        <v>2462</v>
      </c>
      <c r="D503" s="9">
        <v>0.098129999999999995</v>
      </c>
      <c r="E503" s="24"/>
      <c r="F503" s="24">
        <v>0.098129999999999995</v>
      </c>
      <c r="G503" s="24">
        <v>0</v>
      </c>
      <c r="H503" s="24"/>
      <c r="I503" s="24">
        <v>0.070000000000000007</v>
      </c>
      <c r="J503" s="24"/>
      <c r="K503" s="24"/>
      <c r="L503" s="24"/>
      <c r="M503" s="24">
        <v>0</v>
      </c>
      <c r="N503" s="24">
        <v>0</v>
      </c>
      <c r="O503" s="24"/>
      <c r="P503" s="49">
        <v>0</v>
      </c>
      <c r="Q503" s="24"/>
      <c r="R503" s="24"/>
      <c r="S503" s="24"/>
      <c r="T503" s="24">
        <v>0</v>
      </c>
      <c r="U503" s="24">
        <v>0</v>
      </c>
      <c r="V503" s="24"/>
      <c r="W503" s="24">
        <v>0</v>
      </c>
      <c r="X503" s="24"/>
      <c r="Y503" s="24"/>
      <c r="Z503" s="24"/>
      <c r="AA503" s="24">
        <v>0</v>
      </c>
      <c r="AB503" s="24">
        <v>0</v>
      </c>
      <c r="AC503" s="24"/>
      <c r="AD503" s="49">
        <v>0</v>
      </c>
      <c r="AE503" s="24"/>
      <c r="AF503" s="24"/>
      <c r="AG503" s="24"/>
      <c r="AH503" s="24">
        <v>0</v>
      </c>
      <c r="AI503" s="24">
        <v>0</v>
      </c>
      <c r="AJ503" s="24"/>
      <c r="AK503" s="49">
        <v>0</v>
      </c>
      <c r="AL503" s="44"/>
      <c r="AM503" s="24"/>
      <c r="AN503" s="24"/>
      <c r="AO503" s="24">
        <f t="shared" si="8"/>
        <v>0.098129999999999995</v>
      </c>
      <c r="AP503" s="24">
        <v>0</v>
      </c>
      <c r="AQ503" s="24">
        <v>0</v>
      </c>
      <c r="AR503" s="24">
        <v>0.070000000000000007</v>
      </c>
      <c r="AS503" s="24">
        <v>0</v>
      </c>
      <c r="AT503" s="24">
        <v>0</v>
      </c>
    </row>
    <row r="504" spans="1:46" ht="94.5">
      <c r="A504" s="8" t="s">
        <v>805</v>
      </c>
      <c r="B504" s="73" t="s">
        <v>1248</v>
      </c>
      <c r="C504" s="15" t="s">
        <v>2463</v>
      </c>
      <c r="D504" s="9">
        <v>0.21711000000000005</v>
      </c>
      <c r="E504" s="24"/>
      <c r="F504" s="24">
        <v>0.21711</v>
      </c>
      <c r="G504" s="24">
        <v>0</v>
      </c>
      <c r="H504" s="24"/>
      <c r="I504" s="24">
        <v>0.16</v>
      </c>
      <c r="J504" s="24"/>
      <c r="K504" s="24"/>
      <c r="L504" s="24"/>
      <c r="M504" s="24">
        <v>0</v>
      </c>
      <c r="N504" s="24">
        <v>0</v>
      </c>
      <c r="O504" s="24"/>
      <c r="P504" s="49">
        <v>0</v>
      </c>
      <c r="Q504" s="24"/>
      <c r="R504" s="24"/>
      <c r="S504" s="24"/>
      <c r="T504" s="24">
        <v>0</v>
      </c>
      <c r="U504" s="24">
        <v>0</v>
      </c>
      <c r="V504" s="24"/>
      <c r="W504" s="24">
        <v>0</v>
      </c>
      <c r="X504" s="24"/>
      <c r="Y504" s="24"/>
      <c r="Z504" s="24"/>
      <c r="AA504" s="24">
        <v>0</v>
      </c>
      <c r="AB504" s="24">
        <v>0</v>
      </c>
      <c r="AC504" s="24"/>
      <c r="AD504" s="49">
        <v>0</v>
      </c>
      <c r="AE504" s="24"/>
      <c r="AF504" s="24"/>
      <c r="AG504" s="24"/>
      <c r="AH504" s="24">
        <v>0</v>
      </c>
      <c r="AI504" s="24">
        <v>0</v>
      </c>
      <c r="AJ504" s="24"/>
      <c r="AK504" s="49">
        <v>0</v>
      </c>
      <c r="AL504" s="44"/>
      <c r="AM504" s="24"/>
      <c r="AN504" s="24"/>
      <c r="AO504" s="24">
        <f t="shared" si="8"/>
        <v>0.21711</v>
      </c>
      <c r="AP504" s="24">
        <v>0</v>
      </c>
      <c r="AQ504" s="24">
        <v>0</v>
      </c>
      <c r="AR504" s="24">
        <v>0.16</v>
      </c>
      <c r="AS504" s="24">
        <v>0</v>
      </c>
      <c r="AT504" s="24">
        <v>0</v>
      </c>
    </row>
    <row r="505" spans="1:46" ht="47.25">
      <c r="A505" s="8" t="s">
        <v>804</v>
      </c>
      <c r="B505" s="73" t="s">
        <v>1249</v>
      </c>
      <c r="C505" s="15" t="s">
        <v>2464</v>
      </c>
      <c r="D505" s="9">
        <v>23.633279999999999</v>
      </c>
      <c r="E505" s="24"/>
      <c r="F505" s="24">
        <v>0</v>
      </c>
      <c r="G505" s="24">
        <v>0</v>
      </c>
      <c r="H505" s="24"/>
      <c r="I505" s="24">
        <v>0</v>
      </c>
      <c r="J505" s="24"/>
      <c r="K505" s="24"/>
      <c r="L505" s="24"/>
      <c r="M505" s="24">
        <v>23.633279999999999</v>
      </c>
      <c r="N505" s="24">
        <v>0.90</v>
      </c>
      <c r="O505" s="24"/>
      <c r="P505" s="49">
        <v>0.42</v>
      </c>
      <c r="Q505" s="24"/>
      <c r="R505" s="24"/>
      <c r="S505" s="24"/>
      <c r="T505" s="24">
        <v>0</v>
      </c>
      <c r="U505" s="24">
        <v>0</v>
      </c>
      <c r="V505" s="24"/>
      <c r="W505" s="24">
        <v>0</v>
      </c>
      <c r="X505" s="24"/>
      <c r="Y505" s="24"/>
      <c r="Z505" s="24"/>
      <c r="AA505" s="24">
        <v>0</v>
      </c>
      <c r="AB505" s="24">
        <v>0</v>
      </c>
      <c r="AC505" s="24"/>
      <c r="AD505" s="49">
        <v>0</v>
      </c>
      <c r="AE505" s="24"/>
      <c r="AF505" s="24"/>
      <c r="AG505" s="24"/>
      <c r="AH505" s="24">
        <v>0</v>
      </c>
      <c r="AI505" s="24">
        <v>0</v>
      </c>
      <c r="AJ505" s="24"/>
      <c r="AK505" s="49">
        <v>0</v>
      </c>
      <c r="AL505" s="44"/>
      <c r="AM505" s="24"/>
      <c r="AN505" s="24"/>
      <c r="AO505" s="24">
        <f t="shared" si="8"/>
        <v>23.633279999999999</v>
      </c>
      <c r="AP505" s="24">
        <v>0.90</v>
      </c>
      <c r="AQ505" s="24">
        <v>0</v>
      </c>
      <c r="AR505" s="24">
        <v>0.42</v>
      </c>
      <c r="AS505" s="24">
        <v>0</v>
      </c>
      <c r="AT505" s="24">
        <v>0</v>
      </c>
    </row>
    <row r="506" spans="1:46" ht="47.25">
      <c r="A506" s="8" t="s">
        <v>804</v>
      </c>
      <c r="B506" s="73" t="s">
        <v>1250</v>
      </c>
      <c r="C506" s="15" t="s">
        <v>2465</v>
      </c>
      <c r="D506" s="9">
        <v>28.67483</v>
      </c>
      <c r="E506" s="24"/>
      <c r="F506" s="24">
        <v>0</v>
      </c>
      <c r="G506" s="24">
        <v>0</v>
      </c>
      <c r="H506" s="24"/>
      <c r="I506" s="24">
        <v>0</v>
      </c>
      <c r="J506" s="24"/>
      <c r="K506" s="24"/>
      <c r="L506" s="24"/>
      <c r="M506" s="24">
        <v>28.67483</v>
      </c>
      <c r="N506" s="24">
        <v>0.56999999999999995</v>
      </c>
      <c r="O506" s="24"/>
      <c r="P506" s="49">
        <v>0.45</v>
      </c>
      <c r="Q506" s="24"/>
      <c r="R506" s="24"/>
      <c r="S506" s="24"/>
      <c r="T506" s="24">
        <v>0</v>
      </c>
      <c r="U506" s="24">
        <v>0</v>
      </c>
      <c r="V506" s="24"/>
      <c r="W506" s="24">
        <v>0</v>
      </c>
      <c r="X506" s="24"/>
      <c r="Y506" s="24"/>
      <c r="Z506" s="24"/>
      <c r="AA506" s="24">
        <v>0</v>
      </c>
      <c r="AB506" s="24">
        <v>0</v>
      </c>
      <c r="AC506" s="24"/>
      <c r="AD506" s="49">
        <v>0</v>
      </c>
      <c r="AE506" s="24"/>
      <c r="AF506" s="24"/>
      <c r="AG506" s="24"/>
      <c r="AH506" s="24">
        <v>0</v>
      </c>
      <c r="AI506" s="24">
        <v>0</v>
      </c>
      <c r="AJ506" s="24"/>
      <c r="AK506" s="49">
        <v>0</v>
      </c>
      <c r="AL506" s="44"/>
      <c r="AM506" s="24"/>
      <c r="AN506" s="24"/>
      <c r="AO506" s="24">
        <f t="shared" si="8"/>
        <v>28.67483</v>
      </c>
      <c r="AP506" s="24">
        <v>0.56999999999999995</v>
      </c>
      <c r="AQ506" s="24">
        <v>0</v>
      </c>
      <c r="AR506" s="24">
        <v>0.45</v>
      </c>
      <c r="AS506" s="24">
        <v>0</v>
      </c>
      <c r="AT506" s="24">
        <v>0</v>
      </c>
    </row>
    <row r="507" spans="1:46" ht="47.25">
      <c r="A507" s="8" t="s">
        <v>804</v>
      </c>
      <c r="B507" s="73" t="s">
        <v>1251</v>
      </c>
      <c r="C507" s="15" t="s">
        <v>1252</v>
      </c>
      <c r="D507" s="9">
        <v>23.89894</v>
      </c>
      <c r="E507" s="24"/>
      <c r="F507" s="24">
        <v>23.89894</v>
      </c>
      <c r="G507" s="24">
        <v>0</v>
      </c>
      <c r="H507" s="24"/>
      <c r="I507" s="24">
        <v>0</v>
      </c>
      <c r="J507" s="24"/>
      <c r="K507" s="24"/>
      <c r="L507" s="24"/>
      <c r="M507" s="24">
        <v>0</v>
      </c>
      <c r="N507" s="24">
        <v>0</v>
      </c>
      <c r="O507" s="24"/>
      <c r="P507" s="49">
        <v>0</v>
      </c>
      <c r="Q507" s="24"/>
      <c r="R507" s="24"/>
      <c r="S507" s="24"/>
      <c r="T507" s="24">
        <v>0</v>
      </c>
      <c r="U507" s="24">
        <v>0</v>
      </c>
      <c r="V507" s="24"/>
      <c r="W507" s="24">
        <v>0</v>
      </c>
      <c r="X507" s="24"/>
      <c r="Y507" s="24"/>
      <c r="Z507" s="24"/>
      <c r="AA507" s="24">
        <v>0</v>
      </c>
      <c r="AB507" s="24">
        <v>0</v>
      </c>
      <c r="AC507" s="24"/>
      <c r="AD507" s="49">
        <v>0</v>
      </c>
      <c r="AE507" s="24"/>
      <c r="AF507" s="24"/>
      <c r="AG507" s="24"/>
      <c r="AH507" s="24">
        <v>0</v>
      </c>
      <c r="AI507" s="24">
        <v>0</v>
      </c>
      <c r="AJ507" s="24"/>
      <c r="AK507" s="49">
        <v>0</v>
      </c>
      <c r="AL507" s="44"/>
      <c r="AM507" s="24"/>
      <c r="AN507" s="24"/>
      <c r="AO507" s="24">
        <f t="shared" si="8"/>
        <v>23.89894</v>
      </c>
      <c r="AP507" s="24">
        <v>0</v>
      </c>
      <c r="AQ507" s="24">
        <v>0</v>
      </c>
      <c r="AR507" s="24">
        <v>0</v>
      </c>
      <c r="AS507" s="24">
        <v>0</v>
      </c>
      <c r="AT507" s="24">
        <v>0</v>
      </c>
    </row>
    <row r="508" spans="1:46" ht="126">
      <c r="A508" s="8" t="s">
        <v>804</v>
      </c>
      <c r="B508" s="73" t="s">
        <v>1253</v>
      </c>
      <c r="C508" s="15" t="s">
        <v>1254</v>
      </c>
      <c r="D508" s="9">
        <v>3.8599899999999998</v>
      </c>
      <c r="E508" s="24"/>
      <c r="F508" s="24">
        <v>3.8599899999999998</v>
      </c>
      <c r="G508" s="24">
        <v>0</v>
      </c>
      <c r="H508" s="24"/>
      <c r="I508" s="24">
        <v>0</v>
      </c>
      <c r="J508" s="24"/>
      <c r="K508" s="24"/>
      <c r="L508" s="24"/>
      <c r="M508" s="24">
        <v>0</v>
      </c>
      <c r="N508" s="24">
        <v>0</v>
      </c>
      <c r="O508" s="24"/>
      <c r="P508" s="49">
        <v>0</v>
      </c>
      <c r="Q508" s="24"/>
      <c r="R508" s="24"/>
      <c r="S508" s="24"/>
      <c r="T508" s="24">
        <v>0</v>
      </c>
      <c r="U508" s="24">
        <v>0</v>
      </c>
      <c r="V508" s="24"/>
      <c r="W508" s="24">
        <v>0</v>
      </c>
      <c r="X508" s="24"/>
      <c r="Y508" s="24"/>
      <c r="Z508" s="24"/>
      <c r="AA508" s="24">
        <v>0</v>
      </c>
      <c r="AB508" s="24">
        <v>0</v>
      </c>
      <c r="AC508" s="24"/>
      <c r="AD508" s="49">
        <v>0</v>
      </c>
      <c r="AE508" s="24"/>
      <c r="AF508" s="24"/>
      <c r="AG508" s="24"/>
      <c r="AH508" s="24">
        <v>0</v>
      </c>
      <c r="AI508" s="24">
        <v>0</v>
      </c>
      <c r="AJ508" s="24"/>
      <c r="AK508" s="49">
        <v>0</v>
      </c>
      <c r="AL508" s="44"/>
      <c r="AM508" s="24"/>
      <c r="AN508" s="24"/>
      <c r="AO508" s="24">
        <f t="shared" si="8"/>
        <v>3.8599899999999998</v>
      </c>
      <c r="AP508" s="24">
        <v>0</v>
      </c>
      <c r="AQ508" s="24">
        <v>0</v>
      </c>
      <c r="AR508" s="24">
        <v>0</v>
      </c>
      <c r="AS508" s="24">
        <v>0</v>
      </c>
      <c r="AT508" s="24">
        <v>0</v>
      </c>
    </row>
    <row r="509" spans="1:46" ht="110.25">
      <c r="A509" s="8" t="s">
        <v>804</v>
      </c>
      <c r="B509" s="73" t="s">
        <v>1255</v>
      </c>
      <c r="C509" s="15" t="s">
        <v>2466</v>
      </c>
      <c r="D509" s="9">
        <v>3.1542699999999999</v>
      </c>
      <c r="E509" s="24"/>
      <c r="F509" s="24">
        <v>3.1542699999999999</v>
      </c>
      <c r="G509" s="24">
        <v>0</v>
      </c>
      <c r="H509" s="24"/>
      <c r="I509" s="24">
        <v>0</v>
      </c>
      <c r="J509" s="24"/>
      <c r="K509" s="24"/>
      <c r="L509" s="24"/>
      <c r="M509" s="24">
        <v>0</v>
      </c>
      <c r="N509" s="24">
        <v>0</v>
      </c>
      <c r="O509" s="24"/>
      <c r="P509" s="49">
        <v>0</v>
      </c>
      <c r="Q509" s="24"/>
      <c r="R509" s="24"/>
      <c r="S509" s="24"/>
      <c r="T509" s="24">
        <v>0</v>
      </c>
      <c r="U509" s="24">
        <v>0</v>
      </c>
      <c r="V509" s="24"/>
      <c r="W509" s="24">
        <v>0</v>
      </c>
      <c r="X509" s="24"/>
      <c r="Y509" s="24"/>
      <c r="Z509" s="24"/>
      <c r="AA509" s="24">
        <v>0</v>
      </c>
      <c r="AB509" s="24">
        <v>0</v>
      </c>
      <c r="AC509" s="24"/>
      <c r="AD509" s="49">
        <v>0</v>
      </c>
      <c r="AE509" s="24"/>
      <c r="AF509" s="24"/>
      <c r="AG509" s="24"/>
      <c r="AH509" s="24">
        <v>0</v>
      </c>
      <c r="AI509" s="24">
        <v>0</v>
      </c>
      <c r="AJ509" s="24"/>
      <c r="AK509" s="49">
        <v>0</v>
      </c>
      <c r="AL509" s="44"/>
      <c r="AM509" s="24"/>
      <c r="AN509" s="24"/>
      <c r="AO509" s="24">
        <f t="shared" si="8"/>
        <v>3.1542699999999999</v>
      </c>
      <c r="AP509" s="24">
        <v>0</v>
      </c>
      <c r="AQ509" s="24">
        <v>0</v>
      </c>
      <c r="AR509" s="24">
        <v>0</v>
      </c>
      <c r="AS509" s="24">
        <v>0</v>
      </c>
      <c r="AT509" s="24">
        <v>0</v>
      </c>
    </row>
    <row r="510" spans="1:46" ht="47.25">
      <c r="A510" s="8" t="s">
        <v>804</v>
      </c>
      <c r="B510" s="73" t="s">
        <v>1256</v>
      </c>
      <c r="C510" s="15" t="s">
        <v>1257</v>
      </c>
      <c r="D510" s="9">
        <v>38.236239999999995</v>
      </c>
      <c r="E510" s="24"/>
      <c r="F510" s="24">
        <v>38.236240000000002</v>
      </c>
      <c r="G510" s="24">
        <v>0</v>
      </c>
      <c r="H510" s="24"/>
      <c r="I510" s="24">
        <v>0</v>
      </c>
      <c r="J510" s="24"/>
      <c r="K510" s="24"/>
      <c r="L510" s="24"/>
      <c r="M510" s="24">
        <v>0</v>
      </c>
      <c r="N510" s="24">
        <v>0</v>
      </c>
      <c r="O510" s="24"/>
      <c r="P510" s="49">
        <v>0</v>
      </c>
      <c r="Q510" s="24"/>
      <c r="R510" s="24"/>
      <c r="S510" s="24"/>
      <c r="T510" s="24">
        <v>0</v>
      </c>
      <c r="U510" s="24">
        <v>0</v>
      </c>
      <c r="V510" s="24"/>
      <c r="W510" s="24">
        <v>0</v>
      </c>
      <c r="X510" s="24"/>
      <c r="Y510" s="24"/>
      <c r="Z510" s="24"/>
      <c r="AA510" s="24">
        <v>0</v>
      </c>
      <c r="AB510" s="24">
        <v>0</v>
      </c>
      <c r="AC510" s="24"/>
      <c r="AD510" s="49">
        <v>0</v>
      </c>
      <c r="AE510" s="24"/>
      <c r="AF510" s="24"/>
      <c r="AG510" s="24"/>
      <c r="AH510" s="24">
        <v>0</v>
      </c>
      <c r="AI510" s="24">
        <v>0</v>
      </c>
      <c r="AJ510" s="24"/>
      <c r="AK510" s="49">
        <v>0</v>
      </c>
      <c r="AL510" s="44"/>
      <c r="AM510" s="24"/>
      <c r="AN510" s="24"/>
      <c r="AO510" s="24">
        <f t="shared" si="8"/>
        <v>38.236240000000002</v>
      </c>
      <c r="AP510" s="24">
        <v>0</v>
      </c>
      <c r="AQ510" s="24">
        <v>0</v>
      </c>
      <c r="AR510" s="24">
        <v>0</v>
      </c>
      <c r="AS510" s="24">
        <v>0</v>
      </c>
      <c r="AT510" s="24">
        <v>0</v>
      </c>
    </row>
    <row r="511" spans="1:46" ht="78.75">
      <c r="A511" s="8" t="s">
        <v>805</v>
      </c>
      <c r="B511" s="73" t="s">
        <v>630</v>
      </c>
      <c r="C511" s="15" t="s">
        <v>745</v>
      </c>
      <c r="D511" s="9">
        <v>16.134080000000001</v>
      </c>
      <c r="E511" s="24"/>
      <c r="F511" s="24">
        <v>0</v>
      </c>
      <c r="G511" s="24">
        <v>0</v>
      </c>
      <c r="H511" s="24"/>
      <c r="I511" s="24">
        <v>0</v>
      </c>
      <c r="J511" s="24"/>
      <c r="K511" s="24"/>
      <c r="L511" s="24"/>
      <c r="M511" s="24">
        <v>0</v>
      </c>
      <c r="N511" s="24">
        <v>0</v>
      </c>
      <c r="O511" s="24"/>
      <c r="P511" s="49">
        <v>0</v>
      </c>
      <c r="Q511" s="24"/>
      <c r="R511" s="24"/>
      <c r="S511" s="24"/>
      <c r="T511" s="24">
        <v>0</v>
      </c>
      <c r="U511" s="24">
        <v>0</v>
      </c>
      <c r="V511" s="24"/>
      <c r="W511" s="24">
        <v>0</v>
      </c>
      <c r="X511" s="24"/>
      <c r="Y511" s="24"/>
      <c r="Z511" s="24"/>
      <c r="AA511" s="24">
        <v>0</v>
      </c>
      <c r="AB511" s="24">
        <v>0</v>
      </c>
      <c r="AC511" s="24"/>
      <c r="AD511" s="49">
        <v>0</v>
      </c>
      <c r="AE511" s="24"/>
      <c r="AF511" s="24"/>
      <c r="AG511" s="24"/>
      <c r="AH511" s="24">
        <v>16.134080000000001</v>
      </c>
      <c r="AI511" s="24">
        <v>0</v>
      </c>
      <c r="AJ511" s="24"/>
      <c r="AK511" s="49">
        <v>2</v>
      </c>
      <c r="AL511" s="44"/>
      <c r="AM511" s="24"/>
      <c r="AN511" s="24"/>
      <c r="AO511" s="24">
        <f t="shared" si="8"/>
        <v>16.134080000000001</v>
      </c>
      <c r="AP511" s="24">
        <v>0</v>
      </c>
      <c r="AQ511" s="24">
        <v>0</v>
      </c>
      <c r="AR511" s="24">
        <v>2</v>
      </c>
      <c r="AS511" s="24">
        <v>0</v>
      </c>
      <c r="AT511" s="24">
        <v>0</v>
      </c>
    </row>
    <row r="512" spans="1:46" ht="63">
      <c r="A512" s="8" t="s">
        <v>805</v>
      </c>
      <c r="B512" s="73" t="s">
        <v>1258</v>
      </c>
      <c r="C512" s="15" t="s">
        <v>1259</v>
      </c>
      <c r="D512" s="9">
        <v>5.3802599999999998</v>
      </c>
      <c r="E512" s="24"/>
      <c r="F512" s="24">
        <v>5.3802599999999998</v>
      </c>
      <c r="G512" s="24">
        <v>0</v>
      </c>
      <c r="H512" s="24"/>
      <c r="I512" s="24">
        <v>0.60</v>
      </c>
      <c r="J512" s="24"/>
      <c r="K512" s="24"/>
      <c r="L512" s="24"/>
      <c r="M512" s="24">
        <v>0</v>
      </c>
      <c r="N512" s="24">
        <v>0</v>
      </c>
      <c r="O512" s="24"/>
      <c r="P512" s="49">
        <v>0</v>
      </c>
      <c r="Q512" s="24"/>
      <c r="R512" s="24"/>
      <c r="S512" s="24"/>
      <c r="T512" s="24">
        <v>0</v>
      </c>
      <c r="U512" s="24">
        <v>0</v>
      </c>
      <c r="V512" s="24"/>
      <c r="W512" s="24">
        <v>0</v>
      </c>
      <c r="X512" s="24"/>
      <c r="Y512" s="24"/>
      <c r="Z512" s="24"/>
      <c r="AA512" s="24">
        <v>0</v>
      </c>
      <c r="AB512" s="24">
        <v>0</v>
      </c>
      <c r="AC512" s="24"/>
      <c r="AD512" s="49">
        <v>0</v>
      </c>
      <c r="AE512" s="24"/>
      <c r="AF512" s="24"/>
      <c r="AG512" s="24"/>
      <c r="AH512" s="24">
        <v>0</v>
      </c>
      <c r="AI512" s="24">
        <v>0</v>
      </c>
      <c r="AJ512" s="24"/>
      <c r="AK512" s="49">
        <v>0</v>
      </c>
      <c r="AL512" s="44"/>
      <c r="AM512" s="24"/>
      <c r="AN512" s="24"/>
      <c r="AO512" s="24">
        <f t="shared" si="8"/>
        <v>5.3802599999999998</v>
      </c>
      <c r="AP512" s="24">
        <v>0</v>
      </c>
      <c r="AQ512" s="24">
        <v>0</v>
      </c>
      <c r="AR512" s="24">
        <v>0.60</v>
      </c>
      <c r="AS512" s="24">
        <v>0</v>
      </c>
      <c r="AT512" s="24">
        <v>0</v>
      </c>
    </row>
    <row r="513" spans="1:46" ht="78.75">
      <c r="A513" s="8" t="s">
        <v>805</v>
      </c>
      <c r="B513" s="73" t="s">
        <v>1260</v>
      </c>
      <c r="C513" s="15" t="s">
        <v>1261</v>
      </c>
      <c r="D513" s="9">
        <v>8.5317500000000006</v>
      </c>
      <c r="E513" s="24"/>
      <c r="F513" s="24">
        <v>0</v>
      </c>
      <c r="G513" s="24">
        <v>0</v>
      </c>
      <c r="H513" s="24"/>
      <c r="I513" s="24">
        <v>0</v>
      </c>
      <c r="J513" s="24"/>
      <c r="K513" s="24"/>
      <c r="L513" s="24"/>
      <c r="M513" s="24">
        <v>8.5317500000000006</v>
      </c>
      <c r="N513" s="24">
        <v>0</v>
      </c>
      <c r="O513" s="24"/>
      <c r="P513" s="49">
        <v>1.20</v>
      </c>
      <c r="Q513" s="24"/>
      <c r="R513" s="24"/>
      <c r="S513" s="24"/>
      <c r="T513" s="24">
        <v>0</v>
      </c>
      <c r="U513" s="24">
        <v>0</v>
      </c>
      <c r="V513" s="24"/>
      <c r="W513" s="24">
        <v>0</v>
      </c>
      <c r="X513" s="24"/>
      <c r="Y513" s="24"/>
      <c r="Z513" s="24"/>
      <c r="AA513" s="24">
        <v>0</v>
      </c>
      <c r="AB513" s="24">
        <v>0</v>
      </c>
      <c r="AC513" s="24"/>
      <c r="AD513" s="49">
        <v>0</v>
      </c>
      <c r="AE513" s="24"/>
      <c r="AF513" s="24"/>
      <c r="AG513" s="24"/>
      <c r="AH513" s="24">
        <v>0</v>
      </c>
      <c r="AI513" s="24">
        <v>0</v>
      </c>
      <c r="AJ513" s="24"/>
      <c r="AK513" s="49">
        <v>0</v>
      </c>
      <c r="AL513" s="44"/>
      <c r="AM513" s="24"/>
      <c r="AN513" s="24"/>
      <c r="AO513" s="24">
        <f t="shared" si="8"/>
        <v>8.5317500000000006</v>
      </c>
      <c r="AP513" s="24">
        <v>0</v>
      </c>
      <c r="AQ513" s="24">
        <v>0</v>
      </c>
      <c r="AR513" s="24">
        <v>1.20</v>
      </c>
      <c r="AS513" s="24">
        <v>0</v>
      </c>
      <c r="AT513" s="24">
        <v>0</v>
      </c>
    </row>
    <row r="514" spans="1:46" ht="78.75">
      <c r="A514" s="8" t="s">
        <v>805</v>
      </c>
      <c r="B514" s="73" t="s">
        <v>1262</v>
      </c>
      <c r="C514" s="15" t="s">
        <v>1263</v>
      </c>
      <c r="D514" s="9">
        <v>9.0330100000000009</v>
      </c>
      <c r="E514" s="24"/>
      <c r="F514" s="24">
        <v>0</v>
      </c>
      <c r="G514" s="24">
        <v>0</v>
      </c>
      <c r="H514" s="24"/>
      <c r="I514" s="24">
        <v>0</v>
      </c>
      <c r="J514" s="24"/>
      <c r="K514" s="24"/>
      <c r="L514" s="24"/>
      <c r="M514" s="24">
        <v>9.0330099999999991</v>
      </c>
      <c r="N514" s="24">
        <v>0</v>
      </c>
      <c r="O514" s="24"/>
      <c r="P514" s="49">
        <v>1.30</v>
      </c>
      <c r="Q514" s="24"/>
      <c r="R514" s="24"/>
      <c r="S514" s="24"/>
      <c r="T514" s="24">
        <v>0</v>
      </c>
      <c r="U514" s="24">
        <v>0</v>
      </c>
      <c r="V514" s="24"/>
      <c r="W514" s="24">
        <v>0</v>
      </c>
      <c r="X514" s="24"/>
      <c r="Y514" s="24"/>
      <c r="Z514" s="24"/>
      <c r="AA514" s="24">
        <v>0</v>
      </c>
      <c r="AB514" s="24">
        <v>0</v>
      </c>
      <c r="AC514" s="24"/>
      <c r="AD514" s="49">
        <v>0</v>
      </c>
      <c r="AE514" s="24"/>
      <c r="AF514" s="24"/>
      <c r="AG514" s="24"/>
      <c r="AH514" s="24">
        <v>0</v>
      </c>
      <c r="AI514" s="24">
        <v>0</v>
      </c>
      <c r="AJ514" s="24"/>
      <c r="AK514" s="49">
        <v>0</v>
      </c>
      <c r="AL514" s="44"/>
      <c r="AM514" s="24"/>
      <c r="AN514" s="24"/>
      <c r="AO514" s="24">
        <f t="shared" si="8"/>
        <v>9.0330099999999991</v>
      </c>
      <c r="AP514" s="24">
        <v>0</v>
      </c>
      <c r="AQ514" s="24">
        <v>0</v>
      </c>
      <c r="AR514" s="24">
        <v>1.30</v>
      </c>
      <c r="AS514" s="24">
        <v>0</v>
      </c>
      <c r="AT514" s="24">
        <v>0</v>
      </c>
    </row>
    <row r="515" spans="1:46" ht="78.75">
      <c r="A515" s="8" t="s">
        <v>805</v>
      </c>
      <c r="B515" s="73" t="s">
        <v>631</v>
      </c>
      <c r="C515" s="15" t="s">
        <v>746</v>
      </c>
      <c r="D515" s="9">
        <v>28.046230000000001</v>
      </c>
      <c r="E515" s="24"/>
      <c r="F515" s="24">
        <v>0</v>
      </c>
      <c r="G515" s="24">
        <v>0</v>
      </c>
      <c r="H515" s="24"/>
      <c r="I515" s="24">
        <v>0</v>
      </c>
      <c r="J515" s="24"/>
      <c r="K515" s="24"/>
      <c r="L515" s="24"/>
      <c r="M515" s="24">
        <v>0</v>
      </c>
      <c r="N515" s="24">
        <v>0</v>
      </c>
      <c r="O515" s="24"/>
      <c r="P515" s="49">
        <v>0</v>
      </c>
      <c r="Q515" s="24"/>
      <c r="R515" s="24"/>
      <c r="S515" s="24"/>
      <c r="T515" s="24">
        <v>28.046229999999994</v>
      </c>
      <c r="U515" s="24">
        <v>0</v>
      </c>
      <c r="V515" s="24"/>
      <c r="W515" s="24">
        <v>4.20</v>
      </c>
      <c r="X515" s="24"/>
      <c r="Y515" s="24"/>
      <c r="Z515" s="24"/>
      <c r="AA515" s="24">
        <v>0</v>
      </c>
      <c r="AB515" s="24">
        <v>0</v>
      </c>
      <c r="AC515" s="24"/>
      <c r="AD515" s="49">
        <v>0</v>
      </c>
      <c r="AE515" s="24"/>
      <c r="AF515" s="24"/>
      <c r="AG515" s="24"/>
      <c r="AH515" s="24">
        <v>0</v>
      </c>
      <c r="AI515" s="24">
        <v>0</v>
      </c>
      <c r="AJ515" s="24"/>
      <c r="AK515" s="49">
        <v>0</v>
      </c>
      <c r="AL515" s="44"/>
      <c r="AM515" s="24"/>
      <c r="AN515" s="24"/>
      <c r="AO515" s="24">
        <f t="shared" si="8"/>
        <v>28.046229999999994</v>
      </c>
      <c r="AP515" s="24">
        <v>0</v>
      </c>
      <c r="AQ515" s="24">
        <v>0</v>
      </c>
      <c r="AR515" s="24">
        <v>4.20</v>
      </c>
      <c r="AS515" s="24">
        <v>0</v>
      </c>
      <c r="AT515" s="24">
        <v>0</v>
      </c>
    </row>
    <row r="516" spans="1:46" ht="63">
      <c r="A516" s="8" t="s">
        <v>805</v>
      </c>
      <c r="B516" s="73" t="s">
        <v>1264</v>
      </c>
      <c r="C516" s="15" t="s">
        <v>2467</v>
      </c>
      <c r="D516" s="9">
        <v>0.35854000000000003</v>
      </c>
      <c r="E516" s="24"/>
      <c r="F516" s="24">
        <v>0.35853999999999997</v>
      </c>
      <c r="G516" s="24">
        <v>0</v>
      </c>
      <c r="H516" s="24"/>
      <c r="I516" s="24">
        <v>0.20</v>
      </c>
      <c r="J516" s="24"/>
      <c r="K516" s="24"/>
      <c r="L516" s="24"/>
      <c r="M516" s="24">
        <v>0</v>
      </c>
      <c r="N516" s="24">
        <v>0</v>
      </c>
      <c r="O516" s="24"/>
      <c r="P516" s="49">
        <v>0</v>
      </c>
      <c r="Q516" s="24"/>
      <c r="R516" s="24"/>
      <c r="S516" s="24"/>
      <c r="T516" s="24">
        <v>0</v>
      </c>
      <c r="U516" s="24">
        <v>0</v>
      </c>
      <c r="V516" s="24"/>
      <c r="W516" s="24">
        <v>0</v>
      </c>
      <c r="X516" s="24"/>
      <c r="Y516" s="24"/>
      <c r="Z516" s="24"/>
      <c r="AA516" s="24">
        <v>0</v>
      </c>
      <c r="AB516" s="24">
        <v>0</v>
      </c>
      <c r="AC516" s="24"/>
      <c r="AD516" s="49">
        <v>0</v>
      </c>
      <c r="AE516" s="24"/>
      <c r="AF516" s="24"/>
      <c r="AG516" s="24"/>
      <c r="AH516" s="24">
        <v>0</v>
      </c>
      <c r="AI516" s="24">
        <v>0</v>
      </c>
      <c r="AJ516" s="24"/>
      <c r="AK516" s="49">
        <v>0</v>
      </c>
      <c r="AL516" s="44"/>
      <c r="AM516" s="24"/>
      <c r="AN516" s="24"/>
      <c r="AO516" s="24">
        <f t="shared" si="8"/>
        <v>0.35853999999999997</v>
      </c>
      <c r="AP516" s="24">
        <v>0</v>
      </c>
      <c r="AQ516" s="24">
        <v>0</v>
      </c>
      <c r="AR516" s="24">
        <v>0.20</v>
      </c>
      <c r="AS516" s="24">
        <v>0</v>
      </c>
      <c r="AT516" s="24">
        <v>0</v>
      </c>
    </row>
    <row r="517" spans="1:46" ht="78.75">
      <c r="A517" s="8" t="s">
        <v>805</v>
      </c>
      <c r="B517" s="73" t="s">
        <v>1265</v>
      </c>
      <c r="C517" s="15" t="s">
        <v>1266</v>
      </c>
      <c r="D517" s="9">
        <v>0.68759000000000003</v>
      </c>
      <c r="E517" s="24"/>
      <c r="F517" s="24">
        <v>0.68759000000000003</v>
      </c>
      <c r="G517" s="24">
        <v>0</v>
      </c>
      <c r="H517" s="24"/>
      <c r="I517" s="24">
        <v>0.20</v>
      </c>
      <c r="J517" s="24"/>
      <c r="K517" s="24"/>
      <c r="L517" s="24"/>
      <c r="M517" s="24">
        <v>0</v>
      </c>
      <c r="N517" s="24">
        <v>0</v>
      </c>
      <c r="O517" s="24"/>
      <c r="P517" s="49">
        <v>0</v>
      </c>
      <c r="Q517" s="24"/>
      <c r="R517" s="24"/>
      <c r="S517" s="24"/>
      <c r="T517" s="24">
        <v>0</v>
      </c>
      <c r="U517" s="24">
        <v>0</v>
      </c>
      <c r="V517" s="24"/>
      <c r="W517" s="24">
        <v>0</v>
      </c>
      <c r="X517" s="24"/>
      <c r="Y517" s="24"/>
      <c r="Z517" s="24"/>
      <c r="AA517" s="24">
        <v>0</v>
      </c>
      <c r="AB517" s="24">
        <v>0</v>
      </c>
      <c r="AC517" s="24"/>
      <c r="AD517" s="49">
        <v>0</v>
      </c>
      <c r="AE517" s="24"/>
      <c r="AF517" s="24"/>
      <c r="AG517" s="24"/>
      <c r="AH517" s="24">
        <v>0</v>
      </c>
      <c r="AI517" s="24">
        <v>0</v>
      </c>
      <c r="AJ517" s="24"/>
      <c r="AK517" s="49">
        <v>0</v>
      </c>
      <c r="AL517" s="44"/>
      <c r="AM517" s="24"/>
      <c r="AN517" s="24"/>
      <c r="AO517" s="24">
        <f t="shared" si="8"/>
        <v>0.68759000000000003</v>
      </c>
      <c r="AP517" s="24">
        <v>0</v>
      </c>
      <c r="AQ517" s="24">
        <v>0</v>
      </c>
      <c r="AR517" s="24">
        <v>0.20</v>
      </c>
      <c r="AS517" s="24">
        <v>0</v>
      </c>
      <c r="AT517" s="24">
        <v>0</v>
      </c>
    </row>
    <row r="518" spans="1:46" ht="78.75">
      <c r="A518" s="8" t="s">
        <v>805</v>
      </c>
      <c r="B518" s="73" t="s">
        <v>1267</v>
      </c>
      <c r="C518" s="15" t="s">
        <v>2468</v>
      </c>
      <c r="D518" s="9">
        <v>0.17868999999999999</v>
      </c>
      <c r="E518" s="24"/>
      <c r="F518" s="24">
        <v>0.17869000000000002</v>
      </c>
      <c r="G518" s="24">
        <v>0</v>
      </c>
      <c r="H518" s="24"/>
      <c r="I518" s="24">
        <v>0.13</v>
      </c>
      <c r="J518" s="24"/>
      <c r="K518" s="24"/>
      <c r="L518" s="24"/>
      <c r="M518" s="24">
        <v>0</v>
      </c>
      <c r="N518" s="24">
        <v>0</v>
      </c>
      <c r="O518" s="24"/>
      <c r="P518" s="49">
        <v>0</v>
      </c>
      <c r="Q518" s="24"/>
      <c r="R518" s="24"/>
      <c r="S518" s="24"/>
      <c r="T518" s="24">
        <v>0</v>
      </c>
      <c r="U518" s="24">
        <v>0</v>
      </c>
      <c r="V518" s="24"/>
      <c r="W518" s="24">
        <v>0</v>
      </c>
      <c r="X518" s="24"/>
      <c r="Y518" s="24"/>
      <c r="Z518" s="24"/>
      <c r="AA518" s="24">
        <v>0</v>
      </c>
      <c r="AB518" s="24">
        <v>0</v>
      </c>
      <c r="AC518" s="24"/>
      <c r="AD518" s="49">
        <v>0</v>
      </c>
      <c r="AE518" s="24"/>
      <c r="AF518" s="24"/>
      <c r="AG518" s="24"/>
      <c r="AH518" s="24">
        <v>0</v>
      </c>
      <c r="AI518" s="24">
        <v>0</v>
      </c>
      <c r="AJ518" s="24"/>
      <c r="AK518" s="49">
        <v>0</v>
      </c>
      <c r="AL518" s="44"/>
      <c r="AM518" s="24"/>
      <c r="AN518" s="24"/>
      <c r="AO518" s="24">
        <f t="shared" si="8"/>
        <v>0.17869000000000002</v>
      </c>
      <c r="AP518" s="24">
        <v>0</v>
      </c>
      <c r="AQ518" s="24">
        <v>0</v>
      </c>
      <c r="AR518" s="24">
        <v>0.13</v>
      </c>
      <c r="AS518" s="24">
        <v>0</v>
      </c>
      <c r="AT518" s="24">
        <v>0</v>
      </c>
    </row>
    <row r="519" spans="1:46" ht="126">
      <c r="A519" s="8" t="s">
        <v>804</v>
      </c>
      <c r="B519" s="73" t="s">
        <v>1268</v>
      </c>
      <c r="C519" s="15" t="s">
        <v>2469</v>
      </c>
      <c r="D519" s="9">
        <v>4.6985400000000004</v>
      </c>
      <c r="E519" s="24"/>
      <c r="F519" s="24">
        <v>4.6985400000000004</v>
      </c>
      <c r="G519" s="24">
        <v>2</v>
      </c>
      <c r="H519" s="24"/>
      <c r="I519" s="24">
        <v>0</v>
      </c>
      <c r="J519" s="24"/>
      <c r="K519" s="24"/>
      <c r="L519" s="24"/>
      <c r="M519" s="24">
        <v>0</v>
      </c>
      <c r="N519" s="24">
        <v>0</v>
      </c>
      <c r="O519" s="24"/>
      <c r="P519" s="49">
        <v>0</v>
      </c>
      <c r="Q519" s="24"/>
      <c r="R519" s="24"/>
      <c r="S519" s="24"/>
      <c r="T519" s="24">
        <v>0</v>
      </c>
      <c r="U519" s="24">
        <v>0</v>
      </c>
      <c r="V519" s="24"/>
      <c r="W519" s="24">
        <v>0</v>
      </c>
      <c r="X519" s="24"/>
      <c r="Y519" s="24"/>
      <c r="Z519" s="24"/>
      <c r="AA519" s="24">
        <v>0</v>
      </c>
      <c r="AB519" s="24">
        <v>0</v>
      </c>
      <c r="AC519" s="24"/>
      <c r="AD519" s="49">
        <v>0</v>
      </c>
      <c r="AE519" s="24"/>
      <c r="AF519" s="24"/>
      <c r="AG519" s="24"/>
      <c r="AH519" s="24">
        <v>0</v>
      </c>
      <c r="AI519" s="24">
        <v>0</v>
      </c>
      <c r="AJ519" s="24"/>
      <c r="AK519" s="49">
        <v>0</v>
      </c>
      <c r="AL519" s="44"/>
      <c r="AM519" s="24"/>
      <c r="AN519" s="24"/>
      <c r="AO519" s="24">
        <f t="shared" si="8"/>
        <v>4.6985400000000004</v>
      </c>
      <c r="AP519" s="24">
        <v>2</v>
      </c>
      <c r="AQ519" s="24">
        <v>0</v>
      </c>
      <c r="AR519" s="24">
        <v>0</v>
      </c>
      <c r="AS519" s="24">
        <v>0</v>
      </c>
      <c r="AT519" s="24">
        <v>0</v>
      </c>
    </row>
    <row r="520" spans="1:46" ht="78.75">
      <c r="A520" s="8" t="s">
        <v>804</v>
      </c>
      <c r="B520" s="73" t="s">
        <v>1269</v>
      </c>
      <c r="C520" s="15" t="s">
        <v>1270</v>
      </c>
      <c r="D520" s="9">
        <v>1.64883</v>
      </c>
      <c r="E520" s="24"/>
      <c r="F520" s="24">
        <v>1.6488299999999998</v>
      </c>
      <c r="G520" s="24">
        <v>1.26</v>
      </c>
      <c r="H520" s="24"/>
      <c r="I520" s="24">
        <v>0</v>
      </c>
      <c r="J520" s="24"/>
      <c r="K520" s="24"/>
      <c r="L520" s="24"/>
      <c r="M520" s="24">
        <v>0</v>
      </c>
      <c r="N520" s="24">
        <v>0</v>
      </c>
      <c r="O520" s="24"/>
      <c r="P520" s="49">
        <v>0</v>
      </c>
      <c r="Q520" s="24"/>
      <c r="R520" s="24"/>
      <c r="S520" s="24"/>
      <c r="T520" s="24">
        <v>0</v>
      </c>
      <c r="U520" s="24">
        <v>0</v>
      </c>
      <c r="V520" s="24"/>
      <c r="W520" s="24">
        <v>0</v>
      </c>
      <c r="X520" s="24"/>
      <c r="Y520" s="24"/>
      <c r="Z520" s="24"/>
      <c r="AA520" s="24">
        <v>0</v>
      </c>
      <c r="AB520" s="24">
        <v>0</v>
      </c>
      <c r="AC520" s="24"/>
      <c r="AD520" s="49">
        <v>0</v>
      </c>
      <c r="AE520" s="24"/>
      <c r="AF520" s="24"/>
      <c r="AG520" s="24"/>
      <c r="AH520" s="24">
        <v>0</v>
      </c>
      <c r="AI520" s="24">
        <v>0</v>
      </c>
      <c r="AJ520" s="24"/>
      <c r="AK520" s="49">
        <v>0</v>
      </c>
      <c r="AL520" s="44"/>
      <c r="AM520" s="24"/>
      <c r="AN520" s="24"/>
      <c r="AO520" s="24">
        <f t="shared" si="8"/>
        <v>1.6488299999999998</v>
      </c>
      <c r="AP520" s="24">
        <v>1.26</v>
      </c>
      <c r="AQ520" s="24">
        <v>0</v>
      </c>
      <c r="AR520" s="24">
        <v>0</v>
      </c>
      <c r="AS520" s="24">
        <v>0</v>
      </c>
      <c r="AT520" s="24">
        <v>0</v>
      </c>
    </row>
    <row r="521" spans="1:46" ht="78.75">
      <c r="A521" s="8" t="s">
        <v>804</v>
      </c>
      <c r="B521" s="73" t="s">
        <v>1271</v>
      </c>
      <c r="C521" s="15" t="s">
        <v>1272</v>
      </c>
      <c r="D521" s="9">
        <v>3.9045999999999998</v>
      </c>
      <c r="E521" s="24"/>
      <c r="F521" s="24">
        <v>0</v>
      </c>
      <c r="G521" s="24">
        <v>0</v>
      </c>
      <c r="H521" s="24"/>
      <c r="I521" s="24">
        <v>0</v>
      </c>
      <c r="J521" s="24"/>
      <c r="K521" s="24"/>
      <c r="L521" s="24"/>
      <c r="M521" s="24">
        <v>3.9045999999999998</v>
      </c>
      <c r="N521" s="24">
        <v>1.26</v>
      </c>
      <c r="O521" s="24"/>
      <c r="P521" s="49">
        <v>0</v>
      </c>
      <c r="Q521" s="24"/>
      <c r="R521" s="24"/>
      <c r="S521" s="24"/>
      <c r="T521" s="24">
        <v>0</v>
      </c>
      <c r="U521" s="24">
        <v>0</v>
      </c>
      <c r="V521" s="24"/>
      <c r="W521" s="24">
        <v>0</v>
      </c>
      <c r="X521" s="24"/>
      <c r="Y521" s="24"/>
      <c r="Z521" s="24"/>
      <c r="AA521" s="24">
        <v>0</v>
      </c>
      <c r="AB521" s="24">
        <v>0</v>
      </c>
      <c r="AC521" s="24"/>
      <c r="AD521" s="49">
        <v>0</v>
      </c>
      <c r="AE521" s="24"/>
      <c r="AF521" s="24"/>
      <c r="AG521" s="24"/>
      <c r="AH521" s="24">
        <v>0</v>
      </c>
      <c r="AI521" s="24">
        <v>0</v>
      </c>
      <c r="AJ521" s="24"/>
      <c r="AK521" s="49">
        <v>0</v>
      </c>
      <c r="AL521" s="44"/>
      <c r="AM521" s="24"/>
      <c r="AN521" s="24"/>
      <c r="AO521" s="24">
        <f t="shared" si="8"/>
        <v>3.9045999999999998</v>
      </c>
      <c r="AP521" s="24">
        <v>1.26</v>
      </c>
      <c r="AQ521" s="24">
        <v>0</v>
      </c>
      <c r="AR521" s="24">
        <v>0</v>
      </c>
      <c r="AS521" s="24">
        <v>0</v>
      </c>
      <c r="AT521" s="24">
        <v>0</v>
      </c>
    </row>
    <row r="522" spans="1:46" ht="126">
      <c r="A522" s="8" t="s">
        <v>804</v>
      </c>
      <c r="B522" s="73" t="s">
        <v>1273</v>
      </c>
      <c r="C522" s="15" t="s">
        <v>1274</v>
      </c>
      <c r="D522" s="9">
        <v>8.5423099999999987</v>
      </c>
      <c r="E522" s="24"/>
      <c r="F522" s="24">
        <v>0</v>
      </c>
      <c r="G522" s="24">
        <v>0</v>
      </c>
      <c r="H522" s="24"/>
      <c r="I522" s="24">
        <v>0</v>
      </c>
      <c r="J522" s="24"/>
      <c r="K522" s="24"/>
      <c r="L522" s="24"/>
      <c r="M522" s="24">
        <v>8.5423100000000005</v>
      </c>
      <c r="N522" s="24">
        <v>0.25</v>
      </c>
      <c r="O522" s="24"/>
      <c r="P522" s="49">
        <v>0.55000000000000004</v>
      </c>
      <c r="Q522" s="24"/>
      <c r="R522" s="24"/>
      <c r="S522" s="24"/>
      <c r="T522" s="24">
        <v>0</v>
      </c>
      <c r="U522" s="24">
        <v>0</v>
      </c>
      <c r="V522" s="24"/>
      <c r="W522" s="24">
        <v>0</v>
      </c>
      <c r="X522" s="24"/>
      <c r="Y522" s="24"/>
      <c r="Z522" s="24"/>
      <c r="AA522" s="24">
        <v>0</v>
      </c>
      <c r="AB522" s="24">
        <v>0</v>
      </c>
      <c r="AC522" s="24"/>
      <c r="AD522" s="49">
        <v>0</v>
      </c>
      <c r="AE522" s="24"/>
      <c r="AF522" s="24"/>
      <c r="AG522" s="24"/>
      <c r="AH522" s="24">
        <v>0</v>
      </c>
      <c r="AI522" s="24">
        <v>0</v>
      </c>
      <c r="AJ522" s="24"/>
      <c r="AK522" s="49">
        <v>0</v>
      </c>
      <c r="AL522" s="44"/>
      <c r="AM522" s="24"/>
      <c r="AN522" s="24"/>
      <c r="AO522" s="24">
        <f t="shared" si="8"/>
        <v>8.5423100000000005</v>
      </c>
      <c r="AP522" s="24">
        <v>0.25</v>
      </c>
      <c r="AQ522" s="24">
        <v>0</v>
      </c>
      <c r="AR522" s="24">
        <v>0.55000000000000004</v>
      </c>
      <c r="AS522" s="24">
        <v>0</v>
      </c>
      <c r="AT522" s="24">
        <v>0</v>
      </c>
    </row>
    <row r="523" spans="1:46" ht="110.25">
      <c r="A523" s="8" t="s">
        <v>804</v>
      </c>
      <c r="B523" s="73" t="s">
        <v>1275</v>
      </c>
      <c r="C523" s="15" t="s">
        <v>1276</v>
      </c>
      <c r="D523" s="9">
        <v>5.9352099999999997</v>
      </c>
      <c r="E523" s="24"/>
      <c r="F523" s="24">
        <v>5.9352099999999997</v>
      </c>
      <c r="G523" s="24">
        <v>2</v>
      </c>
      <c r="H523" s="24"/>
      <c r="I523" s="24">
        <v>0</v>
      </c>
      <c r="J523" s="24"/>
      <c r="K523" s="24"/>
      <c r="L523" s="24"/>
      <c r="M523" s="24">
        <v>0</v>
      </c>
      <c r="N523" s="24">
        <v>0</v>
      </c>
      <c r="O523" s="24"/>
      <c r="P523" s="49">
        <v>0</v>
      </c>
      <c r="Q523" s="24"/>
      <c r="R523" s="24"/>
      <c r="S523" s="24"/>
      <c r="T523" s="24">
        <v>0</v>
      </c>
      <c r="U523" s="24">
        <v>0</v>
      </c>
      <c r="V523" s="24"/>
      <c r="W523" s="24">
        <v>0</v>
      </c>
      <c r="X523" s="24"/>
      <c r="Y523" s="24"/>
      <c r="Z523" s="24"/>
      <c r="AA523" s="24">
        <v>0</v>
      </c>
      <c r="AB523" s="24">
        <v>0</v>
      </c>
      <c r="AC523" s="24"/>
      <c r="AD523" s="49">
        <v>0</v>
      </c>
      <c r="AE523" s="24"/>
      <c r="AF523" s="24"/>
      <c r="AG523" s="24"/>
      <c r="AH523" s="24">
        <v>0</v>
      </c>
      <c r="AI523" s="24">
        <v>0</v>
      </c>
      <c r="AJ523" s="24"/>
      <c r="AK523" s="49">
        <v>0</v>
      </c>
      <c r="AL523" s="44"/>
      <c r="AM523" s="24"/>
      <c r="AN523" s="24"/>
      <c r="AO523" s="24">
        <f t="shared" si="8"/>
        <v>5.9352099999999997</v>
      </c>
      <c r="AP523" s="24">
        <v>2</v>
      </c>
      <c r="AQ523" s="24">
        <v>0</v>
      </c>
      <c r="AR523" s="24">
        <v>0</v>
      </c>
      <c r="AS523" s="24">
        <v>0</v>
      </c>
      <c r="AT523" s="24">
        <v>0</v>
      </c>
    </row>
    <row r="524" spans="1:46" ht="47.25">
      <c r="A524" s="8" t="s">
        <v>805</v>
      </c>
      <c r="B524" s="73" t="s">
        <v>1277</v>
      </c>
      <c r="C524" s="15" t="s">
        <v>1278</v>
      </c>
      <c r="D524" s="9">
        <v>10.972040000000002</v>
      </c>
      <c r="E524" s="24"/>
      <c r="F524" s="24">
        <v>0</v>
      </c>
      <c r="G524" s="24">
        <v>0</v>
      </c>
      <c r="H524" s="24"/>
      <c r="I524" s="24">
        <v>0</v>
      </c>
      <c r="J524" s="24"/>
      <c r="K524" s="24"/>
      <c r="L524" s="24"/>
      <c r="M524" s="24">
        <v>0</v>
      </c>
      <c r="N524" s="24">
        <v>0</v>
      </c>
      <c r="O524" s="24"/>
      <c r="P524" s="49">
        <v>0</v>
      </c>
      <c r="Q524" s="24"/>
      <c r="R524" s="24"/>
      <c r="S524" s="24"/>
      <c r="T524" s="24">
        <v>10.972040000000002</v>
      </c>
      <c r="U524" s="24">
        <v>0</v>
      </c>
      <c r="V524" s="24"/>
      <c r="W524" s="24">
        <v>1.1000000000000001</v>
      </c>
      <c r="X524" s="24"/>
      <c r="Y524" s="24"/>
      <c r="Z524" s="24"/>
      <c r="AA524" s="24">
        <v>0</v>
      </c>
      <c r="AB524" s="24">
        <v>0</v>
      </c>
      <c r="AC524" s="24"/>
      <c r="AD524" s="49">
        <v>0</v>
      </c>
      <c r="AE524" s="24"/>
      <c r="AF524" s="24"/>
      <c r="AG524" s="24"/>
      <c r="AH524" s="24">
        <v>0</v>
      </c>
      <c r="AI524" s="24">
        <v>0</v>
      </c>
      <c r="AJ524" s="24"/>
      <c r="AK524" s="49">
        <v>0</v>
      </c>
      <c r="AL524" s="44"/>
      <c r="AM524" s="24"/>
      <c r="AN524" s="24"/>
      <c r="AO524" s="24">
        <f t="shared" si="8"/>
        <v>10.972040000000002</v>
      </c>
      <c r="AP524" s="24">
        <v>0</v>
      </c>
      <c r="AQ524" s="24">
        <v>0</v>
      </c>
      <c r="AR524" s="24">
        <v>1.1000000000000001</v>
      </c>
      <c r="AS524" s="24">
        <v>0</v>
      </c>
      <c r="AT524" s="24">
        <v>0</v>
      </c>
    </row>
    <row r="525" spans="1:46" ht="47.25">
      <c r="A525" s="8" t="s">
        <v>805</v>
      </c>
      <c r="B525" s="73" t="s">
        <v>1279</v>
      </c>
      <c r="C525" s="15" t="s">
        <v>1280</v>
      </c>
      <c r="D525" s="9">
        <v>37.743459999999999</v>
      </c>
      <c r="E525" s="24"/>
      <c r="F525" s="24">
        <v>0</v>
      </c>
      <c r="G525" s="24">
        <v>0</v>
      </c>
      <c r="H525" s="24"/>
      <c r="I525" s="24">
        <v>0</v>
      </c>
      <c r="J525" s="24"/>
      <c r="K525" s="24"/>
      <c r="L525" s="24"/>
      <c r="M525" s="24">
        <v>0</v>
      </c>
      <c r="N525" s="24">
        <v>0</v>
      </c>
      <c r="O525" s="24"/>
      <c r="P525" s="49">
        <v>0</v>
      </c>
      <c r="Q525" s="24"/>
      <c r="R525" s="24"/>
      <c r="S525" s="24"/>
      <c r="T525" s="24">
        <v>37.743459999999999</v>
      </c>
      <c r="U525" s="24">
        <v>0</v>
      </c>
      <c r="V525" s="24"/>
      <c r="W525" s="24">
        <v>1.90</v>
      </c>
      <c r="X525" s="24"/>
      <c r="Y525" s="24"/>
      <c r="Z525" s="24"/>
      <c r="AA525" s="24">
        <v>0</v>
      </c>
      <c r="AB525" s="24">
        <v>0</v>
      </c>
      <c r="AC525" s="24"/>
      <c r="AD525" s="49">
        <v>0</v>
      </c>
      <c r="AE525" s="24"/>
      <c r="AF525" s="24"/>
      <c r="AG525" s="24"/>
      <c r="AH525" s="24">
        <v>0</v>
      </c>
      <c r="AI525" s="24">
        <v>0</v>
      </c>
      <c r="AJ525" s="24"/>
      <c r="AK525" s="49">
        <v>0</v>
      </c>
      <c r="AL525" s="44"/>
      <c r="AM525" s="24"/>
      <c r="AN525" s="24"/>
      <c r="AO525" s="24">
        <f t="shared" si="8"/>
        <v>37.743459999999999</v>
      </c>
      <c r="AP525" s="24">
        <v>0</v>
      </c>
      <c r="AQ525" s="24">
        <v>0</v>
      </c>
      <c r="AR525" s="24">
        <v>1.90</v>
      </c>
      <c r="AS525" s="24">
        <v>0</v>
      </c>
      <c r="AT525" s="24">
        <v>0</v>
      </c>
    </row>
    <row r="526" spans="1:46" ht="47.25">
      <c r="A526" s="8" t="s">
        <v>805</v>
      </c>
      <c r="B526" s="73" t="s">
        <v>1281</v>
      </c>
      <c r="C526" s="15" t="s">
        <v>1282</v>
      </c>
      <c r="D526" s="9">
        <v>3.43777</v>
      </c>
      <c r="E526" s="24"/>
      <c r="F526" s="24">
        <v>0</v>
      </c>
      <c r="G526" s="24">
        <v>0</v>
      </c>
      <c r="H526" s="24"/>
      <c r="I526" s="24">
        <v>0</v>
      </c>
      <c r="J526" s="24"/>
      <c r="K526" s="24"/>
      <c r="L526" s="24"/>
      <c r="M526" s="24">
        <v>0</v>
      </c>
      <c r="N526" s="24">
        <v>0</v>
      </c>
      <c r="O526" s="24"/>
      <c r="P526" s="49">
        <v>0</v>
      </c>
      <c r="Q526" s="24"/>
      <c r="R526" s="24"/>
      <c r="S526" s="24"/>
      <c r="T526" s="24">
        <v>3.43777</v>
      </c>
      <c r="U526" s="24">
        <v>0</v>
      </c>
      <c r="V526" s="24"/>
      <c r="W526" s="24">
        <v>0.32</v>
      </c>
      <c r="X526" s="24"/>
      <c r="Y526" s="24"/>
      <c r="Z526" s="24"/>
      <c r="AA526" s="24">
        <v>0</v>
      </c>
      <c r="AB526" s="24">
        <v>0</v>
      </c>
      <c r="AC526" s="24"/>
      <c r="AD526" s="49">
        <v>0</v>
      </c>
      <c r="AE526" s="24"/>
      <c r="AF526" s="24"/>
      <c r="AG526" s="24"/>
      <c r="AH526" s="24">
        <v>0</v>
      </c>
      <c r="AI526" s="24">
        <v>0</v>
      </c>
      <c r="AJ526" s="24"/>
      <c r="AK526" s="49">
        <v>0</v>
      </c>
      <c r="AL526" s="44"/>
      <c r="AM526" s="24"/>
      <c r="AN526" s="24"/>
      <c r="AO526" s="24">
        <f t="shared" si="8"/>
        <v>3.43777</v>
      </c>
      <c r="AP526" s="24">
        <v>0</v>
      </c>
      <c r="AQ526" s="24">
        <v>0</v>
      </c>
      <c r="AR526" s="24">
        <v>0.32</v>
      </c>
      <c r="AS526" s="24">
        <v>0</v>
      </c>
      <c r="AT526" s="24">
        <v>0</v>
      </c>
    </row>
    <row r="527" spans="1:46" ht="47.25">
      <c r="A527" s="8" t="s">
        <v>805</v>
      </c>
      <c r="B527" s="73" t="s">
        <v>1283</v>
      </c>
      <c r="C527" s="15" t="s">
        <v>1284</v>
      </c>
      <c r="D527" s="9">
        <v>1.95807</v>
      </c>
      <c r="E527" s="24"/>
      <c r="F527" s="24">
        <v>0</v>
      </c>
      <c r="G527" s="24">
        <v>0</v>
      </c>
      <c r="H527" s="24"/>
      <c r="I527" s="24">
        <v>0</v>
      </c>
      <c r="J527" s="24"/>
      <c r="K527" s="24"/>
      <c r="L527" s="24"/>
      <c r="M527" s="24">
        <v>0</v>
      </c>
      <c r="N527" s="24">
        <v>0</v>
      </c>
      <c r="O527" s="24"/>
      <c r="P527" s="49">
        <v>0</v>
      </c>
      <c r="Q527" s="24"/>
      <c r="R527" s="24"/>
      <c r="S527" s="24"/>
      <c r="T527" s="24">
        <v>1.95807</v>
      </c>
      <c r="U527" s="24">
        <v>0</v>
      </c>
      <c r="V527" s="24"/>
      <c r="W527" s="24">
        <v>0.20</v>
      </c>
      <c r="X527" s="24"/>
      <c r="Y527" s="24"/>
      <c r="Z527" s="24"/>
      <c r="AA527" s="24">
        <v>0</v>
      </c>
      <c r="AB527" s="24">
        <v>0</v>
      </c>
      <c r="AC527" s="24"/>
      <c r="AD527" s="49">
        <v>0</v>
      </c>
      <c r="AE527" s="24"/>
      <c r="AF527" s="24"/>
      <c r="AG527" s="24"/>
      <c r="AH527" s="24">
        <v>0</v>
      </c>
      <c r="AI527" s="24">
        <v>0</v>
      </c>
      <c r="AJ527" s="24"/>
      <c r="AK527" s="49">
        <v>0</v>
      </c>
      <c r="AL527" s="44"/>
      <c r="AM527" s="24"/>
      <c r="AN527" s="24"/>
      <c r="AO527" s="24">
        <f t="shared" si="9" ref="AO527:AO590">=F527+M527+T527+AA527+AH527</f>
        <v>1.95807</v>
      </c>
      <c r="AP527" s="24">
        <v>0</v>
      </c>
      <c r="AQ527" s="24">
        <v>0</v>
      </c>
      <c r="AR527" s="24">
        <v>0.20</v>
      </c>
      <c r="AS527" s="24">
        <v>0</v>
      </c>
      <c r="AT527" s="24">
        <v>0</v>
      </c>
    </row>
    <row r="528" spans="1:46" ht="47.25">
      <c r="A528" s="8" t="s">
        <v>805</v>
      </c>
      <c r="B528" s="73" t="s">
        <v>1285</v>
      </c>
      <c r="C528" s="15" t="s">
        <v>1286</v>
      </c>
      <c r="D528" s="9">
        <v>0.86926000000000003</v>
      </c>
      <c r="E528" s="24"/>
      <c r="F528" s="24">
        <v>0</v>
      </c>
      <c r="G528" s="24">
        <v>0</v>
      </c>
      <c r="H528" s="24"/>
      <c r="I528" s="24">
        <v>0</v>
      </c>
      <c r="J528" s="24"/>
      <c r="K528" s="24"/>
      <c r="L528" s="24"/>
      <c r="M528" s="24">
        <v>0</v>
      </c>
      <c r="N528" s="24">
        <v>0</v>
      </c>
      <c r="O528" s="24"/>
      <c r="P528" s="49">
        <v>0</v>
      </c>
      <c r="Q528" s="24"/>
      <c r="R528" s="24"/>
      <c r="S528" s="24"/>
      <c r="T528" s="24">
        <v>0.86925999999999992</v>
      </c>
      <c r="U528" s="24">
        <v>0</v>
      </c>
      <c r="V528" s="24"/>
      <c r="W528" s="24">
        <v>0.14000000000000001</v>
      </c>
      <c r="X528" s="24"/>
      <c r="Y528" s="24"/>
      <c r="Z528" s="24"/>
      <c r="AA528" s="24">
        <v>0</v>
      </c>
      <c r="AB528" s="24">
        <v>0</v>
      </c>
      <c r="AC528" s="24"/>
      <c r="AD528" s="49">
        <v>0</v>
      </c>
      <c r="AE528" s="24"/>
      <c r="AF528" s="24"/>
      <c r="AG528" s="24"/>
      <c r="AH528" s="24">
        <v>0</v>
      </c>
      <c r="AI528" s="24">
        <v>0</v>
      </c>
      <c r="AJ528" s="24"/>
      <c r="AK528" s="49">
        <v>0</v>
      </c>
      <c r="AL528" s="44"/>
      <c r="AM528" s="24"/>
      <c r="AN528" s="24"/>
      <c r="AO528" s="24">
        <f t="shared" si="9"/>
        <v>0.86925999999999992</v>
      </c>
      <c r="AP528" s="24">
        <v>0</v>
      </c>
      <c r="AQ528" s="24">
        <v>0</v>
      </c>
      <c r="AR528" s="24">
        <v>0.14000000000000001</v>
      </c>
      <c r="AS528" s="24">
        <v>0</v>
      </c>
      <c r="AT528" s="24">
        <v>0</v>
      </c>
    </row>
    <row r="529" spans="1:46" ht="47.25">
      <c r="A529" s="8" t="s">
        <v>805</v>
      </c>
      <c r="B529" s="73" t="s">
        <v>1287</v>
      </c>
      <c r="C529" s="15" t="s">
        <v>1288</v>
      </c>
      <c r="D529" s="9">
        <v>10.89958</v>
      </c>
      <c r="E529" s="24"/>
      <c r="F529" s="24">
        <v>10.89958</v>
      </c>
      <c r="G529" s="24">
        <v>0</v>
      </c>
      <c r="H529" s="24"/>
      <c r="I529" s="24">
        <v>0.40</v>
      </c>
      <c r="J529" s="24"/>
      <c r="K529" s="24"/>
      <c r="L529" s="24"/>
      <c r="M529" s="24">
        <v>0</v>
      </c>
      <c r="N529" s="24">
        <v>0</v>
      </c>
      <c r="O529" s="24"/>
      <c r="P529" s="49">
        <v>0</v>
      </c>
      <c r="Q529" s="24"/>
      <c r="R529" s="24"/>
      <c r="S529" s="24"/>
      <c r="T529" s="24">
        <v>0</v>
      </c>
      <c r="U529" s="24">
        <v>0</v>
      </c>
      <c r="V529" s="24"/>
      <c r="W529" s="24">
        <v>0</v>
      </c>
      <c r="X529" s="24"/>
      <c r="Y529" s="24"/>
      <c r="Z529" s="24"/>
      <c r="AA529" s="24">
        <v>0</v>
      </c>
      <c r="AB529" s="24">
        <v>0</v>
      </c>
      <c r="AC529" s="24"/>
      <c r="AD529" s="49">
        <v>0</v>
      </c>
      <c r="AE529" s="24"/>
      <c r="AF529" s="24"/>
      <c r="AG529" s="24"/>
      <c r="AH529" s="24">
        <v>0</v>
      </c>
      <c r="AI529" s="24">
        <v>0</v>
      </c>
      <c r="AJ529" s="24"/>
      <c r="AK529" s="49">
        <v>0</v>
      </c>
      <c r="AL529" s="44"/>
      <c r="AM529" s="24"/>
      <c r="AN529" s="24"/>
      <c r="AO529" s="24">
        <f t="shared" si="9"/>
        <v>10.89958</v>
      </c>
      <c r="AP529" s="24">
        <v>0</v>
      </c>
      <c r="AQ529" s="24">
        <v>0</v>
      </c>
      <c r="AR529" s="24">
        <v>0.40</v>
      </c>
      <c r="AS529" s="24">
        <v>0</v>
      </c>
      <c r="AT529" s="24">
        <v>0</v>
      </c>
    </row>
    <row r="530" spans="1:46" ht="47.25">
      <c r="A530" s="8" t="s">
        <v>805</v>
      </c>
      <c r="B530" s="73" t="s">
        <v>1289</v>
      </c>
      <c r="C530" s="15" t="s">
        <v>1290</v>
      </c>
      <c r="D530" s="9">
        <v>11.649059999999999</v>
      </c>
      <c r="E530" s="24"/>
      <c r="F530" s="24">
        <v>11.64906</v>
      </c>
      <c r="G530" s="24">
        <v>0</v>
      </c>
      <c r="H530" s="24"/>
      <c r="I530" s="24">
        <v>0.5</v>
      </c>
      <c r="J530" s="24"/>
      <c r="K530" s="24"/>
      <c r="L530" s="24"/>
      <c r="M530" s="24">
        <v>0</v>
      </c>
      <c r="N530" s="24">
        <v>0</v>
      </c>
      <c r="O530" s="24"/>
      <c r="P530" s="49">
        <v>0</v>
      </c>
      <c r="Q530" s="24"/>
      <c r="R530" s="24"/>
      <c r="S530" s="24"/>
      <c r="T530" s="24">
        <v>0</v>
      </c>
      <c r="U530" s="24">
        <v>0</v>
      </c>
      <c r="V530" s="24"/>
      <c r="W530" s="24">
        <v>0</v>
      </c>
      <c r="X530" s="24"/>
      <c r="Y530" s="24"/>
      <c r="Z530" s="24"/>
      <c r="AA530" s="24">
        <v>0</v>
      </c>
      <c r="AB530" s="24">
        <v>0</v>
      </c>
      <c r="AC530" s="24"/>
      <c r="AD530" s="49">
        <v>0</v>
      </c>
      <c r="AE530" s="24"/>
      <c r="AF530" s="24"/>
      <c r="AG530" s="24"/>
      <c r="AH530" s="24">
        <v>0</v>
      </c>
      <c r="AI530" s="24">
        <v>0</v>
      </c>
      <c r="AJ530" s="24"/>
      <c r="AK530" s="49">
        <v>0</v>
      </c>
      <c r="AL530" s="44"/>
      <c r="AM530" s="24"/>
      <c r="AN530" s="24"/>
      <c r="AO530" s="24">
        <f t="shared" si="9"/>
        <v>11.64906</v>
      </c>
      <c r="AP530" s="24">
        <v>0</v>
      </c>
      <c r="AQ530" s="24">
        <v>0</v>
      </c>
      <c r="AR530" s="24">
        <v>0.5</v>
      </c>
      <c r="AS530" s="24">
        <v>0</v>
      </c>
      <c r="AT530" s="24">
        <v>0</v>
      </c>
    </row>
    <row r="531" spans="1:46" ht="31.5">
      <c r="A531" s="8" t="s">
        <v>804</v>
      </c>
      <c r="B531" s="73" t="s">
        <v>1291</v>
      </c>
      <c r="C531" s="15" t="s">
        <v>1292</v>
      </c>
      <c r="D531" s="9">
        <v>3.3422299999999994</v>
      </c>
      <c r="E531" s="24"/>
      <c r="F531" s="24">
        <v>3.3422300000000003</v>
      </c>
      <c r="G531" s="24">
        <v>0</v>
      </c>
      <c r="H531" s="24"/>
      <c r="I531" s="24">
        <v>0</v>
      </c>
      <c r="J531" s="24"/>
      <c r="K531" s="24"/>
      <c r="L531" s="24"/>
      <c r="M531" s="24">
        <v>0</v>
      </c>
      <c r="N531" s="24">
        <v>0</v>
      </c>
      <c r="O531" s="24"/>
      <c r="P531" s="49">
        <v>0</v>
      </c>
      <c r="Q531" s="24"/>
      <c r="R531" s="24"/>
      <c r="S531" s="24"/>
      <c r="T531" s="24">
        <v>0</v>
      </c>
      <c r="U531" s="24">
        <v>0</v>
      </c>
      <c r="V531" s="24"/>
      <c r="W531" s="24">
        <v>0</v>
      </c>
      <c r="X531" s="24"/>
      <c r="Y531" s="24"/>
      <c r="Z531" s="24"/>
      <c r="AA531" s="24">
        <v>0</v>
      </c>
      <c r="AB531" s="24">
        <v>0</v>
      </c>
      <c r="AC531" s="24"/>
      <c r="AD531" s="49">
        <v>0</v>
      </c>
      <c r="AE531" s="24"/>
      <c r="AF531" s="24"/>
      <c r="AG531" s="24"/>
      <c r="AH531" s="24">
        <v>0</v>
      </c>
      <c r="AI531" s="24">
        <v>0</v>
      </c>
      <c r="AJ531" s="24"/>
      <c r="AK531" s="49">
        <v>0</v>
      </c>
      <c r="AL531" s="44"/>
      <c r="AM531" s="24"/>
      <c r="AN531" s="24"/>
      <c r="AO531" s="24">
        <f t="shared" si="9"/>
        <v>3.3422300000000003</v>
      </c>
      <c r="AP531" s="24">
        <v>0</v>
      </c>
      <c r="AQ531" s="24">
        <v>0</v>
      </c>
      <c r="AR531" s="24">
        <v>0</v>
      </c>
      <c r="AS531" s="24">
        <v>0</v>
      </c>
      <c r="AT531" s="24">
        <v>0</v>
      </c>
    </row>
    <row r="532" spans="1:46" ht="63">
      <c r="A532" s="8" t="s">
        <v>804</v>
      </c>
      <c r="B532" s="73" t="s">
        <v>1293</v>
      </c>
      <c r="C532" s="15" t="s">
        <v>1294</v>
      </c>
      <c r="D532" s="9">
        <v>3.0967500000000001</v>
      </c>
      <c r="E532" s="24"/>
      <c r="F532" s="24">
        <v>0</v>
      </c>
      <c r="G532" s="24">
        <v>0</v>
      </c>
      <c r="H532" s="24"/>
      <c r="I532" s="24">
        <v>0</v>
      </c>
      <c r="J532" s="24"/>
      <c r="K532" s="24"/>
      <c r="L532" s="24"/>
      <c r="M532" s="24">
        <v>3.0967500000000001</v>
      </c>
      <c r="N532" s="24">
        <v>0</v>
      </c>
      <c r="O532" s="24"/>
      <c r="P532" s="49">
        <v>0</v>
      </c>
      <c r="Q532" s="24"/>
      <c r="R532" s="24"/>
      <c r="S532" s="24"/>
      <c r="T532" s="24">
        <v>0</v>
      </c>
      <c r="U532" s="24">
        <v>0</v>
      </c>
      <c r="V532" s="24"/>
      <c r="W532" s="24">
        <v>0</v>
      </c>
      <c r="X532" s="24"/>
      <c r="Y532" s="24"/>
      <c r="Z532" s="24"/>
      <c r="AA532" s="24">
        <v>0</v>
      </c>
      <c r="AB532" s="24">
        <v>0</v>
      </c>
      <c r="AC532" s="24"/>
      <c r="AD532" s="49">
        <v>0</v>
      </c>
      <c r="AE532" s="24"/>
      <c r="AF532" s="24"/>
      <c r="AG532" s="24"/>
      <c r="AH532" s="24">
        <v>0</v>
      </c>
      <c r="AI532" s="24">
        <v>0</v>
      </c>
      <c r="AJ532" s="24"/>
      <c r="AK532" s="49">
        <v>0</v>
      </c>
      <c r="AL532" s="44"/>
      <c r="AM532" s="24"/>
      <c r="AN532" s="24"/>
      <c r="AO532" s="24">
        <f t="shared" si="9"/>
        <v>3.0967500000000001</v>
      </c>
      <c r="AP532" s="24">
        <v>0</v>
      </c>
      <c r="AQ532" s="24">
        <v>0</v>
      </c>
      <c r="AR532" s="24">
        <v>0</v>
      </c>
      <c r="AS532" s="24">
        <v>0</v>
      </c>
      <c r="AT532" s="24">
        <v>0</v>
      </c>
    </row>
    <row r="533" spans="1:46" ht="94.5">
      <c r="A533" s="8" t="s">
        <v>804</v>
      </c>
      <c r="B533" s="73" t="s">
        <v>1295</v>
      </c>
      <c r="C533" s="15" t="s">
        <v>2470</v>
      </c>
      <c r="D533" s="9">
        <v>8.4525799999999993</v>
      </c>
      <c r="E533" s="24"/>
      <c r="F533" s="24">
        <v>8.4525800000000011</v>
      </c>
      <c r="G533" s="24">
        <v>2</v>
      </c>
      <c r="H533" s="24"/>
      <c r="I533" s="24">
        <v>0</v>
      </c>
      <c r="J533" s="24"/>
      <c r="K533" s="24"/>
      <c r="L533" s="24"/>
      <c r="M533" s="24">
        <v>0</v>
      </c>
      <c r="N533" s="24">
        <v>0</v>
      </c>
      <c r="O533" s="24"/>
      <c r="P533" s="49">
        <v>0</v>
      </c>
      <c r="Q533" s="24"/>
      <c r="R533" s="24"/>
      <c r="S533" s="24"/>
      <c r="T533" s="24">
        <v>0</v>
      </c>
      <c r="U533" s="24">
        <v>0</v>
      </c>
      <c r="V533" s="24"/>
      <c r="W533" s="24">
        <v>0</v>
      </c>
      <c r="X533" s="24"/>
      <c r="Y533" s="24"/>
      <c r="Z533" s="24"/>
      <c r="AA533" s="24">
        <v>0</v>
      </c>
      <c r="AB533" s="24">
        <v>0</v>
      </c>
      <c r="AC533" s="24"/>
      <c r="AD533" s="49">
        <v>0</v>
      </c>
      <c r="AE533" s="24"/>
      <c r="AF533" s="24"/>
      <c r="AG533" s="24"/>
      <c r="AH533" s="24">
        <v>0</v>
      </c>
      <c r="AI533" s="24">
        <v>0</v>
      </c>
      <c r="AJ533" s="24"/>
      <c r="AK533" s="49">
        <v>0</v>
      </c>
      <c r="AL533" s="44"/>
      <c r="AM533" s="24"/>
      <c r="AN533" s="24"/>
      <c r="AO533" s="24">
        <f t="shared" si="9"/>
        <v>8.4525800000000011</v>
      </c>
      <c r="AP533" s="24">
        <v>2</v>
      </c>
      <c r="AQ533" s="24">
        <v>0</v>
      </c>
      <c r="AR533" s="24">
        <v>0</v>
      </c>
      <c r="AS533" s="24">
        <v>0</v>
      </c>
      <c r="AT533" s="24">
        <v>0</v>
      </c>
    </row>
    <row r="534" spans="1:46" ht="78.75">
      <c r="A534" s="8" t="s">
        <v>804</v>
      </c>
      <c r="B534" s="73" t="s">
        <v>1296</v>
      </c>
      <c r="C534" s="15" t="s">
        <v>2471</v>
      </c>
      <c r="D534" s="9">
        <v>0.54042000000000001</v>
      </c>
      <c r="E534" s="24"/>
      <c r="F534" s="24">
        <v>0.5404199999999999</v>
      </c>
      <c r="G534" s="24">
        <v>0.40</v>
      </c>
      <c r="H534" s="24"/>
      <c r="I534" s="24"/>
      <c r="J534" s="24"/>
      <c r="K534" s="24"/>
      <c r="L534" s="24"/>
      <c r="M534" s="24">
        <v>0</v>
      </c>
      <c r="N534" s="24">
        <v>0</v>
      </c>
      <c r="O534" s="24"/>
      <c r="P534" s="49">
        <v>0</v>
      </c>
      <c r="Q534" s="24"/>
      <c r="R534" s="24"/>
      <c r="S534" s="24"/>
      <c r="T534" s="24">
        <v>0</v>
      </c>
      <c r="U534" s="24">
        <v>0</v>
      </c>
      <c r="V534" s="24"/>
      <c r="W534" s="24">
        <v>0</v>
      </c>
      <c r="X534" s="24"/>
      <c r="Y534" s="24"/>
      <c r="Z534" s="24"/>
      <c r="AA534" s="24">
        <v>0</v>
      </c>
      <c r="AB534" s="24">
        <v>0</v>
      </c>
      <c r="AC534" s="24"/>
      <c r="AD534" s="49">
        <v>0</v>
      </c>
      <c r="AE534" s="24"/>
      <c r="AF534" s="24"/>
      <c r="AG534" s="24"/>
      <c r="AH534" s="24">
        <v>0</v>
      </c>
      <c r="AI534" s="24">
        <v>0</v>
      </c>
      <c r="AJ534" s="24"/>
      <c r="AK534" s="49">
        <v>0</v>
      </c>
      <c r="AL534" s="44"/>
      <c r="AM534" s="24"/>
      <c r="AN534" s="24"/>
      <c r="AO534" s="24">
        <f t="shared" si="9"/>
        <v>0.5404199999999999</v>
      </c>
      <c r="AP534" s="24">
        <v>0.40</v>
      </c>
      <c r="AQ534" s="24">
        <v>0</v>
      </c>
      <c r="AR534" s="24">
        <v>0</v>
      </c>
      <c r="AS534" s="24">
        <v>0</v>
      </c>
      <c r="AT534" s="24">
        <v>0</v>
      </c>
    </row>
    <row r="535" spans="1:46" ht="94.5">
      <c r="A535" s="8" t="s">
        <v>804</v>
      </c>
      <c r="B535" s="73" t="s">
        <v>1297</v>
      </c>
      <c r="C535" s="15" t="s">
        <v>2472</v>
      </c>
      <c r="D535" s="9">
        <v>3.7439400000000007</v>
      </c>
      <c r="E535" s="24"/>
      <c r="F535" s="24">
        <v>3.7439400000000007</v>
      </c>
      <c r="G535" s="24">
        <v>0.40</v>
      </c>
      <c r="H535" s="24"/>
      <c r="I535" s="24">
        <v>0.26</v>
      </c>
      <c r="J535" s="24"/>
      <c r="K535" s="24"/>
      <c r="L535" s="24"/>
      <c r="M535" s="24">
        <v>0</v>
      </c>
      <c r="N535" s="24">
        <v>0</v>
      </c>
      <c r="O535" s="24"/>
      <c r="P535" s="49">
        <v>0</v>
      </c>
      <c r="Q535" s="24"/>
      <c r="R535" s="24"/>
      <c r="S535" s="24"/>
      <c r="T535" s="24">
        <v>0</v>
      </c>
      <c r="U535" s="24">
        <v>0</v>
      </c>
      <c r="V535" s="24"/>
      <c r="W535" s="24">
        <v>0</v>
      </c>
      <c r="X535" s="24"/>
      <c r="Y535" s="24"/>
      <c r="Z535" s="24"/>
      <c r="AA535" s="24">
        <v>0</v>
      </c>
      <c r="AB535" s="24">
        <v>0</v>
      </c>
      <c r="AC535" s="24"/>
      <c r="AD535" s="49">
        <v>0</v>
      </c>
      <c r="AE535" s="24"/>
      <c r="AF535" s="24"/>
      <c r="AG535" s="24"/>
      <c r="AH535" s="24">
        <v>0</v>
      </c>
      <c r="AI535" s="24">
        <v>0</v>
      </c>
      <c r="AJ535" s="24"/>
      <c r="AK535" s="49">
        <v>0</v>
      </c>
      <c r="AL535" s="44"/>
      <c r="AM535" s="24"/>
      <c r="AN535" s="24"/>
      <c r="AO535" s="24">
        <f t="shared" si="9"/>
        <v>3.7439400000000007</v>
      </c>
      <c r="AP535" s="24">
        <v>0.40</v>
      </c>
      <c r="AQ535" s="24">
        <v>0</v>
      </c>
      <c r="AR535" s="24">
        <v>0.26</v>
      </c>
      <c r="AS535" s="24">
        <v>0</v>
      </c>
      <c r="AT535" s="24">
        <v>0</v>
      </c>
    </row>
    <row r="536" spans="1:46" ht="31.5">
      <c r="A536" s="8" t="s">
        <v>805</v>
      </c>
      <c r="B536" s="73" t="s">
        <v>1298</v>
      </c>
      <c r="C536" s="15" t="s">
        <v>2473</v>
      </c>
      <c r="D536" s="9">
        <v>0.83660999999999985</v>
      </c>
      <c r="E536" s="24"/>
      <c r="F536" s="24">
        <v>0.83661000000000008</v>
      </c>
      <c r="G536" s="24">
        <v>0</v>
      </c>
      <c r="H536" s="24"/>
      <c r="I536" s="24">
        <v>0.36</v>
      </c>
      <c r="J536" s="24"/>
      <c r="K536" s="24"/>
      <c r="L536" s="24"/>
      <c r="M536" s="24">
        <v>0</v>
      </c>
      <c r="N536" s="24">
        <v>0</v>
      </c>
      <c r="O536" s="24"/>
      <c r="P536" s="49">
        <v>0</v>
      </c>
      <c r="Q536" s="24"/>
      <c r="R536" s="24"/>
      <c r="S536" s="24"/>
      <c r="T536" s="24">
        <v>0</v>
      </c>
      <c r="U536" s="24">
        <v>0</v>
      </c>
      <c r="V536" s="24"/>
      <c r="W536" s="24">
        <v>0</v>
      </c>
      <c r="X536" s="24"/>
      <c r="Y536" s="24"/>
      <c r="Z536" s="24"/>
      <c r="AA536" s="24">
        <v>0</v>
      </c>
      <c r="AB536" s="24">
        <v>0</v>
      </c>
      <c r="AC536" s="24"/>
      <c r="AD536" s="49">
        <v>0</v>
      </c>
      <c r="AE536" s="24"/>
      <c r="AF536" s="24"/>
      <c r="AG536" s="24"/>
      <c r="AH536" s="24">
        <v>0</v>
      </c>
      <c r="AI536" s="24">
        <v>0</v>
      </c>
      <c r="AJ536" s="24"/>
      <c r="AK536" s="49">
        <v>0</v>
      </c>
      <c r="AL536" s="44"/>
      <c r="AM536" s="24"/>
      <c r="AN536" s="24"/>
      <c r="AO536" s="24">
        <f t="shared" si="9"/>
        <v>0.83661000000000008</v>
      </c>
      <c r="AP536" s="24">
        <v>0</v>
      </c>
      <c r="AQ536" s="24">
        <v>0</v>
      </c>
      <c r="AR536" s="24">
        <v>0.36</v>
      </c>
      <c r="AS536" s="24">
        <v>0</v>
      </c>
      <c r="AT536" s="24">
        <v>0</v>
      </c>
    </row>
    <row r="537" spans="1:46" ht="94.5">
      <c r="A537" s="8" t="s">
        <v>804</v>
      </c>
      <c r="B537" s="73" t="s">
        <v>1299</v>
      </c>
      <c r="C537" s="15" t="s">
        <v>2474</v>
      </c>
      <c r="D537" s="9">
        <v>3.1954899999999999</v>
      </c>
      <c r="E537" s="24"/>
      <c r="F537" s="24">
        <v>3.1954899999999999</v>
      </c>
      <c r="G537" s="24">
        <v>2</v>
      </c>
      <c r="H537" s="24"/>
      <c r="I537" s="24">
        <v>0.06</v>
      </c>
      <c r="J537" s="24"/>
      <c r="K537" s="24"/>
      <c r="L537" s="24"/>
      <c r="M537" s="24">
        <v>0</v>
      </c>
      <c r="N537" s="24">
        <v>0</v>
      </c>
      <c r="O537" s="24"/>
      <c r="P537" s="49">
        <v>0</v>
      </c>
      <c r="Q537" s="24"/>
      <c r="R537" s="24"/>
      <c r="S537" s="24"/>
      <c r="T537" s="24">
        <v>0</v>
      </c>
      <c r="U537" s="24">
        <v>0</v>
      </c>
      <c r="V537" s="24"/>
      <c r="W537" s="24">
        <v>0</v>
      </c>
      <c r="X537" s="24"/>
      <c r="Y537" s="24"/>
      <c r="Z537" s="24"/>
      <c r="AA537" s="24">
        <v>0</v>
      </c>
      <c r="AB537" s="24">
        <v>0</v>
      </c>
      <c r="AC537" s="24"/>
      <c r="AD537" s="49">
        <v>0</v>
      </c>
      <c r="AE537" s="24"/>
      <c r="AF537" s="24"/>
      <c r="AG537" s="24"/>
      <c r="AH537" s="24">
        <v>0</v>
      </c>
      <c r="AI537" s="24">
        <v>0</v>
      </c>
      <c r="AJ537" s="24"/>
      <c r="AK537" s="49">
        <v>0</v>
      </c>
      <c r="AL537" s="44"/>
      <c r="AM537" s="24"/>
      <c r="AN537" s="24"/>
      <c r="AO537" s="24">
        <f t="shared" si="9"/>
        <v>3.1954899999999999</v>
      </c>
      <c r="AP537" s="24">
        <v>2</v>
      </c>
      <c r="AQ537" s="24">
        <v>0</v>
      </c>
      <c r="AR537" s="24">
        <v>0.06</v>
      </c>
      <c r="AS537" s="24">
        <v>0</v>
      </c>
      <c r="AT537" s="24">
        <v>0</v>
      </c>
    </row>
    <row r="538" spans="1:46" ht="94.5">
      <c r="A538" s="8" t="s">
        <v>804</v>
      </c>
      <c r="B538" s="73" t="s">
        <v>1300</v>
      </c>
      <c r="C538" s="15" t="s">
        <v>2475</v>
      </c>
      <c r="D538" s="9">
        <v>12.8306</v>
      </c>
      <c r="E538" s="24"/>
      <c r="F538" s="24">
        <v>0</v>
      </c>
      <c r="G538" s="24">
        <v>0</v>
      </c>
      <c r="H538" s="24"/>
      <c r="I538" s="24">
        <v>0</v>
      </c>
      <c r="J538" s="24"/>
      <c r="K538" s="24"/>
      <c r="L538" s="24"/>
      <c r="M538" s="24">
        <v>12.8306</v>
      </c>
      <c r="N538" s="24">
        <v>1.26</v>
      </c>
      <c r="O538" s="24"/>
      <c r="P538" s="49">
        <v>1.1000000000000001</v>
      </c>
      <c r="Q538" s="24"/>
      <c r="R538" s="24"/>
      <c r="S538" s="24"/>
      <c r="T538" s="24">
        <v>0</v>
      </c>
      <c r="U538" s="24">
        <v>0</v>
      </c>
      <c r="V538" s="24"/>
      <c r="W538" s="24">
        <v>0</v>
      </c>
      <c r="X538" s="24"/>
      <c r="Y538" s="24"/>
      <c r="Z538" s="24"/>
      <c r="AA538" s="24">
        <v>0</v>
      </c>
      <c r="AB538" s="24">
        <v>0</v>
      </c>
      <c r="AC538" s="24"/>
      <c r="AD538" s="49">
        <v>0</v>
      </c>
      <c r="AE538" s="24"/>
      <c r="AF538" s="24"/>
      <c r="AG538" s="24"/>
      <c r="AH538" s="24">
        <v>0</v>
      </c>
      <c r="AI538" s="24">
        <v>0</v>
      </c>
      <c r="AJ538" s="24"/>
      <c r="AK538" s="49">
        <v>0</v>
      </c>
      <c r="AL538" s="44"/>
      <c r="AM538" s="24"/>
      <c r="AN538" s="24"/>
      <c r="AO538" s="24">
        <f t="shared" si="9"/>
        <v>12.8306</v>
      </c>
      <c r="AP538" s="24">
        <v>1.26</v>
      </c>
      <c r="AQ538" s="24">
        <v>0</v>
      </c>
      <c r="AR538" s="24">
        <v>1.1000000000000001</v>
      </c>
      <c r="AS538" s="24">
        <v>0</v>
      </c>
      <c r="AT538" s="24">
        <v>0</v>
      </c>
    </row>
    <row r="539" spans="1:46" ht="110.25">
      <c r="A539" s="8" t="s">
        <v>805</v>
      </c>
      <c r="B539" s="73" t="s">
        <v>1301</v>
      </c>
      <c r="C539" s="15" t="s">
        <v>2476</v>
      </c>
      <c r="D539" s="9">
        <v>3.5203500000000005</v>
      </c>
      <c r="E539" s="24"/>
      <c r="F539" s="24">
        <v>3.5203500000000005</v>
      </c>
      <c r="G539" s="24">
        <v>0</v>
      </c>
      <c r="H539" s="24"/>
      <c r="I539" s="24">
        <v>0.18</v>
      </c>
      <c r="J539" s="24"/>
      <c r="K539" s="24"/>
      <c r="L539" s="24"/>
      <c r="M539" s="24">
        <v>0</v>
      </c>
      <c r="N539" s="24">
        <v>0</v>
      </c>
      <c r="O539" s="24"/>
      <c r="P539" s="49">
        <v>0</v>
      </c>
      <c r="Q539" s="24"/>
      <c r="R539" s="24"/>
      <c r="S539" s="24"/>
      <c r="T539" s="24">
        <v>0</v>
      </c>
      <c r="U539" s="24">
        <v>0</v>
      </c>
      <c r="V539" s="24"/>
      <c r="W539" s="24">
        <v>0</v>
      </c>
      <c r="X539" s="24"/>
      <c r="Y539" s="24"/>
      <c r="Z539" s="24"/>
      <c r="AA539" s="24">
        <v>0</v>
      </c>
      <c r="AB539" s="24">
        <v>0</v>
      </c>
      <c r="AC539" s="24"/>
      <c r="AD539" s="49">
        <v>0</v>
      </c>
      <c r="AE539" s="24"/>
      <c r="AF539" s="24"/>
      <c r="AG539" s="24"/>
      <c r="AH539" s="24">
        <v>0</v>
      </c>
      <c r="AI539" s="24">
        <v>0</v>
      </c>
      <c r="AJ539" s="24"/>
      <c r="AK539" s="49">
        <v>0</v>
      </c>
      <c r="AL539" s="44"/>
      <c r="AM539" s="24"/>
      <c r="AN539" s="24"/>
      <c r="AO539" s="24">
        <f t="shared" si="9"/>
        <v>3.5203500000000005</v>
      </c>
      <c r="AP539" s="24">
        <v>0</v>
      </c>
      <c r="AQ539" s="24">
        <v>0</v>
      </c>
      <c r="AR539" s="24">
        <v>0.18</v>
      </c>
      <c r="AS539" s="24">
        <v>0</v>
      </c>
      <c r="AT539" s="24">
        <v>0</v>
      </c>
    </row>
    <row r="540" spans="1:46" ht="110.25">
      <c r="A540" s="8" t="s">
        <v>804</v>
      </c>
      <c r="B540" s="73" t="s">
        <v>1302</v>
      </c>
      <c r="C540" s="15" t="s">
        <v>2477</v>
      </c>
      <c r="D540" s="9">
        <v>0.48705999999999999</v>
      </c>
      <c r="E540" s="24"/>
      <c r="F540" s="24">
        <v>0.48705999999999999</v>
      </c>
      <c r="G540" s="24">
        <v>0.40</v>
      </c>
      <c r="H540" s="24"/>
      <c r="I540" s="24">
        <v>0</v>
      </c>
      <c r="J540" s="24"/>
      <c r="K540" s="24"/>
      <c r="L540" s="24"/>
      <c r="M540" s="24">
        <v>0</v>
      </c>
      <c r="N540" s="24">
        <v>0</v>
      </c>
      <c r="O540" s="24"/>
      <c r="P540" s="49">
        <v>0</v>
      </c>
      <c r="Q540" s="24"/>
      <c r="R540" s="24"/>
      <c r="S540" s="24"/>
      <c r="T540" s="24">
        <v>0</v>
      </c>
      <c r="U540" s="24">
        <v>0</v>
      </c>
      <c r="V540" s="24"/>
      <c r="W540" s="24">
        <v>0</v>
      </c>
      <c r="X540" s="24"/>
      <c r="Y540" s="24"/>
      <c r="Z540" s="24"/>
      <c r="AA540" s="24">
        <v>0</v>
      </c>
      <c r="AB540" s="24">
        <v>0</v>
      </c>
      <c r="AC540" s="24"/>
      <c r="AD540" s="49">
        <v>0</v>
      </c>
      <c r="AE540" s="24"/>
      <c r="AF540" s="24"/>
      <c r="AG540" s="24"/>
      <c r="AH540" s="24">
        <v>0</v>
      </c>
      <c r="AI540" s="24">
        <v>0</v>
      </c>
      <c r="AJ540" s="24"/>
      <c r="AK540" s="49">
        <v>0</v>
      </c>
      <c r="AL540" s="44"/>
      <c r="AM540" s="24"/>
      <c r="AN540" s="24"/>
      <c r="AO540" s="24">
        <f t="shared" si="9"/>
        <v>0.48705999999999999</v>
      </c>
      <c r="AP540" s="24">
        <v>0.40</v>
      </c>
      <c r="AQ540" s="24">
        <v>0</v>
      </c>
      <c r="AR540" s="24">
        <v>0</v>
      </c>
      <c r="AS540" s="24">
        <v>0</v>
      </c>
      <c r="AT540" s="24">
        <v>0</v>
      </c>
    </row>
    <row r="541" spans="1:46" ht="94.5">
      <c r="A541" s="8" t="s">
        <v>804</v>
      </c>
      <c r="B541" s="73" t="s">
        <v>1303</v>
      </c>
      <c r="C541" s="15" t="s">
        <v>2478</v>
      </c>
      <c r="D541" s="9">
        <v>0.39027000000000001</v>
      </c>
      <c r="E541" s="24"/>
      <c r="F541" s="24">
        <v>0.39027000000000001</v>
      </c>
      <c r="G541" s="24">
        <v>0.25</v>
      </c>
      <c r="H541" s="24"/>
      <c r="I541" s="24">
        <v>0</v>
      </c>
      <c r="J541" s="24"/>
      <c r="K541" s="24"/>
      <c r="L541" s="24"/>
      <c r="M541" s="24">
        <v>0</v>
      </c>
      <c r="N541" s="24">
        <v>0</v>
      </c>
      <c r="O541" s="24"/>
      <c r="P541" s="49">
        <v>0</v>
      </c>
      <c r="Q541" s="24"/>
      <c r="R541" s="24"/>
      <c r="S541" s="24"/>
      <c r="T541" s="24">
        <v>0</v>
      </c>
      <c r="U541" s="24">
        <v>0</v>
      </c>
      <c r="V541" s="24"/>
      <c r="W541" s="24">
        <v>0</v>
      </c>
      <c r="X541" s="24"/>
      <c r="Y541" s="24"/>
      <c r="Z541" s="24"/>
      <c r="AA541" s="24">
        <v>0</v>
      </c>
      <c r="AB541" s="24">
        <v>0</v>
      </c>
      <c r="AC541" s="24"/>
      <c r="AD541" s="49">
        <v>0</v>
      </c>
      <c r="AE541" s="24"/>
      <c r="AF541" s="24"/>
      <c r="AG541" s="24"/>
      <c r="AH541" s="24">
        <v>0</v>
      </c>
      <c r="AI541" s="24">
        <v>0</v>
      </c>
      <c r="AJ541" s="24"/>
      <c r="AK541" s="49">
        <v>0</v>
      </c>
      <c r="AL541" s="44"/>
      <c r="AM541" s="24"/>
      <c r="AN541" s="24"/>
      <c r="AO541" s="24">
        <f t="shared" si="9"/>
        <v>0.39027000000000001</v>
      </c>
      <c r="AP541" s="24">
        <v>0.25</v>
      </c>
      <c r="AQ541" s="24">
        <v>0</v>
      </c>
      <c r="AR541" s="24">
        <v>0</v>
      </c>
      <c r="AS541" s="24">
        <v>0</v>
      </c>
      <c r="AT541" s="24">
        <v>0</v>
      </c>
    </row>
    <row r="542" spans="1:46" ht="78.75">
      <c r="A542" s="8" t="s">
        <v>804</v>
      </c>
      <c r="B542" s="73" t="s">
        <v>1304</v>
      </c>
      <c r="C542" s="15" t="s">
        <v>2479</v>
      </c>
      <c r="D542" s="9">
        <v>0.64125</v>
      </c>
      <c r="E542" s="24"/>
      <c r="F542" s="24">
        <v>0.64125</v>
      </c>
      <c r="G542" s="24">
        <v>0.63</v>
      </c>
      <c r="H542" s="24"/>
      <c r="I542" s="24">
        <v>0</v>
      </c>
      <c r="J542" s="24"/>
      <c r="K542" s="24"/>
      <c r="L542" s="24"/>
      <c r="M542" s="24">
        <v>0</v>
      </c>
      <c r="N542" s="24">
        <v>0</v>
      </c>
      <c r="O542" s="24"/>
      <c r="P542" s="49">
        <v>0</v>
      </c>
      <c r="Q542" s="24"/>
      <c r="R542" s="24"/>
      <c r="S542" s="24"/>
      <c r="T542" s="24">
        <v>0</v>
      </c>
      <c r="U542" s="24">
        <v>0</v>
      </c>
      <c r="V542" s="24"/>
      <c r="W542" s="24">
        <v>0</v>
      </c>
      <c r="X542" s="24"/>
      <c r="Y542" s="24"/>
      <c r="Z542" s="24"/>
      <c r="AA542" s="24">
        <v>0</v>
      </c>
      <c r="AB542" s="24">
        <v>0</v>
      </c>
      <c r="AC542" s="24"/>
      <c r="AD542" s="49">
        <v>0</v>
      </c>
      <c r="AE542" s="24"/>
      <c r="AF542" s="24"/>
      <c r="AG542" s="24"/>
      <c r="AH542" s="24">
        <v>0</v>
      </c>
      <c r="AI542" s="24">
        <v>0</v>
      </c>
      <c r="AJ542" s="24"/>
      <c r="AK542" s="49">
        <v>0</v>
      </c>
      <c r="AL542" s="44"/>
      <c r="AM542" s="24"/>
      <c r="AN542" s="24"/>
      <c r="AO542" s="24">
        <f t="shared" si="9"/>
        <v>0.64124999999999999</v>
      </c>
      <c r="AP542" s="24">
        <v>0.63</v>
      </c>
      <c r="AQ542" s="24">
        <v>0</v>
      </c>
      <c r="AR542" s="24">
        <v>0</v>
      </c>
      <c r="AS542" s="24">
        <v>0</v>
      </c>
      <c r="AT542" s="24">
        <v>0</v>
      </c>
    </row>
    <row r="543" spans="1:46" ht="141.75">
      <c r="A543" s="8" t="s">
        <v>804</v>
      </c>
      <c r="B543" s="73" t="s">
        <v>1305</v>
      </c>
      <c r="C543" s="15" t="s">
        <v>2480</v>
      </c>
      <c r="D543" s="9">
        <v>0.48705999999999999</v>
      </c>
      <c r="E543" s="24"/>
      <c r="F543" s="24">
        <v>0.48705999999999999</v>
      </c>
      <c r="G543" s="24">
        <v>0.40</v>
      </c>
      <c r="H543" s="24"/>
      <c r="I543" s="24">
        <v>0</v>
      </c>
      <c r="J543" s="24"/>
      <c r="K543" s="24"/>
      <c r="L543" s="24"/>
      <c r="M543" s="24">
        <v>0</v>
      </c>
      <c r="N543" s="24">
        <v>0</v>
      </c>
      <c r="O543" s="24"/>
      <c r="P543" s="49">
        <v>0</v>
      </c>
      <c r="Q543" s="24"/>
      <c r="R543" s="24"/>
      <c r="S543" s="24"/>
      <c r="T543" s="24">
        <v>0</v>
      </c>
      <c r="U543" s="24">
        <v>0</v>
      </c>
      <c r="V543" s="24"/>
      <c r="W543" s="24">
        <v>0</v>
      </c>
      <c r="X543" s="24"/>
      <c r="Y543" s="24"/>
      <c r="Z543" s="24"/>
      <c r="AA543" s="24">
        <v>0</v>
      </c>
      <c r="AB543" s="24">
        <v>0</v>
      </c>
      <c r="AC543" s="24"/>
      <c r="AD543" s="49">
        <v>0</v>
      </c>
      <c r="AE543" s="24"/>
      <c r="AF543" s="24"/>
      <c r="AG543" s="24"/>
      <c r="AH543" s="24">
        <v>0</v>
      </c>
      <c r="AI543" s="24">
        <v>0</v>
      </c>
      <c r="AJ543" s="24"/>
      <c r="AK543" s="49">
        <v>0</v>
      </c>
      <c r="AL543" s="44"/>
      <c r="AM543" s="24"/>
      <c r="AN543" s="24"/>
      <c r="AO543" s="24">
        <f t="shared" si="9"/>
        <v>0.48705999999999999</v>
      </c>
      <c r="AP543" s="24">
        <v>0.40</v>
      </c>
      <c r="AQ543" s="24">
        <v>0</v>
      </c>
      <c r="AR543" s="24">
        <v>0</v>
      </c>
      <c r="AS543" s="24">
        <v>0</v>
      </c>
      <c r="AT543" s="24">
        <v>0</v>
      </c>
    </row>
    <row r="544" spans="1:46" ht="63">
      <c r="A544" s="8" t="s">
        <v>804</v>
      </c>
      <c r="B544" s="73" t="s">
        <v>1306</v>
      </c>
      <c r="C544" s="15" t="s">
        <v>2481</v>
      </c>
      <c r="D544" s="9">
        <v>0.31148000000000003</v>
      </c>
      <c r="E544" s="24"/>
      <c r="F544" s="24">
        <v>0.31148000000000003</v>
      </c>
      <c r="G544" s="24">
        <v>0.16</v>
      </c>
      <c r="H544" s="24"/>
      <c r="I544" s="24">
        <v>0</v>
      </c>
      <c r="J544" s="24"/>
      <c r="K544" s="24"/>
      <c r="L544" s="24"/>
      <c r="M544" s="24">
        <v>0</v>
      </c>
      <c r="N544" s="24">
        <v>0</v>
      </c>
      <c r="O544" s="24"/>
      <c r="P544" s="49">
        <v>0</v>
      </c>
      <c r="Q544" s="24"/>
      <c r="R544" s="24"/>
      <c r="S544" s="24"/>
      <c r="T544" s="24">
        <v>0</v>
      </c>
      <c r="U544" s="24">
        <v>0</v>
      </c>
      <c r="V544" s="24"/>
      <c r="W544" s="24">
        <v>0</v>
      </c>
      <c r="X544" s="24"/>
      <c r="Y544" s="24"/>
      <c r="Z544" s="24"/>
      <c r="AA544" s="24">
        <v>0</v>
      </c>
      <c r="AB544" s="24">
        <v>0</v>
      </c>
      <c r="AC544" s="24"/>
      <c r="AD544" s="49">
        <v>0</v>
      </c>
      <c r="AE544" s="24"/>
      <c r="AF544" s="24"/>
      <c r="AG544" s="24"/>
      <c r="AH544" s="24">
        <v>0</v>
      </c>
      <c r="AI544" s="24">
        <v>0</v>
      </c>
      <c r="AJ544" s="24"/>
      <c r="AK544" s="49">
        <v>0</v>
      </c>
      <c r="AL544" s="44"/>
      <c r="AM544" s="24"/>
      <c r="AN544" s="24"/>
      <c r="AO544" s="24">
        <f t="shared" si="9"/>
        <v>0.31148000000000003</v>
      </c>
      <c r="AP544" s="24">
        <v>0.16</v>
      </c>
      <c r="AQ544" s="24">
        <v>0</v>
      </c>
      <c r="AR544" s="24">
        <v>0</v>
      </c>
      <c r="AS544" s="24">
        <v>0</v>
      </c>
      <c r="AT544" s="24">
        <v>0</v>
      </c>
    </row>
    <row r="545" spans="1:46" ht="78.75">
      <c r="A545" s="8" t="s">
        <v>805</v>
      </c>
      <c r="B545" s="73" t="s">
        <v>1307</v>
      </c>
      <c r="C545" s="15" t="s">
        <v>2482</v>
      </c>
      <c r="D545" s="9">
        <v>0.75997000000000003</v>
      </c>
      <c r="E545" s="24"/>
      <c r="F545" s="24">
        <v>0.75997000000000015</v>
      </c>
      <c r="G545" s="24">
        <v>0</v>
      </c>
      <c r="H545" s="24"/>
      <c r="I545" s="24">
        <v>0.40</v>
      </c>
      <c r="J545" s="24"/>
      <c r="K545" s="24"/>
      <c r="L545" s="24"/>
      <c r="M545" s="24">
        <v>0</v>
      </c>
      <c r="N545" s="24">
        <v>0</v>
      </c>
      <c r="O545" s="24"/>
      <c r="P545" s="49">
        <v>0</v>
      </c>
      <c r="Q545" s="24"/>
      <c r="R545" s="24"/>
      <c r="S545" s="24"/>
      <c r="T545" s="24">
        <v>0</v>
      </c>
      <c r="U545" s="24">
        <v>0</v>
      </c>
      <c r="V545" s="24"/>
      <c r="W545" s="24">
        <v>0</v>
      </c>
      <c r="X545" s="24"/>
      <c r="Y545" s="24"/>
      <c r="Z545" s="24"/>
      <c r="AA545" s="24">
        <v>0</v>
      </c>
      <c r="AB545" s="24">
        <v>0</v>
      </c>
      <c r="AC545" s="24"/>
      <c r="AD545" s="49">
        <v>0</v>
      </c>
      <c r="AE545" s="24"/>
      <c r="AF545" s="24"/>
      <c r="AG545" s="24"/>
      <c r="AH545" s="24">
        <v>0</v>
      </c>
      <c r="AI545" s="24">
        <v>0</v>
      </c>
      <c r="AJ545" s="24"/>
      <c r="AK545" s="49">
        <v>0</v>
      </c>
      <c r="AL545" s="44"/>
      <c r="AM545" s="24"/>
      <c r="AN545" s="24"/>
      <c r="AO545" s="24">
        <f t="shared" si="9"/>
        <v>0.75997000000000015</v>
      </c>
      <c r="AP545" s="24">
        <v>0</v>
      </c>
      <c r="AQ545" s="24">
        <v>0</v>
      </c>
      <c r="AR545" s="24">
        <v>0.40</v>
      </c>
      <c r="AS545" s="24">
        <v>0</v>
      </c>
      <c r="AT545" s="24">
        <v>0</v>
      </c>
    </row>
    <row r="546" spans="1:46" ht="63">
      <c r="A546" s="8" t="s">
        <v>804</v>
      </c>
      <c r="B546" s="73" t="s">
        <v>1308</v>
      </c>
      <c r="C546" s="15" t="s">
        <v>1309</v>
      </c>
      <c r="D546" s="9">
        <v>0.48705999999999999</v>
      </c>
      <c r="E546" s="24"/>
      <c r="F546" s="24">
        <v>0.48705999999999999</v>
      </c>
      <c r="G546" s="24">
        <v>0.40</v>
      </c>
      <c r="H546" s="24"/>
      <c r="I546" s="24">
        <v>0</v>
      </c>
      <c r="J546" s="24"/>
      <c r="K546" s="24"/>
      <c r="L546" s="24"/>
      <c r="M546" s="24">
        <v>0</v>
      </c>
      <c r="N546" s="24">
        <v>0</v>
      </c>
      <c r="O546" s="24"/>
      <c r="P546" s="49">
        <v>0</v>
      </c>
      <c r="Q546" s="24"/>
      <c r="R546" s="24"/>
      <c r="S546" s="24"/>
      <c r="T546" s="24">
        <v>0</v>
      </c>
      <c r="U546" s="24">
        <v>0</v>
      </c>
      <c r="V546" s="24"/>
      <c r="W546" s="24">
        <v>0</v>
      </c>
      <c r="X546" s="24"/>
      <c r="Y546" s="24"/>
      <c r="Z546" s="24"/>
      <c r="AA546" s="24">
        <v>0</v>
      </c>
      <c r="AB546" s="24">
        <v>0</v>
      </c>
      <c r="AC546" s="24"/>
      <c r="AD546" s="49">
        <v>0</v>
      </c>
      <c r="AE546" s="24"/>
      <c r="AF546" s="24"/>
      <c r="AG546" s="24"/>
      <c r="AH546" s="24">
        <v>0</v>
      </c>
      <c r="AI546" s="24">
        <v>0</v>
      </c>
      <c r="AJ546" s="24"/>
      <c r="AK546" s="49">
        <v>0</v>
      </c>
      <c r="AL546" s="44"/>
      <c r="AM546" s="24"/>
      <c r="AN546" s="24"/>
      <c r="AO546" s="24">
        <f t="shared" si="9"/>
        <v>0.48705999999999999</v>
      </c>
      <c r="AP546" s="24">
        <v>0.40</v>
      </c>
      <c r="AQ546" s="24">
        <v>0</v>
      </c>
      <c r="AR546" s="24">
        <v>0</v>
      </c>
      <c r="AS546" s="24">
        <v>0</v>
      </c>
      <c r="AT546" s="24">
        <v>0</v>
      </c>
    </row>
    <row r="547" spans="1:46" ht="110.25">
      <c r="A547" s="8" t="s">
        <v>804</v>
      </c>
      <c r="B547" s="73" t="s">
        <v>1310</v>
      </c>
      <c r="C547" s="15" t="s">
        <v>2483</v>
      </c>
      <c r="D547" s="9">
        <v>0.48705999999999999</v>
      </c>
      <c r="E547" s="24"/>
      <c r="F547" s="24">
        <v>0.48705999999999999</v>
      </c>
      <c r="G547" s="24">
        <v>0.40</v>
      </c>
      <c r="H547" s="24"/>
      <c r="I547" s="24">
        <v>0</v>
      </c>
      <c r="J547" s="24"/>
      <c r="K547" s="24"/>
      <c r="L547" s="24"/>
      <c r="M547" s="24">
        <v>0</v>
      </c>
      <c r="N547" s="24">
        <v>0</v>
      </c>
      <c r="O547" s="24"/>
      <c r="P547" s="49">
        <v>0</v>
      </c>
      <c r="Q547" s="24"/>
      <c r="R547" s="24"/>
      <c r="S547" s="24"/>
      <c r="T547" s="24">
        <v>0</v>
      </c>
      <c r="U547" s="24">
        <v>0</v>
      </c>
      <c r="V547" s="24"/>
      <c r="W547" s="24">
        <v>0</v>
      </c>
      <c r="X547" s="24"/>
      <c r="Y547" s="24"/>
      <c r="Z547" s="24"/>
      <c r="AA547" s="24">
        <v>0</v>
      </c>
      <c r="AB547" s="24">
        <v>0</v>
      </c>
      <c r="AC547" s="24"/>
      <c r="AD547" s="49">
        <v>0</v>
      </c>
      <c r="AE547" s="24"/>
      <c r="AF547" s="24"/>
      <c r="AG547" s="24"/>
      <c r="AH547" s="24">
        <v>0</v>
      </c>
      <c r="AI547" s="24">
        <v>0</v>
      </c>
      <c r="AJ547" s="24"/>
      <c r="AK547" s="49">
        <v>0</v>
      </c>
      <c r="AL547" s="44"/>
      <c r="AM547" s="24"/>
      <c r="AN547" s="24"/>
      <c r="AO547" s="24">
        <f t="shared" si="9"/>
        <v>0.48705999999999999</v>
      </c>
      <c r="AP547" s="24">
        <v>0.40</v>
      </c>
      <c r="AQ547" s="24">
        <v>0</v>
      </c>
      <c r="AR547" s="24">
        <v>0</v>
      </c>
      <c r="AS547" s="24">
        <v>0</v>
      </c>
      <c r="AT547" s="24">
        <v>0</v>
      </c>
    </row>
    <row r="548" spans="1:46" ht="94.5">
      <c r="A548" s="8" t="s">
        <v>804</v>
      </c>
      <c r="B548" s="73" t="s">
        <v>1311</v>
      </c>
      <c r="C548" s="15" t="s">
        <v>1312</v>
      </c>
      <c r="D548" s="9">
        <v>0.48705999999999999</v>
      </c>
      <c r="E548" s="24"/>
      <c r="F548" s="24">
        <v>0.48705999999999999</v>
      </c>
      <c r="G548" s="24">
        <v>0.40</v>
      </c>
      <c r="H548" s="24"/>
      <c r="I548" s="24">
        <v>0</v>
      </c>
      <c r="J548" s="24"/>
      <c r="K548" s="24"/>
      <c r="L548" s="24"/>
      <c r="M548" s="24">
        <v>0</v>
      </c>
      <c r="N548" s="24">
        <v>0</v>
      </c>
      <c r="O548" s="24"/>
      <c r="P548" s="49">
        <v>0</v>
      </c>
      <c r="Q548" s="24"/>
      <c r="R548" s="24"/>
      <c r="S548" s="24"/>
      <c r="T548" s="24">
        <v>0</v>
      </c>
      <c r="U548" s="24">
        <v>0</v>
      </c>
      <c r="V548" s="24"/>
      <c r="W548" s="24">
        <v>0</v>
      </c>
      <c r="X548" s="24"/>
      <c r="Y548" s="24"/>
      <c r="Z548" s="24"/>
      <c r="AA548" s="24">
        <v>0</v>
      </c>
      <c r="AB548" s="24">
        <v>0</v>
      </c>
      <c r="AC548" s="24"/>
      <c r="AD548" s="49">
        <v>0</v>
      </c>
      <c r="AE548" s="24"/>
      <c r="AF548" s="24"/>
      <c r="AG548" s="24"/>
      <c r="AH548" s="24">
        <v>0</v>
      </c>
      <c r="AI548" s="24">
        <v>0</v>
      </c>
      <c r="AJ548" s="24"/>
      <c r="AK548" s="49">
        <v>0</v>
      </c>
      <c r="AL548" s="44"/>
      <c r="AM548" s="24"/>
      <c r="AN548" s="24"/>
      <c r="AO548" s="24">
        <f t="shared" si="9"/>
        <v>0.48705999999999999</v>
      </c>
      <c r="AP548" s="24">
        <v>0.40</v>
      </c>
      <c r="AQ548" s="24">
        <v>0</v>
      </c>
      <c r="AR548" s="24">
        <v>0</v>
      </c>
      <c r="AS548" s="24">
        <v>0</v>
      </c>
      <c r="AT548" s="24">
        <v>0</v>
      </c>
    </row>
    <row r="549" spans="1:46" ht="94.5">
      <c r="A549" s="8" t="s">
        <v>804</v>
      </c>
      <c r="B549" s="73" t="s">
        <v>1313</v>
      </c>
      <c r="C549" s="15" t="s">
        <v>1314</v>
      </c>
      <c r="D549" s="9">
        <v>0.31148000000000003</v>
      </c>
      <c r="E549" s="24"/>
      <c r="F549" s="24">
        <v>0.31148000000000003</v>
      </c>
      <c r="G549" s="24">
        <v>0.16</v>
      </c>
      <c r="H549" s="24"/>
      <c r="I549" s="24">
        <v>0</v>
      </c>
      <c r="J549" s="24"/>
      <c r="K549" s="24"/>
      <c r="L549" s="24"/>
      <c r="M549" s="24">
        <v>0</v>
      </c>
      <c r="N549" s="24">
        <v>0</v>
      </c>
      <c r="O549" s="24"/>
      <c r="P549" s="49">
        <v>0</v>
      </c>
      <c r="Q549" s="24"/>
      <c r="R549" s="24"/>
      <c r="S549" s="24"/>
      <c r="T549" s="24">
        <v>0</v>
      </c>
      <c r="U549" s="24">
        <v>0</v>
      </c>
      <c r="V549" s="24"/>
      <c r="W549" s="24">
        <v>0</v>
      </c>
      <c r="X549" s="24"/>
      <c r="Y549" s="24"/>
      <c r="Z549" s="24"/>
      <c r="AA549" s="24">
        <v>0</v>
      </c>
      <c r="AB549" s="24">
        <v>0</v>
      </c>
      <c r="AC549" s="24"/>
      <c r="AD549" s="49">
        <v>0</v>
      </c>
      <c r="AE549" s="24"/>
      <c r="AF549" s="24"/>
      <c r="AG549" s="24"/>
      <c r="AH549" s="24">
        <v>0</v>
      </c>
      <c r="AI549" s="24">
        <v>0</v>
      </c>
      <c r="AJ549" s="24"/>
      <c r="AK549" s="49">
        <v>0</v>
      </c>
      <c r="AL549" s="44"/>
      <c r="AM549" s="24"/>
      <c r="AN549" s="24"/>
      <c r="AO549" s="24">
        <f t="shared" si="9"/>
        <v>0.31148000000000003</v>
      </c>
      <c r="AP549" s="24">
        <v>0.16</v>
      </c>
      <c r="AQ549" s="24">
        <v>0</v>
      </c>
      <c r="AR549" s="24">
        <v>0</v>
      </c>
      <c r="AS549" s="24">
        <v>0</v>
      </c>
      <c r="AT549" s="24">
        <v>0</v>
      </c>
    </row>
    <row r="550" spans="1:46" ht="110.25">
      <c r="A550" s="8" t="s">
        <v>804</v>
      </c>
      <c r="B550" s="73" t="s">
        <v>1315</v>
      </c>
      <c r="C550" s="15" t="s">
        <v>2484</v>
      </c>
      <c r="D550" s="9">
        <v>0.48705999999999999</v>
      </c>
      <c r="E550" s="24"/>
      <c r="F550" s="24">
        <v>0.48705999999999999</v>
      </c>
      <c r="G550" s="24">
        <v>0.40</v>
      </c>
      <c r="H550" s="24"/>
      <c r="I550" s="24">
        <v>0</v>
      </c>
      <c r="J550" s="24"/>
      <c r="K550" s="24"/>
      <c r="L550" s="24"/>
      <c r="M550" s="24">
        <v>0</v>
      </c>
      <c r="N550" s="24">
        <v>0</v>
      </c>
      <c r="O550" s="24"/>
      <c r="P550" s="49">
        <v>0</v>
      </c>
      <c r="Q550" s="24"/>
      <c r="R550" s="24"/>
      <c r="S550" s="24"/>
      <c r="T550" s="24">
        <v>0</v>
      </c>
      <c r="U550" s="24">
        <v>0</v>
      </c>
      <c r="V550" s="24"/>
      <c r="W550" s="24">
        <v>0</v>
      </c>
      <c r="X550" s="24"/>
      <c r="Y550" s="24"/>
      <c r="Z550" s="24"/>
      <c r="AA550" s="24">
        <v>0</v>
      </c>
      <c r="AB550" s="24">
        <v>0</v>
      </c>
      <c r="AC550" s="24"/>
      <c r="AD550" s="49">
        <v>0</v>
      </c>
      <c r="AE550" s="24"/>
      <c r="AF550" s="24"/>
      <c r="AG550" s="24"/>
      <c r="AH550" s="24">
        <v>0</v>
      </c>
      <c r="AI550" s="24">
        <v>0</v>
      </c>
      <c r="AJ550" s="24"/>
      <c r="AK550" s="49">
        <v>0</v>
      </c>
      <c r="AL550" s="44"/>
      <c r="AM550" s="24"/>
      <c r="AN550" s="24"/>
      <c r="AO550" s="24">
        <f t="shared" si="9"/>
        <v>0.48705999999999999</v>
      </c>
      <c r="AP550" s="24">
        <v>0.40</v>
      </c>
      <c r="AQ550" s="24">
        <v>0</v>
      </c>
      <c r="AR550" s="24">
        <v>0</v>
      </c>
      <c r="AS550" s="24">
        <v>0</v>
      </c>
      <c r="AT550" s="24">
        <v>0</v>
      </c>
    </row>
    <row r="551" spans="1:46" ht="47.25">
      <c r="A551" s="8" t="s">
        <v>804</v>
      </c>
      <c r="B551" s="73" t="s">
        <v>1316</v>
      </c>
      <c r="C551" s="15" t="s">
        <v>2485</v>
      </c>
      <c r="D551" s="9">
        <v>10.05644</v>
      </c>
      <c r="E551" s="24"/>
      <c r="F551" s="24">
        <v>0</v>
      </c>
      <c r="G551" s="24">
        <v>0</v>
      </c>
      <c r="H551" s="24"/>
      <c r="I551" s="24">
        <v>0</v>
      </c>
      <c r="J551" s="24"/>
      <c r="K551" s="24"/>
      <c r="L551" s="24"/>
      <c r="M551" s="24">
        <v>10.05644</v>
      </c>
      <c r="N551" s="24">
        <v>0.80</v>
      </c>
      <c r="O551" s="24"/>
      <c r="P551" s="49">
        <v>1.55</v>
      </c>
      <c r="Q551" s="24"/>
      <c r="R551" s="24"/>
      <c r="S551" s="24"/>
      <c r="T551" s="24">
        <v>0</v>
      </c>
      <c r="U551" s="24">
        <v>0</v>
      </c>
      <c r="V551" s="24"/>
      <c r="W551" s="24">
        <v>0</v>
      </c>
      <c r="X551" s="24"/>
      <c r="Y551" s="24"/>
      <c r="Z551" s="24"/>
      <c r="AA551" s="24">
        <v>0</v>
      </c>
      <c r="AB551" s="24">
        <v>0</v>
      </c>
      <c r="AC551" s="24"/>
      <c r="AD551" s="49">
        <v>0</v>
      </c>
      <c r="AE551" s="24"/>
      <c r="AF551" s="24"/>
      <c r="AG551" s="24"/>
      <c r="AH551" s="24">
        <v>0</v>
      </c>
      <c r="AI551" s="24">
        <v>0</v>
      </c>
      <c r="AJ551" s="24"/>
      <c r="AK551" s="49">
        <v>0</v>
      </c>
      <c r="AL551" s="44"/>
      <c r="AM551" s="24"/>
      <c r="AN551" s="24"/>
      <c r="AO551" s="24">
        <f t="shared" si="9"/>
        <v>10.05644</v>
      </c>
      <c r="AP551" s="24">
        <v>0.80</v>
      </c>
      <c r="AQ551" s="24">
        <v>0</v>
      </c>
      <c r="AR551" s="24">
        <v>1.55</v>
      </c>
      <c r="AS551" s="24">
        <v>0</v>
      </c>
      <c r="AT551" s="24">
        <v>0</v>
      </c>
    </row>
    <row r="552" spans="1:46" ht="110.25">
      <c r="A552" s="8" t="s">
        <v>805</v>
      </c>
      <c r="B552" s="73" t="s">
        <v>1317</v>
      </c>
      <c r="C552" s="15" t="s">
        <v>1318</v>
      </c>
      <c r="D552" s="9">
        <v>7.86477</v>
      </c>
      <c r="E552" s="24"/>
      <c r="F552" s="24">
        <v>0</v>
      </c>
      <c r="G552" s="24">
        <v>0</v>
      </c>
      <c r="H552" s="24"/>
      <c r="I552" s="24">
        <v>0</v>
      </c>
      <c r="J552" s="24"/>
      <c r="K552" s="24"/>
      <c r="L552" s="24"/>
      <c r="M552" s="24">
        <v>0</v>
      </c>
      <c r="N552" s="24">
        <v>0</v>
      </c>
      <c r="O552" s="24"/>
      <c r="P552" s="49">
        <v>0</v>
      </c>
      <c r="Q552" s="24"/>
      <c r="R552" s="24"/>
      <c r="S552" s="24"/>
      <c r="T552" s="24">
        <v>0</v>
      </c>
      <c r="U552" s="24">
        <v>0</v>
      </c>
      <c r="V552" s="24"/>
      <c r="W552" s="24">
        <v>0</v>
      </c>
      <c r="X552" s="24"/>
      <c r="Y552" s="24"/>
      <c r="Z552" s="24"/>
      <c r="AA552" s="24">
        <v>0</v>
      </c>
      <c r="AB552" s="24">
        <v>0</v>
      </c>
      <c r="AC552" s="24"/>
      <c r="AD552" s="49">
        <v>0</v>
      </c>
      <c r="AE552" s="24"/>
      <c r="AF552" s="24"/>
      <c r="AG552" s="24"/>
      <c r="AH552" s="24">
        <v>7.86477</v>
      </c>
      <c r="AI552" s="24">
        <v>0</v>
      </c>
      <c r="AJ552" s="24"/>
      <c r="AK552" s="49">
        <v>0.98</v>
      </c>
      <c r="AL552" s="44"/>
      <c r="AM552" s="24"/>
      <c r="AN552" s="24"/>
      <c r="AO552" s="24">
        <f t="shared" si="9"/>
        <v>7.86477</v>
      </c>
      <c r="AP552" s="24">
        <v>0</v>
      </c>
      <c r="AQ552" s="24">
        <v>0</v>
      </c>
      <c r="AR552" s="24">
        <v>0.98</v>
      </c>
      <c r="AS552" s="24">
        <v>0</v>
      </c>
      <c r="AT552" s="24">
        <v>0</v>
      </c>
    </row>
    <row r="553" spans="1:46" ht="63">
      <c r="A553" s="8" t="s">
        <v>805</v>
      </c>
      <c r="B553" s="73" t="s">
        <v>1319</v>
      </c>
      <c r="C553" s="15" t="s">
        <v>2486</v>
      </c>
      <c r="D553" s="9">
        <v>3.0402100000000001</v>
      </c>
      <c r="E553" s="24"/>
      <c r="F553" s="24">
        <v>3.0402100000000001</v>
      </c>
      <c r="G553" s="24">
        <v>0</v>
      </c>
      <c r="H553" s="24"/>
      <c r="I553" s="24">
        <v>0.72</v>
      </c>
      <c r="J553" s="24"/>
      <c r="K553" s="24"/>
      <c r="L553" s="24"/>
      <c r="M553" s="24">
        <v>0</v>
      </c>
      <c r="N553" s="24">
        <v>0</v>
      </c>
      <c r="O553" s="24"/>
      <c r="P553" s="49">
        <v>0</v>
      </c>
      <c r="Q553" s="24"/>
      <c r="R553" s="24"/>
      <c r="S553" s="24"/>
      <c r="T553" s="24">
        <v>0</v>
      </c>
      <c r="U553" s="24">
        <v>0</v>
      </c>
      <c r="V553" s="24"/>
      <c r="W553" s="24">
        <v>0</v>
      </c>
      <c r="X553" s="24"/>
      <c r="Y553" s="24"/>
      <c r="Z553" s="24"/>
      <c r="AA553" s="24">
        <v>0</v>
      </c>
      <c r="AB553" s="24">
        <v>0</v>
      </c>
      <c r="AC553" s="24"/>
      <c r="AD553" s="49">
        <v>0</v>
      </c>
      <c r="AE553" s="24"/>
      <c r="AF553" s="24"/>
      <c r="AG553" s="24"/>
      <c r="AH553" s="24">
        <v>0</v>
      </c>
      <c r="AI553" s="24">
        <v>0</v>
      </c>
      <c r="AJ553" s="24"/>
      <c r="AK553" s="49">
        <v>0</v>
      </c>
      <c r="AL553" s="44"/>
      <c r="AM553" s="24"/>
      <c r="AN553" s="24"/>
      <c r="AO553" s="24">
        <f t="shared" si="9"/>
        <v>3.0402100000000001</v>
      </c>
      <c r="AP553" s="24">
        <v>0</v>
      </c>
      <c r="AQ553" s="24">
        <v>0</v>
      </c>
      <c r="AR553" s="24">
        <v>0.72</v>
      </c>
      <c r="AS553" s="24">
        <v>0</v>
      </c>
      <c r="AT553" s="24">
        <v>0</v>
      </c>
    </row>
    <row r="554" spans="1:46" ht="63">
      <c r="A554" s="8" t="s">
        <v>804</v>
      </c>
      <c r="B554" s="73" t="s">
        <v>632</v>
      </c>
      <c r="C554" s="15" t="s">
        <v>747</v>
      </c>
      <c r="D554" s="9">
        <v>51.825369999999999</v>
      </c>
      <c r="E554" s="24"/>
      <c r="F554" s="24">
        <v>0</v>
      </c>
      <c r="G554" s="24">
        <v>0</v>
      </c>
      <c r="H554" s="24"/>
      <c r="I554" s="24">
        <v>0</v>
      </c>
      <c r="J554" s="24"/>
      <c r="K554" s="24"/>
      <c r="L554" s="24"/>
      <c r="M554" s="24">
        <v>0</v>
      </c>
      <c r="N554" s="24">
        <v>0</v>
      </c>
      <c r="O554" s="24"/>
      <c r="P554" s="49">
        <v>0</v>
      </c>
      <c r="Q554" s="24"/>
      <c r="R554" s="24"/>
      <c r="S554" s="24"/>
      <c r="T554" s="24">
        <v>0</v>
      </c>
      <c r="U554" s="24">
        <v>0</v>
      </c>
      <c r="V554" s="24"/>
      <c r="W554" s="24">
        <v>0</v>
      </c>
      <c r="X554" s="24"/>
      <c r="Y554" s="24"/>
      <c r="Z554" s="24"/>
      <c r="AA554" s="24">
        <v>0</v>
      </c>
      <c r="AB554" s="24">
        <v>0</v>
      </c>
      <c r="AC554" s="24"/>
      <c r="AD554" s="49">
        <v>0</v>
      </c>
      <c r="AE554" s="24"/>
      <c r="AF554" s="24"/>
      <c r="AG554" s="24"/>
      <c r="AH554" s="24">
        <v>51.825370000000007</v>
      </c>
      <c r="AI554" s="24">
        <v>0</v>
      </c>
      <c r="AJ554" s="24"/>
      <c r="AK554" s="49">
        <v>0</v>
      </c>
      <c r="AL554" s="44"/>
      <c r="AM554" s="24"/>
      <c r="AN554" s="24"/>
      <c r="AO554" s="24">
        <f t="shared" si="9"/>
        <v>51.825370000000007</v>
      </c>
      <c r="AP554" s="24">
        <v>0</v>
      </c>
      <c r="AQ554" s="24">
        <v>0</v>
      </c>
      <c r="AR554" s="24">
        <v>0</v>
      </c>
      <c r="AS554" s="24">
        <v>0</v>
      </c>
      <c r="AT554" s="24">
        <v>0</v>
      </c>
    </row>
    <row r="555" spans="1:46" ht="63">
      <c r="A555" s="8" t="s">
        <v>804</v>
      </c>
      <c r="B555" s="73" t="s">
        <v>1320</v>
      </c>
      <c r="C555" s="15" t="s">
        <v>2487</v>
      </c>
      <c r="D555" s="9">
        <v>2.2922500000000001</v>
      </c>
      <c r="E555" s="24"/>
      <c r="F555" s="24">
        <v>2.2922499999999997</v>
      </c>
      <c r="G555" s="24">
        <v>0</v>
      </c>
      <c r="H555" s="24"/>
      <c r="I555" s="24">
        <v>0</v>
      </c>
      <c r="J555" s="24"/>
      <c r="K555" s="24"/>
      <c r="L555" s="24"/>
      <c r="M555" s="24">
        <v>0</v>
      </c>
      <c r="N555" s="24">
        <v>0</v>
      </c>
      <c r="O555" s="24"/>
      <c r="P555" s="49">
        <v>0</v>
      </c>
      <c r="Q555" s="24"/>
      <c r="R555" s="24"/>
      <c r="S555" s="24"/>
      <c r="T555" s="24">
        <v>0</v>
      </c>
      <c r="U555" s="24">
        <v>0</v>
      </c>
      <c r="V555" s="24"/>
      <c r="W555" s="24">
        <v>0</v>
      </c>
      <c r="X555" s="24"/>
      <c r="Y555" s="24"/>
      <c r="Z555" s="24"/>
      <c r="AA555" s="24">
        <v>0</v>
      </c>
      <c r="AB555" s="24">
        <v>0</v>
      </c>
      <c r="AC555" s="24"/>
      <c r="AD555" s="49">
        <v>0</v>
      </c>
      <c r="AE555" s="24"/>
      <c r="AF555" s="24"/>
      <c r="AG555" s="24"/>
      <c r="AH555" s="24">
        <v>0</v>
      </c>
      <c r="AI555" s="24">
        <v>0</v>
      </c>
      <c r="AJ555" s="24"/>
      <c r="AK555" s="49">
        <v>0</v>
      </c>
      <c r="AL555" s="44"/>
      <c r="AM555" s="24"/>
      <c r="AN555" s="24"/>
      <c r="AO555" s="24">
        <f t="shared" si="9"/>
        <v>2.2922499999999997</v>
      </c>
      <c r="AP555" s="24">
        <v>0</v>
      </c>
      <c r="AQ555" s="24">
        <v>0</v>
      </c>
      <c r="AR555" s="24">
        <v>0</v>
      </c>
      <c r="AS555" s="24">
        <v>0</v>
      </c>
      <c r="AT555" s="24">
        <v>0</v>
      </c>
    </row>
    <row r="556" spans="1:46" ht="47.25">
      <c r="A556" s="8" t="s">
        <v>805</v>
      </c>
      <c r="B556" s="73" t="s">
        <v>1321</v>
      </c>
      <c r="C556" s="15" t="s">
        <v>2488</v>
      </c>
      <c r="D556" s="9">
        <v>9.7271200000000011</v>
      </c>
      <c r="E556" s="24"/>
      <c r="F556" s="24">
        <v>0</v>
      </c>
      <c r="G556" s="24">
        <v>0</v>
      </c>
      <c r="H556" s="24"/>
      <c r="I556" s="24">
        <v>0</v>
      </c>
      <c r="J556" s="24"/>
      <c r="K556" s="24"/>
      <c r="L556" s="24"/>
      <c r="M556" s="24">
        <v>0</v>
      </c>
      <c r="N556" s="24">
        <v>0</v>
      </c>
      <c r="O556" s="24"/>
      <c r="P556" s="49">
        <v>0</v>
      </c>
      <c r="Q556" s="24"/>
      <c r="R556" s="24"/>
      <c r="S556" s="24"/>
      <c r="T556" s="24">
        <v>9.7271200000000011</v>
      </c>
      <c r="U556" s="24">
        <v>0</v>
      </c>
      <c r="V556" s="24"/>
      <c r="W556" s="24">
        <v>3</v>
      </c>
      <c r="X556" s="24"/>
      <c r="Y556" s="24"/>
      <c r="Z556" s="24"/>
      <c r="AA556" s="24">
        <v>0</v>
      </c>
      <c r="AB556" s="24">
        <v>0</v>
      </c>
      <c r="AC556" s="24"/>
      <c r="AD556" s="49">
        <v>0</v>
      </c>
      <c r="AE556" s="24"/>
      <c r="AF556" s="24"/>
      <c r="AG556" s="24"/>
      <c r="AH556" s="24">
        <v>0</v>
      </c>
      <c r="AI556" s="24">
        <v>0</v>
      </c>
      <c r="AJ556" s="24"/>
      <c r="AK556" s="49">
        <v>0</v>
      </c>
      <c r="AL556" s="44"/>
      <c r="AM556" s="24"/>
      <c r="AN556" s="24"/>
      <c r="AO556" s="24">
        <f t="shared" si="9"/>
        <v>9.7271200000000011</v>
      </c>
      <c r="AP556" s="24">
        <v>0</v>
      </c>
      <c r="AQ556" s="24">
        <v>0</v>
      </c>
      <c r="AR556" s="24">
        <v>3</v>
      </c>
      <c r="AS556" s="24">
        <v>0</v>
      </c>
      <c r="AT556" s="24">
        <v>0</v>
      </c>
    </row>
    <row r="557" spans="1:46" ht="47.25">
      <c r="A557" s="8" t="s">
        <v>804</v>
      </c>
      <c r="B557" s="73" t="s">
        <v>1322</v>
      </c>
      <c r="C557" s="15" t="s">
        <v>1323</v>
      </c>
      <c r="D557" s="9">
        <v>5.8164799999999994</v>
      </c>
      <c r="E557" s="24"/>
      <c r="F557" s="24">
        <v>5.8164799999999994</v>
      </c>
      <c r="G557" s="24">
        <v>2</v>
      </c>
      <c r="H557" s="24"/>
      <c r="I557" s="24"/>
      <c r="J557" s="24"/>
      <c r="K557" s="24"/>
      <c r="L557" s="24"/>
      <c r="M557" s="24">
        <v>0</v>
      </c>
      <c r="N557" s="24"/>
      <c r="O557" s="24"/>
      <c r="P557" s="49"/>
      <c r="Q557" s="24"/>
      <c r="R557" s="24"/>
      <c r="S557" s="24"/>
      <c r="T557" s="24">
        <v>0</v>
      </c>
      <c r="U557" s="24"/>
      <c r="V557" s="24"/>
      <c r="W557" s="24"/>
      <c r="X557" s="24"/>
      <c r="Y557" s="24"/>
      <c r="Z557" s="24"/>
      <c r="AA557" s="24">
        <v>0</v>
      </c>
      <c r="AB557" s="24"/>
      <c r="AC557" s="24"/>
      <c r="AD557" s="49"/>
      <c r="AE557" s="24"/>
      <c r="AF557" s="24"/>
      <c r="AG557" s="24"/>
      <c r="AH557" s="24">
        <v>0</v>
      </c>
      <c r="AI557" s="24"/>
      <c r="AJ557" s="24"/>
      <c r="AK557" s="49"/>
      <c r="AL557" s="44"/>
      <c r="AM557" s="24"/>
      <c r="AN557" s="24"/>
      <c r="AO557" s="24">
        <f t="shared" si="9"/>
        <v>5.8164799999999994</v>
      </c>
      <c r="AP557" s="24">
        <v>2</v>
      </c>
      <c r="AQ557" s="24">
        <v>0</v>
      </c>
      <c r="AR557" s="24">
        <v>0</v>
      </c>
      <c r="AS557" s="24">
        <v>0</v>
      </c>
      <c r="AT557" s="24">
        <v>0</v>
      </c>
    </row>
    <row r="558" spans="1:46" ht="126">
      <c r="A558" s="8" t="s">
        <v>804</v>
      </c>
      <c r="B558" s="73" t="s">
        <v>1324</v>
      </c>
      <c r="C558" s="15" t="s">
        <v>2489</v>
      </c>
      <c r="D558" s="9">
        <v>0.89627000000000001</v>
      </c>
      <c r="E558" s="24"/>
      <c r="F558" s="24">
        <v>0.89627000000000001</v>
      </c>
      <c r="G558" s="24">
        <v>0.40</v>
      </c>
      <c r="H558" s="24"/>
      <c r="I558" s="24">
        <v>0.16</v>
      </c>
      <c r="J558" s="24"/>
      <c r="K558" s="24"/>
      <c r="L558" s="24"/>
      <c r="M558" s="24">
        <v>0</v>
      </c>
      <c r="N558" s="24">
        <v>0</v>
      </c>
      <c r="O558" s="24"/>
      <c r="P558" s="49">
        <v>0</v>
      </c>
      <c r="Q558" s="24"/>
      <c r="R558" s="24"/>
      <c r="S558" s="24"/>
      <c r="T558" s="24">
        <v>0</v>
      </c>
      <c r="U558" s="24">
        <v>0</v>
      </c>
      <c r="V558" s="24"/>
      <c r="W558" s="24">
        <v>0</v>
      </c>
      <c r="X558" s="24"/>
      <c r="Y558" s="24"/>
      <c r="Z558" s="24"/>
      <c r="AA558" s="24">
        <v>0</v>
      </c>
      <c r="AB558" s="24">
        <v>0</v>
      </c>
      <c r="AC558" s="24"/>
      <c r="AD558" s="49">
        <v>0</v>
      </c>
      <c r="AE558" s="24"/>
      <c r="AF558" s="24"/>
      <c r="AG558" s="24"/>
      <c r="AH558" s="24">
        <v>0</v>
      </c>
      <c r="AI558" s="24">
        <v>0</v>
      </c>
      <c r="AJ558" s="24"/>
      <c r="AK558" s="49">
        <v>0</v>
      </c>
      <c r="AL558" s="44"/>
      <c r="AM558" s="24"/>
      <c r="AN558" s="24"/>
      <c r="AO558" s="24">
        <f t="shared" si="9"/>
        <v>0.89627000000000001</v>
      </c>
      <c r="AP558" s="24">
        <v>0.40</v>
      </c>
      <c r="AQ558" s="24">
        <v>0</v>
      </c>
      <c r="AR558" s="24">
        <v>0.16</v>
      </c>
      <c r="AS558" s="24">
        <v>0</v>
      </c>
      <c r="AT558" s="24">
        <v>0</v>
      </c>
    </row>
    <row r="559" spans="1:46" ht="63">
      <c r="A559" s="8" t="s">
        <v>806</v>
      </c>
      <c r="B559" s="73" t="s">
        <v>633</v>
      </c>
      <c r="C559" s="15" t="s">
        <v>2490</v>
      </c>
      <c r="D559" s="9">
        <v>8.9415200000000006</v>
      </c>
      <c r="E559" s="24"/>
      <c r="F559" s="24">
        <v>0</v>
      </c>
      <c r="G559" s="24">
        <v>0</v>
      </c>
      <c r="H559" s="24"/>
      <c r="I559" s="24">
        <v>0</v>
      </c>
      <c r="J559" s="24"/>
      <c r="K559" s="24"/>
      <c r="L559" s="24"/>
      <c r="M559" s="24">
        <v>0</v>
      </c>
      <c r="N559" s="24">
        <v>0</v>
      </c>
      <c r="O559" s="24"/>
      <c r="P559" s="49">
        <v>0</v>
      </c>
      <c r="Q559" s="24"/>
      <c r="R559" s="24"/>
      <c r="S559" s="24"/>
      <c r="T559" s="24">
        <v>8.9415200000000006</v>
      </c>
      <c r="U559" s="24">
        <v>0</v>
      </c>
      <c r="V559" s="24"/>
      <c r="W559" s="24">
        <v>1.20</v>
      </c>
      <c r="X559" s="24"/>
      <c r="Y559" s="24"/>
      <c r="Z559" s="24"/>
      <c r="AA559" s="24">
        <v>0</v>
      </c>
      <c r="AB559" s="24">
        <v>0</v>
      </c>
      <c r="AC559" s="24"/>
      <c r="AD559" s="49">
        <v>0</v>
      </c>
      <c r="AE559" s="24"/>
      <c r="AF559" s="24"/>
      <c r="AG559" s="24"/>
      <c r="AH559" s="24">
        <v>0</v>
      </c>
      <c r="AI559" s="24">
        <v>0</v>
      </c>
      <c r="AJ559" s="24"/>
      <c r="AK559" s="49">
        <v>0</v>
      </c>
      <c r="AL559" s="44"/>
      <c r="AM559" s="24"/>
      <c r="AN559" s="24"/>
      <c r="AO559" s="24">
        <f t="shared" si="9"/>
        <v>8.9415200000000006</v>
      </c>
      <c r="AP559" s="24">
        <v>0</v>
      </c>
      <c r="AQ559" s="24">
        <v>0</v>
      </c>
      <c r="AR559" s="24">
        <v>1.20</v>
      </c>
      <c r="AS559" s="24">
        <v>0</v>
      </c>
      <c r="AT559" s="24">
        <v>0</v>
      </c>
    </row>
    <row r="560" spans="1:46" ht="47.25">
      <c r="A560" s="8" t="s">
        <v>806</v>
      </c>
      <c r="B560" s="73" t="s">
        <v>140</v>
      </c>
      <c r="C560" s="15" t="s">
        <v>2491</v>
      </c>
      <c r="D560" s="9">
        <v>12.736499999999999</v>
      </c>
      <c r="E560" s="24"/>
      <c r="F560" s="24">
        <v>0</v>
      </c>
      <c r="G560" s="24">
        <v>0</v>
      </c>
      <c r="H560" s="24"/>
      <c r="I560" s="24">
        <v>0</v>
      </c>
      <c r="J560" s="24"/>
      <c r="K560" s="24"/>
      <c r="L560" s="24"/>
      <c r="M560" s="24">
        <v>0</v>
      </c>
      <c r="N560" s="24">
        <v>0</v>
      </c>
      <c r="O560" s="24"/>
      <c r="P560" s="49">
        <v>0</v>
      </c>
      <c r="Q560" s="24"/>
      <c r="R560" s="24"/>
      <c r="S560" s="24"/>
      <c r="T560" s="24">
        <v>12.736499999999999</v>
      </c>
      <c r="U560" s="24">
        <v>0.5</v>
      </c>
      <c r="V560" s="24"/>
      <c r="W560" s="24">
        <v>0.60</v>
      </c>
      <c r="X560" s="24"/>
      <c r="Y560" s="24"/>
      <c r="Z560" s="24"/>
      <c r="AA560" s="24">
        <v>0</v>
      </c>
      <c r="AB560" s="24">
        <v>0</v>
      </c>
      <c r="AC560" s="24"/>
      <c r="AD560" s="49">
        <v>0</v>
      </c>
      <c r="AE560" s="24"/>
      <c r="AF560" s="24"/>
      <c r="AG560" s="24"/>
      <c r="AH560" s="24">
        <v>0</v>
      </c>
      <c r="AI560" s="24">
        <v>0</v>
      </c>
      <c r="AJ560" s="24"/>
      <c r="AK560" s="49">
        <v>0</v>
      </c>
      <c r="AL560" s="44"/>
      <c r="AM560" s="24"/>
      <c r="AN560" s="24"/>
      <c r="AO560" s="24">
        <f t="shared" si="9"/>
        <v>12.736499999999999</v>
      </c>
      <c r="AP560" s="24">
        <v>0.5</v>
      </c>
      <c r="AQ560" s="24">
        <v>0</v>
      </c>
      <c r="AR560" s="24">
        <v>0.60</v>
      </c>
      <c r="AS560" s="24">
        <v>0</v>
      </c>
      <c r="AT560" s="24">
        <v>0</v>
      </c>
    </row>
    <row r="561" spans="1:46" ht="78.75">
      <c r="A561" s="8" t="s">
        <v>806</v>
      </c>
      <c r="B561" s="73" t="s">
        <v>1325</v>
      </c>
      <c r="C561" s="15" t="s">
        <v>1326</v>
      </c>
      <c r="D561" s="9">
        <v>2.6975500000000001</v>
      </c>
      <c r="E561" s="24"/>
      <c r="F561" s="24">
        <v>0</v>
      </c>
      <c r="G561" s="24">
        <v>0</v>
      </c>
      <c r="H561" s="24"/>
      <c r="I561" s="24">
        <v>0</v>
      </c>
      <c r="J561" s="24"/>
      <c r="K561" s="24"/>
      <c r="L561" s="24"/>
      <c r="M561" s="24">
        <v>2.6975500000000001</v>
      </c>
      <c r="N561" s="24">
        <v>0</v>
      </c>
      <c r="O561" s="24"/>
      <c r="P561" s="49">
        <v>0.57000000000000006</v>
      </c>
      <c r="Q561" s="24"/>
      <c r="R561" s="24"/>
      <c r="S561" s="24"/>
      <c r="T561" s="24">
        <v>0</v>
      </c>
      <c r="U561" s="24">
        <v>0</v>
      </c>
      <c r="V561" s="24"/>
      <c r="W561" s="24">
        <v>0</v>
      </c>
      <c r="X561" s="24"/>
      <c r="Y561" s="24"/>
      <c r="Z561" s="24"/>
      <c r="AA561" s="24">
        <v>0</v>
      </c>
      <c r="AB561" s="24">
        <v>0</v>
      </c>
      <c r="AC561" s="24"/>
      <c r="AD561" s="49">
        <v>0</v>
      </c>
      <c r="AE561" s="24"/>
      <c r="AF561" s="24"/>
      <c r="AG561" s="24"/>
      <c r="AH561" s="24">
        <v>0</v>
      </c>
      <c r="AI561" s="24">
        <v>0</v>
      </c>
      <c r="AJ561" s="24"/>
      <c r="AK561" s="49">
        <v>0</v>
      </c>
      <c r="AL561" s="44"/>
      <c r="AM561" s="24"/>
      <c r="AN561" s="24"/>
      <c r="AO561" s="24">
        <f t="shared" si="9"/>
        <v>2.6975500000000001</v>
      </c>
      <c r="AP561" s="24">
        <v>0</v>
      </c>
      <c r="AQ561" s="24">
        <v>0</v>
      </c>
      <c r="AR561" s="24">
        <v>0.57000000000000006</v>
      </c>
      <c r="AS561" s="24">
        <v>0</v>
      </c>
      <c r="AT561" s="24">
        <v>0</v>
      </c>
    </row>
    <row r="562" spans="1:46" ht="63">
      <c r="A562" s="8" t="s">
        <v>806</v>
      </c>
      <c r="B562" s="73" t="s">
        <v>1327</v>
      </c>
      <c r="C562" s="15" t="s">
        <v>1328</v>
      </c>
      <c r="D562" s="9">
        <v>2.1306100000000003</v>
      </c>
      <c r="E562" s="24"/>
      <c r="F562" s="24">
        <v>0</v>
      </c>
      <c r="G562" s="24">
        <v>0</v>
      </c>
      <c r="H562" s="24"/>
      <c r="I562" s="24"/>
      <c r="J562" s="24"/>
      <c r="K562" s="24"/>
      <c r="L562" s="24"/>
      <c r="M562" s="24">
        <v>0</v>
      </c>
      <c r="N562" s="24">
        <v>0</v>
      </c>
      <c r="O562" s="24"/>
      <c r="P562" s="49">
        <v>0</v>
      </c>
      <c r="Q562" s="24"/>
      <c r="R562" s="24"/>
      <c r="S562" s="24"/>
      <c r="T562" s="24">
        <v>0</v>
      </c>
      <c r="U562" s="24">
        <v>0</v>
      </c>
      <c r="V562" s="24"/>
      <c r="W562" s="24">
        <v>0</v>
      </c>
      <c r="X562" s="24"/>
      <c r="Y562" s="24"/>
      <c r="Z562" s="24"/>
      <c r="AA562" s="24">
        <v>0</v>
      </c>
      <c r="AB562" s="24">
        <v>0</v>
      </c>
      <c r="AC562" s="24"/>
      <c r="AD562" s="49">
        <v>0</v>
      </c>
      <c r="AE562" s="24"/>
      <c r="AF562" s="24"/>
      <c r="AG562" s="24"/>
      <c r="AH562" s="24">
        <v>0</v>
      </c>
      <c r="AI562" s="24">
        <v>0</v>
      </c>
      <c r="AJ562" s="24"/>
      <c r="AK562" s="49">
        <v>0</v>
      </c>
      <c r="AL562" s="44"/>
      <c r="AM562" s="24"/>
      <c r="AN562" s="24"/>
      <c r="AO562" s="24">
        <f t="shared" si="9"/>
        <v>0</v>
      </c>
      <c r="AP562" s="24">
        <v>0</v>
      </c>
      <c r="AQ562" s="24">
        <v>0</v>
      </c>
      <c r="AR562" s="24">
        <v>0</v>
      </c>
      <c r="AS562" s="24">
        <v>0</v>
      </c>
      <c r="AT562" s="24">
        <v>0</v>
      </c>
    </row>
    <row r="563" spans="1:46" ht="63">
      <c r="A563" s="8" t="s">
        <v>806</v>
      </c>
      <c r="B563" s="73" t="s">
        <v>1329</v>
      </c>
      <c r="C563" s="15" t="s">
        <v>1330</v>
      </c>
      <c r="D563" s="9">
        <v>1.8098800000000002</v>
      </c>
      <c r="E563" s="24"/>
      <c r="F563" s="24">
        <v>0</v>
      </c>
      <c r="G563" s="24">
        <v>0</v>
      </c>
      <c r="H563" s="24"/>
      <c r="I563" s="24"/>
      <c r="J563" s="24"/>
      <c r="K563" s="24"/>
      <c r="L563" s="24"/>
      <c r="M563" s="24">
        <v>0</v>
      </c>
      <c r="N563" s="24">
        <v>0</v>
      </c>
      <c r="O563" s="24"/>
      <c r="P563" s="49">
        <v>0</v>
      </c>
      <c r="Q563" s="24"/>
      <c r="R563" s="24"/>
      <c r="S563" s="24"/>
      <c r="T563" s="24">
        <v>0</v>
      </c>
      <c r="U563" s="24">
        <v>0</v>
      </c>
      <c r="V563" s="24"/>
      <c r="W563" s="24">
        <v>0</v>
      </c>
      <c r="X563" s="24"/>
      <c r="Y563" s="24"/>
      <c r="Z563" s="24"/>
      <c r="AA563" s="24">
        <v>0</v>
      </c>
      <c r="AB563" s="24">
        <v>0</v>
      </c>
      <c r="AC563" s="24"/>
      <c r="AD563" s="49">
        <v>0</v>
      </c>
      <c r="AE563" s="24"/>
      <c r="AF563" s="24"/>
      <c r="AG563" s="24"/>
      <c r="AH563" s="24">
        <v>0</v>
      </c>
      <c r="AI563" s="24">
        <v>0</v>
      </c>
      <c r="AJ563" s="24"/>
      <c r="AK563" s="49">
        <v>0</v>
      </c>
      <c r="AL563" s="44"/>
      <c r="AM563" s="24"/>
      <c r="AN563" s="24"/>
      <c r="AO563" s="24">
        <f t="shared" si="9"/>
        <v>0</v>
      </c>
      <c r="AP563" s="24">
        <v>0</v>
      </c>
      <c r="AQ563" s="24">
        <v>0</v>
      </c>
      <c r="AR563" s="24">
        <v>0</v>
      </c>
      <c r="AS563" s="24">
        <v>0</v>
      </c>
      <c r="AT563" s="24">
        <v>0</v>
      </c>
    </row>
    <row r="564" spans="1:46" ht="63">
      <c r="A564" s="8" t="s">
        <v>806</v>
      </c>
      <c r="B564" s="73" t="s">
        <v>1331</v>
      </c>
      <c r="C564" s="15" t="s">
        <v>1332</v>
      </c>
      <c r="D564" s="9">
        <v>1.10941</v>
      </c>
      <c r="E564" s="24"/>
      <c r="F564" s="24">
        <v>0</v>
      </c>
      <c r="G564" s="24">
        <v>0</v>
      </c>
      <c r="H564" s="24"/>
      <c r="I564" s="24"/>
      <c r="J564" s="24"/>
      <c r="K564" s="24"/>
      <c r="L564" s="24"/>
      <c r="M564" s="24">
        <v>0</v>
      </c>
      <c r="N564" s="24">
        <v>0</v>
      </c>
      <c r="O564" s="24"/>
      <c r="P564" s="49">
        <v>0</v>
      </c>
      <c r="Q564" s="24"/>
      <c r="R564" s="24"/>
      <c r="S564" s="24"/>
      <c r="T564" s="24">
        <v>0</v>
      </c>
      <c r="U564" s="24">
        <v>0</v>
      </c>
      <c r="V564" s="24"/>
      <c r="W564" s="24">
        <v>0</v>
      </c>
      <c r="X564" s="24"/>
      <c r="Y564" s="24"/>
      <c r="Z564" s="24"/>
      <c r="AA564" s="24">
        <v>0</v>
      </c>
      <c r="AB564" s="24">
        <v>0</v>
      </c>
      <c r="AC564" s="24"/>
      <c r="AD564" s="49">
        <v>0</v>
      </c>
      <c r="AE564" s="24"/>
      <c r="AF564" s="24"/>
      <c r="AG564" s="24"/>
      <c r="AH564" s="24">
        <v>0</v>
      </c>
      <c r="AI564" s="24">
        <v>0</v>
      </c>
      <c r="AJ564" s="24"/>
      <c r="AK564" s="49">
        <v>0</v>
      </c>
      <c r="AL564" s="44"/>
      <c r="AM564" s="24"/>
      <c r="AN564" s="24"/>
      <c r="AO564" s="24">
        <f t="shared" si="9"/>
        <v>0</v>
      </c>
      <c r="AP564" s="24">
        <v>0</v>
      </c>
      <c r="AQ564" s="24">
        <v>0</v>
      </c>
      <c r="AR564" s="24">
        <v>0</v>
      </c>
      <c r="AS564" s="24">
        <v>0</v>
      </c>
      <c r="AT564" s="24">
        <v>0</v>
      </c>
    </row>
    <row r="565" spans="1:46" ht="63">
      <c r="A565" s="8" t="s">
        <v>806</v>
      </c>
      <c r="B565" s="73" t="s">
        <v>1333</v>
      </c>
      <c r="C565" s="15" t="s">
        <v>1334</v>
      </c>
      <c r="D565" s="9">
        <v>2.1767399999999997</v>
      </c>
      <c r="E565" s="24"/>
      <c r="F565" s="24">
        <v>0</v>
      </c>
      <c r="G565" s="24">
        <v>0</v>
      </c>
      <c r="H565" s="24"/>
      <c r="I565" s="24"/>
      <c r="J565" s="24"/>
      <c r="K565" s="24"/>
      <c r="L565" s="24"/>
      <c r="M565" s="24">
        <v>0</v>
      </c>
      <c r="N565" s="24">
        <v>0</v>
      </c>
      <c r="O565" s="24"/>
      <c r="P565" s="49">
        <v>0</v>
      </c>
      <c r="Q565" s="24"/>
      <c r="R565" s="24"/>
      <c r="S565" s="24"/>
      <c r="T565" s="24">
        <v>0</v>
      </c>
      <c r="U565" s="24">
        <v>0</v>
      </c>
      <c r="V565" s="24"/>
      <c r="W565" s="24">
        <v>0</v>
      </c>
      <c r="X565" s="24"/>
      <c r="Y565" s="24"/>
      <c r="Z565" s="24"/>
      <c r="AA565" s="24">
        <v>0</v>
      </c>
      <c r="AB565" s="24">
        <v>0</v>
      </c>
      <c r="AC565" s="24"/>
      <c r="AD565" s="49">
        <v>0</v>
      </c>
      <c r="AE565" s="24"/>
      <c r="AF565" s="24"/>
      <c r="AG565" s="24"/>
      <c r="AH565" s="24">
        <v>0</v>
      </c>
      <c r="AI565" s="24">
        <v>0</v>
      </c>
      <c r="AJ565" s="24"/>
      <c r="AK565" s="49">
        <v>0</v>
      </c>
      <c r="AL565" s="44"/>
      <c r="AM565" s="24"/>
      <c r="AN565" s="24"/>
      <c r="AO565" s="24">
        <f t="shared" si="9"/>
        <v>0</v>
      </c>
      <c r="AP565" s="24">
        <v>0</v>
      </c>
      <c r="AQ565" s="24">
        <v>0</v>
      </c>
      <c r="AR565" s="24">
        <v>0</v>
      </c>
      <c r="AS565" s="24">
        <v>0</v>
      </c>
      <c r="AT565" s="24">
        <v>0</v>
      </c>
    </row>
    <row r="566" spans="1:46" ht="63">
      <c r="A566" s="8" t="s">
        <v>806</v>
      </c>
      <c r="B566" s="73" t="s">
        <v>1335</v>
      </c>
      <c r="C566" s="15" t="s">
        <v>1336</v>
      </c>
      <c r="D566" s="9">
        <v>1.58518</v>
      </c>
      <c r="E566" s="24"/>
      <c r="F566" s="24">
        <v>0</v>
      </c>
      <c r="G566" s="24">
        <v>0</v>
      </c>
      <c r="H566" s="24"/>
      <c r="I566" s="24"/>
      <c r="J566" s="24"/>
      <c r="K566" s="24"/>
      <c r="L566" s="24"/>
      <c r="M566" s="24">
        <v>0</v>
      </c>
      <c r="N566" s="24">
        <v>0</v>
      </c>
      <c r="O566" s="24"/>
      <c r="P566" s="49">
        <v>0</v>
      </c>
      <c r="Q566" s="24"/>
      <c r="R566" s="24"/>
      <c r="S566" s="24"/>
      <c r="T566" s="24">
        <v>0</v>
      </c>
      <c r="U566" s="24">
        <v>0</v>
      </c>
      <c r="V566" s="24"/>
      <c r="W566" s="24">
        <v>0</v>
      </c>
      <c r="X566" s="24"/>
      <c r="Y566" s="24"/>
      <c r="Z566" s="24"/>
      <c r="AA566" s="24">
        <v>0</v>
      </c>
      <c r="AB566" s="24">
        <v>0</v>
      </c>
      <c r="AC566" s="24"/>
      <c r="AD566" s="49">
        <v>0</v>
      </c>
      <c r="AE566" s="24"/>
      <c r="AF566" s="24"/>
      <c r="AG566" s="24"/>
      <c r="AH566" s="24">
        <v>0</v>
      </c>
      <c r="AI566" s="24">
        <v>0</v>
      </c>
      <c r="AJ566" s="24"/>
      <c r="AK566" s="49">
        <v>0</v>
      </c>
      <c r="AL566" s="44"/>
      <c r="AM566" s="24"/>
      <c r="AN566" s="24"/>
      <c r="AO566" s="24">
        <f t="shared" si="9"/>
        <v>0</v>
      </c>
      <c r="AP566" s="24">
        <v>0</v>
      </c>
      <c r="AQ566" s="24">
        <v>0</v>
      </c>
      <c r="AR566" s="24">
        <v>0</v>
      </c>
      <c r="AS566" s="24">
        <v>0</v>
      </c>
      <c r="AT566" s="24">
        <v>0</v>
      </c>
    </row>
    <row r="567" spans="1:46" ht="78.75">
      <c r="A567" s="8" t="s">
        <v>806</v>
      </c>
      <c r="B567" s="73" t="s">
        <v>1337</v>
      </c>
      <c r="C567" s="15" t="s">
        <v>2492</v>
      </c>
      <c r="D567" s="9">
        <v>9.8496399999999991</v>
      </c>
      <c r="E567" s="24"/>
      <c r="F567" s="24">
        <v>0</v>
      </c>
      <c r="G567" s="24">
        <v>0</v>
      </c>
      <c r="H567" s="24"/>
      <c r="I567" s="24">
        <v>0</v>
      </c>
      <c r="J567" s="24"/>
      <c r="K567" s="24"/>
      <c r="L567" s="24"/>
      <c r="M567" s="24">
        <v>9.8496399999999991</v>
      </c>
      <c r="N567" s="24">
        <v>0.80</v>
      </c>
      <c r="O567" s="24"/>
      <c r="P567" s="49">
        <v>0.65</v>
      </c>
      <c r="Q567" s="24"/>
      <c r="R567" s="24"/>
      <c r="S567" s="24"/>
      <c r="T567" s="24">
        <v>0</v>
      </c>
      <c r="U567" s="24">
        <v>0</v>
      </c>
      <c r="V567" s="24"/>
      <c r="W567" s="24">
        <v>0</v>
      </c>
      <c r="X567" s="24"/>
      <c r="Y567" s="24"/>
      <c r="Z567" s="24"/>
      <c r="AA567" s="24">
        <v>0</v>
      </c>
      <c r="AB567" s="24">
        <v>0</v>
      </c>
      <c r="AC567" s="24"/>
      <c r="AD567" s="49">
        <v>0</v>
      </c>
      <c r="AE567" s="24"/>
      <c r="AF567" s="24"/>
      <c r="AG567" s="24"/>
      <c r="AH567" s="24">
        <v>0</v>
      </c>
      <c r="AI567" s="24">
        <v>0</v>
      </c>
      <c r="AJ567" s="24"/>
      <c r="AK567" s="49">
        <v>0</v>
      </c>
      <c r="AL567" s="44"/>
      <c r="AM567" s="24"/>
      <c r="AN567" s="24"/>
      <c r="AO567" s="24">
        <f t="shared" si="9"/>
        <v>9.8496399999999991</v>
      </c>
      <c r="AP567" s="24">
        <v>0.80</v>
      </c>
      <c r="AQ567" s="24">
        <v>0</v>
      </c>
      <c r="AR567" s="24">
        <v>0.65</v>
      </c>
      <c r="AS567" s="24">
        <v>0</v>
      </c>
      <c r="AT567" s="24">
        <v>0</v>
      </c>
    </row>
    <row r="568" spans="1:46" ht="47.25">
      <c r="A568" s="8" t="s">
        <v>806</v>
      </c>
      <c r="B568" s="73" t="s">
        <v>634</v>
      </c>
      <c r="C568" s="15" t="s">
        <v>748</v>
      </c>
      <c r="D568" s="9">
        <v>3.2350100000000004</v>
      </c>
      <c r="E568" s="24"/>
      <c r="F568" s="24">
        <v>0</v>
      </c>
      <c r="G568" s="24">
        <v>0</v>
      </c>
      <c r="H568" s="24"/>
      <c r="I568" s="24">
        <v>0</v>
      </c>
      <c r="J568" s="24"/>
      <c r="K568" s="24"/>
      <c r="L568" s="24"/>
      <c r="M568" s="24">
        <v>0</v>
      </c>
      <c r="N568" s="24">
        <v>0</v>
      </c>
      <c r="O568" s="24"/>
      <c r="P568" s="49">
        <v>0</v>
      </c>
      <c r="Q568" s="24"/>
      <c r="R568" s="24"/>
      <c r="S568" s="24"/>
      <c r="T568" s="24">
        <v>0</v>
      </c>
      <c r="U568" s="24">
        <v>0</v>
      </c>
      <c r="V568" s="24"/>
      <c r="W568" s="24">
        <v>0</v>
      </c>
      <c r="X568" s="24"/>
      <c r="Y568" s="24"/>
      <c r="Z568" s="24"/>
      <c r="AA568" s="24">
        <v>0</v>
      </c>
      <c r="AB568" s="24">
        <v>0</v>
      </c>
      <c r="AC568" s="24"/>
      <c r="AD568" s="49">
        <v>0</v>
      </c>
      <c r="AE568" s="24"/>
      <c r="AF568" s="24"/>
      <c r="AG568" s="24"/>
      <c r="AH568" s="24">
        <v>3.2350099999999999</v>
      </c>
      <c r="AI568" s="24">
        <v>0</v>
      </c>
      <c r="AJ568" s="24"/>
      <c r="AK568" s="49">
        <v>0</v>
      </c>
      <c r="AL568" s="44"/>
      <c r="AM568" s="24"/>
      <c r="AN568" s="24"/>
      <c r="AO568" s="24">
        <f t="shared" si="9"/>
        <v>3.2350099999999999</v>
      </c>
      <c r="AP568" s="24">
        <v>0</v>
      </c>
      <c r="AQ568" s="24">
        <v>0</v>
      </c>
      <c r="AR568" s="24">
        <v>0</v>
      </c>
      <c r="AS568" s="24">
        <v>0</v>
      </c>
      <c r="AT568" s="24">
        <v>0</v>
      </c>
    </row>
    <row r="569" spans="1:46" ht="63">
      <c r="A569" s="8" t="s">
        <v>806</v>
      </c>
      <c r="B569" s="73" t="s">
        <v>141</v>
      </c>
      <c r="C569" s="15" t="s">
        <v>2493</v>
      </c>
      <c r="D569" s="9">
        <v>10.576049999999999</v>
      </c>
      <c r="E569" s="24"/>
      <c r="F569" s="24">
        <v>0</v>
      </c>
      <c r="G569" s="24">
        <v>0</v>
      </c>
      <c r="H569" s="24"/>
      <c r="I569" s="24">
        <v>0</v>
      </c>
      <c r="J569" s="24"/>
      <c r="K569" s="24"/>
      <c r="L569" s="24"/>
      <c r="M569" s="24">
        <v>0</v>
      </c>
      <c r="N569" s="24">
        <v>0</v>
      </c>
      <c r="O569" s="24"/>
      <c r="P569" s="49">
        <v>0</v>
      </c>
      <c r="Q569" s="24"/>
      <c r="R569" s="24"/>
      <c r="S569" s="24"/>
      <c r="T569" s="24">
        <v>10.576049999999999</v>
      </c>
      <c r="U569" s="24">
        <v>0.40</v>
      </c>
      <c r="V569" s="24"/>
      <c r="W569" s="24">
        <v>0.25</v>
      </c>
      <c r="X569" s="24"/>
      <c r="Y569" s="24"/>
      <c r="Z569" s="24"/>
      <c r="AA569" s="24">
        <v>0</v>
      </c>
      <c r="AB569" s="24">
        <v>0</v>
      </c>
      <c r="AC569" s="24"/>
      <c r="AD569" s="49">
        <v>0</v>
      </c>
      <c r="AE569" s="24"/>
      <c r="AF569" s="24"/>
      <c r="AG569" s="24"/>
      <c r="AH569" s="24">
        <v>0</v>
      </c>
      <c r="AI569" s="24">
        <v>0</v>
      </c>
      <c r="AJ569" s="24"/>
      <c r="AK569" s="49">
        <v>0</v>
      </c>
      <c r="AL569" s="44"/>
      <c r="AM569" s="24"/>
      <c r="AN569" s="24"/>
      <c r="AO569" s="24">
        <f t="shared" si="9"/>
        <v>10.576049999999999</v>
      </c>
      <c r="AP569" s="24">
        <v>0.40</v>
      </c>
      <c r="AQ569" s="24">
        <v>0</v>
      </c>
      <c r="AR569" s="24">
        <v>0.25</v>
      </c>
      <c r="AS569" s="24">
        <v>0</v>
      </c>
      <c r="AT569" s="24">
        <v>0</v>
      </c>
    </row>
    <row r="570" spans="1:46" ht="63">
      <c r="A570" s="8" t="s">
        <v>806</v>
      </c>
      <c r="B570" s="73" t="s">
        <v>1338</v>
      </c>
      <c r="C570" s="15" t="s">
        <v>2494</v>
      </c>
      <c r="D570" s="9">
        <v>2.42475</v>
      </c>
      <c r="E570" s="24"/>
      <c r="F570" s="24">
        <v>0</v>
      </c>
      <c r="G570" s="24">
        <v>0</v>
      </c>
      <c r="H570" s="24"/>
      <c r="I570" s="24">
        <v>0</v>
      </c>
      <c r="J570" s="24"/>
      <c r="K570" s="24"/>
      <c r="L570" s="24"/>
      <c r="M570" s="24">
        <v>0</v>
      </c>
      <c r="N570" s="24">
        <v>0</v>
      </c>
      <c r="O570" s="24"/>
      <c r="P570" s="49">
        <v>0</v>
      </c>
      <c r="Q570" s="24"/>
      <c r="R570" s="24"/>
      <c r="S570" s="24"/>
      <c r="T570" s="24">
        <v>2.42475</v>
      </c>
      <c r="U570" s="24">
        <v>0.40</v>
      </c>
      <c r="V570" s="24"/>
      <c r="W570" s="24">
        <v>0.15000000000000002</v>
      </c>
      <c r="X570" s="24"/>
      <c r="Y570" s="24"/>
      <c r="Z570" s="24"/>
      <c r="AA570" s="24">
        <v>0</v>
      </c>
      <c r="AB570" s="24">
        <v>0</v>
      </c>
      <c r="AC570" s="24"/>
      <c r="AD570" s="49">
        <v>0</v>
      </c>
      <c r="AE570" s="24"/>
      <c r="AF570" s="24"/>
      <c r="AG570" s="24"/>
      <c r="AH570" s="24">
        <v>0</v>
      </c>
      <c r="AI570" s="24">
        <v>0</v>
      </c>
      <c r="AJ570" s="24"/>
      <c r="AK570" s="49">
        <v>0</v>
      </c>
      <c r="AL570" s="44"/>
      <c r="AM570" s="24"/>
      <c r="AN570" s="24"/>
      <c r="AO570" s="24">
        <f t="shared" si="9"/>
        <v>2.42475</v>
      </c>
      <c r="AP570" s="24">
        <v>0.40</v>
      </c>
      <c r="AQ570" s="24">
        <v>0</v>
      </c>
      <c r="AR570" s="24">
        <v>0.15000000000000002</v>
      </c>
      <c r="AS570" s="24">
        <v>0</v>
      </c>
      <c r="AT570" s="24">
        <v>0</v>
      </c>
    </row>
    <row r="571" spans="1:46" ht="63">
      <c r="A571" s="8" t="s">
        <v>806</v>
      </c>
      <c r="B571" s="73" t="s">
        <v>1339</v>
      </c>
      <c r="C571" s="15" t="s">
        <v>1340</v>
      </c>
      <c r="D571" s="9">
        <v>11.271090000000001</v>
      </c>
      <c r="E571" s="24"/>
      <c r="F571" s="24">
        <v>11.271089999999999</v>
      </c>
      <c r="G571" s="24">
        <v>0.80</v>
      </c>
      <c r="H571" s="24"/>
      <c r="I571" s="24">
        <v>1.25</v>
      </c>
      <c r="J571" s="24"/>
      <c r="K571" s="24"/>
      <c r="L571" s="24"/>
      <c r="M571" s="24">
        <v>0</v>
      </c>
      <c r="N571" s="24">
        <v>0</v>
      </c>
      <c r="O571" s="24"/>
      <c r="P571" s="49">
        <v>0</v>
      </c>
      <c r="Q571" s="24"/>
      <c r="R571" s="24"/>
      <c r="S571" s="24"/>
      <c r="T571" s="24">
        <v>0</v>
      </c>
      <c r="U571" s="24">
        <v>0</v>
      </c>
      <c r="V571" s="24"/>
      <c r="W571" s="24">
        <v>0</v>
      </c>
      <c r="X571" s="24"/>
      <c r="Y571" s="24"/>
      <c r="Z571" s="24"/>
      <c r="AA571" s="24">
        <v>0</v>
      </c>
      <c r="AB571" s="24">
        <v>0</v>
      </c>
      <c r="AC571" s="24"/>
      <c r="AD571" s="49">
        <v>0</v>
      </c>
      <c r="AE571" s="24"/>
      <c r="AF571" s="24"/>
      <c r="AG571" s="24"/>
      <c r="AH571" s="24">
        <v>0</v>
      </c>
      <c r="AI571" s="24">
        <v>0</v>
      </c>
      <c r="AJ571" s="24"/>
      <c r="AK571" s="49">
        <v>0</v>
      </c>
      <c r="AL571" s="44"/>
      <c r="AM571" s="24"/>
      <c r="AN571" s="24"/>
      <c r="AO571" s="24">
        <f t="shared" si="9"/>
        <v>11.271089999999999</v>
      </c>
      <c r="AP571" s="24">
        <v>0.80</v>
      </c>
      <c r="AQ571" s="24">
        <v>0</v>
      </c>
      <c r="AR571" s="24">
        <v>1.25</v>
      </c>
      <c r="AS571" s="24">
        <v>0</v>
      </c>
      <c r="AT571" s="24">
        <v>0</v>
      </c>
    </row>
    <row r="572" spans="1:46" ht="47.25">
      <c r="A572" s="8" t="s">
        <v>806</v>
      </c>
      <c r="B572" s="73" t="s">
        <v>1341</v>
      </c>
      <c r="C572" s="15" t="s">
        <v>1342</v>
      </c>
      <c r="D572" s="9">
        <v>12.99211</v>
      </c>
      <c r="E572" s="24"/>
      <c r="F572" s="24">
        <v>12.99211</v>
      </c>
      <c r="G572" s="24">
        <v>0.80</v>
      </c>
      <c r="H572" s="24"/>
      <c r="I572" s="24">
        <v>0.71299999999999997</v>
      </c>
      <c r="J572" s="24"/>
      <c r="K572" s="24"/>
      <c r="L572" s="24"/>
      <c r="M572" s="24">
        <v>0</v>
      </c>
      <c r="N572" s="24">
        <v>0</v>
      </c>
      <c r="O572" s="24"/>
      <c r="P572" s="49">
        <v>0</v>
      </c>
      <c r="Q572" s="24"/>
      <c r="R572" s="24"/>
      <c r="S572" s="24"/>
      <c r="T572" s="24">
        <v>0</v>
      </c>
      <c r="U572" s="24">
        <v>0</v>
      </c>
      <c r="V572" s="24"/>
      <c r="W572" s="24">
        <v>0</v>
      </c>
      <c r="X572" s="24"/>
      <c r="Y572" s="24"/>
      <c r="Z572" s="24"/>
      <c r="AA572" s="24">
        <v>0</v>
      </c>
      <c r="AB572" s="24">
        <v>0</v>
      </c>
      <c r="AC572" s="24"/>
      <c r="AD572" s="49">
        <v>0</v>
      </c>
      <c r="AE572" s="24"/>
      <c r="AF572" s="24"/>
      <c r="AG572" s="24"/>
      <c r="AH572" s="24">
        <v>0</v>
      </c>
      <c r="AI572" s="24">
        <v>0</v>
      </c>
      <c r="AJ572" s="24"/>
      <c r="AK572" s="49">
        <v>0</v>
      </c>
      <c r="AL572" s="44"/>
      <c r="AM572" s="24"/>
      <c r="AN572" s="24"/>
      <c r="AO572" s="24">
        <f t="shared" si="9"/>
        <v>12.99211</v>
      </c>
      <c r="AP572" s="24">
        <v>0.80</v>
      </c>
      <c r="AQ572" s="24">
        <v>0</v>
      </c>
      <c r="AR572" s="24">
        <v>0.71299999999999997</v>
      </c>
      <c r="AS572" s="24">
        <v>0</v>
      </c>
      <c r="AT572" s="24">
        <v>0</v>
      </c>
    </row>
    <row r="573" spans="1:46" ht="47.25">
      <c r="A573" s="8" t="s">
        <v>806</v>
      </c>
      <c r="B573" s="73" t="s">
        <v>1343</v>
      </c>
      <c r="C573" s="15" t="s">
        <v>1344</v>
      </c>
      <c r="D573" s="9">
        <v>7.4713900000000013</v>
      </c>
      <c r="E573" s="24"/>
      <c r="F573" s="24">
        <v>0</v>
      </c>
      <c r="G573" s="24">
        <v>0</v>
      </c>
      <c r="H573" s="24"/>
      <c r="I573" s="24">
        <v>0</v>
      </c>
      <c r="J573" s="24"/>
      <c r="K573" s="24"/>
      <c r="L573" s="24"/>
      <c r="M573" s="24">
        <v>7.4713899999999995</v>
      </c>
      <c r="N573" s="24">
        <v>0.80</v>
      </c>
      <c r="O573" s="24"/>
      <c r="P573" s="49">
        <v>0.60</v>
      </c>
      <c r="Q573" s="24"/>
      <c r="R573" s="24"/>
      <c r="S573" s="24"/>
      <c r="T573" s="24">
        <v>0</v>
      </c>
      <c r="U573" s="24">
        <v>0</v>
      </c>
      <c r="V573" s="24"/>
      <c r="W573" s="24">
        <v>0</v>
      </c>
      <c r="X573" s="24"/>
      <c r="Y573" s="24"/>
      <c r="Z573" s="24"/>
      <c r="AA573" s="24">
        <v>0</v>
      </c>
      <c r="AB573" s="24">
        <v>0</v>
      </c>
      <c r="AC573" s="24"/>
      <c r="AD573" s="49">
        <v>0</v>
      </c>
      <c r="AE573" s="24"/>
      <c r="AF573" s="24"/>
      <c r="AG573" s="24"/>
      <c r="AH573" s="24">
        <v>0</v>
      </c>
      <c r="AI573" s="24">
        <v>0</v>
      </c>
      <c r="AJ573" s="24"/>
      <c r="AK573" s="49">
        <v>0</v>
      </c>
      <c r="AL573" s="44"/>
      <c r="AM573" s="24"/>
      <c r="AN573" s="24"/>
      <c r="AO573" s="24">
        <f t="shared" si="9"/>
        <v>7.4713899999999995</v>
      </c>
      <c r="AP573" s="24">
        <v>0.80</v>
      </c>
      <c r="AQ573" s="24">
        <v>0</v>
      </c>
      <c r="AR573" s="24">
        <v>0.60</v>
      </c>
      <c r="AS573" s="24">
        <v>0</v>
      </c>
      <c r="AT573" s="24">
        <v>0</v>
      </c>
    </row>
    <row r="574" spans="1:46" ht="63">
      <c r="A574" s="8" t="s">
        <v>806</v>
      </c>
      <c r="B574" s="73" t="s">
        <v>1345</v>
      </c>
      <c r="C574" s="15" t="s">
        <v>1346</v>
      </c>
      <c r="D574" s="9">
        <v>1.10941</v>
      </c>
      <c r="E574" s="24"/>
      <c r="F574" s="24">
        <v>1.1094100000000002</v>
      </c>
      <c r="G574" s="24">
        <v>0</v>
      </c>
      <c r="H574" s="24"/>
      <c r="I574" s="24">
        <v>0.20</v>
      </c>
      <c r="J574" s="24"/>
      <c r="K574" s="24"/>
      <c r="L574" s="24"/>
      <c r="M574" s="24">
        <v>0</v>
      </c>
      <c r="N574" s="24">
        <v>0</v>
      </c>
      <c r="O574" s="24"/>
      <c r="P574" s="49">
        <v>0</v>
      </c>
      <c r="Q574" s="24"/>
      <c r="R574" s="24"/>
      <c r="S574" s="24"/>
      <c r="T574" s="24">
        <v>0</v>
      </c>
      <c r="U574" s="24">
        <v>0</v>
      </c>
      <c r="V574" s="24"/>
      <c r="W574" s="24">
        <v>0</v>
      </c>
      <c r="X574" s="24"/>
      <c r="Y574" s="24"/>
      <c r="Z574" s="24"/>
      <c r="AA574" s="24">
        <v>0</v>
      </c>
      <c r="AB574" s="24">
        <v>0</v>
      </c>
      <c r="AC574" s="24"/>
      <c r="AD574" s="49">
        <v>0</v>
      </c>
      <c r="AE574" s="24"/>
      <c r="AF574" s="24"/>
      <c r="AG574" s="24"/>
      <c r="AH574" s="24">
        <v>0</v>
      </c>
      <c r="AI574" s="24">
        <v>0</v>
      </c>
      <c r="AJ574" s="24"/>
      <c r="AK574" s="49">
        <v>0</v>
      </c>
      <c r="AL574" s="44"/>
      <c r="AM574" s="24"/>
      <c r="AN574" s="24"/>
      <c r="AO574" s="24">
        <f t="shared" si="9"/>
        <v>1.1094100000000002</v>
      </c>
      <c r="AP574" s="24">
        <v>0</v>
      </c>
      <c r="AQ574" s="24">
        <v>0</v>
      </c>
      <c r="AR574" s="24">
        <v>0.20</v>
      </c>
      <c r="AS574" s="24">
        <v>0</v>
      </c>
      <c r="AT574" s="24">
        <v>0</v>
      </c>
    </row>
    <row r="575" spans="1:46" ht="78.75">
      <c r="A575" s="8" t="s">
        <v>806</v>
      </c>
      <c r="B575" s="73" t="s">
        <v>1347</v>
      </c>
      <c r="C575" s="15" t="s">
        <v>1348</v>
      </c>
      <c r="D575" s="9">
        <v>0.60010000000000008</v>
      </c>
      <c r="E575" s="24"/>
      <c r="F575" s="24">
        <v>0.60009999999999997</v>
      </c>
      <c r="G575" s="24">
        <v>0</v>
      </c>
      <c r="H575" s="24"/>
      <c r="I575" s="24">
        <v>0.10</v>
      </c>
      <c r="J575" s="24"/>
      <c r="K575" s="24"/>
      <c r="L575" s="24"/>
      <c r="M575" s="24">
        <v>0</v>
      </c>
      <c r="N575" s="24">
        <v>0</v>
      </c>
      <c r="O575" s="24"/>
      <c r="P575" s="49">
        <v>0</v>
      </c>
      <c r="Q575" s="24"/>
      <c r="R575" s="24"/>
      <c r="S575" s="24"/>
      <c r="T575" s="24">
        <v>0</v>
      </c>
      <c r="U575" s="24">
        <v>0</v>
      </c>
      <c r="V575" s="24"/>
      <c r="W575" s="24">
        <v>0</v>
      </c>
      <c r="X575" s="24"/>
      <c r="Y575" s="24"/>
      <c r="Z575" s="24"/>
      <c r="AA575" s="24">
        <v>0</v>
      </c>
      <c r="AB575" s="24">
        <v>0</v>
      </c>
      <c r="AC575" s="24"/>
      <c r="AD575" s="49">
        <v>0</v>
      </c>
      <c r="AE575" s="24"/>
      <c r="AF575" s="24"/>
      <c r="AG575" s="24"/>
      <c r="AH575" s="24">
        <v>0</v>
      </c>
      <c r="AI575" s="24">
        <v>0</v>
      </c>
      <c r="AJ575" s="24"/>
      <c r="AK575" s="49">
        <v>0</v>
      </c>
      <c r="AL575" s="44"/>
      <c r="AM575" s="24"/>
      <c r="AN575" s="24"/>
      <c r="AO575" s="24">
        <f t="shared" si="9"/>
        <v>0.60009999999999997</v>
      </c>
      <c r="AP575" s="24">
        <v>0</v>
      </c>
      <c r="AQ575" s="24">
        <v>0</v>
      </c>
      <c r="AR575" s="24">
        <v>0.10</v>
      </c>
      <c r="AS575" s="24">
        <v>0</v>
      </c>
      <c r="AT575" s="24">
        <v>0</v>
      </c>
    </row>
    <row r="576" spans="1:46" ht="78.75">
      <c r="A576" s="8" t="s">
        <v>806</v>
      </c>
      <c r="B576" s="73" t="s">
        <v>1349</v>
      </c>
      <c r="C576" s="15" t="s">
        <v>1350</v>
      </c>
      <c r="D576" s="9">
        <v>1.6436199999999999</v>
      </c>
      <c r="E576" s="24"/>
      <c r="F576" s="24">
        <v>1.6436199999999999</v>
      </c>
      <c r="G576" s="24">
        <v>0</v>
      </c>
      <c r="H576" s="24"/>
      <c r="I576" s="24">
        <v>0.35</v>
      </c>
      <c r="J576" s="24"/>
      <c r="K576" s="24"/>
      <c r="L576" s="24"/>
      <c r="M576" s="24">
        <v>0</v>
      </c>
      <c r="N576" s="24">
        <v>0</v>
      </c>
      <c r="O576" s="24"/>
      <c r="P576" s="49">
        <v>0</v>
      </c>
      <c r="Q576" s="24"/>
      <c r="R576" s="24"/>
      <c r="S576" s="24"/>
      <c r="T576" s="24">
        <v>0</v>
      </c>
      <c r="U576" s="24">
        <v>0</v>
      </c>
      <c r="V576" s="24"/>
      <c r="W576" s="24">
        <v>0</v>
      </c>
      <c r="X576" s="24"/>
      <c r="Y576" s="24"/>
      <c r="Z576" s="24"/>
      <c r="AA576" s="24">
        <v>0</v>
      </c>
      <c r="AB576" s="24">
        <v>0</v>
      </c>
      <c r="AC576" s="24"/>
      <c r="AD576" s="49">
        <v>0</v>
      </c>
      <c r="AE576" s="24"/>
      <c r="AF576" s="24"/>
      <c r="AG576" s="24"/>
      <c r="AH576" s="24">
        <v>0</v>
      </c>
      <c r="AI576" s="24">
        <v>0</v>
      </c>
      <c r="AJ576" s="24"/>
      <c r="AK576" s="49">
        <v>0</v>
      </c>
      <c r="AL576" s="44"/>
      <c r="AM576" s="24"/>
      <c r="AN576" s="24"/>
      <c r="AO576" s="24">
        <f t="shared" si="9"/>
        <v>1.6436199999999999</v>
      </c>
      <c r="AP576" s="24">
        <v>0</v>
      </c>
      <c r="AQ576" s="24">
        <v>0</v>
      </c>
      <c r="AR576" s="24">
        <v>0.35</v>
      </c>
      <c r="AS576" s="24">
        <v>0</v>
      </c>
      <c r="AT576" s="24">
        <v>0</v>
      </c>
    </row>
    <row r="577" spans="1:46" ht="63">
      <c r="A577" s="8" t="s">
        <v>806</v>
      </c>
      <c r="B577" s="73" t="s">
        <v>1351</v>
      </c>
      <c r="C577" s="15" t="s">
        <v>1352</v>
      </c>
      <c r="D577" s="9">
        <v>0.37208999999999998</v>
      </c>
      <c r="E577" s="24"/>
      <c r="F577" s="24">
        <v>0.37208999999999998</v>
      </c>
      <c r="G577" s="24">
        <v>0</v>
      </c>
      <c r="H577" s="24"/>
      <c r="I577" s="24">
        <v>0.10</v>
      </c>
      <c r="J577" s="24"/>
      <c r="K577" s="24"/>
      <c r="L577" s="24"/>
      <c r="M577" s="24">
        <v>0</v>
      </c>
      <c r="N577" s="24">
        <v>0</v>
      </c>
      <c r="O577" s="24"/>
      <c r="P577" s="49">
        <v>0</v>
      </c>
      <c r="Q577" s="24"/>
      <c r="R577" s="24"/>
      <c r="S577" s="24"/>
      <c r="T577" s="24">
        <v>0</v>
      </c>
      <c r="U577" s="24">
        <v>0</v>
      </c>
      <c r="V577" s="24"/>
      <c r="W577" s="24">
        <v>0</v>
      </c>
      <c r="X577" s="24"/>
      <c r="Y577" s="24"/>
      <c r="Z577" s="24"/>
      <c r="AA577" s="24">
        <v>0</v>
      </c>
      <c r="AB577" s="24">
        <v>0</v>
      </c>
      <c r="AC577" s="24"/>
      <c r="AD577" s="49">
        <v>0</v>
      </c>
      <c r="AE577" s="24"/>
      <c r="AF577" s="24"/>
      <c r="AG577" s="24"/>
      <c r="AH577" s="24">
        <v>0</v>
      </c>
      <c r="AI577" s="24">
        <v>0</v>
      </c>
      <c r="AJ577" s="24"/>
      <c r="AK577" s="49">
        <v>0</v>
      </c>
      <c r="AL577" s="44"/>
      <c r="AM577" s="24"/>
      <c r="AN577" s="24"/>
      <c r="AO577" s="24">
        <f t="shared" si="9"/>
        <v>0.37208999999999998</v>
      </c>
      <c r="AP577" s="24">
        <v>0</v>
      </c>
      <c r="AQ577" s="24">
        <v>0</v>
      </c>
      <c r="AR577" s="24">
        <v>0.10</v>
      </c>
      <c r="AS577" s="24">
        <v>0</v>
      </c>
      <c r="AT577" s="24">
        <v>0</v>
      </c>
    </row>
    <row r="578" spans="1:46" ht="126">
      <c r="A578" s="8" t="s">
        <v>806</v>
      </c>
      <c r="B578" s="73" t="s">
        <v>1353</v>
      </c>
      <c r="C578" s="15" t="s">
        <v>331</v>
      </c>
      <c r="D578" s="9">
        <v>12.63753</v>
      </c>
      <c r="E578" s="24"/>
      <c r="F578" s="24">
        <v>0</v>
      </c>
      <c r="G578" s="24">
        <v>0</v>
      </c>
      <c r="H578" s="24"/>
      <c r="I578" s="24">
        <v>0</v>
      </c>
      <c r="J578" s="24"/>
      <c r="K578" s="24"/>
      <c r="L578" s="24"/>
      <c r="M578" s="24">
        <v>0</v>
      </c>
      <c r="N578" s="24">
        <v>0</v>
      </c>
      <c r="O578" s="24"/>
      <c r="P578" s="49">
        <v>0</v>
      </c>
      <c r="Q578" s="24"/>
      <c r="R578" s="24"/>
      <c r="S578" s="24"/>
      <c r="T578" s="24">
        <v>12.637530000000002</v>
      </c>
      <c r="U578" s="24">
        <v>0.5</v>
      </c>
      <c r="V578" s="24"/>
      <c r="W578" s="24">
        <v>0.25</v>
      </c>
      <c r="X578" s="24"/>
      <c r="Y578" s="24"/>
      <c r="Z578" s="24"/>
      <c r="AA578" s="24">
        <v>0</v>
      </c>
      <c r="AB578" s="24">
        <v>0</v>
      </c>
      <c r="AC578" s="24"/>
      <c r="AD578" s="49">
        <v>0</v>
      </c>
      <c r="AE578" s="24"/>
      <c r="AF578" s="24"/>
      <c r="AG578" s="24"/>
      <c r="AH578" s="24">
        <v>0</v>
      </c>
      <c r="AI578" s="24">
        <v>0</v>
      </c>
      <c r="AJ578" s="24"/>
      <c r="AK578" s="49">
        <v>0</v>
      </c>
      <c r="AL578" s="44"/>
      <c r="AM578" s="24"/>
      <c r="AN578" s="24"/>
      <c r="AO578" s="24">
        <f t="shared" si="9"/>
        <v>12.637530000000002</v>
      </c>
      <c r="AP578" s="24">
        <v>0.5</v>
      </c>
      <c r="AQ578" s="24">
        <v>0</v>
      </c>
      <c r="AR578" s="24">
        <v>0.25</v>
      </c>
      <c r="AS578" s="24">
        <v>0</v>
      </c>
      <c r="AT578" s="24">
        <v>0</v>
      </c>
    </row>
    <row r="579" spans="1:46" ht="63">
      <c r="A579" s="8" t="s">
        <v>806</v>
      </c>
      <c r="B579" s="73" t="s">
        <v>1354</v>
      </c>
      <c r="C579" s="15" t="s">
        <v>1355</v>
      </c>
      <c r="D579" s="9">
        <v>1.3289300000000002</v>
      </c>
      <c r="E579" s="24"/>
      <c r="F579" s="24">
        <v>1.3289300000000002</v>
      </c>
      <c r="G579" s="24">
        <v>0</v>
      </c>
      <c r="H579" s="24"/>
      <c r="I579" s="24">
        <v>0.40</v>
      </c>
      <c r="J579" s="24"/>
      <c r="K579" s="24"/>
      <c r="L579" s="24"/>
      <c r="M579" s="24">
        <v>0</v>
      </c>
      <c r="N579" s="24">
        <v>0</v>
      </c>
      <c r="O579" s="24"/>
      <c r="P579" s="49">
        <v>0</v>
      </c>
      <c r="Q579" s="24"/>
      <c r="R579" s="24"/>
      <c r="S579" s="24"/>
      <c r="T579" s="24">
        <v>0</v>
      </c>
      <c r="U579" s="24">
        <v>0</v>
      </c>
      <c r="V579" s="24"/>
      <c r="W579" s="24">
        <v>0</v>
      </c>
      <c r="X579" s="24"/>
      <c r="Y579" s="24"/>
      <c r="Z579" s="24"/>
      <c r="AA579" s="24">
        <v>0</v>
      </c>
      <c r="AB579" s="24">
        <v>0</v>
      </c>
      <c r="AC579" s="24"/>
      <c r="AD579" s="49">
        <v>0</v>
      </c>
      <c r="AE579" s="24"/>
      <c r="AF579" s="24"/>
      <c r="AG579" s="24"/>
      <c r="AH579" s="24">
        <v>0</v>
      </c>
      <c r="AI579" s="24">
        <v>0</v>
      </c>
      <c r="AJ579" s="24"/>
      <c r="AK579" s="49">
        <v>0</v>
      </c>
      <c r="AL579" s="44"/>
      <c r="AM579" s="24"/>
      <c r="AN579" s="24"/>
      <c r="AO579" s="24">
        <f t="shared" si="9"/>
        <v>1.3289300000000002</v>
      </c>
      <c r="AP579" s="24">
        <v>0</v>
      </c>
      <c r="AQ579" s="24">
        <v>0</v>
      </c>
      <c r="AR579" s="24">
        <v>0.40</v>
      </c>
      <c r="AS579" s="24">
        <v>0</v>
      </c>
      <c r="AT579" s="24">
        <v>0</v>
      </c>
    </row>
    <row r="580" spans="1:46" ht="63">
      <c r="A580" s="8" t="s">
        <v>806</v>
      </c>
      <c r="B580" s="73" t="s">
        <v>1356</v>
      </c>
      <c r="C580" s="15" t="s">
        <v>1357</v>
      </c>
      <c r="D580" s="9">
        <v>1.61547</v>
      </c>
      <c r="E580" s="24"/>
      <c r="F580" s="24">
        <v>1.61547</v>
      </c>
      <c r="G580" s="24">
        <v>0</v>
      </c>
      <c r="H580" s="24"/>
      <c r="I580" s="24">
        <v>0.5</v>
      </c>
      <c r="J580" s="24"/>
      <c r="K580" s="24"/>
      <c r="L580" s="24"/>
      <c r="M580" s="24">
        <v>0</v>
      </c>
      <c r="N580" s="24">
        <v>0</v>
      </c>
      <c r="O580" s="24"/>
      <c r="P580" s="49">
        <v>0</v>
      </c>
      <c r="Q580" s="24"/>
      <c r="R580" s="24"/>
      <c r="S580" s="24"/>
      <c r="T580" s="24">
        <v>0</v>
      </c>
      <c r="U580" s="24">
        <v>0</v>
      </c>
      <c r="V580" s="24"/>
      <c r="W580" s="24">
        <v>0</v>
      </c>
      <c r="X580" s="24"/>
      <c r="Y580" s="24"/>
      <c r="Z580" s="24"/>
      <c r="AA580" s="24">
        <v>0</v>
      </c>
      <c r="AB580" s="24">
        <v>0</v>
      </c>
      <c r="AC580" s="24"/>
      <c r="AD580" s="49">
        <v>0</v>
      </c>
      <c r="AE580" s="24"/>
      <c r="AF580" s="24"/>
      <c r="AG580" s="24"/>
      <c r="AH580" s="24">
        <v>0</v>
      </c>
      <c r="AI580" s="24">
        <v>0</v>
      </c>
      <c r="AJ580" s="24"/>
      <c r="AK580" s="49">
        <v>0</v>
      </c>
      <c r="AL580" s="44"/>
      <c r="AM580" s="24"/>
      <c r="AN580" s="24"/>
      <c r="AO580" s="24">
        <f t="shared" si="9"/>
        <v>1.61547</v>
      </c>
      <c r="AP580" s="24">
        <v>0</v>
      </c>
      <c r="AQ580" s="24">
        <v>0</v>
      </c>
      <c r="AR580" s="24">
        <v>0.5</v>
      </c>
      <c r="AS580" s="24">
        <v>0</v>
      </c>
      <c r="AT580" s="24">
        <v>0</v>
      </c>
    </row>
    <row r="581" spans="1:46" ht="94.5">
      <c r="A581" s="8" t="s">
        <v>806</v>
      </c>
      <c r="B581" s="73" t="s">
        <v>1358</v>
      </c>
      <c r="C581" s="15" t="s">
        <v>1359</v>
      </c>
      <c r="D581" s="9">
        <v>1.6730999999999996</v>
      </c>
      <c r="E581" s="24"/>
      <c r="F581" s="24">
        <v>0</v>
      </c>
      <c r="G581" s="24">
        <v>0</v>
      </c>
      <c r="H581" s="24"/>
      <c r="I581" s="24"/>
      <c r="J581" s="24"/>
      <c r="K581" s="24"/>
      <c r="L581" s="24"/>
      <c r="M581" s="24">
        <v>0</v>
      </c>
      <c r="N581" s="24">
        <v>0</v>
      </c>
      <c r="O581" s="24"/>
      <c r="P581" s="49">
        <v>0</v>
      </c>
      <c r="Q581" s="24"/>
      <c r="R581" s="24"/>
      <c r="S581" s="24"/>
      <c r="T581" s="24">
        <v>0</v>
      </c>
      <c r="U581" s="24">
        <v>0</v>
      </c>
      <c r="V581" s="24"/>
      <c r="W581" s="24">
        <v>0</v>
      </c>
      <c r="X581" s="24"/>
      <c r="Y581" s="24"/>
      <c r="Z581" s="24"/>
      <c r="AA581" s="24">
        <v>0</v>
      </c>
      <c r="AB581" s="24">
        <v>0</v>
      </c>
      <c r="AC581" s="24"/>
      <c r="AD581" s="49">
        <v>0</v>
      </c>
      <c r="AE581" s="24"/>
      <c r="AF581" s="24"/>
      <c r="AG581" s="24"/>
      <c r="AH581" s="24">
        <v>0</v>
      </c>
      <c r="AI581" s="24">
        <v>0</v>
      </c>
      <c r="AJ581" s="24"/>
      <c r="AK581" s="49">
        <v>0</v>
      </c>
      <c r="AL581" s="44"/>
      <c r="AM581" s="24"/>
      <c r="AN581" s="24"/>
      <c r="AO581" s="24">
        <f t="shared" si="9"/>
        <v>0</v>
      </c>
      <c r="AP581" s="24">
        <v>0</v>
      </c>
      <c r="AQ581" s="24">
        <v>0</v>
      </c>
      <c r="AR581" s="24">
        <v>0</v>
      </c>
      <c r="AS581" s="24">
        <v>0</v>
      </c>
      <c r="AT581" s="24">
        <v>0</v>
      </c>
    </row>
    <row r="582" spans="1:46" ht="78.75">
      <c r="A582" s="8" t="s">
        <v>806</v>
      </c>
      <c r="B582" s="73" t="s">
        <v>1360</v>
      </c>
      <c r="C582" s="15" t="s">
        <v>1361</v>
      </c>
      <c r="D582" s="9">
        <v>0.89907000000000004</v>
      </c>
      <c r="E582" s="24"/>
      <c r="F582" s="24">
        <v>0</v>
      </c>
      <c r="G582" s="24">
        <v>0</v>
      </c>
      <c r="H582" s="24"/>
      <c r="I582" s="24"/>
      <c r="J582" s="24"/>
      <c r="K582" s="24"/>
      <c r="L582" s="24"/>
      <c r="M582" s="24">
        <v>0</v>
      </c>
      <c r="N582" s="24">
        <v>0</v>
      </c>
      <c r="O582" s="24"/>
      <c r="P582" s="49">
        <v>0</v>
      </c>
      <c r="Q582" s="24"/>
      <c r="R582" s="24"/>
      <c r="S582" s="24"/>
      <c r="T582" s="24">
        <v>0</v>
      </c>
      <c r="U582" s="24">
        <v>0</v>
      </c>
      <c r="V582" s="24"/>
      <c r="W582" s="24">
        <v>0</v>
      </c>
      <c r="X582" s="24"/>
      <c r="Y582" s="24"/>
      <c r="Z582" s="24"/>
      <c r="AA582" s="24">
        <v>0</v>
      </c>
      <c r="AB582" s="24">
        <v>0</v>
      </c>
      <c r="AC582" s="24"/>
      <c r="AD582" s="49">
        <v>0</v>
      </c>
      <c r="AE582" s="24"/>
      <c r="AF582" s="24"/>
      <c r="AG582" s="24"/>
      <c r="AH582" s="24">
        <v>0</v>
      </c>
      <c r="AI582" s="24">
        <v>0</v>
      </c>
      <c r="AJ582" s="24"/>
      <c r="AK582" s="49">
        <v>0</v>
      </c>
      <c r="AL582" s="44"/>
      <c r="AM582" s="24"/>
      <c r="AN582" s="24"/>
      <c r="AO582" s="24">
        <f t="shared" si="9"/>
        <v>0</v>
      </c>
      <c r="AP582" s="24">
        <v>0</v>
      </c>
      <c r="AQ582" s="24">
        <v>0</v>
      </c>
      <c r="AR582" s="24">
        <v>0</v>
      </c>
      <c r="AS582" s="24">
        <v>0</v>
      </c>
      <c r="AT582" s="24">
        <v>0</v>
      </c>
    </row>
    <row r="583" spans="1:46" ht="78.75">
      <c r="A583" s="8" t="s">
        <v>806</v>
      </c>
      <c r="B583" s="73" t="s">
        <v>1362</v>
      </c>
      <c r="C583" s="15" t="s">
        <v>1363</v>
      </c>
      <c r="D583" s="9">
        <v>0.89907000000000004</v>
      </c>
      <c r="E583" s="24"/>
      <c r="F583" s="24">
        <v>0</v>
      </c>
      <c r="G583" s="24">
        <v>0</v>
      </c>
      <c r="H583" s="24"/>
      <c r="I583" s="24"/>
      <c r="J583" s="24"/>
      <c r="K583" s="24"/>
      <c r="L583" s="24"/>
      <c r="M583" s="24">
        <v>0</v>
      </c>
      <c r="N583" s="24">
        <v>0</v>
      </c>
      <c r="O583" s="24"/>
      <c r="P583" s="49">
        <v>0</v>
      </c>
      <c r="Q583" s="24"/>
      <c r="R583" s="24"/>
      <c r="S583" s="24"/>
      <c r="T583" s="24">
        <v>0</v>
      </c>
      <c r="U583" s="24">
        <v>0</v>
      </c>
      <c r="V583" s="24"/>
      <c r="W583" s="24">
        <v>0</v>
      </c>
      <c r="X583" s="24"/>
      <c r="Y583" s="24"/>
      <c r="Z583" s="24"/>
      <c r="AA583" s="24">
        <v>0</v>
      </c>
      <c r="AB583" s="24">
        <v>0</v>
      </c>
      <c r="AC583" s="24"/>
      <c r="AD583" s="49">
        <v>0</v>
      </c>
      <c r="AE583" s="24"/>
      <c r="AF583" s="24"/>
      <c r="AG583" s="24"/>
      <c r="AH583" s="24">
        <v>0</v>
      </c>
      <c r="AI583" s="24">
        <v>0</v>
      </c>
      <c r="AJ583" s="24"/>
      <c r="AK583" s="49">
        <v>0</v>
      </c>
      <c r="AL583" s="44"/>
      <c r="AM583" s="24"/>
      <c r="AN583" s="24"/>
      <c r="AO583" s="24">
        <f t="shared" si="9"/>
        <v>0</v>
      </c>
      <c r="AP583" s="24">
        <v>0</v>
      </c>
      <c r="AQ583" s="24">
        <v>0</v>
      </c>
      <c r="AR583" s="24">
        <v>0</v>
      </c>
      <c r="AS583" s="24">
        <v>0</v>
      </c>
      <c r="AT583" s="24">
        <v>0</v>
      </c>
    </row>
    <row r="584" spans="1:46" ht="47.25">
      <c r="A584" s="8" t="s">
        <v>806</v>
      </c>
      <c r="B584" s="73" t="s">
        <v>1364</v>
      </c>
      <c r="C584" s="15" t="s">
        <v>1365</v>
      </c>
      <c r="D584" s="9">
        <v>8.2546400000000002</v>
      </c>
      <c r="E584" s="24"/>
      <c r="F584" s="24">
        <v>0</v>
      </c>
      <c r="G584" s="24">
        <v>0</v>
      </c>
      <c r="H584" s="24"/>
      <c r="I584" s="24">
        <v>0</v>
      </c>
      <c r="J584" s="24"/>
      <c r="K584" s="24"/>
      <c r="L584" s="24"/>
      <c r="M584" s="24">
        <v>8.2546400000000002</v>
      </c>
      <c r="N584" s="24">
        <v>0</v>
      </c>
      <c r="O584" s="24"/>
      <c r="P584" s="49">
        <v>0</v>
      </c>
      <c r="Q584" s="24"/>
      <c r="R584" s="24"/>
      <c r="S584" s="24"/>
      <c r="T584" s="24">
        <v>0</v>
      </c>
      <c r="U584" s="24">
        <v>0</v>
      </c>
      <c r="V584" s="24"/>
      <c r="W584" s="24">
        <v>0</v>
      </c>
      <c r="X584" s="24"/>
      <c r="Y584" s="24"/>
      <c r="Z584" s="24"/>
      <c r="AA584" s="24">
        <v>0</v>
      </c>
      <c r="AB584" s="24">
        <v>0</v>
      </c>
      <c r="AC584" s="24"/>
      <c r="AD584" s="49">
        <v>0</v>
      </c>
      <c r="AE584" s="24"/>
      <c r="AF584" s="24"/>
      <c r="AG584" s="24"/>
      <c r="AH584" s="24">
        <v>0</v>
      </c>
      <c r="AI584" s="24">
        <v>0</v>
      </c>
      <c r="AJ584" s="24"/>
      <c r="AK584" s="49">
        <v>0</v>
      </c>
      <c r="AL584" s="44"/>
      <c r="AM584" s="24"/>
      <c r="AN584" s="24"/>
      <c r="AO584" s="24">
        <f t="shared" si="9"/>
        <v>8.2546400000000002</v>
      </c>
      <c r="AP584" s="24">
        <v>0</v>
      </c>
      <c r="AQ584" s="24">
        <v>0</v>
      </c>
      <c r="AR584" s="24">
        <v>0</v>
      </c>
      <c r="AS584" s="24">
        <v>0</v>
      </c>
      <c r="AT584" s="24">
        <v>0</v>
      </c>
    </row>
    <row r="585" spans="1:46" ht="94.5">
      <c r="A585" s="8" t="s">
        <v>806</v>
      </c>
      <c r="B585" s="73" t="s">
        <v>1366</v>
      </c>
      <c r="C585" s="15" t="s">
        <v>1367</v>
      </c>
      <c r="D585" s="9">
        <v>1.36754</v>
      </c>
      <c r="E585" s="24"/>
      <c r="F585" s="24">
        <v>1.3675400000000002</v>
      </c>
      <c r="G585" s="24">
        <v>1</v>
      </c>
      <c r="H585" s="24"/>
      <c r="I585" s="24">
        <v>0.05</v>
      </c>
      <c r="J585" s="24"/>
      <c r="K585" s="24"/>
      <c r="L585" s="24"/>
      <c r="M585" s="24">
        <v>0</v>
      </c>
      <c r="N585" s="24">
        <v>0</v>
      </c>
      <c r="O585" s="24"/>
      <c r="P585" s="49">
        <v>0</v>
      </c>
      <c r="Q585" s="24"/>
      <c r="R585" s="24"/>
      <c r="S585" s="24"/>
      <c r="T585" s="24">
        <v>0</v>
      </c>
      <c r="U585" s="24">
        <v>0</v>
      </c>
      <c r="V585" s="24"/>
      <c r="W585" s="24">
        <v>0</v>
      </c>
      <c r="X585" s="24"/>
      <c r="Y585" s="24"/>
      <c r="Z585" s="24"/>
      <c r="AA585" s="24">
        <v>0</v>
      </c>
      <c r="AB585" s="24">
        <v>0</v>
      </c>
      <c r="AC585" s="24"/>
      <c r="AD585" s="49">
        <v>0</v>
      </c>
      <c r="AE585" s="24"/>
      <c r="AF585" s="24"/>
      <c r="AG585" s="24"/>
      <c r="AH585" s="24">
        <v>0</v>
      </c>
      <c r="AI585" s="24">
        <v>0</v>
      </c>
      <c r="AJ585" s="24"/>
      <c r="AK585" s="49">
        <v>0</v>
      </c>
      <c r="AL585" s="44"/>
      <c r="AM585" s="24"/>
      <c r="AN585" s="24"/>
      <c r="AO585" s="24">
        <f t="shared" si="9"/>
        <v>1.3675400000000002</v>
      </c>
      <c r="AP585" s="24">
        <v>1</v>
      </c>
      <c r="AQ585" s="24">
        <v>0</v>
      </c>
      <c r="AR585" s="24">
        <v>0.05</v>
      </c>
      <c r="AS585" s="24">
        <v>0</v>
      </c>
      <c r="AT585" s="24">
        <v>0</v>
      </c>
    </row>
    <row r="586" spans="1:46" ht="63">
      <c r="A586" s="8" t="s">
        <v>806</v>
      </c>
      <c r="B586" s="73" t="s">
        <v>635</v>
      </c>
      <c r="C586" s="15" t="s">
        <v>2495</v>
      </c>
      <c r="D586" s="9">
        <v>13.12885</v>
      </c>
      <c r="E586" s="24"/>
      <c r="F586" s="24">
        <v>0</v>
      </c>
      <c r="G586" s="24">
        <v>0</v>
      </c>
      <c r="H586" s="24"/>
      <c r="I586" s="24">
        <v>0</v>
      </c>
      <c r="J586" s="24"/>
      <c r="K586" s="24"/>
      <c r="L586" s="24"/>
      <c r="M586" s="24">
        <v>0</v>
      </c>
      <c r="N586" s="24">
        <v>0</v>
      </c>
      <c r="O586" s="24"/>
      <c r="P586" s="49">
        <v>0</v>
      </c>
      <c r="Q586" s="24"/>
      <c r="R586" s="24"/>
      <c r="S586" s="24"/>
      <c r="T586" s="24">
        <v>13.12885</v>
      </c>
      <c r="U586" s="24">
        <v>0.43</v>
      </c>
      <c r="V586" s="24"/>
      <c r="W586" s="24">
        <v>0.5</v>
      </c>
      <c r="X586" s="24"/>
      <c r="Y586" s="24"/>
      <c r="Z586" s="24"/>
      <c r="AA586" s="24">
        <v>0</v>
      </c>
      <c r="AB586" s="24">
        <v>0</v>
      </c>
      <c r="AC586" s="24"/>
      <c r="AD586" s="49">
        <v>0</v>
      </c>
      <c r="AE586" s="24"/>
      <c r="AF586" s="24"/>
      <c r="AG586" s="24"/>
      <c r="AH586" s="24">
        <v>0</v>
      </c>
      <c r="AI586" s="24">
        <v>0</v>
      </c>
      <c r="AJ586" s="24"/>
      <c r="AK586" s="49">
        <v>0</v>
      </c>
      <c r="AL586" s="44"/>
      <c r="AM586" s="24"/>
      <c r="AN586" s="24"/>
      <c r="AO586" s="24">
        <f t="shared" si="9"/>
        <v>13.12885</v>
      </c>
      <c r="AP586" s="24">
        <v>0.43</v>
      </c>
      <c r="AQ586" s="24">
        <v>0</v>
      </c>
      <c r="AR586" s="24">
        <v>0.5</v>
      </c>
      <c r="AS586" s="24">
        <v>0</v>
      </c>
      <c r="AT586" s="24">
        <v>0</v>
      </c>
    </row>
    <row r="587" spans="1:46" ht="63">
      <c r="A587" s="8" t="s">
        <v>806</v>
      </c>
      <c r="B587" s="73" t="s">
        <v>636</v>
      </c>
      <c r="C587" s="15" t="s">
        <v>2496</v>
      </c>
      <c r="D587" s="9">
        <v>74.692530000000005</v>
      </c>
      <c r="E587" s="24"/>
      <c r="F587" s="24">
        <v>0</v>
      </c>
      <c r="G587" s="24">
        <v>0</v>
      </c>
      <c r="H587" s="24"/>
      <c r="I587" s="24">
        <v>0</v>
      </c>
      <c r="J587" s="24"/>
      <c r="K587" s="24"/>
      <c r="L587" s="24"/>
      <c r="M587" s="24">
        <v>0</v>
      </c>
      <c r="N587" s="24">
        <v>0</v>
      </c>
      <c r="O587" s="24"/>
      <c r="P587" s="49">
        <v>0</v>
      </c>
      <c r="Q587" s="24"/>
      <c r="R587" s="24"/>
      <c r="S587" s="24"/>
      <c r="T587" s="24">
        <v>0</v>
      </c>
      <c r="U587" s="24">
        <v>0</v>
      </c>
      <c r="V587" s="24"/>
      <c r="W587" s="24">
        <v>0</v>
      </c>
      <c r="X587" s="24"/>
      <c r="Y587" s="24"/>
      <c r="Z587" s="24"/>
      <c r="AA587" s="24">
        <v>0</v>
      </c>
      <c r="AB587" s="24">
        <v>0</v>
      </c>
      <c r="AC587" s="24"/>
      <c r="AD587" s="49">
        <v>0</v>
      </c>
      <c r="AE587" s="24"/>
      <c r="AF587" s="24"/>
      <c r="AG587" s="24"/>
      <c r="AH587" s="24">
        <v>0</v>
      </c>
      <c r="AI587" s="24">
        <v>0</v>
      </c>
      <c r="AJ587" s="24"/>
      <c r="AK587" s="49">
        <v>0</v>
      </c>
      <c r="AL587" s="44"/>
      <c r="AM587" s="24"/>
      <c r="AN587" s="24"/>
      <c r="AO587" s="24">
        <f t="shared" si="9"/>
        <v>0</v>
      </c>
      <c r="AP587" s="24">
        <v>0</v>
      </c>
      <c r="AQ587" s="24">
        <v>0</v>
      </c>
      <c r="AR587" s="24">
        <v>0</v>
      </c>
      <c r="AS587" s="24">
        <v>0</v>
      </c>
      <c r="AT587" s="24">
        <v>0</v>
      </c>
    </row>
    <row r="588" spans="1:46" ht="78.75">
      <c r="A588" s="8" t="s">
        <v>806</v>
      </c>
      <c r="B588" s="73" t="s">
        <v>1368</v>
      </c>
      <c r="C588" s="15" t="s">
        <v>1369</v>
      </c>
      <c r="D588" s="9">
        <v>3.9313200000000004</v>
      </c>
      <c r="E588" s="24"/>
      <c r="F588" s="24">
        <v>0</v>
      </c>
      <c r="G588" s="24">
        <v>0</v>
      </c>
      <c r="H588" s="24"/>
      <c r="I588" s="24">
        <v>0</v>
      </c>
      <c r="J588" s="24"/>
      <c r="K588" s="24"/>
      <c r="L588" s="24"/>
      <c r="M588" s="24">
        <v>0</v>
      </c>
      <c r="N588" s="24">
        <v>0</v>
      </c>
      <c r="O588" s="24"/>
      <c r="P588" s="49">
        <v>0</v>
      </c>
      <c r="Q588" s="24"/>
      <c r="R588" s="24"/>
      <c r="S588" s="24"/>
      <c r="T588" s="24">
        <v>3.9313199999999999</v>
      </c>
      <c r="U588" s="24">
        <v>0</v>
      </c>
      <c r="V588" s="24"/>
      <c r="W588" s="24">
        <v>0.70</v>
      </c>
      <c r="X588" s="24"/>
      <c r="Y588" s="24"/>
      <c r="Z588" s="24"/>
      <c r="AA588" s="24">
        <v>0</v>
      </c>
      <c r="AB588" s="24">
        <v>0</v>
      </c>
      <c r="AC588" s="24"/>
      <c r="AD588" s="49">
        <v>0</v>
      </c>
      <c r="AE588" s="24"/>
      <c r="AF588" s="24"/>
      <c r="AG588" s="24"/>
      <c r="AH588" s="24">
        <v>0</v>
      </c>
      <c r="AI588" s="24">
        <v>0</v>
      </c>
      <c r="AJ588" s="24"/>
      <c r="AK588" s="49">
        <v>0</v>
      </c>
      <c r="AL588" s="44"/>
      <c r="AM588" s="24"/>
      <c r="AN588" s="24"/>
      <c r="AO588" s="24">
        <f t="shared" si="9"/>
        <v>3.9313199999999999</v>
      </c>
      <c r="AP588" s="24">
        <v>0</v>
      </c>
      <c r="AQ588" s="24">
        <v>0</v>
      </c>
      <c r="AR588" s="24">
        <v>0.70</v>
      </c>
      <c r="AS588" s="24">
        <v>0</v>
      </c>
      <c r="AT588" s="24">
        <v>0</v>
      </c>
    </row>
    <row r="589" spans="1:46" ht="78.75">
      <c r="A589" s="8" t="s">
        <v>806</v>
      </c>
      <c r="B589" s="73" t="s">
        <v>1370</v>
      </c>
      <c r="C589" s="15" t="s">
        <v>2497</v>
      </c>
      <c r="D589" s="9">
        <v>2.0586799999999998</v>
      </c>
      <c r="E589" s="24"/>
      <c r="F589" s="24">
        <v>2.0586799999999998</v>
      </c>
      <c r="G589" s="24">
        <v>0</v>
      </c>
      <c r="H589" s="24"/>
      <c r="I589" s="24">
        <v>0.35</v>
      </c>
      <c r="J589" s="24"/>
      <c r="K589" s="24"/>
      <c r="L589" s="24"/>
      <c r="M589" s="24">
        <v>0</v>
      </c>
      <c r="N589" s="24">
        <v>0</v>
      </c>
      <c r="O589" s="24"/>
      <c r="P589" s="49">
        <v>0</v>
      </c>
      <c r="Q589" s="24"/>
      <c r="R589" s="24"/>
      <c r="S589" s="24"/>
      <c r="T589" s="24">
        <v>0</v>
      </c>
      <c r="U589" s="24">
        <v>0</v>
      </c>
      <c r="V589" s="24"/>
      <c r="W589" s="24">
        <v>0</v>
      </c>
      <c r="X589" s="24"/>
      <c r="Y589" s="24"/>
      <c r="Z589" s="24"/>
      <c r="AA589" s="24">
        <v>0</v>
      </c>
      <c r="AB589" s="24">
        <v>0</v>
      </c>
      <c r="AC589" s="24"/>
      <c r="AD589" s="49">
        <v>0</v>
      </c>
      <c r="AE589" s="24"/>
      <c r="AF589" s="24"/>
      <c r="AG589" s="24"/>
      <c r="AH589" s="24">
        <v>0</v>
      </c>
      <c r="AI589" s="24">
        <v>0</v>
      </c>
      <c r="AJ589" s="24"/>
      <c r="AK589" s="49">
        <v>0</v>
      </c>
      <c r="AL589" s="44"/>
      <c r="AM589" s="24"/>
      <c r="AN589" s="24"/>
      <c r="AO589" s="24">
        <f t="shared" si="9"/>
        <v>2.0586799999999998</v>
      </c>
      <c r="AP589" s="24">
        <v>0</v>
      </c>
      <c r="AQ589" s="24">
        <v>0</v>
      </c>
      <c r="AR589" s="24">
        <v>0.35</v>
      </c>
      <c r="AS589" s="24">
        <v>0</v>
      </c>
      <c r="AT589" s="24">
        <v>0</v>
      </c>
    </row>
    <row r="590" spans="1:46" ht="78.75">
      <c r="A590" s="8" t="s">
        <v>806</v>
      </c>
      <c r="B590" s="73" t="s">
        <v>1371</v>
      </c>
      <c r="C590" s="15" t="s">
        <v>2498</v>
      </c>
      <c r="D590" s="9">
        <v>1.5233099999999999</v>
      </c>
      <c r="E590" s="24"/>
      <c r="F590" s="24">
        <v>1.5233099999999999</v>
      </c>
      <c r="G590" s="24">
        <v>0</v>
      </c>
      <c r="H590" s="24"/>
      <c r="I590" s="24">
        <v>0.25</v>
      </c>
      <c r="J590" s="24"/>
      <c r="K590" s="24"/>
      <c r="L590" s="24"/>
      <c r="M590" s="24">
        <v>0</v>
      </c>
      <c r="N590" s="24">
        <v>0</v>
      </c>
      <c r="O590" s="24"/>
      <c r="P590" s="49">
        <v>0</v>
      </c>
      <c r="Q590" s="24"/>
      <c r="R590" s="24"/>
      <c r="S590" s="24"/>
      <c r="T590" s="24">
        <v>0</v>
      </c>
      <c r="U590" s="24">
        <v>0</v>
      </c>
      <c r="V590" s="24"/>
      <c r="W590" s="24">
        <v>0</v>
      </c>
      <c r="X590" s="24"/>
      <c r="Y590" s="24"/>
      <c r="Z590" s="24"/>
      <c r="AA590" s="24">
        <v>0</v>
      </c>
      <c r="AB590" s="24">
        <v>0</v>
      </c>
      <c r="AC590" s="24"/>
      <c r="AD590" s="49">
        <v>0</v>
      </c>
      <c r="AE590" s="24"/>
      <c r="AF590" s="24"/>
      <c r="AG590" s="24"/>
      <c r="AH590" s="24">
        <v>0</v>
      </c>
      <c r="AI590" s="24">
        <v>0</v>
      </c>
      <c r="AJ590" s="24"/>
      <c r="AK590" s="49">
        <v>0</v>
      </c>
      <c r="AL590" s="44"/>
      <c r="AM590" s="24"/>
      <c r="AN590" s="24"/>
      <c r="AO590" s="24">
        <f t="shared" si="9"/>
        <v>1.5233099999999999</v>
      </c>
      <c r="AP590" s="24">
        <v>0</v>
      </c>
      <c r="AQ590" s="24">
        <v>0</v>
      </c>
      <c r="AR590" s="24">
        <v>0.25</v>
      </c>
      <c r="AS590" s="24">
        <v>0</v>
      </c>
      <c r="AT590" s="24">
        <v>0</v>
      </c>
    </row>
    <row r="591" spans="1:46" ht="63">
      <c r="A591" s="8" t="s">
        <v>806</v>
      </c>
      <c r="B591" s="73" t="s">
        <v>637</v>
      </c>
      <c r="C591" s="15" t="s">
        <v>2499</v>
      </c>
      <c r="D591" s="9">
        <v>1.3942999999999999</v>
      </c>
      <c r="E591" s="24"/>
      <c r="F591" s="24">
        <v>0</v>
      </c>
      <c r="G591" s="24">
        <v>0</v>
      </c>
      <c r="H591" s="24"/>
      <c r="I591" s="24">
        <v>0</v>
      </c>
      <c r="J591" s="24"/>
      <c r="K591" s="24"/>
      <c r="L591" s="24"/>
      <c r="M591" s="24">
        <v>0</v>
      </c>
      <c r="N591" s="24">
        <v>0</v>
      </c>
      <c r="O591" s="24"/>
      <c r="P591" s="49">
        <v>0</v>
      </c>
      <c r="Q591" s="24"/>
      <c r="R591" s="24"/>
      <c r="S591" s="24"/>
      <c r="T591" s="24">
        <v>0</v>
      </c>
      <c r="U591" s="24">
        <v>0</v>
      </c>
      <c r="V591" s="24"/>
      <c r="W591" s="24">
        <v>0</v>
      </c>
      <c r="X591" s="24"/>
      <c r="Y591" s="24"/>
      <c r="Z591" s="24"/>
      <c r="AA591" s="24">
        <v>1.3942999999999999</v>
      </c>
      <c r="AB591" s="24">
        <v>0</v>
      </c>
      <c r="AC591" s="24"/>
      <c r="AD591" s="49">
        <v>0.30</v>
      </c>
      <c r="AE591" s="24"/>
      <c r="AF591" s="24"/>
      <c r="AG591" s="24"/>
      <c r="AH591" s="24">
        <v>0</v>
      </c>
      <c r="AI591" s="24">
        <v>0</v>
      </c>
      <c r="AJ591" s="24"/>
      <c r="AK591" s="49">
        <v>0</v>
      </c>
      <c r="AL591" s="44"/>
      <c r="AM591" s="24"/>
      <c r="AN591" s="24"/>
      <c r="AO591" s="24">
        <f t="shared" si="10" ref="AO591:AO654">=F591+M591+T591+AA591+AH591</f>
        <v>1.3942999999999999</v>
      </c>
      <c r="AP591" s="24">
        <v>0</v>
      </c>
      <c r="AQ591" s="24">
        <v>0</v>
      </c>
      <c r="AR591" s="24">
        <v>0.30</v>
      </c>
      <c r="AS591" s="24">
        <v>0</v>
      </c>
      <c r="AT591" s="24">
        <v>0</v>
      </c>
    </row>
    <row r="592" spans="1:46" ht="78.75">
      <c r="A592" s="8" t="s">
        <v>806</v>
      </c>
      <c r="B592" s="73" t="s">
        <v>1372</v>
      </c>
      <c r="C592" s="15" t="s">
        <v>1373</v>
      </c>
      <c r="D592" s="9">
        <v>0.58804999999999996</v>
      </c>
      <c r="E592" s="24"/>
      <c r="F592" s="24">
        <v>0</v>
      </c>
      <c r="G592" s="24">
        <v>0</v>
      </c>
      <c r="H592" s="24"/>
      <c r="I592" s="24">
        <v>0</v>
      </c>
      <c r="J592" s="24"/>
      <c r="K592" s="24"/>
      <c r="L592" s="24"/>
      <c r="M592" s="24">
        <v>0</v>
      </c>
      <c r="N592" s="24">
        <v>0</v>
      </c>
      <c r="O592" s="24"/>
      <c r="P592" s="49">
        <v>0</v>
      </c>
      <c r="Q592" s="24"/>
      <c r="R592" s="24"/>
      <c r="S592" s="24"/>
      <c r="T592" s="24">
        <v>0.58804999999999996</v>
      </c>
      <c r="U592" s="24">
        <v>0</v>
      </c>
      <c r="V592" s="24"/>
      <c r="W592" s="24">
        <v>0.10</v>
      </c>
      <c r="X592" s="24"/>
      <c r="Y592" s="24"/>
      <c r="Z592" s="24"/>
      <c r="AA592" s="24">
        <v>0</v>
      </c>
      <c r="AB592" s="24">
        <v>0</v>
      </c>
      <c r="AC592" s="24"/>
      <c r="AD592" s="49">
        <v>0</v>
      </c>
      <c r="AE592" s="24"/>
      <c r="AF592" s="24"/>
      <c r="AG592" s="24"/>
      <c r="AH592" s="24">
        <v>0</v>
      </c>
      <c r="AI592" s="24">
        <v>0</v>
      </c>
      <c r="AJ592" s="24"/>
      <c r="AK592" s="49">
        <v>0</v>
      </c>
      <c r="AL592" s="44"/>
      <c r="AM592" s="24"/>
      <c r="AN592" s="24"/>
      <c r="AO592" s="24">
        <f t="shared" si="10"/>
        <v>0.58804999999999996</v>
      </c>
      <c r="AP592" s="24">
        <v>0</v>
      </c>
      <c r="AQ592" s="24">
        <v>0</v>
      </c>
      <c r="AR592" s="24">
        <v>0.10</v>
      </c>
      <c r="AS592" s="24">
        <v>0</v>
      </c>
      <c r="AT592" s="24">
        <v>0</v>
      </c>
    </row>
    <row r="593" spans="1:46" ht="63">
      <c r="A593" s="8" t="s">
        <v>806</v>
      </c>
      <c r="B593" s="73" t="s">
        <v>638</v>
      </c>
      <c r="C593" s="15" t="s">
        <v>332</v>
      </c>
      <c r="D593" s="9">
        <v>2.0586799999999998</v>
      </c>
      <c r="E593" s="24"/>
      <c r="F593" s="24">
        <v>0</v>
      </c>
      <c r="G593" s="24">
        <v>0</v>
      </c>
      <c r="H593" s="24"/>
      <c r="I593" s="24">
        <v>0</v>
      </c>
      <c r="J593" s="24"/>
      <c r="K593" s="24"/>
      <c r="L593" s="24"/>
      <c r="M593" s="24">
        <v>0</v>
      </c>
      <c r="N593" s="24">
        <v>0</v>
      </c>
      <c r="O593" s="24"/>
      <c r="P593" s="49">
        <v>0</v>
      </c>
      <c r="Q593" s="24"/>
      <c r="R593" s="24"/>
      <c r="S593" s="24"/>
      <c r="T593" s="24">
        <v>0</v>
      </c>
      <c r="U593" s="24">
        <v>0</v>
      </c>
      <c r="V593" s="24"/>
      <c r="W593" s="24">
        <v>0</v>
      </c>
      <c r="X593" s="24"/>
      <c r="Y593" s="24"/>
      <c r="Z593" s="24"/>
      <c r="AA593" s="24">
        <v>2.0586799999999998</v>
      </c>
      <c r="AB593" s="24">
        <v>0</v>
      </c>
      <c r="AC593" s="24"/>
      <c r="AD593" s="49">
        <v>0.35</v>
      </c>
      <c r="AE593" s="24"/>
      <c r="AF593" s="24"/>
      <c r="AG593" s="24"/>
      <c r="AH593" s="24">
        <v>0</v>
      </c>
      <c r="AI593" s="24">
        <v>0</v>
      </c>
      <c r="AJ593" s="24"/>
      <c r="AK593" s="49">
        <v>0</v>
      </c>
      <c r="AL593" s="44"/>
      <c r="AM593" s="24"/>
      <c r="AN593" s="24"/>
      <c r="AO593" s="24">
        <f t="shared" si="10"/>
        <v>2.0586799999999998</v>
      </c>
      <c r="AP593" s="24">
        <v>0</v>
      </c>
      <c r="AQ593" s="24">
        <v>0</v>
      </c>
      <c r="AR593" s="24">
        <v>0.35</v>
      </c>
      <c r="AS593" s="24">
        <v>0</v>
      </c>
      <c r="AT593" s="24">
        <v>0</v>
      </c>
    </row>
    <row r="594" spans="1:46" ht="63">
      <c r="A594" s="8" t="s">
        <v>806</v>
      </c>
      <c r="B594" s="73" t="s">
        <v>639</v>
      </c>
      <c r="C594" s="15" t="s">
        <v>333</v>
      </c>
      <c r="D594" s="9">
        <v>1.5958699999999999</v>
      </c>
      <c r="E594" s="24"/>
      <c r="F594" s="24">
        <v>0</v>
      </c>
      <c r="G594" s="24">
        <v>0</v>
      </c>
      <c r="H594" s="24"/>
      <c r="I594" s="24">
        <v>0</v>
      </c>
      <c r="J594" s="24"/>
      <c r="K594" s="24"/>
      <c r="L594" s="24"/>
      <c r="M594" s="24">
        <v>0</v>
      </c>
      <c r="N594" s="24">
        <v>0</v>
      </c>
      <c r="O594" s="24"/>
      <c r="P594" s="49">
        <v>0</v>
      </c>
      <c r="Q594" s="24"/>
      <c r="R594" s="24"/>
      <c r="S594" s="24"/>
      <c r="T594" s="24">
        <v>0</v>
      </c>
      <c r="U594" s="24">
        <v>0</v>
      </c>
      <c r="V594" s="24"/>
      <c r="W594" s="24">
        <v>0</v>
      </c>
      <c r="X594" s="24"/>
      <c r="Y594" s="24"/>
      <c r="Z594" s="24"/>
      <c r="AA594" s="24">
        <v>1.5958700000000001</v>
      </c>
      <c r="AB594" s="24">
        <v>0</v>
      </c>
      <c r="AC594" s="24"/>
      <c r="AD594" s="49">
        <v>0.35</v>
      </c>
      <c r="AE594" s="24"/>
      <c r="AF594" s="24"/>
      <c r="AG594" s="24"/>
      <c r="AH594" s="24">
        <v>0</v>
      </c>
      <c r="AI594" s="24">
        <v>0</v>
      </c>
      <c r="AJ594" s="24"/>
      <c r="AK594" s="49">
        <v>0</v>
      </c>
      <c r="AL594" s="44"/>
      <c r="AM594" s="24"/>
      <c r="AN594" s="24"/>
      <c r="AO594" s="24">
        <f t="shared" si="10"/>
        <v>1.5958700000000001</v>
      </c>
      <c r="AP594" s="24">
        <v>0</v>
      </c>
      <c r="AQ594" s="24">
        <v>0</v>
      </c>
      <c r="AR594" s="24">
        <v>0.35</v>
      </c>
      <c r="AS594" s="24">
        <v>0</v>
      </c>
      <c r="AT594" s="24">
        <v>0</v>
      </c>
    </row>
    <row r="595" spans="1:46" ht="63">
      <c r="A595" s="8" t="s">
        <v>806</v>
      </c>
      <c r="B595" s="73" t="s">
        <v>640</v>
      </c>
      <c r="C595" s="15" t="s">
        <v>334</v>
      </c>
      <c r="D595" s="9">
        <v>8.6907399999999999</v>
      </c>
      <c r="E595" s="24"/>
      <c r="F595" s="24">
        <v>0</v>
      </c>
      <c r="G595" s="24">
        <v>0</v>
      </c>
      <c r="H595" s="24"/>
      <c r="I595" s="24">
        <v>0</v>
      </c>
      <c r="J595" s="24"/>
      <c r="K595" s="24"/>
      <c r="L595" s="24"/>
      <c r="M595" s="24">
        <v>0</v>
      </c>
      <c r="N595" s="24">
        <v>0</v>
      </c>
      <c r="O595" s="24"/>
      <c r="P595" s="49">
        <v>0</v>
      </c>
      <c r="Q595" s="24"/>
      <c r="R595" s="24"/>
      <c r="S595" s="24"/>
      <c r="T595" s="24">
        <v>0</v>
      </c>
      <c r="U595" s="24">
        <v>0</v>
      </c>
      <c r="V595" s="24"/>
      <c r="W595" s="24">
        <v>0</v>
      </c>
      <c r="X595" s="24"/>
      <c r="Y595" s="24"/>
      <c r="Z595" s="24"/>
      <c r="AA595" s="24">
        <v>0</v>
      </c>
      <c r="AB595" s="24">
        <v>0</v>
      </c>
      <c r="AC595" s="24"/>
      <c r="AD595" s="49">
        <v>0</v>
      </c>
      <c r="AE595" s="24"/>
      <c r="AF595" s="24"/>
      <c r="AG595" s="24"/>
      <c r="AH595" s="24">
        <v>8.6907399999999999</v>
      </c>
      <c r="AI595" s="24">
        <v>0</v>
      </c>
      <c r="AJ595" s="24"/>
      <c r="AK595" s="49">
        <v>2.85</v>
      </c>
      <c r="AL595" s="44"/>
      <c r="AM595" s="24"/>
      <c r="AN595" s="24"/>
      <c r="AO595" s="24">
        <f t="shared" si="10"/>
        <v>8.6907399999999999</v>
      </c>
      <c r="AP595" s="24">
        <v>0</v>
      </c>
      <c r="AQ595" s="24">
        <v>0</v>
      </c>
      <c r="AR595" s="24">
        <v>2.85</v>
      </c>
      <c r="AS595" s="24">
        <v>0</v>
      </c>
      <c r="AT595" s="24">
        <v>0</v>
      </c>
    </row>
    <row r="596" spans="1:46" ht="47.25">
      <c r="A596" s="8" t="s">
        <v>806</v>
      </c>
      <c r="B596" s="73" t="s">
        <v>641</v>
      </c>
      <c r="C596" s="15" t="s">
        <v>335</v>
      </c>
      <c r="D596" s="9">
        <v>13.12885</v>
      </c>
      <c r="E596" s="24"/>
      <c r="F596" s="24">
        <v>0</v>
      </c>
      <c r="G596" s="24">
        <v>0</v>
      </c>
      <c r="H596" s="24"/>
      <c r="I596" s="24">
        <v>0</v>
      </c>
      <c r="J596" s="24"/>
      <c r="K596" s="24"/>
      <c r="L596" s="24"/>
      <c r="M596" s="24">
        <v>0</v>
      </c>
      <c r="N596" s="24">
        <v>0</v>
      </c>
      <c r="O596" s="24"/>
      <c r="P596" s="49">
        <v>0</v>
      </c>
      <c r="Q596" s="24"/>
      <c r="R596" s="24"/>
      <c r="S596" s="24"/>
      <c r="T596" s="24">
        <v>0</v>
      </c>
      <c r="U596" s="24">
        <v>0</v>
      </c>
      <c r="V596" s="24"/>
      <c r="W596" s="24">
        <v>0</v>
      </c>
      <c r="X596" s="24"/>
      <c r="Y596" s="24"/>
      <c r="Z596" s="24"/>
      <c r="AA596" s="24">
        <v>0</v>
      </c>
      <c r="AB596" s="24">
        <v>0</v>
      </c>
      <c r="AC596" s="24"/>
      <c r="AD596" s="49">
        <v>0</v>
      </c>
      <c r="AE596" s="24"/>
      <c r="AF596" s="24"/>
      <c r="AG596" s="24"/>
      <c r="AH596" s="24">
        <v>13.12885</v>
      </c>
      <c r="AI596" s="24">
        <v>0.5</v>
      </c>
      <c r="AJ596" s="24"/>
      <c r="AK596" s="49">
        <v>0.5</v>
      </c>
      <c r="AL596" s="44"/>
      <c r="AM596" s="24"/>
      <c r="AN596" s="24"/>
      <c r="AO596" s="24">
        <f t="shared" si="10"/>
        <v>13.12885</v>
      </c>
      <c r="AP596" s="24">
        <v>0.5</v>
      </c>
      <c r="AQ596" s="24">
        <v>0</v>
      </c>
      <c r="AR596" s="24">
        <v>0.5</v>
      </c>
      <c r="AS596" s="24">
        <v>0</v>
      </c>
      <c r="AT596" s="24">
        <v>0</v>
      </c>
    </row>
    <row r="597" spans="1:46" ht="47.25">
      <c r="A597" s="8" t="s">
        <v>806</v>
      </c>
      <c r="B597" s="73" t="s">
        <v>1374</v>
      </c>
      <c r="C597" s="15" t="s">
        <v>1375</v>
      </c>
      <c r="D597" s="9">
        <v>9.7054599999999986</v>
      </c>
      <c r="E597" s="24"/>
      <c r="F597" s="24">
        <v>9.7054599999999986</v>
      </c>
      <c r="G597" s="24">
        <v>0</v>
      </c>
      <c r="H597" s="24"/>
      <c r="I597" s="24">
        <v>1.40</v>
      </c>
      <c r="J597" s="24"/>
      <c r="K597" s="24"/>
      <c r="L597" s="24"/>
      <c r="M597" s="24">
        <v>0</v>
      </c>
      <c r="N597" s="24">
        <v>0</v>
      </c>
      <c r="O597" s="24"/>
      <c r="P597" s="49">
        <v>0</v>
      </c>
      <c r="Q597" s="24"/>
      <c r="R597" s="24"/>
      <c r="S597" s="24"/>
      <c r="T597" s="24">
        <v>0</v>
      </c>
      <c r="U597" s="24">
        <v>0</v>
      </c>
      <c r="V597" s="24"/>
      <c r="W597" s="24">
        <v>0</v>
      </c>
      <c r="X597" s="24"/>
      <c r="Y597" s="24"/>
      <c r="Z597" s="24"/>
      <c r="AA597" s="24">
        <v>0</v>
      </c>
      <c r="AB597" s="24">
        <v>0</v>
      </c>
      <c r="AC597" s="24"/>
      <c r="AD597" s="49">
        <v>0</v>
      </c>
      <c r="AE597" s="24"/>
      <c r="AF597" s="24"/>
      <c r="AG597" s="24"/>
      <c r="AH597" s="24">
        <v>0</v>
      </c>
      <c r="AI597" s="24">
        <v>0</v>
      </c>
      <c r="AJ597" s="24"/>
      <c r="AK597" s="49">
        <v>0</v>
      </c>
      <c r="AL597" s="44"/>
      <c r="AM597" s="24"/>
      <c r="AN597" s="24"/>
      <c r="AO597" s="24">
        <f t="shared" si="10"/>
        <v>9.7054599999999986</v>
      </c>
      <c r="AP597" s="24">
        <v>0</v>
      </c>
      <c r="AQ597" s="24">
        <v>0</v>
      </c>
      <c r="AR597" s="24">
        <v>1.40</v>
      </c>
      <c r="AS597" s="24">
        <v>0</v>
      </c>
      <c r="AT597" s="24">
        <v>0</v>
      </c>
    </row>
    <row r="598" spans="1:46" ht="47.25">
      <c r="A598" s="8" t="s">
        <v>806</v>
      </c>
      <c r="B598" s="73" t="s">
        <v>1376</v>
      </c>
      <c r="C598" s="15" t="s">
        <v>1377</v>
      </c>
      <c r="D598" s="9">
        <v>6.0943999999999994</v>
      </c>
      <c r="E598" s="24"/>
      <c r="F598" s="24">
        <v>6.0944000000000003</v>
      </c>
      <c r="G598" s="24">
        <v>0.25</v>
      </c>
      <c r="H598" s="24"/>
      <c r="I598" s="24">
        <v>0.52900000000000003</v>
      </c>
      <c r="J598" s="24"/>
      <c r="K598" s="24"/>
      <c r="L598" s="24"/>
      <c r="M598" s="24">
        <v>0</v>
      </c>
      <c r="N598" s="24">
        <v>0</v>
      </c>
      <c r="O598" s="24"/>
      <c r="P598" s="49">
        <v>0</v>
      </c>
      <c r="Q598" s="24"/>
      <c r="R598" s="24"/>
      <c r="S598" s="24"/>
      <c r="T598" s="24">
        <v>0</v>
      </c>
      <c r="U598" s="24">
        <v>0</v>
      </c>
      <c r="V598" s="24"/>
      <c r="W598" s="24">
        <v>0</v>
      </c>
      <c r="X598" s="24"/>
      <c r="Y598" s="24"/>
      <c r="Z598" s="24"/>
      <c r="AA598" s="24">
        <v>0</v>
      </c>
      <c r="AB598" s="24">
        <v>0</v>
      </c>
      <c r="AC598" s="24"/>
      <c r="AD598" s="49">
        <v>0</v>
      </c>
      <c r="AE598" s="24"/>
      <c r="AF598" s="24"/>
      <c r="AG598" s="24"/>
      <c r="AH598" s="24">
        <v>0</v>
      </c>
      <c r="AI598" s="24">
        <v>0</v>
      </c>
      <c r="AJ598" s="24"/>
      <c r="AK598" s="49">
        <v>0</v>
      </c>
      <c r="AL598" s="44"/>
      <c r="AM598" s="24"/>
      <c r="AN598" s="24"/>
      <c r="AO598" s="24">
        <f t="shared" si="10"/>
        <v>6.0944000000000003</v>
      </c>
      <c r="AP598" s="24">
        <v>0.25</v>
      </c>
      <c r="AQ598" s="24">
        <v>0</v>
      </c>
      <c r="AR598" s="24">
        <v>0.52900000000000003</v>
      </c>
      <c r="AS598" s="24">
        <v>0</v>
      </c>
      <c r="AT598" s="24">
        <v>0</v>
      </c>
    </row>
    <row r="599" spans="1:46" ht="47.25">
      <c r="A599" s="8" t="s">
        <v>806</v>
      </c>
      <c r="B599" s="73" t="s">
        <v>1378</v>
      </c>
      <c r="C599" s="15" t="s">
        <v>1379</v>
      </c>
      <c r="D599" s="9">
        <v>39.032069999999997</v>
      </c>
      <c r="E599" s="24"/>
      <c r="F599" s="24">
        <v>39.032069999999997</v>
      </c>
      <c r="G599" s="24">
        <v>0.5</v>
      </c>
      <c r="H599" s="24"/>
      <c r="I599" s="24">
        <v>0.39</v>
      </c>
      <c r="J599" s="24"/>
      <c r="K599" s="24"/>
      <c r="L599" s="24"/>
      <c r="M599" s="24">
        <v>0</v>
      </c>
      <c r="N599" s="24">
        <v>0</v>
      </c>
      <c r="O599" s="24"/>
      <c r="P599" s="49">
        <v>0</v>
      </c>
      <c r="Q599" s="24"/>
      <c r="R599" s="24"/>
      <c r="S599" s="24"/>
      <c r="T599" s="24">
        <v>0</v>
      </c>
      <c r="U599" s="24">
        <v>0</v>
      </c>
      <c r="V599" s="24"/>
      <c r="W599" s="24">
        <v>0</v>
      </c>
      <c r="X599" s="24"/>
      <c r="Y599" s="24"/>
      <c r="Z599" s="24"/>
      <c r="AA599" s="24">
        <v>0</v>
      </c>
      <c r="AB599" s="24">
        <v>0</v>
      </c>
      <c r="AC599" s="24"/>
      <c r="AD599" s="49">
        <v>0</v>
      </c>
      <c r="AE599" s="24"/>
      <c r="AF599" s="24"/>
      <c r="AG599" s="24"/>
      <c r="AH599" s="24">
        <v>0</v>
      </c>
      <c r="AI599" s="24">
        <v>0</v>
      </c>
      <c r="AJ599" s="24"/>
      <c r="AK599" s="49">
        <v>0</v>
      </c>
      <c r="AL599" s="44"/>
      <c r="AM599" s="24"/>
      <c r="AN599" s="24"/>
      <c r="AO599" s="24">
        <f t="shared" si="10"/>
        <v>39.032069999999997</v>
      </c>
      <c r="AP599" s="24">
        <v>0.5</v>
      </c>
      <c r="AQ599" s="24">
        <v>0</v>
      </c>
      <c r="AR599" s="24">
        <v>0.39</v>
      </c>
      <c r="AS599" s="24">
        <v>0</v>
      </c>
      <c r="AT599" s="24">
        <v>0</v>
      </c>
    </row>
    <row r="600" spans="1:46" ht="47.25">
      <c r="A600" s="8" t="s">
        <v>806</v>
      </c>
      <c r="B600" s="73" t="s">
        <v>1380</v>
      </c>
      <c r="C600" s="15" t="s">
        <v>1381</v>
      </c>
      <c r="D600" s="9">
        <v>4.39574</v>
      </c>
      <c r="E600" s="24"/>
      <c r="F600" s="24">
        <v>4.39574</v>
      </c>
      <c r="G600" s="24">
        <v>0.40</v>
      </c>
      <c r="H600" s="24"/>
      <c r="I600" s="24">
        <v>0.40</v>
      </c>
      <c r="J600" s="24"/>
      <c r="K600" s="24"/>
      <c r="L600" s="24"/>
      <c r="M600" s="24">
        <v>0</v>
      </c>
      <c r="N600" s="24">
        <v>0</v>
      </c>
      <c r="O600" s="24"/>
      <c r="P600" s="49">
        <v>0</v>
      </c>
      <c r="Q600" s="24"/>
      <c r="R600" s="24"/>
      <c r="S600" s="24"/>
      <c r="T600" s="24">
        <v>0</v>
      </c>
      <c r="U600" s="24">
        <v>0</v>
      </c>
      <c r="V600" s="24"/>
      <c r="W600" s="24">
        <v>0</v>
      </c>
      <c r="X600" s="24"/>
      <c r="Y600" s="24"/>
      <c r="Z600" s="24"/>
      <c r="AA600" s="24">
        <v>0</v>
      </c>
      <c r="AB600" s="24">
        <v>0</v>
      </c>
      <c r="AC600" s="24"/>
      <c r="AD600" s="49">
        <v>0</v>
      </c>
      <c r="AE600" s="24"/>
      <c r="AF600" s="24"/>
      <c r="AG600" s="24"/>
      <c r="AH600" s="24">
        <v>0</v>
      </c>
      <c r="AI600" s="24">
        <v>0</v>
      </c>
      <c r="AJ600" s="24"/>
      <c r="AK600" s="49">
        <v>0</v>
      </c>
      <c r="AL600" s="44"/>
      <c r="AM600" s="24"/>
      <c r="AN600" s="24"/>
      <c r="AO600" s="24">
        <f t="shared" si="10"/>
        <v>4.39574</v>
      </c>
      <c r="AP600" s="24">
        <v>0.40</v>
      </c>
      <c r="AQ600" s="24">
        <v>0</v>
      </c>
      <c r="AR600" s="24">
        <v>0.40</v>
      </c>
      <c r="AS600" s="24">
        <v>0</v>
      </c>
      <c r="AT600" s="24">
        <v>0</v>
      </c>
    </row>
    <row r="601" spans="1:46" ht="78.75">
      <c r="A601" s="8" t="s">
        <v>806</v>
      </c>
      <c r="B601" s="73" t="s">
        <v>1382</v>
      </c>
      <c r="C601" s="15" t="s">
        <v>1383</v>
      </c>
      <c r="D601" s="9">
        <v>12.756219999999999</v>
      </c>
      <c r="E601" s="24"/>
      <c r="F601" s="24">
        <v>0</v>
      </c>
      <c r="G601" s="24">
        <v>0</v>
      </c>
      <c r="H601" s="24"/>
      <c r="I601" s="24">
        <v>0</v>
      </c>
      <c r="J601" s="24"/>
      <c r="K601" s="24"/>
      <c r="L601" s="24"/>
      <c r="M601" s="24">
        <v>0</v>
      </c>
      <c r="N601" s="24">
        <v>0</v>
      </c>
      <c r="O601" s="24"/>
      <c r="P601" s="49">
        <v>0</v>
      </c>
      <c r="Q601" s="24"/>
      <c r="R601" s="24"/>
      <c r="S601" s="24"/>
      <c r="T601" s="24">
        <v>12.756219999999999</v>
      </c>
      <c r="U601" s="24">
        <v>0.32</v>
      </c>
      <c r="V601" s="24"/>
      <c r="W601" s="24">
        <v>0.71</v>
      </c>
      <c r="X601" s="24"/>
      <c r="Y601" s="24"/>
      <c r="Z601" s="24"/>
      <c r="AA601" s="24">
        <v>0</v>
      </c>
      <c r="AB601" s="24">
        <v>0</v>
      </c>
      <c r="AC601" s="24"/>
      <c r="AD601" s="49">
        <v>0</v>
      </c>
      <c r="AE601" s="24"/>
      <c r="AF601" s="24"/>
      <c r="AG601" s="24"/>
      <c r="AH601" s="24">
        <v>0</v>
      </c>
      <c r="AI601" s="24">
        <v>0</v>
      </c>
      <c r="AJ601" s="24"/>
      <c r="AK601" s="49">
        <v>0</v>
      </c>
      <c r="AL601" s="44"/>
      <c r="AM601" s="24"/>
      <c r="AN601" s="24"/>
      <c r="AO601" s="24">
        <f t="shared" si="10"/>
        <v>12.756219999999999</v>
      </c>
      <c r="AP601" s="24">
        <v>0.32</v>
      </c>
      <c r="AQ601" s="24">
        <v>0</v>
      </c>
      <c r="AR601" s="24">
        <v>0.71</v>
      </c>
      <c r="AS601" s="24">
        <v>0</v>
      </c>
      <c r="AT601" s="24">
        <v>0</v>
      </c>
    </row>
    <row r="602" spans="1:46" ht="63">
      <c r="A602" s="8" t="s">
        <v>806</v>
      </c>
      <c r="B602" s="73" t="s">
        <v>1384</v>
      </c>
      <c r="C602" s="15" t="s">
        <v>1385</v>
      </c>
      <c r="D602" s="9">
        <v>1.7278399999999998</v>
      </c>
      <c r="E602" s="24"/>
      <c r="F602" s="24">
        <v>0</v>
      </c>
      <c r="G602" s="24">
        <v>0</v>
      </c>
      <c r="H602" s="24"/>
      <c r="I602" s="24">
        <v>0</v>
      </c>
      <c r="J602" s="24"/>
      <c r="K602" s="24"/>
      <c r="L602" s="24"/>
      <c r="M602" s="24">
        <v>0</v>
      </c>
      <c r="N602" s="24">
        <v>0</v>
      </c>
      <c r="O602" s="24"/>
      <c r="P602" s="49">
        <v>0</v>
      </c>
      <c r="Q602" s="24"/>
      <c r="R602" s="24"/>
      <c r="S602" s="24"/>
      <c r="T602" s="24">
        <v>1.7278399999999998</v>
      </c>
      <c r="U602" s="24">
        <v>0.25</v>
      </c>
      <c r="V602" s="24"/>
      <c r="W602" s="24">
        <v>0.10</v>
      </c>
      <c r="X602" s="24"/>
      <c r="Y602" s="24"/>
      <c r="Z602" s="24"/>
      <c r="AA602" s="24">
        <v>0</v>
      </c>
      <c r="AB602" s="24">
        <v>0</v>
      </c>
      <c r="AC602" s="24"/>
      <c r="AD602" s="49">
        <v>0</v>
      </c>
      <c r="AE602" s="24"/>
      <c r="AF602" s="24"/>
      <c r="AG602" s="24"/>
      <c r="AH602" s="24">
        <v>0</v>
      </c>
      <c r="AI602" s="24">
        <v>0</v>
      </c>
      <c r="AJ602" s="24"/>
      <c r="AK602" s="49">
        <v>0</v>
      </c>
      <c r="AL602" s="44"/>
      <c r="AM602" s="24"/>
      <c r="AN602" s="24"/>
      <c r="AO602" s="24">
        <f t="shared" si="10"/>
        <v>1.7278399999999998</v>
      </c>
      <c r="AP602" s="24">
        <v>0.25</v>
      </c>
      <c r="AQ602" s="24">
        <v>0</v>
      </c>
      <c r="AR602" s="24">
        <v>0.10</v>
      </c>
      <c r="AS602" s="24">
        <v>0</v>
      </c>
      <c r="AT602" s="24">
        <v>0</v>
      </c>
    </row>
    <row r="603" spans="1:46" ht="47.25">
      <c r="A603" s="8" t="s">
        <v>806</v>
      </c>
      <c r="B603" s="73" t="s">
        <v>1386</v>
      </c>
      <c r="C603" s="15" t="s">
        <v>1387</v>
      </c>
      <c r="D603" s="9">
        <v>1.7278399999999998</v>
      </c>
      <c r="E603" s="24"/>
      <c r="F603" s="24">
        <v>0</v>
      </c>
      <c r="G603" s="24">
        <v>0</v>
      </c>
      <c r="H603" s="24"/>
      <c r="I603" s="24">
        <v>0</v>
      </c>
      <c r="J603" s="24"/>
      <c r="K603" s="24"/>
      <c r="L603" s="24"/>
      <c r="M603" s="24">
        <v>0</v>
      </c>
      <c r="N603" s="24">
        <v>0</v>
      </c>
      <c r="O603" s="24"/>
      <c r="P603" s="49">
        <v>0</v>
      </c>
      <c r="Q603" s="24"/>
      <c r="R603" s="24"/>
      <c r="S603" s="24"/>
      <c r="T603" s="24">
        <v>1.7278399999999998</v>
      </c>
      <c r="U603" s="24">
        <v>0.25</v>
      </c>
      <c r="V603" s="24"/>
      <c r="W603" s="24">
        <v>0.10</v>
      </c>
      <c r="X603" s="24"/>
      <c r="Y603" s="24"/>
      <c r="Z603" s="24"/>
      <c r="AA603" s="24">
        <v>0</v>
      </c>
      <c r="AB603" s="24">
        <v>0</v>
      </c>
      <c r="AC603" s="24"/>
      <c r="AD603" s="49">
        <v>0</v>
      </c>
      <c r="AE603" s="24"/>
      <c r="AF603" s="24"/>
      <c r="AG603" s="24"/>
      <c r="AH603" s="24">
        <v>0</v>
      </c>
      <c r="AI603" s="24">
        <v>0</v>
      </c>
      <c r="AJ603" s="24"/>
      <c r="AK603" s="49">
        <v>0</v>
      </c>
      <c r="AL603" s="44"/>
      <c r="AM603" s="24"/>
      <c r="AN603" s="24"/>
      <c r="AO603" s="24">
        <f t="shared" si="10"/>
        <v>1.7278399999999998</v>
      </c>
      <c r="AP603" s="24">
        <v>0.25</v>
      </c>
      <c r="AQ603" s="24">
        <v>0</v>
      </c>
      <c r="AR603" s="24">
        <v>0.10</v>
      </c>
      <c r="AS603" s="24">
        <v>0</v>
      </c>
      <c r="AT603" s="24">
        <v>0</v>
      </c>
    </row>
    <row r="604" spans="1:46" ht="63">
      <c r="A604" s="8" t="s">
        <v>806</v>
      </c>
      <c r="B604" s="73" t="s">
        <v>1388</v>
      </c>
      <c r="C604" s="15" t="s">
        <v>1389</v>
      </c>
      <c r="D604" s="9">
        <v>1.7278399999999998</v>
      </c>
      <c r="E604" s="24"/>
      <c r="F604" s="24">
        <v>0</v>
      </c>
      <c r="G604" s="24">
        <v>0</v>
      </c>
      <c r="H604" s="24"/>
      <c r="I604" s="24">
        <v>0</v>
      </c>
      <c r="J604" s="24"/>
      <c r="K604" s="24"/>
      <c r="L604" s="24"/>
      <c r="M604" s="24">
        <v>0</v>
      </c>
      <c r="N604" s="24">
        <v>0</v>
      </c>
      <c r="O604" s="24"/>
      <c r="P604" s="49">
        <v>0</v>
      </c>
      <c r="Q604" s="24"/>
      <c r="R604" s="24"/>
      <c r="S604" s="24"/>
      <c r="T604" s="24">
        <v>1.7278399999999998</v>
      </c>
      <c r="U604" s="24">
        <v>0.25</v>
      </c>
      <c r="V604" s="24"/>
      <c r="W604" s="24">
        <v>0.10</v>
      </c>
      <c r="X604" s="24"/>
      <c r="Y604" s="24"/>
      <c r="Z604" s="24"/>
      <c r="AA604" s="24">
        <v>0</v>
      </c>
      <c r="AB604" s="24">
        <v>0</v>
      </c>
      <c r="AC604" s="24"/>
      <c r="AD604" s="49">
        <v>0</v>
      </c>
      <c r="AE604" s="24"/>
      <c r="AF604" s="24"/>
      <c r="AG604" s="24"/>
      <c r="AH604" s="24">
        <v>0</v>
      </c>
      <c r="AI604" s="24">
        <v>0</v>
      </c>
      <c r="AJ604" s="24"/>
      <c r="AK604" s="49">
        <v>0</v>
      </c>
      <c r="AL604" s="44"/>
      <c r="AM604" s="24"/>
      <c r="AN604" s="24"/>
      <c r="AO604" s="24">
        <f t="shared" si="10"/>
        <v>1.7278399999999998</v>
      </c>
      <c r="AP604" s="24">
        <v>0.25</v>
      </c>
      <c r="AQ604" s="24">
        <v>0</v>
      </c>
      <c r="AR604" s="24">
        <v>0.10</v>
      </c>
      <c r="AS604" s="24">
        <v>0</v>
      </c>
      <c r="AT604" s="24">
        <v>0</v>
      </c>
    </row>
    <row r="605" spans="1:46" ht="47.25">
      <c r="A605" s="8" t="s">
        <v>806</v>
      </c>
      <c r="B605" s="73" t="s">
        <v>1390</v>
      </c>
      <c r="C605" s="15" t="s">
        <v>1391</v>
      </c>
      <c r="D605" s="9">
        <v>1.7278399999999998</v>
      </c>
      <c r="E605" s="24"/>
      <c r="F605" s="24">
        <v>0</v>
      </c>
      <c r="G605" s="24">
        <v>0</v>
      </c>
      <c r="H605" s="24"/>
      <c r="I605" s="24">
        <v>0</v>
      </c>
      <c r="J605" s="24"/>
      <c r="K605" s="24"/>
      <c r="L605" s="24"/>
      <c r="M605" s="24">
        <v>0</v>
      </c>
      <c r="N605" s="24">
        <v>0</v>
      </c>
      <c r="O605" s="24"/>
      <c r="P605" s="49">
        <v>0</v>
      </c>
      <c r="Q605" s="24"/>
      <c r="R605" s="24"/>
      <c r="S605" s="24"/>
      <c r="T605" s="24">
        <v>1.7278399999999998</v>
      </c>
      <c r="U605" s="24">
        <v>0.25</v>
      </c>
      <c r="V605" s="24"/>
      <c r="W605" s="24">
        <v>0.10</v>
      </c>
      <c r="X605" s="24"/>
      <c r="Y605" s="24"/>
      <c r="Z605" s="24"/>
      <c r="AA605" s="24">
        <v>0</v>
      </c>
      <c r="AB605" s="24">
        <v>0</v>
      </c>
      <c r="AC605" s="24"/>
      <c r="AD605" s="49">
        <v>0</v>
      </c>
      <c r="AE605" s="24"/>
      <c r="AF605" s="24"/>
      <c r="AG605" s="24"/>
      <c r="AH605" s="24">
        <v>0</v>
      </c>
      <c r="AI605" s="24">
        <v>0</v>
      </c>
      <c r="AJ605" s="24"/>
      <c r="AK605" s="49">
        <v>0</v>
      </c>
      <c r="AL605" s="44"/>
      <c r="AM605" s="24"/>
      <c r="AN605" s="24"/>
      <c r="AO605" s="24">
        <f t="shared" si="10"/>
        <v>1.7278399999999998</v>
      </c>
      <c r="AP605" s="24">
        <v>0.25</v>
      </c>
      <c r="AQ605" s="24">
        <v>0</v>
      </c>
      <c r="AR605" s="24">
        <v>0.10</v>
      </c>
      <c r="AS605" s="24">
        <v>0</v>
      </c>
      <c r="AT605" s="24">
        <v>0</v>
      </c>
    </row>
    <row r="606" spans="1:46" ht="47.25">
      <c r="A606" s="8" t="s">
        <v>806</v>
      </c>
      <c r="B606" s="73" t="s">
        <v>1392</v>
      </c>
      <c r="C606" s="15" t="s">
        <v>1393</v>
      </c>
      <c r="D606" s="9">
        <v>1.7278399999999998</v>
      </c>
      <c r="E606" s="24"/>
      <c r="F606" s="24">
        <v>0</v>
      </c>
      <c r="G606" s="24">
        <v>0</v>
      </c>
      <c r="H606" s="24"/>
      <c r="I606" s="24">
        <v>0</v>
      </c>
      <c r="J606" s="24"/>
      <c r="K606" s="24"/>
      <c r="L606" s="24"/>
      <c r="M606" s="24">
        <v>0</v>
      </c>
      <c r="N606" s="24">
        <v>0</v>
      </c>
      <c r="O606" s="24"/>
      <c r="P606" s="49">
        <v>0</v>
      </c>
      <c r="Q606" s="24"/>
      <c r="R606" s="24"/>
      <c r="S606" s="24"/>
      <c r="T606" s="24">
        <v>1.7278399999999998</v>
      </c>
      <c r="U606" s="24">
        <v>0.25</v>
      </c>
      <c r="V606" s="24"/>
      <c r="W606" s="24">
        <v>0.10</v>
      </c>
      <c r="X606" s="24"/>
      <c r="Y606" s="24"/>
      <c r="Z606" s="24"/>
      <c r="AA606" s="24">
        <v>0</v>
      </c>
      <c r="AB606" s="24">
        <v>0</v>
      </c>
      <c r="AC606" s="24"/>
      <c r="AD606" s="49">
        <v>0</v>
      </c>
      <c r="AE606" s="24"/>
      <c r="AF606" s="24"/>
      <c r="AG606" s="24"/>
      <c r="AH606" s="24">
        <v>0</v>
      </c>
      <c r="AI606" s="24">
        <v>0</v>
      </c>
      <c r="AJ606" s="24"/>
      <c r="AK606" s="49">
        <v>0</v>
      </c>
      <c r="AL606" s="44"/>
      <c r="AM606" s="24"/>
      <c r="AN606" s="24"/>
      <c r="AO606" s="24">
        <f t="shared" si="10"/>
        <v>1.7278399999999998</v>
      </c>
      <c r="AP606" s="24">
        <v>0.25</v>
      </c>
      <c r="AQ606" s="24">
        <v>0</v>
      </c>
      <c r="AR606" s="24">
        <v>0.10</v>
      </c>
      <c r="AS606" s="24">
        <v>0</v>
      </c>
      <c r="AT606" s="24">
        <v>0</v>
      </c>
    </row>
    <row r="607" spans="1:46" ht="63">
      <c r="A607" s="8" t="s">
        <v>806</v>
      </c>
      <c r="B607" s="73" t="s">
        <v>1394</v>
      </c>
      <c r="C607" s="15" t="s">
        <v>1395</v>
      </c>
      <c r="D607" s="9">
        <v>1.7278399999999998</v>
      </c>
      <c r="E607" s="24"/>
      <c r="F607" s="24">
        <v>1.7278399999999998</v>
      </c>
      <c r="G607" s="24">
        <v>0.25</v>
      </c>
      <c r="H607" s="24"/>
      <c r="I607" s="24">
        <v>0.10</v>
      </c>
      <c r="J607" s="24"/>
      <c r="K607" s="24"/>
      <c r="L607" s="24"/>
      <c r="M607" s="24">
        <v>0</v>
      </c>
      <c r="N607" s="24">
        <v>0</v>
      </c>
      <c r="O607" s="24"/>
      <c r="P607" s="49">
        <v>0</v>
      </c>
      <c r="Q607" s="24"/>
      <c r="R607" s="24"/>
      <c r="S607" s="24"/>
      <c r="T607" s="24">
        <v>0</v>
      </c>
      <c r="U607" s="24">
        <v>0</v>
      </c>
      <c r="V607" s="24"/>
      <c r="W607" s="24">
        <v>0</v>
      </c>
      <c r="X607" s="24"/>
      <c r="Y607" s="24"/>
      <c r="Z607" s="24"/>
      <c r="AA607" s="24">
        <v>0</v>
      </c>
      <c r="AB607" s="24">
        <v>0</v>
      </c>
      <c r="AC607" s="24"/>
      <c r="AD607" s="49">
        <v>0</v>
      </c>
      <c r="AE607" s="24"/>
      <c r="AF607" s="24"/>
      <c r="AG607" s="24"/>
      <c r="AH607" s="24">
        <v>0</v>
      </c>
      <c r="AI607" s="24">
        <v>0</v>
      </c>
      <c r="AJ607" s="24"/>
      <c r="AK607" s="49">
        <v>0</v>
      </c>
      <c r="AL607" s="44"/>
      <c r="AM607" s="24"/>
      <c r="AN607" s="24"/>
      <c r="AO607" s="24">
        <f t="shared" si="10"/>
        <v>1.7278399999999998</v>
      </c>
      <c r="AP607" s="24">
        <v>0.25</v>
      </c>
      <c r="AQ607" s="24">
        <v>0</v>
      </c>
      <c r="AR607" s="24">
        <v>0.10</v>
      </c>
      <c r="AS607" s="24">
        <v>0</v>
      </c>
      <c r="AT607" s="24">
        <v>0</v>
      </c>
    </row>
    <row r="608" spans="1:46" ht="63">
      <c r="A608" s="8" t="s">
        <v>806</v>
      </c>
      <c r="B608" s="73" t="s">
        <v>1396</v>
      </c>
      <c r="C608" s="15" t="s">
        <v>1397</v>
      </c>
      <c r="D608" s="9">
        <v>1.7278399999999998</v>
      </c>
      <c r="E608" s="24"/>
      <c r="F608" s="24">
        <v>1.7278399999999998</v>
      </c>
      <c r="G608" s="24">
        <v>0.25</v>
      </c>
      <c r="H608" s="24"/>
      <c r="I608" s="24">
        <v>0.10</v>
      </c>
      <c r="J608" s="24"/>
      <c r="K608" s="24"/>
      <c r="L608" s="24"/>
      <c r="M608" s="24">
        <v>0</v>
      </c>
      <c r="N608" s="24">
        <v>0</v>
      </c>
      <c r="O608" s="24"/>
      <c r="P608" s="49">
        <v>0</v>
      </c>
      <c r="Q608" s="24"/>
      <c r="R608" s="24"/>
      <c r="S608" s="24"/>
      <c r="T608" s="24">
        <v>0</v>
      </c>
      <c r="U608" s="24">
        <v>0</v>
      </c>
      <c r="V608" s="24"/>
      <c r="W608" s="24">
        <v>0</v>
      </c>
      <c r="X608" s="24"/>
      <c r="Y608" s="24"/>
      <c r="Z608" s="24"/>
      <c r="AA608" s="24">
        <v>0</v>
      </c>
      <c r="AB608" s="24">
        <v>0</v>
      </c>
      <c r="AC608" s="24"/>
      <c r="AD608" s="49">
        <v>0</v>
      </c>
      <c r="AE608" s="24"/>
      <c r="AF608" s="24"/>
      <c r="AG608" s="24"/>
      <c r="AH608" s="24">
        <v>0</v>
      </c>
      <c r="AI608" s="24">
        <v>0</v>
      </c>
      <c r="AJ608" s="24"/>
      <c r="AK608" s="49">
        <v>0</v>
      </c>
      <c r="AL608" s="44"/>
      <c r="AM608" s="24"/>
      <c r="AN608" s="24"/>
      <c r="AO608" s="24">
        <f t="shared" si="10"/>
        <v>1.7278399999999998</v>
      </c>
      <c r="AP608" s="24">
        <v>0.25</v>
      </c>
      <c r="AQ608" s="24">
        <v>0</v>
      </c>
      <c r="AR608" s="24">
        <v>0.10</v>
      </c>
      <c r="AS608" s="24">
        <v>0</v>
      </c>
      <c r="AT608" s="24">
        <v>0</v>
      </c>
    </row>
    <row r="609" spans="1:46" ht="47.25">
      <c r="A609" s="8" t="s">
        <v>806</v>
      </c>
      <c r="B609" s="73" t="s">
        <v>1398</v>
      </c>
      <c r="C609" s="15" t="s">
        <v>1399</v>
      </c>
      <c r="D609" s="9">
        <v>1.7278399999999998</v>
      </c>
      <c r="E609" s="24"/>
      <c r="F609" s="24">
        <v>1.7278399999999998</v>
      </c>
      <c r="G609" s="24">
        <v>0.25</v>
      </c>
      <c r="H609" s="24"/>
      <c r="I609" s="24">
        <v>0.10</v>
      </c>
      <c r="J609" s="24"/>
      <c r="K609" s="24"/>
      <c r="L609" s="24"/>
      <c r="M609" s="24">
        <v>0</v>
      </c>
      <c r="N609" s="24">
        <v>0</v>
      </c>
      <c r="O609" s="24"/>
      <c r="P609" s="49">
        <v>0</v>
      </c>
      <c r="Q609" s="24"/>
      <c r="R609" s="24"/>
      <c r="S609" s="24"/>
      <c r="T609" s="24">
        <v>0</v>
      </c>
      <c r="U609" s="24">
        <v>0</v>
      </c>
      <c r="V609" s="24"/>
      <c r="W609" s="24">
        <v>0</v>
      </c>
      <c r="X609" s="24"/>
      <c r="Y609" s="24"/>
      <c r="Z609" s="24"/>
      <c r="AA609" s="24">
        <v>0</v>
      </c>
      <c r="AB609" s="24">
        <v>0</v>
      </c>
      <c r="AC609" s="24"/>
      <c r="AD609" s="49">
        <v>0</v>
      </c>
      <c r="AE609" s="24"/>
      <c r="AF609" s="24"/>
      <c r="AG609" s="24"/>
      <c r="AH609" s="24">
        <v>0</v>
      </c>
      <c r="AI609" s="24">
        <v>0</v>
      </c>
      <c r="AJ609" s="24"/>
      <c r="AK609" s="49">
        <v>0</v>
      </c>
      <c r="AL609" s="44"/>
      <c r="AM609" s="24"/>
      <c r="AN609" s="24"/>
      <c r="AO609" s="24">
        <f t="shared" si="10"/>
        <v>1.7278399999999998</v>
      </c>
      <c r="AP609" s="24">
        <v>0.25</v>
      </c>
      <c r="AQ609" s="24">
        <v>0</v>
      </c>
      <c r="AR609" s="24">
        <v>0.10</v>
      </c>
      <c r="AS609" s="24">
        <v>0</v>
      </c>
      <c r="AT609" s="24">
        <v>0</v>
      </c>
    </row>
    <row r="610" spans="1:46" ht="63">
      <c r="A610" s="8" t="s">
        <v>806</v>
      </c>
      <c r="B610" s="73" t="s">
        <v>1400</v>
      </c>
      <c r="C610" s="15" t="s">
        <v>1401</v>
      </c>
      <c r="D610" s="9">
        <v>9.6839300000000001</v>
      </c>
      <c r="E610" s="24"/>
      <c r="F610" s="24">
        <v>9.6839300000000001</v>
      </c>
      <c r="G610" s="24">
        <v>0.25</v>
      </c>
      <c r="H610" s="24"/>
      <c r="I610" s="24">
        <v>0.21</v>
      </c>
      <c r="J610" s="24"/>
      <c r="K610" s="24"/>
      <c r="L610" s="24"/>
      <c r="M610" s="24">
        <v>0</v>
      </c>
      <c r="N610" s="24">
        <v>0</v>
      </c>
      <c r="O610" s="24"/>
      <c r="P610" s="49">
        <v>0</v>
      </c>
      <c r="Q610" s="24"/>
      <c r="R610" s="24"/>
      <c r="S610" s="24"/>
      <c r="T610" s="24">
        <v>0</v>
      </c>
      <c r="U610" s="24">
        <v>0</v>
      </c>
      <c r="V610" s="24"/>
      <c r="W610" s="24">
        <v>0</v>
      </c>
      <c r="X610" s="24"/>
      <c r="Y610" s="24"/>
      <c r="Z610" s="24"/>
      <c r="AA610" s="24">
        <v>0</v>
      </c>
      <c r="AB610" s="24">
        <v>0</v>
      </c>
      <c r="AC610" s="24"/>
      <c r="AD610" s="49">
        <v>0</v>
      </c>
      <c r="AE610" s="24"/>
      <c r="AF610" s="24"/>
      <c r="AG610" s="24"/>
      <c r="AH610" s="24">
        <v>0</v>
      </c>
      <c r="AI610" s="24">
        <v>0</v>
      </c>
      <c r="AJ610" s="24"/>
      <c r="AK610" s="49">
        <v>0</v>
      </c>
      <c r="AL610" s="44"/>
      <c r="AM610" s="24"/>
      <c r="AN610" s="24"/>
      <c r="AO610" s="24">
        <f t="shared" si="10"/>
        <v>9.6839300000000001</v>
      </c>
      <c r="AP610" s="24">
        <v>0.25</v>
      </c>
      <c r="AQ610" s="24">
        <v>0</v>
      </c>
      <c r="AR610" s="24">
        <v>0.21</v>
      </c>
      <c r="AS610" s="24">
        <v>0</v>
      </c>
      <c r="AT610" s="24">
        <v>0</v>
      </c>
    </row>
    <row r="611" spans="1:46" ht="63">
      <c r="A611" s="8" t="s">
        <v>806</v>
      </c>
      <c r="B611" s="73" t="s">
        <v>1402</v>
      </c>
      <c r="C611" s="15" t="s">
        <v>1403</v>
      </c>
      <c r="D611" s="9">
        <v>1.55307</v>
      </c>
      <c r="E611" s="24"/>
      <c r="F611" s="24">
        <v>1.5530699999999997</v>
      </c>
      <c r="G611" s="24">
        <v>0.16</v>
      </c>
      <c r="H611" s="24"/>
      <c r="I611" s="24">
        <v>0.10</v>
      </c>
      <c r="J611" s="24"/>
      <c r="K611" s="24"/>
      <c r="L611" s="24"/>
      <c r="M611" s="24">
        <v>0</v>
      </c>
      <c r="N611" s="24">
        <v>0</v>
      </c>
      <c r="O611" s="24"/>
      <c r="P611" s="49">
        <v>0</v>
      </c>
      <c r="Q611" s="24"/>
      <c r="R611" s="24"/>
      <c r="S611" s="24"/>
      <c r="T611" s="24">
        <v>0</v>
      </c>
      <c r="U611" s="24">
        <v>0</v>
      </c>
      <c r="V611" s="24"/>
      <c r="W611" s="24">
        <v>0</v>
      </c>
      <c r="X611" s="24"/>
      <c r="Y611" s="24"/>
      <c r="Z611" s="24"/>
      <c r="AA611" s="24">
        <v>0</v>
      </c>
      <c r="AB611" s="24">
        <v>0</v>
      </c>
      <c r="AC611" s="24"/>
      <c r="AD611" s="49">
        <v>0</v>
      </c>
      <c r="AE611" s="24"/>
      <c r="AF611" s="24"/>
      <c r="AG611" s="24"/>
      <c r="AH611" s="24">
        <v>0</v>
      </c>
      <c r="AI611" s="24">
        <v>0</v>
      </c>
      <c r="AJ611" s="24"/>
      <c r="AK611" s="49">
        <v>0</v>
      </c>
      <c r="AL611" s="44"/>
      <c r="AM611" s="24"/>
      <c r="AN611" s="24"/>
      <c r="AO611" s="24">
        <f t="shared" si="10"/>
        <v>1.5530699999999997</v>
      </c>
      <c r="AP611" s="24">
        <v>0.16</v>
      </c>
      <c r="AQ611" s="24">
        <v>0</v>
      </c>
      <c r="AR611" s="24">
        <v>0.10</v>
      </c>
      <c r="AS611" s="24">
        <v>0</v>
      </c>
      <c r="AT611" s="24">
        <v>0</v>
      </c>
    </row>
    <row r="612" spans="1:46" ht="63">
      <c r="A612" s="8" t="s">
        <v>806</v>
      </c>
      <c r="B612" s="73" t="s">
        <v>1404</v>
      </c>
      <c r="C612" s="15" t="s">
        <v>1405</v>
      </c>
      <c r="D612" s="9">
        <v>1.7209400000000001</v>
      </c>
      <c r="E612" s="24"/>
      <c r="F612" s="24">
        <v>1.7209400000000001</v>
      </c>
      <c r="G612" s="24">
        <v>0.25</v>
      </c>
      <c r="H612" s="24"/>
      <c r="I612" s="24">
        <v>0.10</v>
      </c>
      <c r="J612" s="24"/>
      <c r="K612" s="24"/>
      <c r="L612" s="24"/>
      <c r="M612" s="24">
        <v>0</v>
      </c>
      <c r="N612" s="24">
        <v>0</v>
      </c>
      <c r="O612" s="24"/>
      <c r="P612" s="49">
        <v>0</v>
      </c>
      <c r="Q612" s="24"/>
      <c r="R612" s="24"/>
      <c r="S612" s="24"/>
      <c r="T612" s="24">
        <v>0</v>
      </c>
      <c r="U612" s="24">
        <v>0</v>
      </c>
      <c r="V612" s="24"/>
      <c r="W612" s="24">
        <v>0</v>
      </c>
      <c r="X612" s="24"/>
      <c r="Y612" s="24"/>
      <c r="Z612" s="24"/>
      <c r="AA612" s="24">
        <v>0</v>
      </c>
      <c r="AB612" s="24">
        <v>0</v>
      </c>
      <c r="AC612" s="24"/>
      <c r="AD612" s="49">
        <v>0</v>
      </c>
      <c r="AE612" s="24"/>
      <c r="AF612" s="24"/>
      <c r="AG612" s="24"/>
      <c r="AH612" s="24">
        <v>0</v>
      </c>
      <c r="AI612" s="24">
        <v>0</v>
      </c>
      <c r="AJ612" s="24"/>
      <c r="AK612" s="49">
        <v>0</v>
      </c>
      <c r="AL612" s="44"/>
      <c r="AM612" s="24"/>
      <c r="AN612" s="24"/>
      <c r="AO612" s="24">
        <f t="shared" si="10"/>
        <v>1.7209400000000001</v>
      </c>
      <c r="AP612" s="24">
        <v>0.25</v>
      </c>
      <c r="AQ612" s="24">
        <v>0</v>
      </c>
      <c r="AR612" s="24">
        <v>0.10</v>
      </c>
      <c r="AS612" s="24">
        <v>0</v>
      </c>
      <c r="AT612" s="24">
        <v>0</v>
      </c>
    </row>
    <row r="613" spans="1:46" ht="63">
      <c r="A613" s="8" t="s">
        <v>806</v>
      </c>
      <c r="B613" s="73" t="s">
        <v>642</v>
      </c>
      <c r="C613" s="15" t="s">
        <v>336</v>
      </c>
      <c r="D613" s="9">
        <v>3.3719999999999994</v>
      </c>
      <c r="E613" s="24"/>
      <c r="F613" s="24">
        <v>0</v>
      </c>
      <c r="G613" s="24">
        <v>0</v>
      </c>
      <c r="H613" s="24"/>
      <c r="I613" s="24">
        <v>0</v>
      </c>
      <c r="J613" s="24"/>
      <c r="K613" s="24"/>
      <c r="L613" s="24"/>
      <c r="M613" s="24">
        <v>0</v>
      </c>
      <c r="N613" s="24">
        <v>0</v>
      </c>
      <c r="O613" s="24"/>
      <c r="P613" s="49">
        <v>0</v>
      </c>
      <c r="Q613" s="24"/>
      <c r="R613" s="24"/>
      <c r="S613" s="24"/>
      <c r="T613" s="24">
        <v>0</v>
      </c>
      <c r="U613" s="24">
        <v>0</v>
      </c>
      <c r="V613" s="24"/>
      <c r="W613" s="24">
        <v>0</v>
      </c>
      <c r="X613" s="24"/>
      <c r="Y613" s="24"/>
      <c r="Z613" s="24"/>
      <c r="AA613" s="24">
        <v>3.3719999999999994</v>
      </c>
      <c r="AB613" s="24">
        <v>0.25</v>
      </c>
      <c r="AC613" s="24"/>
      <c r="AD613" s="49">
        <v>0.10</v>
      </c>
      <c r="AE613" s="24"/>
      <c r="AF613" s="24"/>
      <c r="AG613" s="24"/>
      <c r="AH613" s="24">
        <v>0</v>
      </c>
      <c r="AI613" s="24">
        <v>0</v>
      </c>
      <c r="AJ613" s="24"/>
      <c r="AK613" s="49">
        <v>0</v>
      </c>
      <c r="AL613" s="44"/>
      <c r="AM613" s="24"/>
      <c r="AN613" s="24"/>
      <c r="AO613" s="24">
        <f t="shared" si="10"/>
        <v>3.3719999999999994</v>
      </c>
      <c r="AP613" s="24">
        <v>0.25</v>
      </c>
      <c r="AQ613" s="24">
        <v>0</v>
      </c>
      <c r="AR613" s="24">
        <v>0.10</v>
      </c>
      <c r="AS613" s="24">
        <v>0</v>
      </c>
      <c r="AT613" s="24">
        <v>0</v>
      </c>
    </row>
    <row r="614" spans="1:46" ht="63">
      <c r="A614" s="8" t="s">
        <v>806</v>
      </c>
      <c r="B614" s="73" t="s">
        <v>643</v>
      </c>
      <c r="C614" s="15" t="s">
        <v>337</v>
      </c>
      <c r="D614" s="9">
        <v>3.3719999999999994</v>
      </c>
      <c r="E614" s="24"/>
      <c r="F614" s="24">
        <v>0</v>
      </c>
      <c r="G614" s="24">
        <v>0</v>
      </c>
      <c r="H614" s="24"/>
      <c r="I614" s="24">
        <v>0</v>
      </c>
      <c r="J614" s="24"/>
      <c r="K614" s="24"/>
      <c r="L614" s="24"/>
      <c r="M614" s="24">
        <v>0</v>
      </c>
      <c r="N614" s="24">
        <v>0</v>
      </c>
      <c r="O614" s="24"/>
      <c r="P614" s="49">
        <v>0</v>
      </c>
      <c r="Q614" s="24"/>
      <c r="R614" s="24"/>
      <c r="S614" s="24"/>
      <c r="T614" s="24">
        <v>0</v>
      </c>
      <c r="U614" s="24">
        <v>0</v>
      </c>
      <c r="V614" s="24"/>
      <c r="W614" s="24">
        <v>0</v>
      </c>
      <c r="X614" s="24"/>
      <c r="Y614" s="24"/>
      <c r="Z614" s="24"/>
      <c r="AA614" s="24">
        <v>3.3719999999999994</v>
      </c>
      <c r="AB614" s="24">
        <v>0.25</v>
      </c>
      <c r="AC614" s="24"/>
      <c r="AD614" s="49">
        <v>0.10</v>
      </c>
      <c r="AE614" s="24"/>
      <c r="AF614" s="24"/>
      <c r="AG614" s="24"/>
      <c r="AH614" s="24">
        <v>0</v>
      </c>
      <c r="AI614" s="24">
        <v>0</v>
      </c>
      <c r="AJ614" s="24"/>
      <c r="AK614" s="49">
        <v>0</v>
      </c>
      <c r="AL614" s="44"/>
      <c r="AM614" s="24"/>
      <c r="AN614" s="24"/>
      <c r="AO614" s="24">
        <f t="shared" si="10"/>
        <v>3.3719999999999994</v>
      </c>
      <c r="AP614" s="24">
        <v>0.25</v>
      </c>
      <c r="AQ614" s="24">
        <v>0</v>
      </c>
      <c r="AR614" s="24">
        <v>0.10</v>
      </c>
      <c r="AS614" s="24">
        <v>0</v>
      </c>
      <c r="AT614" s="24">
        <v>0</v>
      </c>
    </row>
    <row r="615" spans="1:46" ht="63">
      <c r="A615" s="8" t="s">
        <v>806</v>
      </c>
      <c r="B615" s="73" t="s">
        <v>644</v>
      </c>
      <c r="C615" s="15" t="s">
        <v>338</v>
      </c>
      <c r="D615" s="9">
        <v>9.9933099999999992</v>
      </c>
      <c r="E615" s="24"/>
      <c r="F615" s="24">
        <v>0</v>
      </c>
      <c r="G615" s="24">
        <v>0</v>
      </c>
      <c r="H615" s="24"/>
      <c r="I615" s="24">
        <v>0</v>
      </c>
      <c r="J615" s="24"/>
      <c r="K615" s="24"/>
      <c r="L615" s="24"/>
      <c r="M615" s="24">
        <v>0</v>
      </c>
      <c r="N615" s="24">
        <v>0</v>
      </c>
      <c r="O615" s="24"/>
      <c r="P615" s="49">
        <v>0</v>
      </c>
      <c r="Q615" s="24"/>
      <c r="R615" s="24"/>
      <c r="S615" s="24"/>
      <c r="T615" s="24">
        <v>0</v>
      </c>
      <c r="U615" s="24">
        <v>0</v>
      </c>
      <c r="V615" s="24"/>
      <c r="W615" s="24">
        <v>0</v>
      </c>
      <c r="X615" s="24"/>
      <c r="Y615" s="24"/>
      <c r="Z615" s="24"/>
      <c r="AA615" s="24">
        <v>9.993310000000001</v>
      </c>
      <c r="AB615" s="24">
        <v>0.40</v>
      </c>
      <c r="AC615" s="24"/>
      <c r="AD615" s="49">
        <v>0.10</v>
      </c>
      <c r="AE615" s="24"/>
      <c r="AF615" s="24"/>
      <c r="AG615" s="24"/>
      <c r="AH615" s="24">
        <v>0</v>
      </c>
      <c r="AI615" s="24">
        <v>0</v>
      </c>
      <c r="AJ615" s="24"/>
      <c r="AK615" s="49">
        <v>0</v>
      </c>
      <c r="AL615" s="44"/>
      <c r="AM615" s="24"/>
      <c r="AN615" s="24"/>
      <c r="AO615" s="24">
        <f t="shared" si="10"/>
        <v>9.993310000000001</v>
      </c>
      <c r="AP615" s="24">
        <v>0.40</v>
      </c>
      <c r="AQ615" s="24">
        <v>0</v>
      </c>
      <c r="AR615" s="24">
        <v>0.10</v>
      </c>
      <c r="AS615" s="24">
        <v>0</v>
      </c>
      <c r="AT615" s="24">
        <v>0</v>
      </c>
    </row>
    <row r="616" spans="1:46" ht="63">
      <c r="A616" s="8" t="s">
        <v>806</v>
      </c>
      <c r="B616" s="73" t="s">
        <v>1406</v>
      </c>
      <c r="C616" s="15" t="s">
        <v>1407</v>
      </c>
      <c r="D616" s="9">
        <v>1.101</v>
      </c>
      <c r="E616" s="24"/>
      <c r="F616" s="24">
        <v>1.1010000000000002</v>
      </c>
      <c r="G616" s="24">
        <v>0</v>
      </c>
      <c r="H616" s="24"/>
      <c r="I616" s="24">
        <v>0.22</v>
      </c>
      <c r="J616" s="24"/>
      <c r="K616" s="24"/>
      <c r="L616" s="24"/>
      <c r="M616" s="24">
        <v>0</v>
      </c>
      <c r="N616" s="24">
        <v>0</v>
      </c>
      <c r="O616" s="24"/>
      <c r="P616" s="49">
        <v>0</v>
      </c>
      <c r="Q616" s="24"/>
      <c r="R616" s="24"/>
      <c r="S616" s="24"/>
      <c r="T616" s="24">
        <v>0</v>
      </c>
      <c r="U616" s="24">
        <v>0</v>
      </c>
      <c r="V616" s="24"/>
      <c r="W616" s="24">
        <v>0</v>
      </c>
      <c r="X616" s="24"/>
      <c r="Y616" s="24"/>
      <c r="Z616" s="24"/>
      <c r="AA616" s="24">
        <v>0</v>
      </c>
      <c r="AB616" s="24">
        <v>0</v>
      </c>
      <c r="AC616" s="24"/>
      <c r="AD616" s="49">
        <v>0</v>
      </c>
      <c r="AE616" s="24"/>
      <c r="AF616" s="24"/>
      <c r="AG616" s="24"/>
      <c r="AH616" s="24">
        <v>0</v>
      </c>
      <c r="AI616" s="24">
        <v>0</v>
      </c>
      <c r="AJ616" s="24"/>
      <c r="AK616" s="49">
        <v>0</v>
      </c>
      <c r="AL616" s="44"/>
      <c r="AM616" s="24"/>
      <c r="AN616" s="24"/>
      <c r="AO616" s="24">
        <f t="shared" si="10"/>
        <v>1.1010000000000002</v>
      </c>
      <c r="AP616" s="24">
        <v>0</v>
      </c>
      <c r="AQ616" s="24">
        <v>0</v>
      </c>
      <c r="AR616" s="24">
        <v>0.22</v>
      </c>
      <c r="AS616" s="24">
        <v>0</v>
      </c>
      <c r="AT616" s="24">
        <v>0</v>
      </c>
    </row>
    <row r="617" spans="1:46" ht="63">
      <c r="A617" s="8" t="s">
        <v>806</v>
      </c>
      <c r="B617" s="73" t="s">
        <v>1408</v>
      </c>
      <c r="C617" s="15" t="s">
        <v>1409</v>
      </c>
      <c r="D617" s="9">
        <v>1.0175099999999999</v>
      </c>
      <c r="E617" s="24"/>
      <c r="F617" s="24">
        <v>1.0175100000000001</v>
      </c>
      <c r="G617" s="24">
        <v>0</v>
      </c>
      <c r="H617" s="24"/>
      <c r="I617" s="24">
        <v>0.20</v>
      </c>
      <c r="J617" s="24"/>
      <c r="K617" s="24"/>
      <c r="L617" s="24"/>
      <c r="M617" s="24">
        <v>0</v>
      </c>
      <c r="N617" s="24">
        <v>0</v>
      </c>
      <c r="O617" s="24"/>
      <c r="P617" s="49">
        <v>0</v>
      </c>
      <c r="Q617" s="24"/>
      <c r="R617" s="24"/>
      <c r="S617" s="24"/>
      <c r="T617" s="24">
        <v>0</v>
      </c>
      <c r="U617" s="24">
        <v>0</v>
      </c>
      <c r="V617" s="24"/>
      <c r="W617" s="24">
        <v>0</v>
      </c>
      <c r="X617" s="24"/>
      <c r="Y617" s="24"/>
      <c r="Z617" s="24"/>
      <c r="AA617" s="24">
        <v>0</v>
      </c>
      <c r="AB617" s="24">
        <v>0</v>
      </c>
      <c r="AC617" s="24"/>
      <c r="AD617" s="49">
        <v>0</v>
      </c>
      <c r="AE617" s="24"/>
      <c r="AF617" s="24"/>
      <c r="AG617" s="24"/>
      <c r="AH617" s="24">
        <v>0</v>
      </c>
      <c r="AI617" s="24">
        <v>0</v>
      </c>
      <c r="AJ617" s="24"/>
      <c r="AK617" s="49">
        <v>0</v>
      </c>
      <c r="AL617" s="44"/>
      <c r="AM617" s="24"/>
      <c r="AN617" s="24"/>
      <c r="AO617" s="24">
        <f t="shared" si="10"/>
        <v>1.0175100000000001</v>
      </c>
      <c r="AP617" s="24">
        <v>0</v>
      </c>
      <c r="AQ617" s="24">
        <v>0</v>
      </c>
      <c r="AR617" s="24">
        <v>0.20</v>
      </c>
      <c r="AS617" s="24">
        <v>0</v>
      </c>
      <c r="AT617" s="24">
        <v>0</v>
      </c>
    </row>
    <row r="618" spans="1:46" ht="63">
      <c r="A618" s="8" t="s">
        <v>806</v>
      </c>
      <c r="B618" s="73" t="s">
        <v>1410</v>
      </c>
      <c r="C618" s="15" t="s">
        <v>1411</v>
      </c>
      <c r="D618" s="9">
        <v>1.2323299999999999</v>
      </c>
      <c r="E618" s="24"/>
      <c r="F618" s="24">
        <v>1.2323299999999999</v>
      </c>
      <c r="G618" s="24">
        <v>0</v>
      </c>
      <c r="H618" s="24"/>
      <c r="I618" s="24">
        <v>0.21</v>
      </c>
      <c r="J618" s="24"/>
      <c r="K618" s="24"/>
      <c r="L618" s="24"/>
      <c r="M618" s="24">
        <v>0</v>
      </c>
      <c r="N618" s="24">
        <v>0</v>
      </c>
      <c r="O618" s="24"/>
      <c r="P618" s="49">
        <v>0</v>
      </c>
      <c r="Q618" s="24"/>
      <c r="R618" s="24"/>
      <c r="S618" s="24"/>
      <c r="T618" s="24">
        <v>0</v>
      </c>
      <c r="U618" s="24">
        <v>0</v>
      </c>
      <c r="V618" s="24"/>
      <c r="W618" s="24">
        <v>0</v>
      </c>
      <c r="X618" s="24"/>
      <c r="Y618" s="24"/>
      <c r="Z618" s="24"/>
      <c r="AA618" s="24">
        <v>0</v>
      </c>
      <c r="AB618" s="24">
        <v>0</v>
      </c>
      <c r="AC618" s="24"/>
      <c r="AD618" s="49">
        <v>0</v>
      </c>
      <c r="AE618" s="24"/>
      <c r="AF618" s="24"/>
      <c r="AG618" s="24"/>
      <c r="AH618" s="24">
        <v>0</v>
      </c>
      <c r="AI618" s="24">
        <v>0</v>
      </c>
      <c r="AJ618" s="24"/>
      <c r="AK618" s="49">
        <v>0</v>
      </c>
      <c r="AL618" s="44"/>
      <c r="AM618" s="24"/>
      <c r="AN618" s="24"/>
      <c r="AO618" s="24">
        <f t="shared" si="10"/>
        <v>1.2323299999999999</v>
      </c>
      <c r="AP618" s="24">
        <v>0</v>
      </c>
      <c r="AQ618" s="24">
        <v>0</v>
      </c>
      <c r="AR618" s="24">
        <v>0.21</v>
      </c>
      <c r="AS618" s="24">
        <v>0</v>
      </c>
      <c r="AT618" s="24">
        <v>0</v>
      </c>
    </row>
    <row r="619" spans="1:46" ht="63">
      <c r="A619" s="8" t="s">
        <v>806</v>
      </c>
      <c r="B619" s="73" t="s">
        <v>1412</v>
      </c>
      <c r="C619" s="15" t="s">
        <v>1413</v>
      </c>
      <c r="D619" s="9">
        <v>0.95013999999999987</v>
      </c>
      <c r="E619" s="24"/>
      <c r="F619" s="24">
        <v>0.95013999999999987</v>
      </c>
      <c r="G619" s="24">
        <v>0</v>
      </c>
      <c r="H619" s="24"/>
      <c r="I619" s="24">
        <v>0.14000000000000001</v>
      </c>
      <c r="J619" s="24"/>
      <c r="K619" s="24"/>
      <c r="L619" s="24"/>
      <c r="M619" s="24">
        <v>0</v>
      </c>
      <c r="N619" s="24">
        <v>0</v>
      </c>
      <c r="O619" s="24"/>
      <c r="P619" s="49">
        <v>0</v>
      </c>
      <c r="Q619" s="24"/>
      <c r="R619" s="24"/>
      <c r="S619" s="24"/>
      <c r="T619" s="24">
        <v>0</v>
      </c>
      <c r="U619" s="24">
        <v>0</v>
      </c>
      <c r="V619" s="24"/>
      <c r="W619" s="24">
        <v>0</v>
      </c>
      <c r="X619" s="24"/>
      <c r="Y619" s="24"/>
      <c r="Z619" s="24"/>
      <c r="AA619" s="24">
        <v>0</v>
      </c>
      <c r="AB619" s="24">
        <v>0</v>
      </c>
      <c r="AC619" s="24"/>
      <c r="AD619" s="49">
        <v>0</v>
      </c>
      <c r="AE619" s="24"/>
      <c r="AF619" s="24"/>
      <c r="AG619" s="24"/>
      <c r="AH619" s="24">
        <v>0</v>
      </c>
      <c r="AI619" s="24">
        <v>0</v>
      </c>
      <c r="AJ619" s="24"/>
      <c r="AK619" s="49">
        <v>0</v>
      </c>
      <c r="AL619" s="44"/>
      <c r="AM619" s="24"/>
      <c r="AN619" s="24"/>
      <c r="AO619" s="24">
        <f t="shared" si="10"/>
        <v>0.95013999999999987</v>
      </c>
      <c r="AP619" s="24">
        <v>0</v>
      </c>
      <c r="AQ619" s="24">
        <v>0</v>
      </c>
      <c r="AR619" s="24">
        <v>0.14000000000000001</v>
      </c>
      <c r="AS619" s="24">
        <v>0</v>
      </c>
      <c r="AT619" s="24">
        <v>0</v>
      </c>
    </row>
    <row r="620" spans="1:46" ht="78.75">
      <c r="A620" s="8" t="s">
        <v>806</v>
      </c>
      <c r="B620" s="73" t="s">
        <v>1414</v>
      </c>
      <c r="C620" s="15" t="s">
        <v>1415</v>
      </c>
      <c r="D620" s="9">
        <v>0.78889999999999993</v>
      </c>
      <c r="E620" s="24"/>
      <c r="F620" s="24">
        <v>0.78890000000000005</v>
      </c>
      <c r="G620" s="24">
        <v>0</v>
      </c>
      <c r="H620" s="24"/>
      <c r="I620" s="24">
        <v>0.10</v>
      </c>
      <c r="J620" s="24"/>
      <c r="K620" s="24"/>
      <c r="L620" s="24"/>
      <c r="M620" s="24">
        <v>0</v>
      </c>
      <c r="N620" s="24">
        <v>0</v>
      </c>
      <c r="O620" s="24"/>
      <c r="P620" s="49">
        <v>0</v>
      </c>
      <c r="Q620" s="24"/>
      <c r="R620" s="24"/>
      <c r="S620" s="24"/>
      <c r="T620" s="24">
        <v>0</v>
      </c>
      <c r="U620" s="24">
        <v>0</v>
      </c>
      <c r="V620" s="24"/>
      <c r="W620" s="24">
        <v>0</v>
      </c>
      <c r="X620" s="24"/>
      <c r="Y620" s="24"/>
      <c r="Z620" s="24"/>
      <c r="AA620" s="24">
        <v>0</v>
      </c>
      <c r="AB620" s="24">
        <v>0</v>
      </c>
      <c r="AC620" s="24"/>
      <c r="AD620" s="49">
        <v>0</v>
      </c>
      <c r="AE620" s="24"/>
      <c r="AF620" s="24"/>
      <c r="AG620" s="24"/>
      <c r="AH620" s="24">
        <v>0</v>
      </c>
      <c r="AI620" s="24">
        <v>0</v>
      </c>
      <c r="AJ620" s="24"/>
      <c r="AK620" s="49">
        <v>0</v>
      </c>
      <c r="AL620" s="44"/>
      <c r="AM620" s="24"/>
      <c r="AN620" s="24"/>
      <c r="AO620" s="24">
        <f t="shared" si="10"/>
        <v>0.78890000000000005</v>
      </c>
      <c r="AP620" s="24">
        <v>0</v>
      </c>
      <c r="AQ620" s="24">
        <v>0</v>
      </c>
      <c r="AR620" s="24">
        <v>0.10</v>
      </c>
      <c r="AS620" s="24">
        <v>0</v>
      </c>
      <c r="AT620" s="24">
        <v>0</v>
      </c>
    </row>
    <row r="621" spans="1:46" ht="63">
      <c r="A621" s="8" t="s">
        <v>806</v>
      </c>
      <c r="B621" s="73" t="s">
        <v>1416</v>
      </c>
      <c r="C621" s="15" t="s">
        <v>1417</v>
      </c>
      <c r="D621" s="9">
        <v>0.82920000000000005</v>
      </c>
      <c r="E621" s="24"/>
      <c r="F621" s="24">
        <v>0.82919999999999994</v>
      </c>
      <c r="G621" s="24">
        <v>0</v>
      </c>
      <c r="H621" s="24"/>
      <c r="I621" s="24">
        <v>0.11</v>
      </c>
      <c r="J621" s="24"/>
      <c r="K621" s="24"/>
      <c r="L621" s="24"/>
      <c r="M621" s="24">
        <v>0</v>
      </c>
      <c r="N621" s="24">
        <v>0</v>
      </c>
      <c r="O621" s="24"/>
      <c r="P621" s="49">
        <v>0</v>
      </c>
      <c r="Q621" s="24"/>
      <c r="R621" s="24"/>
      <c r="S621" s="24"/>
      <c r="T621" s="24">
        <v>0</v>
      </c>
      <c r="U621" s="24">
        <v>0</v>
      </c>
      <c r="V621" s="24"/>
      <c r="W621" s="24">
        <v>0</v>
      </c>
      <c r="X621" s="24"/>
      <c r="Y621" s="24"/>
      <c r="Z621" s="24"/>
      <c r="AA621" s="24">
        <v>0</v>
      </c>
      <c r="AB621" s="24">
        <v>0</v>
      </c>
      <c r="AC621" s="24"/>
      <c r="AD621" s="49">
        <v>0</v>
      </c>
      <c r="AE621" s="24"/>
      <c r="AF621" s="24"/>
      <c r="AG621" s="24"/>
      <c r="AH621" s="24">
        <v>0</v>
      </c>
      <c r="AI621" s="24">
        <v>0</v>
      </c>
      <c r="AJ621" s="24"/>
      <c r="AK621" s="49">
        <v>0</v>
      </c>
      <c r="AL621" s="44"/>
      <c r="AM621" s="24"/>
      <c r="AN621" s="24"/>
      <c r="AO621" s="24">
        <f t="shared" si="10"/>
        <v>0.82919999999999994</v>
      </c>
      <c r="AP621" s="24">
        <v>0</v>
      </c>
      <c r="AQ621" s="24">
        <v>0</v>
      </c>
      <c r="AR621" s="24">
        <v>0.11</v>
      </c>
      <c r="AS621" s="24">
        <v>0</v>
      </c>
      <c r="AT621" s="24">
        <v>0</v>
      </c>
    </row>
    <row r="622" spans="1:46" ht="63">
      <c r="A622" s="8" t="s">
        <v>806</v>
      </c>
      <c r="B622" s="73" t="s">
        <v>1418</v>
      </c>
      <c r="C622" s="15" t="s">
        <v>1419</v>
      </c>
      <c r="D622" s="9">
        <v>0.56079999999999997</v>
      </c>
      <c r="E622" s="24"/>
      <c r="F622" s="24">
        <v>0.56079999999999997</v>
      </c>
      <c r="G622" s="24">
        <v>0</v>
      </c>
      <c r="H622" s="24"/>
      <c r="I622" s="24">
        <v>0.04</v>
      </c>
      <c r="J622" s="24"/>
      <c r="K622" s="24"/>
      <c r="L622" s="24"/>
      <c r="M622" s="24">
        <v>0</v>
      </c>
      <c r="N622" s="24">
        <v>0</v>
      </c>
      <c r="O622" s="24"/>
      <c r="P622" s="49">
        <v>0</v>
      </c>
      <c r="Q622" s="24"/>
      <c r="R622" s="24"/>
      <c r="S622" s="24"/>
      <c r="T622" s="24">
        <v>0</v>
      </c>
      <c r="U622" s="24">
        <v>0</v>
      </c>
      <c r="V622" s="24"/>
      <c r="W622" s="24">
        <v>0</v>
      </c>
      <c r="X622" s="24"/>
      <c r="Y622" s="24"/>
      <c r="Z622" s="24"/>
      <c r="AA622" s="24">
        <v>0</v>
      </c>
      <c r="AB622" s="24">
        <v>0</v>
      </c>
      <c r="AC622" s="24"/>
      <c r="AD622" s="49">
        <v>0</v>
      </c>
      <c r="AE622" s="24"/>
      <c r="AF622" s="24"/>
      <c r="AG622" s="24"/>
      <c r="AH622" s="24">
        <v>0</v>
      </c>
      <c r="AI622" s="24">
        <v>0</v>
      </c>
      <c r="AJ622" s="24"/>
      <c r="AK622" s="49">
        <v>0</v>
      </c>
      <c r="AL622" s="44"/>
      <c r="AM622" s="24"/>
      <c r="AN622" s="24"/>
      <c r="AO622" s="24">
        <f t="shared" si="10"/>
        <v>0.56079999999999997</v>
      </c>
      <c r="AP622" s="24">
        <v>0</v>
      </c>
      <c r="AQ622" s="24">
        <v>0</v>
      </c>
      <c r="AR622" s="24">
        <v>0.04</v>
      </c>
      <c r="AS622" s="24">
        <v>0</v>
      </c>
      <c r="AT622" s="24">
        <v>0</v>
      </c>
    </row>
    <row r="623" spans="1:46" ht="78.75">
      <c r="A623" s="8" t="s">
        <v>806</v>
      </c>
      <c r="B623" s="73" t="s">
        <v>1420</v>
      </c>
      <c r="C623" s="15" t="s">
        <v>1421</v>
      </c>
      <c r="D623" s="9">
        <v>0.59882000000000002</v>
      </c>
      <c r="E623" s="24"/>
      <c r="F623" s="24">
        <v>0.59882000000000013</v>
      </c>
      <c r="G623" s="24">
        <v>0</v>
      </c>
      <c r="H623" s="24"/>
      <c r="I623" s="24">
        <v>0.05</v>
      </c>
      <c r="J623" s="24"/>
      <c r="K623" s="24"/>
      <c r="L623" s="24"/>
      <c r="M623" s="24">
        <v>0</v>
      </c>
      <c r="N623" s="24">
        <v>0</v>
      </c>
      <c r="O623" s="24"/>
      <c r="P623" s="49">
        <v>0</v>
      </c>
      <c r="Q623" s="24"/>
      <c r="R623" s="24"/>
      <c r="S623" s="24"/>
      <c r="T623" s="24">
        <v>0</v>
      </c>
      <c r="U623" s="24">
        <v>0</v>
      </c>
      <c r="V623" s="24"/>
      <c r="W623" s="24">
        <v>0</v>
      </c>
      <c r="X623" s="24"/>
      <c r="Y623" s="24"/>
      <c r="Z623" s="24"/>
      <c r="AA623" s="24">
        <v>0</v>
      </c>
      <c r="AB623" s="24">
        <v>0</v>
      </c>
      <c r="AC623" s="24"/>
      <c r="AD623" s="49">
        <v>0</v>
      </c>
      <c r="AE623" s="24"/>
      <c r="AF623" s="24"/>
      <c r="AG623" s="24"/>
      <c r="AH623" s="24">
        <v>0</v>
      </c>
      <c r="AI623" s="24">
        <v>0</v>
      </c>
      <c r="AJ623" s="24"/>
      <c r="AK623" s="49">
        <v>0</v>
      </c>
      <c r="AL623" s="44"/>
      <c r="AM623" s="24"/>
      <c r="AN623" s="24"/>
      <c r="AO623" s="24">
        <f t="shared" si="10"/>
        <v>0.59882000000000013</v>
      </c>
      <c r="AP623" s="24">
        <v>0</v>
      </c>
      <c r="AQ623" s="24">
        <v>0</v>
      </c>
      <c r="AR623" s="24">
        <v>0.05</v>
      </c>
      <c r="AS623" s="24">
        <v>0</v>
      </c>
      <c r="AT623" s="24">
        <v>0</v>
      </c>
    </row>
    <row r="624" spans="1:46" ht="47.25">
      <c r="A624" s="8" t="s">
        <v>806</v>
      </c>
      <c r="B624" s="73" t="s">
        <v>1422</v>
      </c>
      <c r="C624" s="15" t="s">
        <v>749</v>
      </c>
      <c r="D624" s="9">
        <v>23.381900000000002</v>
      </c>
      <c r="E624" s="24"/>
      <c r="F624" s="24">
        <v>23.381900000000005</v>
      </c>
      <c r="G624" s="24">
        <v>0</v>
      </c>
      <c r="H624" s="24"/>
      <c r="I624" s="24">
        <v>1.5</v>
      </c>
      <c r="J624" s="24"/>
      <c r="K624" s="24"/>
      <c r="L624" s="24"/>
      <c r="M624" s="24">
        <v>0</v>
      </c>
      <c r="N624" s="24">
        <v>0</v>
      </c>
      <c r="O624" s="24"/>
      <c r="P624" s="49">
        <v>0</v>
      </c>
      <c r="Q624" s="24"/>
      <c r="R624" s="24"/>
      <c r="S624" s="24"/>
      <c r="T624" s="24">
        <v>0</v>
      </c>
      <c r="U624" s="24">
        <v>0</v>
      </c>
      <c r="V624" s="24"/>
      <c r="W624" s="24">
        <v>0</v>
      </c>
      <c r="X624" s="24"/>
      <c r="Y624" s="24"/>
      <c r="Z624" s="24"/>
      <c r="AA624" s="24">
        <v>0</v>
      </c>
      <c r="AB624" s="24">
        <v>0</v>
      </c>
      <c r="AC624" s="24"/>
      <c r="AD624" s="49">
        <v>0</v>
      </c>
      <c r="AE624" s="24"/>
      <c r="AF624" s="24"/>
      <c r="AG624" s="24"/>
      <c r="AH624" s="24">
        <v>0</v>
      </c>
      <c r="AI624" s="24">
        <v>0</v>
      </c>
      <c r="AJ624" s="24"/>
      <c r="AK624" s="49">
        <v>0</v>
      </c>
      <c r="AL624" s="44"/>
      <c r="AM624" s="24"/>
      <c r="AN624" s="24"/>
      <c r="AO624" s="24">
        <f t="shared" si="10"/>
        <v>23.381900000000005</v>
      </c>
      <c r="AP624" s="24">
        <v>0</v>
      </c>
      <c r="AQ624" s="24">
        <v>0</v>
      </c>
      <c r="AR624" s="24">
        <v>1.5</v>
      </c>
      <c r="AS624" s="24">
        <v>0</v>
      </c>
      <c r="AT624" s="24">
        <v>0</v>
      </c>
    </row>
    <row r="625" spans="1:46" ht="47.25">
      <c r="A625" s="8" t="s">
        <v>806</v>
      </c>
      <c r="B625" s="73" t="s">
        <v>645</v>
      </c>
      <c r="C625" s="15" t="s">
        <v>750</v>
      </c>
      <c r="D625" s="9">
        <v>3.6545999999999998</v>
      </c>
      <c r="E625" s="24"/>
      <c r="F625" s="24">
        <v>0</v>
      </c>
      <c r="G625" s="24">
        <v>0</v>
      </c>
      <c r="H625" s="24"/>
      <c r="I625" s="24">
        <v>0</v>
      </c>
      <c r="J625" s="24"/>
      <c r="K625" s="24"/>
      <c r="L625" s="24"/>
      <c r="M625" s="24">
        <v>0</v>
      </c>
      <c r="N625" s="24">
        <v>0</v>
      </c>
      <c r="O625" s="24"/>
      <c r="P625" s="49">
        <v>0</v>
      </c>
      <c r="Q625" s="24"/>
      <c r="R625" s="24"/>
      <c r="S625" s="24"/>
      <c r="T625" s="24">
        <v>3.6545999999999998</v>
      </c>
      <c r="U625" s="24">
        <v>0.25</v>
      </c>
      <c r="V625" s="24"/>
      <c r="W625" s="24">
        <v>0.36</v>
      </c>
      <c r="X625" s="24"/>
      <c r="Y625" s="24"/>
      <c r="Z625" s="24"/>
      <c r="AA625" s="24">
        <v>0</v>
      </c>
      <c r="AB625" s="24">
        <v>0</v>
      </c>
      <c r="AC625" s="24"/>
      <c r="AD625" s="49">
        <v>0</v>
      </c>
      <c r="AE625" s="24"/>
      <c r="AF625" s="24"/>
      <c r="AG625" s="24"/>
      <c r="AH625" s="24">
        <v>0</v>
      </c>
      <c r="AI625" s="24">
        <v>0</v>
      </c>
      <c r="AJ625" s="24"/>
      <c r="AK625" s="49">
        <v>0</v>
      </c>
      <c r="AL625" s="44"/>
      <c r="AM625" s="24"/>
      <c r="AN625" s="24"/>
      <c r="AO625" s="24">
        <f t="shared" si="10"/>
        <v>3.6545999999999998</v>
      </c>
      <c r="AP625" s="24">
        <v>0.25</v>
      </c>
      <c r="AQ625" s="24">
        <v>0</v>
      </c>
      <c r="AR625" s="24">
        <v>0.36</v>
      </c>
      <c r="AS625" s="24">
        <v>0</v>
      </c>
      <c r="AT625" s="24">
        <v>0</v>
      </c>
    </row>
    <row r="626" spans="1:46" ht="47.25">
      <c r="A626" s="8" t="s">
        <v>806</v>
      </c>
      <c r="B626" s="73" t="s">
        <v>1423</v>
      </c>
      <c r="C626" s="15" t="s">
        <v>1424</v>
      </c>
      <c r="D626" s="9">
        <v>10.74685</v>
      </c>
      <c r="E626" s="24"/>
      <c r="F626" s="24">
        <v>10.74685</v>
      </c>
      <c r="G626" s="24">
        <v>0</v>
      </c>
      <c r="H626" s="24"/>
      <c r="I626" s="24">
        <v>0</v>
      </c>
      <c r="J626" s="24"/>
      <c r="K626" s="24"/>
      <c r="L626" s="24"/>
      <c r="M626" s="24">
        <v>0</v>
      </c>
      <c r="N626" s="24">
        <v>0</v>
      </c>
      <c r="O626" s="24"/>
      <c r="P626" s="49">
        <v>0</v>
      </c>
      <c r="Q626" s="24"/>
      <c r="R626" s="24"/>
      <c r="S626" s="24"/>
      <c r="T626" s="24">
        <v>0</v>
      </c>
      <c r="U626" s="24">
        <v>0</v>
      </c>
      <c r="V626" s="24"/>
      <c r="W626" s="24">
        <v>0</v>
      </c>
      <c r="X626" s="24"/>
      <c r="Y626" s="24"/>
      <c r="Z626" s="24"/>
      <c r="AA626" s="24">
        <v>0</v>
      </c>
      <c r="AB626" s="24">
        <v>0</v>
      </c>
      <c r="AC626" s="24"/>
      <c r="AD626" s="49">
        <v>0</v>
      </c>
      <c r="AE626" s="24"/>
      <c r="AF626" s="24"/>
      <c r="AG626" s="24"/>
      <c r="AH626" s="24">
        <v>0</v>
      </c>
      <c r="AI626" s="24">
        <v>0</v>
      </c>
      <c r="AJ626" s="24"/>
      <c r="AK626" s="49">
        <v>0</v>
      </c>
      <c r="AL626" s="44"/>
      <c r="AM626" s="24"/>
      <c r="AN626" s="24"/>
      <c r="AO626" s="24">
        <f t="shared" si="10"/>
        <v>10.74685</v>
      </c>
      <c r="AP626" s="24">
        <v>0</v>
      </c>
      <c r="AQ626" s="24">
        <v>0</v>
      </c>
      <c r="AR626" s="24">
        <v>0</v>
      </c>
      <c r="AS626" s="24">
        <v>0</v>
      </c>
      <c r="AT626" s="24">
        <v>0</v>
      </c>
    </row>
    <row r="627" spans="1:46" ht="94.5">
      <c r="A627" s="8" t="s">
        <v>806</v>
      </c>
      <c r="B627" s="73" t="s">
        <v>1425</v>
      </c>
      <c r="C627" s="15" t="s">
        <v>2500</v>
      </c>
      <c r="D627" s="9">
        <v>10.691940000000001</v>
      </c>
      <c r="E627" s="24"/>
      <c r="F627" s="24">
        <v>0</v>
      </c>
      <c r="G627" s="24">
        <v>0</v>
      </c>
      <c r="H627" s="24"/>
      <c r="I627" s="24">
        <v>0</v>
      </c>
      <c r="J627" s="24"/>
      <c r="K627" s="24"/>
      <c r="L627" s="24"/>
      <c r="M627" s="24">
        <v>0</v>
      </c>
      <c r="N627" s="24">
        <v>0</v>
      </c>
      <c r="O627" s="24"/>
      <c r="P627" s="49">
        <v>0</v>
      </c>
      <c r="Q627" s="24"/>
      <c r="R627" s="24"/>
      <c r="S627" s="24"/>
      <c r="T627" s="24">
        <v>0</v>
      </c>
      <c r="U627" s="24">
        <v>0</v>
      </c>
      <c r="V627" s="24"/>
      <c r="W627" s="24">
        <v>0</v>
      </c>
      <c r="X627" s="24"/>
      <c r="Y627" s="24"/>
      <c r="Z627" s="24"/>
      <c r="AA627" s="24">
        <v>0</v>
      </c>
      <c r="AB627" s="24">
        <v>0</v>
      </c>
      <c r="AC627" s="24"/>
      <c r="AD627" s="49">
        <v>0</v>
      </c>
      <c r="AE627" s="24"/>
      <c r="AF627" s="24"/>
      <c r="AG627" s="24"/>
      <c r="AH627" s="24">
        <v>0</v>
      </c>
      <c r="AI627" s="24">
        <v>0</v>
      </c>
      <c r="AJ627" s="24"/>
      <c r="AK627" s="49">
        <v>0</v>
      </c>
      <c r="AL627" s="44"/>
      <c r="AM627" s="24"/>
      <c r="AN627" s="24"/>
      <c r="AO627" s="24">
        <f t="shared" si="10"/>
        <v>0</v>
      </c>
      <c r="AP627" s="24">
        <v>0</v>
      </c>
      <c r="AQ627" s="24">
        <v>0</v>
      </c>
      <c r="AR627" s="24">
        <v>0</v>
      </c>
      <c r="AS627" s="24">
        <v>0</v>
      </c>
      <c r="AT627" s="24">
        <v>0</v>
      </c>
    </row>
    <row r="628" spans="1:46" ht="78.75">
      <c r="A628" s="8" t="s">
        <v>806</v>
      </c>
      <c r="B628" s="73" t="s">
        <v>1426</v>
      </c>
      <c r="C628" s="15" t="s">
        <v>2501</v>
      </c>
      <c r="D628" s="9">
        <v>1.6367</v>
      </c>
      <c r="E628" s="24"/>
      <c r="F628" s="24">
        <v>0</v>
      </c>
      <c r="G628" s="24">
        <v>0</v>
      </c>
      <c r="H628" s="24"/>
      <c r="I628" s="24">
        <v>0</v>
      </c>
      <c r="J628" s="24"/>
      <c r="K628" s="24"/>
      <c r="L628" s="24"/>
      <c r="M628" s="24">
        <v>1.6367</v>
      </c>
      <c r="N628" s="24">
        <v>0.25</v>
      </c>
      <c r="O628" s="24"/>
      <c r="P628" s="49">
        <v>0.070000000000000007</v>
      </c>
      <c r="Q628" s="24"/>
      <c r="R628" s="24"/>
      <c r="S628" s="24"/>
      <c r="T628" s="24">
        <v>0</v>
      </c>
      <c r="U628" s="24">
        <v>0</v>
      </c>
      <c r="V628" s="24"/>
      <c r="W628" s="24">
        <v>0</v>
      </c>
      <c r="X628" s="24"/>
      <c r="Y628" s="24"/>
      <c r="Z628" s="24"/>
      <c r="AA628" s="24">
        <v>0</v>
      </c>
      <c r="AB628" s="24">
        <v>0</v>
      </c>
      <c r="AC628" s="24"/>
      <c r="AD628" s="49">
        <v>0</v>
      </c>
      <c r="AE628" s="24"/>
      <c r="AF628" s="24"/>
      <c r="AG628" s="24"/>
      <c r="AH628" s="24">
        <v>0</v>
      </c>
      <c r="AI628" s="24">
        <v>0</v>
      </c>
      <c r="AJ628" s="24"/>
      <c r="AK628" s="49">
        <v>0</v>
      </c>
      <c r="AL628" s="44"/>
      <c r="AM628" s="24"/>
      <c r="AN628" s="24"/>
      <c r="AO628" s="24">
        <f t="shared" si="10"/>
        <v>1.6367</v>
      </c>
      <c r="AP628" s="24">
        <v>0.25</v>
      </c>
      <c r="AQ628" s="24">
        <v>0</v>
      </c>
      <c r="AR628" s="24">
        <v>0.070000000000000007</v>
      </c>
      <c r="AS628" s="24">
        <v>0</v>
      </c>
      <c r="AT628" s="24">
        <v>0</v>
      </c>
    </row>
    <row r="629" spans="1:46" ht="78.75">
      <c r="A629" s="8" t="s">
        <v>806</v>
      </c>
      <c r="B629" s="73" t="s">
        <v>1427</v>
      </c>
      <c r="C629" s="15" t="s">
        <v>2502</v>
      </c>
      <c r="D629" s="9">
        <v>8.1614300000000011</v>
      </c>
      <c r="E629" s="24"/>
      <c r="F629" s="24">
        <v>0</v>
      </c>
      <c r="G629" s="24">
        <v>0</v>
      </c>
      <c r="H629" s="24"/>
      <c r="I629" s="24">
        <v>0</v>
      </c>
      <c r="J629" s="24"/>
      <c r="K629" s="24"/>
      <c r="L629" s="24"/>
      <c r="M629" s="24">
        <v>8.1614300000000011</v>
      </c>
      <c r="N629" s="24">
        <v>0.25</v>
      </c>
      <c r="O629" s="24"/>
      <c r="P629" s="49">
        <v>3.53</v>
      </c>
      <c r="Q629" s="24"/>
      <c r="R629" s="24"/>
      <c r="S629" s="24"/>
      <c r="T629" s="24">
        <v>0</v>
      </c>
      <c r="U629" s="24">
        <v>0</v>
      </c>
      <c r="V629" s="24"/>
      <c r="W629" s="24">
        <v>0</v>
      </c>
      <c r="X629" s="24"/>
      <c r="Y629" s="24"/>
      <c r="Z629" s="24"/>
      <c r="AA629" s="24">
        <v>0</v>
      </c>
      <c r="AB629" s="24">
        <v>0</v>
      </c>
      <c r="AC629" s="24"/>
      <c r="AD629" s="49">
        <v>0</v>
      </c>
      <c r="AE629" s="24"/>
      <c r="AF629" s="24"/>
      <c r="AG629" s="24"/>
      <c r="AH629" s="24">
        <v>0</v>
      </c>
      <c r="AI629" s="24">
        <v>0</v>
      </c>
      <c r="AJ629" s="24"/>
      <c r="AK629" s="49">
        <v>0</v>
      </c>
      <c r="AL629" s="44"/>
      <c r="AM629" s="24"/>
      <c r="AN629" s="24"/>
      <c r="AO629" s="24">
        <f t="shared" si="10"/>
        <v>8.1614300000000011</v>
      </c>
      <c r="AP629" s="24">
        <v>0.25</v>
      </c>
      <c r="AQ629" s="24">
        <v>0</v>
      </c>
      <c r="AR629" s="24">
        <v>3.53</v>
      </c>
      <c r="AS629" s="24">
        <v>0</v>
      </c>
      <c r="AT629" s="24">
        <v>0</v>
      </c>
    </row>
    <row r="630" spans="1:46" ht="47.25">
      <c r="A630" s="8" t="s">
        <v>806</v>
      </c>
      <c r="B630" s="73" t="s">
        <v>646</v>
      </c>
      <c r="C630" s="15" t="s">
        <v>339</v>
      </c>
      <c r="D630" s="9">
        <v>12.4536</v>
      </c>
      <c r="E630" s="24"/>
      <c r="F630" s="24">
        <v>0</v>
      </c>
      <c r="G630" s="24">
        <v>0</v>
      </c>
      <c r="H630" s="24"/>
      <c r="I630" s="24">
        <v>0</v>
      </c>
      <c r="J630" s="24"/>
      <c r="K630" s="24"/>
      <c r="L630" s="24"/>
      <c r="M630" s="24">
        <v>0</v>
      </c>
      <c r="N630" s="24">
        <v>0</v>
      </c>
      <c r="O630" s="24"/>
      <c r="P630" s="49">
        <v>0</v>
      </c>
      <c r="Q630" s="24"/>
      <c r="R630" s="24"/>
      <c r="S630" s="24"/>
      <c r="T630" s="24">
        <v>12.4536</v>
      </c>
      <c r="U630" s="24">
        <v>0.80</v>
      </c>
      <c r="V630" s="24"/>
      <c r="W630" s="24">
        <v>0.30000000000000004</v>
      </c>
      <c r="X630" s="24"/>
      <c r="Y630" s="24"/>
      <c r="Z630" s="24"/>
      <c r="AA630" s="24">
        <v>0</v>
      </c>
      <c r="AB630" s="24">
        <v>0</v>
      </c>
      <c r="AC630" s="24"/>
      <c r="AD630" s="49">
        <v>0</v>
      </c>
      <c r="AE630" s="24"/>
      <c r="AF630" s="24"/>
      <c r="AG630" s="24"/>
      <c r="AH630" s="24">
        <v>0</v>
      </c>
      <c r="AI630" s="24">
        <v>0</v>
      </c>
      <c r="AJ630" s="24"/>
      <c r="AK630" s="49">
        <v>0</v>
      </c>
      <c r="AL630" s="44"/>
      <c r="AM630" s="24"/>
      <c r="AN630" s="24"/>
      <c r="AO630" s="24">
        <f t="shared" si="10"/>
        <v>12.4536</v>
      </c>
      <c r="AP630" s="24">
        <v>0.80</v>
      </c>
      <c r="AQ630" s="24">
        <v>0</v>
      </c>
      <c r="AR630" s="24">
        <v>0.30000000000000004</v>
      </c>
      <c r="AS630" s="24">
        <v>0</v>
      </c>
      <c r="AT630" s="24">
        <v>0</v>
      </c>
    </row>
    <row r="631" spans="1:46" ht="47.25">
      <c r="A631" s="8" t="s">
        <v>806</v>
      </c>
      <c r="B631" s="73" t="s">
        <v>1428</v>
      </c>
      <c r="C631" s="15" t="s">
        <v>1429</v>
      </c>
      <c r="D631" s="9">
        <v>2.5174799999999999</v>
      </c>
      <c r="E631" s="24"/>
      <c r="F631" s="24">
        <v>2.5174800000000004</v>
      </c>
      <c r="G631" s="24">
        <v>0.16</v>
      </c>
      <c r="H631" s="24"/>
      <c r="I631" s="24">
        <v>0.40</v>
      </c>
      <c r="J631" s="24"/>
      <c r="K631" s="24"/>
      <c r="L631" s="24"/>
      <c r="M631" s="24">
        <v>0</v>
      </c>
      <c r="N631" s="24">
        <v>0</v>
      </c>
      <c r="O631" s="24"/>
      <c r="P631" s="49">
        <v>0</v>
      </c>
      <c r="Q631" s="24"/>
      <c r="R631" s="24"/>
      <c r="S631" s="24"/>
      <c r="T631" s="24">
        <v>0</v>
      </c>
      <c r="U631" s="24">
        <v>0</v>
      </c>
      <c r="V631" s="24"/>
      <c r="W631" s="24">
        <v>0</v>
      </c>
      <c r="X631" s="24"/>
      <c r="Y631" s="24"/>
      <c r="Z631" s="24"/>
      <c r="AA631" s="24">
        <v>0</v>
      </c>
      <c r="AB631" s="24">
        <v>0</v>
      </c>
      <c r="AC631" s="24"/>
      <c r="AD631" s="49">
        <v>0</v>
      </c>
      <c r="AE631" s="24"/>
      <c r="AF631" s="24"/>
      <c r="AG631" s="24"/>
      <c r="AH631" s="24">
        <v>0</v>
      </c>
      <c r="AI631" s="24">
        <v>0</v>
      </c>
      <c r="AJ631" s="24"/>
      <c r="AK631" s="49">
        <v>0</v>
      </c>
      <c r="AL631" s="44"/>
      <c r="AM631" s="24"/>
      <c r="AN631" s="24"/>
      <c r="AO631" s="24">
        <f t="shared" si="10"/>
        <v>2.5174800000000004</v>
      </c>
      <c r="AP631" s="24">
        <v>0.16</v>
      </c>
      <c r="AQ631" s="24">
        <v>0</v>
      </c>
      <c r="AR631" s="24">
        <v>0.40</v>
      </c>
      <c r="AS631" s="24">
        <v>0</v>
      </c>
      <c r="AT631" s="24">
        <v>0</v>
      </c>
    </row>
    <row r="632" spans="1:46" ht="47.25">
      <c r="A632" s="8" t="s">
        <v>806</v>
      </c>
      <c r="B632" s="73" t="s">
        <v>1430</v>
      </c>
      <c r="C632" s="15" t="s">
        <v>1431</v>
      </c>
      <c r="D632" s="9">
        <v>2.5174799999999999</v>
      </c>
      <c r="E632" s="24"/>
      <c r="F632" s="24">
        <v>2.5174800000000004</v>
      </c>
      <c r="G632" s="24">
        <v>0.16</v>
      </c>
      <c r="H632" s="24"/>
      <c r="I632" s="24">
        <v>0.40</v>
      </c>
      <c r="J632" s="24"/>
      <c r="K632" s="24"/>
      <c r="L632" s="24"/>
      <c r="M632" s="24">
        <v>0</v>
      </c>
      <c r="N632" s="24">
        <v>0</v>
      </c>
      <c r="O632" s="24"/>
      <c r="P632" s="49">
        <v>0</v>
      </c>
      <c r="Q632" s="24"/>
      <c r="R632" s="24"/>
      <c r="S632" s="24"/>
      <c r="T632" s="24">
        <v>0</v>
      </c>
      <c r="U632" s="24">
        <v>0</v>
      </c>
      <c r="V632" s="24"/>
      <c r="W632" s="24">
        <v>0</v>
      </c>
      <c r="X632" s="24"/>
      <c r="Y632" s="24"/>
      <c r="Z632" s="24"/>
      <c r="AA632" s="24">
        <v>0</v>
      </c>
      <c r="AB632" s="24">
        <v>0</v>
      </c>
      <c r="AC632" s="24"/>
      <c r="AD632" s="49">
        <v>0</v>
      </c>
      <c r="AE632" s="24"/>
      <c r="AF632" s="24"/>
      <c r="AG632" s="24"/>
      <c r="AH632" s="24">
        <v>0</v>
      </c>
      <c r="AI632" s="24">
        <v>0</v>
      </c>
      <c r="AJ632" s="24"/>
      <c r="AK632" s="49">
        <v>0</v>
      </c>
      <c r="AL632" s="44"/>
      <c r="AM632" s="24"/>
      <c r="AN632" s="24"/>
      <c r="AO632" s="24">
        <f t="shared" si="10"/>
        <v>2.5174800000000004</v>
      </c>
      <c r="AP632" s="24">
        <v>0.16</v>
      </c>
      <c r="AQ632" s="24">
        <v>0</v>
      </c>
      <c r="AR632" s="24">
        <v>0.40</v>
      </c>
      <c r="AS632" s="24">
        <v>0</v>
      </c>
      <c r="AT632" s="24">
        <v>0</v>
      </c>
    </row>
    <row r="633" spans="1:46" ht="63">
      <c r="A633" s="8" t="s">
        <v>806</v>
      </c>
      <c r="B633" s="73" t="s">
        <v>1432</v>
      </c>
      <c r="C633" s="15" t="s">
        <v>1433</v>
      </c>
      <c r="D633" s="9">
        <v>1.7410699999999999</v>
      </c>
      <c r="E633" s="24"/>
      <c r="F633" s="24">
        <v>1.7410699999999999</v>
      </c>
      <c r="G633" s="24">
        <v>0</v>
      </c>
      <c r="H633" s="24"/>
      <c r="I633" s="24">
        <v>0.74</v>
      </c>
      <c r="J633" s="24"/>
      <c r="K633" s="24"/>
      <c r="L633" s="24"/>
      <c r="M633" s="24">
        <v>0</v>
      </c>
      <c r="N633" s="24">
        <v>0</v>
      </c>
      <c r="O633" s="24"/>
      <c r="P633" s="49">
        <v>0</v>
      </c>
      <c r="Q633" s="24"/>
      <c r="R633" s="24"/>
      <c r="S633" s="24"/>
      <c r="T633" s="24">
        <v>0</v>
      </c>
      <c r="U633" s="24">
        <v>0</v>
      </c>
      <c r="V633" s="24"/>
      <c r="W633" s="24">
        <v>0</v>
      </c>
      <c r="X633" s="24"/>
      <c r="Y633" s="24"/>
      <c r="Z633" s="24"/>
      <c r="AA633" s="24">
        <v>0</v>
      </c>
      <c r="AB633" s="24">
        <v>0</v>
      </c>
      <c r="AC633" s="24"/>
      <c r="AD633" s="49">
        <v>0</v>
      </c>
      <c r="AE633" s="24"/>
      <c r="AF633" s="24"/>
      <c r="AG633" s="24"/>
      <c r="AH633" s="24">
        <v>0</v>
      </c>
      <c r="AI633" s="24">
        <v>0</v>
      </c>
      <c r="AJ633" s="24"/>
      <c r="AK633" s="49">
        <v>0</v>
      </c>
      <c r="AL633" s="44"/>
      <c r="AM633" s="24"/>
      <c r="AN633" s="24"/>
      <c r="AO633" s="24">
        <f t="shared" si="10"/>
        <v>1.7410699999999999</v>
      </c>
      <c r="AP633" s="24">
        <v>0</v>
      </c>
      <c r="AQ633" s="24">
        <v>0</v>
      </c>
      <c r="AR633" s="24">
        <v>0.74</v>
      </c>
      <c r="AS633" s="24">
        <v>0</v>
      </c>
      <c r="AT633" s="24">
        <v>0</v>
      </c>
    </row>
    <row r="634" spans="1:46" ht="47.25">
      <c r="A634" s="8" t="s">
        <v>806</v>
      </c>
      <c r="B634" s="73" t="s">
        <v>647</v>
      </c>
      <c r="C634" s="15" t="s">
        <v>340</v>
      </c>
      <c r="D634" s="9">
        <v>4.3568100000000003</v>
      </c>
      <c r="E634" s="24"/>
      <c r="F634" s="24">
        <v>0</v>
      </c>
      <c r="G634" s="24">
        <v>0</v>
      </c>
      <c r="H634" s="24"/>
      <c r="I634" s="24">
        <v>0</v>
      </c>
      <c r="J634" s="24"/>
      <c r="K634" s="24"/>
      <c r="L634" s="24"/>
      <c r="M634" s="24">
        <v>0</v>
      </c>
      <c r="N634" s="24">
        <v>0</v>
      </c>
      <c r="O634" s="24"/>
      <c r="P634" s="49">
        <v>0</v>
      </c>
      <c r="Q634" s="24"/>
      <c r="R634" s="24"/>
      <c r="S634" s="24"/>
      <c r="T634" s="24">
        <v>0</v>
      </c>
      <c r="U634" s="24">
        <v>0</v>
      </c>
      <c r="V634" s="24"/>
      <c r="W634" s="24">
        <v>0</v>
      </c>
      <c r="X634" s="24"/>
      <c r="Y634" s="24"/>
      <c r="Z634" s="24"/>
      <c r="AA634" s="24">
        <v>4.3568100000000012</v>
      </c>
      <c r="AB634" s="24">
        <v>0.16</v>
      </c>
      <c r="AC634" s="24"/>
      <c r="AD634" s="49">
        <v>0.5</v>
      </c>
      <c r="AE634" s="24"/>
      <c r="AF634" s="24"/>
      <c r="AG634" s="24"/>
      <c r="AH634" s="24">
        <v>0</v>
      </c>
      <c r="AI634" s="24">
        <v>0</v>
      </c>
      <c r="AJ634" s="24"/>
      <c r="AK634" s="49">
        <v>0</v>
      </c>
      <c r="AL634" s="44"/>
      <c r="AM634" s="24"/>
      <c r="AN634" s="24"/>
      <c r="AO634" s="24">
        <f t="shared" si="10"/>
        <v>4.3568100000000012</v>
      </c>
      <c r="AP634" s="24">
        <v>0.16</v>
      </c>
      <c r="AQ634" s="24">
        <v>0</v>
      </c>
      <c r="AR634" s="24">
        <v>0.5</v>
      </c>
      <c r="AS634" s="24">
        <v>0</v>
      </c>
      <c r="AT634" s="24">
        <v>0</v>
      </c>
    </row>
    <row r="635" spans="1:46" ht="47.25">
      <c r="A635" s="8" t="s">
        <v>806</v>
      </c>
      <c r="B635" s="73" t="s">
        <v>648</v>
      </c>
      <c r="C635" s="15" t="s">
        <v>341</v>
      </c>
      <c r="D635" s="9">
        <v>7.7446999999999999</v>
      </c>
      <c r="E635" s="24"/>
      <c r="F635" s="24">
        <v>0</v>
      </c>
      <c r="G635" s="24">
        <v>0</v>
      </c>
      <c r="H635" s="24"/>
      <c r="I635" s="24">
        <v>0</v>
      </c>
      <c r="J635" s="24"/>
      <c r="K635" s="24"/>
      <c r="L635" s="24"/>
      <c r="M635" s="24">
        <v>0</v>
      </c>
      <c r="N635" s="24">
        <v>0</v>
      </c>
      <c r="O635" s="24"/>
      <c r="P635" s="49">
        <v>0</v>
      </c>
      <c r="Q635" s="24"/>
      <c r="R635" s="24"/>
      <c r="S635" s="24"/>
      <c r="T635" s="24">
        <v>7.7446999999999999</v>
      </c>
      <c r="U635" s="24">
        <v>0.16</v>
      </c>
      <c r="V635" s="24"/>
      <c r="W635" s="24">
        <v>1.20</v>
      </c>
      <c r="X635" s="24"/>
      <c r="Y635" s="24"/>
      <c r="Z635" s="24"/>
      <c r="AA635" s="24">
        <v>0</v>
      </c>
      <c r="AB635" s="24">
        <v>0</v>
      </c>
      <c r="AC635" s="24"/>
      <c r="AD635" s="49">
        <v>0</v>
      </c>
      <c r="AE635" s="24"/>
      <c r="AF635" s="24"/>
      <c r="AG635" s="24"/>
      <c r="AH635" s="24">
        <v>0</v>
      </c>
      <c r="AI635" s="24">
        <v>0</v>
      </c>
      <c r="AJ635" s="24"/>
      <c r="AK635" s="49">
        <v>0</v>
      </c>
      <c r="AL635" s="44"/>
      <c r="AM635" s="24"/>
      <c r="AN635" s="24"/>
      <c r="AO635" s="24">
        <f t="shared" si="10"/>
        <v>7.7446999999999999</v>
      </c>
      <c r="AP635" s="24">
        <v>0.16</v>
      </c>
      <c r="AQ635" s="24">
        <v>0</v>
      </c>
      <c r="AR635" s="24">
        <v>1.20</v>
      </c>
      <c r="AS635" s="24">
        <v>0</v>
      </c>
      <c r="AT635" s="24">
        <v>0</v>
      </c>
    </row>
    <row r="636" spans="1:46" ht="63">
      <c r="A636" s="8" t="s">
        <v>806</v>
      </c>
      <c r="B636" s="73" t="s">
        <v>142</v>
      </c>
      <c r="C636" s="15" t="s">
        <v>342</v>
      </c>
      <c r="D636" s="9">
        <v>5.5836999999999994</v>
      </c>
      <c r="E636" s="24"/>
      <c r="F636" s="24">
        <v>0</v>
      </c>
      <c r="G636" s="24">
        <v>0</v>
      </c>
      <c r="H636" s="24"/>
      <c r="I636" s="24">
        <v>0</v>
      </c>
      <c r="J636" s="24"/>
      <c r="K636" s="24"/>
      <c r="L636" s="24"/>
      <c r="M636" s="24">
        <v>0</v>
      </c>
      <c r="N636" s="24">
        <v>0</v>
      </c>
      <c r="O636" s="24"/>
      <c r="P636" s="49">
        <v>0</v>
      </c>
      <c r="Q636" s="24"/>
      <c r="R636" s="24"/>
      <c r="S636" s="24"/>
      <c r="T636" s="24">
        <v>5.5836999999999994</v>
      </c>
      <c r="U636" s="24">
        <v>0.25</v>
      </c>
      <c r="V636" s="24"/>
      <c r="W636" s="24">
        <v>1.0429999999999999</v>
      </c>
      <c r="X636" s="24"/>
      <c r="Y636" s="24"/>
      <c r="Z636" s="24"/>
      <c r="AA636" s="24">
        <v>0</v>
      </c>
      <c r="AB636" s="24">
        <v>0</v>
      </c>
      <c r="AC636" s="24"/>
      <c r="AD636" s="49">
        <v>0</v>
      </c>
      <c r="AE636" s="24"/>
      <c r="AF636" s="24"/>
      <c r="AG636" s="24"/>
      <c r="AH636" s="24">
        <v>0</v>
      </c>
      <c r="AI636" s="24">
        <v>0</v>
      </c>
      <c r="AJ636" s="24"/>
      <c r="AK636" s="49">
        <v>0</v>
      </c>
      <c r="AL636" s="44"/>
      <c r="AM636" s="24"/>
      <c r="AN636" s="24"/>
      <c r="AO636" s="24">
        <f t="shared" si="10"/>
        <v>5.5836999999999994</v>
      </c>
      <c r="AP636" s="24">
        <v>0.25</v>
      </c>
      <c r="AQ636" s="24">
        <v>0</v>
      </c>
      <c r="AR636" s="24">
        <v>1.0429999999999999</v>
      </c>
      <c r="AS636" s="24">
        <v>0</v>
      </c>
      <c r="AT636" s="24">
        <v>0</v>
      </c>
    </row>
    <row r="637" spans="1:46" ht="47.25">
      <c r="A637" s="8" t="s">
        <v>806</v>
      </c>
      <c r="B637" s="73" t="s">
        <v>1434</v>
      </c>
      <c r="C637" s="15" t="s">
        <v>1435</v>
      </c>
      <c r="D637" s="9">
        <v>5.1918899999999999</v>
      </c>
      <c r="E637" s="24"/>
      <c r="F637" s="24">
        <v>5.1918899999999999</v>
      </c>
      <c r="G637" s="24">
        <v>0</v>
      </c>
      <c r="H637" s="24"/>
      <c r="I637" s="24">
        <v>1.35</v>
      </c>
      <c r="J637" s="24"/>
      <c r="K637" s="24"/>
      <c r="L637" s="24"/>
      <c r="M637" s="24">
        <v>0</v>
      </c>
      <c r="N637" s="24">
        <v>0</v>
      </c>
      <c r="O637" s="24"/>
      <c r="P637" s="49">
        <v>0</v>
      </c>
      <c r="Q637" s="24"/>
      <c r="R637" s="24"/>
      <c r="S637" s="24"/>
      <c r="T637" s="24">
        <v>0</v>
      </c>
      <c r="U637" s="24">
        <v>0</v>
      </c>
      <c r="V637" s="24"/>
      <c r="W637" s="24">
        <v>0</v>
      </c>
      <c r="X637" s="24"/>
      <c r="Y637" s="24"/>
      <c r="Z637" s="24"/>
      <c r="AA637" s="24">
        <v>0</v>
      </c>
      <c r="AB637" s="24">
        <v>0</v>
      </c>
      <c r="AC637" s="24"/>
      <c r="AD637" s="49">
        <v>0</v>
      </c>
      <c r="AE637" s="24"/>
      <c r="AF637" s="24"/>
      <c r="AG637" s="24"/>
      <c r="AH637" s="24">
        <v>0</v>
      </c>
      <c r="AI637" s="24">
        <v>0</v>
      </c>
      <c r="AJ637" s="24"/>
      <c r="AK637" s="49">
        <v>0</v>
      </c>
      <c r="AL637" s="44"/>
      <c r="AM637" s="24"/>
      <c r="AN637" s="24"/>
      <c r="AO637" s="24">
        <f t="shared" si="10"/>
        <v>5.1918899999999999</v>
      </c>
      <c r="AP637" s="24">
        <v>0</v>
      </c>
      <c r="AQ637" s="24">
        <v>0</v>
      </c>
      <c r="AR637" s="24">
        <v>1.35</v>
      </c>
      <c r="AS637" s="24">
        <v>0</v>
      </c>
      <c r="AT637" s="24">
        <v>0</v>
      </c>
    </row>
    <row r="638" spans="1:46" ht="47.25">
      <c r="A638" s="8" t="s">
        <v>806</v>
      </c>
      <c r="B638" s="73" t="s">
        <v>649</v>
      </c>
      <c r="C638" s="15" t="s">
        <v>751</v>
      </c>
      <c r="D638" s="9">
        <v>63.503320000000009</v>
      </c>
      <c r="E638" s="24"/>
      <c r="F638" s="24">
        <v>0</v>
      </c>
      <c r="G638" s="24">
        <v>0</v>
      </c>
      <c r="H638" s="24"/>
      <c r="I638" s="24">
        <v>0</v>
      </c>
      <c r="J638" s="24"/>
      <c r="K638" s="24"/>
      <c r="L638" s="24"/>
      <c r="M638" s="24">
        <v>0</v>
      </c>
      <c r="N638" s="24">
        <v>0</v>
      </c>
      <c r="O638" s="24"/>
      <c r="P638" s="49">
        <v>0</v>
      </c>
      <c r="Q638" s="24"/>
      <c r="R638" s="24"/>
      <c r="S638" s="24"/>
      <c r="T638" s="24">
        <v>0</v>
      </c>
      <c r="U638" s="24">
        <v>0</v>
      </c>
      <c r="V638" s="24"/>
      <c r="W638" s="24">
        <v>0</v>
      </c>
      <c r="X638" s="24"/>
      <c r="Y638" s="24"/>
      <c r="Z638" s="24"/>
      <c r="AA638" s="24">
        <v>0</v>
      </c>
      <c r="AB638" s="24">
        <v>0</v>
      </c>
      <c r="AC638" s="24"/>
      <c r="AD638" s="49">
        <v>0</v>
      </c>
      <c r="AE638" s="24"/>
      <c r="AF638" s="24"/>
      <c r="AG638" s="24"/>
      <c r="AH638" s="24">
        <v>63.503319999999995</v>
      </c>
      <c r="AI638" s="24">
        <v>0</v>
      </c>
      <c r="AJ638" s="24"/>
      <c r="AK638" s="49">
        <v>0</v>
      </c>
      <c r="AL638" s="44"/>
      <c r="AM638" s="24"/>
      <c r="AN638" s="24"/>
      <c r="AO638" s="24">
        <f t="shared" si="10"/>
        <v>63.503319999999995</v>
      </c>
      <c r="AP638" s="24">
        <v>0</v>
      </c>
      <c r="AQ638" s="24">
        <v>0</v>
      </c>
      <c r="AR638" s="24">
        <v>0</v>
      </c>
      <c r="AS638" s="24">
        <v>0</v>
      </c>
      <c r="AT638" s="24">
        <v>0</v>
      </c>
    </row>
    <row r="639" spans="1:46" ht="78.75">
      <c r="A639" s="8" t="s">
        <v>806</v>
      </c>
      <c r="B639" s="73" t="s">
        <v>1436</v>
      </c>
      <c r="C639" s="15" t="s">
        <v>2503</v>
      </c>
      <c r="D639" s="9">
        <v>2.5497100000000001</v>
      </c>
      <c r="E639" s="24"/>
      <c r="F639" s="24">
        <v>0</v>
      </c>
      <c r="G639" s="24">
        <v>0</v>
      </c>
      <c r="H639" s="24"/>
      <c r="I639" s="24">
        <v>0</v>
      </c>
      <c r="J639" s="24"/>
      <c r="K639" s="24"/>
      <c r="L639" s="24"/>
      <c r="M639" s="24">
        <v>2.5497100000000001</v>
      </c>
      <c r="N639" s="24">
        <v>0.10</v>
      </c>
      <c r="O639" s="24"/>
      <c r="P639" s="49">
        <v>0.30</v>
      </c>
      <c r="Q639" s="24"/>
      <c r="R639" s="24"/>
      <c r="S639" s="24"/>
      <c r="T639" s="24">
        <v>0</v>
      </c>
      <c r="U639" s="24">
        <v>0</v>
      </c>
      <c r="V639" s="24"/>
      <c r="W639" s="24">
        <v>0</v>
      </c>
      <c r="X639" s="24"/>
      <c r="Y639" s="24"/>
      <c r="Z639" s="24"/>
      <c r="AA639" s="24">
        <v>0</v>
      </c>
      <c r="AB639" s="24">
        <v>0</v>
      </c>
      <c r="AC639" s="24"/>
      <c r="AD639" s="49">
        <v>0</v>
      </c>
      <c r="AE639" s="24"/>
      <c r="AF639" s="24"/>
      <c r="AG639" s="24"/>
      <c r="AH639" s="24">
        <v>0</v>
      </c>
      <c r="AI639" s="24">
        <v>0</v>
      </c>
      <c r="AJ639" s="24"/>
      <c r="AK639" s="49">
        <v>0</v>
      </c>
      <c r="AL639" s="44"/>
      <c r="AM639" s="24"/>
      <c r="AN639" s="24"/>
      <c r="AO639" s="24">
        <f t="shared" si="10"/>
        <v>2.5497100000000001</v>
      </c>
      <c r="AP639" s="24">
        <v>0.10</v>
      </c>
      <c r="AQ639" s="24">
        <v>0</v>
      </c>
      <c r="AR639" s="24">
        <v>0.30</v>
      </c>
      <c r="AS639" s="24">
        <v>0</v>
      </c>
      <c r="AT639" s="24">
        <v>0</v>
      </c>
    </row>
    <row r="640" spans="1:46" ht="47.25">
      <c r="A640" s="8" t="s">
        <v>806</v>
      </c>
      <c r="B640" s="73" t="s">
        <v>1437</v>
      </c>
      <c r="C640" s="15" t="s">
        <v>1438</v>
      </c>
      <c r="D640" s="9">
        <v>3.6231499999999994</v>
      </c>
      <c r="E640" s="24"/>
      <c r="F640" s="24">
        <v>0</v>
      </c>
      <c r="G640" s="24">
        <v>0</v>
      </c>
      <c r="H640" s="24"/>
      <c r="I640" s="24">
        <v>0</v>
      </c>
      <c r="J640" s="24"/>
      <c r="K640" s="24"/>
      <c r="L640" s="24"/>
      <c r="M640" s="24">
        <v>0</v>
      </c>
      <c r="N640" s="24">
        <v>0</v>
      </c>
      <c r="O640" s="24"/>
      <c r="P640" s="49">
        <v>0</v>
      </c>
      <c r="Q640" s="24"/>
      <c r="R640" s="24"/>
      <c r="S640" s="24"/>
      <c r="T640" s="24">
        <v>3.6231499999999994</v>
      </c>
      <c r="U640" s="24">
        <v>0.40</v>
      </c>
      <c r="V640" s="24"/>
      <c r="W640" s="24">
        <v>0.40</v>
      </c>
      <c r="X640" s="24"/>
      <c r="Y640" s="24"/>
      <c r="Z640" s="24"/>
      <c r="AA640" s="24">
        <v>0</v>
      </c>
      <c r="AB640" s="24">
        <v>0</v>
      </c>
      <c r="AC640" s="24"/>
      <c r="AD640" s="49">
        <v>0</v>
      </c>
      <c r="AE640" s="24"/>
      <c r="AF640" s="24"/>
      <c r="AG640" s="24"/>
      <c r="AH640" s="24">
        <v>0</v>
      </c>
      <c r="AI640" s="24">
        <v>0</v>
      </c>
      <c r="AJ640" s="24"/>
      <c r="AK640" s="49">
        <v>0</v>
      </c>
      <c r="AL640" s="44"/>
      <c r="AM640" s="24"/>
      <c r="AN640" s="24"/>
      <c r="AO640" s="24">
        <f t="shared" si="10"/>
        <v>3.6231499999999994</v>
      </c>
      <c r="AP640" s="24">
        <v>0.40</v>
      </c>
      <c r="AQ640" s="24">
        <v>0</v>
      </c>
      <c r="AR640" s="24">
        <v>0.40</v>
      </c>
      <c r="AS640" s="24">
        <v>0</v>
      </c>
      <c r="AT640" s="24">
        <v>0</v>
      </c>
    </row>
    <row r="641" spans="1:46" ht="47.25">
      <c r="A641" s="8" t="s">
        <v>806</v>
      </c>
      <c r="B641" s="73" t="s">
        <v>1439</v>
      </c>
      <c r="C641" s="15" t="s">
        <v>2504</v>
      </c>
      <c r="D641" s="9">
        <v>5.3521899999999993</v>
      </c>
      <c r="E641" s="24"/>
      <c r="F641" s="24">
        <v>0</v>
      </c>
      <c r="G641" s="24">
        <v>0</v>
      </c>
      <c r="H641" s="24"/>
      <c r="I641" s="24">
        <v>0</v>
      </c>
      <c r="J641" s="24"/>
      <c r="K641" s="24"/>
      <c r="L641" s="24"/>
      <c r="M641" s="24">
        <v>5.3521900000000002</v>
      </c>
      <c r="N641" s="24">
        <v>1.26</v>
      </c>
      <c r="O641" s="24"/>
      <c r="P641" s="49">
        <v>0.5</v>
      </c>
      <c r="Q641" s="24"/>
      <c r="R641" s="24"/>
      <c r="S641" s="24"/>
      <c r="T641" s="24">
        <v>0</v>
      </c>
      <c r="U641" s="24">
        <v>0</v>
      </c>
      <c r="V641" s="24"/>
      <c r="W641" s="24">
        <v>0</v>
      </c>
      <c r="X641" s="24"/>
      <c r="Y641" s="24"/>
      <c r="Z641" s="24"/>
      <c r="AA641" s="24">
        <v>0</v>
      </c>
      <c r="AB641" s="24">
        <v>0</v>
      </c>
      <c r="AC641" s="24"/>
      <c r="AD641" s="49">
        <v>0</v>
      </c>
      <c r="AE641" s="24"/>
      <c r="AF641" s="24"/>
      <c r="AG641" s="24"/>
      <c r="AH641" s="24">
        <v>0</v>
      </c>
      <c r="AI641" s="24">
        <v>0</v>
      </c>
      <c r="AJ641" s="24"/>
      <c r="AK641" s="49">
        <v>0</v>
      </c>
      <c r="AL641" s="44"/>
      <c r="AM641" s="24"/>
      <c r="AN641" s="24"/>
      <c r="AO641" s="24">
        <f t="shared" si="10"/>
        <v>5.3521900000000002</v>
      </c>
      <c r="AP641" s="24">
        <v>1.26</v>
      </c>
      <c r="AQ641" s="24">
        <v>0</v>
      </c>
      <c r="AR641" s="24">
        <v>0.5</v>
      </c>
      <c r="AS641" s="24">
        <v>0</v>
      </c>
      <c r="AT641" s="24">
        <v>0</v>
      </c>
    </row>
    <row r="642" spans="1:46" ht="47.25">
      <c r="A642" s="8" t="s">
        <v>806</v>
      </c>
      <c r="B642" s="73" t="s">
        <v>1440</v>
      </c>
      <c r="C642" s="15" t="s">
        <v>1441</v>
      </c>
      <c r="D642" s="9">
        <v>4.7927200000000001</v>
      </c>
      <c r="E642" s="24"/>
      <c r="F642" s="24">
        <v>0</v>
      </c>
      <c r="G642" s="24">
        <v>0</v>
      </c>
      <c r="H642" s="24"/>
      <c r="I642" s="24">
        <v>0</v>
      </c>
      <c r="J642" s="24"/>
      <c r="K642" s="24"/>
      <c r="L642" s="24"/>
      <c r="M642" s="24">
        <v>0</v>
      </c>
      <c r="N642" s="24">
        <v>0</v>
      </c>
      <c r="O642" s="24"/>
      <c r="P642" s="49">
        <v>0</v>
      </c>
      <c r="Q642" s="24"/>
      <c r="R642" s="24"/>
      <c r="S642" s="24"/>
      <c r="T642" s="24">
        <v>4.7927200000000001</v>
      </c>
      <c r="U642" s="24">
        <v>0.80</v>
      </c>
      <c r="V642" s="24"/>
      <c r="W642" s="24">
        <v>0.40</v>
      </c>
      <c r="X642" s="24"/>
      <c r="Y642" s="24"/>
      <c r="Z642" s="24"/>
      <c r="AA642" s="24">
        <v>0</v>
      </c>
      <c r="AB642" s="24">
        <v>0</v>
      </c>
      <c r="AC642" s="24"/>
      <c r="AD642" s="49">
        <v>0</v>
      </c>
      <c r="AE642" s="24"/>
      <c r="AF642" s="24"/>
      <c r="AG642" s="24"/>
      <c r="AH642" s="24">
        <v>0</v>
      </c>
      <c r="AI642" s="24">
        <v>0</v>
      </c>
      <c r="AJ642" s="24"/>
      <c r="AK642" s="49">
        <v>0</v>
      </c>
      <c r="AL642" s="44"/>
      <c r="AM642" s="24"/>
      <c r="AN642" s="24"/>
      <c r="AO642" s="24">
        <f t="shared" si="10"/>
        <v>4.7927200000000001</v>
      </c>
      <c r="AP642" s="24">
        <v>0.80</v>
      </c>
      <c r="AQ642" s="24">
        <v>0</v>
      </c>
      <c r="AR642" s="24">
        <v>0.40</v>
      </c>
      <c r="AS642" s="24">
        <v>0</v>
      </c>
      <c r="AT642" s="24">
        <v>0</v>
      </c>
    </row>
    <row r="643" spans="1:46" ht="78.75">
      <c r="A643" s="8" t="s">
        <v>806</v>
      </c>
      <c r="B643" s="73" t="s">
        <v>650</v>
      </c>
      <c r="C643" s="15" t="s">
        <v>343</v>
      </c>
      <c r="D643" s="9">
        <v>5.6095500000000005</v>
      </c>
      <c r="E643" s="24"/>
      <c r="F643" s="24">
        <v>0</v>
      </c>
      <c r="G643" s="24">
        <v>0</v>
      </c>
      <c r="H643" s="24"/>
      <c r="I643" s="24">
        <v>0</v>
      </c>
      <c r="J643" s="24"/>
      <c r="K643" s="24"/>
      <c r="L643" s="24"/>
      <c r="M643" s="24">
        <v>0</v>
      </c>
      <c r="N643" s="24">
        <v>0</v>
      </c>
      <c r="O643" s="24"/>
      <c r="P643" s="49">
        <v>0</v>
      </c>
      <c r="Q643" s="24"/>
      <c r="R643" s="24"/>
      <c r="S643" s="24"/>
      <c r="T643" s="24">
        <v>5.6095500000000005</v>
      </c>
      <c r="U643" s="24">
        <v>0</v>
      </c>
      <c r="V643" s="24"/>
      <c r="W643" s="24">
        <v>1</v>
      </c>
      <c r="X643" s="24"/>
      <c r="Y643" s="24"/>
      <c r="Z643" s="24"/>
      <c r="AA643" s="24">
        <v>0</v>
      </c>
      <c r="AB643" s="24">
        <v>0</v>
      </c>
      <c r="AC643" s="24"/>
      <c r="AD643" s="49">
        <v>0</v>
      </c>
      <c r="AE643" s="24"/>
      <c r="AF643" s="24"/>
      <c r="AG643" s="24"/>
      <c r="AH643" s="24">
        <v>0</v>
      </c>
      <c r="AI643" s="24">
        <v>0</v>
      </c>
      <c r="AJ643" s="24"/>
      <c r="AK643" s="49">
        <v>0</v>
      </c>
      <c r="AL643" s="44"/>
      <c r="AM643" s="24"/>
      <c r="AN643" s="24"/>
      <c r="AO643" s="24">
        <f t="shared" si="10"/>
        <v>5.6095500000000005</v>
      </c>
      <c r="AP643" s="24">
        <v>0</v>
      </c>
      <c r="AQ643" s="24">
        <v>0</v>
      </c>
      <c r="AR643" s="24">
        <v>1</v>
      </c>
      <c r="AS643" s="24">
        <v>0</v>
      </c>
      <c r="AT643" s="24">
        <v>0</v>
      </c>
    </row>
    <row r="644" spans="1:46" ht="47.25">
      <c r="A644" s="8" t="s">
        <v>806</v>
      </c>
      <c r="B644" s="73" t="s">
        <v>1442</v>
      </c>
      <c r="C644" s="15" t="s">
        <v>344</v>
      </c>
      <c r="D644" s="9">
        <v>6.7065200000000003</v>
      </c>
      <c r="E644" s="24"/>
      <c r="F644" s="24">
        <v>0</v>
      </c>
      <c r="G644" s="24">
        <v>0</v>
      </c>
      <c r="H644" s="24"/>
      <c r="I644" s="24">
        <v>0</v>
      </c>
      <c r="J644" s="24"/>
      <c r="K644" s="24"/>
      <c r="L644" s="24"/>
      <c r="M644" s="24">
        <v>0</v>
      </c>
      <c r="N644" s="24">
        <v>0</v>
      </c>
      <c r="O644" s="24"/>
      <c r="P644" s="49">
        <v>0</v>
      </c>
      <c r="Q644" s="24"/>
      <c r="R644" s="24"/>
      <c r="S644" s="24"/>
      <c r="T644" s="24">
        <v>0</v>
      </c>
      <c r="U644" s="24">
        <v>0</v>
      </c>
      <c r="V644" s="24"/>
      <c r="W644" s="24">
        <v>0</v>
      </c>
      <c r="X644" s="24"/>
      <c r="Y644" s="24"/>
      <c r="Z644" s="24"/>
      <c r="AA644" s="24">
        <v>6.7065200000000003</v>
      </c>
      <c r="AB644" s="24">
        <v>0.5</v>
      </c>
      <c r="AC644" s="24"/>
      <c r="AD644" s="49">
        <v>0.30</v>
      </c>
      <c r="AE644" s="24"/>
      <c r="AF644" s="24"/>
      <c r="AG644" s="24"/>
      <c r="AH644" s="24">
        <v>0</v>
      </c>
      <c r="AI644" s="24">
        <v>0</v>
      </c>
      <c r="AJ644" s="24"/>
      <c r="AK644" s="49">
        <v>0</v>
      </c>
      <c r="AL644" s="44"/>
      <c r="AM644" s="24"/>
      <c r="AN644" s="24"/>
      <c r="AO644" s="24">
        <f t="shared" si="10"/>
        <v>6.7065200000000003</v>
      </c>
      <c r="AP644" s="24">
        <v>0.5</v>
      </c>
      <c r="AQ644" s="24">
        <v>0</v>
      </c>
      <c r="AR644" s="24">
        <v>0.30</v>
      </c>
      <c r="AS644" s="24">
        <v>0</v>
      </c>
      <c r="AT644" s="24">
        <v>0</v>
      </c>
    </row>
    <row r="645" spans="1:46" ht="31.5">
      <c r="A645" s="8" t="s">
        <v>806</v>
      </c>
      <c r="B645" s="73" t="s">
        <v>1443</v>
      </c>
      <c r="C645" s="15" t="s">
        <v>1444</v>
      </c>
      <c r="D645" s="9">
        <v>3.9311399999999996</v>
      </c>
      <c r="E645" s="24"/>
      <c r="F645" s="24">
        <v>3.9311399999999996</v>
      </c>
      <c r="G645" s="24">
        <v>0.25</v>
      </c>
      <c r="H645" s="24"/>
      <c r="I645" s="24">
        <v>0.045</v>
      </c>
      <c r="J645" s="24"/>
      <c r="K645" s="24"/>
      <c r="L645" s="24"/>
      <c r="M645" s="24">
        <v>0</v>
      </c>
      <c r="N645" s="24">
        <v>0</v>
      </c>
      <c r="O645" s="24"/>
      <c r="P645" s="49">
        <v>0</v>
      </c>
      <c r="Q645" s="24"/>
      <c r="R645" s="24"/>
      <c r="S645" s="24"/>
      <c r="T645" s="24">
        <v>0</v>
      </c>
      <c r="U645" s="24">
        <v>0</v>
      </c>
      <c r="V645" s="24"/>
      <c r="W645" s="24">
        <v>0</v>
      </c>
      <c r="X645" s="24"/>
      <c r="Y645" s="24"/>
      <c r="Z645" s="24"/>
      <c r="AA645" s="24">
        <v>0</v>
      </c>
      <c r="AB645" s="24">
        <v>0</v>
      </c>
      <c r="AC645" s="24"/>
      <c r="AD645" s="49">
        <v>0</v>
      </c>
      <c r="AE645" s="24"/>
      <c r="AF645" s="24"/>
      <c r="AG645" s="24"/>
      <c r="AH645" s="24">
        <v>0</v>
      </c>
      <c r="AI645" s="24">
        <v>0</v>
      </c>
      <c r="AJ645" s="24"/>
      <c r="AK645" s="49">
        <v>0</v>
      </c>
      <c r="AL645" s="44"/>
      <c r="AM645" s="24"/>
      <c r="AN645" s="24"/>
      <c r="AO645" s="24">
        <f t="shared" si="10"/>
        <v>3.9311399999999996</v>
      </c>
      <c r="AP645" s="24">
        <v>0.25</v>
      </c>
      <c r="AQ645" s="24">
        <v>0</v>
      </c>
      <c r="AR645" s="24">
        <v>0.045</v>
      </c>
      <c r="AS645" s="24">
        <v>0</v>
      </c>
      <c r="AT645" s="24">
        <v>0</v>
      </c>
    </row>
    <row r="646" spans="1:46" ht="47.25">
      <c r="A646" s="8" t="s">
        <v>806</v>
      </c>
      <c r="B646" s="73" t="s">
        <v>143</v>
      </c>
      <c r="C646" s="15" t="s">
        <v>752</v>
      </c>
      <c r="D646" s="9">
        <v>3.2237900000000002</v>
      </c>
      <c r="E646" s="24"/>
      <c r="F646" s="24">
        <v>0</v>
      </c>
      <c r="G646" s="24">
        <v>0</v>
      </c>
      <c r="H646" s="24"/>
      <c r="I646" s="24">
        <v>0</v>
      </c>
      <c r="J646" s="24"/>
      <c r="K646" s="24"/>
      <c r="L646" s="24"/>
      <c r="M646" s="24">
        <v>0</v>
      </c>
      <c r="N646" s="24">
        <v>0</v>
      </c>
      <c r="O646" s="24"/>
      <c r="P646" s="49">
        <v>0</v>
      </c>
      <c r="Q646" s="24"/>
      <c r="R646" s="24"/>
      <c r="S646" s="24"/>
      <c r="T646" s="24">
        <v>0</v>
      </c>
      <c r="U646" s="24">
        <v>0</v>
      </c>
      <c r="V646" s="24"/>
      <c r="W646" s="24">
        <v>0</v>
      </c>
      <c r="X646" s="24"/>
      <c r="Y646" s="24"/>
      <c r="Z646" s="24"/>
      <c r="AA646" s="24">
        <v>0</v>
      </c>
      <c r="AB646" s="24">
        <v>0</v>
      </c>
      <c r="AC646" s="24"/>
      <c r="AD646" s="49">
        <v>0</v>
      </c>
      <c r="AE646" s="24"/>
      <c r="AF646" s="24"/>
      <c r="AG646" s="24"/>
      <c r="AH646" s="24">
        <v>3.2237899999999997</v>
      </c>
      <c r="AI646" s="24">
        <v>0.16</v>
      </c>
      <c r="AJ646" s="24"/>
      <c r="AK646" s="49">
        <v>0.30</v>
      </c>
      <c r="AL646" s="44"/>
      <c r="AM646" s="24"/>
      <c r="AN646" s="24"/>
      <c r="AO646" s="24">
        <f t="shared" si="10"/>
        <v>3.2237899999999997</v>
      </c>
      <c r="AP646" s="24">
        <v>0.16</v>
      </c>
      <c r="AQ646" s="24">
        <v>0</v>
      </c>
      <c r="AR646" s="24">
        <v>0.30</v>
      </c>
      <c r="AS646" s="24">
        <v>0</v>
      </c>
      <c r="AT646" s="24">
        <v>0</v>
      </c>
    </row>
    <row r="647" spans="1:46" ht="47.25">
      <c r="A647" s="8" t="s">
        <v>806</v>
      </c>
      <c r="B647" s="73" t="s">
        <v>1445</v>
      </c>
      <c r="C647" s="15" t="s">
        <v>1446</v>
      </c>
      <c r="D647" s="9">
        <v>26.729230000000005</v>
      </c>
      <c r="E647" s="24"/>
      <c r="F647" s="24">
        <v>0</v>
      </c>
      <c r="G647" s="24">
        <v>0</v>
      </c>
      <c r="H647" s="24"/>
      <c r="I647" s="24">
        <v>0</v>
      </c>
      <c r="J647" s="24"/>
      <c r="K647" s="24"/>
      <c r="L647" s="24"/>
      <c r="M647" s="24">
        <v>26.729229999999998</v>
      </c>
      <c r="N647" s="24">
        <v>2</v>
      </c>
      <c r="O647" s="24"/>
      <c r="P647" s="49">
        <v>0</v>
      </c>
      <c r="Q647" s="24"/>
      <c r="R647" s="24"/>
      <c r="S647" s="24"/>
      <c r="T647" s="24">
        <v>0</v>
      </c>
      <c r="U647" s="24">
        <v>0</v>
      </c>
      <c r="V647" s="24"/>
      <c r="W647" s="24">
        <v>0</v>
      </c>
      <c r="X647" s="24"/>
      <c r="Y647" s="24"/>
      <c r="Z647" s="24"/>
      <c r="AA647" s="24">
        <v>0</v>
      </c>
      <c r="AB647" s="24">
        <v>0</v>
      </c>
      <c r="AC647" s="24"/>
      <c r="AD647" s="49">
        <v>0</v>
      </c>
      <c r="AE647" s="24"/>
      <c r="AF647" s="24"/>
      <c r="AG647" s="24"/>
      <c r="AH647" s="24">
        <v>0</v>
      </c>
      <c r="AI647" s="24">
        <v>0</v>
      </c>
      <c r="AJ647" s="24"/>
      <c r="AK647" s="49">
        <v>0</v>
      </c>
      <c r="AL647" s="44"/>
      <c r="AM647" s="24"/>
      <c r="AN647" s="24"/>
      <c r="AO647" s="24">
        <f t="shared" si="10"/>
        <v>26.729229999999998</v>
      </c>
      <c r="AP647" s="24">
        <v>2</v>
      </c>
      <c r="AQ647" s="24">
        <v>0</v>
      </c>
      <c r="AR647" s="24">
        <v>0</v>
      </c>
      <c r="AS647" s="24">
        <v>0</v>
      </c>
      <c r="AT647" s="24">
        <v>0</v>
      </c>
    </row>
    <row r="648" spans="1:46" ht="63">
      <c r="A648" s="8" t="s">
        <v>806</v>
      </c>
      <c r="B648" s="73" t="s">
        <v>1447</v>
      </c>
      <c r="C648" s="15" t="s">
        <v>1448</v>
      </c>
      <c r="D648" s="9">
        <v>33.027699999999996</v>
      </c>
      <c r="E648" s="24"/>
      <c r="F648" s="24">
        <v>0</v>
      </c>
      <c r="G648" s="24">
        <v>0</v>
      </c>
      <c r="H648" s="24"/>
      <c r="I648" s="24">
        <v>0</v>
      </c>
      <c r="J648" s="24"/>
      <c r="K648" s="24"/>
      <c r="L648" s="24"/>
      <c r="M648" s="24">
        <v>0</v>
      </c>
      <c r="N648" s="24">
        <v>0</v>
      </c>
      <c r="O648" s="24"/>
      <c r="P648" s="49">
        <v>0</v>
      </c>
      <c r="Q648" s="24"/>
      <c r="R648" s="24"/>
      <c r="S648" s="24"/>
      <c r="T648" s="24">
        <v>0</v>
      </c>
      <c r="U648" s="24">
        <v>0</v>
      </c>
      <c r="V648" s="24"/>
      <c r="W648" s="24">
        <v>0</v>
      </c>
      <c r="X648" s="24"/>
      <c r="Y648" s="24"/>
      <c r="Z648" s="24"/>
      <c r="AA648" s="24">
        <v>0</v>
      </c>
      <c r="AB648" s="24">
        <v>0</v>
      </c>
      <c r="AC648" s="24"/>
      <c r="AD648" s="49">
        <v>0</v>
      </c>
      <c r="AE648" s="24"/>
      <c r="AF648" s="24"/>
      <c r="AG648" s="24"/>
      <c r="AH648" s="24">
        <v>0</v>
      </c>
      <c r="AI648" s="24">
        <v>0</v>
      </c>
      <c r="AJ648" s="24"/>
      <c r="AK648" s="49">
        <v>0</v>
      </c>
      <c r="AL648" s="44"/>
      <c r="AM648" s="24"/>
      <c r="AN648" s="24"/>
      <c r="AO648" s="24">
        <f t="shared" si="10"/>
        <v>0</v>
      </c>
      <c r="AP648" s="24">
        <v>0</v>
      </c>
      <c r="AQ648" s="24">
        <v>0</v>
      </c>
      <c r="AR648" s="24">
        <v>0</v>
      </c>
      <c r="AS648" s="24">
        <v>0</v>
      </c>
      <c r="AT648" s="24">
        <v>0</v>
      </c>
    </row>
    <row r="649" spans="1:46" ht="63">
      <c r="A649" s="8" t="s">
        <v>806</v>
      </c>
      <c r="B649" s="73" t="s">
        <v>144</v>
      </c>
      <c r="C649" s="15" t="s">
        <v>345</v>
      </c>
      <c r="D649" s="9">
        <v>3.22126</v>
      </c>
      <c r="E649" s="24"/>
      <c r="F649" s="24">
        <v>0</v>
      </c>
      <c r="G649" s="24">
        <v>0</v>
      </c>
      <c r="H649" s="24"/>
      <c r="I649" s="24">
        <v>0</v>
      </c>
      <c r="J649" s="24"/>
      <c r="K649" s="24"/>
      <c r="L649" s="24"/>
      <c r="M649" s="24">
        <v>0</v>
      </c>
      <c r="N649" s="24">
        <v>0</v>
      </c>
      <c r="O649" s="24"/>
      <c r="P649" s="49">
        <v>0</v>
      </c>
      <c r="Q649" s="24"/>
      <c r="R649" s="24"/>
      <c r="S649" s="24"/>
      <c r="T649" s="24">
        <v>3.2212600000000005</v>
      </c>
      <c r="U649" s="24">
        <v>0</v>
      </c>
      <c r="V649" s="24"/>
      <c r="W649" s="24">
        <v>0.72</v>
      </c>
      <c r="X649" s="24"/>
      <c r="Y649" s="24"/>
      <c r="Z649" s="24"/>
      <c r="AA649" s="24">
        <v>0</v>
      </c>
      <c r="AB649" s="24">
        <v>0</v>
      </c>
      <c r="AC649" s="24"/>
      <c r="AD649" s="49">
        <v>0</v>
      </c>
      <c r="AE649" s="24"/>
      <c r="AF649" s="24"/>
      <c r="AG649" s="24"/>
      <c r="AH649" s="24">
        <v>0</v>
      </c>
      <c r="AI649" s="24">
        <v>0</v>
      </c>
      <c r="AJ649" s="24"/>
      <c r="AK649" s="49">
        <v>0</v>
      </c>
      <c r="AL649" s="44"/>
      <c r="AM649" s="24"/>
      <c r="AN649" s="24"/>
      <c r="AO649" s="24">
        <f t="shared" si="10"/>
        <v>3.2212600000000005</v>
      </c>
      <c r="AP649" s="24">
        <v>0</v>
      </c>
      <c r="AQ649" s="24">
        <v>0</v>
      </c>
      <c r="AR649" s="24">
        <v>0.72</v>
      </c>
      <c r="AS649" s="24">
        <v>0</v>
      </c>
      <c r="AT649" s="24">
        <v>0</v>
      </c>
    </row>
    <row r="650" spans="1:46" ht="47.25">
      <c r="A650" s="8" t="s">
        <v>806</v>
      </c>
      <c r="B650" s="73" t="s">
        <v>1449</v>
      </c>
      <c r="C650" s="15" t="s">
        <v>1450</v>
      </c>
      <c r="D650" s="9">
        <v>16.670069999999999</v>
      </c>
      <c r="E650" s="24"/>
      <c r="F650" s="24">
        <v>16.670069999999999</v>
      </c>
      <c r="G650" s="24">
        <v>0</v>
      </c>
      <c r="H650" s="24"/>
      <c r="I650" s="24">
        <v>0.05</v>
      </c>
      <c r="J650" s="24"/>
      <c r="K650" s="24"/>
      <c r="L650" s="24"/>
      <c r="M650" s="24">
        <v>0</v>
      </c>
      <c r="N650" s="24">
        <v>0</v>
      </c>
      <c r="O650" s="24"/>
      <c r="P650" s="49">
        <v>0</v>
      </c>
      <c r="Q650" s="24"/>
      <c r="R650" s="24"/>
      <c r="S650" s="24"/>
      <c r="T650" s="24">
        <v>0</v>
      </c>
      <c r="U650" s="24">
        <v>0</v>
      </c>
      <c r="V650" s="24"/>
      <c r="W650" s="24">
        <v>0</v>
      </c>
      <c r="X650" s="24"/>
      <c r="Y650" s="24"/>
      <c r="Z650" s="24"/>
      <c r="AA650" s="24">
        <v>0</v>
      </c>
      <c r="AB650" s="24">
        <v>0</v>
      </c>
      <c r="AC650" s="24"/>
      <c r="AD650" s="49">
        <v>0</v>
      </c>
      <c r="AE650" s="24"/>
      <c r="AF650" s="24"/>
      <c r="AG650" s="24"/>
      <c r="AH650" s="24">
        <v>0</v>
      </c>
      <c r="AI650" s="24">
        <v>0</v>
      </c>
      <c r="AJ650" s="24"/>
      <c r="AK650" s="49">
        <v>0</v>
      </c>
      <c r="AL650" s="44"/>
      <c r="AM650" s="24"/>
      <c r="AN650" s="24"/>
      <c r="AO650" s="24">
        <f t="shared" si="10"/>
        <v>16.670069999999999</v>
      </c>
      <c r="AP650" s="24">
        <v>0</v>
      </c>
      <c r="AQ650" s="24">
        <v>0</v>
      </c>
      <c r="AR650" s="24">
        <v>0.05</v>
      </c>
      <c r="AS650" s="24">
        <v>0</v>
      </c>
      <c r="AT650" s="24">
        <v>0</v>
      </c>
    </row>
    <row r="651" spans="1:46" ht="63">
      <c r="A651" s="8" t="s">
        <v>806</v>
      </c>
      <c r="B651" s="73" t="s">
        <v>1451</v>
      </c>
      <c r="C651" s="15" t="s">
        <v>2505</v>
      </c>
      <c r="D651" s="9">
        <v>2.4274899999999997</v>
      </c>
      <c r="E651" s="24"/>
      <c r="F651" s="24">
        <v>2.4274900000000001</v>
      </c>
      <c r="G651" s="24">
        <v>0.25</v>
      </c>
      <c r="H651" s="24"/>
      <c r="I651" s="24">
        <v>0.60</v>
      </c>
      <c r="J651" s="24"/>
      <c r="K651" s="24"/>
      <c r="L651" s="24"/>
      <c r="M651" s="24">
        <v>0</v>
      </c>
      <c r="N651" s="24">
        <v>0</v>
      </c>
      <c r="O651" s="24"/>
      <c r="P651" s="49">
        <v>0</v>
      </c>
      <c r="Q651" s="24"/>
      <c r="R651" s="24"/>
      <c r="S651" s="24"/>
      <c r="T651" s="24">
        <v>0</v>
      </c>
      <c r="U651" s="24">
        <v>0</v>
      </c>
      <c r="V651" s="24"/>
      <c r="W651" s="24">
        <v>0</v>
      </c>
      <c r="X651" s="24"/>
      <c r="Y651" s="24"/>
      <c r="Z651" s="24"/>
      <c r="AA651" s="24">
        <v>0</v>
      </c>
      <c r="AB651" s="24">
        <v>0</v>
      </c>
      <c r="AC651" s="24"/>
      <c r="AD651" s="49">
        <v>0</v>
      </c>
      <c r="AE651" s="24"/>
      <c r="AF651" s="24"/>
      <c r="AG651" s="24"/>
      <c r="AH651" s="24">
        <v>0</v>
      </c>
      <c r="AI651" s="24">
        <v>0</v>
      </c>
      <c r="AJ651" s="24"/>
      <c r="AK651" s="49">
        <v>0</v>
      </c>
      <c r="AL651" s="44"/>
      <c r="AM651" s="24"/>
      <c r="AN651" s="24"/>
      <c r="AO651" s="24">
        <f t="shared" si="10"/>
        <v>2.4274900000000001</v>
      </c>
      <c r="AP651" s="24">
        <v>0.25</v>
      </c>
      <c r="AQ651" s="24">
        <v>0</v>
      </c>
      <c r="AR651" s="24">
        <v>0.60</v>
      </c>
      <c r="AS651" s="24">
        <v>0</v>
      </c>
      <c r="AT651" s="24">
        <v>0</v>
      </c>
    </row>
    <row r="652" spans="1:46" ht="63">
      <c r="A652" s="8" t="s">
        <v>806</v>
      </c>
      <c r="B652" s="73" t="s">
        <v>651</v>
      </c>
      <c r="C652" s="15" t="s">
        <v>2506</v>
      </c>
      <c r="D652" s="9">
        <v>14.213959999999997</v>
      </c>
      <c r="E652" s="24"/>
      <c r="F652" s="24">
        <v>0</v>
      </c>
      <c r="G652" s="24">
        <v>0</v>
      </c>
      <c r="H652" s="24"/>
      <c r="I652" s="24">
        <v>0</v>
      </c>
      <c r="J652" s="24"/>
      <c r="K652" s="24"/>
      <c r="L652" s="24"/>
      <c r="M652" s="24">
        <v>0</v>
      </c>
      <c r="N652" s="24">
        <v>0</v>
      </c>
      <c r="O652" s="24"/>
      <c r="P652" s="49">
        <v>0</v>
      </c>
      <c r="Q652" s="24"/>
      <c r="R652" s="24"/>
      <c r="S652" s="24"/>
      <c r="T652" s="24">
        <v>0</v>
      </c>
      <c r="U652" s="24">
        <v>0</v>
      </c>
      <c r="V652" s="24"/>
      <c r="W652" s="24">
        <v>0</v>
      </c>
      <c r="X652" s="24"/>
      <c r="Y652" s="24"/>
      <c r="Z652" s="24"/>
      <c r="AA652" s="24">
        <v>14.213959999999997</v>
      </c>
      <c r="AB652" s="24">
        <v>1.26</v>
      </c>
      <c r="AC652" s="24"/>
      <c r="AD652" s="49">
        <v>0.5</v>
      </c>
      <c r="AE652" s="24"/>
      <c r="AF652" s="24"/>
      <c r="AG652" s="24"/>
      <c r="AH652" s="24">
        <v>0</v>
      </c>
      <c r="AI652" s="24">
        <v>0</v>
      </c>
      <c r="AJ652" s="24"/>
      <c r="AK652" s="49">
        <v>0</v>
      </c>
      <c r="AL652" s="44"/>
      <c r="AM652" s="24"/>
      <c r="AN652" s="24"/>
      <c r="AO652" s="24">
        <f t="shared" si="10"/>
        <v>14.213959999999997</v>
      </c>
      <c r="AP652" s="24">
        <v>1.26</v>
      </c>
      <c r="AQ652" s="24">
        <v>0</v>
      </c>
      <c r="AR652" s="24">
        <v>0.5</v>
      </c>
      <c r="AS652" s="24">
        <v>0</v>
      </c>
      <c r="AT652" s="24">
        <v>0</v>
      </c>
    </row>
    <row r="653" spans="1:46" ht="47.25">
      <c r="A653" s="8" t="s">
        <v>806</v>
      </c>
      <c r="B653" s="73" t="s">
        <v>199</v>
      </c>
      <c r="C653" s="15" t="s">
        <v>346</v>
      </c>
      <c r="D653" s="9">
        <v>2.3092899999999998</v>
      </c>
      <c r="E653" s="24"/>
      <c r="F653" s="24">
        <v>0</v>
      </c>
      <c r="G653" s="24">
        <v>0</v>
      </c>
      <c r="H653" s="24"/>
      <c r="I653" s="24">
        <v>0</v>
      </c>
      <c r="J653" s="24"/>
      <c r="K653" s="24"/>
      <c r="L653" s="24"/>
      <c r="M653" s="24">
        <v>0</v>
      </c>
      <c r="N653" s="24">
        <v>0</v>
      </c>
      <c r="O653" s="24"/>
      <c r="P653" s="49">
        <v>0</v>
      </c>
      <c r="Q653" s="24"/>
      <c r="R653" s="24"/>
      <c r="S653" s="24"/>
      <c r="T653" s="24">
        <v>0</v>
      </c>
      <c r="U653" s="24">
        <v>0</v>
      </c>
      <c r="V653" s="24"/>
      <c r="W653" s="24">
        <v>0</v>
      </c>
      <c r="X653" s="24"/>
      <c r="Y653" s="24"/>
      <c r="Z653" s="24"/>
      <c r="AA653" s="24">
        <v>2.3092899999999998</v>
      </c>
      <c r="AB653" s="24">
        <v>0</v>
      </c>
      <c r="AC653" s="24"/>
      <c r="AD653" s="49">
        <v>0.54</v>
      </c>
      <c r="AE653" s="24"/>
      <c r="AF653" s="24"/>
      <c r="AG653" s="24"/>
      <c r="AH653" s="24">
        <v>0</v>
      </c>
      <c r="AI653" s="24">
        <v>0</v>
      </c>
      <c r="AJ653" s="24"/>
      <c r="AK653" s="49">
        <v>0</v>
      </c>
      <c r="AL653" s="44"/>
      <c r="AM653" s="24"/>
      <c r="AN653" s="24"/>
      <c r="AO653" s="24">
        <f t="shared" si="10"/>
        <v>2.3092899999999998</v>
      </c>
      <c r="AP653" s="24">
        <v>0</v>
      </c>
      <c r="AQ653" s="24">
        <v>0</v>
      </c>
      <c r="AR653" s="24">
        <v>0.54</v>
      </c>
      <c r="AS653" s="24">
        <v>0</v>
      </c>
      <c r="AT653" s="24">
        <v>0</v>
      </c>
    </row>
    <row r="654" spans="1:46" ht="47.25">
      <c r="A654" s="8" t="s">
        <v>806</v>
      </c>
      <c r="B654" s="73" t="s">
        <v>652</v>
      </c>
      <c r="C654" s="15" t="s">
        <v>2507</v>
      </c>
      <c r="D654" s="9">
        <v>2.86294</v>
      </c>
      <c r="E654" s="24"/>
      <c r="F654" s="24">
        <v>0</v>
      </c>
      <c r="G654" s="24">
        <v>0</v>
      </c>
      <c r="H654" s="24"/>
      <c r="I654" s="24">
        <v>0</v>
      </c>
      <c r="J654" s="24"/>
      <c r="K654" s="24"/>
      <c r="L654" s="24"/>
      <c r="M654" s="24">
        <v>0</v>
      </c>
      <c r="N654" s="24">
        <v>0</v>
      </c>
      <c r="O654" s="24"/>
      <c r="P654" s="49">
        <v>0</v>
      </c>
      <c r="Q654" s="24"/>
      <c r="R654" s="24"/>
      <c r="S654" s="24"/>
      <c r="T654" s="24">
        <v>0</v>
      </c>
      <c r="U654" s="24">
        <v>0</v>
      </c>
      <c r="V654" s="24"/>
      <c r="W654" s="24">
        <v>0</v>
      </c>
      <c r="X654" s="24"/>
      <c r="Y654" s="24"/>
      <c r="Z654" s="24"/>
      <c r="AA654" s="24">
        <v>2.86294</v>
      </c>
      <c r="AB654" s="24">
        <v>0</v>
      </c>
      <c r="AC654" s="24"/>
      <c r="AD654" s="49">
        <v>0.5</v>
      </c>
      <c r="AE654" s="24"/>
      <c r="AF654" s="24"/>
      <c r="AG654" s="24"/>
      <c r="AH654" s="24">
        <v>0</v>
      </c>
      <c r="AI654" s="24">
        <v>0</v>
      </c>
      <c r="AJ654" s="24"/>
      <c r="AK654" s="49">
        <v>0</v>
      </c>
      <c r="AL654" s="44"/>
      <c r="AM654" s="24"/>
      <c r="AN654" s="24"/>
      <c r="AO654" s="24">
        <f t="shared" si="10"/>
        <v>2.86294</v>
      </c>
      <c r="AP654" s="24">
        <v>0</v>
      </c>
      <c r="AQ654" s="24">
        <v>0</v>
      </c>
      <c r="AR654" s="24">
        <v>0.5</v>
      </c>
      <c r="AS654" s="24">
        <v>0</v>
      </c>
      <c r="AT654" s="24">
        <v>0</v>
      </c>
    </row>
    <row r="655" spans="1:46" ht="63">
      <c r="A655" s="8" t="s">
        <v>806</v>
      </c>
      <c r="B655" s="73" t="s">
        <v>653</v>
      </c>
      <c r="C655" s="15" t="s">
        <v>2508</v>
      </c>
      <c r="D655" s="9">
        <v>13.10882</v>
      </c>
      <c r="E655" s="24"/>
      <c r="F655" s="24">
        <v>0</v>
      </c>
      <c r="G655" s="24">
        <v>0</v>
      </c>
      <c r="H655" s="24"/>
      <c r="I655" s="24">
        <v>0</v>
      </c>
      <c r="J655" s="24"/>
      <c r="K655" s="24"/>
      <c r="L655" s="24"/>
      <c r="M655" s="24">
        <v>0</v>
      </c>
      <c r="N655" s="24">
        <v>0</v>
      </c>
      <c r="O655" s="24"/>
      <c r="P655" s="49">
        <v>0</v>
      </c>
      <c r="Q655" s="24"/>
      <c r="R655" s="24"/>
      <c r="S655" s="24"/>
      <c r="T655" s="24">
        <v>0</v>
      </c>
      <c r="U655" s="24">
        <v>0</v>
      </c>
      <c r="V655" s="24"/>
      <c r="W655" s="24">
        <v>0</v>
      </c>
      <c r="X655" s="24"/>
      <c r="Y655" s="24"/>
      <c r="Z655" s="24"/>
      <c r="AA655" s="24">
        <v>13.10882</v>
      </c>
      <c r="AB655" s="24">
        <v>0.5</v>
      </c>
      <c r="AC655" s="24"/>
      <c r="AD655" s="49">
        <v>0.5</v>
      </c>
      <c r="AE655" s="24"/>
      <c r="AF655" s="24"/>
      <c r="AG655" s="24"/>
      <c r="AH655" s="24">
        <v>0</v>
      </c>
      <c r="AI655" s="24">
        <v>0</v>
      </c>
      <c r="AJ655" s="24"/>
      <c r="AK655" s="49">
        <v>0</v>
      </c>
      <c r="AL655" s="44"/>
      <c r="AM655" s="24"/>
      <c r="AN655" s="24"/>
      <c r="AO655" s="24">
        <f t="shared" si="11" ref="AO655:AO718">=F655+M655+T655+AA655+AH655</f>
        <v>13.10882</v>
      </c>
      <c r="AP655" s="24">
        <v>0.5</v>
      </c>
      <c r="AQ655" s="24">
        <v>0</v>
      </c>
      <c r="AR655" s="24">
        <v>0.5</v>
      </c>
      <c r="AS655" s="24">
        <v>0</v>
      </c>
      <c r="AT655" s="24">
        <v>0</v>
      </c>
    </row>
    <row r="656" spans="1:46" ht="47.25">
      <c r="A656" s="8" t="s">
        <v>806</v>
      </c>
      <c r="B656" s="73" t="s">
        <v>200</v>
      </c>
      <c r="C656" s="15" t="s">
        <v>2509</v>
      </c>
      <c r="D656" s="9">
        <v>4.24437</v>
      </c>
      <c r="E656" s="24"/>
      <c r="F656" s="24">
        <v>0</v>
      </c>
      <c r="G656" s="24">
        <v>0</v>
      </c>
      <c r="H656" s="24"/>
      <c r="I656" s="24">
        <v>0</v>
      </c>
      <c r="J656" s="24"/>
      <c r="K656" s="24"/>
      <c r="L656" s="24"/>
      <c r="M656" s="24">
        <v>0</v>
      </c>
      <c r="N656" s="24">
        <v>0</v>
      </c>
      <c r="O656" s="24"/>
      <c r="P656" s="49">
        <v>0</v>
      </c>
      <c r="Q656" s="24"/>
      <c r="R656" s="24"/>
      <c r="S656" s="24"/>
      <c r="T656" s="24">
        <v>0</v>
      </c>
      <c r="U656" s="24">
        <v>0</v>
      </c>
      <c r="V656" s="24"/>
      <c r="W656" s="24">
        <v>0</v>
      </c>
      <c r="X656" s="24"/>
      <c r="Y656" s="24"/>
      <c r="Z656" s="24"/>
      <c r="AA656" s="24">
        <v>4.24437</v>
      </c>
      <c r="AB656" s="24">
        <v>0.40</v>
      </c>
      <c r="AC656" s="24"/>
      <c r="AD656" s="49">
        <v>0.30</v>
      </c>
      <c r="AE656" s="24"/>
      <c r="AF656" s="24"/>
      <c r="AG656" s="24"/>
      <c r="AH656" s="24">
        <v>0</v>
      </c>
      <c r="AI656" s="24">
        <v>0</v>
      </c>
      <c r="AJ656" s="24"/>
      <c r="AK656" s="49">
        <v>0</v>
      </c>
      <c r="AL656" s="44"/>
      <c r="AM656" s="24"/>
      <c r="AN656" s="24"/>
      <c r="AO656" s="24">
        <f t="shared" si="11"/>
        <v>4.24437</v>
      </c>
      <c r="AP656" s="24">
        <v>0.40</v>
      </c>
      <c r="AQ656" s="24">
        <v>0</v>
      </c>
      <c r="AR656" s="24">
        <v>0.30</v>
      </c>
      <c r="AS656" s="24">
        <v>0</v>
      </c>
      <c r="AT656" s="24">
        <v>0</v>
      </c>
    </row>
    <row r="657" spans="1:46" ht="63">
      <c r="A657" s="8" t="s">
        <v>806</v>
      </c>
      <c r="B657" s="73" t="s">
        <v>654</v>
      </c>
      <c r="C657" s="15" t="s">
        <v>2510</v>
      </c>
      <c r="D657" s="9">
        <v>7.5208200000000005</v>
      </c>
      <c r="E657" s="24"/>
      <c r="F657" s="24">
        <v>0</v>
      </c>
      <c r="G657" s="24">
        <v>0</v>
      </c>
      <c r="H657" s="24"/>
      <c r="I657" s="24">
        <v>0</v>
      </c>
      <c r="J657" s="24"/>
      <c r="K657" s="24"/>
      <c r="L657" s="24"/>
      <c r="M657" s="24">
        <v>0</v>
      </c>
      <c r="N657" s="24">
        <v>0</v>
      </c>
      <c r="O657" s="24"/>
      <c r="P657" s="49">
        <v>0</v>
      </c>
      <c r="Q657" s="24"/>
      <c r="R657" s="24"/>
      <c r="S657" s="24"/>
      <c r="T657" s="24">
        <v>0</v>
      </c>
      <c r="U657" s="24">
        <v>0</v>
      </c>
      <c r="V657" s="24"/>
      <c r="W657" s="24">
        <v>0</v>
      </c>
      <c r="X657" s="24"/>
      <c r="Y657" s="24"/>
      <c r="Z657" s="24"/>
      <c r="AA657" s="24">
        <v>7.5208199999999987</v>
      </c>
      <c r="AB657" s="24">
        <v>0</v>
      </c>
      <c r="AC657" s="24"/>
      <c r="AD657" s="49">
        <v>1.40</v>
      </c>
      <c r="AE657" s="24"/>
      <c r="AF657" s="24"/>
      <c r="AG657" s="24"/>
      <c r="AH657" s="24">
        <v>0</v>
      </c>
      <c r="AI657" s="24">
        <v>0</v>
      </c>
      <c r="AJ657" s="24"/>
      <c r="AK657" s="49">
        <v>0</v>
      </c>
      <c r="AL657" s="44"/>
      <c r="AM657" s="24"/>
      <c r="AN657" s="24"/>
      <c r="AO657" s="24">
        <f t="shared" si="11"/>
        <v>7.5208199999999987</v>
      </c>
      <c r="AP657" s="24">
        <v>0</v>
      </c>
      <c r="AQ657" s="24">
        <v>0</v>
      </c>
      <c r="AR657" s="24">
        <v>1.40</v>
      </c>
      <c r="AS657" s="24">
        <v>0</v>
      </c>
      <c r="AT657" s="24">
        <v>0</v>
      </c>
    </row>
    <row r="658" spans="1:46" ht="63">
      <c r="A658" s="8" t="s">
        <v>806</v>
      </c>
      <c r="B658" s="73" t="s">
        <v>242</v>
      </c>
      <c r="C658" s="15" t="s">
        <v>347</v>
      </c>
      <c r="D658" s="9">
        <v>340.43870000000004</v>
      </c>
      <c r="E658" s="24"/>
      <c r="F658" s="24">
        <v>0</v>
      </c>
      <c r="G658" s="24">
        <v>0</v>
      </c>
      <c r="H658" s="24"/>
      <c r="I658" s="24">
        <v>0</v>
      </c>
      <c r="J658" s="24"/>
      <c r="K658" s="24"/>
      <c r="L658" s="24"/>
      <c r="M658" s="24">
        <v>0</v>
      </c>
      <c r="N658" s="24">
        <v>0</v>
      </c>
      <c r="O658" s="24"/>
      <c r="P658" s="49">
        <v>0</v>
      </c>
      <c r="Q658" s="24"/>
      <c r="R658" s="24"/>
      <c r="S658" s="24"/>
      <c r="T658" s="24">
        <v>0</v>
      </c>
      <c r="U658" s="24">
        <v>0</v>
      </c>
      <c r="V658" s="24"/>
      <c r="W658" s="24">
        <v>0</v>
      </c>
      <c r="X658" s="24"/>
      <c r="Y658" s="24"/>
      <c r="Z658" s="24"/>
      <c r="AA658" s="24">
        <v>0</v>
      </c>
      <c r="AB658" s="24">
        <v>0</v>
      </c>
      <c r="AC658" s="24"/>
      <c r="AD658" s="49">
        <v>0</v>
      </c>
      <c r="AE658" s="24"/>
      <c r="AF658" s="24"/>
      <c r="AG658" s="24"/>
      <c r="AH658" s="24">
        <v>0</v>
      </c>
      <c r="AI658" s="24">
        <v>0</v>
      </c>
      <c r="AJ658" s="24"/>
      <c r="AK658" s="49">
        <v>0</v>
      </c>
      <c r="AL658" s="44"/>
      <c r="AM658" s="24"/>
      <c r="AN658" s="24"/>
      <c r="AO658" s="24">
        <f t="shared" si="11"/>
        <v>0</v>
      </c>
      <c r="AP658" s="24">
        <v>0</v>
      </c>
      <c r="AQ658" s="24">
        <v>0</v>
      </c>
      <c r="AR658" s="24">
        <v>0</v>
      </c>
      <c r="AS658" s="24">
        <v>0</v>
      </c>
      <c r="AT658" s="24">
        <v>0</v>
      </c>
    </row>
    <row r="659" spans="1:46" ht="31.5">
      <c r="A659" s="8" t="s">
        <v>806</v>
      </c>
      <c r="B659" s="73" t="s">
        <v>655</v>
      </c>
      <c r="C659" s="15" t="s">
        <v>753</v>
      </c>
      <c r="D659" s="9">
        <v>65.529930000000007</v>
      </c>
      <c r="E659" s="24"/>
      <c r="F659" s="24">
        <v>0</v>
      </c>
      <c r="G659" s="24">
        <v>0</v>
      </c>
      <c r="H659" s="24"/>
      <c r="I659" s="24">
        <v>0</v>
      </c>
      <c r="J659" s="24"/>
      <c r="K659" s="24"/>
      <c r="L659" s="24"/>
      <c r="M659" s="24">
        <v>0</v>
      </c>
      <c r="N659" s="24">
        <v>0</v>
      </c>
      <c r="O659" s="24"/>
      <c r="P659" s="49">
        <v>0</v>
      </c>
      <c r="Q659" s="24"/>
      <c r="R659" s="24"/>
      <c r="S659" s="24"/>
      <c r="T659" s="24">
        <v>0</v>
      </c>
      <c r="U659" s="24">
        <v>0</v>
      </c>
      <c r="V659" s="24"/>
      <c r="W659" s="24">
        <v>0</v>
      </c>
      <c r="X659" s="24"/>
      <c r="Y659" s="24"/>
      <c r="Z659" s="24"/>
      <c r="AA659" s="24">
        <v>0</v>
      </c>
      <c r="AB659" s="24">
        <v>0</v>
      </c>
      <c r="AC659" s="24"/>
      <c r="AD659" s="49">
        <v>0</v>
      </c>
      <c r="AE659" s="24"/>
      <c r="AF659" s="24"/>
      <c r="AG659" s="24"/>
      <c r="AH659" s="24">
        <v>65.529929999999993</v>
      </c>
      <c r="AI659" s="24">
        <v>0</v>
      </c>
      <c r="AJ659" s="24"/>
      <c r="AK659" s="49">
        <v>0</v>
      </c>
      <c r="AL659" s="44"/>
      <c r="AM659" s="24"/>
      <c r="AN659" s="24"/>
      <c r="AO659" s="24">
        <f t="shared" si="11"/>
        <v>65.529929999999993</v>
      </c>
      <c r="AP659" s="24">
        <v>0</v>
      </c>
      <c r="AQ659" s="24">
        <v>0</v>
      </c>
      <c r="AR659" s="24">
        <v>0</v>
      </c>
      <c r="AS659" s="24">
        <v>0</v>
      </c>
      <c r="AT659" s="24">
        <v>0</v>
      </c>
    </row>
    <row r="660" spans="1:46" ht="78.75">
      <c r="A660" s="8" t="s">
        <v>806</v>
      </c>
      <c r="B660" s="73" t="s">
        <v>1452</v>
      </c>
      <c r="C660" s="15" t="s">
        <v>2511</v>
      </c>
      <c r="D660" s="9">
        <v>6.3878599999999999</v>
      </c>
      <c r="E660" s="24"/>
      <c r="F660" s="24">
        <v>6.3878599999999999</v>
      </c>
      <c r="G660" s="24">
        <v>0.25</v>
      </c>
      <c r="H660" s="24"/>
      <c r="I660" s="24">
        <v>0.90</v>
      </c>
      <c r="J660" s="24"/>
      <c r="K660" s="24"/>
      <c r="L660" s="24"/>
      <c r="M660" s="24">
        <v>0</v>
      </c>
      <c r="N660" s="24">
        <v>0</v>
      </c>
      <c r="O660" s="24"/>
      <c r="P660" s="49">
        <v>0</v>
      </c>
      <c r="Q660" s="24"/>
      <c r="R660" s="24"/>
      <c r="S660" s="24"/>
      <c r="T660" s="24">
        <v>0</v>
      </c>
      <c r="U660" s="24">
        <v>0</v>
      </c>
      <c r="V660" s="24"/>
      <c r="W660" s="24">
        <v>0</v>
      </c>
      <c r="X660" s="24"/>
      <c r="Y660" s="24"/>
      <c r="Z660" s="24"/>
      <c r="AA660" s="24">
        <v>0</v>
      </c>
      <c r="AB660" s="24">
        <v>0</v>
      </c>
      <c r="AC660" s="24"/>
      <c r="AD660" s="49">
        <v>0</v>
      </c>
      <c r="AE660" s="24"/>
      <c r="AF660" s="24"/>
      <c r="AG660" s="24"/>
      <c r="AH660" s="24">
        <v>0</v>
      </c>
      <c r="AI660" s="24">
        <v>0</v>
      </c>
      <c r="AJ660" s="24"/>
      <c r="AK660" s="49">
        <v>0</v>
      </c>
      <c r="AL660" s="44"/>
      <c r="AM660" s="24"/>
      <c r="AN660" s="24"/>
      <c r="AO660" s="24">
        <f t="shared" si="11"/>
        <v>6.3878599999999999</v>
      </c>
      <c r="AP660" s="24">
        <v>0.25</v>
      </c>
      <c r="AQ660" s="24">
        <v>0</v>
      </c>
      <c r="AR660" s="24">
        <v>0.90</v>
      </c>
      <c r="AS660" s="24">
        <v>0</v>
      </c>
      <c r="AT660" s="24">
        <v>0</v>
      </c>
    </row>
    <row r="661" spans="1:46" ht="78.75">
      <c r="A661" s="8" t="s">
        <v>806</v>
      </c>
      <c r="B661" s="73" t="s">
        <v>1453</v>
      </c>
      <c r="C661" s="15" t="s">
        <v>2512</v>
      </c>
      <c r="D661" s="9">
        <v>2.3184299999999998</v>
      </c>
      <c r="E661" s="24"/>
      <c r="F661" s="24">
        <v>2.3184299999999998</v>
      </c>
      <c r="G661" s="24">
        <v>0.16</v>
      </c>
      <c r="H661" s="24"/>
      <c r="I661" s="24">
        <v>0.10</v>
      </c>
      <c r="J661" s="24"/>
      <c r="K661" s="24"/>
      <c r="L661" s="24"/>
      <c r="M661" s="24">
        <v>0</v>
      </c>
      <c r="N661" s="24">
        <v>0</v>
      </c>
      <c r="O661" s="24"/>
      <c r="P661" s="49">
        <v>0</v>
      </c>
      <c r="Q661" s="24"/>
      <c r="R661" s="24"/>
      <c r="S661" s="24"/>
      <c r="T661" s="24">
        <v>0</v>
      </c>
      <c r="U661" s="24">
        <v>0</v>
      </c>
      <c r="V661" s="24"/>
      <c r="W661" s="24">
        <v>0</v>
      </c>
      <c r="X661" s="24"/>
      <c r="Y661" s="24"/>
      <c r="Z661" s="24"/>
      <c r="AA661" s="24">
        <v>0</v>
      </c>
      <c r="AB661" s="24">
        <v>0</v>
      </c>
      <c r="AC661" s="24"/>
      <c r="AD661" s="49">
        <v>0</v>
      </c>
      <c r="AE661" s="24"/>
      <c r="AF661" s="24"/>
      <c r="AG661" s="24"/>
      <c r="AH661" s="24">
        <v>0</v>
      </c>
      <c r="AI661" s="24">
        <v>0</v>
      </c>
      <c r="AJ661" s="24"/>
      <c r="AK661" s="49">
        <v>0</v>
      </c>
      <c r="AL661" s="44"/>
      <c r="AM661" s="24"/>
      <c r="AN661" s="24"/>
      <c r="AO661" s="24">
        <f t="shared" si="11"/>
        <v>2.3184299999999998</v>
      </c>
      <c r="AP661" s="24">
        <v>0.16</v>
      </c>
      <c r="AQ661" s="24">
        <v>0</v>
      </c>
      <c r="AR661" s="24">
        <v>0.10</v>
      </c>
      <c r="AS661" s="24">
        <v>0</v>
      </c>
      <c r="AT661" s="24">
        <v>0</v>
      </c>
    </row>
    <row r="662" spans="1:46" ht="47.25">
      <c r="A662" s="8" t="s">
        <v>806</v>
      </c>
      <c r="B662" s="73" t="s">
        <v>1454</v>
      </c>
      <c r="C662" s="15" t="s">
        <v>1455</v>
      </c>
      <c r="D662" s="9">
        <v>1.9897799999999999</v>
      </c>
      <c r="E662" s="24"/>
      <c r="F662" s="24">
        <v>1.9897799999999999</v>
      </c>
      <c r="G662" s="24">
        <v>0.16</v>
      </c>
      <c r="H662" s="24"/>
      <c r="I662" s="24">
        <v>0.085</v>
      </c>
      <c r="J662" s="24"/>
      <c r="K662" s="24"/>
      <c r="L662" s="24"/>
      <c r="M662" s="24">
        <v>0</v>
      </c>
      <c r="N662" s="24">
        <v>0</v>
      </c>
      <c r="O662" s="24"/>
      <c r="P662" s="49">
        <v>0</v>
      </c>
      <c r="Q662" s="24"/>
      <c r="R662" s="24"/>
      <c r="S662" s="24"/>
      <c r="T662" s="24">
        <v>0</v>
      </c>
      <c r="U662" s="24">
        <v>0</v>
      </c>
      <c r="V662" s="24"/>
      <c r="W662" s="24">
        <v>0</v>
      </c>
      <c r="X662" s="24"/>
      <c r="Y662" s="24"/>
      <c r="Z662" s="24"/>
      <c r="AA662" s="24">
        <v>0</v>
      </c>
      <c r="AB662" s="24">
        <v>0</v>
      </c>
      <c r="AC662" s="24"/>
      <c r="AD662" s="49">
        <v>0</v>
      </c>
      <c r="AE662" s="24"/>
      <c r="AF662" s="24"/>
      <c r="AG662" s="24"/>
      <c r="AH662" s="24">
        <v>0</v>
      </c>
      <c r="AI662" s="24">
        <v>0</v>
      </c>
      <c r="AJ662" s="24"/>
      <c r="AK662" s="49">
        <v>0</v>
      </c>
      <c r="AL662" s="44"/>
      <c r="AM662" s="24"/>
      <c r="AN662" s="24"/>
      <c r="AO662" s="24">
        <f t="shared" si="11"/>
        <v>1.9897799999999999</v>
      </c>
      <c r="AP662" s="24">
        <v>0.16</v>
      </c>
      <c r="AQ662" s="24">
        <v>0</v>
      </c>
      <c r="AR662" s="24">
        <v>0.085</v>
      </c>
      <c r="AS662" s="24">
        <v>0</v>
      </c>
      <c r="AT662" s="24">
        <v>0</v>
      </c>
    </row>
    <row r="663" spans="1:46" ht="47.25">
      <c r="A663" s="8" t="s">
        <v>806</v>
      </c>
      <c r="B663" s="73" t="s">
        <v>1456</v>
      </c>
      <c r="C663" s="15" t="s">
        <v>1457</v>
      </c>
      <c r="D663" s="9">
        <v>4.4312200000000006</v>
      </c>
      <c r="E663" s="24"/>
      <c r="F663" s="24">
        <v>0</v>
      </c>
      <c r="G663" s="24">
        <v>0</v>
      </c>
      <c r="H663" s="24"/>
      <c r="I663" s="24">
        <v>0</v>
      </c>
      <c r="J663" s="24"/>
      <c r="K663" s="24"/>
      <c r="L663" s="24"/>
      <c r="M663" s="24">
        <v>0</v>
      </c>
      <c r="N663" s="24">
        <v>0</v>
      </c>
      <c r="O663" s="24"/>
      <c r="P663" s="49">
        <v>0</v>
      </c>
      <c r="Q663" s="24"/>
      <c r="R663" s="24"/>
      <c r="S663" s="24"/>
      <c r="T663" s="24">
        <v>4.4312200000000006</v>
      </c>
      <c r="U663" s="24">
        <v>0.80</v>
      </c>
      <c r="V663" s="24"/>
      <c r="W663" s="24">
        <v>0.40</v>
      </c>
      <c r="X663" s="24"/>
      <c r="Y663" s="24"/>
      <c r="Z663" s="24"/>
      <c r="AA663" s="24">
        <v>0</v>
      </c>
      <c r="AB663" s="24">
        <v>0</v>
      </c>
      <c r="AC663" s="24"/>
      <c r="AD663" s="49">
        <v>0</v>
      </c>
      <c r="AE663" s="24"/>
      <c r="AF663" s="24"/>
      <c r="AG663" s="24"/>
      <c r="AH663" s="24">
        <v>0</v>
      </c>
      <c r="AI663" s="24">
        <v>0</v>
      </c>
      <c r="AJ663" s="24"/>
      <c r="AK663" s="49">
        <v>0</v>
      </c>
      <c r="AL663" s="44"/>
      <c r="AM663" s="24"/>
      <c r="AN663" s="24"/>
      <c r="AO663" s="24">
        <f t="shared" si="11"/>
        <v>4.4312200000000006</v>
      </c>
      <c r="AP663" s="24">
        <v>0.80</v>
      </c>
      <c r="AQ663" s="24">
        <v>0</v>
      </c>
      <c r="AR663" s="24">
        <v>0.40</v>
      </c>
      <c r="AS663" s="24">
        <v>0</v>
      </c>
      <c r="AT663" s="24">
        <v>0</v>
      </c>
    </row>
    <row r="664" spans="1:46" ht="47.25">
      <c r="A664" s="8" t="s">
        <v>806</v>
      </c>
      <c r="B664" s="73" t="s">
        <v>1458</v>
      </c>
      <c r="C664" s="15" t="s">
        <v>1459</v>
      </c>
      <c r="D664" s="9">
        <v>0.58365</v>
      </c>
      <c r="E664" s="24"/>
      <c r="F664" s="24">
        <v>0</v>
      </c>
      <c r="G664" s="24">
        <v>0</v>
      </c>
      <c r="H664" s="24"/>
      <c r="I664" s="24"/>
      <c r="J664" s="24"/>
      <c r="K664" s="24"/>
      <c r="L664" s="24"/>
      <c r="M664" s="24">
        <v>0</v>
      </c>
      <c r="N664" s="24">
        <v>0</v>
      </c>
      <c r="O664" s="24"/>
      <c r="P664" s="49">
        <v>0</v>
      </c>
      <c r="Q664" s="24"/>
      <c r="R664" s="24"/>
      <c r="S664" s="24"/>
      <c r="T664" s="24">
        <v>0</v>
      </c>
      <c r="U664" s="24">
        <v>0</v>
      </c>
      <c r="V664" s="24"/>
      <c r="W664" s="24">
        <v>0</v>
      </c>
      <c r="X664" s="24"/>
      <c r="Y664" s="24"/>
      <c r="Z664" s="24"/>
      <c r="AA664" s="24">
        <v>0</v>
      </c>
      <c r="AB664" s="24">
        <v>0</v>
      </c>
      <c r="AC664" s="24"/>
      <c r="AD664" s="49">
        <v>0</v>
      </c>
      <c r="AE664" s="24"/>
      <c r="AF664" s="24"/>
      <c r="AG664" s="24"/>
      <c r="AH664" s="24">
        <v>0</v>
      </c>
      <c r="AI664" s="24">
        <v>0</v>
      </c>
      <c r="AJ664" s="24"/>
      <c r="AK664" s="49">
        <v>0</v>
      </c>
      <c r="AL664" s="44"/>
      <c r="AM664" s="24"/>
      <c r="AN664" s="24"/>
      <c r="AO664" s="24">
        <f t="shared" si="11"/>
        <v>0</v>
      </c>
      <c r="AP664" s="24">
        <v>0</v>
      </c>
      <c r="AQ664" s="24">
        <v>0</v>
      </c>
      <c r="AR664" s="24">
        <v>0</v>
      </c>
      <c r="AS664" s="24">
        <v>0</v>
      </c>
      <c r="AT664" s="24">
        <v>0</v>
      </c>
    </row>
    <row r="665" spans="1:46" ht="47.25">
      <c r="A665" s="8" t="s">
        <v>806</v>
      </c>
      <c r="B665" s="73" t="s">
        <v>1460</v>
      </c>
      <c r="C665" s="15" t="s">
        <v>1461</v>
      </c>
      <c r="D665" s="9">
        <v>0.21767999999999996</v>
      </c>
      <c r="E665" s="24"/>
      <c r="F665" s="24">
        <v>0</v>
      </c>
      <c r="G665" s="24">
        <v>0</v>
      </c>
      <c r="H665" s="24"/>
      <c r="I665" s="24"/>
      <c r="J665" s="24"/>
      <c r="K665" s="24"/>
      <c r="L665" s="24"/>
      <c r="M665" s="24">
        <v>0</v>
      </c>
      <c r="N665" s="24">
        <v>0</v>
      </c>
      <c r="O665" s="24"/>
      <c r="P665" s="49">
        <v>0</v>
      </c>
      <c r="Q665" s="24"/>
      <c r="R665" s="24"/>
      <c r="S665" s="24"/>
      <c r="T665" s="24">
        <v>0</v>
      </c>
      <c r="U665" s="24">
        <v>0</v>
      </c>
      <c r="V665" s="24"/>
      <c r="W665" s="24">
        <v>0</v>
      </c>
      <c r="X665" s="24"/>
      <c r="Y665" s="24"/>
      <c r="Z665" s="24"/>
      <c r="AA665" s="24">
        <v>0</v>
      </c>
      <c r="AB665" s="24">
        <v>0</v>
      </c>
      <c r="AC665" s="24"/>
      <c r="AD665" s="49">
        <v>0</v>
      </c>
      <c r="AE665" s="24"/>
      <c r="AF665" s="24"/>
      <c r="AG665" s="24"/>
      <c r="AH665" s="24">
        <v>0</v>
      </c>
      <c r="AI665" s="24">
        <v>0</v>
      </c>
      <c r="AJ665" s="24"/>
      <c r="AK665" s="49">
        <v>0</v>
      </c>
      <c r="AL665" s="44"/>
      <c r="AM665" s="24"/>
      <c r="AN665" s="24"/>
      <c r="AO665" s="24">
        <f t="shared" si="11"/>
        <v>0</v>
      </c>
      <c r="AP665" s="24">
        <v>0</v>
      </c>
      <c r="AQ665" s="24">
        <v>0</v>
      </c>
      <c r="AR665" s="24">
        <v>0</v>
      </c>
      <c r="AS665" s="24">
        <v>0</v>
      </c>
      <c r="AT665" s="24">
        <v>0</v>
      </c>
    </row>
    <row r="666" spans="1:46" ht="47.25">
      <c r="A666" s="8" t="s">
        <v>806</v>
      </c>
      <c r="B666" s="73" t="s">
        <v>1462</v>
      </c>
      <c r="C666" s="15" t="s">
        <v>1463</v>
      </c>
      <c r="D666" s="9">
        <v>1.1136600000000001</v>
      </c>
      <c r="E666" s="24"/>
      <c r="F666" s="24">
        <v>0</v>
      </c>
      <c r="G666" s="24">
        <v>0</v>
      </c>
      <c r="H666" s="24"/>
      <c r="I666" s="24"/>
      <c r="J666" s="24"/>
      <c r="K666" s="24"/>
      <c r="L666" s="24"/>
      <c r="M666" s="24">
        <v>0</v>
      </c>
      <c r="N666" s="24">
        <v>0</v>
      </c>
      <c r="O666" s="24"/>
      <c r="P666" s="49">
        <v>0</v>
      </c>
      <c r="Q666" s="24"/>
      <c r="R666" s="24"/>
      <c r="S666" s="24"/>
      <c r="T666" s="24">
        <v>0</v>
      </c>
      <c r="U666" s="24">
        <v>0</v>
      </c>
      <c r="V666" s="24"/>
      <c r="W666" s="24">
        <v>0</v>
      </c>
      <c r="X666" s="24"/>
      <c r="Y666" s="24"/>
      <c r="Z666" s="24"/>
      <c r="AA666" s="24">
        <v>0</v>
      </c>
      <c r="AB666" s="24">
        <v>0</v>
      </c>
      <c r="AC666" s="24"/>
      <c r="AD666" s="49">
        <v>0</v>
      </c>
      <c r="AE666" s="24"/>
      <c r="AF666" s="24"/>
      <c r="AG666" s="24"/>
      <c r="AH666" s="24">
        <v>0</v>
      </c>
      <c r="AI666" s="24">
        <v>0</v>
      </c>
      <c r="AJ666" s="24"/>
      <c r="AK666" s="49">
        <v>0</v>
      </c>
      <c r="AL666" s="44"/>
      <c r="AM666" s="24"/>
      <c r="AN666" s="24"/>
      <c r="AO666" s="24">
        <f t="shared" si="11"/>
        <v>0</v>
      </c>
      <c r="AP666" s="24">
        <v>0</v>
      </c>
      <c r="AQ666" s="24">
        <v>0</v>
      </c>
      <c r="AR666" s="24">
        <v>0</v>
      </c>
      <c r="AS666" s="24">
        <v>0</v>
      </c>
      <c r="AT666" s="24">
        <v>0</v>
      </c>
    </row>
    <row r="667" spans="1:46" ht="47.25">
      <c r="A667" s="8" t="s">
        <v>806</v>
      </c>
      <c r="B667" s="73" t="s">
        <v>1464</v>
      </c>
      <c r="C667" s="15" t="s">
        <v>1465</v>
      </c>
      <c r="D667" s="9">
        <v>0.83099000000000001</v>
      </c>
      <c r="E667" s="24"/>
      <c r="F667" s="24">
        <v>0</v>
      </c>
      <c r="G667" s="24">
        <v>0</v>
      </c>
      <c r="H667" s="24"/>
      <c r="I667" s="24"/>
      <c r="J667" s="24"/>
      <c r="K667" s="24"/>
      <c r="L667" s="24"/>
      <c r="M667" s="24">
        <v>0</v>
      </c>
      <c r="N667" s="24">
        <v>0</v>
      </c>
      <c r="O667" s="24"/>
      <c r="P667" s="49">
        <v>0</v>
      </c>
      <c r="Q667" s="24"/>
      <c r="R667" s="24"/>
      <c r="S667" s="24"/>
      <c r="T667" s="24">
        <v>0</v>
      </c>
      <c r="U667" s="24">
        <v>0</v>
      </c>
      <c r="V667" s="24"/>
      <c r="W667" s="24">
        <v>0</v>
      </c>
      <c r="X667" s="24"/>
      <c r="Y667" s="24"/>
      <c r="Z667" s="24"/>
      <c r="AA667" s="24">
        <v>0</v>
      </c>
      <c r="AB667" s="24">
        <v>0</v>
      </c>
      <c r="AC667" s="24"/>
      <c r="AD667" s="49">
        <v>0</v>
      </c>
      <c r="AE667" s="24"/>
      <c r="AF667" s="24"/>
      <c r="AG667" s="24"/>
      <c r="AH667" s="24">
        <v>0</v>
      </c>
      <c r="AI667" s="24">
        <v>0</v>
      </c>
      <c r="AJ667" s="24"/>
      <c r="AK667" s="49">
        <v>0</v>
      </c>
      <c r="AL667" s="44"/>
      <c r="AM667" s="24"/>
      <c r="AN667" s="24"/>
      <c r="AO667" s="24">
        <f t="shared" si="11"/>
        <v>0</v>
      </c>
      <c r="AP667" s="24">
        <v>0</v>
      </c>
      <c r="AQ667" s="24">
        <v>0</v>
      </c>
      <c r="AR667" s="24">
        <v>0</v>
      </c>
      <c r="AS667" s="24">
        <v>0</v>
      </c>
      <c r="AT667" s="24">
        <v>0</v>
      </c>
    </row>
    <row r="668" spans="1:46" ht="63">
      <c r="A668" s="8" t="s">
        <v>806</v>
      </c>
      <c r="B668" s="73" t="s">
        <v>1466</v>
      </c>
      <c r="C668" s="15" t="s">
        <v>2513</v>
      </c>
      <c r="D668" s="9">
        <v>6.7690000000000001</v>
      </c>
      <c r="E668" s="24"/>
      <c r="F668" s="24">
        <v>6.7690000000000001</v>
      </c>
      <c r="G668" s="24">
        <v>0.25</v>
      </c>
      <c r="H668" s="24"/>
      <c r="I668" s="24">
        <v>0.70</v>
      </c>
      <c r="J668" s="24"/>
      <c r="K668" s="24"/>
      <c r="L668" s="24"/>
      <c r="M668" s="24">
        <v>0</v>
      </c>
      <c r="N668" s="24">
        <v>0</v>
      </c>
      <c r="O668" s="24"/>
      <c r="P668" s="49">
        <v>0</v>
      </c>
      <c r="Q668" s="24"/>
      <c r="R668" s="24"/>
      <c r="S668" s="24"/>
      <c r="T668" s="24">
        <v>0</v>
      </c>
      <c r="U668" s="24">
        <v>0</v>
      </c>
      <c r="V668" s="24"/>
      <c r="W668" s="24">
        <v>0</v>
      </c>
      <c r="X668" s="24"/>
      <c r="Y668" s="24"/>
      <c r="Z668" s="24"/>
      <c r="AA668" s="24">
        <v>0</v>
      </c>
      <c r="AB668" s="24">
        <v>0</v>
      </c>
      <c r="AC668" s="24"/>
      <c r="AD668" s="49">
        <v>0</v>
      </c>
      <c r="AE668" s="24"/>
      <c r="AF668" s="24"/>
      <c r="AG668" s="24"/>
      <c r="AH668" s="24">
        <v>0</v>
      </c>
      <c r="AI668" s="24">
        <v>0</v>
      </c>
      <c r="AJ668" s="24"/>
      <c r="AK668" s="49">
        <v>0</v>
      </c>
      <c r="AL668" s="44"/>
      <c r="AM668" s="24"/>
      <c r="AN668" s="24"/>
      <c r="AO668" s="24">
        <f t="shared" si="11"/>
        <v>6.7690000000000001</v>
      </c>
      <c r="AP668" s="24">
        <v>0.25</v>
      </c>
      <c r="AQ668" s="24">
        <v>0</v>
      </c>
      <c r="AR668" s="24">
        <v>0.70</v>
      </c>
      <c r="AS668" s="24">
        <v>0</v>
      </c>
      <c r="AT668" s="24">
        <v>0</v>
      </c>
    </row>
    <row r="669" spans="1:46" ht="47.25">
      <c r="A669" s="8" t="s">
        <v>806</v>
      </c>
      <c r="B669" s="73" t="s">
        <v>656</v>
      </c>
      <c r="C669" s="15" t="s">
        <v>754</v>
      </c>
      <c r="D669" s="9">
        <v>5.5766599999999995</v>
      </c>
      <c r="E669" s="24"/>
      <c r="F669" s="24">
        <v>0</v>
      </c>
      <c r="G669" s="24">
        <v>0</v>
      </c>
      <c r="H669" s="24"/>
      <c r="I669" s="24">
        <v>0</v>
      </c>
      <c r="J669" s="24"/>
      <c r="K669" s="24"/>
      <c r="L669" s="24"/>
      <c r="M669" s="24">
        <v>0</v>
      </c>
      <c r="N669" s="24">
        <v>0</v>
      </c>
      <c r="O669" s="24"/>
      <c r="P669" s="49">
        <v>0</v>
      </c>
      <c r="Q669" s="24"/>
      <c r="R669" s="24"/>
      <c r="S669" s="24"/>
      <c r="T669" s="24">
        <v>0</v>
      </c>
      <c r="U669" s="24">
        <v>0</v>
      </c>
      <c r="V669" s="24"/>
      <c r="W669" s="24">
        <v>0</v>
      </c>
      <c r="X669" s="24"/>
      <c r="Y669" s="24"/>
      <c r="Z669" s="24"/>
      <c r="AA669" s="24">
        <v>5.5766599999999995</v>
      </c>
      <c r="AB669" s="24">
        <v>0</v>
      </c>
      <c r="AC669" s="24"/>
      <c r="AD669" s="49">
        <v>0</v>
      </c>
      <c r="AE669" s="24"/>
      <c r="AF669" s="24"/>
      <c r="AG669" s="24"/>
      <c r="AH669" s="24">
        <v>0</v>
      </c>
      <c r="AI669" s="24">
        <v>0</v>
      </c>
      <c r="AJ669" s="24"/>
      <c r="AK669" s="49">
        <v>0</v>
      </c>
      <c r="AL669" s="44"/>
      <c r="AM669" s="24"/>
      <c r="AN669" s="24"/>
      <c r="AO669" s="24">
        <f t="shared" si="11"/>
        <v>5.5766599999999995</v>
      </c>
      <c r="AP669" s="24">
        <v>0</v>
      </c>
      <c r="AQ669" s="24">
        <v>0</v>
      </c>
      <c r="AR669" s="24">
        <v>0</v>
      </c>
      <c r="AS669" s="24">
        <v>0</v>
      </c>
      <c r="AT669" s="24">
        <v>0</v>
      </c>
    </row>
    <row r="670" spans="1:46" ht="47.25">
      <c r="A670" s="8" t="s">
        <v>806</v>
      </c>
      <c r="B670" s="73" t="s">
        <v>657</v>
      </c>
      <c r="C670" s="15" t="s">
        <v>755</v>
      </c>
      <c r="D670" s="9">
        <v>3.2350100000000004</v>
      </c>
      <c r="E670" s="24"/>
      <c r="F670" s="24">
        <v>0</v>
      </c>
      <c r="G670" s="24">
        <v>0</v>
      </c>
      <c r="H670" s="24"/>
      <c r="I670" s="24">
        <v>0</v>
      </c>
      <c r="J670" s="24"/>
      <c r="K670" s="24"/>
      <c r="L670" s="24"/>
      <c r="M670" s="24">
        <v>0</v>
      </c>
      <c r="N670" s="24">
        <v>0</v>
      </c>
      <c r="O670" s="24"/>
      <c r="P670" s="49">
        <v>0</v>
      </c>
      <c r="Q670" s="24"/>
      <c r="R670" s="24"/>
      <c r="S670" s="24"/>
      <c r="T670" s="24">
        <v>0</v>
      </c>
      <c r="U670" s="24">
        <v>0</v>
      </c>
      <c r="V670" s="24"/>
      <c r="W670" s="24">
        <v>0</v>
      </c>
      <c r="X670" s="24"/>
      <c r="Y670" s="24"/>
      <c r="Z670" s="24"/>
      <c r="AA670" s="24">
        <v>3.2350099999999999</v>
      </c>
      <c r="AB670" s="24">
        <v>0</v>
      </c>
      <c r="AC670" s="24"/>
      <c r="AD670" s="49">
        <v>0</v>
      </c>
      <c r="AE670" s="24"/>
      <c r="AF670" s="24"/>
      <c r="AG670" s="24"/>
      <c r="AH670" s="24">
        <v>0</v>
      </c>
      <c r="AI670" s="24">
        <v>0</v>
      </c>
      <c r="AJ670" s="24"/>
      <c r="AK670" s="49">
        <v>0</v>
      </c>
      <c r="AL670" s="44"/>
      <c r="AM670" s="24"/>
      <c r="AN670" s="24"/>
      <c r="AO670" s="24">
        <f t="shared" si="11"/>
        <v>3.2350099999999999</v>
      </c>
      <c r="AP670" s="24">
        <v>0</v>
      </c>
      <c r="AQ670" s="24">
        <v>0</v>
      </c>
      <c r="AR670" s="24">
        <v>0</v>
      </c>
      <c r="AS670" s="24">
        <v>0</v>
      </c>
      <c r="AT670" s="24">
        <v>0</v>
      </c>
    </row>
    <row r="671" spans="1:46" ht="47.25">
      <c r="A671" s="8" t="s">
        <v>806</v>
      </c>
      <c r="B671" s="73" t="s">
        <v>658</v>
      </c>
      <c r="C671" s="15" t="s">
        <v>756</v>
      </c>
      <c r="D671" s="9">
        <v>3.2350100000000004</v>
      </c>
      <c r="E671" s="24"/>
      <c r="F671" s="24">
        <v>0</v>
      </c>
      <c r="G671" s="24">
        <v>0</v>
      </c>
      <c r="H671" s="24"/>
      <c r="I671" s="24">
        <v>0</v>
      </c>
      <c r="J671" s="24"/>
      <c r="K671" s="24"/>
      <c r="L671" s="24"/>
      <c r="M671" s="24">
        <v>0</v>
      </c>
      <c r="N671" s="24">
        <v>0</v>
      </c>
      <c r="O671" s="24"/>
      <c r="P671" s="49">
        <v>0</v>
      </c>
      <c r="Q671" s="24"/>
      <c r="R671" s="24"/>
      <c r="S671" s="24"/>
      <c r="T671" s="24">
        <v>0</v>
      </c>
      <c r="U671" s="24">
        <v>0</v>
      </c>
      <c r="V671" s="24"/>
      <c r="W671" s="24">
        <v>0</v>
      </c>
      <c r="X671" s="24"/>
      <c r="Y671" s="24"/>
      <c r="Z671" s="24"/>
      <c r="AA671" s="24">
        <v>3.2350099999999999</v>
      </c>
      <c r="AB671" s="24">
        <v>0</v>
      </c>
      <c r="AC671" s="24"/>
      <c r="AD671" s="49">
        <v>0</v>
      </c>
      <c r="AE671" s="24"/>
      <c r="AF671" s="24"/>
      <c r="AG671" s="24"/>
      <c r="AH671" s="24">
        <v>0</v>
      </c>
      <c r="AI671" s="24">
        <v>0</v>
      </c>
      <c r="AJ671" s="24"/>
      <c r="AK671" s="49">
        <v>0</v>
      </c>
      <c r="AL671" s="44"/>
      <c r="AM671" s="24"/>
      <c r="AN671" s="24"/>
      <c r="AO671" s="24">
        <f t="shared" si="11"/>
        <v>3.2350099999999999</v>
      </c>
      <c r="AP671" s="24">
        <v>0</v>
      </c>
      <c r="AQ671" s="24">
        <v>0</v>
      </c>
      <c r="AR671" s="24">
        <v>0</v>
      </c>
      <c r="AS671" s="24">
        <v>0</v>
      </c>
      <c r="AT671" s="24">
        <v>0</v>
      </c>
    </row>
    <row r="672" spans="1:46" ht="47.25">
      <c r="A672" s="8" t="s">
        <v>806</v>
      </c>
      <c r="B672" s="73" t="s">
        <v>659</v>
      </c>
      <c r="C672" s="15" t="s">
        <v>757</v>
      </c>
      <c r="D672" s="9">
        <v>3.2350100000000004</v>
      </c>
      <c r="E672" s="24"/>
      <c r="F672" s="24">
        <v>0</v>
      </c>
      <c r="G672" s="24">
        <v>0</v>
      </c>
      <c r="H672" s="24"/>
      <c r="I672" s="24">
        <v>0</v>
      </c>
      <c r="J672" s="24"/>
      <c r="K672" s="24"/>
      <c r="L672" s="24"/>
      <c r="M672" s="24">
        <v>0</v>
      </c>
      <c r="N672" s="24">
        <v>0</v>
      </c>
      <c r="O672" s="24"/>
      <c r="P672" s="49">
        <v>0</v>
      </c>
      <c r="Q672" s="24"/>
      <c r="R672" s="24"/>
      <c r="S672" s="24"/>
      <c r="T672" s="24">
        <v>0</v>
      </c>
      <c r="U672" s="24">
        <v>0</v>
      </c>
      <c r="V672" s="24"/>
      <c r="W672" s="24">
        <v>0</v>
      </c>
      <c r="X672" s="24"/>
      <c r="Y672" s="24"/>
      <c r="Z672" s="24"/>
      <c r="AA672" s="24">
        <v>3.2350099999999999</v>
      </c>
      <c r="AB672" s="24">
        <v>0</v>
      </c>
      <c r="AC672" s="24"/>
      <c r="AD672" s="49">
        <v>0</v>
      </c>
      <c r="AE672" s="24"/>
      <c r="AF672" s="24"/>
      <c r="AG672" s="24"/>
      <c r="AH672" s="24">
        <v>0</v>
      </c>
      <c r="AI672" s="24">
        <v>0</v>
      </c>
      <c r="AJ672" s="24"/>
      <c r="AK672" s="49">
        <v>0</v>
      </c>
      <c r="AL672" s="44"/>
      <c r="AM672" s="24"/>
      <c r="AN672" s="24"/>
      <c r="AO672" s="24">
        <f t="shared" si="11"/>
        <v>3.2350099999999999</v>
      </c>
      <c r="AP672" s="24">
        <v>0</v>
      </c>
      <c r="AQ672" s="24">
        <v>0</v>
      </c>
      <c r="AR672" s="24">
        <v>0</v>
      </c>
      <c r="AS672" s="24">
        <v>0</v>
      </c>
      <c r="AT672" s="24">
        <v>0</v>
      </c>
    </row>
    <row r="673" spans="1:46" ht="47.25">
      <c r="A673" s="8" t="s">
        <v>806</v>
      </c>
      <c r="B673" s="73" t="s">
        <v>1467</v>
      </c>
      <c r="C673" s="15" t="s">
        <v>758</v>
      </c>
      <c r="D673" s="9">
        <v>3.2350100000000004</v>
      </c>
      <c r="E673" s="24"/>
      <c r="F673" s="24">
        <v>0</v>
      </c>
      <c r="G673" s="24">
        <v>0</v>
      </c>
      <c r="H673" s="24"/>
      <c r="I673" s="24">
        <v>0</v>
      </c>
      <c r="J673" s="24"/>
      <c r="K673" s="24"/>
      <c r="L673" s="24"/>
      <c r="M673" s="24">
        <v>0</v>
      </c>
      <c r="N673" s="24">
        <v>0</v>
      </c>
      <c r="O673" s="24"/>
      <c r="P673" s="49">
        <v>0</v>
      </c>
      <c r="Q673" s="24"/>
      <c r="R673" s="24"/>
      <c r="S673" s="24"/>
      <c r="T673" s="24">
        <v>0</v>
      </c>
      <c r="U673" s="24">
        <v>0</v>
      </c>
      <c r="V673" s="24"/>
      <c r="W673" s="24">
        <v>0</v>
      </c>
      <c r="X673" s="24"/>
      <c r="Y673" s="24"/>
      <c r="Z673" s="24"/>
      <c r="AA673" s="24">
        <v>3.2350099999999999</v>
      </c>
      <c r="AB673" s="24">
        <v>0</v>
      </c>
      <c r="AC673" s="24"/>
      <c r="AD673" s="49">
        <v>0</v>
      </c>
      <c r="AE673" s="24"/>
      <c r="AF673" s="24"/>
      <c r="AG673" s="24"/>
      <c r="AH673" s="24">
        <v>0</v>
      </c>
      <c r="AI673" s="24">
        <v>0</v>
      </c>
      <c r="AJ673" s="24"/>
      <c r="AK673" s="49">
        <v>0</v>
      </c>
      <c r="AL673" s="44"/>
      <c r="AM673" s="24"/>
      <c r="AN673" s="24"/>
      <c r="AO673" s="24">
        <f t="shared" si="11"/>
        <v>3.2350099999999999</v>
      </c>
      <c r="AP673" s="24">
        <v>0</v>
      </c>
      <c r="AQ673" s="24">
        <v>0</v>
      </c>
      <c r="AR673" s="24">
        <v>0</v>
      </c>
      <c r="AS673" s="24">
        <v>0</v>
      </c>
      <c r="AT673" s="24">
        <v>0</v>
      </c>
    </row>
    <row r="674" spans="1:46" ht="63">
      <c r="A674" s="8" t="s">
        <v>806</v>
      </c>
      <c r="B674" s="73" t="s">
        <v>661</v>
      </c>
      <c r="C674" s="15" t="s">
        <v>759</v>
      </c>
      <c r="D674" s="9">
        <v>7.8826999999999998</v>
      </c>
      <c r="E674" s="24"/>
      <c r="F674" s="24">
        <v>0</v>
      </c>
      <c r="G674" s="24">
        <v>0</v>
      </c>
      <c r="H674" s="24"/>
      <c r="I674" s="24">
        <v>0</v>
      </c>
      <c r="J674" s="24"/>
      <c r="K674" s="24"/>
      <c r="L674" s="24"/>
      <c r="M674" s="24">
        <v>0</v>
      </c>
      <c r="N674" s="24">
        <v>0</v>
      </c>
      <c r="O674" s="24"/>
      <c r="P674" s="49">
        <v>0</v>
      </c>
      <c r="Q674" s="24"/>
      <c r="R674" s="24"/>
      <c r="S674" s="24"/>
      <c r="T674" s="24">
        <v>0</v>
      </c>
      <c r="U674" s="24">
        <v>0</v>
      </c>
      <c r="V674" s="24"/>
      <c r="W674" s="24">
        <v>0</v>
      </c>
      <c r="X674" s="24"/>
      <c r="Y674" s="24"/>
      <c r="Z674" s="24"/>
      <c r="AA674" s="24">
        <v>7.8826999999999998</v>
      </c>
      <c r="AB674" s="24">
        <v>0</v>
      </c>
      <c r="AC674" s="24"/>
      <c r="AD674" s="49">
        <v>0</v>
      </c>
      <c r="AE674" s="24"/>
      <c r="AF674" s="24"/>
      <c r="AG674" s="24"/>
      <c r="AH674" s="24">
        <v>0</v>
      </c>
      <c r="AI674" s="24">
        <v>0</v>
      </c>
      <c r="AJ674" s="24"/>
      <c r="AK674" s="49">
        <v>0</v>
      </c>
      <c r="AL674" s="44"/>
      <c r="AM674" s="24"/>
      <c r="AN674" s="24"/>
      <c r="AO674" s="24">
        <f t="shared" si="11"/>
        <v>7.8826999999999998</v>
      </c>
      <c r="AP674" s="24">
        <v>0</v>
      </c>
      <c r="AQ674" s="24">
        <v>0</v>
      </c>
      <c r="AR674" s="24">
        <v>0</v>
      </c>
      <c r="AS674" s="24">
        <v>0</v>
      </c>
      <c r="AT674" s="24">
        <v>0</v>
      </c>
    </row>
    <row r="675" spans="1:46" ht="47.25">
      <c r="A675" s="8" t="s">
        <v>806</v>
      </c>
      <c r="B675" s="73" t="s">
        <v>662</v>
      </c>
      <c r="C675" s="15" t="s">
        <v>760</v>
      </c>
      <c r="D675" s="9">
        <v>3.2350100000000004</v>
      </c>
      <c r="E675" s="24"/>
      <c r="F675" s="24">
        <v>0</v>
      </c>
      <c r="G675" s="24">
        <v>0</v>
      </c>
      <c r="H675" s="24"/>
      <c r="I675" s="24">
        <v>0</v>
      </c>
      <c r="J675" s="24"/>
      <c r="K675" s="24"/>
      <c r="L675" s="24"/>
      <c r="M675" s="24">
        <v>0</v>
      </c>
      <c r="N675" s="24">
        <v>0</v>
      </c>
      <c r="O675" s="24"/>
      <c r="P675" s="49">
        <v>0</v>
      </c>
      <c r="Q675" s="24"/>
      <c r="R675" s="24"/>
      <c r="S675" s="24"/>
      <c r="T675" s="24">
        <v>0</v>
      </c>
      <c r="U675" s="24">
        <v>0</v>
      </c>
      <c r="V675" s="24"/>
      <c r="W675" s="24">
        <v>0</v>
      </c>
      <c r="X675" s="24"/>
      <c r="Y675" s="24"/>
      <c r="Z675" s="24"/>
      <c r="AA675" s="24">
        <v>3.2350099999999999</v>
      </c>
      <c r="AB675" s="24">
        <v>0</v>
      </c>
      <c r="AC675" s="24"/>
      <c r="AD675" s="49">
        <v>0</v>
      </c>
      <c r="AE675" s="24"/>
      <c r="AF675" s="24"/>
      <c r="AG675" s="24"/>
      <c r="AH675" s="24">
        <v>0</v>
      </c>
      <c r="AI675" s="24">
        <v>0</v>
      </c>
      <c r="AJ675" s="24"/>
      <c r="AK675" s="49">
        <v>0</v>
      </c>
      <c r="AL675" s="44"/>
      <c r="AM675" s="24"/>
      <c r="AN675" s="24"/>
      <c r="AO675" s="24">
        <f t="shared" si="11"/>
        <v>3.2350099999999999</v>
      </c>
      <c r="AP675" s="24">
        <v>0</v>
      </c>
      <c r="AQ675" s="24">
        <v>0</v>
      </c>
      <c r="AR675" s="24">
        <v>0</v>
      </c>
      <c r="AS675" s="24">
        <v>0</v>
      </c>
      <c r="AT675" s="24">
        <v>0</v>
      </c>
    </row>
    <row r="676" spans="1:46" ht="47.25">
      <c r="A676" s="8" t="s">
        <v>806</v>
      </c>
      <c r="B676" s="73" t="s">
        <v>663</v>
      </c>
      <c r="C676" s="15" t="s">
        <v>761</v>
      </c>
      <c r="D676" s="9">
        <v>3.2350100000000004</v>
      </c>
      <c r="E676" s="24"/>
      <c r="F676" s="24">
        <v>0</v>
      </c>
      <c r="G676" s="24">
        <v>0</v>
      </c>
      <c r="H676" s="24"/>
      <c r="I676" s="24">
        <v>0</v>
      </c>
      <c r="J676" s="24"/>
      <c r="K676" s="24"/>
      <c r="L676" s="24"/>
      <c r="M676" s="24">
        <v>0</v>
      </c>
      <c r="N676" s="24">
        <v>0</v>
      </c>
      <c r="O676" s="24"/>
      <c r="P676" s="49">
        <v>0</v>
      </c>
      <c r="Q676" s="24"/>
      <c r="R676" s="24"/>
      <c r="S676" s="24"/>
      <c r="T676" s="24">
        <v>0</v>
      </c>
      <c r="U676" s="24">
        <v>0</v>
      </c>
      <c r="V676" s="24"/>
      <c r="W676" s="24">
        <v>0</v>
      </c>
      <c r="X676" s="24"/>
      <c r="Y676" s="24"/>
      <c r="Z676" s="24"/>
      <c r="AA676" s="24">
        <v>3.2350099999999999</v>
      </c>
      <c r="AB676" s="24">
        <v>0</v>
      </c>
      <c r="AC676" s="24"/>
      <c r="AD676" s="49">
        <v>0</v>
      </c>
      <c r="AE676" s="24"/>
      <c r="AF676" s="24"/>
      <c r="AG676" s="24"/>
      <c r="AH676" s="24">
        <v>0</v>
      </c>
      <c r="AI676" s="24">
        <v>0</v>
      </c>
      <c r="AJ676" s="24"/>
      <c r="AK676" s="49">
        <v>0</v>
      </c>
      <c r="AL676" s="44"/>
      <c r="AM676" s="24"/>
      <c r="AN676" s="24"/>
      <c r="AO676" s="24">
        <f t="shared" si="11"/>
        <v>3.2350099999999999</v>
      </c>
      <c r="AP676" s="24">
        <v>0</v>
      </c>
      <c r="AQ676" s="24">
        <v>0</v>
      </c>
      <c r="AR676" s="24">
        <v>0</v>
      </c>
      <c r="AS676" s="24">
        <v>0</v>
      </c>
      <c r="AT676" s="24">
        <v>0</v>
      </c>
    </row>
    <row r="677" spans="1:46" ht="47.25">
      <c r="A677" s="8" t="s">
        <v>806</v>
      </c>
      <c r="B677" s="73" t="s">
        <v>664</v>
      </c>
      <c r="C677" s="15" t="s">
        <v>762</v>
      </c>
      <c r="D677" s="9">
        <v>3.2350100000000004</v>
      </c>
      <c r="E677" s="24"/>
      <c r="F677" s="24">
        <v>0</v>
      </c>
      <c r="G677" s="24">
        <v>0</v>
      </c>
      <c r="H677" s="24"/>
      <c r="I677" s="24">
        <v>0</v>
      </c>
      <c r="J677" s="24"/>
      <c r="K677" s="24"/>
      <c r="L677" s="24"/>
      <c r="M677" s="24">
        <v>0</v>
      </c>
      <c r="N677" s="24">
        <v>0</v>
      </c>
      <c r="O677" s="24"/>
      <c r="P677" s="49">
        <v>0</v>
      </c>
      <c r="Q677" s="24"/>
      <c r="R677" s="24"/>
      <c r="S677" s="24"/>
      <c r="T677" s="24">
        <v>0</v>
      </c>
      <c r="U677" s="24">
        <v>0</v>
      </c>
      <c r="V677" s="24"/>
      <c r="W677" s="24">
        <v>0</v>
      </c>
      <c r="X677" s="24"/>
      <c r="Y677" s="24"/>
      <c r="Z677" s="24"/>
      <c r="AA677" s="24">
        <v>3.2350099999999999</v>
      </c>
      <c r="AB677" s="24">
        <v>0</v>
      </c>
      <c r="AC677" s="24"/>
      <c r="AD677" s="49">
        <v>0</v>
      </c>
      <c r="AE677" s="24"/>
      <c r="AF677" s="24"/>
      <c r="AG677" s="24"/>
      <c r="AH677" s="24">
        <v>0</v>
      </c>
      <c r="AI677" s="24">
        <v>0</v>
      </c>
      <c r="AJ677" s="24"/>
      <c r="AK677" s="49">
        <v>0</v>
      </c>
      <c r="AL677" s="44"/>
      <c r="AM677" s="24"/>
      <c r="AN677" s="24"/>
      <c r="AO677" s="24">
        <f t="shared" si="11"/>
        <v>3.2350099999999999</v>
      </c>
      <c r="AP677" s="24">
        <v>0</v>
      </c>
      <c r="AQ677" s="24">
        <v>0</v>
      </c>
      <c r="AR677" s="24">
        <v>0</v>
      </c>
      <c r="AS677" s="24">
        <v>0</v>
      </c>
      <c r="AT677" s="24">
        <v>0</v>
      </c>
    </row>
    <row r="678" spans="1:46" ht="78.75">
      <c r="A678" s="8" t="s">
        <v>806</v>
      </c>
      <c r="B678" s="73" t="s">
        <v>1468</v>
      </c>
      <c r="C678" s="15" t="s">
        <v>1469</v>
      </c>
      <c r="D678" s="9">
        <v>8.9609199999999998</v>
      </c>
      <c r="E678" s="24"/>
      <c r="F678" s="24">
        <v>8.9609199999999998</v>
      </c>
      <c r="G678" s="24">
        <v>0.80</v>
      </c>
      <c r="H678" s="24"/>
      <c r="I678" s="24">
        <v>0.5</v>
      </c>
      <c r="J678" s="24"/>
      <c r="K678" s="24"/>
      <c r="L678" s="24"/>
      <c r="M678" s="24">
        <v>0</v>
      </c>
      <c r="N678" s="24">
        <v>0</v>
      </c>
      <c r="O678" s="24"/>
      <c r="P678" s="49">
        <v>0</v>
      </c>
      <c r="Q678" s="24"/>
      <c r="R678" s="24"/>
      <c r="S678" s="24"/>
      <c r="T678" s="24">
        <v>0</v>
      </c>
      <c r="U678" s="24">
        <v>0</v>
      </c>
      <c r="V678" s="24"/>
      <c r="W678" s="24">
        <v>0</v>
      </c>
      <c r="X678" s="24"/>
      <c r="Y678" s="24"/>
      <c r="Z678" s="24"/>
      <c r="AA678" s="24">
        <v>0</v>
      </c>
      <c r="AB678" s="24">
        <v>0</v>
      </c>
      <c r="AC678" s="24"/>
      <c r="AD678" s="49">
        <v>0</v>
      </c>
      <c r="AE678" s="24"/>
      <c r="AF678" s="24"/>
      <c r="AG678" s="24"/>
      <c r="AH678" s="24">
        <v>0</v>
      </c>
      <c r="AI678" s="24">
        <v>0</v>
      </c>
      <c r="AJ678" s="24"/>
      <c r="AK678" s="49">
        <v>0</v>
      </c>
      <c r="AL678" s="44"/>
      <c r="AM678" s="24"/>
      <c r="AN678" s="24"/>
      <c r="AO678" s="24">
        <f t="shared" si="11"/>
        <v>8.9609199999999998</v>
      </c>
      <c r="AP678" s="24">
        <v>0.80</v>
      </c>
      <c r="AQ678" s="24">
        <v>0</v>
      </c>
      <c r="AR678" s="24">
        <v>0.5</v>
      </c>
      <c r="AS678" s="24">
        <v>0</v>
      </c>
      <c r="AT678" s="24">
        <v>0</v>
      </c>
    </row>
    <row r="679" spans="1:46" ht="47.25">
      <c r="A679" s="8" t="s">
        <v>806</v>
      </c>
      <c r="B679" s="73" t="s">
        <v>660</v>
      </c>
      <c r="C679" s="15" t="s">
        <v>763</v>
      </c>
      <c r="D679" s="9">
        <v>3.2350100000000004</v>
      </c>
      <c r="E679" s="24"/>
      <c r="F679" s="24">
        <v>0</v>
      </c>
      <c r="G679" s="24">
        <v>0</v>
      </c>
      <c r="H679" s="24"/>
      <c r="I679" s="24">
        <v>0</v>
      </c>
      <c r="J679" s="24"/>
      <c r="K679" s="24"/>
      <c r="L679" s="24"/>
      <c r="M679" s="24">
        <v>0</v>
      </c>
      <c r="N679" s="24">
        <v>0</v>
      </c>
      <c r="O679" s="24"/>
      <c r="P679" s="49">
        <v>0</v>
      </c>
      <c r="Q679" s="24"/>
      <c r="R679" s="24"/>
      <c r="S679" s="24"/>
      <c r="T679" s="24">
        <v>0</v>
      </c>
      <c r="U679" s="24">
        <v>0</v>
      </c>
      <c r="V679" s="24"/>
      <c r="W679" s="24">
        <v>0</v>
      </c>
      <c r="X679" s="24"/>
      <c r="Y679" s="24"/>
      <c r="Z679" s="24"/>
      <c r="AA679" s="24">
        <v>3.2350099999999999</v>
      </c>
      <c r="AB679" s="24">
        <v>0</v>
      </c>
      <c r="AC679" s="24"/>
      <c r="AD679" s="49">
        <v>0</v>
      </c>
      <c r="AE679" s="24"/>
      <c r="AF679" s="24"/>
      <c r="AG679" s="24"/>
      <c r="AH679" s="24">
        <v>0</v>
      </c>
      <c r="AI679" s="24">
        <v>0</v>
      </c>
      <c r="AJ679" s="24"/>
      <c r="AK679" s="49">
        <v>0</v>
      </c>
      <c r="AL679" s="44"/>
      <c r="AM679" s="24"/>
      <c r="AN679" s="24"/>
      <c r="AO679" s="24">
        <f t="shared" si="11"/>
        <v>3.2350099999999999</v>
      </c>
      <c r="AP679" s="24">
        <v>0</v>
      </c>
      <c r="AQ679" s="24">
        <v>0</v>
      </c>
      <c r="AR679" s="24">
        <v>0</v>
      </c>
      <c r="AS679" s="24">
        <v>0</v>
      </c>
      <c r="AT679" s="24">
        <v>0</v>
      </c>
    </row>
    <row r="680" spans="1:46" ht="47.25">
      <c r="A680" s="8" t="s">
        <v>806</v>
      </c>
      <c r="B680" s="73" t="s">
        <v>1470</v>
      </c>
      <c r="C680" s="15" t="s">
        <v>2514</v>
      </c>
      <c r="D680" s="9">
        <v>2.2013699999999998</v>
      </c>
      <c r="E680" s="24"/>
      <c r="F680" s="24">
        <v>0</v>
      </c>
      <c r="G680" s="24">
        <v>0</v>
      </c>
      <c r="H680" s="24"/>
      <c r="I680" s="24">
        <v>0</v>
      </c>
      <c r="J680" s="24"/>
      <c r="K680" s="24"/>
      <c r="L680" s="24"/>
      <c r="M680" s="24">
        <v>2.2013699999999998</v>
      </c>
      <c r="N680" s="24">
        <v>0.25</v>
      </c>
      <c r="O680" s="24"/>
      <c r="P680" s="49">
        <v>0.22</v>
      </c>
      <c r="Q680" s="24"/>
      <c r="R680" s="24"/>
      <c r="S680" s="24"/>
      <c r="T680" s="24">
        <v>0</v>
      </c>
      <c r="U680" s="24">
        <v>0</v>
      </c>
      <c r="V680" s="24"/>
      <c r="W680" s="24">
        <v>0</v>
      </c>
      <c r="X680" s="24"/>
      <c r="Y680" s="24"/>
      <c r="Z680" s="24"/>
      <c r="AA680" s="24">
        <v>0</v>
      </c>
      <c r="AB680" s="24">
        <v>0</v>
      </c>
      <c r="AC680" s="24"/>
      <c r="AD680" s="49">
        <v>0</v>
      </c>
      <c r="AE680" s="24"/>
      <c r="AF680" s="24"/>
      <c r="AG680" s="24"/>
      <c r="AH680" s="24">
        <v>0</v>
      </c>
      <c r="AI680" s="24">
        <v>0</v>
      </c>
      <c r="AJ680" s="24"/>
      <c r="AK680" s="49">
        <v>0</v>
      </c>
      <c r="AL680" s="44"/>
      <c r="AM680" s="24"/>
      <c r="AN680" s="24"/>
      <c r="AO680" s="24">
        <f t="shared" si="11"/>
        <v>2.2013699999999998</v>
      </c>
      <c r="AP680" s="24">
        <v>0.25</v>
      </c>
      <c r="AQ680" s="24">
        <v>0</v>
      </c>
      <c r="AR680" s="24">
        <v>0.22</v>
      </c>
      <c r="AS680" s="24">
        <v>0</v>
      </c>
      <c r="AT680" s="24">
        <v>0</v>
      </c>
    </row>
    <row r="681" spans="1:46" ht="47.25">
      <c r="A681" s="8" t="s">
        <v>806</v>
      </c>
      <c r="B681" s="73" t="s">
        <v>1471</v>
      </c>
      <c r="C681" s="15" t="s">
        <v>2515</v>
      </c>
      <c r="D681" s="9">
        <v>2.8187199999999999</v>
      </c>
      <c r="E681" s="24"/>
      <c r="F681" s="24">
        <v>0</v>
      </c>
      <c r="G681" s="24">
        <v>0</v>
      </c>
      <c r="H681" s="24"/>
      <c r="I681" s="24">
        <v>0</v>
      </c>
      <c r="J681" s="24"/>
      <c r="K681" s="24"/>
      <c r="L681" s="24"/>
      <c r="M681" s="24">
        <v>2.8187199999999999</v>
      </c>
      <c r="N681" s="24">
        <v>0.25</v>
      </c>
      <c r="O681" s="24"/>
      <c r="P681" s="49">
        <v>0.30000000000000004</v>
      </c>
      <c r="Q681" s="24"/>
      <c r="R681" s="24"/>
      <c r="S681" s="24"/>
      <c r="T681" s="24">
        <v>0</v>
      </c>
      <c r="U681" s="24">
        <v>0</v>
      </c>
      <c r="V681" s="24"/>
      <c r="W681" s="24">
        <v>0</v>
      </c>
      <c r="X681" s="24"/>
      <c r="Y681" s="24"/>
      <c r="Z681" s="24"/>
      <c r="AA681" s="24">
        <v>0</v>
      </c>
      <c r="AB681" s="24">
        <v>0</v>
      </c>
      <c r="AC681" s="24"/>
      <c r="AD681" s="49">
        <v>0</v>
      </c>
      <c r="AE681" s="24"/>
      <c r="AF681" s="24"/>
      <c r="AG681" s="24"/>
      <c r="AH681" s="24">
        <v>0</v>
      </c>
      <c r="AI681" s="24">
        <v>0</v>
      </c>
      <c r="AJ681" s="24"/>
      <c r="AK681" s="49">
        <v>0</v>
      </c>
      <c r="AL681" s="44"/>
      <c r="AM681" s="24"/>
      <c r="AN681" s="24"/>
      <c r="AO681" s="24">
        <f t="shared" si="11"/>
        <v>2.8187199999999999</v>
      </c>
      <c r="AP681" s="24">
        <v>0.25</v>
      </c>
      <c r="AQ681" s="24">
        <v>0</v>
      </c>
      <c r="AR681" s="24">
        <v>0.30000000000000004</v>
      </c>
      <c r="AS681" s="24">
        <v>0</v>
      </c>
      <c r="AT681" s="24">
        <v>0</v>
      </c>
    </row>
    <row r="682" spans="1:46" ht="47.25">
      <c r="A682" s="8" t="s">
        <v>806</v>
      </c>
      <c r="B682" s="73" t="s">
        <v>1472</v>
      </c>
      <c r="C682" s="15" t="s">
        <v>2516</v>
      </c>
      <c r="D682" s="9">
        <v>4.1500000000000004</v>
      </c>
      <c r="E682" s="24"/>
      <c r="F682" s="24">
        <v>0</v>
      </c>
      <c r="G682" s="24">
        <v>0</v>
      </c>
      <c r="H682" s="24"/>
      <c r="I682" s="24">
        <v>0</v>
      </c>
      <c r="J682" s="24"/>
      <c r="K682" s="24"/>
      <c r="L682" s="24"/>
      <c r="M682" s="24">
        <v>4.1500000000000004</v>
      </c>
      <c r="N682" s="24">
        <v>0.25</v>
      </c>
      <c r="O682" s="24"/>
      <c r="P682" s="49">
        <v>0.70</v>
      </c>
      <c r="Q682" s="24"/>
      <c r="R682" s="24"/>
      <c r="S682" s="24"/>
      <c r="T682" s="24">
        <v>0</v>
      </c>
      <c r="U682" s="24">
        <v>0</v>
      </c>
      <c r="V682" s="24"/>
      <c r="W682" s="24">
        <v>0</v>
      </c>
      <c r="X682" s="24"/>
      <c r="Y682" s="24"/>
      <c r="Z682" s="24"/>
      <c r="AA682" s="24">
        <v>0</v>
      </c>
      <c r="AB682" s="24">
        <v>0</v>
      </c>
      <c r="AC682" s="24"/>
      <c r="AD682" s="49">
        <v>0</v>
      </c>
      <c r="AE682" s="24"/>
      <c r="AF682" s="24"/>
      <c r="AG682" s="24"/>
      <c r="AH682" s="24">
        <v>0</v>
      </c>
      <c r="AI682" s="24">
        <v>0</v>
      </c>
      <c r="AJ682" s="24"/>
      <c r="AK682" s="49">
        <v>0</v>
      </c>
      <c r="AL682" s="44"/>
      <c r="AM682" s="24"/>
      <c r="AN682" s="24"/>
      <c r="AO682" s="24">
        <f t="shared" si="11"/>
        <v>4.1500000000000004</v>
      </c>
      <c r="AP682" s="24">
        <v>0.25</v>
      </c>
      <c r="AQ682" s="24">
        <v>0</v>
      </c>
      <c r="AR682" s="24">
        <v>0.70</v>
      </c>
      <c r="AS682" s="24">
        <v>0</v>
      </c>
      <c r="AT682" s="24">
        <v>0</v>
      </c>
    </row>
    <row r="683" spans="1:46" ht="78.75">
      <c r="A683" s="8" t="s">
        <v>806</v>
      </c>
      <c r="B683" s="73" t="s">
        <v>145</v>
      </c>
      <c r="C683" s="15" t="s">
        <v>348</v>
      </c>
      <c r="D683" s="9">
        <v>22.351279999999999</v>
      </c>
      <c r="E683" s="24"/>
      <c r="F683" s="24">
        <v>0</v>
      </c>
      <c r="G683" s="24">
        <v>0</v>
      </c>
      <c r="H683" s="24"/>
      <c r="I683" s="24">
        <v>0</v>
      </c>
      <c r="J683" s="24"/>
      <c r="K683" s="24"/>
      <c r="L683" s="24"/>
      <c r="M683" s="24">
        <v>0</v>
      </c>
      <c r="N683" s="24">
        <v>0</v>
      </c>
      <c r="O683" s="24"/>
      <c r="P683" s="49">
        <v>0</v>
      </c>
      <c r="Q683" s="24"/>
      <c r="R683" s="24"/>
      <c r="S683" s="24"/>
      <c r="T683" s="24">
        <v>0</v>
      </c>
      <c r="U683" s="24">
        <v>0</v>
      </c>
      <c r="V683" s="24"/>
      <c r="W683" s="24">
        <v>0</v>
      </c>
      <c r="X683" s="24"/>
      <c r="Y683" s="24"/>
      <c r="Z683" s="24"/>
      <c r="AA683" s="24">
        <v>0</v>
      </c>
      <c r="AB683" s="24">
        <v>0</v>
      </c>
      <c r="AC683" s="24"/>
      <c r="AD683" s="49">
        <v>0</v>
      </c>
      <c r="AE683" s="24"/>
      <c r="AF683" s="24"/>
      <c r="AG683" s="24"/>
      <c r="AH683" s="24">
        <v>0</v>
      </c>
      <c r="AI683" s="24">
        <v>0</v>
      </c>
      <c r="AJ683" s="24"/>
      <c r="AK683" s="49">
        <v>0</v>
      </c>
      <c r="AL683" s="44"/>
      <c r="AM683" s="24"/>
      <c r="AN683" s="24"/>
      <c r="AO683" s="24">
        <f t="shared" si="11"/>
        <v>0</v>
      </c>
      <c r="AP683" s="24">
        <v>0</v>
      </c>
      <c r="AQ683" s="24">
        <v>0</v>
      </c>
      <c r="AR683" s="24">
        <v>0</v>
      </c>
      <c r="AS683" s="24">
        <v>0</v>
      </c>
      <c r="AT683" s="24">
        <v>0</v>
      </c>
    </row>
    <row r="684" spans="1:46" ht="31.5">
      <c r="A684" s="8" t="s">
        <v>806</v>
      </c>
      <c r="B684" s="73" t="s">
        <v>665</v>
      </c>
      <c r="C684" s="15" t="s">
        <v>764</v>
      </c>
      <c r="D684" s="9">
        <v>15.79949</v>
      </c>
      <c r="E684" s="24"/>
      <c r="F684" s="24">
        <v>0</v>
      </c>
      <c r="G684" s="24">
        <v>0</v>
      </c>
      <c r="H684" s="24"/>
      <c r="I684" s="24">
        <v>0</v>
      </c>
      <c r="J684" s="24"/>
      <c r="K684" s="24"/>
      <c r="L684" s="24"/>
      <c r="M684" s="24">
        <v>0</v>
      </c>
      <c r="N684" s="24">
        <v>0</v>
      </c>
      <c r="O684" s="24"/>
      <c r="P684" s="49">
        <v>0</v>
      </c>
      <c r="Q684" s="24"/>
      <c r="R684" s="24"/>
      <c r="S684" s="24"/>
      <c r="T684" s="24">
        <v>0</v>
      </c>
      <c r="U684" s="24">
        <v>0</v>
      </c>
      <c r="V684" s="24"/>
      <c r="W684" s="24">
        <v>0</v>
      </c>
      <c r="X684" s="24"/>
      <c r="Y684" s="24"/>
      <c r="Z684" s="24"/>
      <c r="AA684" s="24">
        <v>0</v>
      </c>
      <c r="AB684" s="24">
        <v>0</v>
      </c>
      <c r="AC684" s="24"/>
      <c r="AD684" s="49">
        <v>0</v>
      </c>
      <c r="AE684" s="24"/>
      <c r="AF684" s="24"/>
      <c r="AG684" s="24"/>
      <c r="AH684" s="24">
        <v>15.79949</v>
      </c>
      <c r="AI684" s="24">
        <v>0</v>
      </c>
      <c r="AJ684" s="24"/>
      <c r="AK684" s="49">
        <v>0</v>
      </c>
      <c r="AL684" s="44"/>
      <c r="AM684" s="24"/>
      <c r="AN684" s="24"/>
      <c r="AO684" s="24">
        <f t="shared" si="11"/>
        <v>15.79949</v>
      </c>
      <c r="AP684" s="24">
        <v>0</v>
      </c>
      <c r="AQ684" s="24">
        <v>0</v>
      </c>
      <c r="AR684" s="24">
        <v>0</v>
      </c>
      <c r="AS684" s="24">
        <v>0</v>
      </c>
      <c r="AT684" s="24">
        <v>0</v>
      </c>
    </row>
    <row r="685" spans="1:46" ht="47.25">
      <c r="A685" s="8" t="s">
        <v>806</v>
      </c>
      <c r="B685" s="73" t="s">
        <v>1473</v>
      </c>
      <c r="C685" s="15" t="s">
        <v>1474</v>
      </c>
      <c r="D685" s="9">
        <v>1.3413199999999998</v>
      </c>
      <c r="E685" s="24"/>
      <c r="F685" s="24">
        <v>0</v>
      </c>
      <c r="G685" s="24">
        <v>0</v>
      </c>
      <c r="H685" s="24"/>
      <c r="I685" s="24"/>
      <c r="J685" s="24"/>
      <c r="K685" s="24"/>
      <c r="L685" s="24"/>
      <c r="M685" s="24">
        <v>0</v>
      </c>
      <c r="N685" s="24">
        <v>0</v>
      </c>
      <c r="O685" s="24"/>
      <c r="P685" s="49">
        <v>0</v>
      </c>
      <c r="Q685" s="24"/>
      <c r="R685" s="24"/>
      <c r="S685" s="24"/>
      <c r="T685" s="24">
        <v>0</v>
      </c>
      <c r="U685" s="24">
        <v>0</v>
      </c>
      <c r="V685" s="24"/>
      <c r="W685" s="24">
        <v>0</v>
      </c>
      <c r="X685" s="24"/>
      <c r="Y685" s="24"/>
      <c r="Z685" s="24"/>
      <c r="AA685" s="24">
        <v>0</v>
      </c>
      <c r="AB685" s="24">
        <v>0</v>
      </c>
      <c r="AC685" s="24"/>
      <c r="AD685" s="49">
        <v>0</v>
      </c>
      <c r="AE685" s="24"/>
      <c r="AF685" s="24"/>
      <c r="AG685" s="24"/>
      <c r="AH685" s="24">
        <v>0</v>
      </c>
      <c r="AI685" s="24">
        <v>0</v>
      </c>
      <c r="AJ685" s="24"/>
      <c r="AK685" s="49">
        <v>0</v>
      </c>
      <c r="AL685" s="44"/>
      <c r="AM685" s="24"/>
      <c r="AN685" s="24"/>
      <c r="AO685" s="24">
        <f t="shared" si="11"/>
        <v>0</v>
      </c>
      <c r="AP685" s="24">
        <v>0</v>
      </c>
      <c r="AQ685" s="24">
        <v>0</v>
      </c>
      <c r="AR685" s="24">
        <v>0</v>
      </c>
      <c r="AS685" s="24">
        <v>0</v>
      </c>
      <c r="AT685" s="24">
        <v>0</v>
      </c>
    </row>
    <row r="686" spans="1:46" ht="63">
      <c r="A686" s="8" t="s">
        <v>806</v>
      </c>
      <c r="B686" s="73" t="s">
        <v>1475</v>
      </c>
      <c r="C686" s="15" t="s">
        <v>2517</v>
      </c>
      <c r="D686" s="9">
        <v>1.9556199999999999</v>
      </c>
      <c r="E686" s="24"/>
      <c r="F686" s="24">
        <v>1.9556199999999999</v>
      </c>
      <c r="G686" s="24">
        <v>0.16</v>
      </c>
      <c r="H686" s="24"/>
      <c r="I686" s="24">
        <v>0.25</v>
      </c>
      <c r="J686" s="24"/>
      <c r="K686" s="24"/>
      <c r="L686" s="24"/>
      <c r="M686" s="24">
        <v>0</v>
      </c>
      <c r="N686" s="24">
        <v>0</v>
      </c>
      <c r="O686" s="24"/>
      <c r="P686" s="49">
        <v>0</v>
      </c>
      <c r="Q686" s="24"/>
      <c r="R686" s="24"/>
      <c r="S686" s="24"/>
      <c r="T686" s="24">
        <v>0</v>
      </c>
      <c r="U686" s="24">
        <v>0</v>
      </c>
      <c r="V686" s="24"/>
      <c r="W686" s="24">
        <v>0</v>
      </c>
      <c r="X686" s="24"/>
      <c r="Y686" s="24"/>
      <c r="Z686" s="24"/>
      <c r="AA686" s="24">
        <v>0</v>
      </c>
      <c r="AB686" s="24">
        <v>0</v>
      </c>
      <c r="AC686" s="24"/>
      <c r="AD686" s="49">
        <v>0</v>
      </c>
      <c r="AE686" s="24"/>
      <c r="AF686" s="24"/>
      <c r="AG686" s="24"/>
      <c r="AH686" s="24">
        <v>0</v>
      </c>
      <c r="AI686" s="24">
        <v>0</v>
      </c>
      <c r="AJ686" s="24"/>
      <c r="AK686" s="49">
        <v>0</v>
      </c>
      <c r="AL686" s="44"/>
      <c r="AM686" s="24"/>
      <c r="AN686" s="24"/>
      <c r="AO686" s="24">
        <f t="shared" si="11"/>
        <v>1.9556199999999999</v>
      </c>
      <c r="AP686" s="24">
        <v>0.16</v>
      </c>
      <c r="AQ686" s="24">
        <v>0</v>
      </c>
      <c r="AR686" s="24">
        <v>0.25</v>
      </c>
      <c r="AS686" s="24">
        <v>0</v>
      </c>
      <c r="AT686" s="24">
        <v>0</v>
      </c>
    </row>
    <row r="687" spans="1:46" ht="78.75">
      <c r="A687" s="8" t="s">
        <v>806</v>
      </c>
      <c r="B687" s="73" t="s">
        <v>1476</v>
      </c>
      <c r="C687" s="15" t="s">
        <v>2518</v>
      </c>
      <c r="D687" s="9">
        <v>2.3768000000000002</v>
      </c>
      <c r="E687" s="24"/>
      <c r="F687" s="24">
        <v>2.3768000000000007</v>
      </c>
      <c r="G687" s="24">
        <v>0.16</v>
      </c>
      <c r="H687" s="24"/>
      <c r="I687" s="24">
        <v>0.34</v>
      </c>
      <c r="J687" s="24"/>
      <c r="K687" s="24"/>
      <c r="L687" s="24"/>
      <c r="M687" s="24">
        <v>0</v>
      </c>
      <c r="N687" s="24">
        <v>0</v>
      </c>
      <c r="O687" s="24"/>
      <c r="P687" s="49">
        <v>0</v>
      </c>
      <c r="Q687" s="24"/>
      <c r="R687" s="24"/>
      <c r="S687" s="24"/>
      <c r="T687" s="24">
        <v>0</v>
      </c>
      <c r="U687" s="24">
        <v>0</v>
      </c>
      <c r="V687" s="24"/>
      <c r="W687" s="24">
        <v>0</v>
      </c>
      <c r="X687" s="24"/>
      <c r="Y687" s="24"/>
      <c r="Z687" s="24"/>
      <c r="AA687" s="24">
        <v>0</v>
      </c>
      <c r="AB687" s="24">
        <v>0</v>
      </c>
      <c r="AC687" s="24"/>
      <c r="AD687" s="49">
        <v>0</v>
      </c>
      <c r="AE687" s="24"/>
      <c r="AF687" s="24"/>
      <c r="AG687" s="24"/>
      <c r="AH687" s="24">
        <v>0</v>
      </c>
      <c r="AI687" s="24">
        <v>0</v>
      </c>
      <c r="AJ687" s="24"/>
      <c r="AK687" s="49">
        <v>0</v>
      </c>
      <c r="AL687" s="44"/>
      <c r="AM687" s="24"/>
      <c r="AN687" s="24"/>
      <c r="AO687" s="24">
        <f t="shared" si="11"/>
        <v>2.3768000000000007</v>
      </c>
      <c r="AP687" s="24">
        <v>0.16</v>
      </c>
      <c r="AQ687" s="24">
        <v>0</v>
      </c>
      <c r="AR687" s="24">
        <v>0.34</v>
      </c>
      <c r="AS687" s="24">
        <v>0</v>
      </c>
      <c r="AT687" s="24">
        <v>0</v>
      </c>
    </row>
    <row r="688" spans="1:46" ht="63">
      <c r="A688" s="8" t="s">
        <v>806</v>
      </c>
      <c r="B688" s="73" t="s">
        <v>146</v>
      </c>
      <c r="C688" s="15" t="s">
        <v>2519</v>
      </c>
      <c r="D688" s="9">
        <v>2.2907100000000002</v>
      </c>
      <c r="E688" s="24"/>
      <c r="F688" s="24">
        <v>0</v>
      </c>
      <c r="G688" s="24">
        <v>0</v>
      </c>
      <c r="H688" s="24"/>
      <c r="I688" s="24">
        <v>0</v>
      </c>
      <c r="J688" s="24"/>
      <c r="K688" s="24"/>
      <c r="L688" s="24"/>
      <c r="M688" s="24">
        <v>0</v>
      </c>
      <c r="N688" s="24">
        <v>0</v>
      </c>
      <c r="O688" s="24"/>
      <c r="P688" s="49">
        <v>0</v>
      </c>
      <c r="Q688" s="24"/>
      <c r="R688" s="24"/>
      <c r="S688" s="24"/>
      <c r="T688" s="24">
        <v>0</v>
      </c>
      <c r="U688" s="24">
        <v>0</v>
      </c>
      <c r="V688" s="24"/>
      <c r="W688" s="24">
        <v>0</v>
      </c>
      <c r="X688" s="24"/>
      <c r="Y688" s="24"/>
      <c r="Z688" s="24"/>
      <c r="AA688" s="24">
        <v>2.2907099999999998</v>
      </c>
      <c r="AB688" s="24">
        <v>0.10</v>
      </c>
      <c r="AC688" s="24"/>
      <c r="AD688" s="49">
        <v>0.25</v>
      </c>
      <c r="AE688" s="24"/>
      <c r="AF688" s="24"/>
      <c r="AG688" s="24"/>
      <c r="AH688" s="24">
        <v>0</v>
      </c>
      <c r="AI688" s="24">
        <v>0</v>
      </c>
      <c r="AJ688" s="24"/>
      <c r="AK688" s="49">
        <v>0</v>
      </c>
      <c r="AL688" s="44"/>
      <c r="AM688" s="24"/>
      <c r="AN688" s="24"/>
      <c r="AO688" s="24">
        <f t="shared" si="11"/>
        <v>2.2907099999999998</v>
      </c>
      <c r="AP688" s="24">
        <v>0.10</v>
      </c>
      <c r="AQ688" s="24">
        <v>0</v>
      </c>
      <c r="AR688" s="24">
        <v>0.25</v>
      </c>
      <c r="AS688" s="24">
        <v>0</v>
      </c>
      <c r="AT688" s="24">
        <v>0</v>
      </c>
    </row>
    <row r="689" spans="1:46" ht="31.5">
      <c r="A689" s="8" t="s">
        <v>806</v>
      </c>
      <c r="B689" s="73" t="s">
        <v>666</v>
      </c>
      <c r="C689" s="15" t="s">
        <v>765</v>
      </c>
      <c r="D689" s="9">
        <v>5.5766599999999995</v>
      </c>
      <c r="E689" s="24"/>
      <c r="F689" s="24">
        <v>0</v>
      </c>
      <c r="G689" s="24">
        <v>0</v>
      </c>
      <c r="H689" s="24"/>
      <c r="I689" s="24">
        <v>0</v>
      </c>
      <c r="J689" s="24"/>
      <c r="K689" s="24"/>
      <c r="L689" s="24"/>
      <c r="M689" s="24">
        <v>0</v>
      </c>
      <c r="N689" s="24">
        <v>0</v>
      </c>
      <c r="O689" s="24"/>
      <c r="P689" s="49">
        <v>0</v>
      </c>
      <c r="Q689" s="24"/>
      <c r="R689" s="24"/>
      <c r="S689" s="24"/>
      <c r="T689" s="24">
        <v>0</v>
      </c>
      <c r="U689" s="24">
        <v>0</v>
      </c>
      <c r="V689" s="24"/>
      <c r="W689" s="24">
        <v>0</v>
      </c>
      <c r="X689" s="24"/>
      <c r="Y689" s="24"/>
      <c r="Z689" s="24"/>
      <c r="AA689" s="24">
        <v>0</v>
      </c>
      <c r="AB689" s="24">
        <v>0</v>
      </c>
      <c r="AC689" s="24"/>
      <c r="AD689" s="49">
        <v>0</v>
      </c>
      <c r="AE689" s="24"/>
      <c r="AF689" s="24"/>
      <c r="AG689" s="24"/>
      <c r="AH689" s="24">
        <v>5.5766599999999995</v>
      </c>
      <c r="AI689" s="24">
        <v>0</v>
      </c>
      <c r="AJ689" s="24"/>
      <c r="AK689" s="49">
        <v>0</v>
      </c>
      <c r="AL689" s="44"/>
      <c r="AM689" s="24"/>
      <c r="AN689" s="24"/>
      <c r="AO689" s="24">
        <f t="shared" si="11"/>
        <v>5.5766599999999995</v>
      </c>
      <c r="AP689" s="24">
        <v>0</v>
      </c>
      <c r="AQ689" s="24">
        <v>0</v>
      </c>
      <c r="AR689" s="24">
        <v>0</v>
      </c>
      <c r="AS689" s="24">
        <v>0</v>
      </c>
      <c r="AT689" s="24">
        <v>0</v>
      </c>
    </row>
    <row r="690" spans="1:46" ht="78.75">
      <c r="A690" s="8" t="s">
        <v>806</v>
      </c>
      <c r="B690" s="73" t="s">
        <v>1477</v>
      </c>
      <c r="C690" s="15" t="s">
        <v>1478</v>
      </c>
      <c r="D690" s="9">
        <v>0.63506000000000007</v>
      </c>
      <c r="E690" s="24"/>
      <c r="F690" s="24">
        <v>0</v>
      </c>
      <c r="G690" s="24">
        <v>0</v>
      </c>
      <c r="H690" s="24"/>
      <c r="I690" s="24"/>
      <c r="J690" s="24"/>
      <c r="K690" s="24"/>
      <c r="L690" s="24"/>
      <c r="M690" s="24">
        <v>0</v>
      </c>
      <c r="N690" s="24">
        <v>0</v>
      </c>
      <c r="O690" s="24"/>
      <c r="P690" s="49">
        <v>0</v>
      </c>
      <c r="Q690" s="24"/>
      <c r="R690" s="24"/>
      <c r="S690" s="24"/>
      <c r="T690" s="24">
        <v>0</v>
      </c>
      <c r="U690" s="24">
        <v>0</v>
      </c>
      <c r="V690" s="24"/>
      <c r="W690" s="24">
        <v>0</v>
      </c>
      <c r="X690" s="24"/>
      <c r="Y690" s="24"/>
      <c r="Z690" s="24"/>
      <c r="AA690" s="24">
        <v>0</v>
      </c>
      <c r="AB690" s="24">
        <v>0</v>
      </c>
      <c r="AC690" s="24"/>
      <c r="AD690" s="49">
        <v>0</v>
      </c>
      <c r="AE690" s="24"/>
      <c r="AF690" s="24"/>
      <c r="AG690" s="24"/>
      <c r="AH690" s="24">
        <v>0</v>
      </c>
      <c r="AI690" s="24">
        <v>0</v>
      </c>
      <c r="AJ690" s="24"/>
      <c r="AK690" s="49">
        <v>0</v>
      </c>
      <c r="AL690" s="44"/>
      <c r="AM690" s="24"/>
      <c r="AN690" s="24"/>
      <c r="AO690" s="24">
        <f t="shared" si="11"/>
        <v>0</v>
      </c>
      <c r="AP690" s="24">
        <v>0</v>
      </c>
      <c r="AQ690" s="24">
        <v>0</v>
      </c>
      <c r="AR690" s="24">
        <v>0</v>
      </c>
      <c r="AS690" s="24">
        <v>0</v>
      </c>
      <c r="AT690" s="24">
        <v>0</v>
      </c>
    </row>
    <row r="691" spans="1:46" ht="78.75">
      <c r="A691" s="8" t="s">
        <v>806</v>
      </c>
      <c r="B691" s="73" t="s">
        <v>1477</v>
      </c>
      <c r="C691" s="15" t="s">
        <v>1479</v>
      </c>
      <c r="D691" s="9">
        <v>0.76031999999999988</v>
      </c>
      <c r="E691" s="24"/>
      <c r="F691" s="24">
        <v>0</v>
      </c>
      <c r="G691" s="24">
        <v>0</v>
      </c>
      <c r="H691" s="24"/>
      <c r="I691" s="24"/>
      <c r="J691" s="24"/>
      <c r="K691" s="24"/>
      <c r="L691" s="24"/>
      <c r="M691" s="24">
        <v>0</v>
      </c>
      <c r="N691" s="24">
        <v>0</v>
      </c>
      <c r="O691" s="24"/>
      <c r="P691" s="49">
        <v>0</v>
      </c>
      <c r="Q691" s="24"/>
      <c r="R691" s="24"/>
      <c r="S691" s="24"/>
      <c r="T691" s="24">
        <v>0</v>
      </c>
      <c r="U691" s="24">
        <v>0</v>
      </c>
      <c r="V691" s="24"/>
      <c r="W691" s="24">
        <v>0</v>
      </c>
      <c r="X691" s="24"/>
      <c r="Y691" s="24"/>
      <c r="Z691" s="24"/>
      <c r="AA691" s="24">
        <v>0</v>
      </c>
      <c r="AB691" s="24">
        <v>0</v>
      </c>
      <c r="AC691" s="24"/>
      <c r="AD691" s="49">
        <v>0</v>
      </c>
      <c r="AE691" s="24"/>
      <c r="AF691" s="24"/>
      <c r="AG691" s="24"/>
      <c r="AH691" s="24">
        <v>0</v>
      </c>
      <c r="AI691" s="24">
        <v>0</v>
      </c>
      <c r="AJ691" s="24"/>
      <c r="AK691" s="49">
        <v>0</v>
      </c>
      <c r="AL691" s="44"/>
      <c r="AM691" s="24"/>
      <c r="AN691" s="24"/>
      <c r="AO691" s="24">
        <f t="shared" si="11"/>
        <v>0</v>
      </c>
      <c r="AP691" s="24">
        <v>0</v>
      </c>
      <c r="AQ691" s="24">
        <v>0</v>
      </c>
      <c r="AR691" s="24">
        <v>0</v>
      </c>
      <c r="AS691" s="24">
        <v>0</v>
      </c>
      <c r="AT691" s="24">
        <v>0</v>
      </c>
    </row>
    <row r="692" spans="1:46" ht="47.25">
      <c r="A692" s="8" t="s">
        <v>806</v>
      </c>
      <c r="B692" s="73" t="s">
        <v>1480</v>
      </c>
      <c r="C692" s="15" t="s">
        <v>1481</v>
      </c>
      <c r="D692" s="9">
        <v>1.4670100000000001</v>
      </c>
      <c r="E692" s="24"/>
      <c r="F692" s="24">
        <v>0</v>
      </c>
      <c r="G692" s="24">
        <v>0</v>
      </c>
      <c r="H692" s="24"/>
      <c r="I692" s="24"/>
      <c r="J692" s="24"/>
      <c r="K692" s="24"/>
      <c r="L692" s="24"/>
      <c r="M692" s="24">
        <v>0</v>
      </c>
      <c r="N692" s="24">
        <v>0</v>
      </c>
      <c r="O692" s="24"/>
      <c r="P692" s="49">
        <v>0</v>
      </c>
      <c r="Q692" s="24"/>
      <c r="R692" s="24"/>
      <c r="S692" s="24"/>
      <c r="T692" s="24">
        <v>0</v>
      </c>
      <c r="U692" s="24">
        <v>0</v>
      </c>
      <c r="V692" s="24"/>
      <c r="W692" s="24">
        <v>0</v>
      </c>
      <c r="X692" s="24"/>
      <c r="Y692" s="24"/>
      <c r="Z692" s="24"/>
      <c r="AA692" s="24">
        <v>0</v>
      </c>
      <c r="AB692" s="24">
        <v>0</v>
      </c>
      <c r="AC692" s="24"/>
      <c r="AD692" s="49">
        <v>0</v>
      </c>
      <c r="AE692" s="24"/>
      <c r="AF692" s="24"/>
      <c r="AG692" s="24"/>
      <c r="AH692" s="24">
        <v>0</v>
      </c>
      <c r="AI692" s="24">
        <v>0</v>
      </c>
      <c r="AJ692" s="24"/>
      <c r="AK692" s="49">
        <v>0</v>
      </c>
      <c r="AL692" s="44"/>
      <c r="AM692" s="24"/>
      <c r="AN692" s="24"/>
      <c r="AO692" s="24">
        <f t="shared" si="11"/>
        <v>0</v>
      </c>
      <c r="AP692" s="24">
        <v>0</v>
      </c>
      <c r="AQ692" s="24">
        <v>0</v>
      </c>
      <c r="AR692" s="24">
        <v>0</v>
      </c>
      <c r="AS692" s="24">
        <v>0</v>
      </c>
      <c r="AT692" s="24">
        <v>0</v>
      </c>
    </row>
    <row r="693" spans="1:46" ht="47.25">
      <c r="A693" s="8" t="s">
        <v>806</v>
      </c>
      <c r="B693" s="73" t="s">
        <v>667</v>
      </c>
      <c r="C693" s="15" t="s">
        <v>766</v>
      </c>
      <c r="D693" s="9">
        <v>3.2350100000000004</v>
      </c>
      <c r="E693" s="24"/>
      <c r="F693" s="24">
        <v>0</v>
      </c>
      <c r="G693" s="24">
        <v>0</v>
      </c>
      <c r="H693" s="24"/>
      <c r="I693" s="24">
        <v>0</v>
      </c>
      <c r="J693" s="24"/>
      <c r="K693" s="24"/>
      <c r="L693" s="24"/>
      <c r="M693" s="24">
        <v>0</v>
      </c>
      <c r="N693" s="24">
        <v>0</v>
      </c>
      <c r="O693" s="24"/>
      <c r="P693" s="49">
        <v>0</v>
      </c>
      <c r="Q693" s="24"/>
      <c r="R693" s="24"/>
      <c r="S693" s="24"/>
      <c r="T693" s="24">
        <v>0</v>
      </c>
      <c r="U693" s="24">
        <v>0</v>
      </c>
      <c r="V693" s="24"/>
      <c r="W693" s="24">
        <v>0</v>
      </c>
      <c r="X693" s="24"/>
      <c r="Y693" s="24"/>
      <c r="Z693" s="24"/>
      <c r="AA693" s="24">
        <v>0</v>
      </c>
      <c r="AB693" s="24">
        <v>0</v>
      </c>
      <c r="AC693" s="24"/>
      <c r="AD693" s="49">
        <v>0</v>
      </c>
      <c r="AE693" s="24"/>
      <c r="AF693" s="24"/>
      <c r="AG693" s="24"/>
      <c r="AH693" s="24">
        <v>3.2350099999999999</v>
      </c>
      <c r="AI693" s="24">
        <v>0</v>
      </c>
      <c r="AJ693" s="24"/>
      <c r="AK693" s="49">
        <v>0</v>
      </c>
      <c r="AL693" s="44"/>
      <c r="AM693" s="24"/>
      <c r="AN693" s="24"/>
      <c r="AO693" s="24">
        <f t="shared" si="11"/>
        <v>3.2350099999999999</v>
      </c>
      <c r="AP693" s="24">
        <v>0</v>
      </c>
      <c r="AQ693" s="24">
        <v>0</v>
      </c>
      <c r="AR693" s="24">
        <v>0</v>
      </c>
      <c r="AS693" s="24">
        <v>0</v>
      </c>
      <c r="AT693" s="24">
        <v>0</v>
      </c>
    </row>
    <row r="694" spans="1:46" ht="63">
      <c r="A694" s="8" t="s">
        <v>806</v>
      </c>
      <c r="B694" s="73" t="s">
        <v>201</v>
      </c>
      <c r="C694" s="15" t="s">
        <v>349</v>
      </c>
      <c r="D694" s="9">
        <v>11.570790000000001</v>
      </c>
      <c r="E694" s="24"/>
      <c r="F694" s="24">
        <v>0</v>
      </c>
      <c r="G694" s="24">
        <v>0</v>
      </c>
      <c r="H694" s="24"/>
      <c r="I694" s="24">
        <v>0</v>
      </c>
      <c r="J694" s="24"/>
      <c r="K694" s="24"/>
      <c r="L694" s="24"/>
      <c r="M694" s="24">
        <v>0</v>
      </c>
      <c r="N694" s="24">
        <v>0</v>
      </c>
      <c r="O694" s="24"/>
      <c r="P694" s="49">
        <v>0</v>
      </c>
      <c r="Q694" s="24"/>
      <c r="R694" s="24"/>
      <c r="S694" s="24"/>
      <c r="T694" s="24">
        <v>0</v>
      </c>
      <c r="U694" s="24">
        <v>0</v>
      </c>
      <c r="V694" s="24"/>
      <c r="W694" s="24">
        <v>0</v>
      </c>
      <c r="X694" s="24"/>
      <c r="Y694" s="24"/>
      <c r="Z694" s="24"/>
      <c r="AA694" s="24">
        <v>11.570790000000001</v>
      </c>
      <c r="AB694" s="24">
        <v>0.25</v>
      </c>
      <c r="AC694" s="24"/>
      <c r="AD694" s="49">
        <v>1.60</v>
      </c>
      <c r="AE694" s="24"/>
      <c r="AF694" s="24"/>
      <c r="AG694" s="24"/>
      <c r="AH694" s="24">
        <v>0</v>
      </c>
      <c r="AI694" s="24">
        <v>0</v>
      </c>
      <c r="AJ694" s="24"/>
      <c r="AK694" s="49">
        <v>0</v>
      </c>
      <c r="AL694" s="44"/>
      <c r="AM694" s="24"/>
      <c r="AN694" s="24"/>
      <c r="AO694" s="24">
        <f t="shared" si="11"/>
        <v>11.570790000000001</v>
      </c>
      <c r="AP694" s="24">
        <v>0.25</v>
      </c>
      <c r="AQ694" s="24">
        <v>0</v>
      </c>
      <c r="AR694" s="24">
        <v>1.60</v>
      </c>
      <c r="AS694" s="24">
        <v>0</v>
      </c>
      <c r="AT694" s="24">
        <v>0</v>
      </c>
    </row>
    <row r="695" spans="1:46" ht="63">
      <c r="A695" s="8" t="s">
        <v>806</v>
      </c>
      <c r="B695" s="73" t="s">
        <v>668</v>
      </c>
      <c r="C695" s="15" t="s">
        <v>350</v>
      </c>
      <c r="D695" s="9">
        <v>8.6612600000000004</v>
      </c>
      <c r="E695" s="24"/>
      <c r="F695" s="24">
        <v>0</v>
      </c>
      <c r="G695" s="24">
        <v>0</v>
      </c>
      <c r="H695" s="24"/>
      <c r="I695" s="24">
        <v>0</v>
      </c>
      <c r="J695" s="24"/>
      <c r="K695" s="24"/>
      <c r="L695" s="24"/>
      <c r="M695" s="24">
        <v>0</v>
      </c>
      <c r="N695" s="24">
        <v>0</v>
      </c>
      <c r="O695" s="24"/>
      <c r="P695" s="49">
        <v>0</v>
      </c>
      <c r="Q695" s="24"/>
      <c r="R695" s="24"/>
      <c r="S695" s="24"/>
      <c r="T695" s="24">
        <v>0</v>
      </c>
      <c r="U695" s="24">
        <v>0</v>
      </c>
      <c r="V695" s="24"/>
      <c r="W695" s="24">
        <v>0</v>
      </c>
      <c r="X695" s="24"/>
      <c r="Y695" s="24"/>
      <c r="Z695" s="24"/>
      <c r="AA695" s="24">
        <v>8.6612600000000022</v>
      </c>
      <c r="AB695" s="24">
        <v>0.40</v>
      </c>
      <c r="AC695" s="24"/>
      <c r="AD695" s="49">
        <v>1</v>
      </c>
      <c r="AE695" s="24"/>
      <c r="AF695" s="24"/>
      <c r="AG695" s="24"/>
      <c r="AH695" s="24">
        <v>0</v>
      </c>
      <c r="AI695" s="24">
        <v>0</v>
      </c>
      <c r="AJ695" s="24"/>
      <c r="AK695" s="49">
        <v>0</v>
      </c>
      <c r="AL695" s="44"/>
      <c r="AM695" s="24"/>
      <c r="AN695" s="24"/>
      <c r="AO695" s="24">
        <f t="shared" si="11"/>
        <v>8.6612600000000022</v>
      </c>
      <c r="AP695" s="24">
        <v>0.40</v>
      </c>
      <c r="AQ695" s="24">
        <v>0</v>
      </c>
      <c r="AR695" s="24">
        <v>1</v>
      </c>
      <c r="AS695" s="24">
        <v>0</v>
      </c>
      <c r="AT695" s="24">
        <v>0</v>
      </c>
    </row>
    <row r="696" spans="1:46" ht="47.25">
      <c r="A696" s="8" t="s">
        <v>806</v>
      </c>
      <c r="B696" s="73" t="s">
        <v>202</v>
      </c>
      <c r="C696" s="15" t="s">
        <v>351</v>
      </c>
      <c r="D696" s="9">
        <v>5.9583300000000001</v>
      </c>
      <c r="E696" s="24"/>
      <c r="F696" s="24">
        <v>0</v>
      </c>
      <c r="G696" s="24">
        <v>0</v>
      </c>
      <c r="H696" s="24"/>
      <c r="I696" s="24">
        <v>0</v>
      </c>
      <c r="J696" s="24"/>
      <c r="K696" s="24"/>
      <c r="L696" s="24"/>
      <c r="M696" s="24">
        <v>0</v>
      </c>
      <c r="N696" s="24">
        <v>0</v>
      </c>
      <c r="O696" s="24"/>
      <c r="P696" s="49">
        <v>0</v>
      </c>
      <c r="Q696" s="24"/>
      <c r="R696" s="24"/>
      <c r="S696" s="24"/>
      <c r="T696" s="24">
        <v>0</v>
      </c>
      <c r="U696" s="24">
        <v>0</v>
      </c>
      <c r="V696" s="24"/>
      <c r="W696" s="24">
        <v>0</v>
      </c>
      <c r="X696" s="24"/>
      <c r="Y696" s="24"/>
      <c r="Z696" s="24"/>
      <c r="AA696" s="24">
        <v>5.9583300000000001</v>
      </c>
      <c r="AB696" s="24">
        <v>0.40</v>
      </c>
      <c r="AC696" s="24"/>
      <c r="AD696" s="49">
        <v>0.46</v>
      </c>
      <c r="AE696" s="24"/>
      <c r="AF696" s="24"/>
      <c r="AG696" s="24"/>
      <c r="AH696" s="24">
        <v>0</v>
      </c>
      <c r="AI696" s="24">
        <v>0</v>
      </c>
      <c r="AJ696" s="24"/>
      <c r="AK696" s="49">
        <v>0</v>
      </c>
      <c r="AL696" s="44"/>
      <c r="AM696" s="24"/>
      <c r="AN696" s="24"/>
      <c r="AO696" s="24">
        <f t="shared" si="11"/>
        <v>5.9583300000000001</v>
      </c>
      <c r="AP696" s="24">
        <v>0.40</v>
      </c>
      <c r="AQ696" s="24">
        <v>0</v>
      </c>
      <c r="AR696" s="24">
        <v>0.46</v>
      </c>
      <c r="AS696" s="24">
        <v>0</v>
      </c>
      <c r="AT696" s="24">
        <v>0</v>
      </c>
    </row>
    <row r="697" spans="1:46" ht="47.25">
      <c r="A697" s="8" t="s">
        <v>806</v>
      </c>
      <c r="B697" s="73" t="s">
        <v>669</v>
      </c>
      <c r="C697" s="15" t="s">
        <v>767</v>
      </c>
      <c r="D697" s="9">
        <v>3.2350100000000004</v>
      </c>
      <c r="E697" s="24"/>
      <c r="F697" s="24">
        <v>0</v>
      </c>
      <c r="G697" s="24">
        <v>0</v>
      </c>
      <c r="H697" s="24"/>
      <c r="I697" s="24">
        <v>0</v>
      </c>
      <c r="J697" s="24"/>
      <c r="K697" s="24"/>
      <c r="L697" s="24"/>
      <c r="M697" s="24">
        <v>0</v>
      </c>
      <c r="N697" s="24">
        <v>0</v>
      </c>
      <c r="O697" s="24"/>
      <c r="P697" s="49">
        <v>0</v>
      </c>
      <c r="Q697" s="24"/>
      <c r="R697" s="24"/>
      <c r="S697" s="24"/>
      <c r="T697" s="24">
        <v>0</v>
      </c>
      <c r="U697" s="24">
        <v>0</v>
      </c>
      <c r="V697" s="24"/>
      <c r="W697" s="24">
        <v>0</v>
      </c>
      <c r="X697" s="24"/>
      <c r="Y697" s="24"/>
      <c r="Z697" s="24"/>
      <c r="AA697" s="24">
        <v>3.2350099999999999</v>
      </c>
      <c r="AB697" s="24">
        <v>0</v>
      </c>
      <c r="AC697" s="24"/>
      <c r="AD697" s="49">
        <v>0</v>
      </c>
      <c r="AE697" s="24"/>
      <c r="AF697" s="24"/>
      <c r="AG697" s="24"/>
      <c r="AH697" s="24">
        <v>0</v>
      </c>
      <c r="AI697" s="24">
        <v>0</v>
      </c>
      <c r="AJ697" s="24"/>
      <c r="AK697" s="49">
        <v>0</v>
      </c>
      <c r="AL697" s="44"/>
      <c r="AM697" s="24"/>
      <c r="AN697" s="24"/>
      <c r="AO697" s="24">
        <f t="shared" si="11"/>
        <v>3.2350099999999999</v>
      </c>
      <c r="AP697" s="24">
        <v>0</v>
      </c>
      <c r="AQ697" s="24">
        <v>0</v>
      </c>
      <c r="AR697" s="24">
        <v>0</v>
      </c>
      <c r="AS697" s="24">
        <v>0</v>
      </c>
      <c r="AT697" s="24">
        <v>0</v>
      </c>
    </row>
    <row r="698" spans="1:46" ht="63">
      <c r="A698" s="8" t="s">
        <v>806</v>
      </c>
      <c r="B698" s="73" t="s">
        <v>1482</v>
      </c>
      <c r="C698" s="15" t="s">
        <v>1483</v>
      </c>
      <c r="D698" s="9">
        <v>8.1664499999999993</v>
      </c>
      <c r="E698" s="24"/>
      <c r="F698" s="24">
        <v>0</v>
      </c>
      <c r="G698" s="24">
        <v>0</v>
      </c>
      <c r="H698" s="24"/>
      <c r="I698" s="24">
        <v>0</v>
      </c>
      <c r="J698" s="24"/>
      <c r="K698" s="24"/>
      <c r="L698" s="24"/>
      <c r="M698" s="24">
        <v>8.1664500000000011</v>
      </c>
      <c r="N698" s="24">
        <v>0.25</v>
      </c>
      <c r="O698" s="24"/>
      <c r="P698" s="49">
        <v>2.57</v>
      </c>
      <c r="Q698" s="24"/>
      <c r="R698" s="24"/>
      <c r="S698" s="24"/>
      <c r="T698" s="24">
        <v>0</v>
      </c>
      <c r="U698" s="24">
        <v>0</v>
      </c>
      <c r="V698" s="24"/>
      <c r="W698" s="24">
        <v>0</v>
      </c>
      <c r="X698" s="24"/>
      <c r="Y698" s="24"/>
      <c r="Z698" s="24"/>
      <c r="AA698" s="24">
        <v>0</v>
      </c>
      <c r="AB698" s="24">
        <v>0</v>
      </c>
      <c r="AC698" s="24"/>
      <c r="AD698" s="49">
        <v>0</v>
      </c>
      <c r="AE698" s="24"/>
      <c r="AF698" s="24"/>
      <c r="AG698" s="24"/>
      <c r="AH698" s="24">
        <v>0</v>
      </c>
      <c r="AI698" s="24">
        <v>0</v>
      </c>
      <c r="AJ698" s="24"/>
      <c r="AK698" s="49">
        <v>0</v>
      </c>
      <c r="AL698" s="44"/>
      <c r="AM698" s="24"/>
      <c r="AN698" s="24"/>
      <c r="AO698" s="24">
        <f t="shared" si="11"/>
        <v>8.1664500000000011</v>
      </c>
      <c r="AP698" s="24">
        <v>0.25</v>
      </c>
      <c r="AQ698" s="24">
        <v>0</v>
      </c>
      <c r="AR698" s="24">
        <v>2.57</v>
      </c>
      <c r="AS698" s="24">
        <v>0</v>
      </c>
      <c r="AT698" s="24">
        <v>0</v>
      </c>
    </row>
    <row r="699" spans="1:46" ht="47.25">
      <c r="A699" s="8" t="s">
        <v>806</v>
      </c>
      <c r="B699" s="73" t="s">
        <v>1484</v>
      </c>
      <c r="C699" s="15" t="s">
        <v>2520</v>
      </c>
      <c r="D699" s="9">
        <v>6.22607</v>
      </c>
      <c r="E699" s="24"/>
      <c r="F699" s="24">
        <v>0</v>
      </c>
      <c r="G699" s="24">
        <v>0</v>
      </c>
      <c r="H699" s="24"/>
      <c r="I699" s="24">
        <v>0</v>
      </c>
      <c r="J699" s="24"/>
      <c r="K699" s="24"/>
      <c r="L699" s="24"/>
      <c r="M699" s="24">
        <v>6.22607</v>
      </c>
      <c r="N699" s="24">
        <v>0.25</v>
      </c>
      <c r="O699" s="24"/>
      <c r="P699" s="49">
        <v>1</v>
      </c>
      <c r="Q699" s="24"/>
      <c r="R699" s="24"/>
      <c r="S699" s="24"/>
      <c r="T699" s="24">
        <v>0</v>
      </c>
      <c r="U699" s="24">
        <v>0</v>
      </c>
      <c r="V699" s="24"/>
      <c r="W699" s="24">
        <v>0</v>
      </c>
      <c r="X699" s="24"/>
      <c r="Y699" s="24"/>
      <c r="Z699" s="24"/>
      <c r="AA699" s="24">
        <v>0</v>
      </c>
      <c r="AB699" s="24">
        <v>0</v>
      </c>
      <c r="AC699" s="24"/>
      <c r="AD699" s="49">
        <v>0</v>
      </c>
      <c r="AE699" s="24"/>
      <c r="AF699" s="24"/>
      <c r="AG699" s="24"/>
      <c r="AH699" s="24">
        <v>0</v>
      </c>
      <c r="AI699" s="24">
        <v>0</v>
      </c>
      <c r="AJ699" s="24"/>
      <c r="AK699" s="49">
        <v>0</v>
      </c>
      <c r="AL699" s="44"/>
      <c r="AM699" s="24"/>
      <c r="AN699" s="24"/>
      <c r="AO699" s="24">
        <f t="shared" si="11"/>
        <v>6.22607</v>
      </c>
      <c r="AP699" s="24">
        <v>0.25</v>
      </c>
      <c r="AQ699" s="24">
        <v>0</v>
      </c>
      <c r="AR699" s="24">
        <v>1</v>
      </c>
      <c r="AS699" s="24">
        <v>0</v>
      </c>
      <c r="AT699" s="24">
        <v>0</v>
      </c>
    </row>
    <row r="700" spans="1:46" ht="47.25">
      <c r="A700" s="8" t="s">
        <v>806</v>
      </c>
      <c r="B700" s="73" t="s">
        <v>1485</v>
      </c>
      <c r="C700" s="15" t="s">
        <v>1486</v>
      </c>
      <c r="D700" s="9">
        <v>0.64146999999999998</v>
      </c>
      <c r="E700" s="24"/>
      <c r="F700" s="24">
        <v>0.64146999999999998</v>
      </c>
      <c r="G700" s="24">
        <v>0</v>
      </c>
      <c r="H700" s="24"/>
      <c r="I700" s="24">
        <v>0.11</v>
      </c>
      <c r="J700" s="24"/>
      <c r="K700" s="24"/>
      <c r="L700" s="24"/>
      <c r="M700" s="24">
        <v>0</v>
      </c>
      <c r="N700" s="24">
        <v>0</v>
      </c>
      <c r="O700" s="24"/>
      <c r="P700" s="49">
        <v>0</v>
      </c>
      <c r="Q700" s="24"/>
      <c r="R700" s="24"/>
      <c r="S700" s="24"/>
      <c r="T700" s="24">
        <v>0</v>
      </c>
      <c r="U700" s="24">
        <v>0</v>
      </c>
      <c r="V700" s="24"/>
      <c r="W700" s="24">
        <v>0</v>
      </c>
      <c r="X700" s="24"/>
      <c r="Y700" s="24"/>
      <c r="Z700" s="24"/>
      <c r="AA700" s="24">
        <v>0</v>
      </c>
      <c r="AB700" s="24">
        <v>0</v>
      </c>
      <c r="AC700" s="24"/>
      <c r="AD700" s="49">
        <v>0</v>
      </c>
      <c r="AE700" s="24"/>
      <c r="AF700" s="24"/>
      <c r="AG700" s="24"/>
      <c r="AH700" s="24">
        <v>0</v>
      </c>
      <c r="AI700" s="24">
        <v>0</v>
      </c>
      <c r="AJ700" s="24"/>
      <c r="AK700" s="49">
        <v>0</v>
      </c>
      <c r="AL700" s="44"/>
      <c r="AM700" s="24"/>
      <c r="AN700" s="24"/>
      <c r="AO700" s="24">
        <f t="shared" si="11"/>
        <v>0.64146999999999998</v>
      </c>
      <c r="AP700" s="24">
        <v>0</v>
      </c>
      <c r="AQ700" s="24">
        <v>0</v>
      </c>
      <c r="AR700" s="24">
        <v>0.11</v>
      </c>
      <c r="AS700" s="24">
        <v>0</v>
      </c>
      <c r="AT700" s="24">
        <v>0</v>
      </c>
    </row>
    <row r="701" spans="1:46" ht="47.25">
      <c r="A701" s="8" t="s">
        <v>806</v>
      </c>
      <c r="B701" s="73" t="s">
        <v>1487</v>
      </c>
      <c r="C701" s="15" t="s">
        <v>1488</v>
      </c>
      <c r="D701" s="9">
        <v>0.37183999999999995</v>
      </c>
      <c r="E701" s="24"/>
      <c r="F701" s="24">
        <v>0.37184</v>
      </c>
      <c r="G701" s="24">
        <v>0</v>
      </c>
      <c r="H701" s="24"/>
      <c r="I701" s="24">
        <v>0.04</v>
      </c>
      <c r="J701" s="24"/>
      <c r="K701" s="24"/>
      <c r="L701" s="24"/>
      <c r="M701" s="24">
        <v>0</v>
      </c>
      <c r="N701" s="24">
        <v>0</v>
      </c>
      <c r="O701" s="24"/>
      <c r="P701" s="49">
        <v>0</v>
      </c>
      <c r="Q701" s="24"/>
      <c r="R701" s="24"/>
      <c r="S701" s="24"/>
      <c r="T701" s="24">
        <v>0</v>
      </c>
      <c r="U701" s="24">
        <v>0</v>
      </c>
      <c r="V701" s="24"/>
      <c r="W701" s="24">
        <v>0</v>
      </c>
      <c r="X701" s="24"/>
      <c r="Y701" s="24"/>
      <c r="Z701" s="24"/>
      <c r="AA701" s="24">
        <v>0</v>
      </c>
      <c r="AB701" s="24">
        <v>0</v>
      </c>
      <c r="AC701" s="24"/>
      <c r="AD701" s="49">
        <v>0</v>
      </c>
      <c r="AE701" s="24"/>
      <c r="AF701" s="24"/>
      <c r="AG701" s="24"/>
      <c r="AH701" s="24">
        <v>0</v>
      </c>
      <c r="AI701" s="24">
        <v>0</v>
      </c>
      <c r="AJ701" s="24"/>
      <c r="AK701" s="49">
        <v>0</v>
      </c>
      <c r="AL701" s="44"/>
      <c r="AM701" s="24"/>
      <c r="AN701" s="24"/>
      <c r="AO701" s="24">
        <f t="shared" si="11"/>
        <v>0.37184</v>
      </c>
      <c r="AP701" s="24">
        <v>0</v>
      </c>
      <c r="AQ701" s="24">
        <v>0</v>
      </c>
      <c r="AR701" s="24">
        <v>0.04</v>
      </c>
      <c r="AS701" s="24">
        <v>0</v>
      </c>
      <c r="AT701" s="24">
        <v>0</v>
      </c>
    </row>
    <row r="702" spans="1:46" ht="47.25">
      <c r="A702" s="8" t="s">
        <v>806</v>
      </c>
      <c r="B702" s="73" t="s">
        <v>1489</v>
      </c>
      <c r="C702" s="15" t="s">
        <v>1490</v>
      </c>
      <c r="D702" s="9">
        <v>0.37183999999999995</v>
      </c>
      <c r="E702" s="24"/>
      <c r="F702" s="24">
        <v>0.37184</v>
      </c>
      <c r="G702" s="24">
        <v>0</v>
      </c>
      <c r="H702" s="24"/>
      <c r="I702" s="24">
        <v>0.04</v>
      </c>
      <c r="J702" s="24"/>
      <c r="K702" s="24"/>
      <c r="L702" s="24"/>
      <c r="M702" s="24">
        <v>0</v>
      </c>
      <c r="N702" s="24">
        <v>0</v>
      </c>
      <c r="O702" s="24"/>
      <c r="P702" s="49">
        <v>0</v>
      </c>
      <c r="Q702" s="24"/>
      <c r="R702" s="24"/>
      <c r="S702" s="24"/>
      <c r="T702" s="24">
        <v>0</v>
      </c>
      <c r="U702" s="24">
        <v>0</v>
      </c>
      <c r="V702" s="24"/>
      <c r="W702" s="24">
        <v>0</v>
      </c>
      <c r="X702" s="24"/>
      <c r="Y702" s="24"/>
      <c r="Z702" s="24"/>
      <c r="AA702" s="24">
        <v>0</v>
      </c>
      <c r="AB702" s="24">
        <v>0</v>
      </c>
      <c r="AC702" s="24"/>
      <c r="AD702" s="49">
        <v>0</v>
      </c>
      <c r="AE702" s="24"/>
      <c r="AF702" s="24"/>
      <c r="AG702" s="24"/>
      <c r="AH702" s="24">
        <v>0</v>
      </c>
      <c r="AI702" s="24">
        <v>0</v>
      </c>
      <c r="AJ702" s="24"/>
      <c r="AK702" s="49">
        <v>0</v>
      </c>
      <c r="AL702" s="44"/>
      <c r="AM702" s="24"/>
      <c r="AN702" s="24"/>
      <c r="AO702" s="24">
        <f t="shared" si="11"/>
        <v>0.37184</v>
      </c>
      <c r="AP702" s="24">
        <v>0</v>
      </c>
      <c r="AQ702" s="24">
        <v>0</v>
      </c>
      <c r="AR702" s="24">
        <v>0.04</v>
      </c>
      <c r="AS702" s="24">
        <v>0</v>
      </c>
      <c r="AT702" s="24">
        <v>0</v>
      </c>
    </row>
    <row r="703" spans="1:46" ht="47.25">
      <c r="A703" s="8" t="s">
        <v>806</v>
      </c>
      <c r="B703" s="73" t="s">
        <v>1491</v>
      </c>
      <c r="C703" s="15" t="s">
        <v>1492</v>
      </c>
      <c r="D703" s="9">
        <v>0.68200000000000005</v>
      </c>
      <c r="E703" s="24"/>
      <c r="F703" s="24">
        <v>0.68200000000000005</v>
      </c>
      <c r="G703" s="24">
        <v>0</v>
      </c>
      <c r="H703" s="24"/>
      <c r="I703" s="24">
        <v>0.12</v>
      </c>
      <c r="J703" s="24"/>
      <c r="K703" s="24"/>
      <c r="L703" s="24"/>
      <c r="M703" s="24">
        <v>0</v>
      </c>
      <c r="N703" s="24">
        <v>0</v>
      </c>
      <c r="O703" s="24"/>
      <c r="P703" s="49">
        <v>0</v>
      </c>
      <c r="Q703" s="24"/>
      <c r="R703" s="24"/>
      <c r="S703" s="24"/>
      <c r="T703" s="24">
        <v>0</v>
      </c>
      <c r="U703" s="24">
        <v>0</v>
      </c>
      <c r="V703" s="24"/>
      <c r="W703" s="24">
        <v>0</v>
      </c>
      <c r="X703" s="24"/>
      <c r="Y703" s="24"/>
      <c r="Z703" s="24"/>
      <c r="AA703" s="24">
        <v>0</v>
      </c>
      <c r="AB703" s="24">
        <v>0</v>
      </c>
      <c r="AC703" s="24"/>
      <c r="AD703" s="49">
        <v>0</v>
      </c>
      <c r="AE703" s="24"/>
      <c r="AF703" s="24"/>
      <c r="AG703" s="24"/>
      <c r="AH703" s="24">
        <v>0</v>
      </c>
      <c r="AI703" s="24">
        <v>0</v>
      </c>
      <c r="AJ703" s="24"/>
      <c r="AK703" s="49">
        <v>0</v>
      </c>
      <c r="AL703" s="44"/>
      <c r="AM703" s="24"/>
      <c r="AN703" s="24"/>
      <c r="AO703" s="24">
        <f t="shared" si="11"/>
        <v>0.68200000000000005</v>
      </c>
      <c r="AP703" s="24">
        <v>0</v>
      </c>
      <c r="AQ703" s="24">
        <v>0</v>
      </c>
      <c r="AR703" s="24">
        <v>0.12</v>
      </c>
      <c r="AS703" s="24">
        <v>0</v>
      </c>
      <c r="AT703" s="24">
        <v>0</v>
      </c>
    </row>
    <row r="704" spans="1:46" ht="47.25">
      <c r="A704" s="8" t="s">
        <v>806</v>
      </c>
      <c r="B704" s="73" t="s">
        <v>1493</v>
      </c>
      <c r="C704" s="15" t="s">
        <v>1494</v>
      </c>
      <c r="D704" s="9">
        <v>0.76305000000000001</v>
      </c>
      <c r="E704" s="24"/>
      <c r="F704" s="24">
        <v>0.76305000000000001</v>
      </c>
      <c r="G704" s="24">
        <v>0</v>
      </c>
      <c r="H704" s="24"/>
      <c r="I704" s="24">
        <v>0.14000000000000001</v>
      </c>
      <c r="J704" s="24"/>
      <c r="K704" s="24"/>
      <c r="L704" s="24"/>
      <c r="M704" s="24">
        <v>0</v>
      </c>
      <c r="N704" s="24">
        <v>0</v>
      </c>
      <c r="O704" s="24"/>
      <c r="P704" s="49">
        <v>0</v>
      </c>
      <c r="Q704" s="24"/>
      <c r="R704" s="24"/>
      <c r="S704" s="24"/>
      <c r="T704" s="24">
        <v>0</v>
      </c>
      <c r="U704" s="24">
        <v>0</v>
      </c>
      <c r="V704" s="24"/>
      <c r="W704" s="24">
        <v>0</v>
      </c>
      <c r="X704" s="24"/>
      <c r="Y704" s="24"/>
      <c r="Z704" s="24"/>
      <c r="AA704" s="24">
        <v>0</v>
      </c>
      <c r="AB704" s="24">
        <v>0</v>
      </c>
      <c r="AC704" s="24"/>
      <c r="AD704" s="49">
        <v>0</v>
      </c>
      <c r="AE704" s="24"/>
      <c r="AF704" s="24"/>
      <c r="AG704" s="24"/>
      <c r="AH704" s="24">
        <v>0</v>
      </c>
      <c r="AI704" s="24">
        <v>0</v>
      </c>
      <c r="AJ704" s="24"/>
      <c r="AK704" s="49">
        <v>0</v>
      </c>
      <c r="AL704" s="44"/>
      <c r="AM704" s="24"/>
      <c r="AN704" s="24"/>
      <c r="AO704" s="24">
        <f t="shared" si="11"/>
        <v>0.76305000000000001</v>
      </c>
      <c r="AP704" s="24">
        <v>0</v>
      </c>
      <c r="AQ704" s="24">
        <v>0</v>
      </c>
      <c r="AR704" s="24">
        <v>0.14000000000000001</v>
      </c>
      <c r="AS704" s="24">
        <v>0</v>
      </c>
      <c r="AT704" s="24">
        <v>0</v>
      </c>
    </row>
    <row r="705" spans="1:46" ht="47.25">
      <c r="A705" s="8" t="s">
        <v>806</v>
      </c>
      <c r="B705" s="73" t="s">
        <v>1495</v>
      </c>
      <c r="C705" s="15" t="s">
        <v>1496</v>
      </c>
      <c r="D705" s="9">
        <v>0.41000999999999999</v>
      </c>
      <c r="E705" s="24"/>
      <c r="F705" s="24">
        <v>0.41000999999999999</v>
      </c>
      <c r="G705" s="24">
        <v>0</v>
      </c>
      <c r="H705" s="24"/>
      <c r="I705" s="24">
        <v>0.05</v>
      </c>
      <c r="J705" s="24"/>
      <c r="K705" s="24"/>
      <c r="L705" s="24"/>
      <c r="M705" s="24">
        <v>0</v>
      </c>
      <c r="N705" s="24">
        <v>0</v>
      </c>
      <c r="O705" s="24"/>
      <c r="P705" s="49">
        <v>0</v>
      </c>
      <c r="Q705" s="24"/>
      <c r="R705" s="24"/>
      <c r="S705" s="24"/>
      <c r="T705" s="24">
        <v>0</v>
      </c>
      <c r="U705" s="24">
        <v>0</v>
      </c>
      <c r="V705" s="24"/>
      <c r="W705" s="24">
        <v>0</v>
      </c>
      <c r="X705" s="24"/>
      <c r="Y705" s="24"/>
      <c r="Z705" s="24"/>
      <c r="AA705" s="24">
        <v>0</v>
      </c>
      <c r="AB705" s="24">
        <v>0</v>
      </c>
      <c r="AC705" s="24"/>
      <c r="AD705" s="49">
        <v>0</v>
      </c>
      <c r="AE705" s="24"/>
      <c r="AF705" s="24"/>
      <c r="AG705" s="24"/>
      <c r="AH705" s="24">
        <v>0</v>
      </c>
      <c r="AI705" s="24">
        <v>0</v>
      </c>
      <c r="AJ705" s="24"/>
      <c r="AK705" s="49">
        <v>0</v>
      </c>
      <c r="AL705" s="44"/>
      <c r="AM705" s="24"/>
      <c r="AN705" s="24"/>
      <c r="AO705" s="24">
        <f t="shared" si="11"/>
        <v>0.41000999999999999</v>
      </c>
      <c r="AP705" s="24">
        <v>0</v>
      </c>
      <c r="AQ705" s="24">
        <v>0</v>
      </c>
      <c r="AR705" s="24">
        <v>0.05</v>
      </c>
      <c r="AS705" s="24">
        <v>0</v>
      </c>
      <c r="AT705" s="24">
        <v>0</v>
      </c>
    </row>
    <row r="706" spans="1:46" ht="47.25">
      <c r="A706" s="8" t="s">
        <v>806</v>
      </c>
      <c r="B706" s="73" t="s">
        <v>1497</v>
      </c>
      <c r="C706" s="15" t="s">
        <v>1498</v>
      </c>
      <c r="D706" s="9">
        <v>0.68200000000000005</v>
      </c>
      <c r="E706" s="24"/>
      <c r="F706" s="24">
        <v>0.68200000000000005</v>
      </c>
      <c r="G706" s="24">
        <v>0</v>
      </c>
      <c r="H706" s="24"/>
      <c r="I706" s="24">
        <v>0.12</v>
      </c>
      <c r="J706" s="24"/>
      <c r="K706" s="24"/>
      <c r="L706" s="24"/>
      <c r="M706" s="24">
        <v>0</v>
      </c>
      <c r="N706" s="24">
        <v>0</v>
      </c>
      <c r="O706" s="24"/>
      <c r="P706" s="49">
        <v>0</v>
      </c>
      <c r="Q706" s="24"/>
      <c r="R706" s="24"/>
      <c r="S706" s="24"/>
      <c r="T706" s="24">
        <v>0</v>
      </c>
      <c r="U706" s="24">
        <v>0</v>
      </c>
      <c r="V706" s="24"/>
      <c r="W706" s="24">
        <v>0</v>
      </c>
      <c r="X706" s="24"/>
      <c r="Y706" s="24"/>
      <c r="Z706" s="24"/>
      <c r="AA706" s="24">
        <v>0</v>
      </c>
      <c r="AB706" s="24">
        <v>0</v>
      </c>
      <c r="AC706" s="24"/>
      <c r="AD706" s="49">
        <v>0</v>
      </c>
      <c r="AE706" s="24"/>
      <c r="AF706" s="24"/>
      <c r="AG706" s="24"/>
      <c r="AH706" s="24">
        <v>0</v>
      </c>
      <c r="AI706" s="24">
        <v>0</v>
      </c>
      <c r="AJ706" s="24"/>
      <c r="AK706" s="49">
        <v>0</v>
      </c>
      <c r="AL706" s="44"/>
      <c r="AM706" s="24"/>
      <c r="AN706" s="24"/>
      <c r="AO706" s="24">
        <f t="shared" si="11"/>
        <v>0.68200000000000005</v>
      </c>
      <c r="AP706" s="24">
        <v>0</v>
      </c>
      <c r="AQ706" s="24">
        <v>0</v>
      </c>
      <c r="AR706" s="24">
        <v>0.12</v>
      </c>
      <c r="AS706" s="24">
        <v>0</v>
      </c>
      <c r="AT706" s="24">
        <v>0</v>
      </c>
    </row>
    <row r="707" spans="1:46" ht="47.25">
      <c r="A707" s="8" t="s">
        <v>806</v>
      </c>
      <c r="B707" s="73" t="s">
        <v>1499</v>
      </c>
      <c r="C707" s="15" t="s">
        <v>1500</v>
      </c>
      <c r="D707" s="9">
        <v>1.04681</v>
      </c>
      <c r="E707" s="24"/>
      <c r="F707" s="24">
        <v>1.04681</v>
      </c>
      <c r="G707" s="24">
        <v>0</v>
      </c>
      <c r="H707" s="24"/>
      <c r="I707" s="24">
        <v>0.21</v>
      </c>
      <c r="J707" s="24"/>
      <c r="K707" s="24"/>
      <c r="L707" s="24"/>
      <c r="M707" s="24">
        <v>0</v>
      </c>
      <c r="N707" s="24">
        <v>0</v>
      </c>
      <c r="O707" s="24"/>
      <c r="P707" s="49">
        <v>0</v>
      </c>
      <c r="Q707" s="24"/>
      <c r="R707" s="24"/>
      <c r="S707" s="24"/>
      <c r="T707" s="24">
        <v>0</v>
      </c>
      <c r="U707" s="24">
        <v>0</v>
      </c>
      <c r="V707" s="24"/>
      <c r="W707" s="24">
        <v>0</v>
      </c>
      <c r="X707" s="24"/>
      <c r="Y707" s="24"/>
      <c r="Z707" s="24"/>
      <c r="AA707" s="24">
        <v>0</v>
      </c>
      <c r="AB707" s="24">
        <v>0</v>
      </c>
      <c r="AC707" s="24"/>
      <c r="AD707" s="49">
        <v>0</v>
      </c>
      <c r="AE707" s="24"/>
      <c r="AF707" s="24"/>
      <c r="AG707" s="24"/>
      <c r="AH707" s="24">
        <v>0</v>
      </c>
      <c r="AI707" s="24">
        <v>0</v>
      </c>
      <c r="AJ707" s="24"/>
      <c r="AK707" s="49">
        <v>0</v>
      </c>
      <c r="AL707" s="44"/>
      <c r="AM707" s="24"/>
      <c r="AN707" s="24"/>
      <c r="AO707" s="24">
        <f t="shared" si="11"/>
        <v>1.04681</v>
      </c>
      <c r="AP707" s="24">
        <v>0</v>
      </c>
      <c r="AQ707" s="24">
        <v>0</v>
      </c>
      <c r="AR707" s="24">
        <v>0.21</v>
      </c>
      <c r="AS707" s="24">
        <v>0</v>
      </c>
      <c r="AT707" s="24">
        <v>0</v>
      </c>
    </row>
    <row r="708" spans="1:46" ht="63">
      <c r="A708" s="8" t="s">
        <v>806</v>
      </c>
      <c r="B708" s="73" t="s">
        <v>1501</v>
      </c>
      <c r="C708" s="15" t="s">
        <v>1502</v>
      </c>
      <c r="D708" s="9">
        <v>0.80361000000000005</v>
      </c>
      <c r="E708" s="24"/>
      <c r="F708" s="24">
        <v>0.80361000000000005</v>
      </c>
      <c r="G708" s="24">
        <v>0</v>
      </c>
      <c r="H708" s="24"/>
      <c r="I708" s="24">
        <v>0.15</v>
      </c>
      <c r="J708" s="24"/>
      <c r="K708" s="24"/>
      <c r="L708" s="24"/>
      <c r="M708" s="24">
        <v>0</v>
      </c>
      <c r="N708" s="24">
        <v>0</v>
      </c>
      <c r="O708" s="24"/>
      <c r="P708" s="49">
        <v>0</v>
      </c>
      <c r="Q708" s="24"/>
      <c r="R708" s="24"/>
      <c r="S708" s="24"/>
      <c r="T708" s="24">
        <v>0</v>
      </c>
      <c r="U708" s="24">
        <v>0</v>
      </c>
      <c r="V708" s="24"/>
      <c r="W708" s="24">
        <v>0</v>
      </c>
      <c r="X708" s="24"/>
      <c r="Y708" s="24"/>
      <c r="Z708" s="24"/>
      <c r="AA708" s="24">
        <v>0</v>
      </c>
      <c r="AB708" s="24">
        <v>0</v>
      </c>
      <c r="AC708" s="24"/>
      <c r="AD708" s="49">
        <v>0</v>
      </c>
      <c r="AE708" s="24"/>
      <c r="AF708" s="24"/>
      <c r="AG708" s="24"/>
      <c r="AH708" s="24">
        <v>0</v>
      </c>
      <c r="AI708" s="24">
        <v>0</v>
      </c>
      <c r="AJ708" s="24"/>
      <c r="AK708" s="49">
        <v>0</v>
      </c>
      <c r="AL708" s="44"/>
      <c r="AM708" s="24"/>
      <c r="AN708" s="24"/>
      <c r="AO708" s="24">
        <f t="shared" si="11"/>
        <v>0.80361000000000005</v>
      </c>
      <c r="AP708" s="24">
        <v>0</v>
      </c>
      <c r="AQ708" s="24">
        <v>0</v>
      </c>
      <c r="AR708" s="24">
        <v>0.15</v>
      </c>
      <c r="AS708" s="24">
        <v>0</v>
      </c>
      <c r="AT708" s="24">
        <v>0</v>
      </c>
    </row>
    <row r="709" spans="1:46" ht="63">
      <c r="A709" s="8" t="s">
        <v>806</v>
      </c>
      <c r="B709" s="73" t="s">
        <v>1503</v>
      </c>
      <c r="C709" s="15" t="s">
        <v>1504</v>
      </c>
      <c r="D709" s="9">
        <v>0.64146999999999998</v>
      </c>
      <c r="E709" s="24"/>
      <c r="F709" s="24">
        <v>0.64146999999999998</v>
      </c>
      <c r="G709" s="24">
        <v>0</v>
      </c>
      <c r="H709" s="24"/>
      <c r="I709" s="24">
        <v>0.11</v>
      </c>
      <c r="J709" s="24"/>
      <c r="K709" s="24"/>
      <c r="L709" s="24"/>
      <c r="M709" s="24">
        <v>0</v>
      </c>
      <c r="N709" s="24">
        <v>0</v>
      </c>
      <c r="O709" s="24"/>
      <c r="P709" s="49">
        <v>0</v>
      </c>
      <c r="Q709" s="24"/>
      <c r="R709" s="24"/>
      <c r="S709" s="24"/>
      <c r="T709" s="24">
        <v>0</v>
      </c>
      <c r="U709" s="24">
        <v>0</v>
      </c>
      <c r="V709" s="24"/>
      <c r="W709" s="24">
        <v>0</v>
      </c>
      <c r="X709" s="24"/>
      <c r="Y709" s="24"/>
      <c r="Z709" s="24"/>
      <c r="AA709" s="24">
        <v>0</v>
      </c>
      <c r="AB709" s="24">
        <v>0</v>
      </c>
      <c r="AC709" s="24"/>
      <c r="AD709" s="49">
        <v>0</v>
      </c>
      <c r="AE709" s="24"/>
      <c r="AF709" s="24"/>
      <c r="AG709" s="24"/>
      <c r="AH709" s="24">
        <v>0</v>
      </c>
      <c r="AI709" s="24">
        <v>0</v>
      </c>
      <c r="AJ709" s="24"/>
      <c r="AK709" s="49">
        <v>0</v>
      </c>
      <c r="AL709" s="44"/>
      <c r="AM709" s="24"/>
      <c r="AN709" s="24"/>
      <c r="AO709" s="24">
        <f t="shared" si="11"/>
        <v>0.64146999999999998</v>
      </c>
      <c r="AP709" s="24">
        <v>0</v>
      </c>
      <c r="AQ709" s="24">
        <v>0</v>
      </c>
      <c r="AR709" s="24">
        <v>0.11</v>
      </c>
      <c r="AS709" s="24">
        <v>0</v>
      </c>
      <c r="AT709" s="24">
        <v>0</v>
      </c>
    </row>
    <row r="710" spans="1:46" ht="63">
      <c r="A710" s="8" t="s">
        <v>806</v>
      </c>
      <c r="B710" s="73" t="s">
        <v>1505</v>
      </c>
      <c r="C710" s="15" t="s">
        <v>1506</v>
      </c>
      <c r="D710" s="9">
        <v>0.48637000000000008</v>
      </c>
      <c r="E710" s="24"/>
      <c r="F710" s="24">
        <v>0.48637000000000008</v>
      </c>
      <c r="G710" s="24">
        <v>0</v>
      </c>
      <c r="H710" s="24"/>
      <c r="I710" s="24">
        <v>0.070000000000000007</v>
      </c>
      <c r="J710" s="24"/>
      <c r="K710" s="24"/>
      <c r="L710" s="24"/>
      <c r="M710" s="24">
        <v>0</v>
      </c>
      <c r="N710" s="24">
        <v>0</v>
      </c>
      <c r="O710" s="24"/>
      <c r="P710" s="49">
        <v>0</v>
      </c>
      <c r="Q710" s="24"/>
      <c r="R710" s="24"/>
      <c r="S710" s="24"/>
      <c r="T710" s="24">
        <v>0</v>
      </c>
      <c r="U710" s="24">
        <v>0</v>
      </c>
      <c r="V710" s="24"/>
      <c r="W710" s="24">
        <v>0</v>
      </c>
      <c r="X710" s="24"/>
      <c r="Y710" s="24"/>
      <c r="Z710" s="24"/>
      <c r="AA710" s="24">
        <v>0</v>
      </c>
      <c r="AB710" s="24">
        <v>0</v>
      </c>
      <c r="AC710" s="24"/>
      <c r="AD710" s="49">
        <v>0</v>
      </c>
      <c r="AE710" s="24"/>
      <c r="AF710" s="24"/>
      <c r="AG710" s="24"/>
      <c r="AH710" s="24">
        <v>0</v>
      </c>
      <c r="AI710" s="24">
        <v>0</v>
      </c>
      <c r="AJ710" s="24"/>
      <c r="AK710" s="49">
        <v>0</v>
      </c>
      <c r="AL710" s="44"/>
      <c r="AM710" s="24"/>
      <c r="AN710" s="24"/>
      <c r="AO710" s="24">
        <f t="shared" si="11"/>
        <v>0.48637000000000008</v>
      </c>
      <c r="AP710" s="24">
        <v>0</v>
      </c>
      <c r="AQ710" s="24">
        <v>0</v>
      </c>
      <c r="AR710" s="24">
        <v>0.070000000000000007</v>
      </c>
      <c r="AS710" s="24">
        <v>0</v>
      </c>
      <c r="AT710" s="24">
        <v>0</v>
      </c>
    </row>
    <row r="711" spans="1:46" ht="63">
      <c r="A711" s="8" t="s">
        <v>806</v>
      </c>
      <c r="B711" s="73" t="s">
        <v>1507</v>
      </c>
      <c r="C711" s="15" t="s">
        <v>1508</v>
      </c>
      <c r="D711" s="9">
        <v>0.60090999999999994</v>
      </c>
      <c r="E711" s="24"/>
      <c r="F711" s="24">
        <v>0.60090999999999994</v>
      </c>
      <c r="G711" s="24">
        <v>0</v>
      </c>
      <c r="H711" s="24"/>
      <c r="I711" s="24">
        <v>0.10</v>
      </c>
      <c r="J711" s="24"/>
      <c r="K711" s="24"/>
      <c r="L711" s="24"/>
      <c r="M711" s="24">
        <v>0</v>
      </c>
      <c r="N711" s="24">
        <v>0</v>
      </c>
      <c r="O711" s="24"/>
      <c r="P711" s="49">
        <v>0</v>
      </c>
      <c r="Q711" s="24"/>
      <c r="R711" s="24"/>
      <c r="S711" s="24"/>
      <c r="T711" s="24">
        <v>0</v>
      </c>
      <c r="U711" s="24">
        <v>0</v>
      </c>
      <c r="V711" s="24"/>
      <c r="W711" s="24">
        <v>0</v>
      </c>
      <c r="X711" s="24"/>
      <c r="Y711" s="24"/>
      <c r="Z711" s="24"/>
      <c r="AA711" s="24">
        <v>0</v>
      </c>
      <c r="AB711" s="24">
        <v>0</v>
      </c>
      <c r="AC711" s="24"/>
      <c r="AD711" s="49">
        <v>0</v>
      </c>
      <c r="AE711" s="24"/>
      <c r="AF711" s="24"/>
      <c r="AG711" s="24"/>
      <c r="AH711" s="24">
        <v>0</v>
      </c>
      <c r="AI711" s="24">
        <v>0</v>
      </c>
      <c r="AJ711" s="24"/>
      <c r="AK711" s="49">
        <v>0</v>
      </c>
      <c r="AL711" s="44"/>
      <c r="AM711" s="24"/>
      <c r="AN711" s="24"/>
      <c r="AO711" s="24">
        <f t="shared" si="11"/>
        <v>0.60090999999999994</v>
      </c>
      <c r="AP711" s="24">
        <v>0</v>
      </c>
      <c r="AQ711" s="24">
        <v>0</v>
      </c>
      <c r="AR711" s="24">
        <v>0.10</v>
      </c>
      <c r="AS711" s="24">
        <v>0</v>
      </c>
      <c r="AT711" s="24">
        <v>0</v>
      </c>
    </row>
    <row r="712" spans="1:46" ht="63">
      <c r="A712" s="8" t="s">
        <v>806</v>
      </c>
      <c r="B712" s="73" t="s">
        <v>1509</v>
      </c>
      <c r="C712" s="15" t="s">
        <v>1510</v>
      </c>
      <c r="D712" s="9">
        <v>0.33365</v>
      </c>
      <c r="E712" s="24"/>
      <c r="F712" s="24">
        <v>0.33365</v>
      </c>
      <c r="G712" s="24">
        <v>0</v>
      </c>
      <c r="H712" s="24"/>
      <c r="I712" s="24">
        <v>0.03</v>
      </c>
      <c r="J712" s="24"/>
      <c r="K712" s="24"/>
      <c r="L712" s="24"/>
      <c r="M712" s="24">
        <v>0</v>
      </c>
      <c r="N712" s="24">
        <v>0</v>
      </c>
      <c r="O712" s="24"/>
      <c r="P712" s="49">
        <v>0</v>
      </c>
      <c r="Q712" s="24"/>
      <c r="R712" s="24"/>
      <c r="S712" s="24"/>
      <c r="T712" s="24">
        <v>0</v>
      </c>
      <c r="U712" s="24">
        <v>0</v>
      </c>
      <c r="V712" s="24"/>
      <c r="W712" s="24">
        <v>0</v>
      </c>
      <c r="X712" s="24"/>
      <c r="Y712" s="24"/>
      <c r="Z712" s="24"/>
      <c r="AA712" s="24">
        <v>0</v>
      </c>
      <c r="AB712" s="24">
        <v>0</v>
      </c>
      <c r="AC712" s="24"/>
      <c r="AD712" s="49">
        <v>0</v>
      </c>
      <c r="AE712" s="24"/>
      <c r="AF712" s="24"/>
      <c r="AG712" s="24"/>
      <c r="AH712" s="24">
        <v>0</v>
      </c>
      <c r="AI712" s="24">
        <v>0</v>
      </c>
      <c r="AJ712" s="24"/>
      <c r="AK712" s="49">
        <v>0</v>
      </c>
      <c r="AL712" s="44"/>
      <c r="AM712" s="24"/>
      <c r="AN712" s="24"/>
      <c r="AO712" s="24">
        <f t="shared" si="11"/>
        <v>0.33365</v>
      </c>
      <c r="AP712" s="24">
        <v>0</v>
      </c>
      <c r="AQ712" s="24">
        <v>0</v>
      </c>
      <c r="AR712" s="24">
        <v>0.03</v>
      </c>
      <c r="AS712" s="24">
        <v>0</v>
      </c>
      <c r="AT712" s="24">
        <v>0</v>
      </c>
    </row>
    <row r="713" spans="1:46" ht="63">
      <c r="A713" s="8" t="s">
        <v>806</v>
      </c>
      <c r="B713" s="73" t="s">
        <v>1511</v>
      </c>
      <c r="C713" s="15" t="s">
        <v>1512</v>
      </c>
      <c r="D713" s="9">
        <v>0.59865000000000002</v>
      </c>
      <c r="E713" s="24"/>
      <c r="F713" s="24">
        <v>0.59865000000000002</v>
      </c>
      <c r="G713" s="24">
        <v>0</v>
      </c>
      <c r="H713" s="24"/>
      <c r="I713" s="24">
        <v>0.11</v>
      </c>
      <c r="J713" s="24"/>
      <c r="K713" s="24"/>
      <c r="L713" s="24"/>
      <c r="M713" s="24">
        <v>0</v>
      </c>
      <c r="N713" s="24">
        <v>0</v>
      </c>
      <c r="O713" s="24"/>
      <c r="P713" s="49">
        <v>0</v>
      </c>
      <c r="Q713" s="24"/>
      <c r="R713" s="24"/>
      <c r="S713" s="24"/>
      <c r="T713" s="24">
        <v>0</v>
      </c>
      <c r="U713" s="24">
        <v>0</v>
      </c>
      <c r="V713" s="24"/>
      <c r="W713" s="24">
        <v>0</v>
      </c>
      <c r="X713" s="24"/>
      <c r="Y713" s="24"/>
      <c r="Z713" s="24"/>
      <c r="AA713" s="24">
        <v>0</v>
      </c>
      <c r="AB713" s="24">
        <v>0</v>
      </c>
      <c r="AC713" s="24"/>
      <c r="AD713" s="49">
        <v>0</v>
      </c>
      <c r="AE713" s="24"/>
      <c r="AF713" s="24"/>
      <c r="AG713" s="24"/>
      <c r="AH713" s="24">
        <v>0</v>
      </c>
      <c r="AI713" s="24">
        <v>0</v>
      </c>
      <c r="AJ713" s="24"/>
      <c r="AK713" s="49">
        <v>0</v>
      </c>
      <c r="AL713" s="44"/>
      <c r="AM713" s="24"/>
      <c r="AN713" s="24"/>
      <c r="AO713" s="24">
        <f t="shared" si="11"/>
        <v>0.59865000000000002</v>
      </c>
      <c r="AP713" s="24">
        <v>0</v>
      </c>
      <c r="AQ713" s="24">
        <v>0</v>
      </c>
      <c r="AR713" s="24">
        <v>0.11</v>
      </c>
      <c r="AS713" s="24">
        <v>0</v>
      </c>
      <c r="AT713" s="24">
        <v>0</v>
      </c>
    </row>
    <row r="714" spans="1:46" ht="63">
      <c r="A714" s="8" t="s">
        <v>806</v>
      </c>
      <c r="B714" s="73" t="s">
        <v>1513</v>
      </c>
      <c r="C714" s="15" t="s">
        <v>1514</v>
      </c>
      <c r="D714" s="9">
        <v>0.45912000000000003</v>
      </c>
      <c r="E714" s="24"/>
      <c r="F714" s="24">
        <v>0.45912000000000003</v>
      </c>
      <c r="G714" s="24">
        <v>0</v>
      </c>
      <c r="H714" s="24"/>
      <c r="I714" s="24">
        <v>0.070000000000000007</v>
      </c>
      <c r="J714" s="24"/>
      <c r="K714" s="24"/>
      <c r="L714" s="24"/>
      <c r="M714" s="24">
        <v>0</v>
      </c>
      <c r="N714" s="24">
        <v>0</v>
      </c>
      <c r="O714" s="24"/>
      <c r="P714" s="49">
        <v>0</v>
      </c>
      <c r="Q714" s="24"/>
      <c r="R714" s="24"/>
      <c r="S714" s="24"/>
      <c r="T714" s="24">
        <v>0</v>
      </c>
      <c r="U714" s="24">
        <v>0</v>
      </c>
      <c r="V714" s="24"/>
      <c r="W714" s="24">
        <v>0</v>
      </c>
      <c r="X714" s="24"/>
      <c r="Y714" s="24"/>
      <c r="Z714" s="24"/>
      <c r="AA714" s="24">
        <v>0</v>
      </c>
      <c r="AB714" s="24">
        <v>0</v>
      </c>
      <c r="AC714" s="24"/>
      <c r="AD714" s="49">
        <v>0</v>
      </c>
      <c r="AE714" s="24"/>
      <c r="AF714" s="24"/>
      <c r="AG714" s="24"/>
      <c r="AH714" s="24">
        <v>0</v>
      </c>
      <c r="AI714" s="24">
        <v>0</v>
      </c>
      <c r="AJ714" s="24"/>
      <c r="AK714" s="49">
        <v>0</v>
      </c>
      <c r="AL714" s="44"/>
      <c r="AM714" s="24"/>
      <c r="AN714" s="24"/>
      <c r="AO714" s="24">
        <f t="shared" si="11"/>
        <v>0.45912000000000003</v>
      </c>
      <c r="AP714" s="24">
        <v>0</v>
      </c>
      <c r="AQ714" s="24">
        <v>0</v>
      </c>
      <c r="AR714" s="24">
        <v>0.070000000000000007</v>
      </c>
      <c r="AS714" s="24">
        <v>0</v>
      </c>
      <c r="AT714" s="24">
        <v>0</v>
      </c>
    </row>
    <row r="715" spans="1:46" ht="63">
      <c r="A715" s="8" t="s">
        <v>806</v>
      </c>
      <c r="B715" s="73" t="s">
        <v>1515</v>
      </c>
      <c r="C715" s="15" t="s">
        <v>1516</v>
      </c>
      <c r="D715" s="9">
        <v>0.45912000000000003</v>
      </c>
      <c r="E715" s="24"/>
      <c r="F715" s="24">
        <v>0.45912000000000003</v>
      </c>
      <c r="G715" s="24">
        <v>0</v>
      </c>
      <c r="H715" s="24"/>
      <c r="I715" s="24">
        <v>0.070000000000000007</v>
      </c>
      <c r="J715" s="24"/>
      <c r="K715" s="24"/>
      <c r="L715" s="24"/>
      <c r="M715" s="24">
        <v>0</v>
      </c>
      <c r="N715" s="24">
        <v>0</v>
      </c>
      <c r="O715" s="24"/>
      <c r="P715" s="49">
        <v>0</v>
      </c>
      <c r="Q715" s="24"/>
      <c r="R715" s="24"/>
      <c r="S715" s="24"/>
      <c r="T715" s="24">
        <v>0</v>
      </c>
      <c r="U715" s="24">
        <v>0</v>
      </c>
      <c r="V715" s="24"/>
      <c r="W715" s="24">
        <v>0</v>
      </c>
      <c r="X715" s="24"/>
      <c r="Y715" s="24"/>
      <c r="Z715" s="24"/>
      <c r="AA715" s="24">
        <v>0</v>
      </c>
      <c r="AB715" s="24">
        <v>0</v>
      </c>
      <c r="AC715" s="24"/>
      <c r="AD715" s="49">
        <v>0</v>
      </c>
      <c r="AE715" s="24"/>
      <c r="AF715" s="24"/>
      <c r="AG715" s="24"/>
      <c r="AH715" s="24">
        <v>0</v>
      </c>
      <c r="AI715" s="24">
        <v>0</v>
      </c>
      <c r="AJ715" s="24"/>
      <c r="AK715" s="49">
        <v>0</v>
      </c>
      <c r="AL715" s="44"/>
      <c r="AM715" s="24"/>
      <c r="AN715" s="24"/>
      <c r="AO715" s="24">
        <f t="shared" si="11"/>
        <v>0.45912000000000003</v>
      </c>
      <c r="AP715" s="24">
        <v>0</v>
      </c>
      <c r="AQ715" s="24">
        <v>0</v>
      </c>
      <c r="AR715" s="24">
        <v>0.070000000000000007</v>
      </c>
      <c r="AS715" s="24">
        <v>0</v>
      </c>
      <c r="AT715" s="24">
        <v>0</v>
      </c>
    </row>
    <row r="716" spans="1:46" ht="63">
      <c r="A716" s="8" t="s">
        <v>806</v>
      </c>
      <c r="B716" s="73" t="s">
        <v>1517</v>
      </c>
      <c r="C716" s="15" t="s">
        <v>1518</v>
      </c>
      <c r="D716" s="9">
        <v>0.32198000000000004</v>
      </c>
      <c r="E716" s="24"/>
      <c r="F716" s="24">
        <v>0.32198000000000004</v>
      </c>
      <c r="G716" s="24">
        <v>0</v>
      </c>
      <c r="H716" s="24"/>
      <c r="I716" s="24">
        <v>0.03</v>
      </c>
      <c r="J716" s="24"/>
      <c r="K716" s="24"/>
      <c r="L716" s="24"/>
      <c r="M716" s="24">
        <v>0</v>
      </c>
      <c r="N716" s="24">
        <v>0</v>
      </c>
      <c r="O716" s="24"/>
      <c r="P716" s="49">
        <v>0</v>
      </c>
      <c r="Q716" s="24"/>
      <c r="R716" s="24"/>
      <c r="S716" s="24"/>
      <c r="T716" s="24">
        <v>0</v>
      </c>
      <c r="U716" s="24">
        <v>0</v>
      </c>
      <c r="V716" s="24"/>
      <c r="W716" s="24">
        <v>0</v>
      </c>
      <c r="X716" s="24"/>
      <c r="Y716" s="24"/>
      <c r="Z716" s="24"/>
      <c r="AA716" s="24">
        <v>0</v>
      </c>
      <c r="AB716" s="24">
        <v>0</v>
      </c>
      <c r="AC716" s="24"/>
      <c r="AD716" s="49">
        <v>0</v>
      </c>
      <c r="AE716" s="24"/>
      <c r="AF716" s="24"/>
      <c r="AG716" s="24"/>
      <c r="AH716" s="24">
        <v>0</v>
      </c>
      <c r="AI716" s="24">
        <v>0</v>
      </c>
      <c r="AJ716" s="24"/>
      <c r="AK716" s="49">
        <v>0</v>
      </c>
      <c r="AL716" s="44"/>
      <c r="AM716" s="24"/>
      <c r="AN716" s="24"/>
      <c r="AO716" s="24">
        <f t="shared" si="11"/>
        <v>0.32198000000000004</v>
      </c>
      <c r="AP716" s="24">
        <v>0</v>
      </c>
      <c r="AQ716" s="24">
        <v>0</v>
      </c>
      <c r="AR716" s="24">
        <v>0.03</v>
      </c>
      <c r="AS716" s="24">
        <v>0</v>
      </c>
      <c r="AT716" s="24">
        <v>0</v>
      </c>
    </row>
    <row r="717" spans="1:46" ht="63">
      <c r="A717" s="8" t="s">
        <v>806</v>
      </c>
      <c r="B717" s="73" t="s">
        <v>1519</v>
      </c>
      <c r="C717" s="15" t="s">
        <v>1520</v>
      </c>
      <c r="D717" s="9">
        <v>0.5276900000000001</v>
      </c>
      <c r="E717" s="24"/>
      <c r="F717" s="24">
        <v>0.52768999999999999</v>
      </c>
      <c r="G717" s="24">
        <v>0</v>
      </c>
      <c r="H717" s="24"/>
      <c r="I717" s="24">
        <v>0.09</v>
      </c>
      <c r="J717" s="24"/>
      <c r="K717" s="24"/>
      <c r="L717" s="24"/>
      <c r="M717" s="24">
        <v>0</v>
      </c>
      <c r="N717" s="24">
        <v>0</v>
      </c>
      <c r="O717" s="24"/>
      <c r="P717" s="49">
        <v>0</v>
      </c>
      <c r="Q717" s="24"/>
      <c r="R717" s="24"/>
      <c r="S717" s="24"/>
      <c r="T717" s="24">
        <v>0</v>
      </c>
      <c r="U717" s="24">
        <v>0</v>
      </c>
      <c r="V717" s="24"/>
      <c r="W717" s="24">
        <v>0</v>
      </c>
      <c r="X717" s="24"/>
      <c r="Y717" s="24"/>
      <c r="Z717" s="24"/>
      <c r="AA717" s="24">
        <v>0</v>
      </c>
      <c r="AB717" s="24">
        <v>0</v>
      </c>
      <c r="AC717" s="24"/>
      <c r="AD717" s="49">
        <v>0</v>
      </c>
      <c r="AE717" s="24"/>
      <c r="AF717" s="24"/>
      <c r="AG717" s="24"/>
      <c r="AH717" s="24">
        <v>0</v>
      </c>
      <c r="AI717" s="24">
        <v>0</v>
      </c>
      <c r="AJ717" s="24"/>
      <c r="AK717" s="49">
        <v>0</v>
      </c>
      <c r="AL717" s="44"/>
      <c r="AM717" s="24"/>
      <c r="AN717" s="24"/>
      <c r="AO717" s="24">
        <f t="shared" si="11"/>
        <v>0.52768999999999999</v>
      </c>
      <c r="AP717" s="24">
        <v>0</v>
      </c>
      <c r="AQ717" s="24">
        <v>0</v>
      </c>
      <c r="AR717" s="24">
        <v>0.09</v>
      </c>
      <c r="AS717" s="24">
        <v>0</v>
      </c>
      <c r="AT717" s="24">
        <v>0</v>
      </c>
    </row>
    <row r="718" spans="1:46" ht="63">
      <c r="A718" s="8" t="s">
        <v>806</v>
      </c>
      <c r="B718" s="73" t="s">
        <v>1521</v>
      </c>
      <c r="C718" s="15" t="s">
        <v>1522</v>
      </c>
      <c r="D718" s="9">
        <v>0.45912000000000003</v>
      </c>
      <c r="E718" s="24"/>
      <c r="F718" s="24">
        <v>0.45912000000000003</v>
      </c>
      <c r="G718" s="24">
        <v>0</v>
      </c>
      <c r="H718" s="24"/>
      <c r="I718" s="24">
        <v>0.070000000000000007</v>
      </c>
      <c r="J718" s="24"/>
      <c r="K718" s="24"/>
      <c r="L718" s="24"/>
      <c r="M718" s="24">
        <v>0</v>
      </c>
      <c r="N718" s="24">
        <v>0</v>
      </c>
      <c r="O718" s="24"/>
      <c r="P718" s="49">
        <v>0</v>
      </c>
      <c r="Q718" s="24"/>
      <c r="R718" s="24"/>
      <c r="S718" s="24"/>
      <c r="T718" s="24">
        <v>0</v>
      </c>
      <c r="U718" s="24">
        <v>0</v>
      </c>
      <c r="V718" s="24"/>
      <c r="W718" s="24">
        <v>0</v>
      </c>
      <c r="X718" s="24"/>
      <c r="Y718" s="24"/>
      <c r="Z718" s="24"/>
      <c r="AA718" s="24">
        <v>0</v>
      </c>
      <c r="AB718" s="24">
        <v>0</v>
      </c>
      <c r="AC718" s="24"/>
      <c r="AD718" s="49">
        <v>0</v>
      </c>
      <c r="AE718" s="24"/>
      <c r="AF718" s="24"/>
      <c r="AG718" s="24"/>
      <c r="AH718" s="24">
        <v>0</v>
      </c>
      <c r="AI718" s="24">
        <v>0</v>
      </c>
      <c r="AJ718" s="24"/>
      <c r="AK718" s="49">
        <v>0</v>
      </c>
      <c r="AL718" s="44"/>
      <c r="AM718" s="24"/>
      <c r="AN718" s="24"/>
      <c r="AO718" s="24">
        <f t="shared" si="11"/>
        <v>0.45912000000000003</v>
      </c>
      <c r="AP718" s="24">
        <v>0</v>
      </c>
      <c r="AQ718" s="24">
        <v>0</v>
      </c>
      <c r="AR718" s="24">
        <v>0.070000000000000007</v>
      </c>
      <c r="AS718" s="24">
        <v>0</v>
      </c>
      <c r="AT718" s="24">
        <v>0</v>
      </c>
    </row>
    <row r="719" spans="1:46" ht="63">
      <c r="A719" s="8" t="s">
        <v>806</v>
      </c>
      <c r="B719" s="73" t="s">
        <v>1523</v>
      </c>
      <c r="C719" s="15" t="s">
        <v>1524</v>
      </c>
      <c r="D719" s="9">
        <v>0.56198000000000004</v>
      </c>
      <c r="E719" s="24"/>
      <c r="F719" s="24">
        <v>0.56198000000000004</v>
      </c>
      <c r="G719" s="24">
        <v>0</v>
      </c>
      <c r="H719" s="24"/>
      <c r="I719" s="24">
        <v>0.10</v>
      </c>
      <c r="J719" s="24"/>
      <c r="K719" s="24"/>
      <c r="L719" s="24"/>
      <c r="M719" s="24">
        <v>0</v>
      </c>
      <c r="N719" s="24">
        <v>0</v>
      </c>
      <c r="O719" s="24"/>
      <c r="P719" s="49">
        <v>0</v>
      </c>
      <c r="Q719" s="24"/>
      <c r="R719" s="24"/>
      <c r="S719" s="24"/>
      <c r="T719" s="24">
        <v>0</v>
      </c>
      <c r="U719" s="24">
        <v>0</v>
      </c>
      <c r="V719" s="24"/>
      <c r="W719" s="24">
        <v>0</v>
      </c>
      <c r="X719" s="24"/>
      <c r="Y719" s="24"/>
      <c r="Z719" s="24"/>
      <c r="AA719" s="24">
        <v>0</v>
      </c>
      <c r="AB719" s="24">
        <v>0</v>
      </c>
      <c r="AC719" s="24"/>
      <c r="AD719" s="49">
        <v>0</v>
      </c>
      <c r="AE719" s="24"/>
      <c r="AF719" s="24"/>
      <c r="AG719" s="24"/>
      <c r="AH719" s="24">
        <v>0</v>
      </c>
      <c r="AI719" s="24">
        <v>0</v>
      </c>
      <c r="AJ719" s="24"/>
      <c r="AK719" s="49">
        <v>0</v>
      </c>
      <c r="AL719" s="44"/>
      <c r="AM719" s="24"/>
      <c r="AN719" s="24"/>
      <c r="AO719" s="24">
        <f t="shared" si="12" ref="AO719:AO782">=F719+M719+T719+AA719+AH719</f>
        <v>0.56198000000000004</v>
      </c>
      <c r="AP719" s="24">
        <v>0</v>
      </c>
      <c r="AQ719" s="24">
        <v>0</v>
      </c>
      <c r="AR719" s="24">
        <v>0.10</v>
      </c>
      <c r="AS719" s="24">
        <v>0</v>
      </c>
      <c r="AT719" s="24">
        <v>0</v>
      </c>
    </row>
    <row r="720" spans="1:46" ht="47.25">
      <c r="A720" s="8" t="s">
        <v>806</v>
      </c>
      <c r="B720" s="73" t="s">
        <v>1525</v>
      </c>
      <c r="C720" s="15" t="s">
        <v>1526</v>
      </c>
      <c r="D720" s="9">
        <v>0.78185000000000004</v>
      </c>
      <c r="E720" s="24"/>
      <c r="F720" s="24">
        <v>0.78185000000000004</v>
      </c>
      <c r="G720" s="24">
        <v>0</v>
      </c>
      <c r="H720" s="24"/>
      <c r="I720" s="24">
        <v>0.16</v>
      </c>
      <c r="J720" s="24"/>
      <c r="K720" s="24"/>
      <c r="L720" s="24"/>
      <c r="M720" s="24">
        <v>0</v>
      </c>
      <c r="N720" s="24">
        <v>0</v>
      </c>
      <c r="O720" s="24"/>
      <c r="P720" s="49">
        <v>0</v>
      </c>
      <c r="Q720" s="24"/>
      <c r="R720" s="24"/>
      <c r="S720" s="24"/>
      <c r="T720" s="24">
        <v>0</v>
      </c>
      <c r="U720" s="24">
        <v>0</v>
      </c>
      <c r="V720" s="24"/>
      <c r="W720" s="24">
        <v>0</v>
      </c>
      <c r="X720" s="24"/>
      <c r="Y720" s="24"/>
      <c r="Z720" s="24"/>
      <c r="AA720" s="24">
        <v>0</v>
      </c>
      <c r="AB720" s="24">
        <v>0</v>
      </c>
      <c r="AC720" s="24"/>
      <c r="AD720" s="49">
        <v>0</v>
      </c>
      <c r="AE720" s="24"/>
      <c r="AF720" s="24"/>
      <c r="AG720" s="24"/>
      <c r="AH720" s="24">
        <v>0</v>
      </c>
      <c r="AI720" s="24">
        <v>0</v>
      </c>
      <c r="AJ720" s="24"/>
      <c r="AK720" s="49">
        <v>0</v>
      </c>
      <c r="AL720" s="44"/>
      <c r="AM720" s="24"/>
      <c r="AN720" s="24"/>
      <c r="AO720" s="24">
        <f t="shared" si="12"/>
        <v>0.78185000000000004</v>
      </c>
      <c r="AP720" s="24">
        <v>0</v>
      </c>
      <c r="AQ720" s="24">
        <v>0</v>
      </c>
      <c r="AR720" s="24">
        <v>0.16</v>
      </c>
      <c r="AS720" s="24">
        <v>0</v>
      </c>
      <c r="AT720" s="24">
        <v>0</v>
      </c>
    </row>
    <row r="721" spans="1:46" ht="63">
      <c r="A721" s="8" t="s">
        <v>806</v>
      </c>
      <c r="B721" s="73" t="s">
        <v>1527</v>
      </c>
      <c r="C721" s="15" t="s">
        <v>1528</v>
      </c>
      <c r="D721" s="9">
        <v>0.63528999999999991</v>
      </c>
      <c r="E721" s="24"/>
      <c r="F721" s="24">
        <v>0.63528999999999991</v>
      </c>
      <c r="G721" s="24">
        <v>0</v>
      </c>
      <c r="H721" s="24"/>
      <c r="I721" s="24">
        <v>0.12</v>
      </c>
      <c r="J721" s="24"/>
      <c r="K721" s="24"/>
      <c r="L721" s="24"/>
      <c r="M721" s="24">
        <v>0</v>
      </c>
      <c r="N721" s="24">
        <v>0</v>
      </c>
      <c r="O721" s="24"/>
      <c r="P721" s="49">
        <v>0</v>
      </c>
      <c r="Q721" s="24"/>
      <c r="R721" s="24"/>
      <c r="S721" s="24"/>
      <c r="T721" s="24">
        <v>0</v>
      </c>
      <c r="U721" s="24">
        <v>0</v>
      </c>
      <c r="V721" s="24"/>
      <c r="W721" s="24">
        <v>0</v>
      </c>
      <c r="X721" s="24"/>
      <c r="Y721" s="24"/>
      <c r="Z721" s="24"/>
      <c r="AA721" s="24">
        <v>0</v>
      </c>
      <c r="AB721" s="24">
        <v>0</v>
      </c>
      <c r="AC721" s="24"/>
      <c r="AD721" s="49">
        <v>0</v>
      </c>
      <c r="AE721" s="24"/>
      <c r="AF721" s="24"/>
      <c r="AG721" s="24"/>
      <c r="AH721" s="24">
        <v>0</v>
      </c>
      <c r="AI721" s="24">
        <v>0</v>
      </c>
      <c r="AJ721" s="24"/>
      <c r="AK721" s="49">
        <v>0</v>
      </c>
      <c r="AL721" s="44"/>
      <c r="AM721" s="24"/>
      <c r="AN721" s="24"/>
      <c r="AO721" s="24">
        <f t="shared" si="12"/>
        <v>0.63528999999999991</v>
      </c>
      <c r="AP721" s="24">
        <v>0</v>
      </c>
      <c r="AQ721" s="24">
        <v>0</v>
      </c>
      <c r="AR721" s="24">
        <v>0.12</v>
      </c>
      <c r="AS721" s="24">
        <v>0</v>
      </c>
      <c r="AT721" s="24">
        <v>0</v>
      </c>
    </row>
    <row r="722" spans="1:46" ht="47.25">
      <c r="A722" s="8" t="s">
        <v>806</v>
      </c>
      <c r="B722" s="73" t="s">
        <v>203</v>
      </c>
      <c r="C722" s="15" t="s">
        <v>352</v>
      </c>
      <c r="D722" s="9">
        <v>0.78185000000000004</v>
      </c>
      <c r="E722" s="24"/>
      <c r="F722" s="24">
        <v>0</v>
      </c>
      <c r="G722" s="24">
        <v>0</v>
      </c>
      <c r="H722" s="24"/>
      <c r="I722" s="24">
        <v>0</v>
      </c>
      <c r="J722" s="24"/>
      <c r="K722" s="24"/>
      <c r="L722" s="24"/>
      <c r="M722" s="24">
        <v>0</v>
      </c>
      <c r="N722" s="24">
        <v>0</v>
      </c>
      <c r="O722" s="24"/>
      <c r="P722" s="49">
        <v>0</v>
      </c>
      <c r="Q722" s="24"/>
      <c r="R722" s="24"/>
      <c r="S722" s="24"/>
      <c r="T722" s="24">
        <v>0</v>
      </c>
      <c r="U722" s="24">
        <v>0</v>
      </c>
      <c r="V722" s="24"/>
      <c r="W722" s="24">
        <v>0</v>
      </c>
      <c r="X722" s="24"/>
      <c r="Y722" s="24"/>
      <c r="Z722" s="24"/>
      <c r="AA722" s="24">
        <v>0.78185000000000004</v>
      </c>
      <c r="AB722" s="24">
        <v>0</v>
      </c>
      <c r="AC722" s="24"/>
      <c r="AD722" s="49">
        <v>0.16</v>
      </c>
      <c r="AE722" s="24"/>
      <c r="AF722" s="24"/>
      <c r="AG722" s="24"/>
      <c r="AH722" s="24">
        <v>0</v>
      </c>
      <c r="AI722" s="24">
        <v>0</v>
      </c>
      <c r="AJ722" s="24"/>
      <c r="AK722" s="49">
        <v>0</v>
      </c>
      <c r="AL722" s="44"/>
      <c r="AM722" s="24"/>
      <c r="AN722" s="24"/>
      <c r="AO722" s="24">
        <f t="shared" si="12"/>
        <v>0.78185000000000004</v>
      </c>
      <c r="AP722" s="24">
        <v>0</v>
      </c>
      <c r="AQ722" s="24">
        <v>0</v>
      </c>
      <c r="AR722" s="24">
        <v>0.16</v>
      </c>
      <c r="AS722" s="24">
        <v>0</v>
      </c>
      <c r="AT722" s="24">
        <v>0</v>
      </c>
    </row>
    <row r="723" spans="1:46" ht="47.25">
      <c r="A723" s="8" t="s">
        <v>806</v>
      </c>
      <c r="B723" s="73" t="s">
        <v>204</v>
      </c>
      <c r="C723" s="15" t="s">
        <v>353</v>
      </c>
      <c r="D723" s="9">
        <v>0.59865000000000002</v>
      </c>
      <c r="E723" s="24"/>
      <c r="F723" s="24">
        <v>0</v>
      </c>
      <c r="G723" s="24">
        <v>0</v>
      </c>
      <c r="H723" s="24"/>
      <c r="I723" s="24">
        <v>0</v>
      </c>
      <c r="J723" s="24"/>
      <c r="K723" s="24"/>
      <c r="L723" s="24"/>
      <c r="M723" s="24">
        <v>0</v>
      </c>
      <c r="N723" s="24">
        <v>0</v>
      </c>
      <c r="O723" s="24"/>
      <c r="P723" s="49">
        <v>0</v>
      </c>
      <c r="Q723" s="24"/>
      <c r="R723" s="24"/>
      <c r="S723" s="24"/>
      <c r="T723" s="24">
        <v>0</v>
      </c>
      <c r="U723" s="24">
        <v>0</v>
      </c>
      <c r="V723" s="24"/>
      <c r="W723" s="24">
        <v>0</v>
      </c>
      <c r="X723" s="24"/>
      <c r="Y723" s="24"/>
      <c r="Z723" s="24"/>
      <c r="AA723" s="24">
        <v>0.59865000000000002</v>
      </c>
      <c r="AB723" s="24">
        <v>0</v>
      </c>
      <c r="AC723" s="24"/>
      <c r="AD723" s="49">
        <v>0.11</v>
      </c>
      <c r="AE723" s="24"/>
      <c r="AF723" s="24"/>
      <c r="AG723" s="24"/>
      <c r="AH723" s="24">
        <v>0</v>
      </c>
      <c r="AI723" s="24">
        <v>0</v>
      </c>
      <c r="AJ723" s="24"/>
      <c r="AK723" s="49">
        <v>0</v>
      </c>
      <c r="AL723" s="44"/>
      <c r="AM723" s="24"/>
      <c r="AN723" s="24"/>
      <c r="AO723" s="24">
        <f t="shared" si="12"/>
        <v>0.59865000000000002</v>
      </c>
      <c r="AP723" s="24">
        <v>0</v>
      </c>
      <c r="AQ723" s="24">
        <v>0</v>
      </c>
      <c r="AR723" s="24">
        <v>0.11</v>
      </c>
      <c r="AS723" s="24">
        <v>0</v>
      </c>
      <c r="AT723" s="24">
        <v>0</v>
      </c>
    </row>
    <row r="724" spans="1:46" ht="47.25">
      <c r="A724" s="8" t="s">
        <v>806</v>
      </c>
      <c r="B724" s="73" t="s">
        <v>205</v>
      </c>
      <c r="C724" s="15" t="s">
        <v>354</v>
      </c>
      <c r="D724" s="9">
        <v>0.49340999999999996</v>
      </c>
      <c r="E724" s="24"/>
      <c r="F724" s="24">
        <v>0</v>
      </c>
      <c r="G724" s="24">
        <v>0</v>
      </c>
      <c r="H724" s="24"/>
      <c r="I724" s="24">
        <v>0</v>
      </c>
      <c r="J724" s="24"/>
      <c r="K724" s="24"/>
      <c r="L724" s="24"/>
      <c r="M724" s="24">
        <v>0</v>
      </c>
      <c r="N724" s="24">
        <v>0</v>
      </c>
      <c r="O724" s="24"/>
      <c r="P724" s="49">
        <v>0</v>
      </c>
      <c r="Q724" s="24"/>
      <c r="R724" s="24"/>
      <c r="S724" s="24"/>
      <c r="T724" s="24">
        <v>0</v>
      </c>
      <c r="U724" s="24">
        <v>0</v>
      </c>
      <c r="V724" s="24"/>
      <c r="W724" s="24">
        <v>0</v>
      </c>
      <c r="X724" s="24"/>
      <c r="Y724" s="24"/>
      <c r="Z724" s="24"/>
      <c r="AA724" s="24">
        <v>0.49340999999999996</v>
      </c>
      <c r="AB724" s="24">
        <v>0</v>
      </c>
      <c r="AC724" s="24"/>
      <c r="AD724" s="49">
        <v>0.08</v>
      </c>
      <c r="AE724" s="24"/>
      <c r="AF724" s="24"/>
      <c r="AG724" s="24"/>
      <c r="AH724" s="24">
        <v>0</v>
      </c>
      <c r="AI724" s="24">
        <v>0</v>
      </c>
      <c r="AJ724" s="24"/>
      <c r="AK724" s="49">
        <v>0</v>
      </c>
      <c r="AL724" s="44"/>
      <c r="AM724" s="24"/>
      <c r="AN724" s="24"/>
      <c r="AO724" s="24">
        <f t="shared" si="12"/>
        <v>0.49340999999999996</v>
      </c>
      <c r="AP724" s="24">
        <v>0</v>
      </c>
      <c r="AQ724" s="24">
        <v>0</v>
      </c>
      <c r="AR724" s="24">
        <v>0.08</v>
      </c>
      <c r="AS724" s="24">
        <v>0</v>
      </c>
      <c r="AT724" s="24">
        <v>0</v>
      </c>
    </row>
    <row r="725" spans="1:46" ht="47.25">
      <c r="A725" s="8" t="s">
        <v>806</v>
      </c>
      <c r="B725" s="73" t="s">
        <v>1529</v>
      </c>
      <c r="C725" s="15" t="s">
        <v>1530</v>
      </c>
      <c r="D725" s="9">
        <v>3.2670500000000002</v>
      </c>
      <c r="E725" s="24"/>
      <c r="F725" s="24">
        <v>0</v>
      </c>
      <c r="G725" s="24">
        <v>0</v>
      </c>
      <c r="H725" s="24"/>
      <c r="I725" s="24">
        <v>0</v>
      </c>
      <c r="J725" s="24"/>
      <c r="K725" s="24"/>
      <c r="L725" s="24"/>
      <c r="M725" s="24">
        <v>3.2670499999999998</v>
      </c>
      <c r="N725" s="24">
        <v>0</v>
      </c>
      <c r="O725" s="24"/>
      <c r="P725" s="49">
        <v>0.70</v>
      </c>
      <c r="Q725" s="24"/>
      <c r="R725" s="24"/>
      <c r="S725" s="24"/>
      <c r="T725" s="24">
        <v>0</v>
      </c>
      <c r="U725" s="24">
        <v>0</v>
      </c>
      <c r="V725" s="24"/>
      <c r="W725" s="24">
        <v>0</v>
      </c>
      <c r="X725" s="24"/>
      <c r="Y725" s="24"/>
      <c r="Z725" s="24"/>
      <c r="AA725" s="24">
        <v>0</v>
      </c>
      <c r="AB725" s="24">
        <v>0</v>
      </c>
      <c r="AC725" s="24"/>
      <c r="AD725" s="49">
        <v>0</v>
      </c>
      <c r="AE725" s="24"/>
      <c r="AF725" s="24"/>
      <c r="AG725" s="24"/>
      <c r="AH725" s="24">
        <v>0</v>
      </c>
      <c r="AI725" s="24">
        <v>0</v>
      </c>
      <c r="AJ725" s="24"/>
      <c r="AK725" s="49">
        <v>0</v>
      </c>
      <c r="AL725" s="44"/>
      <c r="AM725" s="24"/>
      <c r="AN725" s="24"/>
      <c r="AO725" s="24">
        <f t="shared" si="12"/>
        <v>3.2670499999999998</v>
      </c>
      <c r="AP725" s="24">
        <v>0</v>
      </c>
      <c r="AQ725" s="24">
        <v>0</v>
      </c>
      <c r="AR725" s="24">
        <v>0.70</v>
      </c>
      <c r="AS725" s="24">
        <v>0</v>
      </c>
      <c r="AT725" s="24">
        <v>0</v>
      </c>
    </row>
    <row r="726" spans="1:46" ht="78.75">
      <c r="A726" s="8" t="s">
        <v>806</v>
      </c>
      <c r="B726" s="73" t="s">
        <v>147</v>
      </c>
      <c r="C726" s="15" t="s">
        <v>2521</v>
      </c>
      <c r="D726" s="9">
        <v>8.7346900000000005</v>
      </c>
      <c r="E726" s="24"/>
      <c r="F726" s="24">
        <v>0</v>
      </c>
      <c r="G726" s="24">
        <v>0</v>
      </c>
      <c r="H726" s="24"/>
      <c r="I726" s="24">
        <v>0</v>
      </c>
      <c r="J726" s="24"/>
      <c r="K726" s="24"/>
      <c r="L726" s="24"/>
      <c r="M726" s="24">
        <v>0</v>
      </c>
      <c r="N726" s="24">
        <v>0</v>
      </c>
      <c r="O726" s="24"/>
      <c r="P726" s="49">
        <v>0</v>
      </c>
      <c r="Q726" s="24"/>
      <c r="R726" s="24"/>
      <c r="S726" s="24"/>
      <c r="T726" s="24">
        <v>0</v>
      </c>
      <c r="U726" s="24">
        <v>0</v>
      </c>
      <c r="V726" s="24"/>
      <c r="W726" s="24">
        <v>0</v>
      </c>
      <c r="X726" s="24"/>
      <c r="Y726" s="24"/>
      <c r="Z726" s="24"/>
      <c r="AA726" s="24">
        <v>8.7346900000000005</v>
      </c>
      <c r="AB726" s="24">
        <v>0</v>
      </c>
      <c r="AC726" s="24"/>
      <c r="AD726" s="49">
        <v>3</v>
      </c>
      <c r="AE726" s="24"/>
      <c r="AF726" s="24"/>
      <c r="AG726" s="24"/>
      <c r="AH726" s="24">
        <v>0</v>
      </c>
      <c r="AI726" s="24">
        <v>0</v>
      </c>
      <c r="AJ726" s="24"/>
      <c r="AK726" s="49">
        <v>0</v>
      </c>
      <c r="AL726" s="44"/>
      <c r="AM726" s="24"/>
      <c r="AN726" s="24"/>
      <c r="AO726" s="24">
        <f t="shared" si="12"/>
        <v>8.7346900000000005</v>
      </c>
      <c r="AP726" s="24">
        <v>0</v>
      </c>
      <c r="AQ726" s="24">
        <v>0</v>
      </c>
      <c r="AR726" s="24">
        <v>3</v>
      </c>
      <c r="AS726" s="24">
        <v>0</v>
      </c>
      <c r="AT726" s="24">
        <v>0</v>
      </c>
    </row>
    <row r="727" spans="1:46" ht="63">
      <c r="A727" s="8" t="s">
        <v>806</v>
      </c>
      <c r="B727" s="73" t="s">
        <v>1531</v>
      </c>
      <c r="C727" s="15" t="s">
        <v>1532</v>
      </c>
      <c r="D727" s="9">
        <v>3.1569000000000003</v>
      </c>
      <c r="E727" s="24"/>
      <c r="F727" s="24">
        <v>3.1568999999999998</v>
      </c>
      <c r="G727" s="24">
        <v>0.25</v>
      </c>
      <c r="H727" s="24"/>
      <c r="I727" s="24">
        <v>0.30</v>
      </c>
      <c r="J727" s="24"/>
      <c r="K727" s="24"/>
      <c r="L727" s="24"/>
      <c r="M727" s="24">
        <v>0</v>
      </c>
      <c r="N727" s="24">
        <v>0</v>
      </c>
      <c r="O727" s="24"/>
      <c r="P727" s="49">
        <v>0</v>
      </c>
      <c r="Q727" s="24"/>
      <c r="R727" s="24"/>
      <c r="S727" s="24"/>
      <c r="T727" s="24">
        <v>0</v>
      </c>
      <c r="U727" s="24">
        <v>0</v>
      </c>
      <c r="V727" s="24"/>
      <c r="W727" s="24">
        <v>0</v>
      </c>
      <c r="X727" s="24"/>
      <c r="Y727" s="24"/>
      <c r="Z727" s="24"/>
      <c r="AA727" s="24">
        <v>0</v>
      </c>
      <c r="AB727" s="24">
        <v>0</v>
      </c>
      <c r="AC727" s="24"/>
      <c r="AD727" s="49">
        <v>0</v>
      </c>
      <c r="AE727" s="24"/>
      <c r="AF727" s="24"/>
      <c r="AG727" s="24"/>
      <c r="AH727" s="24">
        <v>0</v>
      </c>
      <c r="AI727" s="24">
        <v>0</v>
      </c>
      <c r="AJ727" s="24"/>
      <c r="AK727" s="49">
        <v>0</v>
      </c>
      <c r="AL727" s="44"/>
      <c r="AM727" s="24"/>
      <c r="AN727" s="24"/>
      <c r="AO727" s="24">
        <f t="shared" si="12"/>
        <v>3.1568999999999998</v>
      </c>
      <c r="AP727" s="24">
        <v>0.25</v>
      </c>
      <c r="AQ727" s="24">
        <v>0</v>
      </c>
      <c r="AR727" s="24">
        <v>0.30</v>
      </c>
      <c r="AS727" s="24">
        <v>0</v>
      </c>
      <c r="AT727" s="24">
        <v>0</v>
      </c>
    </row>
    <row r="728" spans="1:46" ht="47.25">
      <c r="A728" s="8" t="s">
        <v>806</v>
      </c>
      <c r="B728" s="73" t="s">
        <v>1533</v>
      </c>
      <c r="C728" s="15" t="s">
        <v>1534</v>
      </c>
      <c r="D728" s="9">
        <v>4.4780200000000008</v>
      </c>
      <c r="E728" s="24"/>
      <c r="F728" s="24">
        <v>4.4780200000000008</v>
      </c>
      <c r="G728" s="24">
        <v>0</v>
      </c>
      <c r="H728" s="24"/>
      <c r="I728" s="24">
        <v>0</v>
      </c>
      <c r="J728" s="24"/>
      <c r="K728" s="24"/>
      <c r="L728" s="24"/>
      <c r="M728" s="24">
        <v>0</v>
      </c>
      <c r="N728" s="24">
        <v>0</v>
      </c>
      <c r="O728" s="24"/>
      <c r="P728" s="49">
        <v>0</v>
      </c>
      <c r="Q728" s="24"/>
      <c r="R728" s="24"/>
      <c r="S728" s="24"/>
      <c r="T728" s="24">
        <v>0</v>
      </c>
      <c r="U728" s="24">
        <v>0</v>
      </c>
      <c r="V728" s="24"/>
      <c r="W728" s="24">
        <v>0</v>
      </c>
      <c r="X728" s="24"/>
      <c r="Y728" s="24"/>
      <c r="Z728" s="24"/>
      <c r="AA728" s="24">
        <v>0</v>
      </c>
      <c r="AB728" s="24">
        <v>0</v>
      </c>
      <c r="AC728" s="24"/>
      <c r="AD728" s="49">
        <v>0</v>
      </c>
      <c r="AE728" s="24"/>
      <c r="AF728" s="24"/>
      <c r="AG728" s="24"/>
      <c r="AH728" s="24">
        <v>0</v>
      </c>
      <c r="AI728" s="24">
        <v>0</v>
      </c>
      <c r="AJ728" s="24"/>
      <c r="AK728" s="49">
        <v>0</v>
      </c>
      <c r="AL728" s="44"/>
      <c r="AM728" s="24"/>
      <c r="AN728" s="24"/>
      <c r="AO728" s="24">
        <f t="shared" si="12"/>
        <v>4.4780200000000008</v>
      </c>
      <c r="AP728" s="24">
        <v>0</v>
      </c>
      <c r="AQ728" s="24">
        <v>0</v>
      </c>
      <c r="AR728" s="24">
        <v>0</v>
      </c>
      <c r="AS728" s="24">
        <v>0</v>
      </c>
      <c r="AT728" s="24">
        <v>0</v>
      </c>
    </row>
    <row r="729" spans="1:46" ht="47.25">
      <c r="A729" s="8" t="s">
        <v>806</v>
      </c>
      <c r="B729" s="73" t="s">
        <v>1535</v>
      </c>
      <c r="C729" s="15" t="s">
        <v>2522</v>
      </c>
      <c r="D729" s="9">
        <v>7.7533799999999999</v>
      </c>
      <c r="E729" s="24"/>
      <c r="F729" s="24">
        <v>7.7533800000000008</v>
      </c>
      <c r="G729" s="24">
        <v>0.5</v>
      </c>
      <c r="H729" s="24"/>
      <c r="I729" s="24">
        <v>1</v>
      </c>
      <c r="J729" s="24"/>
      <c r="K729" s="24"/>
      <c r="L729" s="24"/>
      <c r="M729" s="24">
        <v>0</v>
      </c>
      <c r="N729" s="24">
        <v>0</v>
      </c>
      <c r="O729" s="24"/>
      <c r="P729" s="49">
        <v>0</v>
      </c>
      <c r="Q729" s="24"/>
      <c r="R729" s="24"/>
      <c r="S729" s="24"/>
      <c r="T729" s="24">
        <v>0</v>
      </c>
      <c r="U729" s="24">
        <v>0</v>
      </c>
      <c r="V729" s="24"/>
      <c r="W729" s="24">
        <v>0</v>
      </c>
      <c r="X729" s="24"/>
      <c r="Y729" s="24"/>
      <c r="Z729" s="24"/>
      <c r="AA729" s="24">
        <v>0</v>
      </c>
      <c r="AB729" s="24">
        <v>0</v>
      </c>
      <c r="AC729" s="24"/>
      <c r="AD729" s="49">
        <v>0</v>
      </c>
      <c r="AE729" s="24"/>
      <c r="AF729" s="24"/>
      <c r="AG729" s="24"/>
      <c r="AH729" s="24">
        <v>0</v>
      </c>
      <c r="AI729" s="24">
        <v>0</v>
      </c>
      <c r="AJ729" s="24"/>
      <c r="AK729" s="49">
        <v>0</v>
      </c>
      <c r="AL729" s="44"/>
      <c r="AM729" s="24"/>
      <c r="AN729" s="24"/>
      <c r="AO729" s="24">
        <f t="shared" si="12"/>
        <v>7.7533800000000008</v>
      </c>
      <c r="AP729" s="24">
        <v>0.5</v>
      </c>
      <c r="AQ729" s="24">
        <v>0</v>
      </c>
      <c r="AR729" s="24">
        <v>1</v>
      </c>
      <c r="AS729" s="24">
        <v>0</v>
      </c>
      <c r="AT729" s="24">
        <v>0</v>
      </c>
    </row>
    <row r="730" spans="1:46" ht="63">
      <c r="A730" s="8" t="s">
        <v>806</v>
      </c>
      <c r="B730" s="73" t="s">
        <v>1536</v>
      </c>
      <c r="C730" s="15" t="s">
        <v>1537</v>
      </c>
      <c r="D730" s="9">
        <v>4.4712100000000001</v>
      </c>
      <c r="E730" s="24"/>
      <c r="F730" s="24">
        <v>0</v>
      </c>
      <c r="G730" s="24">
        <v>0</v>
      </c>
      <c r="H730" s="24"/>
      <c r="I730" s="24">
        <v>0</v>
      </c>
      <c r="J730" s="24"/>
      <c r="K730" s="24"/>
      <c r="L730" s="24"/>
      <c r="M730" s="24">
        <v>0</v>
      </c>
      <c r="N730" s="24">
        <v>0</v>
      </c>
      <c r="O730" s="24"/>
      <c r="P730" s="49">
        <v>0</v>
      </c>
      <c r="Q730" s="24"/>
      <c r="R730" s="24"/>
      <c r="S730" s="24"/>
      <c r="T730" s="24">
        <v>4.4712100000000001</v>
      </c>
      <c r="U730" s="24">
        <v>1.26</v>
      </c>
      <c r="V730" s="24"/>
      <c r="W730" s="24">
        <v>0.25</v>
      </c>
      <c r="X730" s="24"/>
      <c r="Y730" s="24"/>
      <c r="Z730" s="24"/>
      <c r="AA730" s="24">
        <v>0</v>
      </c>
      <c r="AB730" s="24">
        <v>0</v>
      </c>
      <c r="AC730" s="24"/>
      <c r="AD730" s="49">
        <v>0</v>
      </c>
      <c r="AE730" s="24"/>
      <c r="AF730" s="24"/>
      <c r="AG730" s="24"/>
      <c r="AH730" s="24">
        <v>0</v>
      </c>
      <c r="AI730" s="24">
        <v>0</v>
      </c>
      <c r="AJ730" s="24"/>
      <c r="AK730" s="49">
        <v>0</v>
      </c>
      <c r="AL730" s="44"/>
      <c r="AM730" s="24"/>
      <c r="AN730" s="24"/>
      <c r="AO730" s="24">
        <f t="shared" si="12"/>
        <v>4.4712100000000001</v>
      </c>
      <c r="AP730" s="24">
        <v>1.26</v>
      </c>
      <c r="AQ730" s="24">
        <v>0</v>
      </c>
      <c r="AR730" s="24">
        <v>0.25</v>
      </c>
      <c r="AS730" s="24">
        <v>0</v>
      </c>
      <c r="AT730" s="24">
        <v>0</v>
      </c>
    </row>
    <row r="731" spans="1:46" ht="63">
      <c r="A731" s="8" t="s">
        <v>806</v>
      </c>
      <c r="B731" s="73" t="s">
        <v>1538</v>
      </c>
      <c r="C731" s="15" t="s">
        <v>2523</v>
      </c>
      <c r="D731" s="9">
        <v>11.375440000000001</v>
      </c>
      <c r="E731" s="24"/>
      <c r="F731" s="24">
        <v>0</v>
      </c>
      <c r="G731" s="24">
        <v>0</v>
      </c>
      <c r="H731" s="24"/>
      <c r="I731" s="24">
        <v>0</v>
      </c>
      <c r="J731" s="24"/>
      <c r="K731" s="24"/>
      <c r="L731" s="24"/>
      <c r="M731" s="24">
        <v>0</v>
      </c>
      <c r="N731" s="24">
        <v>0</v>
      </c>
      <c r="O731" s="24"/>
      <c r="P731" s="49">
        <v>0</v>
      </c>
      <c r="Q731" s="24"/>
      <c r="R731" s="24"/>
      <c r="S731" s="24"/>
      <c r="T731" s="24">
        <v>11.375439999999999</v>
      </c>
      <c r="U731" s="24">
        <v>0.40</v>
      </c>
      <c r="V731" s="24"/>
      <c r="W731" s="24">
        <v>2.0499999999999998</v>
      </c>
      <c r="X731" s="24"/>
      <c r="Y731" s="24"/>
      <c r="Z731" s="24"/>
      <c r="AA731" s="24">
        <v>0</v>
      </c>
      <c r="AB731" s="24">
        <v>0</v>
      </c>
      <c r="AC731" s="24"/>
      <c r="AD731" s="49">
        <v>0</v>
      </c>
      <c r="AE731" s="24"/>
      <c r="AF731" s="24"/>
      <c r="AG731" s="24"/>
      <c r="AH731" s="24">
        <v>0</v>
      </c>
      <c r="AI731" s="24">
        <v>0</v>
      </c>
      <c r="AJ731" s="24"/>
      <c r="AK731" s="49">
        <v>0</v>
      </c>
      <c r="AL731" s="44"/>
      <c r="AM731" s="24"/>
      <c r="AN731" s="24"/>
      <c r="AO731" s="24">
        <f t="shared" si="12"/>
        <v>11.375439999999999</v>
      </c>
      <c r="AP731" s="24">
        <v>0.40</v>
      </c>
      <c r="AQ731" s="24">
        <v>0</v>
      </c>
      <c r="AR731" s="24">
        <v>2.0499999999999998</v>
      </c>
      <c r="AS731" s="24">
        <v>0</v>
      </c>
      <c r="AT731" s="24">
        <v>0</v>
      </c>
    </row>
    <row r="732" spans="1:46" ht="47.25">
      <c r="A732" s="8" t="s">
        <v>806</v>
      </c>
      <c r="B732" s="73" t="s">
        <v>670</v>
      </c>
      <c r="C732" s="15" t="s">
        <v>768</v>
      </c>
      <c r="D732" s="9">
        <v>3.2350100000000004</v>
      </c>
      <c r="E732" s="24"/>
      <c r="F732" s="24">
        <v>0</v>
      </c>
      <c r="G732" s="24">
        <v>0</v>
      </c>
      <c r="H732" s="24"/>
      <c r="I732" s="24">
        <v>0</v>
      </c>
      <c r="J732" s="24"/>
      <c r="K732" s="24"/>
      <c r="L732" s="24"/>
      <c r="M732" s="24">
        <v>0</v>
      </c>
      <c r="N732" s="24">
        <v>0</v>
      </c>
      <c r="O732" s="24"/>
      <c r="P732" s="49">
        <v>0</v>
      </c>
      <c r="Q732" s="24"/>
      <c r="R732" s="24"/>
      <c r="S732" s="24"/>
      <c r="T732" s="24">
        <v>0</v>
      </c>
      <c r="U732" s="24">
        <v>0</v>
      </c>
      <c r="V732" s="24"/>
      <c r="W732" s="24">
        <v>0</v>
      </c>
      <c r="X732" s="24"/>
      <c r="Y732" s="24"/>
      <c r="Z732" s="24"/>
      <c r="AA732" s="24">
        <v>0</v>
      </c>
      <c r="AB732" s="24">
        <v>0</v>
      </c>
      <c r="AC732" s="24"/>
      <c r="AD732" s="49">
        <v>0</v>
      </c>
      <c r="AE732" s="24"/>
      <c r="AF732" s="24"/>
      <c r="AG732" s="24"/>
      <c r="AH732" s="24">
        <v>3.2350099999999999</v>
      </c>
      <c r="AI732" s="24">
        <v>0</v>
      </c>
      <c r="AJ732" s="24"/>
      <c r="AK732" s="49">
        <v>0</v>
      </c>
      <c r="AL732" s="44"/>
      <c r="AM732" s="24"/>
      <c r="AN732" s="24"/>
      <c r="AO732" s="24">
        <f t="shared" si="12"/>
        <v>3.2350099999999999</v>
      </c>
      <c r="AP732" s="24">
        <v>0</v>
      </c>
      <c r="AQ732" s="24">
        <v>0</v>
      </c>
      <c r="AR732" s="24">
        <v>0</v>
      </c>
      <c r="AS732" s="24">
        <v>0</v>
      </c>
      <c r="AT732" s="24">
        <v>0</v>
      </c>
    </row>
    <row r="733" spans="1:46" ht="47.25">
      <c r="A733" s="8" t="s">
        <v>806</v>
      </c>
      <c r="B733" s="73" t="s">
        <v>1539</v>
      </c>
      <c r="C733" s="15" t="s">
        <v>1540</v>
      </c>
      <c r="D733" s="9">
        <v>6.0568200000000001</v>
      </c>
      <c r="E733" s="24"/>
      <c r="F733" s="24">
        <v>6.0568199999999992</v>
      </c>
      <c r="G733" s="24">
        <v>0.25</v>
      </c>
      <c r="H733" s="24"/>
      <c r="I733" s="24">
        <v>0.19400000000000001</v>
      </c>
      <c r="J733" s="24"/>
      <c r="K733" s="24"/>
      <c r="L733" s="24"/>
      <c r="M733" s="24">
        <v>0</v>
      </c>
      <c r="N733" s="24">
        <v>0</v>
      </c>
      <c r="O733" s="24"/>
      <c r="P733" s="49">
        <v>0</v>
      </c>
      <c r="Q733" s="24"/>
      <c r="R733" s="24"/>
      <c r="S733" s="24"/>
      <c r="T733" s="24">
        <v>0</v>
      </c>
      <c r="U733" s="24">
        <v>0</v>
      </c>
      <c r="V733" s="24"/>
      <c r="W733" s="24">
        <v>0</v>
      </c>
      <c r="X733" s="24"/>
      <c r="Y733" s="24"/>
      <c r="Z733" s="24"/>
      <c r="AA733" s="24">
        <v>0</v>
      </c>
      <c r="AB733" s="24">
        <v>0</v>
      </c>
      <c r="AC733" s="24"/>
      <c r="AD733" s="49">
        <v>0</v>
      </c>
      <c r="AE733" s="24"/>
      <c r="AF733" s="24"/>
      <c r="AG733" s="24"/>
      <c r="AH733" s="24">
        <v>0</v>
      </c>
      <c r="AI733" s="24">
        <v>0</v>
      </c>
      <c r="AJ733" s="24"/>
      <c r="AK733" s="49">
        <v>0</v>
      </c>
      <c r="AL733" s="44"/>
      <c r="AM733" s="24"/>
      <c r="AN733" s="24"/>
      <c r="AO733" s="24">
        <f t="shared" si="12"/>
        <v>6.0568199999999992</v>
      </c>
      <c r="AP733" s="24">
        <v>0.25</v>
      </c>
      <c r="AQ733" s="24">
        <v>0</v>
      </c>
      <c r="AR733" s="24">
        <v>0.19400000000000001</v>
      </c>
      <c r="AS733" s="24">
        <v>0</v>
      </c>
      <c r="AT733" s="24">
        <v>0</v>
      </c>
    </row>
    <row r="734" spans="1:46" ht="47.25">
      <c r="A734" s="8" t="s">
        <v>806</v>
      </c>
      <c r="B734" s="73" t="s">
        <v>1541</v>
      </c>
      <c r="C734" s="15" t="s">
        <v>1542</v>
      </c>
      <c r="D734" s="9">
        <v>3.47241</v>
      </c>
      <c r="E734" s="24"/>
      <c r="F734" s="24">
        <v>3.47241</v>
      </c>
      <c r="G734" s="24">
        <v>0.40</v>
      </c>
      <c r="H734" s="24"/>
      <c r="I734" s="24">
        <v>0.35799999999999998</v>
      </c>
      <c r="J734" s="24"/>
      <c r="K734" s="24"/>
      <c r="L734" s="24"/>
      <c r="M734" s="24">
        <v>0</v>
      </c>
      <c r="N734" s="24">
        <v>0</v>
      </c>
      <c r="O734" s="24"/>
      <c r="P734" s="49">
        <v>0</v>
      </c>
      <c r="Q734" s="24"/>
      <c r="R734" s="24"/>
      <c r="S734" s="24"/>
      <c r="T734" s="24">
        <v>0</v>
      </c>
      <c r="U734" s="24">
        <v>0</v>
      </c>
      <c r="V734" s="24"/>
      <c r="W734" s="24">
        <v>0</v>
      </c>
      <c r="X734" s="24"/>
      <c r="Y734" s="24"/>
      <c r="Z734" s="24"/>
      <c r="AA734" s="24">
        <v>0</v>
      </c>
      <c r="AB734" s="24">
        <v>0</v>
      </c>
      <c r="AC734" s="24"/>
      <c r="AD734" s="49">
        <v>0</v>
      </c>
      <c r="AE734" s="24"/>
      <c r="AF734" s="24"/>
      <c r="AG734" s="24"/>
      <c r="AH734" s="24">
        <v>0</v>
      </c>
      <c r="AI734" s="24">
        <v>0</v>
      </c>
      <c r="AJ734" s="24"/>
      <c r="AK734" s="49">
        <v>0</v>
      </c>
      <c r="AL734" s="44"/>
      <c r="AM734" s="24"/>
      <c r="AN734" s="24"/>
      <c r="AO734" s="24">
        <f t="shared" si="12"/>
        <v>3.47241</v>
      </c>
      <c r="AP734" s="24">
        <v>0.40</v>
      </c>
      <c r="AQ734" s="24">
        <v>0</v>
      </c>
      <c r="AR734" s="24">
        <v>0.35799999999999998</v>
      </c>
      <c r="AS734" s="24">
        <v>0</v>
      </c>
      <c r="AT734" s="24">
        <v>0</v>
      </c>
    </row>
    <row r="735" spans="1:46" ht="94.5">
      <c r="A735" s="8" t="s">
        <v>806</v>
      </c>
      <c r="B735" s="73" t="s">
        <v>1543</v>
      </c>
      <c r="C735" s="15" t="s">
        <v>2524</v>
      </c>
      <c r="D735" s="9">
        <v>3.1132499999999999</v>
      </c>
      <c r="E735" s="24"/>
      <c r="F735" s="24">
        <v>3.1132499999999999</v>
      </c>
      <c r="G735" s="24">
        <v>0.40</v>
      </c>
      <c r="H735" s="24"/>
      <c r="I735" s="24">
        <v>0.10</v>
      </c>
      <c r="J735" s="24"/>
      <c r="K735" s="24"/>
      <c r="L735" s="24"/>
      <c r="M735" s="24">
        <v>0</v>
      </c>
      <c r="N735" s="24">
        <v>0</v>
      </c>
      <c r="O735" s="24"/>
      <c r="P735" s="49">
        <v>0</v>
      </c>
      <c r="Q735" s="24"/>
      <c r="R735" s="24"/>
      <c r="S735" s="24"/>
      <c r="T735" s="24">
        <v>0</v>
      </c>
      <c r="U735" s="24">
        <v>0</v>
      </c>
      <c r="V735" s="24"/>
      <c r="W735" s="24">
        <v>0</v>
      </c>
      <c r="X735" s="24"/>
      <c r="Y735" s="24"/>
      <c r="Z735" s="24"/>
      <c r="AA735" s="24">
        <v>0</v>
      </c>
      <c r="AB735" s="24">
        <v>0</v>
      </c>
      <c r="AC735" s="24"/>
      <c r="AD735" s="49">
        <v>0</v>
      </c>
      <c r="AE735" s="24"/>
      <c r="AF735" s="24"/>
      <c r="AG735" s="24"/>
      <c r="AH735" s="24">
        <v>0</v>
      </c>
      <c r="AI735" s="24">
        <v>0</v>
      </c>
      <c r="AJ735" s="24"/>
      <c r="AK735" s="49">
        <v>0</v>
      </c>
      <c r="AL735" s="44"/>
      <c r="AM735" s="24"/>
      <c r="AN735" s="24"/>
      <c r="AO735" s="24">
        <f t="shared" si="12"/>
        <v>3.1132499999999999</v>
      </c>
      <c r="AP735" s="24">
        <v>0.40</v>
      </c>
      <c r="AQ735" s="24">
        <v>0</v>
      </c>
      <c r="AR735" s="24">
        <v>0.10</v>
      </c>
      <c r="AS735" s="24">
        <v>0</v>
      </c>
      <c r="AT735" s="24">
        <v>0</v>
      </c>
    </row>
    <row r="736" spans="1:46" ht="78.75">
      <c r="A736" s="8" t="s">
        <v>806</v>
      </c>
      <c r="B736" s="73" t="s">
        <v>1544</v>
      </c>
      <c r="C736" s="15" t="s">
        <v>2525</v>
      </c>
      <c r="D736" s="9">
        <v>22.879540000000002</v>
      </c>
      <c r="E736" s="24"/>
      <c r="F736" s="24">
        <v>0</v>
      </c>
      <c r="G736" s="24">
        <v>0</v>
      </c>
      <c r="H736" s="24"/>
      <c r="I736" s="24">
        <v>0</v>
      </c>
      <c r="J736" s="24"/>
      <c r="K736" s="24"/>
      <c r="L736" s="24"/>
      <c r="M736" s="24">
        <v>0</v>
      </c>
      <c r="N736" s="24">
        <v>0</v>
      </c>
      <c r="O736" s="24"/>
      <c r="P736" s="49">
        <v>0</v>
      </c>
      <c r="Q736" s="24"/>
      <c r="R736" s="24"/>
      <c r="S736" s="24"/>
      <c r="T736" s="24">
        <v>0</v>
      </c>
      <c r="U736" s="24">
        <v>0</v>
      </c>
      <c r="V736" s="24"/>
      <c r="W736" s="24">
        <v>0</v>
      </c>
      <c r="X736" s="24"/>
      <c r="Y736" s="24"/>
      <c r="Z736" s="24"/>
      <c r="AA736" s="24">
        <v>0</v>
      </c>
      <c r="AB736" s="24">
        <v>0</v>
      </c>
      <c r="AC736" s="24"/>
      <c r="AD736" s="49">
        <v>0</v>
      </c>
      <c r="AE736" s="24"/>
      <c r="AF736" s="24"/>
      <c r="AG736" s="24"/>
      <c r="AH736" s="24">
        <v>0</v>
      </c>
      <c r="AI736" s="24">
        <v>0</v>
      </c>
      <c r="AJ736" s="24"/>
      <c r="AK736" s="49">
        <v>0</v>
      </c>
      <c r="AL736" s="44"/>
      <c r="AM736" s="24"/>
      <c r="AN736" s="24"/>
      <c r="AO736" s="24">
        <f t="shared" si="12"/>
        <v>0</v>
      </c>
      <c r="AP736" s="24">
        <v>0</v>
      </c>
      <c r="AQ736" s="24">
        <v>0</v>
      </c>
      <c r="AR736" s="24">
        <v>0</v>
      </c>
      <c r="AS736" s="24">
        <v>0</v>
      </c>
      <c r="AT736" s="24">
        <v>0</v>
      </c>
    </row>
    <row r="737" spans="1:46" ht="47.25">
      <c r="A737" s="8" t="s">
        <v>806</v>
      </c>
      <c r="B737" s="73" t="s">
        <v>1545</v>
      </c>
      <c r="C737" s="15" t="s">
        <v>1546</v>
      </c>
      <c r="D737" s="9">
        <v>2.4746700000000001</v>
      </c>
      <c r="E737" s="24"/>
      <c r="F737" s="24">
        <v>0</v>
      </c>
      <c r="G737" s="24">
        <v>0</v>
      </c>
      <c r="H737" s="24"/>
      <c r="I737" s="24">
        <v>0</v>
      </c>
      <c r="J737" s="24"/>
      <c r="K737" s="24"/>
      <c r="L737" s="24"/>
      <c r="M737" s="24">
        <v>0</v>
      </c>
      <c r="N737" s="24">
        <v>0</v>
      </c>
      <c r="O737" s="24"/>
      <c r="P737" s="49">
        <v>0</v>
      </c>
      <c r="Q737" s="24"/>
      <c r="R737" s="24"/>
      <c r="S737" s="24"/>
      <c r="T737" s="24">
        <v>2.4746700000000001</v>
      </c>
      <c r="U737" s="24">
        <v>0.25</v>
      </c>
      <c r="V737" s="24"/>
      <c r="W737" s="24">
        <v>0.20</v>
      </c>
      <c r="X737" s="24"/>
      <c r="Y737" s="24"/>
      <c r="Z737" s="24"/>
      <c r="AA737" s="24">
        <v>0</v>
      </c>
      <c r="AB737" s="24">
        <v>0</v>
      </c>
      <c r="AC737" s="24"/>
      <c r="AD737" s="49">
        <v>0</v>
      </c>
      <c r="AE737" s="24"/>
      <c r="AF737" s="24"/>
      <c r="AG737" s="24"/>
      <c r="AH737" s="24">
        <v>0</v>
      </c>
      <c r="AI737" s="24">
        <v>0</v>
      </c>
      <c r="AJ737" s="24"/>
      <c r="AK737" s="49">
        <v>0</v>
      </c>
      <c r="AL737" s="44"/>
      <c r="AM737" s="24"/>
      <c r="AN737" s="24"/>
      <c r="AO737" s="24">
        <f t="shared" si="12"/>
        <v>2.4746700000000001</v>
      </c>
      <c r="AP737" s="24">
        <v>0.25</v>
      </c>
      <c r="AQ737" s="24">
        <v>0</v>
      </c>
      <c r="AR737" s="24">
        <v>0.20</v>
      </c>
      <c r="AS737" s="24">
        <v>0</v>
      </c>
      <c r="AT737" s="24">
        <v>0</v>
      </c>
    </row>
    <row r="738" spans="1:46" ht="78.75">
      <c r="A738" s="8" t="s">
        <v>806</v>
      </c>
      <c r="B738" s="73" t="s">
        <v>1547</v>
      </c>
      <c r="C738" s="15" t="s">
        <v>2526</v>
      </c>
      <c r="D738" s="9">
        <v>1.1579999999999999</v>
      </c>
      <c r="E738" s="24"/>
      <c r="F738" s="24">
        <v>1.1579999999999999</v>
      </c>
      <c r="G738" s="24">
        <v>0</v>
      </c>
      <c r="H738" s="24"/>
      <c r="I738" s="24">
        <v>0</v>
      </c>
      <c r="J738" s="24"/>
      <c r="K738" s="24"/>
      <c r="L738" s="24"/>
      <c r="M738" s="24">
        <v>0</v>
      </c>
      <c r="N738" s="24">
        <v>0</v>
      </c>
      <c r="O738" s="24"/>
      <c r="P738" s="49">
        <v>0</v>
      </c>
      <c r="Q738" s="24"/>
      <c r="R738" s="24"/>
      <c r="S738" s="24"/>
      <c r="T738" s="24">
        <v>0</v>
      </c>
      <c r="U738" s="24">
        <v>0</v>
      </c>
      <c r="V738" s="24"/>
      <c r="W738" s="24">
        <v>0</v>
      </c>
      <c r="X738" s="24"/>
      <c r="Y738" s="24"/>
      <c r="Z738" s="24"/>
      <c r="AA738" s="24">
        <v>0</v>
      </c>
      <c r="AB738" s="24">
        <v>0</v>
      </c>
      <c r="AC738" s="24"/>
      <c r="AD738" s="49">
        <v>0</v>
      </c>
      <c r="AE738" s="24"/>
      <c r="AF738" s="24"/>
      <c r="AG738" s="24"/>
      <c r="AH738" s="24">
        <v>0</v>
      </c>
      <c r="AI738" s="24">
        <v>0</v>
      </c>
      <c r="AJ738" s="24"/>
      <c r="AK738" s="49">
        <v>0</v>
      </c>
      <c r="AL738" s="44"/>
      <c r="AM738" s="24"/>
      <c r="AN738" s="24"/>
      <c r="AO738" s="24">
        <f t="shared" si="12"/>
        <v>1.1579999999999999</v>
      </c>
      <c r="AP738" s="24">
        <v>0</v>
      </c>
      <c r="AQ738" s="24">
        <v>0</v>
      </c>
      <c r="AR738" s="24">
        <v>0</v>
      </c>
      <c r="AS738" s="24">
        <v>0</v>
      </c>
      <c r="AT738" s="24">
        <v>0</v>
      </c>
    </row>
    <row r="739" spans="1:46" ht="94.5">
      <c r="A739" s="8" t="s">
        <v>806</v>
      </c>
      <c r="B739" s="73" t="s">
        <v>671</v>
      </c>
      <c r="C739" s="15" t="s">
        <v>2527</v>
      </c>
      <c r="D739" s="9">
        <v>1.4613699999999998</v>
      </c>
      <c r="E739" s="24"/>
      <c r="F739" s="24">
        <v>0</v>
      </c>
      <c r="G739" s="24">
        <v>0</v>
      </c>
      <c r="H739" s="24"/>
      <c r="I739" s="24">
        <v>0</v>
      </c>
      <c r="J739" s="24"/>
      <c r="K739" s="24"/>
      <c r="L739" s="24"/>
      <c r="M739" s="24">
        <v>0</v>
      </c>
      <c r="N739" s="24">
        <v>0</v>
      </c>
      <c r="O739" s="24"/>
      <c r="P739" s="49">
        <v>0</v>
      </c>
      <c r="Q739" s="24"/>
      <c r="R739" s="24"/>
      <c r="S739" s="24"/>
      <c r="T739" s="24">
        <v>0</v>
      </c>
      <c r="U739" s="24">
        <v>0</v>
      </c>
      <c r="V739" s="24"/>
      <c r="W739" s="24">
        <v>0</v>
      </c>
      <c r="X739" s="24"/>
      <c r="Y739" s="24"/>
      <c r="Z739" s="24"/>
      <c r="AA739" s="24">
        <v>0</v>
      </c>
      <c r="AB739" s="24">
        <v>0</v>
      </c>
      <c r="AC739" s="24"/>
      <c r="AD739" s="49">
        <v>0</v>
      </c>
      <c r="AE739" s="24"/>
      <c r="AF739" s="24"/>
      <c r="AG739" s="24"/>
      <c r="AH739" s="24">
        <v>1.4613699999999998</v>
      </c>
      <c r="AI739" s="24">
        <v>0</v>
      </c>
      <c r="AJ739" s="24"/>
      <c r="AK739" s="49">
        <v>0</v>
      </c>
      <c r="AL739" s="44"/>
      <c r="AM739" s="24"/>
      <c r="AN739" s="24"/>
      <c r="AO739" s="24">
        <f t="shared" si="12"/>
        <v>1.4613699999999998</v>
      </c>
      <c r="AP739" s="24">
        <v>0</v>
      </c>
      <c r="AQ739" s="24">
        <v>0</v>
      </c>
      <c r="AR739" s="24">
        <v>0</v>
      </c>
      <c r="AS739" s="24">
        <v>0</v>
      </c>
      <c r="AT739" s="24">
        <v>0</v>
      </c>
    </row>
    <row r="740" spans="1:46" ht="63">
      <c r="A740" s="8" t="s">
        <v>806</v>
      </c>
      <c r="B740" s="73" t="s">
        <v>1548</v>
      </c>
      <c r="C740" s="15" t="s">
        <v>1549</v>
      </c>
      <c r="D740" s="9">
        <v>2.65117</v>
      </c>
      <c r="E740" s="24"/>
      <c r="F740" s="24">
        <v>0</v>
      </c>
      <c r="G740" s="24">
        <v>0</v>
      </c>
      <c r="H740" s="24"/>
      <c r="I740" s="24">
        <v>0</v>
      </c>
      <c r="J740" s="24"/>
      <c r="K740" s="24"/>
      <c r="L740" s="24"/>
      <c r="M740" s="24">
        <v>0</v>
      </c>
      <c r="N740" s="24">
        <v>0</v>
      </c>
      <c r="O740" s="24"/>
      <c r="P740" s="49">
        <v>0</v>
      </c>
      <c r="Q740" s="24"/>
      <c r="R740" s="24"/>
      <c r="S740" s="24"/>
      <c r="T740" s="24">
        <v>2.65117</v>
      </c>
      <c r="U740" s="24">
        <v>0.40</v>
      </c>
      <c r="V740" s="24"/>
      <c r="W740" s="24">
        <v>0.20</v>
      </c>
      <c r="X740" s="24"/>
      <c r="Y740" s="24"/>
      <c r="Z740" s="24"/>
      <c r="AA740" s="24">
        <v>0</v>
      </c>
      <c r="AB740" s="24">
        <v>0</v>
      </c>
      <c r="AC740" s="24"/>
      <c r="AD740" s="49">
        <v>0</v>
      </c>
      <c r="AE740" s="24"/>
      <c r="AF740" s="24"/>
      <c r="AG740" s="24"/>
      <c r="AH740" s="24">
        <v>0</v>
      </c>
      <c r="AI740" s="24">
        <v>0</v>
      </c>
      <c r="AJ740" s="24"/>
      <c r="AK740" s="49">
        <v>0</v>
      </c>
      <c r="AL740" s="44"/>
      <c r="AM740" s="24"/>
      <c r="AN740" s="24"/>
      <c r="AO740" s="24">
        <f t="shared" si="12"/>
        <v>2.65117</v>
      </c>
      <c r="AP740" s="24">
        <v>0.40</v>
      </c>
      <c r="AQ740" s="24">
        <v>0</v>
      </c>
      <c r="AR740" s="24">
        <v>0.20</v>
      </c>
      <c r="AS740" s="24">
        <v>0</v>
      </c>
      <c r="AT740" s="24">
        <v>0</v>
      </c>
    </row>
    <row r="741" spans="1:46" ht="47.25">
      <c r="A741" s="8" t="s">
        <v>806</v>
      </c>
      <c r="B741" s="73" t="s">
        <v>672</v>
      </c>
      <c r="C741" s="15" t="s">
        <v>769</v>
      </c>
      <c r="D741" s="9">
        <v>3.2065600000000001</v>
      </c>
      <c r="E741" s="24"/>
      <c r="F741" s="24">
        <v>0</v>
      </c>
      <c r="G741" s="24">
        <v>0</v>
      </c>
      <c r="H741" s="24"/>
      <c r="I741" s="24">
        <v>0</v>
      </c>
      <c r="J741" s="24"/>
      <c r="K741" s="24"/>
      <c r="L741" s="24"/>
      <c r="M741" s="24">
        <v>0</v>
      </c>
      <c r="N741" s="24">
        <v>0</v>
      </c>
      <c r="O741" s="24"/>
      <c r="P741" s="49">
        <v>0</v>
      </c>
      <c r="Q741" s="24"/>
      <c r="R741" s="24"/>
      <c r="S741" s="24"/>
      <c r="T741" s="24">
        <v>0</v>
      </c>
      <c r="U741" s="24">
        <v>0</v>
      </c>
      <c r="V741" s="24"/>
      <c r="W741" s="24">
        <v>0</v>
      </c>
      <c r="X741" s="24"/>
      <c r="Y741" s="24"/>
      <c r="Z741" s="24"/>
      <c r="AA741" s="24">
        <v>3.2065600000000001</v>
      </c>
      <c r="AB741" s="24">
        <v>0</v>
      </c>
      <c r="AC741" s="24"/>
      <c r="AD741" s="49">
        <v>0.05</v>
      </c>
      <c r="AE741" s="24"/>
      <c r="AF741" s="24"/>
      <c r="AG741" s="24"/>
      <c r="AH741" s="24">
        <v>0</v>
      </c>
      <c r="AI741" s="24">
        <v>0</v>
      </c>
      <c r="AJ741" s="24"/>
      <c r="AK741" s="49">
        <v>0</v>
      </c>
      <c r="AL741" s="44"/>
      <c r="AM741" s="24"/>
      <c r="AN741" s="24"/>
      <c r="AO741" s="24">
        <f t="shared" si="12"/>
        <v>3.2065600000000001</v>
      </c>
      <c r="AP741" s="24">
        <v>0</v>
      </c>
      <c r="AQ741" s="24">
        <v>0</v>
      </c>
      <c r="AR741" s="24">
        <v>0.05</v>
      </c>
      <c r="AS741" s="24">
        <v>0</v>
      </c>
      <c r="AT741" s="24">
        <v>0</v>
      </c>
    </row>
    <row r="742" spans="1:46" ht="78.75">
      <c r="A742" s="8" t="s">
        <v>806</v>
      </c>
      <c r="B742" s="73" t="s">
        <v>1550</v>
      </c>
      <c r="C742" s="15" t="s">
        <v>2528</v>
      </c>
      <c r="D742" s="9">
        <v>6.17117</v>
      </c>
      <c r="E742" s="24"/>
      <c r="F742" s="24">
        <v>0</v>
      </c>
      <c r="G742" s="24">
        <v>0</v>
      </c>
      <c r="H742" s="24"/>
      <c r="I742" s="24">
        <v>0</v>
      </c>
      <c r="J742" s="24"/>
      <c r="K742" s="24"/>
      <c r="L742" s="24"/>
      <c r="M742" s="24">
        <v>0</v>
      </c>
      <c r="N742" s="24">
        <v>0</v>
      </c>
      <c r="O742" s="24"/>
      <c r="P742" s="49">
        <v>0</v>
      </c>
      <c r="Q742" s="24"/>
      <c r="R742" s="24"/>
      <c r="S742" s="24"/>
      <c r="T742" s="24">
        <v>6.17117</v>
      </c>
      <c r="U742" s="24">
        <v>0</v>
      </c>
      <c r="V742" s="24"/>
      <c r="W742" s="24">
        <v>1.1000000000000001</v>
      </c>
      <c r="X742" s="24"/>
      <c r="Y742" s="24"/>
      <c r="Z742" s="24"/>
      <c r="AA742" s="24">
        <v>0</v>
      </c>
      <c r="AB742" s="24">
        <v>0</v>
      </c>
      <c r="AC742" s="24"/>
      <c r="AD742" s="49">
        <v>0</v>
      </c>
      <c r="AE742" s="24"/>
      <c r="AF742" s="24"/>
      <c r="AG742" s="24"/>
      <c r="AH742" s="24">
        <v>0</v>
      </c>
      <c r="AI742" s="24">
        <v>0</v>
      </c>
      <c r="AJ742" s="24"/>
      <c r="AK742" s="49">
        <v>0</v>
      </c>
      <c r="AL742" s="44"/>
      <c r="AM742" s="24"/>
      <c r="AN742" s="24"/>
      <c r="AO742" s="24">
        <f t="shared" si="12"/>
        <v>6.17117</v>
      </c>
      <c r="AP742" s="24">
        <v>0</v>
      </c>
      <c r="AQ742" s="24">
        <v>0</v>
      </c>
      <c r="AR742" s="24">
        <v>1.1000000000000001</v>
      </c>
      <c r="AS742" s="24">
        <v>0</v>
      </c>
      <c r="AT742" s="24">
        <v>0</v>
      </c>
    </row>
    <row r="743" spans="1:46" ht="63">
      <c r="A743" s="8" t="s">
        <v>806</v>
      </c>
      <c r="B743" s="73" t="s">
        <v>1551</v>
      </c>
      <c r="C743" s="15" t="s">
        <v>1552</v>
      </c>
      <c r="D743" s="9">
        <v>2.8862299999999999</v>
      </c>
      <c r="E743" s="24"/>
      <c r="F743" s="24">
        <v>0</v>
      </c>
      <c r="G743" s="24">
        <v>0</v>
      </c>
      <c r="H743" s="24"/>
      <c r="I743" s="24">
        <v>0</v>
      </c>
      <c r="J743" s="24"/>
      <c r="K743" s="24"/>
      <c r="L743" s="24"/>
      <c r="M743" s="24">
        <v>0</v>
      </c>
      <c r="N743" s="24">
        <v>0</v>
      </c>
      <c r="O743" s="24"/>
      <c r="P743" s="49">
        <v>0</v>
      </c>
      <c r="Q743" s="24"/>
      <c r="R743" s="24"/>
      <c r="S743" s="24"/>
      <c r="T743" s="24">
        <v>2.8862300000000003</v>
      </c>
      <c r="U743" s="24">
        <v>0.40</v>
      </c>
      <c r="V743" s="24"/>
      <c r="W743" s="24">
        <v>0.25</v>
      </c>
      <c r="X743" s="24"/>
      <c r="Y743" s="24"/>
      <c r="Z743" s="24"/>
      <c r="AA743" s="24">
        <v>0</v>
      </c>
      <c r="AB743" s="24">
        <v>0</v>
      </c>
      <c r="AC743" s="24"/>
      <c r="AD743" s="49">
        <v>0</v>
      </c>
      <c r="AE743" s="24"/>
      <c r="AF743" s="24"/>
      <c r="AG743" s="24"/>
      <c r="AH743" s="24">
        <v>0</v>
      </c>
      <c r="AI743" s="24">
        <v>0</v>
      </c>
      <c r="AJ743" s="24"/>
      <c r="AK743" s="49">
        <v>0</v>
      </c>
      <c r="AL743" s="44"/>
      <c r="AM743" s="24"/>
      <c r="AN743" s="24"/>
      <c r="AO743" s="24">
        <f t="shared" si="12"/>
        <v>2.8862300000000003</v>
      </c>
      <c r="AP743" s="24">
        <v>0.40</v>
      </c>
      <c r="AQ743" s="24">
        <v>0</v>
      </c>
      <c r="AR743" s="24">
        <v>0.25</v>
      </c>
      <c r="AS743" s="24">
        <v>0</v>
      </c>
      <c r="AT743" s="24">
        <v>0</v>
      </c>
    </row>
    <row r="744" spans="1:46" ht="63">
      <c r="A744" s="8" t="s">
        <v>806</v>
      </c>
      <c r="B744" s="73" t="s">
        <v>673</v>
      </c>
      <c r="C744" s="15" t="s">
        <v>2529</v>
      </c>
      <c r="D744" s="9">
        <v>21.614159999999998</v>
      </c>
      <c r="E744" s="24"/>
      <c r="F744" s="24">
        <v>0</v>
      </c>
      <c r="G744" s="24">
        <v>0</v>
      </c>
      <c r="H744" s="24"/>
      <c r="I744" s="24">
        <v>0</v>
      </c>
      <c r="J744" s="24"/>
      <c r="K744" s="24"/>
      <c r="L744" s="24"/>
      <c r="M744" s="24">
        <v>0</v>
      </c>
      <c r="N744" s="24">
        <v>0</v>
      </c>
      <c r="O744" s="24"/>
      <c r="P744" s="49">
        <v>0</v>
      </c>
      <c r="Q744" s="24"/>
      <c r="R744" s="24"/>
      <c r="S744" s="24"/>
      <c r="T744" s="24">
        <v>0</v>
      </c>
      <c r="U744" s="24">
        <v>0</v>
      </c>
      <c r="V744" s="24"/>
      <c r="W744" s="24">
        <v>0</v>
      </c>
      <c r="X744" s="24"/>
      <c r="Y744" s="24"/>
      <c r="Z744" s="24"/>
      <c r="AA744" s="24">
        <v>21.614160000000002</v>
      </c>
      <c r="AB744" s="24">
        <v>0</v>
      </c>
      <c r="AC744" s="24"/>
      <c r="AD744" s="49">
        <v>4.80</v>
      </c>
      <c r="AE744" s="24"/>
      <c r="AF744" s="24"/>
      <c r="AG744" s="24"/>
      <c r="AH744" s="24">
        <v>0</v>
      </c>
      <c r="AI744" s="24">
        <v>0</v>
      </c>
      <c r="AJ744" s="24"/>
      <c r="AK744" s="49">
        <v>0</v>
      </c>
      <c r="AL744" s="44"/>
      <c r="AM744" s="24"/>
      <c r="AN744" s="24"/>
      <c r="AO744" s="24">
        <f t="shared" si="12"/>
        <v>21.614160000000002</v>
      </c>
      <c r="AP744" s="24">
        <v>0</v>
      </c>
      <c r="AQ744" s="24">
        <v>0</v>
      </c>
      <c r="AR744" s="24">
        <v>4.80</v>
      </c>
      <c r="AS744" s="24">
        <v>0</v>
      </c>
      <c r="AT744" s="24">
        <v>0</v>
      </c>
    </row>
    <row r="745" spans="1:46" ht="63">
      <c r="A745" s="8" t="s">
        <v>806</v>
      </c>
      <c r="B745" s="73" t="s">
        <v>674</v>
      </c>
      <c r="C745" s="15" t="s">
        <v>355</v>
      </c>
      <c r="D745" s="9">
        <v>8.7826399999999989</v>
      </c>
      <c r="E745" s="24"/>
      <c r="F745" s="24">
        <v>0</v>
      </c>
      <c r="G745" s="24">
        <v>0</v>
      </c>
      <c r="H745" s="24"/>
      <c r="I745" s="24">
        <v>0</v>
      </c>
      <c r="J745" s="24"/>
      <c r="K745" s="24"/>
      <c r="L745" s="24"/>
      <c r="M745" s="24">
        <v>0</v>
      </c>
      <c r="N745" s="24">
        <v>0</v>
      </c>
      <c r="O745" s="24"/>
      <c r="P745" s="49">
        <v>0</v>
      </c>
      <c r="Q745" s="24"/>
      <c r="R745" s="24"/>
      <c r="S745" s="24"/>
      <c r="T745" s="24">
        <v>0</v>
      </c>
      <c r="U745" s="24">
        <v>0</v>
      </c>
      <c r="V745" s="24"/>
      <c r="W745" s="24">
        <v>0</v>
      </c>
      <c r="X745" s="24"/>
      <c r="Y745" s="24"/>
      <c r="Z745" s="24"/>
      <c r="AA745" s="24">
        <v>8.7826400000000007</v>
      </c>
      <c r="AB745" s="24">
        <v>0</v>
      </c>
      <c r="AC745" s="24"/>
      <c r="AD745" s="49">
        <v>1.20</v>
      </c>
      <c r="AE745" s="24"/>
      <c r="AF745" s="24"/>
      <c r="AG745" s="24"/>
      <c r="AH745" s="24">
        <v>0</v>
      </c>
      <c r="AI745" s="24">
        <v>0</v>
      </c>
      <c r="AJ745" s="24"/>
      <c r="AK745" s="49">
        <v>0</v>
      </c>
      <c r="AL745" s="44"/>
      <c r="AM745" s="24"/>
      <c r="AN745" s="24"/>
      <c r="AO745" s="24">
        <f t="shared" si="12"/>
        <v>8.7826400000000007</v>
      </c>
      <c r="AP745" s="24">
        <v>0</v>
      </c>
      <c r="AQ745" s="24">
        <v>0</v>
      </c>
      <c r="AR745" s="24">
        <v>1.20</v>
      </c>
      <c r="AS745" s="24">
        <v>0</v>
      </c>
      <c r="AT745" s="24">
        <v>0</v>
      </c>
    </row>
    <row r="746" spans="1:46" ht="63">
      <c r="A746" s="8" t="s">
        <v>806</v>
      </c>
      <c r="B746" s="73" t="s">
        <v>148</v>
      </c>
      <c r="C746" s="15" t="s">
        <v>356</v>
      </c>
      <c r="D746" s="9">
        <v>26.847663060461016</v>
      </c>
      <c r="E746" s="24"/>
      <c r="F746" s="24">
        <v>0</v>
      </c>
      <c r="G746" s="24">
        <v>0</v>
      </c>
      <c r="H746" s="24"/>
      <c r="I746" s="24">
        <v>0</v>
      </c>
      <c r="J746" s="24"/>
      <c r="K746" s="24"/>
      <c r="L746" s="24"/>
      <c r="M746" s="24">
        <v>0</v>
      </c>
      <c r="N746" s="24">
        <v>0</v>
      </c>
      <c r="O746" s="24"/>
      <c r="P746" s="49">
        <v>0</v>
      </c>
      <c r="Q746" s="24"/>
      <c r="R746" s="24"/>
      <c r="S746" s="24"/>
      <c r="T746" s="24">
        <v>0</v>
      </c>
      <c r="U746" s="24">
        <v>0</v>
      </c>
      <c r="V746" s="24"/>
      <c r="W746" s="24">
        <v>0</v>
      </c>
      <c r="X746" s="24"/>
      <c r="Y746" s="24"/>
      <c r="Z746" s="24"/>
      <c r="AA746" s="24">
        <v>0</v>
      </c>
      <c r="AB746" s="24">
        <v>0</v>
      </c>
      <c r="AC746" s="24"/>
      <c r="AD746" s="49">
        <v>0</v>
      </c>
      <c r="AE746" s="24"/>
      <c r="AF746" s="24"/>
      <c r="AG746" s="24"/>
      <c r="AH746" s="24">
        <v>0</v>
      </c>
      <c r="AI746" s="24">
        <v>0</v>
      </c>
      <c r="AJ746" s="24"/>
      <c r="AK746" s="49">
        <v>0</v>
      </c>
      <c r="AL746" s="44"/>
      <c r="AM746" s="24"/>
      <c r="AN746" s="24"/>
      <c r="AO746" s="24">
        <f t="shared" si="12"/>
        <v>0</v>
      </c>
      <c r="AP746" s="24">
        <v>0</v>
      </c>
      <c r="AQ746" s="24">
        <v>0</v>
      </c>
      <c r="AR746" s="24">
        <v>0</v>
      </c>
      <c r="AS746" s="24">
        <v>0</v>
      </c>
      <c r="AT746" s="24">
        <v>0</v>
      </c>
    </row>
    <row r="747" spans="1:46" ht="47.25">
      <c r="A747" s="8" t="s">
        <v>806</v>
      </c>
      <c r="B747" s="73" t="s">
        <v>227</v>
      </c>
      <c r="C747" s="15" t="s">
        <v>357</v>
      </c>
      <c r="D747" s="9">
        <v>61.111409999999999</v>
      </c>
      <c r="E747" s="24"/>
      <c r="F747" s="24">
        <v>0</v>
      </c>
      <c r="G747" s="24">
        <v>0</v>
      </c>
      <c r="H747" s="24"/>
      <c r="I747" s="24">
        <v>0</v>
      </c>
      <c r="J747" s="24"/>
      <c r="K747" s="24"/>
      <c r="L747" s="24"/>
      <c r="M747" s="24">
        <v>0</v>
      </c>
      <c r="N747" s="24">
        <v>0</v>
      </c>
      <c r="O747" s="24"/>
      <c r="P747" s="49">
        <v>0</v>
      </c>
      <c r="Q747" s="24"/>
      <c r="R747" s="24"/>
      <c r="S747" s="24"/>
      <c r="T747" s="24">
        <v>0</v>
      </c>
      <c r="U747" s="24">
        <v>0</v>
      </c>
      <c r="V747" s="24"/>
      <c r="W747" s="24">
        <v>0</v>
      </c>
      <c r="X747" s="24"/>
      <c r="Y747" s="24"/>
      <c r="Z747" s="24"/>
      <c r="AA747" s="24">
        <v>0</v>
      </c>
      <c r="AB747" s="24">
        <v>0</v>
      </c>
      <c r="AC747" s="24"/>
      <c r="AD747" s="49">
        <v>0</v>
      </c>
      <c r="AE747" s="24"/>
      <c r="AF747" s="24"/>
      <c r="AG747" s="24"/>
      <c r="AH747" s="24">
        <v>0</v>
      </c>
      <c r="AI747" s="24">
        <v>0</v>
      </c>
      <c r="AJ747" s="24"/>
      <c r="AK747" s="49">
        <v>0</v>
      </c>
      <c r="AL747" s="44"/>
      <c r="AM747" s="24"/>
      <c r="AN747" s="24"/>
      <c r="AO747" s="24">
        <f t="shared" si="12"/>
        <v>0</v>
      </c>
      <c r="AP747" s="24">
        <v>0</v>
      </c>
      <c r="AQ747" s="24">
        <v>0</v>
      </c>
      <c r="AR747" s="24">
        <v>0</v>
      </c>
      <c r="AS747" s="24">
        <v>0</v>
      </c>
      <c r="AT747" s="24">
        <v>0</v>
      </c>
    </row>
    <row r="748" spans="1:46" ht="63">
      <c r="A748" s="8" t="s">
        <v>806</v>
      </c>
      <c r="B748" s="73" t="s">
        <v>1553</v>
      </c>
      <c r="C748" s="15" t="s">
        <v>1554</v>
      </c>
      <c r="D748" s="9">
        <v>0.51761000000000001</v>
      </c>
      <c r="E748" s="24"/>
      <c r="F748" s="24">
        <v>0</v>
      </c>
      <c r="G748" s="24">
        <v>0</v>
      </c>
      <c r="H748" s="24"/>
      <c r="I748" s="24"/>
      <c r="J748" s="24"/>
      <c r="K748" s="24"/>
      <c r="L748" s="24"/>
      <c r="M748" s="24">
        <v>0</v>
      </c>
      <c r="N748" s="24">
        <v>0</v>
      </c>
      <c r="O748" s="24"/>
      <c r="P748" s="49">
        <v>0</v>
      </c>
      <c r="Q748" s="24"/>
      <c r="R748" s="24"/>
      <c r="S748" s="24"/>
      <c r="T748" s="24">
        <v>0</v>
      </c>
      <c r="U748" s="24">
        <v>0</v>
      </c>
      <c r="V748" s="24"/>
      <c r="W748" s="24">
        <v>0</v>
      </c>
      <c r="X748" s="24"/>
      <c r="Y748" s="24"/>
      <c r="Z748" s="24"/>
      <c r="AA748" s="24">
        <v>0</v>
      </c>
      <c r="AB748" s="24">
        <v>0</v>
      </c>
      <c r="AC748" s="24"/>
      <c r="AD748" s="49">
        <v>0</v>
      </c>
      <c r="AE748" s="24"/>
      <c r="AF748" s="24"/>
      <c r="AG748" s="24"/>
      <c r="AH748" s="24">
        <v>0</v>
      </c>
      <c r="AI748" s="24">
        <v>0</v>
      </c>
      <c r="AJ748" s="24"/>
      <c r="AK748" s="49">
        <v>0</v>
      </c>
      <c r="AL748" s="44"/>
      <c r="AM748" s="24"/>
      <c r="AN748" s="24"/>
      <c r="AO748" s="24">
        <f t="shared" si="12"/>
        <v>0</v>
      </c>
      <c r="AP748" s="24">
        <v>0</v>
      </c>
      <c r="AQ748" s="24">
        <v>0</v>
      </c>
      <c r="AR748" s="24">
        <v>0</v>
      </c>
      <c r="AS748" s="24">
        <v>0</v>
      </c>
      <c r="AT748" s="24">
        <v>0</v>
      </c>
    </row>
    <row r="749" spans="1:46" ht="47.25">
      <c r="A749" s="8" t="s">
        <v>806</v>
      </c>
      <c r="B749" s="73" t="s">
        <v>1555</v>
      </c>
      <c r="C749" s="15" t="s">
        <v>1556</v>
      </c>
      <c r="D749" s="9">
        <v>0.60010000000000008</v>
      </c>
      <c r="E749" s="24"/>
      <c r="F749" s="24">
        <v>0</v>
      </c>
      <c r="G749" s="24">
        <v>0</v>
      </c>
      <c r="H749" s="24"/>
      <c r="I749" s="24"/>
      <c r="J749" s="24"/>
      <c r="K749" s="24"/>
      <c r="L749" s="24"/>
      <c r="M749" s="24">
        <v>0</v>
      </c>
      <c r="N749" s="24">
        <v>0</v>
      </c>
      <c r="O749" s="24"/>
      <c r="P749" s="49">
        <v>0</v>
      </c>
      <c r="Q749" s="24"/>
      <c r="R749" s="24"/>
      <c r="S749" s="24"/>
      <c r="T749" s="24">
        <v>0</v>
      </c>
      <c r="U749" s="24">
        <v>0</v>
      </c>
      <c r="V749" s="24"/>
      <c r="W749" s="24">
        <v>0</v>
      </c>
      <c r="X749" s="24"/>
      <c r="Y749" s="24"/>
      <c r="Z749" s="24"/>
      <c r="AA749" s="24">
        <v>0</v>
      </c>
      <c r="AB749" s="24">
        <v>0</v>
      </c>
      <c r="AC749" s="24"/>
      <c r="AD749" s="49">
        <v>0</v>
      </c>
      <c r="AE749" s="24"/>
      <c r="AF749" s="24"/>
      <c r="AG749" s="24"/>
      <c r="AH749" s="24">
        <v>0</v>
      </c>
      <c r="AI749" s="24">
        <v>0</v>
      </c>
      <c r="AJ749" s="24"/>
      <c r="AK749" s="49">
        <v>0</v>
      </c>
      <c r="AL749" s="44"/>
      <c r="AM749" s="24"/>
      <c r="AN749" s="24"/>
      <c r="AO749" s="24">
        <f t="shared" si="12"/>
        <v>0</v>
      </c>
      <c r="AP749" s="24">
        <v>0</v>
      </c>
      <c r="AQ749" s="24">
        <v>0</v>
      </c>
      <c r="AR749" s="24">
        <v>0</v>
      </c>
      <c r="AS749" s="24">
        <v>0</v>
      </c>
      <c r="AT749" s="24">
        <v>0</v>
      </c>
    </row>
    <row r="750" spans="1:46" ht="47.25">
      <c r="A750" s="8" t="s">
        <v>806</v>
      </c>
      <c r="B750" s="73" t="s">
        <v>1557</v>
      </c>
      <c r="C750" s="15" t="s">
        <v>1558</v>
      </c>
      <c r="D750" s="9">
        <v>3.2350100000000004</v>
      </c>
      <c r="E750" s="24"/>
      <c r="F750" s="24">
        <v>0</v>
      </c>
      <c r="G750" s="24">
        <v>0</v>
      </c>
      <c r="H750" s="24"/>
      <c r="I750" s="24">
        <v>0</v>
      </c>
      <c r="J750" s="24"/>
      <c r="K750" s="24"/>
      <c r="L750" s="24"/>
      <c r="M750" s="24">
        <v>3.2350099999999999</v>
      </c>
      <c r="N750" s="24">
        <v>0</v>
      </c>
      <c r="O750" s="24"/>
      <c r="P750" s="49">
        <v>0</v>
      </c>
      <c r="Q750" s="24"/>
      <c r="R750" s="24"/>
      <c r="S750" s="24"/>
      <c r="T750" s="24">
        <v>0</v>
      </c>
      <c r="U750" s="24">
        <v>0</v>
      </c>
      <c r="V750" s="24"/>
      <c r="W750" s="24">
        <v>0</v>
      </c>
      <c r="X750" s="24"/>
      <c r="Y750" s="24"/>
      <c r="Z750" s="24"/>
      <c r="AA750" s="24">
        <v>0</v>
      </c>
      <c r="AB750" s="24">
        <v>0</v>
      </c>
      <c r="AC750" s="24"/>
      <c r="AD750" s="49">
        <v>0</v>
      </c>
      <c r="AE750" s="24"/>
      <c r="AF750" s="24"/>
      <c r="AG750" s="24"/>
      <c r="AH750" s="24">
        <v>0</v>
      </c>
      <c r="AI750" s="24">
        <v>0</v>
      </c>
      <c r="AJ750" s="24"/>
      <c r="AK750" s="49">
        <v>0</v>
      </c>
      <c r="AL750" s="44"/>
      <c r="AM750" s="24"/>
      <c r="AN750" s="24"/>
      <c r="AO750" s="24">
        <f t="shared" si="12"/>
        <v>3.2350099999999999</v>
      </c>
      <c r="AP750" s="24">
        <v>0</v>
      </c>
      <c r="AQ750" s="24">
        <v>0</v>
      </c>
      <c r="AR750" s="24">
        <v>0</v>
      </c>
      <c r="AS750" s="24">
        <v>0</v>
      </c>
      <c r="AT750" s="24">
        <v>0</v>
      </c>
    </row>
    <row r="751" spans="1:46" ht="47.25">
      <c r="A751" s="8" t="s">
        <v>806</v>
      </c>
      <c r="B751" s="73" t="s">
        <v>1559</v>
      </c>
      <c r="C751" s="15" t="s">
        <v>1560</v>
      </c>
      <c r="D751" s="9">
        <v>3.2350100000000004</v>
      </c>
      <c r="E751" s="24"/>
      <c r="F751" s="24">
        <v>0</v>
      </c>
      <c r="G751" s="24">
        <v>0</v>
      </c>
      <c r="H751" s="24"/>
      <c r="I751" s="24">
        <v>0</v>
      </c>
      <c r="J751" s="24"/>
      <c r="K751" s="24"/>
      <c r="L751" s="24"/>
      <c r="M751" s="24">
        <v>3.2350099999999999</v>
      </c>
      <c r="N751" s="24">
        <v>0</v>
      </c>
      <c r="O751" s="24"/>
      <c r="P751" s="49">
        <v>0</v>
      </c>
      <c r="Q751" s="24"/>
      <c r="R751" s="24"/>
      <c r="S751" s="24"/>
      <c r="T751" s="24">
        <v>0</v>
      </c>
      <c r="U751" s="24">
        <v>0</v>
      </c>
      <c r="V751" s="24"/>
      <c r="W751" s="24">
        <v>0</v>
      </c>
      <c r="X751" s="24"/>
      <c r="Y751" s="24"/>
      <c r="Z751" s="24"/>
      <c r="AA751" s="24">
        <v>0</v>
      </c>
      <c r="AB751" s="24">
        <v>0</v>
      </c>
      <c r="AC751" s="24"/>
      <c r="AD751" s="49">
        <v>0</v>
      </c>
      <c r="AE751" s="24"/>
      <c r="AF751" s="24"/>
      <c r="AG751" s="24"/>
      <c r="AH751" s="24">
        <v>0</v>
      </c>
      <c r="AI751" s="24">
        <v>0</v>
      </c>
      <c r="AJ751" s="24"/>
      <c r="AK751" s="49">
        <v>0</v>
      </c>
      <c r="AL751" s="44"/>
      <c r="AM751" s="24"/>
      <c r="AN751" s="24"/>
      <c r="AO751" s="24">
        <f t="shared" si="12"/>
        <v>3.2350099999999999</v>
      </c>
      <c r="AP751" s="24">
        <v>0</v>
      </c>
      <c r="AQ751" s="24">
        <v>0</v>
      </c>
      <c r="AR751" s="24">
        <v>0</v>
      </c>
      <c r="AS751" s="24">
        <v>0</v>
      </c>
      <c r="AT751" s="24">
        <v>0</v>
      </c>
    </row>
    <row r="752" spans="1:46" ht="47.25">
      <c r="A752" s="8" t="s">
        <v>806</v>
      </c>
      <c r="B752" s="73" t="s">
        <v>1561</v>
      </c>
      <c r="C752" s="15" t="s">
        <v>1562</v>
      </c>
      <c r="D752" s="9">
        <v>3.2350100000000004</v>
      </c>
      <c r="E752" s="24"/>
      <c r="F752" s="24">
        <v>0</v>
      </c>
      <c r="G752" s="24">
        <v>0</v>
      </c>
      <c r="H752" s="24"/>
      <c r="I752" s="24">
        <v>0</v>
      </c>
      <c r="J752" s="24"/>
      <c r="K752" s="24"/>
      <c r="L752" s="24"/>
      <c r="M752" s="24">
        <v>3.2350099999999999</v>
      </c>
      <c r="N752" s="24">
        <v>0</v>
      </c>
      <c r="O752" s="24"/>
      <c r="P752" s="49">
        <v>0</v>
      </c>
      <c r="Q752" s="24"/>
      <c r="R752" s="24"/>
      <c r="S752" s="24"/>
      <c r="T752" s="24">
        <v>0</v>
      </c>
      <c r="U752" s="24">
        <v>0</v>
      </c>
      <c r="V752" s="24"/>
      <c r="W752" s="24">
        <v>0</v>
      </c>
      <c r="X752" s="24"/>
      <c r="Y752" s="24"/>
      <c r="Z752" s="24"/>
      <c r="AA752" s="24">
        <v>0</v>
      </c>
      <c r="AB752" s="24">
        <v>0</v>
      </c>
      <c r="AC752" s="24"/>
      <c r="AD752" s="49">
        <v>0</v>
      </c>
      <c r="AE752" s="24"/>
      <c r="AF752" s="24"/>
      <c r="AG752" s="24"/>
      <c r="AH752" s="24">
        <v>0</v>
      </c>
      <c r="AI752" s="24">
        <v>0</v>
      </c>
      <c r="AJ752" s="24"/>
      <c r="AK752" s="49">
        <v>0</v>
      </c>
      <c r="AL752" s="44"/>
      <c r="AM752" s="24"/>
      <c r="AN752" s="24"/>
      <c r="AO752" s="24">
        <f t="shared" si="12"/>
        <v>3.2350099999999999</v>
      </c>
      <c r="AP752" s="24">
        <v>0</v>
      </c>
      <c r="AQ752" s="24">
        <v>0</v>
      </c>
      <c r="AR752" s="24">
        <v>0</v>
      </c>
      <c r="AS752" s="24">
        <v>0</v>
      </c>
      <c r="AT752" s="24">
        <v>0</v>
      </c>
    </row>
    <row r="753" spans="1:46" ht="78.75">
      <c r="A753" s="8" t="s">
        <v>806</v>
      </c>
      <c r="B753" s="73" t="s">
        <v>1563</v>
      </c>
      <c r="C753" s="15" t="s">
        <v>1564</v>
      </c>
      <c r="D753" s="9">
        <v>1.5526600000000002</v>
      </c>
      <c r="E753" s="24"/>
      <c r="F753" s="24">
        <v>1.5526599999999999</v>
      </c>
      <c r="G753" s="24">
        <v>0.016</v>
      </c>
      <c r="H753" s="24"/>
      <c r="I753" s="24">
        <v>0.06</v>
      </c>
      <c r="J753" s="24"/>
      <c r="K753" s="24"/>
      <c r="L753" s="24"/>
      <c r="M753" s="24">
        <v>0</v>
      </c>
      <c r="N753" s="24">
        <v>0</v>
      </c>
      <c r="O753" s="24"/>
      <c r="P753" s="49">
        <v>0</v>
      </c>
      <c r="Q753" s="24"/>
      <c r="R753" s="24"/>
      <c r="S753" s="24"/>
      <c r="T753" s="24">
        <v>0</v>
      </c>
      <c r="U753" s="24">
        <v>0</v>
      </c>
      <c r="V753" s="24"/>
      <c r="W753" s="24">
        <v>0</v>
      </c>
      <c r="X753" s="24"/>
      <c r="Y753" s="24"/>
      <c r="Z753" s="24"/>
      <c r="AA753" s="24">
        <v>0</v>
      </c>
      <c r="AB753" s="24">
        <v>0</v>
      </c>
      <c r="AC753" s="24"/>
      <c r="AD753" s="49">
        <v>0</v>
      </c>
      <c r="AE753" s="24"/>
      <c r="AF753" s="24"/>
      <c r="AG753" s="24"/>
      <c r="AH753" s="24">
        <v>0</v>
      </c>
      <c r="AI753" s="24">
        <v>0</v>
      </c>
      <c r="AJ753" s="24"/>
      <c r="AK753" s="49">
        <v>0</v>
      </c>
      <c r="AL753" s="44"/>
      <c r="AM753" s="24"/>
      <c r="AN753" s="24"/>
      <c r="AO753" s="24">
        <f t="shared" si="12"/>
        <v>1.5526599999999999</v>
      </c>
      <c r="AP753" s="24">
        <v>0.016</v>
      </c>
      <c r="AQ753" s="24">
        <v>0</v>
      </c>
      <c r="AR753" s="24">
        <v>0.06</v>
      </c>
      <c r="AS753" s="24">
        <v>0</v>
      </c>
      <c r="AT753" s="24">
        <v>0</v>
      </c>
    </row>
    <row r="754" spans="1:46" ht="78.75">
      <c r="A754" s="8" t="s">
        <v>806</v>
      </c>
      <c r="B754" s="73" t="s">
        <v>1565</v>
      </c>
      <c r="C754" s="15" t="s">
        <v>2530</v>
      </c>
      <c r="D754" s="9">
        <v>1.4877799999999999</v>
      </c>
      <c r="E754" s="24"/>
      <c r="F754" s="24">
        <v>1.4877800000000001</v>
      </c>
      <c r="G754" s="24">
        <v>0.25</v>
      </c>
      <c r="H754" s="24"/>
      <c r="I754" s="24">
        <v>0.06</v>
      </c>
      <c r="J754" s="24"/>
      <c r="K754" s="24"/>
      <c r="L754" s="24"/>
      <c r="M754" s="24">
        <v>0</v>
      </c>
      <c r="N754" s="24">
        <v>0</v>
      </c>
      <c r="O754" s="24"/>
      <c r="P754" s="49">
        <v>0</v>
      </c>
      <c r="Q754" s="24"/>
      <c r="R754" s="24"/>
      <c r="S754" s="24"/>
      <c r="T754" s="24">
        <v>0</v>
      </c>
      <c r="U754" s="24">
        <v>0</v>
      </c>
      <c r="V754" s="24"/>
      <c r="W754" s="24">
        <v>0</v>
      </c>
      <c r="X754" s="24"/>
      <c r="Y754" s="24"/>
      <c r="Z754" s="24"/>
      <c r="AA754" s="24">
        <v>0</v>
      </c>
      <c r="AB754" s="24">
        <v>0</v>
      </c>
      <c r="AC754" s="24"/>
      <c r="AD754" s="49">
        <v>0</v>
      </c>
      <c r="AE754" s="24"/>
      <c r="AF754" s="24"/>
      <c r="AG754" s="24"/>
      <c r="AH754" s="24">
        <v>0</v>
      </c>
      <c r="AI754" s="24">
        <v>0</v>
      </c>
      <c r="AJ754" s="24"/>
      <c r="AK754" s="49">
        <v>0</v>
      </c>
      <c r="AL754" s="44"/>
      <c r="AM754" s="24"/>
      <c r="AN754" s="24"/>
      <c r="AO754" s="24">
        <f t="shared" si="12"/>
        <v>1.4877800000000001</v>
      </c>
      <c r="AP754" s="24">
        <v>0.25</v>
      </c>
      <c r="AQ754" s="24">
        <v>0</v>
      </c>
      <c r="AR754" s="24">
        <v>0.06</v>
      </c>
      <c r="AS754" s="24">
        <v>0</v>
      </c>
      <c r="AT754" s="24">
        <v>0</v>
      </c>
    </row>
    <row r="755" spans="1:46" ht="63">
      <c r="A755" s="8" t="s">
        <v>806</v>
      </c>
      <c r="B755" s="73" t="s">
        <v>675</v>
      </c>
      <c r="C755" s="15" t="s">
        <v>2531</v>
      </c>
      <c r="D755" s="9">
        <v>11.92085</v>
      </c>
      <c r="E755" s="24"/>
      <c r="F755" s="24">
        <v>0</v>
      </c>
      <c r="G755" s="24">
        <v>0</v>
      </c>
      <c r="H755" s="24"/>
      <c r="I755" s="24">
        <v>0</v>
      </c>
      <c r="J755" s="24"/>
      <c r="K755" s="24"/>
      <c r="L755" s="24"/>
      <c r="M755" s="24">
        <v>0</v>
      </c>
      <c r="N755" s="24">
        <v>0</v>
      </c>
      <c r="O755" s="24"/>
      <c r="P755" s="49">
        <v>0</v>
      </c>
      <c r="Q755" s="24"/>
      <c r="R755" s="24"/>
      <c r="S755" s="24"/>
      <c r="T755" s="24">
        <v>0</v>
      </c>
      <c r="U755" s="24">
        <v>0</v>
      </c>
      <c r="V755" s="24"/>
      <c r="W755" s="24">
        <v>0</v>
      </c>
      <c r="X755" s="24"/>
      <c r="Y755" s="24"/>
      <c r="Z755" s="24"/>
      <c r="AA755" s="24">
        <v>11.920850000000002</v>
      </c>
      <c r="AB755" s="24">
        <v>0</v>
      </c>
      <c r="AC755" s="24"/>
      <c r="AD755" s="49">
        <v>2.80</v>
      </c>
      <c r="AE755" s="24"/>
      <c r="AF755" s="24"/>
      <c r="AG755" s="24"/>
      <c r="AH755" s="24">
        <v>0</v>
      </c>
      <c r="AI755" s="24">
        <v>0</v>
      </c>
      <c r="AJ755" s="24"/>
      <c r="AK755" s="49">
        <v>0</v>
      </c>
      <c r="AL755" s="44"/>
      <c r="AM755" s="24"/>
      <c r="AN755" s="24"/>
      <c r="AO755" s="24">
        <f t="shared" si="12"/>
        <v>11.920850000000002</v>
      </c>
      <c r="AP755" s="24">
        <v>0</v>
      </c>
      <c r="AQ755" s="24">
        <v>0</v>
      </c>
      <c r="AR755" s="24">
        <v>2.80</v>
      </c>
      <c r="AS755" s="24">
        <v>0</v>
      </c>
      <c r="AT755" s="24">
        <v>0</v>
      </c>
    </row>
    <row r="756" spans="1:46" ht="63">
      <c r="A756" s="8" t="s">
        <v>806</v>
      </c>
      <c r="B756" s="73" t="s">
        <v>676</v>
      </c>
      <c r="C756" s="15" t="s">
        <v>2532</v>
      </c>
      <c r="D756" s="9">
        <v>0.64303999999999994</v>
      </c>
      <c r="E756" s="24"/>
      <c r="F756" s="24">
        <v>0</v>
      </c>
      <c r="G756" s="24">
        <v>0</v>
      </c>
      <c r="H756" s="24"/>
      <c r="I756" s="24">
        <v>0</v>
      </c>
      <c r="J756" s="24"/>
      <c r="K756" s="24"/>
      <c r="L756" s="24"/>
      <c r="M756" s="24">
        <v>0</v>
      </c>
      <c r="N756" s="24">
        <v>0</v>
      </c>
      <c r="O756" s="24"/>
      <c r="P756" s="49">
        <v>0</v>
      </c>
      <c r="Q756" s="24"/>
      <c r="R756" s="24"/>
      <c r="S756" s="24"/>
      <c r="T756" s="24">
        <v>0</v>
      </c>
      <c r="U756" s="24">
        <v>0</v>
      </c>
      <c r="V756" s="24"/>
      <c r="W756" s="24">
        <v>0</v>
      </c>
      <c r="X756" s="24"/>
      <c r="Y756" s="24"/>
      <c r="Z756" s="24"/>
      <c r="AA756" s="24">
        <v>0.64303999999999994</v>
      </c>
      <c r="AB756" s="24">
        <v>0</v>
      </c>
      <c r="AC756" s="24"/>
      <c r="AD756" s="49">
        <v>0.06</v>
      </c>
      <c r="AE756" s="24"/>
      <c r="AF756" s="24"/>
      <c r="AG756" s="24"/>
      <c r="AH756" s="24">
        <v>0</v>
      </c>
      <c r="AI756" s="24">
        <v>0</v>
      </c>
      <c r="AJ756" s="24"/>
      <c r="AK756" s="49">
        <v>0</v>
      </c>
      <c r="AL756" s="44"/>
      <c r="AM756" s="24"/>
      <c r="AN756" s="24"/>
      <c r="AO756" s="24">
        <f t="shared" si="12"/>
        <v>0.64303999999999994</v>
      </c>
      <c r="AP756" s="24">
        <v>0</v>
      </c>
      <c r="AQ756" s="24">
        <v>0</v>
      </c>
      <c r="AR756" s="24">
        <v>0.06</v>
      </c>
      <c r="AS756" s="24">
        <v>0</v>
      </c>
      <c r="AT756" s="24">
        <v>0</v>
      </c>
    </row>
    <row r="757" spans="1:46" ht="63">
      <c r="A757" s="8" t="s">
        <v>806</v>
      </c>
      <c r="B757" s="73" t="s">
        <v>1566</v>
      </c>
      <c r="C757" s="15" t="s">
        <v>2533</v>
      </c>
      <c r="D757" s="9">
        <v>5.0358000000000001</v>
      </c>
      <c r="E757" s="24"/>
      <c r="F757" s="24">
        <v>5.0358000000000001</v>
      </c>
      <c r="G757" s="24">
        <v>0</v>
      </c>
      <c r="H757" s="24"/>
      <c r="I757" s="24">
        <v>1.04</v>
      </c>
      <c r="J757" s="24"/>
      <c r="K757" s="24"/>
      <c r="L757" s="24"/>
      <c r="M757" s="24">
        <v>0</v>
      </c>
      <c r="N757" s="24">
        <v>0</v>
      </c>
      <c r="O757" s="24"/>
      <c r="P757" s="49">
        <v>0</v>
      </c>
      <c r="Q757" s="24"/>
      <c r="R757" s="24"/>
      <c r="S757" s="24"/>
      <c r="T757" s="24">
        <v>0</v>
      </c>
      <c r="U757" s="24">
        <v>0</v>
      </c>
      <c r="V757" s="24"/>
      <c r="W757" s="24">
        <v>0</v>
      </c>
      <c r="X757" s="24"/>
      <c r="Y757" s="24"/>
      <c r="Z757" s="24"/>
      <c r="AA757" s="24">
        <v>0</v>
      </c>
      <c r="AB757" s="24">
        <v>0</v>
      </c>
      <c r="AC757" s="24"/>
      <c r="AD757" s="49">
        <v>0</v>
      </c>
      <c r="AE757" s="24"/>
      <c r="AF757" s="24"/>
      <c r="AG757" s="24"/>
      <c r="AH757" s="24">
        <v>0</v>
      </c>
      <c r="AI757" s="24">
        <v>0</v>
      </c>
      <c r="AJ757" s="24"/>
      <c r="AK757" s="49">
        <v>0</v>
      </c>
      <c r="AL757" s="44"/>
      <c r="AM757" s="24"/>
      <c r="AN757" s="24"/>
      <c r="AO757" s="24">
        <f t="shared" si="12"/>
        <v>5.0358000000000001</v>
      </c>
      <c r="AP757" s="24">
        <v>0</v>
      </c>
      <c r="AQ757" s="24">
        <v>0</v>
      </c>
      <c r="AR757" s="24">
        <v>1.04</v>
      </c>
      <c r="AS757" s="24">
        <v>0</v>
      </c>
      <c r="AT757" s="24">
        <v>0</v>
      </c>
    </row>
    <row r="758" spans="1:46" ht="63">
      <c r="A758" s="8" t="s">
        <v>806</v>
      </c>
      <c r="B758" s="73" t="s">
        <v>677</v>
      </c>
      <c r="C758" s="15" t="s">
        <v>2534</v>
      </c>
      <c r="D758" s="9">
        <v>10.02735</v>
      </c>
      <c r="E758" s="24"/>
      <c r="F758" s="24">
        <v>0</v>
      </c>
      <c r="G758" s="24">
        <v>0</v>
      </c>
      <c r="H758" s="24"/>
      <c r="I758" s="24">
        <v>0</v>
      </c>
      <c r="J758" s="24"/>
      <c r="K758" s="24"/>
      <c r="L758" s="24"/>
      <c r="M758" s="24">
        <v>0</v>
      </c>
      <c r="N758" s="24">
        <v>0</v>
      </c>
      <c r="O758" s="24"/>
      <c r="P758" s="49">
        <v>0</v>
      </c>
      <c r="Q758" s="24"/>
      <c r="R758" s="24"/>
      <c r="S758" s="24"/>
      <c r="T758" s="24">
        <v>10.02735</v>
      </c>
      <c r="U758" s="24">
        <v>0.40</v>
      </c>
      <c r="V758" s="24"/>
      <c r="W758" s="24">
        <v>0.10</v>
      </c>
      <c r="X758" s="24"/>
      <c r="Y758" s="24"/>
      <c r="Z758" s="24"/>
      <c r="AA758" s="24">
        <v>0</v>
      </c>
      <c r="AB758" s="24">
        <v>0</v>
      </c>
      <c r="AC758" s="24"/>
      <c r="AD758" s="49">
        <v>0</v>
      </c>
      <c r="AE758" s="24"/>
      <c r="AF758" s="24"/>
      <c r="AG758" s="24"/>
      <c r="AH758" s="24">
        <v>0</v>
      </c>
      <c r="AI758" s="24">
        <v>0</v>
      </c>
      <c r="AJ758" s="24"/>
      <c r="AK758" s="49">
        <v>0</v>
      </c>
      <c r="AL758" s="44"/>
      <c r="AM758" s="24"/>
      <c r="AN758" s="24"/>
      <c r="AO758" s="24">
        <f t="shared" si="12"/>
        <v>10.02735</v>
      </c>
      <c r="AP758" s="24">
        <v>0.40</v>
      </c>
      <c r="AQ758" s="24">
        <v>0</v>
      </c>
      <c r="AR758" s="24">
        <v>0.10</v>
      </c>
      <c r="AS758" s="24">
        <v>0</v>
      </c>
      <c r="AT758" s="24">
        <v>0</v>
      </c>
    </row>
    <row r="759" spans="1:46" ht="63">
      <c r="A759" s="8" t="s">
        <v>806</v>
      </c>
      <c r="B759" s="73" t="s">
        <v>1567</v>
      </c>
      <c r="C759" s="15" t="s">
        <v>1568</v>
      </c>
      <c r="D759" s="9">
        <v>0.88193999999999995</v>
      </c>
      <c r="E759" s="24"/>
      <c r="F759" s="24">
        <v>0.88193999999999995</v>
      </c>
      <c r="G759" s="24">
        <v>0</v>
      </c>
      <c r="H759" s="24"/>
      <c r="I759" s="24">
        <v>0.24</v>
      </c>
      <c r="J759" s="24"/>
      <c r="K759" s="24"/>
      <c r="L759" s="24"/>
      <c r="M759" s="24">
        <v>0</v>
      </c>
      <c r="N759" s="24">
        <v>0</v>
      </c>
      <c r="O759" s="24"/>
      <c r="P759" s="49">
        <v>0</v>
      </c>
      <c r="Q759" s="24"/>
      <c r="R759" s="24"/>
      <c r="S759" s="24"/>
      <c r="T759" s="24">
        <v>0</v>
      </c>
      <c r="U759" s="24">
        <v>0</v>
      </c>
      <c r="V759" s="24"/>
      <c r="W759" s="24">
        <v>0</v>
      </c>
      <c r="X759" s="24"/>
      <c r="Y759" s="24"/>
      <c r="Z759" s="24"/>
      <c r="AA759" s="24">
        <v>0</v>
      </c>
      <c r="AB759" s="24">
        <v>0</v>
      </c>
      <c r="AC759" s="24"/>
      <c r="AD759" s="49">
        <v>0</v>
      </c>
      <c r="AE759" s="24"/>
      <c r="AF759" s="24"/>
      <c r="AG759" s="24"/>
      <c r="AH759" s="24">
        <v>0</v>
      </c>
      <c r="AI759" s="24">
        <v>0</v>
      </c>
      <c r="AJ759" s="24"/>
      <c r="AK759" s="49">
        <v>0</v>
      </c>
      <c r="AL759" s="44"/>
      <c r="AM759" s="24"/>
      <c r="AN759" s="24"/>
      <c r="AO759" s="24">
        <f t="shared" si="12"/>
        <v>0.88193999999999995</v>
      </c>
      <c r="AP759" s="24">
        <v>0</v>
      </c>
      <c r="AQ759" s="24">
        <v>0</v>
      </c>
      <c r="AR759" s="24">
        <v>0.24</v>
      </c>
      <c r="AS759" s="24">
        <v>0</v>
      </c>
      <c r="AT759" s="24">
        <v>0</v>
      </c>
    </row>
    <row r="760" spans="1:46" ht="63">
      <c r="A760" s="8" t="s">
        <v>806</v>
      </c>
      <c r="B760" s="73" t="s">
        <v>1569</v>
      </c>
      <c r="C760" s="15" t="s">
        <v>1570</v>
      </c>
      <c r="D760" s="9">
        <v>0.95882999999999996</v>
      </c>
      <c r="E760" s="24"/>
      <c r="F760" s="24">
        <v>0</v>
      </c>
      <c r="G760" s="24">
        <v>0</v>
      </c>
      <c r="H760" s="24"/>
      <c r="I760" s="24">
        <v>0</v>
      </c>
      <c r="J760" s="24"/>
      <c r="K760" s="24"/>
      <c r="L760" s="24"/>
      <c r="M760" s="24">
        <v>0</v>
      </c>
      <c r="N760" s="24">
        <v>0</v>
      </c>
      <c r="O760" s="24"/>
      <c r="P760" s="49">
        <v>0</v>
      </c>
      <c r="Q760" s="24"/>
      <c r="R760" s="24"/>
      <c r="S760" s="24"/>
      <c r="T760" s="24">
        <v>0.95882999999999996</v>
      </c>
      <c r="U760" s="24">
        <v>0</v>
      </c>
      <c r="V760" s="24"/>
      <c r="W760" s="24">
        <v>0.19</v>
      </c>
      <c r="X760" s="24"/>
      <c r="Y760" s="24"/>
      <c r="Z760" s="24"/>
      <c r="AA760" s="24">
        <v>0</v>
      </c>
      <c r="AB760" s="24">
        <v>0</v>
      </c>
      <c r="AC760" s="24"/>
      <c r="AD760" s="49">
        <v>0</v>
      </c>
      <c r="AE760" s="24"/>
      <c r="AF760" s="24"/>
      <c r="AG760" s="24"/>
      <c r="AH760" s="24">
        <v>0</v>
      </c>
      <c r="AI760" s="24">
        <v>0</v>
      </c>
      <c r="AJ760" s="24"/>
      <c r="AK760" s="49">
        <v>0</v>
      </c>
      <c r="AL760" s="44"/>
      <c r="AM760" s="24"/>
      <c r="AN760" s="24"/>
      <c r="AO760" s="24">
        <f t="shared" si="12"/>
        <v>0.95882999999999996</v>
      </c>
      <c r="AP760" s="24">
        <v>0</v>
      </c>
      <c r="AQ760" s="24">
        <v>0</v>
      </c>
      <c r="AR760" s="24">
        <v>0.19</v>
      </c>
      <c r="AS760" s="24">
        <v>0</v>
      </c>
      <c r="AT760" s="24">
        <v>0</v>
      </c>
    </row>
    <row r="761" spans="1:46" ht="63">
      <c r="A761" s="8" t="s">
        <v>806</v>
      </c>
      <c r="B761" s="73" t="s">
        <v>678</v>
      </c>
      <c r="C761" s="15" t="s">
        <v>358</v>
      </c>
      <c r="D761" s="9">
        <v>2.25325</v>
      </c>
      <c r="E761" s="24"/>
      <c r="F761" s="24">
        <v>0</v>
      </c>
      <c r="G761" s="24">
        <v>0</v>
      </c>
      <c r="H761" s="24"/>
      <c r="I761" s="24">
        <v>0</v>
      </c>
      <c r="J761" s="24"/>
      <c r="K761" s="24"/>
      <c r="L761" s="24"/>
      <c r="M761" s="24">
        <v>0</v>
      </c>
      <c r="N761" s="24">
        <v>0</v>
      </c>
      <c r="O761" s="24"/>
      <c r="P761" s="49">
        <v>0</v>
      </c>
      <c r="Q761" s="24"/>
      <c r="R761" s="24"/>
      <c r="S761" s="24"/>
      <c r="T761" s="24">
        <v>0</v>
      </c>
      <c r="U761" s="24">
        <v>0</v>
      </c>
      <c r="V761" s="24"/>
      <c r="W761" s="24">
        <v>0</v>
      </c>
      <c r="X761" s="24"/>
      <c r="Y761" s="24"/>
      <c r="Z761" s="24"/>
      <c r="AA761" s="24">
        <v>2.25325</v>
      </c>
      <c r="AB761" s="24">
        <v>0</v>
      </c>
      <c r="AC761" s="24"/>
      <c r="AD761" s="49">
        <v>0.36</v>
      </c>
      <c r="AE761" s="24"/>
      <c r="AF761" s="24"/>
      <c r="AG761" s="24"/>
      <c r="AH761" s="24">
        <v>0</v>
      </c>
      <c r="AI761" s="24">
        <v>0</v>
      </c>
      <c r="AJ761" s="24"/>
      <c r="AK761" s="49">
        <v>0</v>
      </c>
      <c r="AL761" s="44"/>
      <c r="AM761" s="24"/>
      <c r="AN761" s="24"/>
      <c r="AO761" s="24">
        <f t="shared" si="12"/>
        <v>2.25325</v>
      </c>
      <c r="AP761" s="24">
        <v>0</v>
      </c>
      <c r="AQ761" s="24">
        <v>0</v>
      </c>
      <c r="AR761" s="24">
        <v>0.36</v>
      </c>
      <c r="AS761" s="24">
        <v>0</v>
      </c>
      <c r="AT761" s="24">
        <v>0</v>
      </c>
    </row>
    <row r="762" spans="1:46" ht="63">
      <c r="A762" s="8" t="s">
        <v>806</v>
      </c>
      <c r="B762" s="73" t="s">
        <v>1571</v>
      </c>
      <c r="C762" s="15" t="s">
        <v>1572</v>
      </c>
      <c r="D762" s="9">
        <v>3.4756499999999999</v>
      </c>
      <c r="E762" s="24"/>
      <c r="F762" s="24">
        <v>3.4756499999999999</v>
      </c>
      <c r="G762" s="24">
        <v>0</v>
      </c>
      <c r="H762" s="24"/>
      <c r="I762" s="24">
        <v>0.67999999999999994</v>
      </c>
      <c r="J762" s="24"/>
      <c r="K762" s="24"/>
      <c r="L762" s="24"/>
      <c r="M762" s="24">
        <v>0</v>
      </c>
      <c r="N762" s="24">
        <v>0</v>
      </c>
      <c r="O762" s="24"/>
      <c r="P762" s="49">
        <v>0</v>
      </c>
      <c r="Q762" s="24"/>
      <c r="R762" s="24"/>
      <c r="S762" s="24"/>
      <c r="T762" s="24">
        <v>0</v>
      </c>
      <c r="U762" s="24">
        <v>0</v>
      </c>
      <c r="V762" s="24"/>
      <c r="W762" s="24">
        <v>0</v>
      </c>
      <c r="X762" s="24"/>
      <c r="Y762" s="24"/>
      <c r="Z762" s="24"/>
      <c r="AA762" s="24">
        <v>0</v>
      </c>
      <c r="AB762" s="24">
        <v>0</v>
      </c>
      <c r="AC762" s="24"/>
      <c r="AD762" s="49">
        <v>0</v>
      </c>
      <c r="AE762" s="24"/>
      <c r="AF762" s="24"/>
      <c r="AG762" s="24"/>
      <c r="AH762" s="24">
        <v>0</v>
      </c>
      <c r="AI762" s="24">
        <v>0</v>
      </c>
      <c r="AJ762" s="24"/>
      <c r="AK762" s="49">
        <v>0</v>
      </c>
      <c r="AL762" s="44"/>
      <c r="AM762" s="24"/>
      <c r="AN762" s="24"/>
      <c r="AO762" s="24">
        <f t="shared" si="12"/>
        <v>3.4756499999999999</v>
      </c>
      <c r="AP762" s="24">
        <v>0</v>
      </c>
      <c r="AQ762" s="24">
        <v>0</v>
      </c>
      <c r="AR762" s="24">
        <v>0.67999999999999994</v>
      </c>
      <c r="AS762" s="24">
        <v>0</v>
      </c>
      <c r="AT762" s="24">
        <v>0</v>
      </c>
    </row>
    <row r="763" spans="1:46" ht="63">
      <c r="A763" s="8" t="s">
        <v>806</v>
      </c>
      <c r="B763" s="73" t="s">
        <v>1573</v>
      </c>
      <c r="C763" s="15" t="s">
        <v>1574</v>
      </c>
      <c r="D763" s="9">
        <v>2.46306</v>
      </c>
      <c r="E763" s="24"/>
      <c r="F763" s="24">
        <v>2.46306</v>
      </c>
      <c r="G763" s="24">
        <v>0</v>
      </c>
      <c r="H763" s="24"/>
      <c r="I763" s="24">
        <v>0.43</v>
      </c>
      <c r="J763" s="24"/>
      <c r="K763" s="24"/>
      <c r="L763" s="24"/>
      <c r="M763" s="24">
        <v>0</v>
      </c>
      <c r="N763" s="24">
        <v>0</v>
      </c>
      <c r="O763" s="24"/>
      <c r="P763" s="49">
        <v>0</v>
      </c>
      <c r="Q763" s="24"/>
      <c r="R763" s="24"/>
      <c r="S763" s="24"/>
      <c r="T763" s="24">
        <v>0</v>
      </c>
      <c r="U763" s="24">
        <v>0</v>
      </c>
      <c r="V763" s="24"/>
      <c r="W763" s="24">
        <v>0</v>
      </c>
      <c r="X763" s="24"/>
      <c r="Y763" s="24"/>
      <c r="Z763" s="24"/>
      <c r="AA763" s="24">
        <v>0</v>
      </c>
      <c r="AB763" s="24">
        <v>0</v>
      </c>
      <c r="AC763" s="24"/>
      <c r="AD763" s="49">
        <v>0</v>
      </c>
      <c r="AE763" s="24"/>
      <c r="AF763" s="24"/>
      <c r="AG763" s="24"/>
      <c r="AH763" s="24">
        <v>0</v>
      </c>
      <c r="AI763" s="24">
        <v>0</v>
      </c>
      <c r="AJ763" s="24"/>
      <c r="AK763" s="49">
        <v>0</v>
      </c>
      <c r="AL763" s="44"/>
      <c r="AM763" s="24"/>
      <c r="AN763" s="24"/>
      <c r="AO763" s="24">
        <f t="shared" si="12"/>
        <v>2.46306</v>
      </c>
      <c r="AP763" s="24">
        <v>0</v>
      </c>
      <c r="AQ763" s="24">
        <v>0</v>
      </c>
      <c r="AR763" s="24">
        <v>0.43</v>
      </c>
      <c r="AS763" s="24">
        <v>0</v>
      </c>
      <c r="AT763" s="24">
        <v>0</v>
      </c>
    </row>
    <row r="764" spans="1:46" ht="63">
      <c r="A764" s="8" t="s">
        <v>806</v>
      </c>
      <c r="B764" s="73" t="s">
        <v>1575</v>
      </c>
      <c r="C764" s="15" t="s">
        <v>1576</v>
      </c>
      <c r="D764" s="9">
        <v>1.24346</v>
      </c>
      <c r="E764" s="24"/>
      <c r="F764" s="24">
        <v>1.2434600000000002</v>
      </c>
      <c r="G764" s="24">
        <v>0</v>
      </c>
      <c r="H764" s="24"/>
      <c r="I764" s="24">
        <v>0.16</v>
      </c>
      <c r="J764" s="24"/>
      <c r="K764" s="24"/>
      <c r="L764" s="24"/>
      <c r="M764" s="24">
        <v>0</v>
      </c>
      <c r="N764" s="24">
        <v>0</v>
      </c>
      <c r="O764" s="24"/>
      <c r="P764" s="49">
        <v>0</v>
      </c>
      <c r="Q764" s="24"/>
      <c r="R764" s="24"/>
      <c r="S764" s="24"/>
      <c r="T764" s="24">
        <v>0</v>
      </c>
      <c r="U764" s="24">
        <v>0</v>
      </c>
      <c r="V764" s="24"/>
      <c r="W764" s="24">
        <v>0</v>
      </c>
      <c r="X764" s="24"/>
      <c r="Y764" s="24"/>
      <c r="Z764" s="24"/>
      <c r="AA764" s="24">
        <v>0</v>
      </c>
      <c r="AB764" s="24">
        <v>0</v>
      </c>
      <c r="AC764" s="24"/>
      <c r="AD764" s="49">
        <v>0</v>
      </c>
      <c r="AE764" s="24"/>
      <c r="AF764" s="24"/>
      <c r="AG764" s="24"/>
      <c r="AH764" s="24">
        <v>0</v>
      </c>
      <c r="AI764" s="24">
        <v>0</v>
      </c>
      <c r="AJ764" s="24"/>
      <c r="AK764" s="49">
        <v>0</v>
      </c>
      <c r="AL764" s="44"/>
      <c r="AM764" s="24"/>
      <c r="AN764" s="24"/>
      <c r="AO764" s="24">
        <f t="shared" si="12"/>
        <v>1.2434600000000002</v>
      </c>
      <c r="AP764" s="24">
        <v>0</v>
      </c>
      <c r="AQ764" s="24">
        <v>0</v>
      </c>
      <c r="AR764" s="24">
        <v>0.16</v>
      </c>
      <c r="AS764" s="24">
        <v>0</v>
      </c>
      <c r="AT764" s="24">
        <v>0</v>
      </c>
    </row>
    <row r="765" spans="1:46" ht="63">
      <c r="A765" s="8" t="s">
        <v>806</v>
      </c>
      <c r="B765" s="73" t="s">
        <v>1577</v>
      </c>
      <c r="C765" s="15" t="s">
        <v>1578</v>
      </c>
      <c r="D765" s="9">
        <v>1.4249100000000001</v>
      </c>
      <c r="E765" s="24"/>
      <c r="F765" s="24">
        <v>1.4249100000000001</v>
      </c>
      <c r="G765" s="24">
        <v>0</v>
      </c>
      <c r="H765" s="24"/>
      <c r="I765" s="24">
        <v>0.18</v>
      </c>
      <c r="J765" s="24"/>
      <c r="K765" s="24"/>
      <c r="L765" s="24"/>
      <c r="M765" s="24">
        <v>0</v>
      </c>
      <c r="N765" s="24">
        <v>0</v>
      </c>
      <c r="O765" s="24"/>
      <c r="P765" s="49">
        <v>0</v>
      </c>
      <c r="Q765" s="24"/>
      <c r="R765" s="24"/>
      <c r="S765" s="24"/>
      <c r="T765" s="24">
        <v>0</v>
      </c>
      <c r="U765" s="24">
        <v>0</v>
      </c>
      <c r="V765" s="24"/>
      <c r="W765" s="24">
        <v>0</v>
      </c>
      <c r="X765" s="24"/>
      <c r="Y765" s="24"/>
      <c r="Z765" s="24"/>
      <c r="AA765" s="24">
        <v>0</v>
      </c>
      <c r="AB765" s="24">
        <v>0</v>
      </c>
      <c r="AC765" s="24"/>
      <c r="AD765" s="49">
        <v>0</v>
      </c>
      <c r="AE765" s="24"/>
      <c r="AF765" s="24"/>
      <c r="AG765" s="24"/>
      <c r="AH765" s="24">
        <v>0</v>
      </c>
      <c r="AI765" s="24">
        <v>0</v>
      </c>
      <c r="AJ765" s="24"/>
      <c r="AK765" s="49">
        <v>0</v>
      </c>
      <c r="AL765" s="44"/>
      <c r="AM765" s="24"/>
      <c r="AN765" s="24"/>
      <c r="AO765" s="24">
        <f t="shared" si="12"/>
        <v>1.4249100000000001</v>
      </c>
      <c r="AP765" s="24">
        <v>0</v>
      </c>
      <c r="AQ765" s="24">
        <v>0</v>
      </c>
      <c r="AR765" s="24">
        <v>0.18</v>
      </c>
      <c r="AS765" s="24">
        <v>0</v>
      </c>
      <c r="AT765" s="24">
        <v>0</v>
      </c>
    </row>
    <row r="766" spans="1:46" ht="63">
      <c r="A766" s="8" t="s">
        <v>806</v>
      </c>
      <c r="B766" s="73" t="s">
        <v>1579</v>
      </c>
      <c r="C766" s="15" t="s">
        <v>2535</v>
      </c>
      <c r="D766" s="9">
        <v>0.85056000000000009</v>
      </c>
      <c r="E766" s="24"/>
      <c r="F766" s="24">
        <v>0.85055999999999987</v>
      </c>
      <c r="G766" s="24">
        <v>0</v>
      </c>
      <c r="H766" s="24"/>
      <c r="I766" s="24">
        <v>0.16</v>
      </c>
      <c r="J766" s="24"/>
      <c r="K766" s="24"/>
      <c r="L766" s="24"/>
      <c r="M766" s="24">
        <v>0</v>
      </c>
      <c r="N766" s="24">
        <v>0</v>
      </c>
      <c r="O766" s="24"/>
      <c r="P766" s="49">
        <v>0</v>
      </c>
      <c r="Q766" s="24"/>
      <c r="R766" s="24"/>
      <c r="S766" s="24"/>
      <c r="T766" s="24">
        <v>0</v>
      </c>
      <c r="U766" s="24">
        <v>0</v>
      </c>
      <c r="V766" s="24"/>
      <c r="W766" s="24">
        <v>0</v>
      </c>
      <c r="X766" s="24"/>
      <c r="Y766" s="24"/>
      <c r="Z766" s="24"/>
      <c r="AA766" s="24">
        <v>0</v>
      </c>
      <c r="AB766" s="24">
        <v>0</v>
      </c>
      <c r="AC766" s="24"/>
      <c r="AD766" s="49">
        <v>0</v>
      </c>
      <c r="AE766" s="24"/>
      <c r="AF766" s="24"/>
      <c r="AG766" s="24"/>
      <c r="AH766" s="24">
        <v>0</v>
      </c>
      <c r="AI766" s="24">
        <v>0</v>
      </c>
      <c r="AJ766" s="24"/>
      <c r="AK766" s="49">
        <v>0</v>
      </c>
      <c r="AL766" s="44"/>
      <c r="AM766" s="24"/>
      <c r="AN766" s="24"/>
      <c r="AO766" s="24">
        <f t="shared" si="12"/>
        <v>0.85055999999999987</v>
      </c>
      <c r="AP766" s="24">
        <v>0</v>
      </c>
      <c r="AQ766" s="24">
        <v>0</v>
      </c>
      <c r="AR766" s="24">
        <v>0.16</v>
      </c>
      <c r="AS766" s="24">
        <v>0</v>
      </c>
      <c r="AT766" s="24">
        <v>0</v>
      </c>
    </row>
    <row r="767" spans="1:46" ht="63">
      <c r="A767" s="8" t="s">
        <v>806</v>
      </c>
      <c r="B767" s="73" t="s">
        <v>1580</v>
      </c>
      <c r="C767" s="15" t="s">
        <v>1581</v>
      </c>
      <c r="D767" s="9">
        <v>0.51763000000000003</v>
      </c>
      <c r="E767" s="24"/>
      <c r="F767" s="24">
        <v>0</v>
      </c>
      <c r="G767" s="24">
        <v>0</v>
      </c>
      <c r="H767" s="24"/>
      <c r="I767" s="24">
        <v>0</v>
      </c>
      <c r="J767" s="24"/>
      <c r="K767" s="24"/>
      <c r="L767" s="24"/>
      <c r="M767" s="24">
        <v>0</v>
      </c>
      <c r="N767" s="24">
        <v>0</v>
      </c>
      <c r="O767" s="24"/>
      <c r="P767" s="49">
        <v>0</v>
      </c>
      <c r="Q767" s="24"/>
      <c r="R767" s="24"/>
      <c r="S767" s="24"/>
      <c r="T767" s="24">
        <v>0.51762999999999992</v>
      </c>
      <c r="U767" s="24">
        <v>0</v>
      </c>
      <c r="V767" s="24"/>
      <c r="W767" s="24">
        <v>0.08</v>
      </c>
      <c r="X767" s="24"/>
      <c r="Y767" s="24"/>
      <c r="Z767" s="24"/>
      <c r="AA767" s="24">
        <v>0</v>
      </c>
      <c r="AB767" s="24">
        <v>0</v>
      </c>
      <c r="AC767" s="24"/>
      <c r="AD767" s="49">
        <v>0</v>
      </c>
      <c r="AE767" s="24"/>
      <c r="AF767" s="24"/>
      <c r="AG767" s="24"/>
      <c r="AH767" s="24">
        <v>0</v>
      </c>
      <c r="AI767" s="24">
        <v>0</v>
      </c>
      <c r="AJ767" s="24"/>
      <c r="AK767" s="49">
        <v>0</v>
      </c>
      <c r="AL767" s="44"/>
      <c r="AM767" s="24"/>
      <c r="AN767" s="24"/>
      <c r="AO767" s="24">
        <f t="shared" si="12"/>
        <v>0.51762999999999992</v>
      </c>
      <c r="AP767" s="24">
        <v>0</v>
      </c>
      <c r="AQ767" s="24">
        <v>0</v>
      </c>
      <c r="AR767" s="24">
        <v>0.08</v>
      </c>
      <c r="AS767" s="24">
        <v>0</v>
      </c>
      <c r="AT767" s="24">
        <v>0</v>
      </c>
    </row>
    <row r="768" spans="1:46" ht="63">
      <c r="A768" s="8" t="s">
        <v>806</v>
      </c>
      <c r="B768" s="73" t="s">
        <v>1582</v>
      </c>
      <c r="C768" s="15" t="s">
        <v>1583</v>
      </c>
      <c r="D768" s="9">
        <v>2.07429</v>
      </c>
      <c r="E768" s="24"/>
      <c r="F768" s="24">
        <v>2.07429</v>
      </c>
      <c r="G768" s="24">
        <v>0</v>
      </c>
      <c r="H768" s="24"/>
      <c r="I768" s="24">
        <v>0.17</v>
      </c>
      <c r="J768" s="24"/>
      <c r="K768" s="24"/>
      <c r="L768" s="24"/>
      <c r="M768" s="24">
        <v>0</v>
      </c>
      <c r="N768" s="24">
        <v>0</v>
      </c>
      <c r="O768" s="24"/>
      <c r="P768" s="49">
        <v>0</v>
      </c>
      <c r="Q768" s="24"/>
      <c r="R768" s="24"/>
      <c r="S768" s="24"/>
      <c r="T768" s="24">
        <v>0</v>
      </c>
      <c r="U768" s="24">
        <v>0</v>
      </c>
      <c r="V768" s="24"/>
      <c r="W768" s="24">
        <v>0</v>
      </c>
      <c r="X768" s="24"/>
      <c r="Y768" s="24"/>
      <c r="Z768" s="24"/>
      <c r="AA768" s="24">
        <v>0</v>
      </c>
      <c r="AB768" s="24">
        <v>0</v>
      </c>
      <c r="AC768" s="24"/>
      <c r="AD768" s="49">
        <v>0</v>
      </c>
      <c r="AE768" s="24"/>
      <c r="AF768" s="24"/>
      <c r="AG768" s="24"/>
      <c r="AH768" s="24">
        <v>0</v>
      </c>
      <c r="AI768" s="24">
        <v>0</v>
      </c>
      <c r="AJ768" s="24"/>
      <c r="AK768" s="49">
        <v>0</v>
      </c>
      <c r="AL768" s="44"/>
      <c r="AM768" s="24"/>
      <c r="AN768" s="24"/>
      <c r="AO768" s="24">
        <f t="shared" si="12"/>
        <v>2.07429</v>
      </c>
      <c r="AP768" s="24">
        <v>0</v>
      </c>
      <c r="AQ768" s="24">
        <v>0</v>
      </c>
      <c r="AR768" s="24">
        <v>0.17</v>
      </c>
      <c r="AS768" s="24">
        <v>0</v>
      </c>
      <c r="AT768" s="24">
        <v>0</v>
      </c>
    </row>
    <row r="769" spans="1:46" ht="110.25">
      <c r="A769" s="8" t="s">
        <v>806</v>
      </c>
      <c r="B769" s="73" t="s">
        <v>1584</v>
      </c>
      <c r="C769" s="15" t="s">
        <v>1585</v>
      </c>
      <c r="D769" s="9">
        <v>6.9930000000000003</v>
      </c>
      <c r="E769" s="24"/>
      <c r="F769" s="24">
        <v>0</v>
      </c>
      <c r="G769" s="24">
        <v>0</v>
      </c>
      <c r="H769" s="24"/>
      <c r="I769" s="24">
        <v>0</v>
      </c>
      <c r="J769" s="24"/>
      <c r="K769" s="24"/>
      <c r="L769" s="24"/>
      <c r="M769" s="24">
        <v>0</v>
      </c>
      <c r="N769" s="24">
        <v>0</v>
      </c>
      <c r="O769" s="24"/>
      <c r="P769" s="49">
        <v>0</v>
      </c>
      <c r="Q769" s="24"/>
      <c r="R769" s="24"/>
      <c r="S769" s="24"/>
      <c r="T769" s="24">
        <v>6.9930000000000003</v>
      </c>
      <c r="U769" s="24">
        <v>0</v>
      </c>
      <c r="V769" s="24"/>
      <c r="W769" s="24">
        <v>1.63</v>
      </c>
      <c r="X769" s="24"/>
      <c r="Y769" s="24"/>
      <c r="Z769" s="24"/>
      <c r="AA769" s="24">
        <v>0</v>
      </c>
      <c r="AB769" s="24">
        <v>0</v>
      </c>
      <c r="AC769" s="24"/>
      <c r="AD769" s="49">
        <v>0</v>
      </c>
      <c r="AE769" s="24"/>
      <c r="AF769" s="24"/>
      <c r="AG769" s="24"/>
      <c r="AH769" s="24">
        <v>0</v>
      </c>
      <c r="AI769" s="24">
        <v>0</v>
      </c>
      <c r="AJ769" s="24"/>
      <c r="AK769" s="49">
        <v>0</v>
      </c>
      <c r="AL769" s="44"/>
      <c r="AM769" s="24"/>
      <c r="AN769" s="24"/>
      <c r="AO769" s="24">
        <f t="shared" si="12"/>
        <v>6.9930000000000003</v>
      </c>
      <c r="AP769" s="24">
        <v>0</v>
      </c>
      <c r="AQ769" s="24">
        <v>0</v>
      </c>
      <c r="AR769" s="24">
        <v>1.63</v>
      </c>
      <c r="AS769" s="24">
        <v>0</v>
      </c>
      <c r="AT769" s="24">
        <v>0</v>
      </c>
    </row>
    <row r="770" spans="1:46" ht="47.25">
      <c r="A770" s="8" t="s">
        <v>806</v>
      </c>
      <c r="B770" s="73" t="s">
        <v>1586</v>
      </c>
      <c r="C770" s="15" t="s">
        <v>1587</v>
      </c>
      <c r="D770" s="9">
        <v>0.46938000000000002</v>
      </c>
      <c r="E770" s="24"/>
      <c r="F770" s="24">
        <v>0.46938000000000002</v>
      </c>
      <c r="G770" s="24">
        <v>0</v>
      </c>
      <c r="H770" s="24"/>
      <c r="I770" s="24">
        <v>0.05</v>
      </c>
      <c r="J770" s="24"/>
      <c r="K770" s="24"/>
      <c r="L770" s="24"/>
      <c r="M770" s="24">
        <v>0</v>
      </c>
      <c r="N770" s="24">
        <v>0</v>
      </c>
      <c r="O770" s="24"/>
      <c r="P770" s="49">
        <v>0</v>
      </c>
      <c r="Q770" s="24"/>
      <c r="R770" s="24"/>
      <c r="S770" s="24"/>
      <c r="T770" s="24">
        <v>0</v>
      </c>
      <c r="U770" s="24">
        <v>0</v>
      </c>
      <c r="V770" s="24"/>
      <c r="W770" s="24">
        <v>0</v>
      </c>
      <c r="X770" s="24"/>
      <c r="Y770" s="24"/>
      <c r="Z770" s="24"/>
      <c r="AA770" s="24">
        <v>0</v>
      </c>
      <c r="AB770" s="24">
        <v>0</v>
      </c>
      <c r="AC770" s="24"/>
      <c r="AD770" s="49">
        <v>0</v>
      </c>
      <c r="AE770" s="24"/>
      <c r="AF770" s="24"/>
      <c r="AG770" s="24"/>
      <c r="AH770" s="24">
        <v>0</v>
      </c>
      <c r="AI770" s="24">
        <v>0</v>
      </c>
      <c r="AJ770" s="24"/>
      <c r="AK770" s="49">
        <v>0</v>
      </c>
      <c r="AL770" s="44"/>
      <c r="AM770" s="24"/>
      <c r="AN770" s="24"/>
      <c r="AO770" s="24">
        <f t="shared" si="12"/>
        <v>0.46938000000000002</v>
      </c>
      <c r="AP770" s="24">
        <v>0</v>
      </c>
      <c r="AQ770" s="24">
        <v>0</v>
      </c>
      <c r="AR770" s="24">
        <v>0.05</v>
      </c>
      <c r="AS770" s="24">
        <v>0</v>
      </c>
      <c r="AT770" s="24">
        <v>0</v>
      </c>
    </row>
    <row r="771" spans="1:46" ht="63">
      <c r="A771" s="8" t="s">
        <v>806</v>
      </c>
      <c r="B771" s="73" t="s">
        <v>679</v>
      </c>
      <c r="C771" s="15" t="s">
        <v>359</v>
      </c>
      <c r="D771" s="9">
        <v>13.956989999999999</v>
      </c>
      <c r="E771" s="24"/>
      <c r="F771" s="24">
        <v>0</v>
      </c>
      <c r="G771" s="24">
        <v>0</v>
      </c>
      <c r="H771" s="24"/>
      <c r="I771" s="24">
        <v>0</v>
      </c>
      <c r="J771" s="24"/>
      <c r="K771" s="24"/>
      <c r="L771" s="24"/>
      <c r="M771" s="24">
        <v>0</v>
      </c>
      <c r="N771" s="24">
        <v>0</v>
      </c>
      <c r="O771" s="24"/>
      <c r="P771" s="49">
        <v>0</v>
      </c>
      <c r="Q771" s="24"/>
      <c r="R771" s="24"/>
      <c r="S771" s="24"/>
      <c r="T771" s="24">
        <v>13.956989999999999</v>
      </c>
      <c r="U771" s="24">
        <v>0.80</v>
      </c>
      <c r="V771" s="24"/>
      <c r="W771" s="24">
        <v>0.70</v>
      </c>
      <c r="X771" s="24"/>
      <c r="Y771" s="24"/>
      <c r="Z771" s="24"/>
      <c r="AA771" s="24">
        <v>0</v>
      </c>
      <c r="AB771" s="24">
        <v>0</v>
      </c>
      <c r="AC771" s="24"/>
      <c r="AD771" s="49">
        <v>0</v>
      </c>
      <c r="AE771" s="24"/>
      <c r="AF771" s="24"/>
      <c r="AG771" s="24"/>
      <c r="AH771" s="24">
        <v>0</v>
      </c>
      <c r="AI771" s="24">
        <v>0</v>
      </c>
      <c r="AJ771" s="24"/>
      <c r="AK771" s="49">
        <v>0</v>
      </c>
      <c r="AL771" s="44"/>
      <c r="AM771" s="24"/>
      <c r="AN771" s="24"/>
      <c r="AO771" s="24">
        <f t="shared" si="12"/>
        <v>13.956989999999999</v>
      </c>
      <c r="AP771" s="24">
        <v>0.80</v>
      </c>
      <c r="AQ771" s="24">
        <v>0</v>
      </c>
      <c r="AR771" s="24">
        <v>0.70</v>
      </c>
      <c r="AS771" s="24">
        <v>0</v>
      </c>
      <c r="AT771" s="24">
        <v>0</v>
      </c>
    </row>
    <row r="772" spans="1:46" ht="47.25">
      <c r="A772" s="8" t="s">
        <v>806</v>
      </c>
      <c r="B772" s="73" t="s">
        <v>1588</v>
      </c>
      <c r="C772" s="15" t="s">
        <v>1589</v>
      </c>
      <c r="D772" s="9">
        <v>1.51542</v>
      </c>
      <c r="E772" s="24"/>
      <c r="F772" s="24">
        <v>1.5154200000000002</v>
      </c>
      <c r="G772" s="24">
        <v>0</v>
      </c>
      <c r="H772" s="24"/>
      <c r="I772" s="24">
        <v>0.08</v>
      </c>
      <c r="J772" s="24"/>
      <c r="K772" s="24"/>
      <c r="L772" s="24"/>
      <c r="M772" s="24">
        <v>0</v>
      </c>
      <c r="N772" s="24">
        <v>0</v>
      </c>
      <c r="O772" s="24"/>
      <c r="P772" s="49">
        <v>0</v>
      </c>
      <c r="Q772" s="24"/>
      <c r="R772" s="24"/>
      <c r="S772" s="24"/>
      <c r="T772" s="24">
        <v>0</v>
      </c>
      <c r="U772" s="24">
        <v>0</v>
      </c>
      <c r="V772" s="24"/>
      <c r="W772" s="24">
        <v>0</v>
      </c>
      <c r="X772" s="24"/>
      <c r="Y772" s="24"/>
      <c r="Z772" s="24"/>
      <c r="AA772" s="24">
        <v>0</v>
      </c>
      <c r="AB772" s="24">
        <v>0</v>
      </c>
      <c r="AC772" s="24"/>
      <c r="AD772" s="49">
        <v>0</v>
      </c>
      <c r="AE772" s="24"/>
      <c r="AF772" s="24"/>
      <c r="AG772" s="24"/>
      <c r="AH772" s="24">
        <v>0</v>
      </c>
      <c r="AI772" s="24">
        <v>0</v>
      </c>
      <c r="AJ772" s="24"/>
      <c r="AK772" s="49">
        <v>0</v>
      </c>
      <c r="AL772" s="44"/>
      <c r="AM772" s="24"/>
      <c r="AN772" s="24"/>
      <c r="AO772" s="24">
        <f t="shared" si="12"/>
        <v>1.5154200000000002</v>
      </c>
      <c r="AP772" s="24">
        <v>0</v>
      </c>
      <c r="AQ772" s="24">
        <v>0</v>
      </c>
      <c r="AR772" s="24">
        <v>0.08</v>
      </c>
      <c r="AS772" s="24">
        <v>0</v>
      </c>
      <c r="AT772" s="24">
        <v>0</v>
      </c>
    </row>
    <row r="773" spans="1:46" ht="63">
      <c r="A773" s="8" t="s">
        <v>806</v>
      </c>
      <c r="B773" s="73" t="s">
        <v>1590</v>
      </c>
      <c r="C773" s="15" t="s">
        <v>2536</v>
      </c>
      <c r="D773" s="9">
        <v>2.03654</v>
      </c>
      <c r="E773" s="24"/>
      <c r="F773" s="24">
        <v>2.03654</v>
      </c>
      <c r="G773" s="24">
        <v>0</v>
      </c>
      <c r="H773" s="24"/>
      <c r="I773" s="24">
        <v>0.5</v>
      </c>
      <c r="J773" s="24"/>
      <c r="K773" s="24"/>
      <c r="L773" s="24"/>
      <c r="M773" s="24">
        <v>0</v>
      </c>
      <c r="N773" s="24">
        <v>0</v>
      </c>
      <c r="O773" s="24"/>
      <c r="P773" s="49">
        <v>0</v>
      </c>
      <c r="Q773" s="24"/>
      <c r="R773" s="24"/>
      <c r="S773" s="24"/>
      <c r="T773" s="24">
        <v>0</v>
      </c>
      <c r="U773" s="24">
        <v>0</v>
      </c>
      <c r="V773" s="24"/>
      <c r="W773" s="24">
        <v>0</v>
      </c>
      <c r="X773" s="24"/>
      <c r="Y773" s="24"/>
      <c r="Z773" s="24"/>
      <c r="AA773" s="24">
        <v>0</v>
      </c>
      <c r="AB773" s="24">
        <v>0</v>
      </c>
      <c r="AC773" s="24"/>
      <c r="AD773" s="49">
        <v>0</v>
      </c>
      <c r="AE773" s="24"/>
      <c r="AF773" s="24"/>
      <c r="AG773" s="24"/>
      <c r="AH773" s="24">
        <v>0</v>
      </c>
      <c r="AI773" s="24">
        <v>0</v>
      </c>
      <c r="AJ773" s="24"/>
      <c r="AK773" s="49">
        <v>0</v>
      </c>
      <c r="AL773" s="44"/>
      <c r="AM773" s="24"/>
      <c r="AN773" s="24"/>
      <c r="AO773" s="24">
        <f t="shared" si="12"/>
        <v>2.03654</v>
      </c>
      <c r="AP773" s="24">
        <v>0</v>
      </c>
      <c r="AQ773" s="24">
        <v>0</v>
      </c>
      <c r="AR773" s="24">
        <v>0.5</v>
      </c>
      <c r="AS773" s="24">
        <v>0</v>
      </c>
      <c r="AT773" s="24">
        <v>0</v>
      </c>
    </row>
    <row r="774" spans="1:46" ht="63">
      <c r="A774" s="8" t="s">
        <v>806</v>
      </c>
      <c r="B774" s="73" t="s">
        <v>1591</v>
      </c>
      <c r="C774" s="15" t="s">
        <v>2537</v>
      </c>
      <c r="D774" s="9">
        <v>0.99936999999999998</v>
      </c>
      <c r="E774" s="24"/>
      <c r="F774" s="24">
        <v>0.99936999999999998</v>
      </c>
      <c r="G774" s="24">
        <v>0</v>
      </c>
      <c r="H774" s="24"/>
      <c r="I774" s="24">
        <v>0.20</v>
      </c>
      <c r="J774" s="24"/>
      <c r="K774" s="24"/>
      <c r="L774" s="24"/>
      <c r="M774" s="24">
        <v>0</v>
      </c>
      <c r="N774" s="24">
        <v>0</v>
      </c>
      <c r="O774" s="24"/>
      <c r="P774" s="49">
        <v>0</v>
      </c>
      <c r="Q774" s="24"/>
      <c r="R774" s="24"/>
      <c r="S774" s="24"/>
      <c r="T774" s="24">
        <v>0</v>
      </c>
      <c r="U774" s="24">
        <v>0</v>
      </c>
      <c r="V774" s="24"/>
      <c r="W774" s="24">
        <v>0</v>
      </c>
      <c r="X774" s="24"/>
      <c r="Y774" s="24"/>
      <c r="Z774" s="24"/>
      <c r="AA774" s="24">
        <v>0</v>
      </c>
      <c r="AB774" s="24">
        <v>0</v>
      </c>
      <c r="AC774" s="24"/>
      <c r="AD774" s="49">
        <v>0</v>
      </c>
      <c r="AE774" s="24"/>
      <c r="AF774" s="24"/>
      <c r="AG774" s="24"/>
      <c r="AH774" s="24">
        <v>0</v>
      </c>
      <c r="AI774" s="24">
        <v>0</v>
      </c>
      <c r="AJ774" s="24"/>
      <c r="AK774" s="49">
        <v>0</v>
      </c>
      <c r="AL774" s="44"/>
      <c r="AM774" s="24"/>
      <c r="AN774" s="24"/>
      <c r="AO774" s="24">
        <f t="shared" si="12"/>
        <v>0.99936999999999998</v>
      </c>
      <c r="AP774" s="24">
        <v>0</v>
      </c>
      <c r="AQ774" s="24">
        <v>0</v>
      </c>
      <c r="AR774" s="24">
        <v>0.20</v>
      </c>
      <c r="AS774" s="24">
        <v>0</v>
      </c>
      <c r="AT774" s="24">
        <v>0</v>
      </c>
    </row>
    <row r="775" spans="1:46" ht="78.75">
      <c r="A775" s="8" t="s">
        <v>806</v>
      </c>
      <c r="B775" s="73" t="s">
        <v>1592</v>
      </c>
      <c r="C775" s="15" t="s">
        <v>1593</v>
      </c>
      <c r="D775" s="9">
        <v>1.8503099999999999</v>
      </c>
      <c r="E775" s="24"/>
      <c r="F775" s="24">
        <v>0</v>
      </c>
      <c r="G775" s="24">
        <v>0</v>
      </c>
      <c r="H775" s="24"/>
      <c r="I775" s="24">
        <v>0</v>
      </c>
      <c r="J775" s="24"/>
      <c r="K775" s="24"/>
      <c r="L775" s="24"/>
      <c r="M775" s="24">
        <v>0</v>
      </c>
      <c r="N775" s="24">
        <v>0</v>
      </c>
      <c r="O775" s="24"/>
      <c r="P775" s="49">
        <v>0</v>
      </c>
      <c r="Q775" s="24"/>
      <c r="R775" s="24"/>
      <c r="S775" s="24"/>
      <c r="T775" s="24">
        <v>1.8503099999999999</v>
      </c>
      <c r="U775" s="24">
        <v>0.25</v>
      </c>
      <c r="V775" s="24"/>
      <c r="W775" s="24">
        <v>0.10</v>
      </c>
      <c r="X775" s="24"/>
      <c r="Y775" s="24"/>
      <c r="Z775" s="24"/>
      <c r="AA775" s="24">
        <v>0</v>
      </c>
      <c r="AB775" s="24">
        <v>0</v>
      </c>
      <c r="AC775" s="24"/>
      <c r="AD775" s="49">
        <v>0</v>
      </c>
      <c r="AE775" s="24"/>
      <c r="AF775" s="24"/>
      <c r="AG775" s="24"/>
      <c r="AH775" s="24">
        <v>0</v>
      </c>
      <c r="AI775" s="24">
        <v>0</v>
      </c>
      <c r="AJ775" s="24"/>
      <c r="AK775" s="49">
        <v>0</v>
      </c>
      <c r="AL775" s="44"/>
      <c r="AM775" s="24"/>
      <c r="AN775" s="24"/>
      <c r="AO775" s="24">
        <f t="shared" si="12"/>
        <v>1.8503099999999999</v>
      </c>
      <c r="AP775" s="24">
        <v>0.25</v>
      </c>
      <c r="AQ775" s="24">
        <v>0</v>
      </c>
      <c r="AR775" s="24">
        <v>0.10</v>
      </c>
      <c r="AS775" s="24">
        <v>0</v>
      </c>
      <c r="AT775" s="24">
        <v>0</v>
      </c>
    </row>
    <row r="776" spans="1:46" ht="63">
      <c r="A776" s="8" t="s">
        <v>806</v>
      </c>
      <c r="B776" s="73" t="s">
        <v>1594</v>
      </c>
      <c r="C776" s="15" t="s">
        <v>2538</v>
      </c>
      <c r="D776" s="9">
        <v>1.1606100000000001</v>
      </c>
      <c r="E776" s="24"/>
      <c r="F776" s="24">
        <v>1.1606100000000004</v>
      </c>
      <c r="G776" s="24">
        <v>0</v>
      </c>
      <c r="H776" s="24"/>
      <c r="I776" s="24">
        <v>0.19</v>
      </c>
      <c r="J776" s="24"/>
      <c r="K776" s="24"/>
      <c r="L776" s="24"/>
      <c r="M776" s="24">
        <v>0</v>
      </c>
      <c r="N776" s="24">
        <v>0</v>
      </c>
      <c r="O776" s="24"/>
      <c r="P776" s="49">
        <v>0</v>
      </c>
      <c r="Q776" s="24"/>
      <c r="R776" s="24"/>
      <c r="S776" s="24"/>
      <c r="T776" s="24">
        <v>0</v>
      </c>
      <c r="U776" s="24">
        <v>0</v>
      </c>
      <c r="V776" s="24"/>
      <c r="W776" s="24">
        <v>0</v>
      </c>
      <c r="X776" s="24"/>
      <c r="Y776" s="24"/>
      <c r="Z776" s="24"/>
      <c r="AA776" s="24">
        <v>0</v>
      </c>
      <c r="AB776" s="24">
        <v>0</v>
      </c>
      <c r="AC776" s="24"/>
      <c r="AD776" s="49">
        <v>0</v>
      </c>
      <c r="AE776" s="24"/>
      <c r="AF776" s="24"/>
      <c r="AG776" s="24"/>
      <c r="AH776" s="24">
        <v>0</v>
      </c>
      <c r="AI776" s="24">
        <v>0</v>
      </c>
      <c r="AJ776" s="24"/>
      <c r="AK776" s="49">
        <v>0</v>
      </c>
      <c r="AL776" s="44"/>
      <c r="AM776" s="24"/>
      <c r="AN776" s="24"/>
      <c r="AO776" s="24">
        <f t="shared" si="12"/>
        <v>1.1606100000000004</v>
      </c>
      <c r="AP776" s="24">
        <v>0</v>
      </c>
      <c r="AQ776" s="24">
        <v>0</v>
      </c>
      <c r="AR776" s="24">
        <v>0.19</v>
      </c>
      <c r="AS776" s="24">
        <v>0</v>
      </c>
      <c r="AT776" s="24">
        <v>0</v>
      </c>
    </row>
    <row r="777" spans="1:46" ht="63">
      <c r="A777" s="8" t="s">
        <v>806</v>
      </c>
      <c r="B777" s="73" t="s">
        <v>1595</v>
      </c>
      <c r="C777" s="15" t="s">
        <v>2539</v>
      </c>
      <c r="D777" s="9">
        <v>1.5816300000000001</v>
      </c>
      <c r="E777" s="24"/>
      <c r="F777" s="24">
        <v>1.5816300000000003</v>
      </c>
      <c r="G777" s="24">
        <v>0</v>
      </c>
      <c r="H777" s="24"/>
      <c r="I777" s="24">
        <v>0.42</v>
      </c>
      <c r="J777" s="24"/>
      <c r="K777" s="24"/>
      <c r="L777" s="24"/>
      <c r="M777" s="24">
        <v>0</v>
      </c>
      <c r="N777" s="24">
        <v>0</v>
      </c>
      <c r="O777" s="24"/>
      <c r="P777" s="49">
        <v>0</v>
      </c>
      <c r="Q777" s="24"/>
      <c r="R777" s="24"/>
      <c r="S777" s="24"/>
      <c r="T777" s="24">
        <v>0</v>
      </c>
      <c r="U777" s="24">
        <v>0</v>
      </c>
      <c r="V777" s="24"/>
      <c r="W777" s="24">
        <v>0</v>
      </c>
      <c r="X777" s="24"/>
      <c r="Y777" s="24"/>
      <c r="Z777" s="24"/>
      <c r="AA777" s="24">
        <v>0</v>
      </c>
      <c r="AB777" s="24">
        <v>0</v>
      </c>
      <c r="AC777" s="24"/>
      <c r="AD777" s="49">
        <v>0</v>
      </c>
      <c r="AE777" s="24"/>
      <c r="AF777" s="24"/>
      <c r="AG777" s="24"/>
      <c r="AH777" s="24">
        <v>0</v>
      </c>
      <c r="AI777" s="24">
        <v>0</v>
      </c>
      <c r="AJ777" s="24"/>
      <c r="AK777" s="49">
        <v>0</v>
      </c>
      <c r="AL777" s="44"/>
      <c r="AM777" s="24"/>
      <c r="AN777" s="24"/>
      <c r="AO777" s="24">
        <f t="shared" si="12"/>
        <v>1.5816300000000003</v>
      </c>
      <c r="AP777" s="24">
        <v>0</v>
      </c>
      <c r="AQ777" s="24">
        <v>0</v>
      </c>
      <c r="AR777" s="24">
        <v>0.42</v>
      </c>
      <c r="AS777" s="24">
        <v>0</v>
      </c>
      <c r="AT777" s="24">
        <v>0</v>
      </c>
    </row>
    <row r="778" spans="1:46" ht="63">
      <c r="A778" s="8" t="s">
        <v>806</v>
      </c>
      <c r="B778" s="73" t="s">
        <v>1596</v>
      </c>
      <c r="C778" s="15" t="s">
        <v>1597</v>
      </c>
      <c r="D778" s="9">
        <v>0.71563999999999994</v>
      </c>
      <c r="E778" s="24"/>
      <c r="F778" s="24">
        <v>0.71563999999999994</v>
      </c>
      <c r="G778" s="24">
        <v>0</v>
      </c>
      <c r="H778" s="24"/>
      <c r="I778" s="24">
        <v>0.13</v>
      </c>
      <c r="J778" s="24"/>
      <c r="K778" s="24"/>
      <c r="L778" s="24"/>
      <c r="M778" s="24">
        <v>0</v>
      </c>
      <c r="N778" s="24">
        <v>0</v>
      </c>
      <c r="O778" s="24"/>
      <c r="P778" s="49">
        <v>0</v>
      </c>
      <c r="Q778" s="24"/>
      <c r="R778" s="24"/>
      <c r="S778" s="24"/>
      <c r="T778" s="24">
        <v>0</v>
      </c>
      <c r="U778" s="24">
        <v>0</v>
      </c>
      <c r="V778" s="24"/>
      <c r="W778" s="24">
        <v>0</v>
      </c>
      <c r="X778" s="24"/>
      <c r="Y778" s="24"/>
      <c r="Z778" s="24"/>
      <c r="AA778" s="24">
        <v>0</v>
      </c>
      <c r="AB778" s="24">
        <v>0</v>
      </c>
      <c r="AC778" s="24"/>
      <c r="AD778" s="49">
        <v>0</v>
      </c>
      <c r="AE778" s="24"/>
      <c r="AF778" s="24"/>
      <c r="AG778" s="24"/>
      <c r="AH778" s="24">
        <v>0</v>
      </c>
      <c r="AI778" s="24">
        <v>0</v>
      </c>
      <c r="AJ778" s="24"/>
      <c r="AK778" s="49">
        <v>0</v>
      </c>
      <c r="AL778" s="44"/>
      <c r="AM778" s="24"/>
      <c r="AN778" s="24"/>
      <c r="AO778" s="24">
        <f t="shared" si="12"/>
        <v>0.71563999999999994</v>
      </c>
      <c r="AP778" s="24">
        <v>0</v>
      </c>
      <c r="AQ778" s="24">
        <v>0</v>
      </c>
      <c r="AR778" s="24">
        <v>0.13</v>
      </c>
      <c r="AS778" s="24">
        <v>0</v>
      </c>
      <c r="AT778" s="24">
        <v>0</v>
      </c>
    </row>
    <row r="779" spans="1:46" ht="47.25">
      <c r="A779" s="8" t="s">
        <v>806</v>
      </c>
      <c r="B779" s="73" t="s">
        <v>1598</v>
      </c>
      <c r="C779" s="15" t="s">
        <v>1599</v>
      </c>
      <c r="D779" s="9">
        <v>1.0175099999999999</v>
      </c>
      <c r="E779" s="24"/>
      <c r="F779" s="24">
        <v>1.0175100000000001</v>
      </c>
      <c r="G779" s="24">
        <v>0</v>
      </c>
      <c r="H779" s="24"/>
      <c r="I779" s="24">
        <v>0.20</v>
      </c>
      <c r="J779" s="24"/>
      <c r="K779" s="24"/>
      <c r="L779" s="24"/>
      <c r="M779" s="24">
        <v>0</v>
      </c>
      <c r="N779" s="24">
        <v>0</v>
      </c>
      <c r="O779" s="24"/>
      <c r="P779" s="49">
        <v>0</v>
      </c>
      <c r="Q779" s="24"/>
      <c r="R779" s="24"/>
      <c r="S779" s="24"/>
      <c r="T779" s="24">
        <v>0</v>
      </c>
      <c r="U779" s="24">
        <v>0</v>
      </c>
      <c r="V779" s="24"/>
      <c r="W779" s="24">
        <v>0</v>
      </c>
      <c r="X779" s="24"/>
      <c r="Y779" s="24"/>
      <c r="Z779" s="24"/>
      <c r="AA779" s="24">
        <v>0</v>
      </c>
      <c r="AB779" s="24">
        <v>0</v>
      </c>
      <c r="AC779" s="24"/>
      <c r="AD779" s="49">
        <v>0</v>
      </c>
      <c r="AE779" s="24"/>
      <c r="AF779" s="24"/>
      <c r="AG779" s="24"/>
      <c r="AH779" s="24">
        <v>0</v>
      </c>
      <c r="AI779" s="24">
        <v>0</v>
      </c>
      <c r="AJ779" s="24"/>
      <c r="AK779" s="49">
        <v>0</v>
      </c>
      <c r="AL779" s="44"/>
      <c r="AM779" s="24"/>
      <c r="AN779" s="24"/>
      <c r="AO779" s="24">
        <f t="shared" si="12"/>
        <v>1.0175100000000001</v>
      </c>
      <c r="AP779" s="24">
        <v>0</v>
      </c>
      <c r="AQ779" s="24">
        <v>0</v>
      </c>
      <c r="AR779" s="24">
        <v>0.20</v>
      </c>
      <c r="AS779" s="24">
        <v>0</v>
      </c>
      <c r="AT779" s="24">
        <v>0</v>
      </c>
    </row>
    <row r="780" spans="1:46" ht="63">
      <c r="A780" s="8" t="s">
        <v>806</v>
      </c>
      <c r="B780" s="73" t="s">
        <v>1600</v>
      </c>
      <c r="C780" s="15" t="s">
        <v>1601</v>
      </c>
      <c r="D780" s="9">
        <v>1.9034099999999998</v>
      </c>
      <c r="E780" s="24"/>
      <c r="F780" s="24">
        <v>0</v>
      </c>
      <c r="G780" s="24">
        <v>0</v>
      </c>
      <c r="H780" s="24"/>
      <c r="I780" s="24">
        <v>0</v>
      </c>
      <c r="J780" s="24"/>
      <c r="K780" s="24"/>
      <c r="L780" s="24"/>
      <c r="M780" s="24">
        <v>0</v>
      </c>
      <c r="N780" s="24">
        <v>0</v>
      </c>
      <c r="O780" s="24"/>
      <c r="P780" s="49">
        <v>0</v>
      </c>
      <c r="Q780" s="24"/>
      <c r="R780" s="24"/>
      <c r="S780" s="24"/>
      <c r="T780" s="24">
        <v>1.9034100000000003</v>
      </c>
      <c r="U780" s="24">
        <v>0.40</v>
      </c>
      <c r="V780" s="24"/>
      <c r="W780" s="24">
        <v>0.15</v>
      </c>
      <c r="X780" s="24"/>
      <c r="Y780" s="24"/>
      <c r="Z780" s="24"/>
      <c r="AA780" s="24">
        <v>0</v>
      </c>
      <c r="AB780" s="24">
        <v>0</v>
      </c>
      <c r="AC780" s="24"/>
      <c r="AD780" s="49">
        <v>0</v>
      </c>
      <c r="AE780" s="24"/>
      <c r="AF780" s="24"/>
      <c r="AG780" s="24"/>
      <c r="AH780" s="24">
        <v>0</v>
      </c>
      <c r="AI780" s="24">
        <v>0</v>
      </c>
      <c r="AJ780" s="24"/>
      <c r="AK780" s="49">
        <v>0</v>
      </c>
      <c r="AL780" s="44"/>
      <c r="AM780" s="24"/>
      <c r="AN780" s="24"/>
      <c r="AO780" s="24">
        <f t="shared" si="12"/>
        <v>1.9034100000000003</v>
      </c>
      <c r="AP780" s="24">
        <v>0.40</v>
      </c>
      <c r="AQ780" s="24">
        <v>0</v>
      </c>
      <c r="AR780" s="24">
        <v>0.15</v>
      </c>
      <c r="AS780" s="24">
        <v>0</v>
      </c>
      <c r="AT780" s="24">
        <v>0</v>
      </c>
    </row>
    <row r="781" spans="1:46" ht="47.25">
      <c r="A781" s="8" t="s">
        <v>806</v>
      </c>
      <c r="B781" s="73" t="s">
        <v>1602</v>
      </c>
      <c r="C781" s="15" t="s">
        <v>1603</v>
      </c>
      <c r="D781" s="9">
        <v>4.36477</v>
      </c>
      <c r="E781" s="24"/>
      <c r="F781" s="24">
        <v>0</v>
      </c>
      <c r="G781" s="24">
        <v>0</v>
      </c>
      <c r="H781" s="24"/>
      <c r="I781" s="24">
        <v>0</v>
      </c>
      <c r="J781" s="24"/>
      <c r="K781" s="24"/>
      <c r="L781" s="24"/>
      <c r="M781" s="24">
        <v>4.36477</v>
      </c>
      <c r="N781" s="24">
        <v>0.65</v>
      </c>
      <c r="O781" s="24"/>
      <c r="P781" s="49">
        <v>0.39999999999999997</v>
      </c>
      <c r="Q781" s="24"/>
      <c r="R781" s="24"/>
      <c r="S781" s="24"/>
      <c r="T781" s="24">
        <v>0</v>
      </c>
      <c r="U781" s="24">
        <v>0</v>
      </c>
      <c r="V781" s="24"/>
      <c r="W781" s="24">
        <v>0</v>
      </c>
      <c r="X781" s="24"/>
      <c r="Y781" s="24"/>
      <c r="Z781" s="24"/>
      <c r="AA781" s="24">
        <v>0</v>
      </c>
      <c r="AB781" s="24">
        <v>0</v>
      </c>
      <c r="AC781" s="24"/>
      <c r="AD781" s="49">
        <v>0</v>
      </c>
      <c r="AE781" s="24"/>
      <c r="AF781" s="24"/>
      <c r="AG781" s="24"/>
      <c r="AH781" s="24">
        <v>0</v>
      </c>
      <c r="AI781" s="24">
        <v>0</v>
      </c>
      <c r="AJ781" s="24"/>
      <c r="AK781" s="49">
        <v>0</v>
      </c>
      <c r="AL781" s="44"/>
      <c r="AM781" s="24"/>
      <c r="AN781" s="24"/>
      <c r="AO781" s="24">
        <f t="shared" si="12"/>
        <v>4.36477</v>
      </c>
      <c r="AP781" s="24">
        <v>0.65</v>
      </c>
      <c r="AQ781" s="24">
        <v>0</v>
      </c>
      <c r="AR781" s="24">
        <v>0.39999999999999997</v>
      </c>
      <c r="AS781" s="24">
        <v>0</v>
      </c>
      <c r="AT781" s="24">
        <v>0</v>
      </c>
    </row>
    <row r="782" spans="1:46" ht="63">
      <c r="A782" s="8" t="s">
        <v>806</v>
      </c>
      <c r="B782" s="73" t="s">
        <v>1604</v>
      </c>
      <c r="C782" s="15" t="s">
        <v>1605</v>
      </c>
      <c r="D782" s="9">
        <v>1.9034300000000002</v>
      </c>
      <c r="E782" s="24"/>
      <c r="F782" s="24">
        <v>0</v>
      </c>
      <c r="G782" s="24">
        <v>0</v>
      </c>
      <c r="H782" s="24"/>
      <c r="I782" s="24">
        <v>0</v>
      </c>
      <c r="J782" s="24"/>
      <c r="K782" s="24"/>
      <c r="L782" s="24"/>
      <c r="M782" s="24">
        <v>0</v>
      </c>
      <c r="N782" s="24">
        <v>0</v>
      </c>
      <c r="O782" s="24"/>
      <c r="P782" s="49">
        <v>0</v>
      </c>
      <c r="Q782" s="24"/>
      <c r="R782" s="24"/>
      <c r="S782" s="24"/>
      <c r="T782" s="24">
        <v>1.9034300000000002</v>
      </c>
      <c r="U782" s="24">
        <v>0.40</v>
      </c>
      <c r="V782" s="24"/>
      <c r="W782" s="24">
        <v>0.15000000000000002</v>
      </c>
      <c r="X782" s="24"/>
      <c r="Y782" s="24"/>
      <c r="Z782" s="24"/>
      <c r="AA782" s="24">
        <v>0</v>
      </c>
      <c r="AB782" s="24">
        <v>0</v>
      </c>
      <c r="AC782" s="24"/>
      <c r="AD782" s="49">
        <v>0</v>
      </c>
      <c r="AE782" s="24"/>
      <c r="AF782" s="24"/>
      <c r="AG782" s="24"/>
      <c r="AH782" s="24">
        <v>0</v>
      </c>
      <c r="AI782" s="24">
        <v>0</v>
      </c>
      <c r="AJ782" s="24"/>
      <c r="AK782" s="49">
        <v>0</v>
      </c>
      <c r="AL782" s="44"/>
      <c r="AM782" s="24"/>
      <c r="AN782" s="24"/>
      <c r="AO782" s="24">
        <f t="shared" si="12"/>
        <v>1.9034300000000002</v>
      </c>
      <c r="AP782" s="24">
        <v>0.40</v>
      </c>
      <c r="AQ782" s="24">
        <v>0</v>
      </c>
      <c r="AR782" s="24">
        <v>0.15000000000000002</v>
      </c>
      <c r="AS782" s="24">
        <v>0</v>
      </c>
      <c r="AT782" s="24">
        <v>0</v>
      </c>
    </row>
    <row r="783" spans="1:46" ht="47.25">
      <c r="A783" s="8" t="s">
        <v>806</v>
      </c>
      <c r="B783" s="73" t="s">
        <v>1606</v>
      </c>
      <c r="C783" s="15" t="s">
        <v>1607</v>
      </c>
      <c r="D783" s="9">
        <v>2.40509</v>
      </c>
      <c r="E783" s="24"/>
      <c r="F783" s="24">
        <v>2.4050900000000004</v>
      </c>
      <c r="G783" s="24">
        <v>0.25</v>
      </c>
      <c r="H783" s="24"/>
      <c r="I783" s="24">
        <v>0.25</v>
      </c>
      <c r="J783" s="24"/>
      <c r="K783" s="24"/>
      <c r="L783" s="24"/>
      <c r="M783" s="24">
        <v>0</v>
      </c>
      <c r="N783" s="24">
        <v>0</v>
      </c>
      <c r="O783" s="24"/>
      <c r="P783" s="49">
        <v>0</v>
      </c>
      <c r="Q783" s="24"/>
      <c r="R783" s="24"/>
      <c r="S783" s="24"/>
      <c r="T783" s="24">
        <v>0</v>
      </c>
      <c r="U783" s="24">
        <v>0</v>
      </c>
      <c r="V783" s="24"/>
      <c r="W783" s="24">
        <v>0</v>
      </c>
      <c r="X783" s="24"/>
      <c r="Y783" s="24"/>
      <c r="Z783" s="24"/>
      <c r="AA783" s="24">
        <v>0</v>
      </c>
      <c r="AB783" s="24">
        <v>0</v>
      </c>
      <c r="AC783" s="24"/>
      <c r="AD783" s="49">
        <v>0</v>
      </c>
      <c r="AE783" s="24"/>
      <c r="AF783" s="24"/>
      <c r="AG783" s="24"/>
      <c r="AH783" s="24">
        <v>0</v>
      </c>
      <c r="AI783" s="24">
        <v>0</v>
      </c>
      <c r="AJ783" s="24"/>
      <c r="AK783" s="49">
        <v>0</v>
      </c>
      <c r="AL783" s="44"/>
      <c r="AM783" s="24"/>
      <c r="AN783" s="24"/>
      <c r="AO783" s="24">
        <f t="shared" si="13" ref="AO783:AO846">=F783+M783+T783+AA783+AH783</f>
        <v>2.4050900000000004</v>
      </c>
      <c r="AP783" s="24">
        <v>0.25</v>
      </c>
      <c r="AQ783" s="24">
        <v>0</v>
      </c>
      <c r="AR783" s="24">
        <v>0.25</v>
      </c>
      <c r="AS783" s="24">
        <v>0</v>
      </c>
      <c r="AT783" s="24">
        <v>0</v>
      </c>
    </row>
    <row r="784" spans="1:46" ht="47.25">
      <c r="A784" s="8" t="s">
        <v>806</v>
      </c>
      <c r="B784" s="73" t="s">
        <v>680</v>
      </c>
      <c r="C784" s="15" t="s">
        <v>360</v>
      </c>
      <c r="D784" s="9">
        <v>9.9933099999999992</v>
      </c>
      <c r="E784" s="24"/>
      <c r="F784" s="24">
        <v>0</v>
      </c>
      <c r="G784" s="24">
        <v>0</v>
      </c>
      <c r="H784" s="24"/>
      <c r="I784" s="24">
        <v>0</v>
      </c>
      <c r="J784" s="24"/>
      <c r="K784" s="24"/>
      <c r="L784" s="24"/>
      <c r="M784" s="24">
        <v>0</v>
      </c>
      <c r="N784" s="24">
        <v>0</v>
      </c>
      <c r="O784" s="24"/>
      <c r="P784" s="49">
        <v>0</v>
      </c>
      <c r="Q784" s="24"/>
      <c r="R784" s="24"/>
      <c r="S784" s="24"/>
      <c r="T784" s="24">
        <v>9.993310000000001</v>
      </c>
      <c r="U784" s="24">
        <v>0.40</v>
      </c>
      <c r="V784" s="24"/>
      <c r="W784" s="24">
        <v>0.10</v>
      </c>
      <c r="X784" s="24"/>
      <c r="Y784" s="24"/>
      <c r="Z784" s="24"/>
      <c r="AA784" s="24">
        <v>0</v>
      </c>
      <c r="AB784" s="24">
        <v>0</v>
      </c>
      <c r="AC784" s="24"/>
      <c r="AD784" s="49">
        <v>0</v>
      </c>
      <c r="AE784" s="24"/>
      <c r="AF784" s="24"/>
      <c r="AG784" s="24"/>
      <c r="AH784" s="24">
        <v>0</v>
      </c>
      <c r="AI784" s="24">
        <v>0</v>
      </c>
      <c r="AJ784" s="24"/>
      <c r="AK784" s="49">
        <v>0</v>
      </c>
      <c r="AL784" s="44"/>
      <c r="AM784" s="24"/>
      <c r="AN784" s="24"/>
      <c r="AO784" s="24">
        <f t="shared" si="13"/>
        <v>9.993310000000001</v>
      </c>
      <c r="AP784" s="24">
        <v>0.40</v>
      </c>
      <c r="AQ784" s="24">
        <v>0</v>
      </c>
      <c r="AR784" s="24">
        <v>0.10</v>
      </c>
      <c r="AS784" s="24">
        <v>0</v>
      </c>
      <c r="AT784" s="24">
        <v>0</v>
      </c>
    </row>
    <row r="785" spans="1:46" ht="47.25">
      <c r="A785" s="8" t="s">
        <v>806</v>
      </c>
      <c r="B785" s="73" t="s">
        <v>1608</v>
      </c>
      <c r="C785" s="15" t="s">
        <v>1609</v>
      </c>
      <c r="D785" s="9">
        <v>2.40509</v>
      </c>
      <c r="E785" s="24"/>
      <c r="F785" s="24">
        <v>0</v>
      </c>
      <c r="G785" s="24">
        <v>0</v>
      </c>
      <c r="H785" s="24"/>
      <c r="I785" s="24">
        <v>0</v>
      </c>
      <c r="J785" s="24"/>
      <c r="K785" s="24"/>
      <c r="L785" s="24"/>
      <c r="M785" s="24">
        <v>2.4050900000000004</v>
      </c>
      <c r="N785" s="24">
        <v>0.25</v>
      </c>
      <c r="O785" s="24"/>
      <c r="P785" s="49">
        <v>0.25</v>
      </c>
      <c r="Q785" s="24"/>
      <c r="R785" s="24"/>
      <c r="S785" s="24"/>
      <c r="T785" s="24">
        <v>0</v>
      </c>
      <c r="U785" s="24">
        <v>0</v>
      </c>
      <c r="V785" s="24"/>
      <c r="W785" s="24">
        <v>0</v>
      </c>
      <c r="X785" s="24"/>
      <c r="Y785" s="24"/>
      <c r="Z785" s="24"/>
      <c r="AA785" s="24">
        <v>0</v>
      </c>
      <c r="AB785" s="24">
        <v>0</v>
      </c>
      <c r="AC785" s="24"/>
      <c r="AD785" s="49">
        <v>0</v>
      </c>
      <c r="AE785" s="24"/>
      <c r="AF785" s="24"/>
      <c r="AG785" s="24"/>
      <c r="AH785" s="24">
        <v>0</v>
      </c>
      <c r="AI785" s="24">
        <v>0</v>
      </c>
      <c r="AJ785" s="24"/>
      <c r="AK785" s="49">
        <v>0</v>
      </c>
      <c r="AL785" s="44"/>
      <c r="AM785" s="24"/>
      <c r="AN785" s="24"/>
      <c r="AO785" s="24">
        <f t="shared" si="13"/>
        <v>2.4050900000000004</v>
      </c>
      <c r="AP785" s="24">
        <v>0.25</v>
      </c>
      <c r="AQ785" s="24">
        <v>0</v>
      </c>
      <c r="AR785" s="24">
        <v>0.25</v>
      </c>
      <c r="AS785" s="24">
        <v>0</v>
      </c>
      <c r="AT785" s="24">
        <v>0</v>
      </c>
    </row>
    <row r="786" spans="1:46" ht="47.25">
      <c r="A786" s="8" t="s">
        <v>806</v>
      </c>
      <c r="B786" s="73" t="s">
        <v>681</v>
      </c>
      <c r="C786" s="15" t="s">
        <v>361</v>
      </c>
      <c r="D786" s="9">
        <v>3.9766900000000001</v>
      </c>
      <c r="E786" s="24"/>
      <c r="F786" s="24">
        <v>0</v>
      </c>
      <c r="G786" s="24">
        <v>0</v>
      </c>
      <c r="H786" s="24"/>
      <c r="I786" s="24">
        <v>0</v>
      </c>
      <c r="J786" s="24"/>
      <c r="K786" s="24"/>
      <c r="L786" s="24"/>
      <c r="M786" s="24">
        <v>0</v>
      </c>
      <c r="N786" s="24">
        <v>0</v>
      </c>
      <c r="O786" s="24"/>
      <c r="P786" s="49">
        <v>0</v>
      </c>
      <c r="Q786" s="24"/>
      <c r="R786" s="24"/>
      <c r="S786" s="24"/>
      <c r="T786" s="24">
        <v>0</v>
      </c>
      <c r="U786" s="24">
        <v>0</v>
      </c>
      <c r="V786" s="24"/>
      <c r="W786" s="24">
        <v>0</v>
      </c>
      <c r="X786" s="24"/>
      <c r="Y786" s="24"/>
      <c r="Z786" s="24"/>
      <c r="AA786" s="24">
        <v>3.9766900000000005</v>
      </c>
      <c r="AB786" s="24">
        <v>0.25</v>
      </c>
      <c r="AC786" s="24"/>
      <c r="AD786" s="49">
        <v>0.25</v>
      </c>
      <c r="AE786" s="24"/>
      <c r="AF786" s="24"/>
      <c r="AG786" s="24"/>
      <c r="AH786" s="24">
        <v>0</v>
      </c>
      <c r="AI786" s="24">
        <v>0</v>
      </c>
      <c r="AJ786" s="24"/>
      <c r="AK786" s="49">
        <v>0</v>
      </c>
      <c r="AL786" s="44"/>
      <c r="AM786" s="24"/>
      <c r="AN786" s="24"/>
      <c r="AO786" s="24">
        <f t="shared" si="13"/>
        <v>3.9766900000000005</v>
      </c>
      <c r="AP786" s="24">
        <v>0.25</v>
      </c>
      <c r="AQ786" s="24">
        <v>0</v>
      </c>
      <c r="AR786" s="24">
        <v>0.25</v>
      </c>
      <c r="AS786" s="24">
        <v>0</v>
      </c>
      <c r="AT786" s="24">
        <v>0</v>
      </c>
    </row>
    <row r="787" spans="1:46" ht="47.25">
      <c r="A787" s="8" t="s">
        <v>806</v>
      </c>
      <c r="B787" s="73" t="s">
        <v>682</v>
      </c>
      <c r="C787" s="15" t="s">
        <v>362</v>
      </c>
      <c r="D787" s="9">
        <v>3.7892399999999999</v>
      </c>
      <c r="E787" s="24"/>
      <c r="F787" s="24">
        <v>0</v>
      </c>
      <c r="G787" s="24">
        <v>0</v>
      </c>
      <c r="H787" s="24"/>
      <c r="I787" s="24">
        <v>0</v>
      </c>
      <c r="J787" s="24"/>
      <c r="K787" s="24"/>
      <c r="L787" s="24"/>
      <c r="M787" s="24">
        <v>0</v>
      </c>
      <c r="N787" s="24">
        <v>0</v>
      </c>
      <c r="O787" s="24"/>
      <c r="P787" s="49">
        <v>0</v>
      </c>
      <c r="Q787" s="24"/>
      <c r="R787" s="24"/>
      <c r="S787" s="24"/>
      <c r="T787" s="24">
        <v>0</v>
      </c>
      <c r="U787" s="24">
        <v>0</v>
      </c>
      <c r="V787" s="24"/>
      <c r="W787" s="24">
        <v>0</v>
      </c>
      <c r="X787" s="24"/>
      <c r="Y787" s="24"/>
      <c r="Z787" s="24"/>
      <c r="AA787" s="24">
        <v>3.7892399999999999</v>
      </c>
      <c r="AB787" s="24">
        <v>0.25</v>
      </c>
      <c r="AC787" s="24"/>
      <c r="AD787" s="49">
        <v>0.20</v>
      </c>
      <c r="AE787" s="24"/>
      <c r="AF787" s="24"/>
      <c r="AG787" s="24"/>
      <c r="AH787" s="24">
        <v>0</v>
      </c>
      <c r="AI787" s="24">
        <v>0</v>
      </c>
      <c r="AJ787" s="24"/>
      <c r="AK787" s="49">
        <v>0</v>
      </c>
      <c r="AL787" s="44"/>
      <c r="AM787" s="24"/>
      <c r="AN787" s="24"/>
      <c r="AO787" s="24">
        <f t="shared" si="13"/>
        <v>3.7892399999999999</v>
      </c>
      <c r="AP787" s="24">
        <v>0.25</v>
      </c>
      <c r="AQ787" s="24">
        <v>0</v>
      </c>
      <c r="AR787" s="24">
        <v>0.20</v>
      </c>
      <c r="AS787" s="24">
        <v>0</v>
      </c>
      <c r="AT787" s="24">
        <v>0</v>
      </c>
    </row>
    <row r="788" spans="1:46" ht="47.25">
      <c r="A788" s="8" t="s">
        <v>806</v>
      </c>
      <c r="B788" s="73" t="s">
        <v>683</v>
      </c>
      <c r="C788" s="15" t="s">
        <v>363</v>
      </c>
      <c r="D788" s="9">
        <v>3.0853200000000003</v>
      </c>
      <c r="E788" s="24"/>
      <c r="F788" s="24">
        <v>0</v>
      </c>
      <c r="G788" s="24">
        <v>0</v>
      </c>
      <c r="H788" s="24"/>
      <c r="I788" s="24">
        <v>0</v>
      </c>
      <c r="J788" s="24"/>
      <c r="K788" s="24"/>
      <c r="L788" s="24"/>
      <c r="M788" s="24">
        <v>0</v>
      </c>
      <c r="N788" s="24">
        <v>0</v>
      </c>
      <c r="O788" s="24"/>
      <c r="P788" s="49">
        <v>0</v>
      </c>
      <c r="Q788" s="24"/>
      <c r="R788" s="24"/>
      <c r="S788" s="24"/>
      <c r="T788" s="24">
        <v>0</v>
      </c>
      <c r="U788" s="24">
        <v>0</v>
      </c>
      <c r="V788" s="24"/>
      <c r="W788" s="24">
        <v>0</v>
      </c>
      <c r="X788" s="24"/>
      <c r="Y788" s="24"/>
      <c r="Z788" s="24"/>
      <c r="AA788" s="24">
        <v>3.0853199999999998</v>
      </c>
      <c r="AB788" s="24">
        <v>0.25</v>
      </c>
      <c r="AC788" s="24"/>
      <c r="AD788" s="49">
        <v>0.03</v>
      </c>
      <c r="AE788" s="24"/>
      <c r="AF788" s="24"/>
      <c r="AG788" s="24"/>
      <c r="AH788" s="24">
        <v>0</v>
      </c>
      <c r="AI788" s="24">
        <v>0</v>
      </c>
      <c r="AJ788" s="24"/>
      <c r="AK788" s="49">
        <v>0</v>
      </c>
      <c r="AL788" s="44"/>
      <c r="AM788" s="24"/>
      <c r="AN788" s="24"/>
      <c r="AO788" s="24">
        <f t="shared" si="13"/>
        <v>3.0853199999999998</v>
      </c>
      <c r="AP788" s="24">
        <v>0.25</v>
      </c>
      <c r="AQ788" s="24">
        <v>0</v>
      </c>
      <c r="AR788" s="24">
        <v>0.03</v>
      </c>
      <c r="AS788" s="24">
        <v>0</v>
      </c>
      <c r="AT788" s="24">
        <v>0</v>
      </c>
    </row>
    <row r="789" spans="1:46" ht="47.25">
      <c r="A789" s="8" t="s">
        <v>806</v>
      </c>
      <c r="B789" s="73" t="s">
        <v>684</v>
      </c>
      <c r="C789" s="15" t="s">
        <v>770</v>
      </c>
      <c r="D789" s="9">
        <v>12.525079999999999</v>
      </c>
      <c r="E789" s="24"/>
      <c r="F789" s="24">
        <v>0</v>
      </c>
      <c r="G789" s="24">
        <v>0</v>
      </c>
      <c r="H789" s="24"/>
      <c r="I789" s="24">
        <v>0</v>
      </c>
      <c r="J789" s="24"/>
      <c r="K789" s="24"/>
      <c r="L789" s="24"/>
      <c r="M789" s="24">
        <v>0</v>
      </c>
      <c r="N789" s="24">
        <v>0</v>
      </c>
      <c r="O789" s="24"/>
      <c r="P789" s="49">
        <v>0</v>
      </c>
      <c r="Q789" s="24"/>
      <c r="R789" s="24"/>
      <c r="S789" s="24"/>
      <c r="T789" s="24">
        <v>12.525080000000001</v>
      </c>
      <c r="U789" s="24">
        <v>0</v>
      </c>
      <c r="V789" s="24"/>
      <c r="W789" s="24">
        <v>0</v>
      </c>
      <c r="X789" s="24"/>
      <c r="Y789" s="24"/>
      <c r="Z789" s="24"/>
      <c r="AA789" s="24">
        <v>0</v>
      </c>
      <c r="AB789" s="24">
        <v>0</v>
      </c>
      <c r="AC789" s="24"/>
      <c r="AD789" s="49">
        <v>0</v>
      </c>
      <c r="AE789" s="24"/>
      <c r="AF789" s="24"/>
      <c r="AG789" s="24"/>
      <c r="AH789" s="24">
        <v>0</v>
      </c>
      <c r="AI789" s="24">
        <v>0</v>
      </c>
      <c r="AJ789" s="24"/>
      <c r="AK789" s="49">
        <v>0</v>
      </c>
      <c r="AL789" s="44"/>
      <c r="AM789" s="24"/>
      <c r="AN789" s="24"/>
      <c r="AO789" s="24">
        <f t="shared" si="13"/>
        <v>12.525080000000001</v>
      </c>
      <c r="AP789" s="24">
        <v>0</v>
      </c>
      <c r="AQ789" s="24">
        <v>0</v>
      </c>
      <c r="AR789" s="24">
        <v>0</v>
      </c>
      <c r="AS789" s="24">
        <v>0</v>
      </c>
      <c r="AT789" s="24">
        <v>0</v>
      </c>
    </row>
    <row r="790" spans="1:46" ht="78.75">
      <c r="A790" s="8" t="s">
        <v>806</v>
      </c>
      <c r="B790" s="73" t="s">
        <v>1610</v>
      </c>
      <c r="C790" s="15" t="s">
        <v>1611</v>
      </c>
      <c r="D790" s="9">
        <v>15.360100000000001</v>
      </c>
      <c r="E790" s="24"/>
      <c r="F790" s="24">
        <v>15.360099999999999</v>
      </c>
      <c r="G790" s="24">
        <v>0</v>
      </c>
      <c r="H790" s="24"/>
      <c r="I790" s="24">
        <v>0</v>
      </c>
      <c r="J790" s="24"/>
      <c r="K790" s="24"/>
      <c r="L790" s="24"/>
      <c r="M790" s="24">
        <v>0</v>
      </c>
      <c r="N790" s="24">
        <v>0</v>
      </c>
      <c r="O790" s="24"/>
      <c r="P790" s="49">
        <v>0</v>
      </c>
      <c r="Q790" s="24"/>
      <c r="R790" s="24"/>
      <c r="S790" s="24"/>
      <c r="T790" s="24">
        <v>0</v>
      </c>
      <c r="U790" s="24">
        <v>0</v>
      </c>
      <c r="V790" s="24"/>
      <c r="W790" s="24">
        <v>0</v>
      </c>
      <c r="X790" s="24"/>
      <c r="Y790" s="24"/>
      <c r="Z790" s="24"/>
      <c r="AA790" s="24">
        <v>0</v>
      </c>
      <c r="AB790" s="24">
        <v>0</v>
      </c>
      <c r="AC790" s="24"/>
      <c r="AD790" s="49">
        <v>0</v>
      </c>
      <c r="AE790" s="24"/>
      <c r="AF790" s="24"/>
      <c r="AG790" s="24"/>
      <c r="AH790" s="24">
        <v>0</v>
      </c>
      <c r="AI790" s="24">
        <v>0</v>
      </c>
      <c r="AJ790" s="24"/>
      <c r="AK790" s="49">
        <v>0</v>
      </c>
      <c r="AL790" s="44"/>
      <c r="AM790" s="24"/>
      <c r="AN790" s="24"/>
      <c r="AO790" s="24">
        <f t="shared" si="13"/>
        <v>15.360099999999999</v>
      </c>
      <c r="AP790" s="24">
        <v>0</v>
      </c>
      <c r="AQ790" s="24">
        <v>0</v>
      </c>
      <c r="AR790" s="24">
        <v>0</v>
      </c>
      <c r="AS790" s="24">
        <v>0</v>
      </c>
      <c r="AT790" s="24">
        <v>0</v>
      </c>
    </row>
    <row r="791" spans="1:46" ht="94.5">
      <c r="A791" s="8" t="s">
        <v>806</v>
      </c>
      <c r="B791" s="73" t="s">
        <v>1612</v>
      </c>
      <c r="C791" s="15" t="s">
        <v>2540</v>
      </c>
      <c r="D791" s="9">
        <v>1.3548199999999999</v>
      </c>
      <c r="E791" s="24"/>
      <c r="F791" s="24">
        <v>1.3548199999999999</v>
      </c>
      <c r="G791" s="24">
        <v>0.10</v>
      </c>
      <c r="H791" s="24"/>
      <c r="I791" s="24">
        <v>0.070000000000000007</v>
      </c>
      <c r="J791" s="24"/>
      <c r="K791" s="24"/>
      <c r="L791" s="24"/>
      <c r="M791" s="24">
        <v>0</v>
      </c>
      <c r="N791" s="24">
        <v>0</v>
      </c>
      <c r="O791" s="24"/>
      <c r="P791" s="49">
        <v>0</v>
      </c>
      <c r="Q791" s="24"/>
      <c r="R791" s="24"/>
      <c r="S791" s="24"/>
      <c r="T791" s="24">
        <v>0</v>
      </c>
      <c r="U791" s="24">
        <v>0</v>
      </c>
      <c r="V791" s="24"/>
      <c r="W791" s="24">
        <v>0</v>
      </c>
      <c r="X791" s="24"/>
      <c r="Y791" s="24"/>
      <c r="Z791" s="24"/>
      <c r="AA791" s="24">
        <v>0</v>
      </c>
      <c r="AB791" s="24">
        <v>0</v>
      </c>
      <c r="AC791" s="24"/>
      <c r="AD791" s="49">
        <v>0</v>
      </c>
      <c r="AE791" s="24"/>
      <c r="AF791" s="24"/>
      <c r="AG791" s="24"/>
      <c r="AH791" s="24">
        <v>0</v>
      </c>
      <c r="AI791" s="24">
        <v>0</v>
      </c>
      <c r="AJ791" s="24"/>
      <c r="AK791" s="49">
        <v>0</v>
      </c>
      <c r="AL791" s="44"/>
      <c r="AM791" s="24"/>
      <c r="AN791" s="24"/>
      <c r="AO791" s="24">
        <f t="shared" si="13"/>
        <v>1.3548199999999999</v>
      </c>
      <c r="AP791" s="24">
        <v>0.10</v>
      </c>
      <c r="AQ791" s="24">
        <v>0</v>
      </c>
      <c r="AR791" s="24">
        <v>0.070000000000000007</v>
      </c>
      <c r="AS791" s="24">
        <v>0</v>
      </c>
      <c r="AT791" s="24">
        <v>0</v>
      </c>
    </row>
    <row r="792" spans="1:46" ht="78.75">
      <c r="A792" s="8" t="s">
        <v>806</v>
      </c>
      <c r="B792" s="73" t="s">
        <v>1613</v>
      </c>
      <c r="C792" s="15" t="s">
        <v>1614</v>
      </c>
      <c r="D792" s="9">
        <v>6.2648100000000007</v>
      </c>
      <c r="E792" s="24"/>
      <c r="F792" s="24">
        <v>0</v>
      </c>
      <c r="G792" s="24">
        <v>0</v>
      </c>
      <c r="H792" s="24"/>
      <c r="I792" s="24">
        <v>0</v>
      </c>
      <c r="J792" s="24"/>
      <c r="K792" s="24"/>
      <c r="L792" s="24"/>
      <c r="M792" s="24">
        <v>6.2648099999999998</v>
      </c>
      <c r="N792" s="24">
        <v>0.25</v>
      </c>
      <c r="O792" s="24"/>
      <c r="P792" s="49">
        <v>0.5</v>
      </c>
      <c r="Q792" s="24"/>
      <c r="R792" s="24"/>
      <c r="S792" s="24"/>
      <c r="T792" s="24">
        <v>0</v>
      </c>
      <c r="U792" s="24">
        <v>0</v>
      </c>
      <c r="V792" s="24"/>
      <c r="W792" s="24">
        <v>0</v>
      </c>
      <c r="X792" s="24"/>
      <c r="Y792" s="24"/>
      <c r="Z792" s="24"/>
      <c r="AA792" s="24">
        <v>0</v>
      </c>
      <c r="AB792" s="24">
        <v>0</v>
      </c>
      <c r="AC792" s="24"/>
      <c r="AD792" s="49">
        <v>0</v>
      </c>
      <c r="AE792" s="24"/>
      <c r="AF792" s="24"/>
      <c r="AG792" s="24"/>
      <c r="AH792" s="24">
        <v>0</v>
      </c>
      <c r="AI792" s="24">
        <v>0</v>
      </c>
      <c r="AJ792" s="24"/>
      <c r="AK792" s="49">
        <v>0</v>
      </c>
      <c r="AL792" s="44"/>
      <c r="AM792" s="24"/>
      <c r="AN792" s="24"/>
      <c r="AO792" s="24">
        <f t="shared" si="13"/>
        <v>6.2648099999999998</v>
      </c>
      <c r="AP792" s="24">
        <v>0.25</v>
      </c>
      <c r="AQ792" s="24">
        <v>0</v>
      </c>
      <c r="AR792" s="24">
        <v>0.5</v>
      </c>
      <c r="AS792" s="24">
        <v>0</v>
      </c>
      <c r="AT792" s="24">
        <v>0</v>
      </c>
    </row>
    <row r="793" spans="1:46" ht="63">
      <c r="A793" s="8" t="s">
        <v>806</v>
      </c>
      <c r="B793" s="73" t="s">
        <v>1615</v>
      </c>
      <c r="C793" s="15" t="s">
        <v>1616</v>
      </c>
      <c r="D793" s="9">
        <v>10.919549999999999</v>
      </c>
      <c r="E793" s="24"/>
      <c r="F793" s="24">
        <v>10.919549999999999</v>
      </c>
      <c r="G793" s="24">
        <v>0.40</v>
      </c>
      <c r="H793" s="24"/>
      <c r="I793" s="24">
        <v>1.5</v>
      </c>
      <c r="J793" s="24"/>
      <c r="K793" s="24"/>
      <c r="L793" s="24"/>
      <c r="M793" s="24">
        <v>0</v>
      </c>
      <c r="N793" s="24">
        <v>0</v>
      </c>
      <c r="O793" s="24"/>
      <c r="P793" s="49">
        <v>0</v>
      </c>
      <c r="Q793" s="24"/>
      <c r="R793" s="24"/>
      <c r="S793" s="24"/>
      <c r="T793" s="24">
        <v>0</v>
      </c>
      <c r="U793" s="24">
        <v>0</v>
      </c>
      <c r="V793" s="24"/>
      <c r="W793" s="24">
        <v>0</v>
      </c>
      <c r="X793" s="24"/>
      <c r="Y793" s="24"/>
      <c r="Z793" s="24"/>
      <c r="AA793" s="24">
        <v>0</v>
      </c>
      <c r="AB793" s="24">
        <v>0</v>
      </c>
      <c r="AC793" s="24"/>
      <c r="AD793" s="49">
        <v>0</v>
      </c>
      <c r="AE793" s="24"/>
      <c r="AF793" s="24"/>
      <c r="AG793" s="24"/>
      <c r="AH793" s="24">
        <v>0</v>
      </c>
      <c r="AI793" s="24">
        <v>0</v>
      </c>
      <c r="AJ793" s="24"/>
      <c r="AK793" s="49">
        <v>0</v>
      </c>
      <c r="AL793" s="44"/>
      <c r="AM793" s="24"/>
      <c r="AN793" s="24"/>
      <c r="AO793" s="24">
        <f t="shared" si="13"/>
        <v>10.919549999999999</v>
      </c>
      <c r="AP793" s="24">
        <v>0.40</v>
      </c>
      <c r="AQ793" s="24">
        <v>0</v>
      </c>
      <c r="AR793" s="24">
        <v>1.5</v>
      </c>
      <c r="AS793" s="24">
        <v>0</v>
      </c>
      <c r="AT793" s="24">
        <v>0</v>
      </c>
    </row>
    <row r="794" spans="1:46" ht="63">
      <c r="A794" s="8" t="s">
        <v>806</v>
      </c>
      <c r="B794" s="73" t="s">
        <v>251</v>
      </c>
      <c r="C794" s="15" t="s">
        <v>2541</v>
      </c>
      <c r="D794" s="9">
        <v>18.382459999999998</v>
      </c>
      <c r="E794" s="24"/>
      <c r="F794" s="24">
        <v>0</v>
      </c>
      <c r="G794" s="24">
        <v>0</v>
      </c>
      <c r="H794" s="24"/>
      <c r="I794" s="24">
        <v>0</v>
      </c>
      <c r="J794" s="24"/>
      <c r="K794" s="24"/>
      <c r="L794" s="24"/>
      <c r="M794" s="24">
        <v>18.382459999999998</v>
      </c>
      <c r="N794" s="24">
        <v>0.40</v>
      </c>
      <c r="O794" s="24"/>
      <c r="P794" s="49">
        <v>5.3500000000000005</v>
      </c>
      <c r="Q794" s="24"/>
      <c r="R794" s="24"/>
      <c r="S794" s="24"/>
      <c r="T794" s="24">
        <v>0</v>
      </c>
      <c r="U794" s="24">
        <v>0</v>
      </c>
      <c r="V794" s="24"/>
      <c r="W794" s="24">
        <v>0</v>
      </c>
      <c r="X794" s="24"/>
      <c r="Y794" s="24"/>
      <c r="Z794" s="24"/>
      <c r="AA794" s="24">
        <v>0</v>
      </c>
      <c r="AB794" s="24">
        <v>0</v>
      </c>
      <c r="AC794" s="24"/>
      <c r="AD794" s="49">
        <v>0</v>
      </c>
      <c r="AE794" s="24"/>
      <c r="AF794" s="24"/>
      <c r="AG794" s="24"/>
      <c r="AH794" s="24">
        <v>0</v>
      </c>
      <c r="AI794" s="24">
        <v>0</v>
      </c>
      <c r="AJ794" s="24"/>
      <c r="AK794" s="49">
        <v>0</v>
      </c>
      <c r="AL794" s="44"/>
      <c r="AM794" s="24"/>
      <c r="AN794" s="24"/>
      <c r="AO794" s="24">
        <f t="shared" si="13"/>
        <v>18.382459999999998</v>
      </c>
      <c r="AP794" s="24">
        <v>0.40</v>
      </c>
      <c r="AQ794" s="24">
        <v>0</v>
      </c>
      <c r="AR794" s="24">
        <v>5.3500000000000005</v>
      </c>
      <c r="AS794" s="24">
        <v>0</v>
      </c>
      <c r="AT794" s="24">
        <v>0</v>
      </c>
    </row>
    <row r="795" spans="1:46" ht="47.25">
      <c r="A795" s="8" t="s">
        <v>806</v>
      </c>
      <c r="B795" s="73" t="s">
        <v>685</v>
      </c>
      <c r="C795" s="15" t="s">
        <v>364</v>
      </c>
      <c r="D795" s="9">
        <v>18.231740000000002</v>
      </c>
      <c r="E795" s="24"/>
      <c r="F795" s="24">
        <v>0</v>
      </c>
      <c r="G795" s="24">
        <v>0</v>
      </c>
      <c r="H795" s="24"/>
      <c r="I795" s="24">
        <v>0</v>
      </c>
      <c r="J795" s="24"/>
      <c r="K795" s="24"/>
      <c r="L795" s="24"/>
      <c r="M795" s="24">
        <v>0</v>
      </c>
      <c r="N795" s="24">
        <v>0</v>
      </c>
      <c r="O795" s="24"/>
      <c r="P795" s="49">
        <v>0</v>
      </c>
      <c r="Q795" s="24"/>
      <c r="R795" s="24"/>
      <c r="S795" s="24"/>
      <c r="T795" s="24">
        <v>0</v>
      </c>
      <c r="U795" s="24">
        <v>0</v>
      </c>
      <c r="V795" s="24"/>
      <c r="W795" s="24">
        <v>0</v>
      </c>
      <c r="X795" s="24"/>
      <c r="Y795" s="24"/>
      <c r="Z795" s="24"/>
      <c r="AA795" s="24">
        <v>0</v>
      </c>
      <c r="AB795" s="24">
        <v>0</v>
      </c>
      <c r="AC795" s="24"/>
      <c r="AD795" s="49">
        <v>0</v>
      </c>
      <c r="AE795" s="24"/>
      <c r="AF795" s="24"/>
      <c r="AG795" s="24"/>
      <c r="AH795" s="24">
        <v>0</v>
      </c>
      <c r="AI795" s="24">
        <v>0</v>
      </c>
      <c r="AJ795" s="24"/>
      <c r="AK795" s="49">
        <v>0</v>
      </c>
      <c r="AL795" s="44"/>
      <c r="AM795" s="24"/>
      <c r="AN795" s="24"/>
      <c r="AO795" s="24">
        <f t="shared" si="13"/>
        <v>0</v>
      </c>
      <c r="AP795" s="24">
        <v>0</v>
      </c>
      <c r="AQ795" s="24">
        <v>0</v>
      </c>
      <c r="AR795" s="24">
        <v>0</v>
      </c>
      <c r="AS795" s="24">
        <v>0</v>
      </c>
      <c r="AT795" s="24">
        <v>0</v>
      </c>
    </row>
    <row r="796" spans="1:46" ht="47.25">
      <c r="A796" s="8" t="s">
        <v>806</v>
      </c>
      <c r="B796" s="73" t="s">
        <v>1617</v>
      </c>
      <c r="C796" s="15" t="s">
        <v>1618</v>
      </c>
      <c r="D796" s="9">
        <v>3.4665999999999997</v>
      </c>
      <c r="E796" s="24"/>
      <c r="F796" s="24">
        <v>0</v>
      </c>
      <c r="G796" s="24">
        <v>0</v>
      </c>
      <c r="H796" s="24"/>
      <c r="I796" s="24">
        <v>0</v>
      </c>
      <c r="J796" s="24"/>
      <c r="K796" s="24"/>
      <c r="L796" s="24"/>
      <c r="M796" s="24">
        <v>3.4666000000000006</v>
      </c>
      <c r="N796" s="24">
        <v>0.25</v>
      </c>
      <c r="O796" s="24"/>
      <c r="P796" s="49">
        <v>0.70</v>
      </c>
      <c r="Q796" s="24"/>
      <c r="R796" s="24"/>
      <c r="S796" s="24"/>
      <c r="T796" s="24">
        <v>0</v>
      </c>
      <c r="U796" s="24">
        <v>0</v>
      </c>
      <c r="V796" s="24"/>
      <c r="W796" s="24">
        <v>0</v>
      </c>
      <c r="X796" s="24"/>
      <c r="Y796" s="24"/>
      <c r="Z796" s="24"/>
      <c r="AA796" s="24">
        <v>0</v>
      </c>
      <c r="AB796" s="24">
        <v>0</v>
      </c>
      <c r="AC796" s="24"/>
      <c r="AD796" s="49">
        <v>0</v>
      </c>
      <c r="AE796" s="24"/>
      <c r="AF796" s="24"/>
      <c r="AG796" s="24"/>
      <c r="AH796" s="24">
        <v>0</v>
      </c>
      <c r="AI796" s="24">
        <v>0</v>
      </c>
      <c r="AJ796" s="24"/>
      <c r="AK796" s="49">
        <v>0</v>
      </c>
      <c r="AL796" s="44"/>
      <c r="AM796" s="24"/>
      <c r="AN796" s="24"/>
      <c r="AO796" s="24">
        <f t="shared" si="13"/>
        <v>3.4666000000000006</v>
      </c>
      <c r="AP796" s="24">
        <v>0.25</v>
      </c>
      <c r="AQ796" s="24">
        <v>0</v>
      </c>
      <c r="AR796" s="24">
        <v>0.70</v>
      </c>
      <c r="AS796" s="24">
        <v>0</v>
      </c>
      <c r="AT796" s="24">
        <v>0</v>
      </c>
    </row>
    <row r="797" spans="1:46" ht="63">
      <c r="A797" s="8" t="s">
        <v>806</v>
      </c>
      <c r="B797" s="73" t="s">
        <v>1619</v>
      </c>
      <c r="C797" s="15" t="s">
        <v>1620</v>
      </c>
      <c r="D797" s="9">
        <v>4.3512399999999998</v>
      </c>
      <c r="E797" s="24"/>
      <c r="F797" s="24">
        <v>4.3512399999999998</v>
      </c>
      <c r="G797" s="24">
        <v>0</v>
      </c>
      <c r="H797" s="24"/>
      <c r="I797" s="24">
        <v>0.20</v>
      </c>
      <c r="J797" s="24"/>
      <c r="K797" s="24"/>
      <c r="L797" s="24"/>
      <c r="M797" s="24">
        <v>0</v>
      </c>
      <c r="N797" s="24">
        <v>0</v>
      </c>
      <c r="O797" s="24"/>
      <c r="P797" s="49">
        <v>0</v>
      </c>
      <c r="Q797" s="24"/>
      <c r="R797" s="24"/>
      <c r="S797" s="24"/>
      <c r="T797" s="24">
        <v>0</v>
      </c>
      <c r="U797" s="24">
        <v>0</v>
      </c>
      <c r="V797" s="24"/>
      <c r="W797" s="24">
        <v>0</v>
      </c>
      <c r="X797" s="24"/>
      <c r="Y797" s="24"/>
      <c r="Z797" s="24"/>
      <c r="AA797" s="24">
        <v>0</v>
      </c>
      <c r="AB797" s="24">
        <v>0</v>
      </c>
      <c r="AC797" s="24"/>
      <c r="AD797" s="49">
        <v>0</v>
      </c>
      <c r="AE797" s="24"/>
      <c r="AF797" s="24"/>
      <c r="AG797" s="24"/>
      <c r="AH797" s="24">
        <v>0</v>
      </c>
      <c r="AI797" s="24">
        <v>0</v>
      </c>
      <c r="AJ797" s="24"/>
      <c r="AK797" s="49">
        <v>0</v>
      </c>
      <c r="AL797" s="44"/>
      <c r="AM797" s="24"/>
      <c r="AN797" s="24"/>
      <c r="AO797" s="24">
        <f t="shared" si="13"/>
        <v>4.3512399999999998</v>
      </c>
      <c r="AP797" s="24">
        <v>0</v>
      </c>
      <c r="AQ797" s="24">
        <v>0</v>
      </c>
      <c r="AR797" s="24">
        <v>0.20</v>
      </c>
      <c r="AS797" s="24">
        <v>0</v>
      </c>
      <c r="AT797" s="24">
        <v>0</v>
      </c>
    </row>
    <row r="798" spans="1:46" ht="47.25">
      <c r="A798" s="8" t="s">
        <v>806</v>
      </c>
      <c r="B798" s="73" t="s">
        <v>1621</v>
      </c>
      <c r="C798" s="15" t="s">
        <v>1622</v>
      </c>
      <c r="D798" s="9">
        <v>2.6995500000000003</v>
      </c>
      <c r="E798" s="24"/>
      <c r="F798" s="24">
        <v>0</v>
      </c>
      <c r="G798" s="24">
        <v>0</v>
      </c>
      <c r="H798" s="24"/>
      <c r="I798" s="24">
        <v>0</v>
      </c>
      <c r="J798" s="24"/>
      <c r="K798" s="24"/>
      <c r="L798" s="24"/>
      <c r="M798" s="24">
        <v>2.6995500000000003</v>
      </c>
      <c r="N798" s="24">
        <v>0.25</v>
      </c>
      <c r="O798" s="24"/>
      <c r="P798" s="49">
        <v>0</v>
      </c>
      <c r="Q798" s="24"/>
      <c r="R798" s="24"/>
      <c r="S798" s="24"/>
      <c r="T798" s="24">
        <v>0</v>
      </c>
      <c r="U798" s="24">
        <v>0</v>
      </c>
      <c r="V798" s="24"/>
      <c r="W798" s="24">
        <v>0</v>
      </c>
      <c r="X798" s="24"/>
      <c r="Y798" s="24"/>
      <c r="Z798" s="24"/>
      <c r="AA798" s="24">
        <v>0</v>
      </c>
      <c r="AB798" s="24">
        <v>0</v>
      </c>
      <c r="AC798" s="24"/>
      <c r="AD798" s="49">
        <v>0</v>
      </c>
      <c r="AE798" s="24"/>
      <c r="AF798" s="24"/>
      <c r="AG798" s="24"/>
      <c r="AH798" s="24">
        <v>0</v>
      </c>
      <c r="AI798" s="24">
        <v>0</v>
      </c>
      <c r="AJ798" s="24"/>
      <c r="AK798" s="49">
        <v>0</v>
      </c>
      <c r="AL798" s="44"/>
      <c r="AM798" s="24"/>
      <c r="AN798" s="24"/>
      <c r="AO798" s="24">
        <f t="shared" si="13"/>
        <v>2.6995500000000003</v>
      </c>
      <c r="AP798" s="24">
        <v>0.25</v>
      </c>
      <c r="AQ798" s="24">
        <v>0</v>
      </c>
      <c r="AR798" s="24">
        <v>0</v>
      </c>
      <c r="AS798" s="24">
        <v>0</v>
      </c>
      <c r="AT798" s="24">
        <v>0</v>
      </c>
    </row>
    <row r="799" spans="1:46" ht="47.25">
      <c r="A799" s="8" t="s">
        <v>806</v>
      </c>
      <c r="B799" s="73" t="s">
        <v>1623</v>
      </c>
      <c r="C799" s="15" t="s">
        <v>1624</v>
      </c>
      <c r="D799" s="9">
        <v>40.196019999999997</v>
      </c>
      <c r="E799" s="24"/>
      <c r="F799" s="24">
        <v>0</v>
      </c>
      <c r="G799" s="24">
        <v>0</v>
      </c>
      <c r="H799" s="24"/>
      <c r="I799" s="24">
        <v>0</v>
      </c>
      <c r="J799" s="24"/>
      <c r="K799" s="24"/>
      <c r="L799" s="24"/>
      <c r="M799" s="24">
        <v>0</v>
      </c>
      <c r="N799" s="24">
        <v>0</v>
      </c>
      <c r="O799" s="24"/>
      <c r="P799" s="49">
        <v>0</v>
      </c>
      <c r="Q799" s="24"/>
      <c r="R799" s="24"/>
      <c r="S799" s="24"/>
      <c r="T799" s="24">
        <v>40.196019999999997</v>
      </c>
      <c r="U799" s="24">
        <v>1.26</v>
      </c>
      <c r="V799" s="24"/>
      <c r="W799" s="24">
        <v>1.685</v>
      </c>
      <c r="X799" s="24"/>
      <c r="Y799" s="24"/>
      <c r="Z799" s="24"/>
      <c r="AA799" s="24">
        <v>0</v>
      </c>
      <c r="AB799" s="24">
        <v>0</v>
      </c>
      <c r="AC799" s="24"/>
      <c r="AD799" s="49">
        <v>0</v>
      </c>
      <c r="AE799" s="24"/>
      <c r="AF799" s="24"/>
      <c r="AG799" s="24"/>
      <c r="AH799" s="24">
        <v>0</v>
      </c>
      <c r="AI799" s="24">
        <v>0</v>
      </c>
      <c r="AJ799" s="24"/>
      <c r="AK799" s="49">
        <v>0</v>
      </c>
      <c r="AL799" s="44"/>
      <c r="AM799" s="24"/>
      <c r="AN799" s="24"/>
      <c r="AO799" s="24">
        <f t="shared" si="13"/>
        <v>40.196019999999997</v>
      </c>
      <c r="AP799" s="24">
        <v>1.26</v>
      </c>
      <c r="AQ799" s="24">
        <v>0</v>
      </c>
      <c r="AR799" s="24">
        <v>1.685</v>
      </c>
      <c r="AS799" s="24">
        <v>0</v>
      </c>
      <c r="AT799" s="24">
        <v>0</v>
      </c>
    </row>
    <row r="800" spans="1:46" ht="31.5">
      <c r="A800" s="8" t="s">
        <v>806</v>
      </c>
      <c r="B800" s="73" t="s">
        <v>686</v>
      </c>
      <c r="C800" s="15" t="s">
        <v>771</v>
      </c>
      <c r="D800" s="9">
        <v>14.85398</v>
      </c>
      <c r="E800" s="24"/>
      <c r="F800" s="24">
        <v>0</v>
      </c>
      <c r="G800" s="24">
        <v>0</v>
      </c>
      <c r="H800" s="24"/>
      <c r="I800" s="24">
        <v>0</v>
      </c>
      <c r="J800" s="24"/>
      <c r="K800" s="24"/>
      <c r="L800" s="24"/>
      <c r="M800" s="24">
        <v>0</v>
      </c>
      <c r="N800" s="24">
        <v>0</v>
      </c>
      <c r="O800" s="24"/>
      <c r="P800" s="49">
        <v>0</v>
      </c>
      <c r="Q800" s="24"/>
      <c r="R800" s="24"/>
      <c r="S800" s="24"/>
      <c r="T800" s="24">
        <v>14.853979999999998</v>
      </c>
      <c r="U800" s="24">
        <v>0</v>
      </c>
      <c r="V800" s="24"/>
      <c r="W800" s="24">
        <v>0</v>
      </c>
      <c r="X800" s="24"/>
      <c r="Y800" s="24"/>
      <c r="Z800" s="24"/>
      <c r="AA800" s="24">
        <v>0</v>
      </c>
      <c r="AB800" s="24">
        <v>0</v>
      </c>
      <c r="AC800" s="24"/>
      <c r="AD800" s="49">
        <v>0</v>
      </c>
      <c r="AE800" s="24"/>
      <c r="AF800" s="24"/>
      <c r="AG800" s="24"/>
      <c r="AH800" s="24">
        <v>0</v>
      </c>
      <c r="AI800" s="24">
        <v>0</v>
      </c>
      <c r="AJ800" s="24"/>
      <c r="AK800" s="49">
        <v>0</v>
      </c>
      <c r="AL800" s="44"/>
      <c r="AM800" s="24"/>
      <c r="AN800" s="24"/>
      <c r="AO800" s="24">
        <f t="shared" si="13"/>
        <v>14.853979999999998</v>
      </c>
      <c r="AP800" s="24">
        <v>0</v>
      </c>
      <c r="AQ800" s="24">
        <v>0</v>
      </c>
      <c r="AR800" s="24">
        <v>0</v>
      </c>
      <c r="AS800" s="24">
        <v>0</v>
      </c>
      <c r="AT800" s="24">
        <v>0</v>
      </c>
    </row>
    <row r="801" spans="1:46" ht="63">
      <c r="A801" s="8" t="s">
        <v>806</v>
      </c>
      <c r="B801" s="73" t="s">
        <v>1625</v>
      </c>
      <c r="C801" s="15" t="s">
        <v>1626</v>
      </c>
      <c r="D801" s="9">
        <v>3.4188700000000001</v>
      </c>
      <c r="E801" s="24"/>
      <c r="F801" s="24">
        <v>0</v>
      </c>
      <c r="G801" s="24">
        <v>0</v>
      </c>
      <c r="H801" s="24"/>
      <c r="I801" s="24">
        <v>0</v>
      </c>
      <c r="J801" s="24"/>
      <c r="K801" s="24"/>
      <c r="L801" s="24"/>
      <c r="M801" s="24">
        <v>3.4188700000000001</v>
      </c>
      <c r="N801" s="24">
        <v>0.40</v>
      </c>
      <c r="O801" s="24"/>
      <c r="P801" s="49">
        <v>0.25</v>
      </c>
      <c r="Q801" s="24"/>
      <c r="R801" s="24"/>
      <c r="S801" s="24"/>
      <c r="T801" s="24">
        <v>0</v>
      </c>
      <c r="U801" s="24">
        <v>0</v>
      </c>
      <c r="V801" s="24"/>
      <c r="W801" s="24">
        <v>0</v>
      </c>
      <c r="X801" s="24"/>
      <c r="Y801" s="24"/>
      <c r="Z801" s="24"/>
      <c r="AA801" s="24">
        <v>0</v>
      </c>
      <c r="AB801" s="24">
        <v>0</v>
      </c>
      <c r="AC801" s="24"/>
      <c r="AD801" s="49">
        <v>0</v>
      </c>
      <c r="AE801" s="24"/>
      <c r="AF801" s="24"/>
      <c r="AG801" s="24"/>
      <c r="AH801" s="24">
        <v>0</v>
      </c>
      <c r="AI801" s="24">
        <v>0</v>
      </c>
      <c r="AJ801" s="24"/>
      <c r="AK801" s="49">
        <v>0</v>
      </c>
      <c r="AL801" s="44"/>
      <c r="AM801" s="24"/>
      <c r="AN801" s="24"/>
      <c r="AO801" s="24">
        <f t="shared" si="13"/>
        <v>3.4188700000000001</v>
      </c>
      <c r="AP801" s="24">
        <v>0.40</v>
      </c>
      <c r="AQ801" s="24">
        <v>0</v>
      </c>
      <c r="AR801" s="24">
        <v>0.25</v>
      </c>
      <c r="AS801" s="24">
        <v>0</v>
      </c>
      <c r="AT801" s="24">
        <v>0</v>
      </c>
    </row>
    <row r="802" spans="1:46" ht="63">
      <c r="A802" s="8" t="s">
        <v>806</v>
      </c>
      <c r="B802" s="73" t="s">
        <v>206</v>
      </c>
      <c r="C802" s="15" t="s">
        <v>2542</v>
      </c>
      <c r="D802" s="9">
        <v>3.5403099999999998</v>
      </c>
      <c r="E802" s="24"/>
      <c r="F802" s="24">
        <v>0</v>
      </c>
      <c r="G802" s="24">
        <v>0</v>
      </c>
      <c r="H802" s="24"/>
      <c r="I802" s="24">
        <v>0</v>
      </c>
      <c r="J802" s="24"/>
      <c r="K802" s="24"/>
      <c r="L802" s="24"/>
      <c r="M802" s="24">
        <v>0</v>
      </c>
      <c r="N802" s="24">
        <v>0</v>
      </c>
      <c r="O802" s="24"/>
      <c r="P802" s="49">
        <v>0</v>
      </c>
      <c r="Q802" s="24"/>
      <c r="R802" s="24"/>
      <c r="S802" s="24"/>
      <c r="T802" s="24">
        <v>0</v>
      </c>
      <c r="U802" s="24">
        <v>0</v>
      </c>
      <c r="V802" s="24"/>
      <c r="W802" s="24">
        <v>0</v>
      </c>
      <c r="X802" s="24"/>
      <c r="Y802" s="24"/>
      <c r="Z802" s="24"/>
      <c r="AA802" s="24">
        <v>3.5403099999999998</v>
      </c>
      <c r="AB802" s="24">
        <v>0.40</v>
      </c>
      <c r="AC802" s="24"/>
      <c r="AD802" s="49">
        <v>0.25</v>
      </c>
      <c r="AE802" s="24"/>
      <c r="AF802" s="24"/>
      <c r="AG802" s="24"/>
      <c r="AH802" s="24">
        <v>0</v>
      </c>
      <c r="AI802" s="24">
        <v>0</v>
      </c>
      <c r="AJ802" s="24"/>
      <c r="AK802" s="49">
        <v>0</v>
      </c>
      <c r="AL802" s="44"/>
      <c r="AM802" s="24"/>
      <c r="AN802" s="24"/>
      <c r="AO802" s="24">
        <f t="shared" si="13"/>
        <v>3.5403099999999998</v>
      </c>
      <c r="AP802" s="24">
        <v>0.40</v>
      </c>
      <c r="AQ802" s="24">
        <v>0</v>
      </c>
      <c r="AR802" s="24">
        <v>0.25</v>
      </c>
      <c r="AS802" s="24">
        <v>0</v>
      </c>
      <c r="AT802" s="24">
        <v>0</v>
      </c>
    </row>
    <row r="803" spans="1:46" ht="94.5">
      <c r="A803" s="8" t="s">
        <v>806</v>
      </c>
      <c r="B803" s="73" t="s">
        <v>687</v>
      </c>
      <c r="C803" s="15" t="s">
        <v>2543</v>
      </c>
      <c r="D803" s="9">
        <v>71.63291000000001</v>
      </c>
      <c r="E803" s="24"/>
      <c r="F803" s="24">
        <v>71.632909999999995</v>
      </c>
      <c r="G803" s="24">
        <v>0</v>
      </c>
      <c r="H803" s="24"/>
      <c r="I803" s="24">
        <v>0</v>
      </c>
      <c r="J803" s="24"/>
      <c r="K803" s="24"/>
      <c r="L803" s="24"/>
      <c r="M803" s="24">
        <v>0</v>
      </c>
      <c r="N803" s="24">
        <v>0</v>
      </c>
      <c r="O803" s="24"/>
      <c r="P803" s="49">
        <v>0</v>
      </c>
      <c r="Q803" s="24"/>
      <c r="R803" s="24"/>
      <c r="S803" s="24"/>
      <c r="T803" s="24">
        <v>0</v>
      </c>
      <c r="U803" s="24">
        <v>0</v>
      </c>
      <c r="V803" s="24"/>
      <c r="W803" s="24">
        <v>0</v>
      </c>
      <c r="X803" s="24"/>
      <c r="Y803" s="24"/>
      <c r="Z803" s="24"/>
      <c r="AA803" s="24">
        <v>0</v>
      </c>
      <c r="AB803" s="24">
        <v>0</v>
      </c>
      <c r="AC803" s="24"/>
      <c r="AD803" s="49">
        <v>0</v>
      </c>
      <c r="AE803" s="24"/>
      <c r="AF803" s="24"/>
      <c r="AG803" s="24"/>
      <c r="AH803" s="24">
        <v>0</v>
      </c>
      <c r="AI803" s="24">
        <v>0</v>
      </c>
      <c r="AJ803" s="24"/>
      <c r="AK803" s="49">
        <v>0</v>
      </c>
      <c r="AL803" s="44"/>
      <c r="AM803" s="24"/>
      <c r="AN803" s="24"/>
      <c r="AO803" s="24">
        <f t="shared" si="13"/>
        <v>71.632909999999995</v>
      </c>
      <c r="AP803" s="24">
        <v>0</v>
      </c>
      <c r="AQ803" s="24">
        <v>0</v>
      </c>
      <c r="AR803" s="24">
        <v>0</v>
      </c>
      <c r="AS803" s="24">
        <v>0</v>
      </c>
      <c r="AT803" s="24">
        <v>0</v>
      </c>
    </row>
    <row r="804" spans="1:46" ht="47.25">
      <c r="A804" s="8" t="s">
        <v>806</v>
      </c>
      <c r="B804" s="73" t="s">
        <v>1627</v>
      </c>
      <c r="C804" s="15" t="s">
        <v>2544</v>
      </c>
      <c r="D804" s="9">
        <v>3.4188700000000001</v>
      </c>
      <c r="E804" s="24"/>
      <c r="F804" s="24">
        <v>0</v>
      </c>
      <c r="G804" s="24">
        <v>0</v>
      </c>
      <c r="H804" s="24"/>
      <c r="I804" s="24">
        <v>0</v>
      </c>
      <c r="J804" s="24"/>
      <c r="K804" s="24"/>
      <c r="L804" s="24"/>
      <c r="M804" s="24">
        <v>0</v>
      </c>
      <c r="N804" s="24">
        <v>0</v>
      </c>
      <c r="O804" s="24"/>
      <c r="P804" s="49">
        <v>0</v>
      </c>
      <c r="Q804" s="24"/>
      <c r="R804" s="24"/>
      <c r="S804" s="24"/>
      <c r="T804" s="24">
        <v>3.4188700000000001</v>
      </c>
      <c r="U804" s="24">
        <v>0.40</v>
      </c>
      <c r="V804" s="24"/>
      <c r="W804" s="24">
        <v>0.25</v>
      </c>
      <c r="X804" s="24"/>
      <c r="Y804" s="24"/>
      <c r="Z804" s="24"/>
      <c r="AA804" s="24">
        <v>0</v>
      </c>
      <c r="AB804" s="24">
        <v>0</v>
      </c>
      <c r="AC804" s="24"/>
      <c r="AD804" s="49">
        <v>0</v>
      </c>
      <c r="AE804" s="24"/>
      <c r="AF804" s="24"/>
      <c r="AG804" s="24"/>
      <c r="AH804" s="24">
        <v>0</v>
      </c>
      <c r="AI804" s="24">
        <v>0</v>
      </c>
      <c r="AJ804" s="24"/>
      <c r="AK804" s="49">
        <v>0</v>
      </c>
      <c r="AL804" s="44"/>
      <c r="AM804" s="24"/>
      <c r="AN804" s="24"/>
      <c r="AO804" s="24">
        <f t="shared" si="13"/>
        <v>3.4188700000000001</v>
      </c>
      <c r="AP804" s="24">
        <v>0.40</v>
      </c>
      <c r="AQ804" s="24">
        <v>0</v>
      </c>
      <c r="AR804" s="24">
        <v>0.25</v>
      </c>
      <c r="AS804" s="24">
        <v>0</v>
      </c>
      <c r="AT804" s="24">
        <v>0</v>
      </c>
    </row>
    <row r="805" spans="1:46" ht="47.25">
      <c r="A805" s="8" t="s">
        <v>806</v>
      </c>
      <c r="B805" s="73" t="s">
        <v>149</v>
      </c>
      <c r="C805" s="15" t="s">
        <v>2545</v>
      </c>
      <c r="D805" s="9">
        <v>10.63048</v>
      </c>
      <c r="E805" s="24"/>
      <c r="F805" s="24">
        <v>0</v>
      </c>
      <c r="G805" s="24">
        <v>0</v>
      </c>
      <c r="H805" s="24"/>
      <c r="I805" s="24">
        <v>0</v>
      </c>
      <c r="J805" s="24"/>
      <c r="K805" s="24"/>
      <c r="L805" s="24"/>
      <c r="M805" s="24">
        <v>0</v>
      </c>
      <c r="N805" s="24">
        <v>0</v>
      </c>
      <c r="O805" s="24"/>
      <c r="P805" s="49">
        <v>0</v>
      </c>
      <c r="Q805" s="24"/>
      <c r="R805" s="24"/>
      <c r="S805" s="24"/>
      <c r="T805" s="24">
        <v>0</v>
      </c>
      <c r="U805" s="24">
        <v>0</v>
      </c>
      <c r="V805" s="24"/>
      <c r="W805" s="24">
        <v>0</v>
      </c>
      <c r="X805" s="24"/>
      <c r="Y805" s="24"/>
      <c r="Z805" s="24"/>
      <c r="AA805" s="24">
        <v>0</v>
      </c>
      <c r="AB805" s="24">
        <v>0</v>
      </c>
      <c r="AC805" s="24"/>
      <c r="AD805" s="49">
        <v>0</v>
      </c>
      <c r="AE805" s="24"/>
      <c r="AF805" s="24"/>
      <c r="AG805" s="24"/>
      <c r="AH805" s="24">
        <v>10.63048</v>
      </c>
      <c r="AI805" s="24">
        <v>0.40</v>
      </c>
      <c r="AJ805" s="24"/>
      <c r="AK805" s="49">
        <v>0.25</v>
      </c>
      <c r="AL805" s="44"/>
      <c r="AM805" s="24"/>
      <c r="AN805" s="24"/>
      <c r="AO805" s="24">
        <f t="shared" si="13"/>
        <v>10.63048</v>
      </c>
      <c r="AP805" s="24">
        <v>0.40</v>
      </c>
      <c r="AQ805" s="24">
        <v>0</v>
      </c>
      <c r="AR805" s="24">
        <v>0.25</v>
      </c>
      <c r="AS805" s="24">
        <v>0</v>
      </c>
      <c r="AT805" s="24">
        <v>0</v>
      </c>
    </row>
    <row r="806" spans="1:46" ht="47.25">
      <c r="A806" s="8" t="s">
        <v>806</v>
      </c>
      <c r="B806" s="73" t="s">
        <v>1628</v>
      </c>
      <c r="C806" s="15" t="s">
        <v>1629</v>
      </c>
      <c r="D806" s="9">
        <v>8.7134599999999995</v>
      </c>
      <c r="E806" s="24"/>
      <c r="F806" s="24">
        <v>8.7134599999999978</v>
      </c>
      <c r="G806" s="24">
        <v>0</v>
      </c>
      <c r="H806" s="24"/>
      <c r="I806" s="24">
        <v>0</v>
      </c>
      <c r="J806" s="24"/>
      <c r="K806" s="24"/>
      <c r="L806" s="24"/>
      <c r="M806" s="24">
        <v>0</v>
      </c>
      <c r="N806" s="24">
        <v>0</v>
      </c>
      <c r="O806" s="24"/>
      <c r="P806" s="49">
        <v>0</v>
      </c>
      <c r="Q806" s="24"/>
      <c r="R806" s="24"/>
      <c r="S806" s="24"/>
      <c r="T806" s="24">
        <v>0</v>
      </c>
      <c r="U806" s="24">
        <v>0</v>
      </c>
      <c r="V806" s="24"/>
      <c r="W806" s="24">
        <v>0</v>
      </c>
      <c r="X806" s="24"/>
      <c r="Y806" s="24"/>
      <c r="Z806" s="24"/>
      <c r="AA806" s="24">
        <v>0</v>
      </c>
      <c r="AB806" s="24">
        <v>0</v>
      </c>
      <c r="AC806" s="24"/>
      <c r="AD806" s="49">
        <v>0</v>
      </c>
      <c r="AE806" s="24"/>
      <c r="AF806" s="24"/>
      <c r="AG806" s="24"/>
      <c r="AH806" s="24">
        <v>0</v>
      </c>
      <c r="AI806" s="24">
        <v>0</v>
      </c>
      <c r="AJ806" s="24"/>
      <c r="AK806" s="49">
        <v>0</v>
      </c>
      <c r="AL806" s="44"/>
      <c r="AM806" s="24"/>
      <c r="AN806" s="24"/>
      <c r="AO806" s="24">
        <f t="shared" si="13"/>
        <v>8.7134599999999978</v>
      </c>
      <c r="AP806" s="24">
        <v>0</v>
      </c>
      <c r="AQ806" s="24">
        <v>0</v>
      </c>
      <c r="AR806" s="24">
        <v>0</v>
      </c>
      <c r="AS806" s="24">
        <v>0</v>
      </c>
      <c r="AT806" s="24">
        <v>0</v>
      </c>
    </row>
    <row r="807" spans="1:46" ht="47.25">
      <c r="A807" s="8" t="s">
        <v>806</v>
      </c>
      <c r="B807" s="73" t="s">
        <v>150</v>
      </c>
      <c r="C807" s="15" t="s">
        <v>2546</v>
      </c>
      <c r="D807" s="9">
        <v>10.6475</v>
      </c>
      <c r="E807" s="24"/>
      <c r="F807" s="24">
        <v>0</v>
      </c>
      <c r="G807" s="24">
        <v>0</v>
      </c>
      <c r="H807" s="24"/>
      <c r="I807" s="24">
        <v>0</v>
      </c>
      <c r="J807" s="24"/>
      <c r="K807" s="24"/>
      <c r="L807" s="24"/>
      <c r="M807" s="24">
        <v>0</v>
      </c>
      <c r="N807" s="24">
        <v>0</v>
      </c>
      <c r="O807" s="24"/>
      <c r="P807" s="49">
        <v>0</v>
      </c>
      <c r="Q807" s="24"/>
      <c r="R807" s="24"/>
      <c r="S807" s="24"/>
      <c r="T807" s="24">
        <v>0</v>
      </c>
      <c r="U807" s="24">
        <v>0</v>
      </c>
      <c r="V807" s="24"/>
      <c r="W807" s="24">
        <v>0</v>
      </c>
      <c r="X807" s="24"/>
      <c r="Y807" s="24"/>
      <c r="Z807" s="24"/>
      <c r="AA807" s="24">
        <v>10.647499999999999</v>
      </c>
      <c r="AB807" s="24">
        <v>0.40</v>
      </c>
      <c r="AC807" s="24"/>
      <c r="AD807" s="49">
        <v>0.25</v>
      </c>
      <c r="AE807" s="24"/>
      <c r="AF807" s="24"/>
      <c r="AG807" s="24"/>
      <c r="AH807" s="24">
        <v>0</v>
      </c>
      <c r="AI807" s="24">
        <v>0</v>
      </c>
      <c r="AJ807" s="24"/>
      <c r="AK807" s="49">
        <v>0</v>
      </c>
      <c r="AL807" s="44"/>
      <c r="AM807" s="24"/>
      <c r="AN807" s="24"/>
      <c r="AO807" s="24">
        <f t="shared" si="13"/>
        <v>10.647499999999999</v>
      </c>
      <c r="AP807" s="24">
        <v>0.40</v>
      </c>
      <c r="AQ807" s="24">
        <v>0</v>
      </c>
      <c r="AR807" s="24">
        <v>0.25</v>
      </c>
      <c r="AS807" s="24">
        <v>0</v>
      </c>
      <c r="AT807" s="24">
        <v>0</v>
      </c>
    </row>
    <row r="808" spans="1:46" ht="63">
      <c r="A808" s="8" t="s">
        <v>806</v>
      </c>
      <c r="B808" s="73" t="s">
        <v>688</v>
      </c>
      <c r="C808" s="15" t="s">
        <v>365</v>
      </c>
      <c r="D808" s="9">
        <v>14.26451</v>
      </c>
      <c r="E808" s="24"/>
      <c r="F808" s="24">
        <v>0</v>
      </c>
      <c r="G808" s="24">
        <v>0</v>
      </c>
      <c r="H808" s="24"/>
      <c r="I808" s="24">
        <v>0</v>
      </c>
      <c r="J808" s="24"/>
      <c r="K808" s="24"/>
      <c r="L808" s="24"/>
      <c r="M808" s="24">
        <v>0</v>
      </c>
      <c r="N808" s="24">
        <v>0</v>
      </c>
      <c r="O808" s="24"/>
      <c r="P808" s="49">
        <v>0</v>
      </c>
      <c r="Q808" s="24"/>
      <c r="R808" s="24"/>
      <c r="S808" s="24"/>
      <c r="T808" s="24">
        <v>0</v>
      </c>
      <c r="U808" s="24">
        <v>0</v>
      </c>
      <c r="V808" s="24"/>
      <c r="W808" s="24">
        <v>0</v>
      </c>
      <c r="X808" s="24"/>
      <c r="Y808" s="24"/>
      <c r="Z808" s="24"/>
      <c r="AA808" s="24">
        <v>14.264510000000001</v>
      </c>
      <c r="AB808" s="24">
        <v>1.26</v>
      </c>
      <c r="AC808" s="24"/>
      <c r="AD808" s="49">
        <v>0.5</v>
      </c>
      <c r="AE808" s="24"/>
      <c r="AF808" s="24"/>
      <c r="AG808" s="24"/>
      <c r="AH808" s="24">
        <v>0</v>
      </c>
      <c r="AI808" s="24">
        <v>0</v>
      </c>
      <c r="AJ808" s="24"/>
      <c r="AK808" s="49">
        <v>0</v>
      </c>
      <c r="AL808" s="44"/>
      <c r="AM808" s="24"/>
      <c r="AN808" s="24"/>
      <c r="AO808" s="24">
        <f t="shared" si="13"/>
        <v>14.264510000000001</v>
      </c>
      <c r="AP808" s="24">
        <v>1.26</v>
      </c>
      <c r="AQ808" s="24">
        <v>0</v>
      </c>
      <c r="AR808" s="24">
        <v>0.5</v>
      </c>
      <c r="AS808" s="24">
        <v>0</v>
      </c>
      <c r="AT808" s="24">
        <v>0</v>
      </c>
    </row>
    <row r="809" spans="1:46" ht="47.25">
      <c r="A809" s="8" t="s">
        <v>806</v>
      </c>
      <c r="B809" s="73" t="s">
        <v>207</v>
      </c>
      <c r="C809" s="15" t="s">
        <v>366</v>
      </c>
      <c r="D809" s="9">
        <v>10.6475</v>
      </c>
      <c r="E809" s="24"/>
      <c r="F809" s="24">
        <v>0</v>
      </c>
      <c r="G809" s="24">
        <v>0</v>
      </c>
      <c r="H809" s="24"/>
      <c r="I809" s="24">
        <v>0</v>
      </c>
      <c r="J809" s="24"/>
      <c r="K809" s="24"/>
      <c r="L809" s="24"/>
      <c r="M809" s="24">
        <v>0</v>
      </c>
      <c r="N809" s="24">
        <v>0</v>
      </c>
      <c r="O809" s="24"/>
      <c r="P809" s="49">
        <v>0</v>
      </c>
      <c r="Q809" s="24"/>
      <c r="R809" s="24"/>
      <c r="S809" s="24"/>
      <c r="T809" s="24">
        <v>0</v>
      </c>
      <c r="U809" s="24">
        <v>0</v>
      </c>
      <c r="V809" s="24"/>
      <c r="W809" s="24">
        <v>0</v>
      </c>
      <c r="X809" s="24"/>
      <c r="Y809" s="24"/>
      <c r="Z809" s="24"/>
      <c r="AA809" s="24">
        <v>10.647499999999999</v>
      </c>
      <c r="AB809" s="24">
        <v>0.40</v>
      </c>
      <c r="AC809" s="24"/>
      <c r="AD809" s="49">
        <v>0.25</v>
      </c>
      <c r="AE809" s="24"/>
      <c r="AF809" s="24"/>
      <c r="AG809" s="24"/>
      <c r="AH809" s="24">
        <v>0</v>
      </c>
      <c r="AI809" s="24">
        <v>0</v>
      </c>
      <c r="AJ809" s="24"/>
      <c r="AK809" s="49">
        <v>0</v>
      </c>
      <c r="AL809" s="44"/>
      <c r="AM809" s="24"/>
      <c r="AN809" s="24"/>
      <c r="AO809" s="24">
        <f t="shared" si="13"/>
        <v>10.647499999999999</v>
      </c>
      <c r="AP809" s="24">
        <v>0.40</v>
      </c>
      <c r="AQ809" s="24">
        <v>0</v>
      </c>
      <c r="AR809" s="24">
        <v>0.25</v>
      </c>
      <c r="AS809" s="24">
        <v>0</v>
      </c>
      <c r="AT809" s="24">
        <v>0</v>
      </c>
    </row>
    <row r="810" spans="1:46" ht="47.25">
      <c r="A810" s="8" t="s">
        <v>806</v>
      </c>
      <c r="B810" s="73" t="s">
        <v>208</v>
      </c>
      <c r="C810" s="15" t="s">
        <v>367</v>
      </c>
      <c r="D810" s="9">
        <v>11.741790000000002</v>
      </c>
      <c r="E810" s="24"/>
      <c r="F810" s="24">
        <v>0</v>
      </c>
      <c r="G810" s="24">
        <v>0</v>
      </c>
      <c r="H810" s="24"/>
      <c r="I810" s="24">
        <v>0</v>
      </c>
      <c r="J810" s="24"/>
      <c r="K810" s="24"/>
      <c r="L810" s="24"/>
      <c r="M810" s="24">
        <v>0</v>
      </c>
      <c r="N810" s="24">
        <v>0</v>
      </c>
      <c r="O810" s="24"/>
      <c r="P810" s="49">
        <v>0</v>
      </c>
      <c r="Q810" s="24"/>
      <c r="R810" s="24"/>
      <c r="S810" s="24"/>
      <c r="T810" s="24">
        <v>0</v>
      </c>
      <c r="U810" s="24">
        <v>0</v>
      </c>
      <c r="V810" s="24"/>
      <c r="W810" s="24">
        <v>0</v>
      </c>
      <c r="X810" s="24"/>
      <c r="Y810" s="24"/>
      <c r="Z810" s="24"/>
      <c r="AA810" s="24">
        <v>11.741790000000002</v>
      </c>
      <c r="AB810" s="24">
        <v>0.63</v>
      </c>
      <c r="AC810" s="24"/>
      <c r="AD810" s="49">
        <v>0.25</v>
      </c>
      <c r="AE810" s="24"/>
      <c r="AF810" s="24"/>
      <c r="AG810" s="24"/>
      <c r="AH810" s="24">
        <v>0</v>
      </c>
      <c r="AI810" s="24">
        <v>0</v>
      </c>
      <c r="AJ810" s="24"/>
      <c r="AK810" s="49">
        <v>0</v>
      </c>
      <c r="AL810" s="44"/>
      <c r="AM810" s="24"/>
      <c r="AN810" s="24"/>
      <c r="AO810" s="24">
        <f t="shared" si="13"/>
        <v>11.741790000000002</v>
      </c>
      <c r="AP810" s="24">
        <v>0.63</v>
      </c>
      <c r="AQ810" s="24">
        <v>0</v>
      </c>
      <c r="AR810" s="24">
        <v>0.25</v>
      </c>
      <c r="AS810" s="24">
        <v>0</v>
      </c>
      <c r="AT810" s="24">
        <v>0</v>
      </c>
    </row>
    <row r="811" spans="1:46" ht="78.75">
      <c r="A811" s="8" t="s">
        <v>806</v>
      </c>
      <c r="B811" s="73" t="s">
        <v>1630</v>
      </c>
      <c r="C811" s="15" t="s">
        <v>1631</v>
      </c>
      <c r="D811" s="9">
        <v>2.70736</v>
      </c>
      <c r="E811" s="24"/>
      <c r="F811" s="24">
        <v>0</v>
      </c>
      <c r="G811" s="24">
        <v>0</v>
      </c>
      <c r="H811" s="24"/>
      <c r="I811" s="24">
        <v>0</v>
      </c>
      <c r="J811" s="24"/>
      <c r="K811" s="24"/>
      <c r="L811" s="24"/>
      <c r="M811" s="24">
        <v>2.70736</v>
      </c>
      <c r="N811" s="24">
        <v>0.25</v>
      </c>
      <c r="O811" s="24"/>
      <c r="P811" s="49">
        <v>0.25</v>
      </c>
      <c r="Q811" s="24"/>
      <c r="R811" s="24"/>
      <c r="S811" s="24"/>
      <c r="T811" s="24">
        <v>0</v>
      </c>
      <c r="U811" s="24">
        <v>0</v>
      </c>
      <c r="V811" s="24"/>
      <c r="W811" s="24">
        <v>0</v>
      </c>
      <c r="X811" s="24"/>
      <c r="Y811" s="24"/>
      <c r="Z811" s="24"/>
      <c r="AA811" s="24">
        <v>0</v>
      </c>
      <c r="AB811" s="24">
        <v>0</v>
      </c>
      <c r="AC811" s="24"/>
      <c r="AD811" s="49">
        <v>0</v>
      </c>
      <c r="AE811" s="24"/>
      <c r="AF811" s="24"/>
      <c r="AG811" s="24"/>
      <c r="AH811" s="24">
        <v>0</v>
      </c>
      <c r="AI811" s="24">
        <v>0</v>
      </c>
      <c r="AJ811" s="24"/>
      <c r="AK811" s="49">
        <v>0</v>
      </c>
      <c r="AL811" s="44"/>
      <c r="AM811" s="24"/>
      <c r="AN811" s="24"/>
      <c r="AO811" s="24">
        <f t="shared" si="13"/>
        <v>2.70736</v>
      </c>
      <c r="AP811" s="24">
        <v>0.25</v>
      </c>
      <c r="AQ811" s="24">
        <v>0</v>
      </c>
      <c r="AR811" s="24">
        <v>0.25</v>
      </c>
      <c r="AS811" s="24">
        <v>0</v>
      </c>
      <c r="AT811" s="24">
        <v>0</v>
      </c>
    </row>
    <row r="812" spans="1:46" ht="63">
      <c r="A812" s="8" t="s">
        <v>806</v>
      </c>
      <c r="B812" s="73" t="s">
        <v>220</v>
      </c>
      <c r="C812" s="15" t="s">
        <v>368</v>
      </c>
      <c r="D812" s="9">
        <v>10.6475</v>
      </c>
      <c r="E812" s="24"/>
      <c r="F812" s="24">
        <v>0</v>
      </c>
      <c r="G812" s="24">
        <v>0</v>
      </c>
      <c r="H812" s="24"/>
      <c r="I812" s="24">
        <v>0</v>
      </c>
      <c r="J812" s="24"/>
      <c r="K812" s="24"/>
      <c r="L812" s="24"/>
      <c r="M812" s="24">
        <v>0</v>
      </c>
      <c r="N812" s="24">
        <v>0</v>
      </c>
      <c r="O812" s="24"/>
      <c r="P812" s="49">
        <v>0</v>
      </c>
      <c r="Q812" s="24"/>
      <c r="R812" s="24"/>
      <c r="S812" s="24"/>
      <c r="T812" s="24">
        <v>0</v>
      </c>
      <c r="U812" s="24">
        <v>0</v>
      </c>
      <c r="V812" s="24"/>
      <c r="W812" s="24">
        <v>0</v>
      </c>
      <c r="X812" s="24"/>
      <c r="Y812" s="24"/>
      <c r="Z812" s="24"/>
      <c r="AA812" s="24">
        <v>10.647499999999999</v>
      </c>
      <c r="AB812" s="24">
        <v>0.40</v>
      </c>
      <c r="AC812" s="24"/>
      <c r="AD812" s="49">
        <v>0.25</v>
      </c>
      <c r="AE812" s="24"/>
      <c r="AF812" s="24"/>
      <c r="AG812" s="24"/>
      <c r="AH812" s="24">
        <v>0</v>
      </c>
      <c r="AI812" s="24">
        <v>0</v>
      </c>
      <c r="AJ812" s="24"/>
      <c r="AK812" s="49">
        <v>0</v>
      </c>
      <c r="AL812" s="44"/>
      <c r="AM812" s="24"/>
      <c r="AN812" s="24"/>
      <c r="AO812" s="24">
        <f t="shared" si="13"/>
        <v>10.647499999999999</v>
      </c>
      <c r="AP812" s="24">
        <v>0.40</v>
      </c>
      <c r="AQ812" s="24">
        <v>0</v>
      </c>
      <c r="AR812" s="24">
        <v>0.25</v>
      </c>
      <c r="AS812" s="24">
        <v>0</v>
      </c>
      <c r="AT812" s="24">
        <v>0</v>
      </c>
    </row>
    <row r="813" spans="1:46" ht="78.75">
      <c r="A813" s="8" t="s">
        <v>806</v>
      </c>
      <c r="B813" s="73" t="s">
        <v>221</v>
      </c>
      <c r="C813" s="15" t="s">
        <v>369</v>
      </c>
      <c r="D813" s="9">
        <v>10.6475</v>
      </c>
      <c r="E813" s="24"/>
      <c r="F813" s="24">
        <v>0</v>
      </c>
      <c r="G813" s="24">
        <v>0</v>
      </c>
      <c r="H813" s="24"/>
      <c r="I813" s="24">
        <v>0</v>
      </c>
      <c r="J813" s="24"/>
      <c r="K813" s="24"/>
      <c r="L813" s="24"/>
      <c r="M813" s="24">
        <v>0</v>
      </c>
      <c r="N813" s="24">
        <v>0</v>
      </c>
      <c r="O813" s="24"/>
      <c r="P813" s="49">
        <v>0</v>
      </c>
      <c r="Q813" s="24"/>
      <c r="R813" s="24"/>
      <c r="S813" s="24"/>
      <c r="T813" s="24">
        <v>0</v>
      </c>
      <c r="U813" s="24">
        <v>0</v>
      </c>
      <c r="V813" s="24"/>
      <c r="W813" s="24">
        <v>0</v>
      </c>
      <c r="X813" s="24"/>
      <c r="Y813" s="24"/>
      <c r="Z813" s="24"/>
      <c r="AA813" s="24">
        <v>10.647499999999999</v>
      </c>
      <c r="AB813" s="24">
        <v>0.40</v>
      </c>
      <c r="AC813" s="24"/>
      <c r="AD813" s="49">
        <v>0.25</v>
      </c>
      <c r="AE813" s="24"/>
      <c r="AF813" s="24"/>
      <c r="AG813" s="24"/>
      <c r="AH813" s="24">
        <v>0</v>
      </c>
      <c r="AI813" s="24">
        <v>0</v>
      </c>
      <c r="AJ813" s="24"/>
      <c r="AK813" s="49">
        <v>0</v>
      </c>
      <c r="AL813" s="44"/>
      <c r="AM813" s="24"/>
      <c r="AN813" s="24"/>
      <c r="AO813" s="24">
        <f t="shared" si="13"/>
        <v>10.647499999999999</v>
      </c>
      <c r="AP813" s="24">
        <v>0.40</v>
      </c>
      <c r="AQ813" s="24">
        <v>0</v>
      </c>
      <c r="AR813" s="24">
        <v>0.25</v>
      </c>
      <c r="AS813" s="24">
        <v>0</v>
      </c>
      <c r="AT813" s="24">
        <v>0</v>
      </c>
    </row>
    <row r="814" spans="1:46" ht="47.25">
      <c r="A814" s="8" t="s">
        <v>806</v>
      </c>
      <c r="B814" s="73" t="s">
        <v>151</v>
      </c>
      <c r="C814" s="15" t="s">
        <v>370</v>
      </c>
      <c r="D814" s="9">
        <v>8.0326400000000007</v>
      </c>
      <c r="E814" s="24"/>
      <c r="F814" s="24">
        <v>0</v>
      </c>
      <c r="G814" s="24">
        <v>0</v>
      </c>
      <c r="H814" s="24"/>
      <c r="I814" s="24">
        <v>0</v>
      </c>
      <c r="J814" s="24"/>
      <c r="K814" s="24"/>
      <c r="L814" s="24"/>
      <c r="M814" s="24">
        <v>0</v>
      </c>
      <c r="N814" s="24">
        <v>0</v>
      </c>
      <c r="O814" s="24"/>
      <c r="P814" s="49">
        <v>0</v>
      </c>
      <c r="Q814" s="24"/>
      <c r="R814" s="24"/>
      <c r="S814" s="24"/>
      <c r="T814" s="24">
        <v>0</v>
      </c>
      <c r="U814" s="24">
        <v>0</v>
      </c>
      <c r="V814" s="24"/>
      <c r="W814" s="24">
        <v>0</v>
      </c>
      <c r="X814" s="24"/>
      <c r="Y814" s="24"/>
      <c r="Z814" s="24"/>
      <c r="AA814" s="24">
        <v>0</v>
      </c>
      <c r="AB814" s="24">
        <v>0</v>
      </c>
      <c r="AC814" s="24"/>
      <c r="AD814" s="49">
        <v>0</v>
      </c>
      <c r="AE814" s="24"/>
      <c r="AF814" s="24"/>
      <c r="AG814" s="24"/>
      <c r="AH814" s="24">
        <v>8.0326400000000007</v>
      </c>
      <c r="AI814" s="24">
        <v>0.25</v>
      </c>
      <c r="AJ814" s="24"/>
      <c r="AK814" s="49">
        <v>2.2000000000000002</v>
      </c>
      <c r="AL814" s="44"/>
      <c r="AM814" s="24"/>
      <c r="AN814" s="24"/>
      <c r="AO814" s="24">
        <f t="shared" si="13"/>
        <v>8.0326400000000007</v>
      </c>
      <c r="AP814" s="24">
        <v>0.25</v>
      </c>
      <c r="AQ814" s="24">
        <v>0</v>
      </c>
      <c r="AR814" s="24">
        <v>2.2000000000000002</v>
      </c>
      <c r="AS814" s="24">
        <v>0</v>
      </c>
      <c r="AT814" s="24">
        <v>0</v>
      </c>
    </row>
    <row r="815" spans="1:46" ht="63">
      <c r="A815" s="8" t="s">
        <v>806</v>
      </c>
      <c r="B815" s="73" t="s">
        <v>1632</v>
      </c>
      <c r="C815" s="15" t="s">
        <v>1633</v>
      </c>
      <c r="D815" s="9">
        <v>0.24376000000000006</v>
      </c>
      <c r="E815" s="24"/>
      <c r="F815" s="24">
        <v>0.24376</v>
      </c>
      <c r="G815" s="24">
        <v>0</v>
      </c>
      <c r="H815" s="24"/>
      <c r="I815" s="24">
        <v>0.05</v>
      </c>
      <c r="J815" s="24"/>
      <c r="K815" s="24"/>
      <c r="L815" s="24"/>
      <c r="M815" s="24">
        <v>0</v>
      </c>
      <c r="N815" s="24">
        <v>0</v>
      </c>
      <c r="O815" s="24"/>
      <c r="P815" s="49">
        <v>0</v>
      </c>
      <c r="Q815" s="24"/>
      <c r="R815" s="24"/>
      <c r="S815" s="24"/>
      <c r="T815" s="24">
        <v>0</v>
      </c>
      <c r="U815" s="24">
        <v>0</v>
      </c>
      <c r="V815" s="24"/>
      <c r="W815" s="24">
        <v>0</v>
      </c>
      <c r="X815" s="24"/>
      <c r="Y815" s="24"/>
      <c r="Z815" s="24"/>
      <c r="AA815" s="24">
        <v>0</v>
      </c>
      <c r="AB815" s="24">
        <v>0</v>
      </c>
      <c r="AC815" s="24"/>
      <c r="AD815" s="49">
        <v>0</v>
      </c>
      <c r="AE815" s="24"/>
      <c r="AF815" s="24"/>
      <c r="AG815" s="24"/>
      <c r="AH815" s="24">
        <v>0</v>
      </c>
      <c r="AI815" s="24">
        <v>0</v>
      </c>
      <c r="AJ815" s="24"/>
      <c r="AK815" s="49">
        <v>0</v>
      </c>
      <c r="AL815" s="44"/>
      <c r="AM815" s="24"/>
      <c r="AN815" s="24"/>
      <c r="AO815" s="24">
        <f t="shared" si="13"/>
        <v>0.24376</v>
      </c>
      <c r="AP815" s="24">
        <v>0</v>
      </c>
      <c r="AQ815" s="24">
        <v>0</v>
      </c>
      <c r="AR815" s="24">
        <v>0.05</v>
      </c>
      <c r="AS815" s="24">
        <v>0</v>
      </c>
      <c r="AT815" s="24">
        <v>0</v>
      </c>
    </row>
    <row r="816" spans="1:46" ht="63">
      <c r="A816" s="8" t="s">
        <v>806</v>
      </c>
      <c r="B816" s="73" t="s">
        <v>1634</v>
      </c>
      <c r="C816" s="15" t="s">
        <v>1635</v>
      </c>
      <c r="D816" s="9">
        <v>1.1136600000000001</v>
      </c>
      <c r="E816" s="24"/>
      <c r="F816" s="24">
        <v>1.1136600000000001</v>
      </c>
      <c r="G816" s="24">
        <v>0</v>
      </c>
      <c r="H816" s="24"/>
      <c r="I816" s="24">
        <v>0.30</v>
      </c>
      <c r="J816" s="24"/>
      <c r="K816" s="24"/>
      <c r="L816" s="24"/>
      <c r="M816" s="24">
        <v>0</v>
      </c>
      <c r="N816" s="24">
        <v>0</v>
      </c>
      <c r="O816" s="24"/>
      <c r="P816" s="49">
        <v>0</v>
      </c>
      <c r="Q816" s="24"/>
      <c r="R816" s="24"/>
      <c r="S816" s="24"/>
      <c r="T816" s="24">
        <v>0</v>
      </c>
      <c r="U816" s="24">
        <v>0</v>
      </c>
      <c r="V816" s="24"/>
      <c r="W816" s="24">
        <v>0</v>
      </c>
      <c r="X816" s="24"/>
      <c r="Y816" s="24"/>
      <c r="Z816" s="24"/>
      <c r="AA816" s="24">
        <v>0</v>
      </c>
      <c r="AB816" s="24">
        <v>0</v>
      </c>
      <c r="AC816" s="24"/>
      <c r="AD816" s="49">
        <v>0</v>
      </c>
      <c r="AE816" s="24"/>
      <c r="AF816" s="24"/>
      <c r="AG816" s="24"/>
      <c r="AH816" s="24">
        <v>0</v>
      </c>
      <c r="AI816" s="24">
        <v>0</v>
      </c>
      <c r="AJ816" s="24"/>
      <c r="AK816" s="49">
        <v>0</v>
      </c>
      <c r="AL816" s="44"/>
      <c r="AM816" s="24"/>
      <c r="AN816" s="24"/>
      <c r="AO816" s="24">
        <f t="shared" si="13"/>
        <v>1.1136600000000001</v>
      </c>
      <c r="AP816" s="24">
        <v>0</v>
      </c>
      <c r="AQ816" s="24">
        <v>0</v>
      </c>
      <c r="AR816" s="24">
        <v>0.30</v>
      </c>
      <c r="AS816" s="24">
        <v>0</v>
      </c>
      <c r="AT816" s="24">
        <v>0</v>
      </c>
    </row>
    <row r="817" spans="1:46" ht="63">
      <c r="A817" s="8" t="s">
        <v>806</v>
      </c>
      <c r="B817" s="73" t="s">
        <v>1636</v>
      </c>
      <c r="C817" s="15" t="s">
        <v>1637</v>
      </c>
      <c r="D817" s="9">
        <v>0.97232000000000007</v>
      </c>
      <c r="E817" s="24"/>
      <c r="F817" s="24">
        <v>0.97232000000000007</v>
      </c>
      <c r="G817" s="24">
        <v>0</v>
      </c>
      <c r="H817" s="24"/>
      <c r="I817" s="24">
        <v>0.26</v>
      </c>
      <c r="J817" s="24"/>
      <c r="K817" s="24"/>
      <c r="L817" s="24"/>
      <c r="M817" s="24">
        <v>0</v>
      </c>
      <c r="N817" s="24">
        <v>0</v>
      </c>
      <c r="O817" s="24"/>
      <c r="P817" s="49">
        <v>0</v>
      </c>
      <c r="Q817" s="24"/>
      <c r="R817" s="24"/>
      <c r="S817" s="24"/>
      <c r="T817" s="24">
        <v>0</v>
      </c>
      <c r="U817" s="24">
        <v>0</v>
      </c>
      <c r="V817" s="24"/>
      <c r="W817" s="24">
        <v>0</v>
      </c>
      <c r="X817" s="24"/>
      <c r="Y817" s="24"/>
      <c r="Z817" s="24"/>
      <c r="AA817" s="24">
        <v>0</v>
      </c>
      <c r="AB817" s="24">
        <v>0</v>
      </c>
      <c r="AC817" s="24"/>
      <c r="AD817" s="49">
        <v>0</v>
      </c>
      <c r="AE817" s="24"/>
      <c r="AF817" s="24"/>
      <c r="AG817" s="24"/>
      <c r="AH817" s="24">
        <v>0</v>
      </c>
      <c r="AI817" s="24">
        <v>0</v>
      </c>
      <c r="AJ817" s="24"/>
      <c r="AK817" s="49">
        <v>0</v>
      </c>
      <c r="AL817" s="44"/>
      <c r="AM817" s="24"/>
      <c r="AN817" s="24"/>
      <c r="AO817" s="24">
        <f t="shared" si="13"/>
        <v>0.97232000000000007</v>
      </c>
      <c r="AP817" s="24">
        <v>0</v>
      </c>
      <c r="AQ817" s="24">
        <v>0</v>
      </c>
      <c r="AR817" s="24">
        <v>0.26</v>
      </c>
      <c r="AS817" s="24">
        <v>0</v>
      </c>
      <c r="AT817" s="24">
        <v>0</v>
      </c>
    </row>
    <row r="818" spans="1:46" ht="63">
      <c r="A818" s="8" t="s">
        <v>806</v>
      </c>
      <c r="B818" s="73" t="s">
        <v>1638</v>
      </c>
      <c r="C818" s="15" t="s">
        <v>1639</v>
      </c>
      <c r="D818" s="9">
        <v>1.4670000000000001</v>
      </c>
      <c r="E818" s="24"/>
      <c r="F818" s="24">
        <v>1.4670000000000001</v>
      </c>
      <c r="G818" s="24">
        <v>0</v>
      </c>
      <c r="H818" s="24"/>
      <c r="I818" s="24">
        <v>0.40</v>
      </c>
      <c r="J818" s="24"/>
      <c r="K818" s="24"/>
      <c r="L818" s="24"/>
      <c r="M818" s="24">
        <v>0</v>
      </c>
      <c r="N818" s="24">
        <v>0</v>
      </c>
      <c r="O818" s="24"/>
      <c r="P818" s="49">
        <v>0</v>
      </c>
      <c r="Q818" s="24"/>
      <c r="R818" s="24"/>
      <c r="S818" s="24"/>
      <c r="T818" s="24">
        <v>0</v>
      </c>
      <c r="U818" s="24">
        <v>0</v>
      </c>
      <c r="V818" s="24"/>
      <c r="W818" s="24">
        <v>0</v>
      </c>
      <c r="X818" s="24"/>
      <c r="Y818" s="24"/>
      <c r="Z818" s="24"/>
      <c r="AA818" s="24">
        <v>0</v>
      </c>
      <c r="AB818" s="24">
        <v>0</v>
      </c>
      <c r="AC818" s="24"/>
      <c r="AD818" s="49">
        <v>0</v>
      </c>
      <c r="AE818" s="24"/>
      <c r="AF818" s="24"/>
      <c r="AG818" s="24"/>
      <c r="AH818" s="24">
        <v>0</v>
      </c>
      <c r="AI818" s="24">
        <v>0</v>
      </c>
      <c r="AJ818" s="24"/>
      <c r="AK818" s="49">
        <v>0</v>
      </c>
      <c r="AL818" s="44"/>
      <c r="AM818" s="24"/>
      <c r="AN818" s="24"/>
      <c r="AO818" s="24">
        <f t="shared" si="13"/>
        <v>1.4670000000000001</v>
      </c>
      <c r="AP818" s="24">
        <v>0</v>
      </c>
      <c r="AQ818" s="24">
        <v>0</v>
      </c>
      <c r="AR818" s="24">
        <v>0.40</v>
      </c>
      <c r="AS818" s="24">
        <v>0</v>
      </c>
      <c r="AT818" s="24">
        <v>0</v>
      </c>
    </row>
    <row r="819" spans="1:46" ht="63">
      <c r="A819" s="8" t="s">
        <v>806</v>
      </c>
      <c r="B819" s="73" t="s">
        <v>1640</v>
      </c>
      <c r="C819" s="15" t="s">
        <v>1641</v>
      </c>
      <c r="D819" s="9">
        <v>0.26182</v>
      </c>
      <c r="E819" s="24"/>
      <c r="F819" s="24">
        <v>0.26182</v>
      </c>
      <c r="G819" s="24">
        <v>0</v>
      </c>
      <c r="H819" s="24"/>
      <c r="I819" s="24">
        <v>0.15</v>
      </c>
      <c r="J819" s="24"/>
      <c r="K819" s="24"/>
      <c r="L819" s="24"/>
      <c r="M819" s="24">
        <v>0</v>
      </c>
      <c r="N819" s="24">
        <v>0</v>
      </c>
      <c r="O819" s="24"/>
      <c r="P819" s="49">
        <v>0</v>
      </c>
      <c r="Q819" s="24"/>
      <c r="R819" s="24"/>
      <c r="S819" s="24"/>
      <c r="T819" s="24">
        <v>0</v>
      </c>
      <c r="U819" s="24">
        <v>0</v>
      </c>
      <c r="V819" s="24"/>
      <c r="W819" s="24">
        <v>0</v>
      </c>
      <c r="X819" s="24"/>
      <c r="Y819" s="24"/>
      <c r="Z819" s="24"/>
      <c r="AA819" s="24">
        <v>0</v>
      </c>
      <c r="AB819" s="24">
        <v>0</v>
      </c>
      <c r="AC819" s="24"/>
      <c r="AD819" s="49">
        <v>0</v>
      </c>
      <c r="AE819" s="24"/>
      <c r="AF819" s="24"/>
      <c r="AG819" s="24"/>
      <c r="AH819" s="24">
        <v>0</v>
      </c>
      <c r="AI819" s="24">
        <v>0</v>
      </c>
      <c r="AJ819" s="24"/>
      <c r="AK819" s="49">
        <v>0</v>
      </c>
      <c r="AL819" s="44"/>
      <c r="AM819" s="24"/>
      <c r="AN819" s="24"/>
      <c r="AO819" s="24">
        <f t="shared" si="13"/>
        <v>0.26182</v>
      </c>
      <c r="AP819" s="24">
        <v>0</v>
      </c>
      <c r="AQ819" s="24">
        <v>0</v>
      </c>
      <c r="AR819" s="24">
        <v>0.15</v>
      </c>
      <c r="AS819" s="24">
        <v>0</v>
      </c>
      <c r="AT819" s="24">
        <v>0</v>
      </c>
    </row>
    <row r="820" spans="1:46" ht="63">
      <c r="A820" s="8" t="s">
        <v>806</v>
      </c>
      <c r="B820" s="73" t="s">
        <v>1642</v>
      </c>
      <c r="C820" s="15" t="s">
        <v>1643</v>
      </c>
      <c r="D820" s="9">
        <v>1.3700399999999999</v>
      </c>
      <c r="E820" s="24"/>
      <c r="F820" s="24">
        <v>1.3700399999999999</v>
      </c>
      <c r="G820" s="24">
        <v>0</v>
      </c>
      <c r="H820" s="24"/>
      <c r="I820" s="24">
        <v>0.35</v>
      </c>
      <c r="J820" s="24"/>
      <c r="K820" s="24"/>
      <c r="L820" s="24"/>
      <c r="M820" s="24">
        <v>0</v>
      </c>
      <c r="N820" s="24">
        <v>0</v>
      </c>
      <c r="O820" s="24"/>
      <c r="P820" s="49">
        <v>0</v>
      </c>
      <c r="Q820" s="24"/>
      <c r="R820" s="24"/>
      <c r="S820" s="24"/>
      <c r="T820" s="24">
        <v>0</v>
      </c>
      <c r="U820" s="24">
        <v>0</v>
      </c>
      <c r="V820" s="24"/>
      <c r="W820" s="24">
        <v>0</v>
      </c>
      <c r="X820" s="24"/>
      <c r="Y820" s="24"/>
      <c r="Z820" s="24"/>
      <c r="AA820" s="24">
        <v>0</v>
      </c>
      <c r="AB820" s="24">
        <v>0</v>
      </c>
      <c r="AC820" s="24"/>
      <c r="AD820" s="49">
        <v>0</v>
      </c>
      <c r="AE820" s="24"/>
      <c r="AF820" s="24"/>
      <c r="AG820" s="24"/>
      <c r="AH820" s="24">
        <v>0</v>
      </c>
      <c r="AI820" s="24">
        <v>0</v>
      </c>
      <c r="AJ820" s="24"/>
      <c r="AK820" s="49">
        <v>0</v>
      </c>
      <c r="AL820" s="44"/>
      <c r="AM820" s="24"/>
      <c r="AN820" s="24"/>
      <c r="AO820" s="24">
        <f t="shared" si="13"/>
        <v>1.3700399999999999</v>
      </c>
      <c r="AP820" s="24">
        <v>0</v>
      </c>
      <c r="AQ820" s="24">
        <v>0</v>
      </c>
      <c r="AR820" s="24">
        <v>0.35</v>
      </c>
      <c r="AS820" s="24">
        <v>0</v>
      </c>
      <c r="AT820" s="24">
        <v>0</v>
      </c>
    </row>
    <row r="821" spans="1:46" ht="47.25">
      <c r="A821" s="8" t="s">
        <v>806</v>
      </c>
      <c r="B821" s="73" t="s">
        <v>1644</v>
      </c>
      <c r="C821" s="15" t="s">
        <v>1645</v>
      </c>
      <c r="D821" s="9">
        <v>0.59533000000000003</v>
      </c>
      <c r="E821" s="24"/>
      <c r="F821" s="24">
        <v>0.59533000000000003</v>
      </c>
      <c r="G821" s="24">
        <v>0</v>
      </c>
      <c r="H821" s="24"/>
      <c r="I821" s="24">
        <v>0.22</v>
      </c>
      <c r="J821" s="24"/>
      <c r="K821" s="24"/>
      <c r="L821" s="24"/>
      <c r="M821" s="24">
        <v>0</v>
      </c>
      <c r="N821" s="24">
        <v>0</v>
      </c>
      <c r="O821" s="24"/>
      <c r="P821" s="49">
        <v>0</v>
      </c>
      <c r="Q821" s="24"/>
      <c r="R821" s="24"/>
      <c r="S821" s="24"/>
      <c r="T821" s="24">
        <v>0</v>
      </c>
      <c r="U821" s="24">
        <v>0</v>
      </c>
      <c r="V821" s="24"/>
      <c r="W821" s="24">
        <v>0</v>
      </c>
      <c r="X821" s="24"/>
      <c r="Y821" s="24"/>
      <c r="Z821" s="24"/>
      <c r="AA821" s="24">
        <v>0</v>
      </c>
      <c r="AB821" s="24">
        <v>0</v>
      </c>
      <c r="AC821" s="24"/>
      <c r="AD821" s="49">
        <v>0</v>
      </c>
      <c r="AE821" s="24"/>
      <c r="AF821" s="24"/>
      <c r="AG821" s="24"/>
      <c r="AH821" s="24">
        <v>0</v>
      </c>
      <c r="AI821" s="24">
        <v>0</v>
      </c>
      <c r="AJ821" s="24"/>
      <c r="AK821" s="49">
        <v>0</v>
      </c>
      <c r="AL821" s="44"/>
      <c r="AM821" s="24"/>
      <c r="AN821" s="24"/>
      <c r="AO821" s="24">
        <f t="shared" si="13"/>
        <v>0.59533000000000003</v>
      </c>
      <c r="AP821" s="24">
        <v>0</v>
      </c>
      <c r="AQ821" s="24">
        <v>0</v>
      </c>
      <c r="AR821" s="24">
        <v>0.22</v>
      </c>
      <c r="AS821" s="24">
        <v>0</v>
      </c>
      <c r="AT821" s="24">
        <v>0</v>
      </c>
    </row>
    <row r="822" spans="1:46" ht="63">
      <c r="A822" s="8" t="s">
        <v>806</v>
      </c>
      <c r="B822" s="73" t="s">
        <v>1646</v>
      </c>
      <c r="C822" s="15" t="s">
        <v>1647</v>
      </c>
      <c r="D822" s="9">
        <v>1.51841</v>
      </c>
      <c r="E822" s="24"/>
      <c r="F822" s="24">
        <v>0</v>
      </c>
      <c r="G822" s="24">
        <v>0</v>
      </c>
      <c r="H822" s="24"/>
      <c r="I822" s="24"/>
      <c r="J822" s="24"/>
      <c r="K822" s="24"/>
      <c r="L822" s="24"/>
      <c r="M822" s="24">
        <v>0</v>
      </c>
      <c r="N822" s="24">
        <v>0</v>
      </c>
      <c r="O822" s="24"/>
      <c r="P822" s="49">
        <v>0</v>
      </c>
      <c r="Q822" s="24"/>
      <c r="R822" s="24"/>
      <c r="S822" s="24"/>
      <c r="T822" s="24">
        <v>0</v>
      </c>
      <c r="U822" s="24">
        <v>0</v>
      </c>
      <c r="V822" s="24"/>
      <c r="W822" s="24">
        <v>0</v>
      </c>
      <c r="X822" s="24"/>
      <c r="Y822" s="24"/>
      <c r="Z822" s="24"/>
      <c r="AA822" s="24">
        <v>0</v>
      </c>
      <c r="AB822" s="24">
        <v>0</v>
      </c>
      <c r="AC822" s="24"/>
      <c r="AD822" s="49">
        <v>0</v>
      </c>
      <c r="AE822" s="24"/>
      <c r="AF822" s="24"/>
      <c r="AG822" s="24"/>
      <c r="AH822" s="24">
        <v>0</v>
      </c>
      <c r="AI822" s="24">
        <v>0</v>
      </c>
      <c r="AJ822" s="24"/>
      <c r="AK822" s="49">
        <v>0</v>
      </c>
      <c r="AL822" s="44"/>
      <c r="AM822" s="24"/>
      <c r="AN822" s="24"/>
      <c r="AO822" s="24">
        <f t="shared" si="13"/>
        <v>0</v>
      </c>
      <c r="AP822" s="24">
        <v>0</v>
      </c>
      <c r="AQ822" s="24">
        <v>0</v>
      </c>
      <c r="AR822" s="24">
        <v>0</v>
      </c>
      <c r="AS822" s="24">
        <v>0</v>
      </c>
      <c r="AT822" s="24">
        <v>0</v>
      </c>
    </row>
    <row r="823" spans="1:46" ht="47.25">
      <c r="A823" s="8" t="s">
        <v>806</v>
      </c>
      <c r="B823" s="73" t="s">
        <v>1648</v>
      </c>
      <c r="C823" s="15" t="s">
        <v>1649</v>
      </c>
      <c r="D823" s="9">
        <v>6.1035600000000008</v>
      </c>
      <c r="E823" s="24"/>
      <c r="F823" s="24">
        <v>6.1035599999999999</v>
      </c>
      <c r="G823" s="24">
        <v>0</v>
      </c>
      <c r="H823" s="24"/>
      <c r="I823" s="24">
        <v>0</v>
      </c>
      <c r="J823" s="24"/>
      <c r="K823" s="24"/>
      <c r="L823" s="24"/>
      <c r="M823" s="24">
        <v>0</v>
      </c>
      <c r="N823" s="24">
        <v>0</v>
      </c>
      <c r="O823" s="24"/>
      <c r="P823" s="49">
        <v>0</v>
      </c>
      <c r="Q823" s="24"/>
      <c r="R823" s="24"/>
      <c r="S823" s="24"/>
      <c r="T823" s="24">
        <v>0</v>
      </c>
      <c r="U823" s="24">
        <v>0</v>
      </c>
      <c r="V823" s="24"/>
      <c r="W823" s="24">
        <v>0</v>
      </c>
      <c r="X823" s="24"/>
      <c r="Y823" s="24"/>
      <c r="Z823" s="24"/>
      <c r="AA823" s="24">
        <v>0</v>
      </c>
      <c r="AB823" s="24">
        <v>0</v>
      </c>
      <c r="AC823" s="24"/>
      <c r="AD823" s="49">
        <v>0</v>
      </c>
      <c r="AE823" s="24"/>
      <c r="AF823" s="24"/>
      <c r="AG823" s="24"/>
      <c r="AH823" s="24">
        <v>0</v>
      </c>
      <c r="AI823" s="24">
        <v>0</v>
      </c>
      <c r="AJ823" s="24"/>
      <c r="AK823" s="49">
        <v>0</v>
      </c>
      <c r="AL823" s="44"/>
      <c r="AM823" s="24"/>
      <c r="AN823" s="24"/>
      <c r="AO823" s="24">
        <f t="shared" si="13"/>
        <v>6.1035599999999999</v>
      </c>
      <c r="AP823" s="24">
        <v>0</v>
      </c>
      <c r="AQ823" s="24">
        <v>0</v>
      </c>
      <c r="AR823" s="24">
        <v>0</v>
      </c>
      <c r="AS823" s="24">
        <v>0</v>
      </c>
      <c r="AT823" s="24">
        <v>0</v>
      </c>
    </row>
    <row r="824" spans="1:46" ht="94.5">
      <c r="A824" s="8" t="s">
        <v>806</v>
      </c>
      <c r="B824" s="73" t="s">
        <v>1650</v>
      </c>
      <c r="C824" s="15" t="s">
        <v>2547</v>
      </c>
      <c r="D824" s="9">
        <v>34.664619999999999</v>
      </c>
      <c r="E824" s="24"/>
      <c r="F824" s="24">
        <v>0</v>
      </c>
      <c r="G824" s="24">
        <v>0</v>
      </c>
      <c r="H824" s="24"/>
      <c r="I824" s="24">
        <v>0</v>
      </c>
      <c r="J824" s="24"/>
      <c r="K824" s="24"/>
      <c r="L824" s="24"/>
      <c r="M824" s="24">
        <v>34.664619999999999</v>
      </c>
      <c r="N824" s="24">
        <v>0.10</v>
      </c>
      <c r="O824" s="24"/>
      <c r="P824" s="49">
        <v>6.5</v>
      </c>
      <c r="Q824" s="24"/>
      <c r="R824" s="24"/>
      <c r="S824" s="24"/>
      <c r="T824" s="24">
        <v>0</v>
      </c>
      <c r="U824" s="24">
        <v>0</v>
      </c>
      <c r="V824" s="24"/>
      <c r="W824" s="24">
        <v>0</v>
      </c>
      <c r="X824" s="24"/>
      <c r="Y824" s="24"/>
      <c r="Z824" s="24"/>
      <c r="AA824" s="24">
        <v>0</v>
      </c>
      <c r="AB824" s="24">
        <v>0</v>
      </c>
      <c r="AC824" s="24"/>
      <c r="AD824" s="49">
        <v>0</v>
      </c>
      <c r="AE824" s="24"/>
      <c r="AF824" s="24"/>
      <c r="AG824" s="24"/>
      <c r="AH824" s="24">
        <v>0</v>
      </c>
      <c r="AI824" s="24">
        <v>0</v>
      </c>
      <c r="AJ824" s="24"/>
      <c r="AK824" s="49">
        <v>0</v>
      </c>
      <c r="AL824" s="44"/>
      <c r="AM824" s="24"/>
      <c r="AN824" s="24"/>
      <c r="AO824" s="24">
        <f t="shared" si="13"/>
        <v>34.664619999999999</v>
      </c>
      <c r="AP824" s="24">
        <v>0.10</v>
      </c>
      <c r="AQ824" s="24">
        <v>0</v>
      </c>
      <c r="AR824" s="24">
        <v>6.5</v>
      </c>
      <c r="AS824" s="24">
        <v>0</v>
      </c>
      <c r="AT824" s="24">
        <v>0</v>
      </c>
    </row>
    <row r="825" spans="1:46" ht="94.5">
      <c r="A825" s="8" t="s">
        <v>806</v>
      </c>
      <c r="B825" s="73" t="s">
        <v>1651</v>
      </c>
      <c r="C825" s="15" t="s">
        <v>2548</v>
      </c>
      <c r="D825" s="9">
        <v>4.3740200000000007</v>
      </c>
      <c r="E825" s="24"/>
      <c r="F825" s="24">
        <v>0</v>
      </c>
      <c r="G825" s="24">
        <v>0</v>
      </c>
      <c r="H825" s="24"/>
      <c r="I825" s="24">
        <v>0</v>
      </c>
      <c r="J825" s="24"/>
      <c r="K825" s="24"/>
      <c r="L825" s="24"/>
      <c r="M825" s="24">
        <v>4.3740200000000007</v>
      </c>
      <c r="N825" s="24">
        <v>0.40</v>
      </c>
      <c r="O825" s="24"/>
      <c r="P825" s="49">
        <v>0.75</v>
      </c>
      <c r="Q825" s="24"/>
      <c r="R825" s="24"/>
      <c r="S825" s="24"/>
      <c r="T825" s="24">
        <v>0</v>
      </c>
      <c r="U825" s="24">
        <v>0</v>
      </c>
      <c r="V825" s="24"/>
      <c r="W825" s="24">
        <v>0</v>
      </c>
      <c r="X825" s="24"/>
      <c r="Y825" s="24"/>
      <c r="Z825" s="24"/>
      <c r="AA825" s="24">
        <v>0</v>
      </c>
      <c r="AB825" s="24">
        <v>0</v>
      </c>
      <c r="AC825" s="24"/>
      <c r="AD825" s="49">
        <v>0</v>
      </c>
      <c r="AE825" s="24"/>
      <c r="AF825" s="24"/>
      <c r="AG825" s="24"/>
      <c r="AH825" s="24">
        <v>0</v>
      </c>
      <c r="AI825" s="24">
        <v>0</v>
      </c>
      <c r="AJ825" s="24"/>
      <c r="AK825" s="49">
        <v>0</v>
      </c>
      <c r="AL825" s="44"/>
      <c r="AM825" s="24"/>
      <c r="AN825" s="24"/>
      <c r="AO825" s="24">
        <f t="shared" si="13"/>
        <v>4.3740200000000007</v>
      </c>
      <c r="AP825" s="24">
        <v>0.40</v>
      </c>
      <c r="AQ825" s="24">
        <v>0</v>
      </c>
      <c r="AR825" s="24">
        <v>0.75</v>
      </c>
      <c r="AS825" s="24">
        <v>0</v>
      </c>
      <c r="AT825" s="24">
        <v>0</v>
      </c>
    </row>
    <row r="826" spans="1:46" ht="94.5">
      <c r="A826" s="8" t="s">
        <v>806</v>
      </c>
      <c r="B826" s="73" t="s">
        <v>1652</v>
      </c>
      <c r="C826" s="15" t="s">
        <v>2549</v>
      </c>
      <c r="D826" s="9">
        <v>3.0006999999999997</v>
      </c>
      <c r="E826" s="24"/>
      <c r="F826" s="24">
        <v>3.0007000000000001</v>
      </c>
      <c r="G826" s="24">
        <v>0.40</v>
      </c>
      <c r="H826" s="24"/>
      <c r="I826" s="24">
        <v>0.02</v>
      </c>
      <c r="J826" s="24"/>
      <c r="K826" s="24"/>
      <c r="L826" s="24"/>
      <c r="M826" s="24">
        <v>0</v>
      </c>
      <c r="N826" s="24">
        <v>0</v>
      </c>
      <c r="O826" s="24"/>
      <c r="P826" s="49">
        <v>0</v>
      </c>
      <c r="Q826" s="24"/>
      <c r="R826" s="24"/>
      <c r="S826" s="24"/>
      <c r="T826" s="24">
        <v>0</v>
      </c>
      <c r="U826" s="24">
        <v>0</v>
      </c>
      <c r="V826" s="24"/>
      <c r="W826" s="24">
        <v>0</v>
      </c>
      <c r="X826" s="24"/>
      <c r="Y826" s="24"/>
      <c r="Z826" s="24"/>
      <c r="AA826" s="24">
        <v>0</v>
      </c>
      <c r="AB826" s="24">
        <v>0</v>
      </c>
      <c r="AC826" s="24"/>
      <c r="AD826" s="49">
        <v>0</v>
      </c>
      <c r="AE826" s="24"/>
      <c r="AF826" s="24"/>
      <c r="AG826" s="24"/>
      <c r="AH826" s="24">
        <v>0</v>
      </c>
      <c r="AI826" s="24">
        <v>0</v>
      </c>
      <c r="AJ826" s="24"/>
      <c r="AK826" s="49">
        <v>0</v>
      </c>
      <c r="AL826" s="44"/>
      <c r="AM826" s="24"/>
      <c r="AN826" s="24"/>
      <c r="AO826" s="24">
        <f t="shared" si="13"/>
        <v>3.0007000000000001</v>
      </c>
      <c r="AP826" s="24">
        <v>0.40</v>
      </c>
      <c r="AQ826" s="24">
        <v>0</v>
      </c>
      <c r="AR826" s="24">
        <v>0.02</v>
      </c>
      <c r="AS826" s="24">
        <v>0</v>
      </c>
      <c r="AT826" s="24">
        <v>0</v>
      </c>
    </row>
    <row r="827" spans="1:46" ht="63">
      <c r="A827" s="8" t="s">
        <v>806</v>
      </c>
      <c r="B827" s="73" t="s">
        <v>1653</v>
      </c>
      <c r="C827" s="15" t="s">
        <v>1654</v>
      </c>
      <c r="D827" s="9">
        <v>2.9669400000000001</v>
      </c>
      <c r="E827" s="24"/>
      <c r="F827" s="24">
        <v>0</v>
      </c>
      <c r="G827" s="24">
        <v>0</v>
      </c>
      <c r="H827" s="24"/>
      <c r="I827" s="24">
        <v>0</v>
      </c>
      <c r="J827" s="24"/>
      <c r="K827" s="24"/>
      <c r="L827" s="24"/>
      <c r="M827" s="24">
        <v>2.9669400000000001</v>
      </c>
      <c r="N827" s="24">
        <v>0.5</v>
      </c>
      <c r="O827" s="24"/>
      <c r="P827" s="49">
        <v>0.20</v>
      </c>
      <c r="Q827" s="24"/>
      <c r="R827" s="24"/>
      <c r="S827" s="24"/>
      <c r="T827" s="24">
        <v>0</v>
      </c>
      <c r="U827" s="24">
        <v>0</v>
      </c>
      <c r="V827" s="24"/>
      <c r="W827" s="24">
        <v>0</v>
      </c>
      <c r="X827" s="24"/>
      <c r="Y827" s="24"/>
      <c r="Z827" s="24"/>
      <c r="AA827" s="24">
        <v>0</v>
      </c>
      <c r="AB827" s="24">
        <v>0</v>
      </c>
      <c r="AC827" s="24"/>
      <c r="AD827" s="49">
        <v>0</v>
      </c>
      <c r="AE827" s="24"/>
      <c r="AF827" s="24"/>
      <c r="AG827" s="24"/>
      <c r="AH827" s="24">
        <v>0</v>
      </c>
      <c r="AI827" s="24">
        <v>0</v>
      </c>
      <c r="AJ827" s="24"/>
      <c r="AK827" s="49">
        <v>0</v>
      </c>
      <c r="AL827" s="44"/>
      <c r="AM827" s="24"/>
      <c r="AN827" s="24"/>
      <c r="AO827" s="24">
        <f t="shared" si="13"/>
        <v>2.9669400000000001</v>
      </c>
      <c r="AP827" s="24">
        <v>0.5</v>
      </c>
      <c r="AQ827" s="24">
        <v>0</v>
      </c>
      <c r="AR827" s="24">
        <v>0.20</v>
      </c>
      <c r="AS827" s="24">
        <v>0</v>
      </c>
      <c r="AT827" s="24">
        <v>0</v>
      </c>
    </row>
    <row r="828" spans="1:46" ht="47.25">
      <c r="A828" s="8" t="s">
        <v>806</v>
      </c>
      <c r="B828" s="73" t="s">
        <v>1655</v>
      </c>
      <c r="C828" s="15" t="s">
        <v>1656</v>
      </c>
      <c r="D828" s="9">
        <v>10.74685</v>
      </c>
      <c r="E828" s="24"/>
      <c r="F828" s="24">
        <v>10.74685</v>
      </c>
      <c r="G828" s="24">
        <v>0</v>
      </c>
      <c r="H828" s="24"/>
      <c r="I828" s="24">
        <v>0</v>
      </c>
      <c r="J828" s="24"/>
      <c r="K828" s="24"/>
      <c r="L828" s="24"/>
      <c r="M828" s="24">
        <v>0</v>
      </c>
      <c r="N828" s="24">
        <v>0</v>
      </c>
      <c r="O828" s="24"/>
      <c r="P828" s="49">
        <v>0</v>
      </c>
      <c r="Q828" s="24"/>
      <c r="R828" s="24"/>
      <c r="S828" s="24"/>
      <c r="T828" s="24">
        <v>0</v>
      </c>
      <c r="U828" s="24">
        <v>0</v>
      </c>
      <c r="V828" s="24"/>
      <c r="W828" s="24">
        <v>0</v>
      </c>
      <c r="X828" s="24"/>
      <c r="Y828" s="24"/>
      <c r="Z828" s="24"/>
      <c r="AA828" s="24">
        <v>0</v>
      </c>
      <c r="AB828" s="24">
        <v>0</v>
      </c>
      <c r="AC828" s="24"/>
      <c r="AD828" s="49">
        <v>0</v>
      </c>
      <c r="AE828" s="24"/>
      <c r="AF828" s="24"/>
      <c r="AG828" s="24"/>
      <c r="AH828" s="24">
        <v>0</v>
      </c>
      <c r="AI828" s="24">
        <v>0</v>
      </c>
      <c r="AJ828" s="24"/>
      <c r="AK828" s="49">
        <v>0</v>
      </c>
      <c r="AL828" s="44"/>
      <c r="AM828" s="24"/>
      <c r="AN828" s="24"/>
      <c r="AO828" s="24">
        <f t="shared" si="13"/>
        <v>10.74685</v>
      </c>
      <c r="AP828" s="24">
        <v>0</v>
      </c>
      <c r="AQ828" s="24">
        <v>0</v>
      </c>
      <c r="AR828" s="24">
        <v>0</v>
      </c>
      <c r="AS828" s="24">
        <v>0</v>
      </c>
      <c r="AT828" s="24">
        <v>0</v>
      </c>
    </row>
    <row r="829" spans="1:46" ht="78.75">
      <c r="A829" s="8" t="s">
        <v>806</v>
      </c>
      <c r="B829" s="73" t="s">
        <v>1657</v>
      </c>
      <c r="C829" s="15" t="s">
        <v>1658</v>
      </c>
      <c r="D829" s="9">
        <v>2.3962399999999997</v>
      </c>
      <c r="E829" s="24"/>
      <c r="F829" s="24">
        <v>2.3962400000000001</v>
      </c>
      <c r="G829" s="24">
        <v>0.10</v>
      </c>
      <c r="H829" s="24"/>
      <c r="I829" s="24">
        <v>0.30</v>
      </c>
      <c r="J829" s="24"/>
      <c r="K829" s="24"/>
      <c r="L829" s="24"/>
      <c r="M829" s="24">
        <v>0</v>
      </c>
      <c r="N829" s="24">
        <v>0</v>
      </c>
      <c r="O829" s="24"/>
      <c r="P829" s="49">
        <v>0</v>
      </c>
      <c r="Q829" s="24"/>
      <c r="R829" s="24"/>
      <c r="S829" s="24"/>
      <c r="T829" s="24">
        <v>0</v>
      </c>
      <c r="U829" s="24">
        <v>0</v>
      </c>
      <c r="V829" s="24"/>
      <c r="W829" s="24">
        <v>0</v>
      </c>
      <c r="X829" s="24"/>
      <c r="Y829" s="24"/>
      <c r="Z829" s="24"/>
      <c r="AA829" s="24">
        <v>0</v>
      </c>
      <c r="AB829" s="24">
        <v>0</v>
      </c>
      <c r="AC829" s="24"/>
      <c r="AD829" s="49">
        <v>0</v>
      </c>
      <c r="AE829" s="24"/>
      <c r="AF829" s="24"/>
      <c r="AG829" s="24"/>
      <c r="AH829" s="24">
        <v>0</v>
      </c>
      <c r="AI829" s="24">
        <v>0</v>
      </c>
      <c r="AJ829" s="24"/>
      <c r="AK829" s="49">
        <v>0</v>
      </c>
      <c r="AL829" s="44"/>
      <c r="AM829" s="24"/>
      <c r="AN829" s="24"/>
      <c r="AO829" s="24">
        <f t="shared" si="13"/>
        <v>2.3962400000000001</v>
      </c>
      <c r="AP829" s="24">
        <v>0.10</v>
      </c>
      <c r="AQ829" s="24">
        <v>0</v>
      </c>
      <c r="AR829" s="24">
        <v>0.30</v>
      </c>
      <c r="AS829" s="24">
        <v>0</v>
      </c>
      <c r="AT829" s="24">
        <v>0</v>
      </c>
    </row>
    <row r="830" spans="1:46" ht="78.75">
      <c r="A830" s="8" t="s">
        <v>806</v>
      </c>
      <c r="B830" s="73" t="s">
        <v>1659</v>
      </c>
      <c r="C830" s="15" t="s">
        <v>1660</v>
      </c>
      <c r="D830" s="9">
        <v>3.0800300000000003</v>
      </c>
      <c r="E830" s="24"/>
      <c r="F830" s="24">
        <v>3.0800299999999998</v>
      </c>
      <c r="G830" s="24">
        <v>0.16</v>
      </c>
      <c r="H830" s="24"/>
      <c r="I830" s="24">
        <v>0.25</v>
      </c>
      <c r="J830" s="24"/>
      <c r="K830" s="24"/>
      <c r="L830" s="24"/>
      <c r="M830" s="24">
        <v>0</v>
      </c>
      <c r="N830" s="24">
        <v>0</v>
      </c>
      <c r="O830" s="24"/>
      <c r="P830" s="49">
        <v>0</v>
      </c>
      <c r="Q830" s="24"/>
      <c r="R830" s="24"/>
      <c r="S830" s="24"/>
      <c r="T830" s="24">
        <v>0</v>
      </c>
      <c r="U830" s="24">
        <v>0</v>
      </c>
      <c r="V830" s="24"/>
      <c r="W830" s="24">
        <v>0</v>
      </c>
      <c r="X830" s="24"/>
      <c r="Y830" s="24"/>
      <c r="Z830" s="24"/>
      <c r="AA830" s="24">
        <v>0</v>
      </c>
      <c r="AB830" s="24">
        <v>0</v>
      </c>
      <c r="AC830" s="24"/>
      <c r="AD830" s="49">
        <v>0</v>
      </c>
      <c r="AE830" s="24"/>
      <c r="AF830" s="24"/>
      <c r="AG830" s="24"/>
      <c r="AH830" s="24">
        <v>0</v>
      </c>
      <c r="AI830" s="24">
        <v>0</v>
      </c>
      <c r="AJ830" s="24"/>
      <c r="AK830" s="49">
        <v>0</v>
      </c>
      <c r="AL830" s="44"/>
      <c r="AM830" s="24"/>
      <c r="AN830" s="24"/>
      <c r="AO830" s="24">
        <f t="shared" si="13"/>
        <v>3.0800299999999998</v>
      </c>
      <c r="AP830" s="24">
        <v>0.16</v>
      </c>
      <c r="AQ830" s="24">
        <v>0</v>
      </c>
      <c r="AR830" s="24">
        <v>0.25</v>
      </c>
      <c r="AS830" s="24">
        <v>0</v>
      </c>
      <c r="AT830" s="24">
        <v>0</v>
      </c>
    </row>
    <row r="831" spans="1:46" ht="63">
      <c r="A831" s="8" t="s">
        <v>806</v>
      </c>
      <c r="B831" s="73" t="s">
        <v>1661</v>
      </c>
      <c r="C831" s="15" t="s">
        <v>2550</v>
      </c>
      <c r="D831" s="9">
        <v>2.0958099999999997</v>
      </c>
      <c r="E831" s="24"/>
      <c r="F831" s="24">
        <v>2.0958099999999997</v>
      </c>
      <c r="G831" s="24">
        <v>0.10</v>
      </c>
      <c r="H831" s="24"/>
      <c r="I831" s="24">
        <v>0.05</v>
      </c>
      <c r="J831" s="24"/>
      <c r="K831" s="24"/>
      <c r="L831" s="24"/>
      <c r="M831" s="24">
        <v>0</v>
      </c>
      <c r="N831" s="24">
        <v>0</v>
      </c>
      <c r="O831" s="24"/>
      <c r="P831" s="49">
        <v>0</v>
      </c>
      <c r="Q831" s="24"/>
      <c r="R831" s="24"/>
      <c r="S831" s="24"/>
      <c r="T831" s="24">
        <v>0</v>
      </c>
      <c r="U831" s="24">
        <v>0</v>
      </c>
      <c r="V831" s="24"/>
      <c r="W831" s="24">
        <v>0</v>
      </c>
      <c r="X831" s="24"/>
      <c r="Y831" s="24"/>
      <c r="Z831" s="24"/>
      <c r="AA831" s="24">
        <v>0</v>
      </c>
      <c r="AB831" s="24">
        <v>0</v>
      </c>
      <c r="AC831" s="24"/>
      <c r="AD831" s="49">
        <v>0</v>
      </c>
      <c r="AE831" s="24"/>
      <c r="AF831" s="24"/>
      <c r="AG831" s="24"/>
      <c r="AH831" s="24">
        <v>0</v>
      </c>
      <c r="AI831" s="24">
        <v>0</v>
      </c>
      <c r="AJ831" s="24"/>
      <c r="AK831" s="49">
        <v>0</v>
      </c>
      <c r="AL831" s="44"/>
      <c r="AM831" s="24"/>
      <c r="AN831" s="24"/>
      <c r="AO831" s="24">
        <f t="shared" si="13"/>
        <v>2.0958099999999997</v>
      </c>
      <c r="AP831" s="24">
        <v>0.10</v>
      </c>
      <c r="AQ831" s="24">
        <v>0</v>
      </c>
      <c r="AR831" s="24">
        <v>0.05</v>
      </c>
      <c r="AS831" s="24">
        <v>0</v>
      </c>
      <c r="AT831" s="24">
        <v>0</v>
      </c>
    </row>
    <row r="832" spans="1:46" ht="47.25">
      <c r="A832" s="8" t="s">
        <v>806</v>
      </c>
      <c r="B832" s="73" t="s">
        <v>1662</v>
      </c>
      <c r="C832" s="15" t="s">
        <v>1663</v>
      </c>
      <c r="D832" s="9">
        <v>7.1178400000000011</v>
      </c>
      <c r="E832" s="24"/>
      <c r="F832" s="24">
        <v>0</v>
      </c>
      <c r="G832" s="24">
        <v>0</v>
      </c>
      <c r="H832" s="24"/>
      <c r="I832" s="24">
        <v>0</v>
      </c>
      <c r="J832" s="24"/>
      <c r="K832" s="24"/>
      <c r="L832" s="24"/>
      <c r="M832" s="24">
        <v>7.1178399999999993</v>
      </c>
      <c r="N832" s="24">
        <v>0.5</v>
      </c>
      <c r="O832" s="24"/>
      <c r="P832" s="49">
        <v>0.70</v>
      </c>
      <c r="Q832" s="24"/>
      <c r="R832" s="24"/>
      <c r="S832" s="24"/>
      <c r="T832" s="24">
        <v>0</v>
      </c>
      <c r="U832" s="24">
        <v>0</v>
      </c>
      <c r="V832" s="24"/>
      <c r="W832" s="24">
        <v>0</v>
      </c>
      <c r="X832" s="24"/>
      <c r="Y832" s="24"/>
      <c r="Z832" s="24"/>
      <c r="AA832" s="24">
        <v>0</v>
      </c>
      <c r="AB832" s="24">
        <v>0</v>
      </c>
      <c r="AC832" s="24"/>
      <c r="AD832" s="49">
        <v>0</v>
      </c>
      <c r="AE832" s="24"/>
      <c r="AF832" s="24"/>
      <c r="AG832" s="24"/>
      <c r="AH832" s="24">
        <v>0</v>
      </c>
      <c r="AI832" s="24">
        <v>0</v>
      </c>
      <c r="AJ832" s="24"/>
      <c r="AK832" s="49">
        <v>0</v>
      </c>
      <c r="AL832" s="44"/>
      <c r="AM832" s="24"/>
      <c r="AN832" s="24"/>
      <c r="AO832" s="24">
        <f t="shared" si="13"/>
        <v>7.1178399999999993</v>
      </c>
      <c r="AP832" s="24">
        <v>0.5</v>
      </c>
      <c r="AQ832" s="24">
        <v>0</v>
      </c>
      <c r="AR832" s="24">
        <v>0.70</v>
      </c>
      <c r="AS832" s="24">
        <v>0</v>
      </c>
      <c r="AT832" s="24">
        <v>0</v>
      </c>
    </row>
    <row r="833" spans="1:46" ht="94.5">
      <c r="A833" s="8" t="s">
        <v>806</v>
      </c>
      <c r="B833" s="73" t="s">
        <v>1664</v>
      </c>
      <c r="C833" s="15" t="s">
        <v>1665</v>
      </c>
      <c r="D833" s="9">
        <v>1.66439</v>
      </c>
      <c r="E833" s="24"/>
      <c r="F833" s="24">
        <v>1.66439</v>
      </c>
      <c r="G833" s="24">
        <v>0</v>
      </c>
      <c r="H833" s="24"/>
      <c r="I833" s="24">
        <v>0.40</v>
      </c>
      <c r="J833" s="24"/>
      <c r="K833" s="24"/>
      <c r="L833" s="24"/>
      <c r="M833" s="24">
        <v>0</v>
      </c>
      <c r="N833" s="24">
        <v>0</v>
      </c>
      <c r="O833" s="24"/>
      <c r="P833" s="49">
        <v>0</v>
      </c>
      <c r="Q833" s="24"/>
      <c r="R833" s="24"/>
      <c r="S833" s="24"/>
      <c r="T833" s="24">
        <v>0</v>
      </c>
      <c r="U833" s="24">
        <v>0</v>
      </c>
      <c r="V833" s="24"/>
      <c r="W833" s="24">
        <v>0</v>
      </c>
      <c r="X833" s="24"/>
      <c r="Y833" s="24"/>
      <c r="Z833" s="24"/>
      <c r="AA833" s="24">
        <v>0</v>
      </c>
      <c r="AB833" s="24">
        <v>0</v>
      </c>
      <c r="AC833" s="24"/>
      <c r="AD833" s="49">
        <v>0</v>
      </c>
      <c r="AE833" s="24"/>
      <c r="AF833" s="24"/>
      <c r="AG833" s="24"/>
      <c r="AH833" s="24">
        <v>0</v>
      </c>
      <c r="AI833" s="24">
        <v>0</v>
      </c>
      <c r="AJ833" s="24"/>
      <c r="AK833" s="49">
        <v>0</v>
      </c>
      <c r="AL833" s="44"/>
      <c r="AM833" s="24"/>
      <c r="AN833" s="24"/>
      <c r="AO833" s="24">
        <f t="shared" si="13"/>
        <v>1.66439</v>
      </c>
      <c r="AP833" s="24">
        <v>0</v>
      </c>
      <c r="AQ833" s="24">
        <v>0</v>
      </c>
      <c r="AR833" s="24">
        <v>0.40</v>
      </c>
      <c r="AS833" s="24">
        <v>0</v>
      </c>
      <c r="AT833" s="24">
        <v>0</v>
      </c>
    </row>
    <row r="834" spans="1:46" ht="78.75">
      <c r="A834" s="8" t="s">
        <v>806</v>
      </c>
      <c r="B834" s="73" t="s">
        <v>689</v>
      </c>
      <c r="C834" s="15" t="s">
        <v>371</v>
      </c>
      <c r="D834" s="9">
        <v>7.8476000000000008</v>
      </c>
      <c r="E834" s="24"/>
      <c r="F834" s="24">
        <v>0</v>
      </c>
      <c r="G834" s="24">
        <v>0</v>
      </c>
      <c r="H834" s="24"/>
      <c r="I834" s="24">
        <v>0</v>
      </c>
      <c r="J834" s="24"/>
      <c r="K834" s="24"/>
      <c r="L834" s="24"/>
      <c r="M834" s="24">
        <v>0</v>
      </c>
      <c r="N834" s="24">
        <v>0</v>
      </c>
      <c r="O834" s="24"/>
      <c r="P834" s="49">
        <v>0</v>
      </c>
      <c r="Q834" s="24"/>
      <c r="R834" s="24"/>
      <c r="S834" s="24"/>
      <c r="T834" s="24">
        <v>0</v>
      </c>
      <c r="U834" s="24">
        <v>0</v>
      </c>
      <c r="V834" s="24"/>
      <c r="W834" s="24">
        <v>0</v>
      </c>
      <c r="X834" s="24"/>
      <c r="Y834" s="24"/>
      <c r="Z834" s="24"/>
      <c r="AA834" s="24">
        <v>7.8476000000000008</v>
      </c>
      <c r="AB834" s="24">
        <v>0.16</v>
      </c>
      <c r="AC834" s="24"/>
      <c r="AD834" s="49">
        <v>0.60</v>
      </c>
      <c r="AE834" s="24"/>
      <c r="AF834" s="24"/>
      <c r="AG834" s="24"/>
      <c r="AH834" s="24">
        <v>0</v>
      </c>
      <c r="AI834" s="24">
        <v>0</v>
      </c>
      <c r="AJ834" s="24"/>
      <c r="AK834" s="49">
        <v>0</v>
      </c>
      <c r="AL834" s="44"/>
      <c r="AM834" s="24"/>
      <c r="AN834" s="24"/>
      <c r="AO834" s="24">
        <f t="shared" si="13"/>
        <v>7.8476000000000008</v>
      </c>
      <c r="AP834" s="24">
        <v>0.16</v>
      </c>
      <c r="AQ834" s="24">
        <v>0</v>
      </c>
      <c r="AR834" s="24">
        <v>0.60</v>
      </c>
      <c r="AS834" s="24">
        <v>0</v>
      </c>
      <c r="AT834" s="24">
        <v>0</v>
      </c>
    </row>
    <row r="835" spans="1:46" ht="78.75">
      <c r="A835" s="8" t="s">
        <v>806</v>
      </c>
      <c r="B835" s="73" t="s">
        <v>1666</v>
      </c>
      <c r="C835" s="15" t="s">
        <v>1667</v>
      </c>
      <c r="D835" s="9">
        <v>4.39656</v>
      </c>
      <c r="E835" s="24"/>
      <c r="F835" s="24">
        <v>0</v>
      </c>
      <c r="G835" s="24">
        <v>0</v>
      </c>
      <c r="H835" s="24"/>
      <c r="I835" s="24">
        <v>0</v>
      </c>
      <c r="J835" s="24"/>
      <c r="K835" s="24"/>
      <c r="L835" s="24"/>
      <c r="M835" s="24">
        <v>4.3965600000000009</v>
      </c>
      <c r="N835" s="24">
        <v>0.40</v>
      </c>
      <c r="O835" s="24"/>
      <c r="P835" s="49">
        <v>0.30</v>
      </c>
      <c r="Q835" s="24"/>
      <c r="R835" s="24"/>
      <c r="S835" s="24"/>
      <c r="T835" s="24">
        <v>0</v>
      </c>
      <c r="U835" s="24">
        <v>0</v>
      </c>
      <c r="V835" s="24"/>
      <c r="W835" s="24">
        <v>0</v>
      </c>
      <c r="X835" s="24"/>
      <c r="Y835" s="24"/>
      <c r="Z835" s="24"/>
      <c r="AA835" s="24">
        <v>0</v>
      </c>
      <c r="AB835" s="24">
        <v>0</v>
      </c>
      <c r="AC835" s="24"/>
      <c r="AD835" s="49">
        <v>0</v>
      </c>
      <c r="AE835" s="24"/>
      <c r="AF835" s="24"/>
      <c r="AG835" s="24"/>
      <c r="AH835" s="24">
        <v>0</v>
      </c>
      <c r="AI835" s="24">
        <v>0</v>
      </c>
      <c r="AJ835" s="24"/>
      <c r="AK835" s="49">
        <v>0</v>
      </c>
      <c r="AL835" s="44"/>
      <c r="AM835" s="24"/>
      <c r="AN835" s="24"/>
      <c r="AO835" s="24">
        <f t="shared" si="13"/>
        <v>4.3965600000000009</v>
      </c>
      <c r="AP835" s="24">
        <v>0.40</v>
      </c>
      <c r="AQ835" s="24">
        <v>0</v>
      </c>
      <c r="AR835" s="24">
        <v>0.30</v>
      </c>
      <c r="AS835" s="24">
        <v>0</v>
      </c>
      <c r="AT835" s="24">
        <v>0</v>
      </c>
    </row>
    <row r="836" spans="1:46" ht="47.25">
      <c r="A836" s="8" t="s">
        <v>806</v>
      </c>
      <c r="B836" s="73" t="s">
        <v>1668</v>
      </c>
      <c r="C836" s="15" t="s">
        <v>1669</v>
      </c>
      <c r="D836" s="9">
        <v>31.53171</v>
      </c>
      <c r="E836" s="24"/>
      <c r="F836" s="24">
        <v>31.53171</v>
      </c>
      <c r="G836" s="24">
        <v>0</v>
      </c>
      <c r="H836" s="24"/>
      <c r="I836" s="24">
        <v>0.20</v>
      </c>
      <c r="J836" s="24"/>
      <c r="K836" s="24"/>
      <c r="L836" s="24"/>
      <c r="M836" s="24">
        <v>0</v>
      </c>
      <c r="N836" s="24">
        <v>0</v>
      </c>
      <c r="O836" s="24"/>
      <c r="P836" s="49">
        <v>0</v>
      </c>
      <c r="Q836" s="24"/>
      <c r="R836" s="24"/>
      <c r="S836" s="24"/>
      <c r="T836" s="24">
        <v>0</v>
      </c>
      <c r="U836" s="24">
        <v>0</v>
      </c>
      <c r="V836" s="24"/>
      <c r="W836" s="24">
        <v>0</v>
      </c>
      <c r="X836" s="24"/>
      <c r="Y836" s="24"/>
      <c r="Z836" s="24"/>
      <c r="AA836" s="24">
        <v>0</v>
      </c>
      <c r="AB836" s="24">
        <v>0</v>
      </c>
      <c r="AC836" s="24"/>
      <c r="AD836" s="49">
        <v>0</v>
      </c>
      <c r="AE836" s="24"/>
      <c r="AF836" s="24"/>
      <c r="AG836" s="24"/>
      <c r="AH836" s="24">
        <v>0</v>
      </c>
      <c r="AI836" s="24">
        <v>0</v>
      </c>
      <c r="AJ836" s="24"/>
      <c r="AK836" s="49">
        <v>0</v>
      </c>
      <c r="AL836" s="44"/>
      <c r="AM836" s="24"/>
      <c r="AN836" s="24"/>
      <c r="AO836" s="24">
        <f t="shared" si="13"/>
        <v>31.53171</v>
      </c>
      <c r="AP836" s="24">
        <v>0</v>
      </c>
      <c r="AQ836" s="24">
        <v>0</v>
      </c>
      <c r="AR836" s="24">
        <v>0.20</v>
      </c>
      <c r="AS836" s="24">
        <v>0</v>
      </c>
      <c r="AT836" s="24">
        <v>0</v>
      </c>
    </row>
    <row r="837" spans="1:46" ht="63">
      <c r="A837" s="8" t="s">
        <v>806</v>
      </c>
      <c r="B837" s="73" t="s">
        <v>690</v>
      </c>
      <c r="C837" s="15" t="s">
        <v>372</v>
      </c>
      <c r="D837" s="9">
        <v>7.0987100000000005</v>
      </c>
      <c r="E837" s="24"/>
      <c r="F837" s="24">
        <v>0</v>
      </c>
      <c r="G837" s="24">
        <v>0</v>
      </c>
      <c r="H837" s="24"/>
      <c r="I837" s="24">
        <v>0</v>
      </c>
      <c r="J837" s="24"/>
      <c r="K837" s="24"/>
      <c r="L837" s="24"/>
      <c r="M837" s="24">
        <v>0</v>
      </c>
      <c r="N837" s="24">
        <v>0</v>
      </c>
      <c r="O837" s="24"/>
      <c r="P837" s="49">
        <v>0</v>
      </c>
      <c r="Q837" s="24"/>
      <c r="R837" s="24"/>
      <c r="S837" s="24"/>
      <c r="T837" s="24">
        <v>0</v>
      </c>
      <c r="U837" s="24">
        <v>0</v>
      </c>
      <c r="V837" s="24"/>
      <c r="W837" s="24">
        <v>0</v>
      </c>
      <c r="X837" s="24"/>
      <c r="Y837" s="24"/>
      <c r="Z837" s="24"/>
      <c r="AA837" s="24">
        <v>7.0987100000000005</v>
      </c>
      <c r="AB837" s="24">
        <v>0</v>
      </c>
      <c r="AC837" s="24"/>
      <c r="AD837" s="49">
        <v>1.1000000000000001</v>
      </c>
      <c r="AE837" s="24"/>
      <c r="AF837" s="24"/>
      <c r="AG837" s="24"/>
      <c r="AH837" s="24">
        <v>0</v>
      </c>
      <c r="AI837" s="24">
        <v>0</v>
      </c>
      <c r="AJ837" s="24"/>
      <c r="AK837" s="49">
        <v>0</v>
      </c>
      <c r="AL837" s="44"/>
      <c r="AM837" s="24"/>
      <c r="AN837" s="24"/>
      <c r="AO837" s="24">
        <f t="shared" si="13"/>
        <v>7.0987100000000005</v>
      </c>
      <c r="AP837" s="24">
        <v>0</v>
      </c>
      <c r="AQ837" s="24">
        <v>0</v>
      </c>
      <c r="AR837" s="24">
        <v>1.1000000000000001</v>
      </c>
      <c r="AS837" s="24">
        <v>0</v>
      </c>
      <c r="AT837" s="24">
        <v>0</v>
      </c>
    </row>
    <row r="838" spans="1:46" ht="63">
      <c r="A838" s="8" t="s">
        <v>806</v>
      </c>
      <c r="B838" s="73" t="s">
        <v>1670</v>
      </c>
      <c r="C838" s="15" t="s">
        <v>1671</v>
      </c>
      <c r="D838" s="9">
        <v>3.51356</v>
      </c>
      <c r="E838" s="24"/>
      <c r="F838" s="24">
        <v>3.51356</v>
      </c>
      <c r="G838" s="24">
        <v>0.16</v>
      </c>
      <c r="H838" s="24"/>
      <c r="I838" s="24">
        <v>0.40</v>
      </c>
      <c r="J838" s="24"/>
      <c r="K838" s="24"/>
      <c r="L838" s="24"/>
      <c r="M838" s="24">
        <v>0</v>
      </c>
      <c r="N838" s="24">
        <v>0</v>
      </c>
      <c r="O838" s="24"/>
      <c r="P838" s="49">
        <v>0</v>
      </c>
      <c r="Q838" s="24"/>
      <c r="R838" s="24"/>
      <c r="S838" s="24"/>
      <c r="T838" s="24">
        <v>0</v>
      </c>
      <c r="U838" s="24">
        <v>0</v>
      </c>
      <c r="V838" s="24"/>
      <c r="W838" s="24">
        <v>0</v>
      </c>
      <c r="X838" s="24"/>
      <c r="Y838" s="24"/>
      <c r="Z838" s="24"/>
      <c r="AA838" s="24">
        <v>0</v>
      </c>
      <c r="AB838" s="24">
        <v>0</v>
      </c>
      <c r="AC838" s="24"/>
      <c r="AD838" s="49">
        <v>0</v>
      </c>
      <c r="AE838" s="24"/>
      <c r="AF838" s="24"/>
      <c r="AG838" s="24"/>
      <c r="AH838" s="24">
        <v>0</v>
      </c>
      <c r="AI838" s="24">
        <v>0</v>
      </c>
      <c r="AJ838" s="24"/>
      <c r="AK838" s="49">
        <v>0</v>
      </c>
      <c r="AL838" s="44"/>
      <c r="AM838" s="24"/>
      <c r="AN838" s="24"/>
      <c r="AO838" s="24">
        <f t="shared" si="13"/>
        <v>3.51356</v>
      </c>
      <c r="AP838" s="24">
        <v>0.16</v>
      </c>
      <c r="AQ838" s="24">
        <v>0</v>
      </c>
      <c r="AR838" s="24">
        <v>0.40</v>
      </c>
      <c r="AS838" s="24">
        <v>0</v>
      </c>
      <c r="AT838" s="24">
        <v>0</v>
      </c>
    </row>
    <row r="839" spans="1:46" ht="63">
      <c r="A839" s="8" t="s">
        <v>806</v>
      </c>
      <c r="B839" s="73" t="s">
        <v>691</v>
      </c>
      <c r="C839" s="15" t="s">
        <v>373</v>
      </c>
      <c r="D839" s="9">
        <v>12.139469999999999</v>
      </c>
      <c r="E839" s="24"/>
      <c r="F839" s="24">
        <v>0</v>
      </c>
      <c r="G839" s="24">
        <v>0</v>
      </c>
      <c r="H839" s="24"/>
      <c r="I839" s="24">
        <v>0</v>
      </c>
      <c r="J839" s="24"/>
      <c r="K839" s="24"/>
      <c r="L839" s="24"/>
      <c r="M839" s="24">
        <v>0</v>
      </c>
      <c r="N839" s="24">
        <v>0</v>
      </c>
      <c r="O839" s="24"/>
      <c r="P839" s="49">
        <v>0</v>
      </c>
      <c r="Q839" s="24"/>
      <c r="R839" s="24"/>
      <c r="S839" s="24"/>
      <c r="T839" s="24">
        <v>12.139469999999999</v>
      </c>
      <c r="U839" s="24">
        <v>0.25</v>
      </c>
      <c r="V839" s="24"/>
      <c r="W839" s="24">
        <v>0.25</v>
      </c>
      <c r="X839" s="24"/>
      <c r="Y839" s="24"/>
      <c r="Z839" s="24"/>
      <c r="AA839" s="24">
        <v>0</v>
      </c>
      <c r="AB839" s="24">
        <v>0</v>
      </c>
      <c r="AC839" s="24"/>
      <c r="AD839" s="49">
        <v>0</v>
      </c>
      <c r="AE839" s="24"/>
      <c r="AF839" s="24"/>
      <c r="AG839" s="24"/>
      <c r="AH839" s="24">
        <v>0</v>
      </c>
      <c r="AI839" s="24">
        <v>0</v>
      </c>
      <c r="AJ839" s="24"/>
      <c r="AK839" s="49">
        <v>0</v>
      </c>
      <c r="AL839" s="44"/>
      <c r="AM839" s="24"/>
      <c r="AN839" s="24"/>
      <c r="AO839" s="24">
        <f t="shared" si="13"/>
        <v>12.139469999999999</v>
      </c>
      <c r="AP839" s="24">
        <v>0.25</v>
      </c>
      <c r="AQ839" s="24">
        <v>0</v>
      </c>
      <c r="AR839" s="24">
        <v>0.25</v>
      </c>
      <c r="AS839" s="24">
        <v>0</v>
      </c>
      <c r="AT839" s="24">
        <v>0</v>
      </c>
    </row>
    <row r="840" spans="1:46" ht="78.75">
      <c r="A840" s="8" t="s">
        <v>806</v>
      </c>
      <c r="B840" s="73" t="s">
        <v>1672</v>
      </c>
      <c r="C840" s="15" t="s">
        <v>1673</v>
      </c>
      <c r="D840" s="9">
        <v>8.1609599999999993</v>
      </c>
      <c r="E840" s="24"/>
      <c r="F840" s="24">
        <v>0</v>
      </c>
      <c r="G840" s="24">
        <v>0</v>
      </c>
      <c r="H840" s="24"/>
      <c r="I840" s="24">
        <v>0</v>
      </c>
      <c r="J840" s="24"/>
      <c r="K840" s="24"/>
      <c r="L840" s="24"/>
      <c r="M840" s="24">
        <v>0</v>
      </c>
      <c r="N840" s="24">
        <v>0</v>
      </c>
      <c r="O840" s="24"/>
      <c r="P840" s="49">
        <v>0</v>
      </c>
      <c r="Q840" s="24"/>
      <c r="R840" s="24"/>
      <c r="S840" s="24"/>
      <c r="T840" s="24">
        <v>8.1609599999999993</v>
      </c>
      <c r="U840" s="24">
        <v>0</v>
      </c>
      <c r="V840" s="24"/>
      <c r="W840" s="24">
        <v>1.17</v>
      </c>
      <c r="X840" s="24"/>
      <c r="Y840" s="24"/>
      <c r="Z840" s="24"/>
      <c r="AA840" s="24">
        <v>0</v>
      </c>
      <c r="AB840" s="24">
        <v>0</v>
      </c>
      <c r="AC840" s="24"/>
      <c r="AD840" s="49">
        <v>0</v>
      </c>
      <c r="AE840" s="24"/>
      <c r="AF840" s="24"/>
      <c r="AG840" s="24"/>
      <c r="AH840" s="24">
        <v>0</v>
      </c>
      <c r="AI840" s="24">
        <v>0</v>
      </c>
      <c r="AJ840" s="24"/>
      <c r="AK840" s="49">
        <v>0</v>
      </c>
      <c r="AL840" s="44"/>
      <c r="AM840" s="24"/>
      <c r="AN840" s="24"/>
      <c r="AO840" s="24">
        <f t="shared" si="13"/>
        <v>8.1609599999999993</v>
      </c>
      <c r="AP840" s="24">
        <v>0</v>
      </c>
      <c r="AQ840" s="24">
        <v>0</v>
      </c>
      <c r="AR840" s="24">
        <v>1.17</v>
      </c>
      <c r="AS840" s="24">
        <v>0</v>
      </c>
      <c r="AT840" s="24">
        <v>0</v>
      </c>
    </row>
    <row r="841" spans="1:46" ht="31.5">
      <c r="A841" s="8" t="s">
        <v>806</v>
      </c>
      <c r="B841" s="73" t="s">
        <v>692</v>
      </c>
      <c r="C841" s="15" t="s">
        <v>772</v>
      </c>
      <c r="D841" s="9">
        <v>17.182880000000001</v>
      </c>
      <c r="E841" s="24"/>
      <c r="F841" s="24">
        <v>0</v>
      </c>
      <c r="G841" s="24">
        <v>0</v>
      </c>
      <c r="H841" s="24"/>
      <c r="I841" s="24">
        <v>0</v>
      </c>
      <c r="J841" s="24"/>
      <c r="K841" s="24"/>
      <c r="L841" s="24"/>
      <c r="M841" s="24">
        <v>0</v>
      </c>
      <c r="N841" s="24">
        <v>0</v>
      </c>
      <c r="O841" s="24"/>
      <c r="P841" s="49">
        <v>0</v>
      </c>
      <c r="Q841" s="24"/>
      <c r="R841" s="24"/>
      <c r="S841" s="24"/>
      <c r="T841" s="24">
        <v>0</v>
      </c>
      <c r="U841" s="24">
        <v>0</v>
      </c>
      <c r="V841" s="24"/>
      <c r="W841" s="24">
        <v>0</v>
      </c>
      <c r="X841" s="24"/>
      <c r="Y841" s="24"/>
      <c r="Z841" s="24"/>
      <c r="AA841" s="24">
        <v>0</v>
      </c>
      <c r="AB841" s="24">
        <v>0</v>
      </c>
      <c r="AC841" s="24"/>
      <c r="AD841" s="49">
        <v>0</v>
      </c>
      <c r="AE841" s="24"/>
      <c r="AF841" s="24"/>
      <c r="AG841" s="24"/>
      <c r="AH841" s="24">
        <v>17.182880000000004</v>
      </c>
      <c r="AI841" s="24">
        <v>0</v>
      </c>
      <c r="AJ841" s="24"/>
      <c r="AK841" s="49">
        <v>0</v>
      </c>
      <c r="AL841" s="44"/>
      <c r="AM841" s="24"/>
      <c r="AN841" s="24"/>
      <c r="AO841" s="24">
        <f t="shared" si="13"/>
        <v>17.182880000000004</v>
      </c>
      <c r="AP841" s="24">
        <v>0</v>
      </c>
      <c r="AQ841" s="24">
        <v>0</v>
      </c>
      <c r="AR841" s="24">
        <v>0</v>
      </c>
      <c r="AS841" s="24">
        <v>0</v>
      </c>
      <c r="AT841" s="24">
        <v>0</v>
      </c>
    </row>
    <row r="842" spans="1:46" ht="110.25">
      <c r="A842" s="8" t="s">
        <v>806</v>
      </c>
      <c r="B842" s="73" t="s">
        <v>1674</v>
      </c>
      <c r="C842" s="15" t="s">
        <v>1675</v>
      </c>
      <c r="D842" s="9">
        <v>56.199499999999993</v>
      </c>
      <c r="E842" s="24"/>
      <c r="F842" s="24">
        <v>0</v>
      </c>
      <c r="G842" s="24">
        <v>0</v>
      </c>
      <c r="H842" s="24"/>
      <c r="I842" s="24">
        <v>0</v>
      </c>
      <c r="J842" s="24"/>
      <c r="K842" s="24"/>
      <c r="L842" s="24"/>
      <c r="M842" s="24">
        <v>56.199499999999993</v>
      </c>
      <c r="N842" s="24">
        <v>0</v>
      </c>
      <c r="O842" s="24"/>
      <c r="P842" s="49">
        <v>0</v>
      </c>
      <c r="Q842" s="24"/>
      <c r="R842" s="24"/>
      <c r="S842" s="24"/>
      <c r="T842" s="24">
        <v>0</v>
      </c>
      <c r="U842" s="24">
        <v>0</v>
      </c>
      <c r="V842" s="24"/>
      <c r="W842" s="24">
        <v>0</v>
      </c>
      <c r="X842" s="24"/>
      <c r="Y842" s="24"/>
      <c r="Z842" s="24"/>
      <c r="AA842" s="24">
        <v>0</v>
      </c>
      <c r="AB842" s="24">
        <v>0</v>
      </c>
      <c r="AC842" s="24"/>
      <c r="AD842" s="49">
        <v>0</v>
      </c>
      <c r="AE842" s="24"/>
      <c r="AF842" s="24"/>
      <c r="AG842" s="24"/>
      <c r="AH842" s="24">
        <v>0</v>
      </c>
      <c r="AI842" s="24">
        <v>0</v>
      </c>
      <c r="AJ842" s="24"/>
      <c r="AK842" s="49">
        <v>0</v>
      </c>
      <c r="AL842" s="44"/>
      <c r="AM842" s="24"/>
      <c r="AN842" s="24"/>
      <c r="AO842" s="24">
        <f t="shared" si="13"/>
        <v>56.199499999999993</v>
      </c>
      <c r="AP842" s="24">
        <v>0</v>
      </c>
      <c r="AQ842" s="24">
        <v>0</v>
      </c>
      <c r="AR842" s="24">
        <v>0</v>
      </c>
      <c r="AS842" s="24">
        <v>0</v>
      </c>
      <c r="AT842" s="24">
        <v>0</v>
      </c>
    </row>
    <row r="843" spans="1:46" ht="110.25">
      <c r="A843" s="8" t="s">
        <v>806</v>
      </c>
      <c r="B843" s="73" t="s">
        <v>1676</v>
      </c>
      <c r="C843" s="15" t="s">
        <v>2551</v>
      </c>
      <c r="D843" s="9">
        <v>3.0090500000000002</v>
      </c>
      <c r="E843" s="24"/>
      <c r="F843" s="24">
        <v>3.0090500000000002</v>
      </c>
      <c r="G843" s="24">
        <v>0.40</v>
      </c>
      <c r="H843" s="24"/>
      <c r="I843" s="24">
        <v>0.15</v>
      </c>
      <c r="J843" s="24"/>
      <c r="K843" s="24"/>
      <c r="L843" s="24"/>
      <c r="M843" s="24">
        <v>0</v>
      </c>
      <c r="N843" s="24">
        <v>0</v>
      </c>
      <c r="O843" s="24"/>
      <c r="P843" s="49">
        <v>0</v>
      </c>
      <c r="Q843" s="24"/>
      <c r="R843" s="24"/>
      <c r="S843" s="24"/>
      <c r="T843" s="24">
        <v>0</v>
      </c>
      <c r="U843" s="24">
        <v>0</v>
      </c>
      <c r="V843" s="24"/>
      <c r="W843" s="24">
        <v>0</v>
      </c>
      <c r="X843" s="24"/>
      <c r="Y843" s="24"/>
      <c r="Z843" s="24"/>
      <c r="AA843" s="24">
        <v>0</v>
      </c>
      <c r="AB843" s="24">
        <v>0</v>
      </c>
      <c r="AC843" s="24"/>
      <c r="AD843" s="49">
        <v>0</v>
      </c>
      <c r="AE843" s="24"/>
      <c r="AF843" s="24"/>
      <c r="AG843" s="24"/>
      <c r="AH843" s="24">
        <v>0</v>
      </c>
      <c r="AI843" s="24">
        <v>0</v>
      </c>
      <c r="AJ843" s="24"/>
      <c r="AK843" s="49">
        <v>0</v>
      </c>
      <c r="AL843" s="44"/>
      <c r="AM843" s="24"/>
      <c r="AN843" s="24"/>
      <c r="AO843" s="24">
        <f t="shared" si="13"/>
        <v>3.0090500000000002</v>
      </c>
      <c r="AP843" s="24">
        <v>0.40</v>
      </c>
      <c r="AQ843" s="24">
        <v>0</v>
      </c>
      <c r="AR843" s="24">
        <v>0.15</v>
      </c>
      <c r="AS843" s="24">
        <v>0</v>
      </c>
      <c r="AT843" s="24">
        <v>0</v>
      </c>
    </row>
    <row r="844" spans="1:46" ht="78.75">
      <c r="A844" s="8" t="s">
        <v>806</v>
      </c>
      <c r="B844" s="73" t="s">
        <v>1677</v>
      </c>
      <c r="C844" s="15" t="s">
        <v>2552</v>
      </c>
      <c r="D844" s="9">
        <v>1.1961400000000002</v>
      </c>
      <c r="E844" s="24"/>
      <c r="F844" s="24">
        <v>1.1961400000000002</v>
      </c>
      <c r="G844" s="24">
        <v>0.25</v>
      </c>
      <c r="H844" s="24"/>
      <c r="I844" s="24">
        <v>0.04</v>
      </c>
      <c r="J844" s="24"/>
      <c r="K844" s="24"/>
      <c r="L844" s="24"/>
      <c r="M844" s="24">
        <v>0</v>
      </c>
      <c r="N844" s="24">
        <v>0</v>
      </c>
      <c r="O844" s="24"/>
      <c r="P844" s="49">
        <v>0</v>
      </c>
      <c r="Q844" s="24"/>
      <c r="R844" s="24"/>
      <c r="S844" s="24"/>
      <c r="T844" s="24">
        <v>0</v>
      </c>
      <c r="U844" s="24">
        <v>0</v>
      </c>
      <c r="V844" s="24"/>
      <c r="W844" s="24">
        <v>0</v>
      </c>
      <c r="X844" s="24"/>
      <c r="Y844" s="24"/>
      <c r="Z844" s="24"/>
      <c r="AA844" s="24">
        <v>0</v>
      </c>
      <c r="AB844" s="24">
        <v>0</v>
      </c>
      <c r="AC844" s="24"/>
      <c r="AD844" s="49">
        <v>0</v>
      </c>
      <c r="AE844" s="24"/>
      <c r="AF844" s="24"/>
      <c r="AG844" s="24"/>
      <c r="AH844" s="24">
        <v>0</v>
      </c>
      <c r="AI844" s="24">
        <v>0</v>
      </c>
      <c r="AJ844" s="24"/>
      <c r="AK844" s="49">
        <v>0</v>
      </c>
      <c r="AL844" s="44"/>
      <c r="AM844" s="24"/>
      <c r="AN844" s="24"/>
      <c r="AO844" s="24">
        <f t="shared" si="13"/>
        <v>1.1961400000000002</v>
      </c>
      <c r="AP844" s="24">
        <v>0.25</v>
      </c>
      <c r="AQ844" s="24">
        <v>0</v>
      </c>
      <c r="AR844" s="24">
        <v>0.04</v>
      </c>
      <c r="AS844" s="24">
        <v>0</v>
      </c>
      <c r="AT844" s="24">
        <v>0</v>
      </c>
    </row>
    <row r="845" spans="1:46" ht="47.25">
      <c r="A845" s="8" t="s">
        <v>806</v>
      </c>
      <c r="B845" s="73" t="s">
        <v>1678</v>
      </c>
      <c r="C845" s="15" t="s">
        <v>2553</v>
      </c>
      <c r="D845" s="9">
        <v>4.2086000000000006</v>
      </c>
      <c r="E845" s="24"/>
      <c r="F845" s="24">
        <v>0</v>
      </c>
      <c r="G845" s="24">
        <v>0</v>
      </c>
      <c r="H845" s="24"/>
      <c r="I845" s="24">
        <v>0</v>
      </c>
      <c r="J845" s="24"/>
      <c r="K845" s="24"/>
      <c r="L845" s="24"/>
      <c r="M845" s="24">
        <v>4.2086000000000015</v>
      </c>
      <c r="N845" s="24">
        <v>0.25</v>
      </c>
      <c r="O845" s="24"/>
      <c r="P845" s="49">
        <v>0.20</v>
      </c>
      <c r="Q845" s="24"/>
      <c r="R845" s="24"/>
      <c r="S845" s="24"/>
      <c r="T845" s="24">
        <v>0</v>
      </c>
      <c r="U845" s="24">
        <v>0</v>
      </c>
      <c r="V845" s="24"/>
      <c r="W845" s="24">
        <v>0</v>
      </c>
      <c r="X845" s="24"/>
      <c r="Y845" s="24"/>
      <c r="Z845" s="24"/>
      <c r="AA845" s="24">
        <v>0</v>
      </c>
      <c r="AB845" s="24">
        <v>0</v>
      </c>
      <c r="AC845" s="24"/>
      <c r="AD845" s="49">
        <v>0</v>
      </c>
      <c r="AE845" s="24"/>
      <c r="AF845" s="24"/>
      <c r="AG845" s="24"/>
      <c r="AH845" s="24">
        <v>0</v>
      </c>
      <c r="AI845" s="24">
        <v>0</v>
      </c>
      <c r="AJ845" s="24"/>
      <c r="AK845" s="49">
        <v>0</v>
      </c>
      <c r="AL845" s="44"/>
      <c r="AM845" s="24"/>
      <c r="AN845" s="24"/>
      <c r="AO845" s="24">
        <f t="shared" si="13"/>
        <v>4.2086000000000015</v>
      </c>
      <c r="AP845" s="24">
        <v>0.25</v>
      </c>
      <c r="AQ845" s="24">
        <v>0</v>
      </c>
      <c r="AR845" s="24">
        <v>0.20</v>
      </c>
      <c r="AS845" s="24">
        <v>0</v>
      </c>
      <c r="AT845" s="24">
        <v>0</v>
      </c>
    </row>
    <row r="846" spans="1:46" ht="78.75">
      <c r="A846" s="8" t="s">
        <v>806</v>
      </c>
      <c r="B846" s="73" t="s">
        <v>1679</v>
      </c>
      <c r="C846" s="15" t="s">
        <v>1680</v>
      </c>
      <c r="D846" s="9">
        <v>1.8795999999999999</v>
      </c>
      <c r="E846" s="24"/>
      <c r="F846" s="24">
        <v>1.8796000000000002</v>
      </c>
      <c r="G846" s="24">
        <v>0</v>
      </c>
      <c r="H846" s="24"/>
      <c r="I846" s="24">
        <v>0.30</v>
      </c>
      <c r="J846" s="24"/>
      <c r="K846" s="24"/>
      <c r="L846" s="24"/>
      <c r="M846" s="24">
        <v>0</v>
      </c>
      <c r="N846" s="24">
        <v>0</v>
      </c>
      <c r="O846" s="24"/>
      <c r="P846" s="49">
        <v>0</v>
      </c>
      <c r="Q846" s="24"/>
      <c r="R846" s="24"/>
      <c r="S846" s="24"/>
      <c r="T846" s="24">
        <v>0</v>
      </c>
      <c r="U846" s="24">
        <v>0</v>
      </c>
      <c r="V846" s="24"/>
      <c r="W846" s="24">
        <v>0</v>
      </c>
      <c r="X846" s="24"/>
      <c r="Y846" s="24"/>
      <c r="Z846" s="24"/>
      <c r="AA846" s="24">
        <v>0</v>
      </c>
      <c r="AB846" s="24">
        <v>0</v>
      </c>
      <c r="AC846" s="24"/>
      <c r="AD846" s="49">
        <v>0</v>
      </c>
      <c r="AE846" s="24"/>
      <c r="AF846" s="24"/>
      <c r="AG846" s="24"/>
      <c r="AH846" s="24">
        <v>0</v>
      </c>
      <c r="AI846" s="24">
        <v>0</v>
      </c>
      <c r="AJ846" s="24"/>
      <c r="AK846" s="49">
        <v>0</v>
      </c>
      <c r="AL846" s="44"/>
      <c r="AM846" s="24"/>
      <c r="AN846" s="24"/>
      <c r="AO846" s="24">
        <f t="shared" si="13"/>
        <v>1.8796000000000002</v>
      </c>
      <c r="AP846" s="24">
        <v>0</v>
      </c>
      <c r="AQ846" s="24">
        <v>0</v>
      </c>
      <c r="AR846" s="24">
        <v>0.30</v>
      </c>
      <c r="AS846" s="24">
        <v>0</v>
      </c>
      <c r="AT846" s="24">
        <v>0</v>
      </c>
    </row>
    <row r="847" spans="1:46" ht="110.25">
      <c r="A847" s="8" t="s">
        <v>806</v>
      </c>
      <c r="B847" s="73" t="s">
        <v>693</v>
      </c>
      <c r="C847" s="15" t="s">
        <v>773</v>
      </c>
      <c r="D847" s="9">
        <v>28.688419999999997</v>
      </c>
      <c r="E847" s="24"/>
      <c r="F847" s="24">
        <v>28.688420000000004</v>
      </c>
      <c r="G847" s="24">
        <v>0</v>
      </c>
      <c r="H847" s="24"/>
      <c r="I847" s="24">
        <v>0</v>
      </c>
      <c r="J847" s="24"/>
      <c r="K847" s="24"/>
      <c r="L847" s="24"/>
      <c r="M847" s="24">
        <v>0</v>
      </c>
      <c r="N847" s="24">
        <v>0</v>
      </c>
      <c r="O847" s="24"/>
      <c r="P847" s="49">
        <v>0</v>
      </c>
      <c r="Q847" s="24"/>
      <c r="R847" s="24"/>
      <c r="S847" s="24"/>
      <c r="T847" s="24">
        <v>0</v>
      </c>
      <c r="U847" s="24">
        <v>0</v>
      </c>
      <c r="V847" s="24"/>
      <c r="W847" s="24">
        <v>0</v>
      </c>
      <c r="X847" s="24"/>
      <c r="Y847" s="24"/>
      <c r="Z847" s="24"/>
      <c r="AA847" s="24">
        <v>0</v>
      </c>
      <c r="AB847" s="24">
        <v>0</v>
      </c>
      <c r="AC847" s="24"/>
      <c r="AD847" s="49">
        <v>0</v>
      </c>
      <c r="AE847" s="24"/>
      <c r="AF847" s="24"/>
      <c r="AG847" s="24"/>
      <c r="AH847" s="24">
        <v>0</v>
      </c>
      <c r="AI847" s="24">
        <v>0</v>
      </c>
      <c r="AJ847" s="24"/>
      <c r="AK847" s="49">
        <v>0</v>
      </c>
      <c r="AL847" s="44"/>
      <c r="AM847" s="24"/>
      <c r="AN847" s="24"/>
      <c r="AO847" s="24">
        <f t="shared" si="14" ref="AO847:AO910">=F847+M847+T847+AA847+AH847</f>
        <v>28.688420000000004</v>
      </c>
      <c r="AP847" s="24">
        <v>0</v>
      </c>
      <c r="AQ847" s="24">
        <v>0</v>
      </c>
      <c r="AR847" s="24">
        <v>0</v>
      </c>
      <c r="AS847" s="24">
        <v>0</v>
      </c>
      <c r="AT847" s="24">
        <v>0</v>
      </c>
    </row>
    <row r="848" spans="1:46" ht="94.5">
      <c r="A848" s="8" t="s">
        <v>806</v>
      </c>
      <c r="B848" s="73" t="s">
        <v>152</v>
      </c>
      <c r="C848" s="15" t="s">
        <v>374</v>
      </c>
      <c r="D848" s="9">
        <v>6.3111199999999998</v>
      </c>
      <c r="E848" s="24"/>
      <c r="F848" s="24">
        <v>0</v>
      </c>
      <c r="G848" s="24">
        <v>0</v>
      </c>
      <c r="H848" s="24"/>
      <c r="I848" s="24">
        <v>0</v>
      </c>
      <c r="J848" s="24"/>
      <c r="K848" s="24"/>
      <c r="L848" s="24"/>
      <c r="M848" s="24">
        <v>0</v>
      </c>
      <c r="N848" s="24">
        <v>0</v>
      </c>
      <c r="O848" s="24"/>
      <c r="P848" s="49">
        <v>0</v>
      </c>
      <c r="Q848" s="24"/>
      <c r="R848" s="24"/>
      <c r="S848" s="24"/>
      <c r="T848" s="24">
        <v>0</v>
      </c>
      <c r="U848" s="24">
        <v>0</v>
      </c>
      <c r="V848" s="24"/>
      <c r="W848" s="24">
        <v>0</v>
      </c>
      <c r="X848" s="24"/>
      <c r="Y848" s="24"/>
      <c r="Z848" s="24"/>
      <c r="AA848" s="24">
        <v>0</v>
      </c>
      <c r="AB848" s="24">
        <v>0</v>
      </c>
      <c r="AC848" s="24"/>
      <c r="AD848" s="49">
        <v>0</v>
      </c>
      <c r="AE848" s="24"/>
      <c r="AF848" s="24"/>
      <c r="AG848" s="24"/>
      <c r="AH848" s="24">
        <v>0</v>
      </c>
      <c r="AI848" s="24">
        <v>0</v>
      </c>
      <c r="AJ848" s="24"/>
      <c r="AK848" s="49">
        <v>0</v>
      </c>
      <c r="AL848" s="44"/>
      <c r="AM848" s="24"/>
      <c r="AN848" s="24"/>
      <c r="AO848" s="24">
        <f t="shared" si="14"/>
        <v>0</v>
      </c>
      <c r="AP848" s="24">
        <v>0</v>
      </c>
      <c r="AQ848" s="24">
        <v>0</v>
      </c>
      <c r="AR848" s="24">
        <v>0</v>
      </c>
      <c r="AS848" s="24">
        <v>0</v>
      </c>
      <c r="AT848" s="24">
        <v>0</v>
      </c>
    </row>
    <row r="849" spans="1:46" ht="78.75">
      <c r="A849" s="8" t="s">
        <v>806</v>
      </c>
      <c r="B849" s="73" t="s">
        <v>1681</v>
      </c>
      <c r="C849" s="15" t="s">
        <v>1682</v>
      </c>
      <c r="D849" s="9">
        <v>19.30585</v>
      </c>
      <c r="E849" s="24"/>
      <c r="F849" s="24">
        <v>0</v>
      </c>
      <c r="G849" s="24">
        <v>0</v>
      </c>
      <c r="H849" s="24"/>
      <c r="I849" s="24">
        <v>0</v>
      </c>
      <c r="J849" s="24"/>
      <c r="K849" s="24"/>
      <c r="L849" s="24"/>
      <c r="M849" s="24">
        <v>19.30585</v>
      </c>
      <c r="N849" s="24">
        <v>0.69</v>
      </c>
      <c r="O849" s="24"/>
      <c r="P849" s="49">
        <v>3.80</v>
      </c>
      <c r="Q849" s="24"/>
      <c r="R849" s="24"/>
      <c r="S849" s="24"/>
      <c r="T849" s="24">
        <v>0</v>
      </c>
      <c r="U849" s="24">
        <v>0</v>
      </c>
      <c r="V849" s="24"/>
      <c r="W849" s="24">
        <v>0</v>
      </c>
      <c r="X849" s="24"/>
      <c r="Y849" s="24"/>
      <c r="Z849" s="24"/>
      <c r="AA849" s="24">
        <v>0</v>
      </c>
      <c r="AB849" s="24">
        <v>0</v>
      </c>
      <c r="AC849" s="24"/>
      <c r="AD849" s="49">
        <v>0</v>
      </c>
      <c r="AE849" s="24"/>
      <c r="AF849" s="24"/>
      <c r="AG849" s="24"/>
      <c r="AH849" s="24">
        <v>0</v>
      </c>
      <c r="AI849" s="24">
        <v>0</v>
      </c>
      <c r="AJ849" s="24"/>
      <c r="AK849" s="49">
        <v>0</v>
      </c>
      <c r="AL849" s="44"/>
      <c r="AM849" s="24"/>
      <c r="AN849" s="24"/>
      <c r="AO849" s="24">
        <f t="shared" si="14"/>
        <v>19.30585</v>
      </c>
      <c r="AP849" s="24">
        <v>0.69</v>
      </c>
      <c r="AQ849" s="24">
        <v>0</v>
      </c>
      <c r="AR849" s="24">
        <v>3.80</v>
      </c>
      <c r="AS849" s="24">
        <v>0</v>
      </c>
      <c r="AT849" s="24">
        <v>0</v>
      </c>
    </row>
    <row r="850" spans="1:46" ht="141.75">
      <c r="A850" s="8" t="s">
        <v>806</v>
      </c>
      <c r="B850" s="73" t="s">
        <v>153</v>
      </c>
      <c r="C850" s="15" t="s">
        <v>375</v>
      </c>
      <c r="D850" s="9">
        <v>8.8407700000000009</v>
      </c>
      <c r="E850" s="24"/>
      <c r="F850" s="24">
        <v>0</v>
      </c>
      <c r="G850" s="24">
        <v>0</v>
      </c>
      <c r="H850" s="24"/>
      <c r="I850" s="24">
        <v>0</v>
      </c>
      <c r="J850" s="24"/>
      <c r="K850" s="24"/>
      <c r="L850" s="24"/>
      <c r="M850" s="24">
        <v>0</v>
      </c>
      <c r="N850" s="24">
        <v>0</v>
      </c>
      <c r="O850" s="24"/>
      <c r="P850" s="49">
        <v>0</v>
      </c>
      <c r="Q850" s="24"/>
      <c r="R850" s="24"/>
      <c r="S850" s="24"/>
      <c r="T850" s="24">
        <v>0</v>
      </c>
      <c r="U850" s="24">
        <v>0</v>
      </c>
      <c r="V850" s="24"/>
      <c r="W850" s="24">
        <v>0</v>
      </c>
      <c r="X850" s="24"/>
      <c r="Y850" s="24"/>
      <c r="Z850" s="24"/>
      <c r="AA850" s="24">
        <v>0</v>
      </c>
      <c r="AB850" s="24">
        <v>0</v>
      </c>
      <c r="AC850" s="24"/>
      <c r="AD850" s="49">
        <v>0</v>
      </c>
      <c r="AE850" s="24"/>
      <c r="AF850" s="24"/>
      <c r="AG850" s="24"/>
      <c r="AH850" s="24">
        <v>0</v>
      </c>
      <c r="AI850" s="24">
        <v>0</v>
      </c>
      <c r="AJ850" s="24"/>
      <c r="AK850" s="49">
        <v>0</v>
      </c>
      <c r="AL850" s="44"/>
      <c r="AM850" s="24"/>
      <c r="AN850" s="24"/>
      <c r="AO850" s="24">
        <f t="shared" si="14"/>
        <v>0</v>
      </c>
      <c r="AP850" s="24">
        <v>0</v>
      </c>
      <c r="AQ850" s="24">
        <v>0</v>
      </c>
      <c r="AR850" s="24">
        <v>0</v>
      </c>
      <c r="AS850" s="24">
        <v>0</v>
      </c>
      <c r="AT850" s="24">
        <v>0</v>
      </c>
    </row>
    <row r="851" spans="1:46" ht="63">
      <c r="A851" s="8" t="s">
        <v>806</v>
      </c>
      <c r="B851" s="73" t="s">
        <v>1683</v>
      </c>
      <c r="C851" s="15" t="s">
        <v>1684</v>
      </c>
      <c r="D851" s="9">
        <v>2.3263000000000003</v>
      </c>
      <c r="E851" s="24"/>
      <c r="F851" s="24">
        <v>2.3263000000000003</v>
      </c>
      <c r="G851" s="24">
        <v>0</v>
      </c>
      <c r="H851" s="24"/>
      <c r="I851" s="24">
        <v>0.05</v>
      </c>
      <c r="J851" s="24"/>
      <c r="K851" s="24"/>
      <c r="L851" s="24"/>
      <c r="M851" s="24">
        <v>0</v>
      </c>
      <c r="N851" s="24">
        <v>0</v>
      </c>
      <c r="O851" s="24"/>
      <c r="P851" s="49">
        <v>0</v>
      </c>
      <c r="Q851" s="24"/>
      <c r="R851" s="24"/>
      <c r="S851" s="24"/>
      <c r="T851" s="24">
        <v>0</v>
      </c>
      <c r="U851" s="24">
        <v>0</v>
      </c>
      <c r="V851" s="24"/>
      <c r="W851" s="24">
        <v>0</v>
      </c>
      <c r="X851" s="24"/>
      <c r="Y851" s="24"/>
      <c r="Z851" s="24"/>
      <c r="AA851" s="24">
        <v>0</v>
      </c>
      <c r="AB851" s="24">
        <v>0</v>
      </c>
      <c r="AC851" s="24"/>
      <c r="AD851" s="49">
        <v>0</v>
      </c>
      <c r="AE851" s="24"/>
      <c r="AF851" s="24"/>
      <c r="AG851" s="24"/>
      <c r="AH851" s="24">
        <v>0</v>
      </c>
      <c r="AI851" s="24">
        <v>0</v>
      </c>
      <c r="AJ851" s="24"/>
      <c r="AK851" s="49">
        <v>0</v>
      </c>
      <c r="AL851" s="44"/>
      <c r="AM851" s="24"/>
      <c r="AN851" s="24"/>
      <c r="AO851" s="24">
        <f t="shared" si="14"/>
        <v>2.3263000000000003</v>
      </c>
      <c r="AP851" s="24">
        <v>0</v>
      </c>
      <c r="AQ851" s="24">
        <v>0</v>
      </c>
      <c r="AR851" s="24">
        <v>0.05</v>
      </c>
      <c r="AS851" s="24">
        <v>0</v>
      </c>
      <c r="AT851" s="24">
        <v>0</v>
      </c>
    </row>
    <row r="852" spans="1:46" ht="47.25">
      <c r="A852" s="8" t="s">
        <v>806</v>
      </c>
      <c r="B852" s="73" t="s">
        <v>154</v>
      </c>
      <c r="C852" s="15" t="s">
        <v>376</v>
      </c>
      <c r="D852" s="9">
        <v>2.2452299999999998</v>
      </c>
      <c r="E852" s="24"/>
      <c r="F852" s="24">
        <v>2.2452299999999998</v>
      </c>
      <c r="G852" s="24">
        <v>0.25</v>
      </c>
      <c r="H852" s="24"/>
      <c r="I852" s="24">
        <v>0.15</v>
      </c>
      <c r="J852" s="24"/>
      <c r="K852" s="24"/>
      <c r="L852" s="24"/>
      <c r="M852" s="24">
        <v>0</v>
      </c>
      <c r="N852" s="24">
        <v>0</v>
      </c>
      <c r="O852" s="24"/>
      <c r="P852" s="49">
        <v>0</v>
      </c>
      <c r="Q852" s="24"/>
      <c r="R852" s="24"/>
      <c r="S852" s="24"/>
      <c r="T852" s="24">
        <v>0</v>
      </c>
      <c r="U852" s="24">
        <v>0</v>
      </c>
      <c r="V852" s="24"/>
      <c r="W852" s="24">
        <v>0</v>
      </c>
      <c r="X852" s="24"/>
      <c r="Y852" s="24"/>
      <c r="Z852" s="24"/>
      <c r="AA852" s="24">
        <v>0</v>
      </c>
      <c r="AB852" s="24">
        <v>0</v>
      </c>
      <c r="AC852" s="24"/>
      <c r="AD852" s="49">
        <v>0</v>
      </c>
      <c r="AE852" s="24"/>
      <c r="AF852" s="24"/>
      <c r="AG852" s="24"/>
      <c r="AH852" s="24">
        <v>0</v>
      </c>
      <c r="AI852" s="24">
        <v>0</v>
      </c>
      <c r="AJ852" s="24"/>
      <c r="AK852" s="49">
        <v>0</v>
      </c>
      <c r="AL852" s="44"/>
      <c r="AM852" s="24"/>
      <c r="AN852" s="24"/>
      <c r="AO852" s="24">
        <f t="shared" si="14"/>
        <v>2.2452299999999998</v>
      </c>
      <c r="AP852" s="24">
        <v>0.25</v>
      </c>
      <c r="AQ852" s="24">
        <v>0</v>
      </c>
      <c r="AR852" s="24">
        <v>0.15</v>
      </c>
      <c r="AS852" s="24">
        <v>0</v>
      </c>
      <c r="AT852" s="24">
        <v>0</v>
      </c>
    </row>
    <row r="853" spans="1:46" ht="63">
      <c r="A853" s="8" t="s">
        <v>806</v>
      </c>
      <c r="B853" s="73" t="s">
        <v>1685</v>
      </c>
      <c r="C853" s="15" t="s">
        <v>1686</v>
      </c>
      <c r="D853" s="9">
        <v>2.4488600000000003</v>
      </c>
      <c r="E853" s="24"/>
      <c r="F853" s="24">
        <v>2.4488600000000003</v>
      </c>
      <c r="G853" s="24">
        <v>0</v>
      </c>
      <c r="H853" s="24"/>
      <c r="I853" s="24">
        <v>0.55000000000000004</v>
      </c>
      <c r="J853" s="24"/>
      <c r="K853" s="24"/>
      <c r="L853" s="24"/>
      <c r="M853" s="24">
        <v>0</v>
      </c>
      <c r="N853" s="24">
        <v>0</v>
      </c>
      <c r="O853" s="24"/>
      <c r="P853" s="49">
        <v>0</v>
      </c>
      <c r="Q853" s="24"/>
      <c r="R853" s="24"/>
      <c r="S853" s="24"/>
      <c r="T853" s="24">
        <v>0</v>
      </c>
      <c r="U853" s="24">
        <v>0</v>
      </c>
      <c r="V853" s="24"/>
      <c r="W853" s="24">
        <v>0</v>
      </c>
      <c r="X853" s="24"/>
      <c r="Y853" s="24"/>
      <c r="Z853" s="24"/>
      <c r="AA853" s="24">
        <v>0</v>
      </c>
      <c r="AB853" s="24">
        <v>0</v>
      </c>
      <c r="AC853" s="24"/>
      <c r="AD853" s="49">
        <v>0</v>
      </c>
      <c r="AE853" s="24"/>
      <c r="AF853" s="24"/>
      <c r="AG853" s="24"/>
      <c r="AH853" s="24">
        <v>0</v>
      </c>
      <c r="AI853" s="24">
        <v>0</v>
      </c>
      <c r="AJ853" s="24"/>
      <c r="AK853" s="49">
        <v>0</v>
      </c>
      <c r="AL853" s="44"/>
      <c r="AM853" s="24"/>
      <c r="AN853" s="24"/>
      <c r="AO853" s="24">
        <f t="shared" si="14"/>
        <v>2.4488600000000003</v>
      </c>
      <c r="AP853" s="24">
        <v>0</v>
      </c>
      <c r="AQ853" s="24">
        <v>0</v>
      </c>
      <c r="AR853" s="24">
        <v>0.55000000000000004</v>
      </c>
      <c r="AS853" s="24">
        <v>0</v>
      </c>
      <c r="AT853" s="24">
        <v>0</v>
      </c>
    </row>
    <row r="854" spans="1:46" ht="63">
      <c r="A854" s="8" t="s">
        <v>806</v>
      </c>
      <c r="B854" s="73" t="s">
        <v>1687</v>
      </c>
      <c r="C854" s="15" t="s">
        <v>1688</v>
      </c>
      <c r="D854" s="9">
        <v>6.1403299999999996</v>
      </c>
      <c r="E854" s="24"/>
      <c r="F854" s="24">
        <v>0</v>
      </c>
      <c r="G854" s="24">
        <v>0</v>
      </c>
      <c r="H854" s="24"/>
      <c r="I854" s="24">
        <v>0</v>
      </c>
      <c r="J854" s="24"/>
      <c r="K854" s="24"/>
      <c r="L854" s="24"/>
      <c r="M854" s="24">
        <v>0</v>
      </c>
      <c r="N854" s="24">
        <v>0</v>
      </c>
      <c r="O854" s="24"/>
      <c r="P854" s="49">
        <v>0</v>
      </c>
      <c r="Q854" s="24"/>
      <c r="R854" s="24"/>
      <c r="S854" s="24"/>
      <c r="T854" s="24">
        <v>0</v>
      </c>
      <c r="U854" s="24">
        <v>0</v>
      </c>
      <c r="V854" s="24"/>
      <c r="W854" s="24">
        <v>0</v>
      </c>
      <c r="X854" s="24"/>
      <c r="Y854" s="24"/>
      <c r="Z854" s="24"/>
      <c r="AA854" s="24">
        <v>6.1403299999999996</v>
      </c>
      <c r="AB854" s="24">
        <v>0</v>
      </c>
      <c r="AC854" s="24"/>
      <c r="AD854" s="49">
        <v>1.1000000000000001</v>
      </c>
      <c r="AE854" s="24"/>
      <c r="AF854" s="24"/>
      <c r="AG854" s="24"/>
      <c r="AH854" s="24">
        <v>0</v>
      </c>
      <c r="AI854" s="24">
        <v>0</v>
      </c>
      <c r="AJ854" s="24"/>
      <c r="AK854" s="49">
        <v>0</v>
      </c>
      <c r="AL854" s="44"/>
      <c r="AM854" s="24"/>
      <c r="AN854" s="24"/>
      <c r="AO854" s="24">
        <f t="shared" si="14"/>
        <v>6.1403299999999996</v>
      </c>
      <c r="AP854" s="24">
        <v>0</v>
      </c>
      <c r="AQ854" s="24">
        <v>0</v>
      </c>
      <c r="AR854" s="24">
        <v>1.1000000000000001</v>
      </c>
      <c r="AS854" s="24">
        <v>0</v>
      </c>
      <c r="AT854" s="24">
        <v>0</v>
      </c>
    </row>
    <row r="855" spans="1:46" ht="94.5">
      <c r="A855" s="8" t="s">
        <v>806</v>
      </c>
      <c r="B855" s="73" t="s">
        <v>1689</v>
      </c>
      <c r="C855" s="15" t="s">
        <v>1690</v>
      </c>
      <c r="D855" s="9">
        <v>5.6095500000000005</v>
      </c>
      <c r="E855" s="24"/>
      <c r="F855" s="24">
        <v>0</v>
      </c>
      <c r="G855" s="24">
        <v>0</v>
      </c>
      <c r="H855" s="24"/>
      <c r="I855" s="24">
        <v>0</v>
      </c>
      <c r="J855" s="24"/>
      <c r="K855" s="24"/>
      <c r="L855" s="24"/>
      <c r="M855" s="24">
        <v>0</v>
      </c>
      <c r="N855" s="24">
        <v>0</v>
      </c>
      <c r="O855" s="24"/>
      <c r="P855" s="49">
        <v>0</v>
      </c>
      <c r="Q855" s="24"/>
      <c r="R855" s="24"/>
      <c r="S855" s="24"/>
      <c r="T855" s="24">
        <v>5.6095500000000005</v>
      </c>
      <c r="U855" s="24">
        <v>0</v>
      </c>
      <c r="V855" s="24"/>
      <c r="W855" s="24">
        <v>1</v>
      </c>
      <c r="X855" s="24"/>
      <c r="Y855" s="24"/>
      <c r="Z855" s="24"/>
      <c r="AA855" s="24">
        <v>0</v>
      </c>
      <c r="AB855" s="24">
        <v>0</v>
      </c>
      <c r="AC855" s="24"/>
      <c r="AD855" s="49">
        <v>0</v>
      </c>
      <c r="AE855" s="24"/>
      <c r="AF855" s="24"/>
      <c r="AG855" s="24"/>
      <c r="AH855" s="24">
        <v>0</v>
      </c>
      <c r="AI855" s="24">
        <v>0</v>
      </c>
      <c r="AJ855" s="24"/>
      <c r="AK855" s="49">
        <v>0</v>
      </c>
      <c r="AL855" s="44"/>
      <c r="AM855" s="24"/>
      <c r="AN855" s="24"/>
      <c r="AO855" s="24">
        <f t="shared" si="14"/>
        <v>5.6095500000000005</v>
      </c>
      <c r="AP855" s="24">
        <v>0</v>
      </c>
      <c r="AQ855" s="24">
        <v>0</v>
      </c>
      <c r="AR855" s="24">
        <v>1</v>
      </c>
      <c r="AS855" s="24">
        <v>0</v>
      </c>
      <c r="AT855" s="24">
        <v>0</v>
      </c>
    </row>
    <row r="856" spans="1:46" ht="78.75">
      <c r="A856" s="8" t="s">
        <v>806</v>
      </c>
      <c r="B856" s="73" t="s">
        <v>1691</v>
      </c>
      <c r="C856" s="15" t="s">
        <v>1692</v>
      </c>
      <c r="D856" s="9">
        <v>2.9349000000000003</v>
      </c>
      <c r="E856" s="24"/>
      <c r="F856" s="24">
        <v>0</v>
      </c>
      <c r="G856" s="24">
        <v>0</v>
      </c>
      <c r="H856" s="24"/>
      <c r="I856" s="24">
        <v>0</v>
      </c>
      <c r="J856" s="24"/>
      <c r="K856" s="24"/>
      <c r="L856" s="24"/>
      <c r="M856" s="24">
        <v>0</v>
      </c>
      <c r="N856" s="24">
        <v>0</v>
      </c>
      <c r="O856" s="24"/>
      <c r="P856" s="49">
        <v>0</v>
      </c>
      <c r="Q856" s="24"/>
      <c r="R856" s="24"/>
      <c r="S856" s="24"/>
      <c r="T856" s="24">
        <v>2.9348999999999998</v>
      </c>
      <c r="U856" s="24">
        <v>0.10</v>
      </c>
      <c r="V856" s="24"/>
      <c r="W856" s="24">
        <v>0.65</v>
      </c>
      <c r="X856" s="24"/>
      <c r="Y856" s="24"/>
      <c r="Z856" s="24"/>
      <c r="AA856" s="24">
        <v>0</v>
      </c>
      <c r="AB856" s="24">
        <v>0</v>
      </c>
      <c r="AC856" s="24"/>
      <c r="AD856" s="49">
        <v>0</v>
      </c>
      <c r="AE856" s="24"/>
      <c r="AF856" s="24"/>
      <c r="AG856" s="24"/>
      <c r="AH856" s="24">
        <v>0</v>
      </c>
      <c r="AI856" s="24">
        <v>0</v>
      </c>
      <c r="AJ856" s="24"/>
      <c r="AK856" s="49">
        <v>0</v>
      </c>
      <c r="AL856" s="44"/>
      <c r="AM856" s="24"/>
      <c r="AN856" s="24"/>
      <c r="AO856" s="24">
        <f t="shared" si="14"/>
        <v>2.9348999999999998</v>
      </c>
      <c r="AP856" s="24">
        <v>0.10</v>
      </c>
      <c r="AQ856" s="24">
        <v>0</v>
      </c>
      <c r="AR856" s="24">
        <v>0.65</v>
      </c>
      <c r="AS856" s="24">
        <v>0</v>
      </c>
      <c r="AT856" s="24">
        <v>0</v>
      </c>
    </row>
    <row r="857" spans="1:46" ht="47.25">
      <c r="A857" s="8" t="s">
        <v>806</v>
      </c>
      <c r="B857" s="73" t="s">
        <v>1693</v>
      </c>
      <c r="C857" s="15" t="s">
        <v>1694</v>
      </c>
      <c r="D857" s="9">
        <v>10.905799999999999</v>
      </c>
      <c r="E857" s="24"/>
      <c r="F857" s="24">
        <v>10.905799999999999</v>
      </c>
      <c r="G857" s="24">
        <v>0.40</v>
      </c>
      <c r="H857" s="24"/>
      <c r="I857" s="24">
        <v>0.80</v>
      </c>
      <c r="J857" s="24"/>
      <c r="K857" s="24"/>
      <c r="L857" s="24"/>
      <c r="M857" s="24">
        <v>0</v>
      </c>
      <c r="N857" s="24">
        <v>0</v>
      </c>
      <c r="O857" s="24"/>
      <c r="P857" s="49">
        <v>0</v>
      </c>
      <c r="Q857" s="24"/>
      <c r="R857" s="24"/>
      <c r="S857" s="24"/>
      <c r="T857" s="24">
        <v>0</v>
      </c>
      <c r="U857" s="24">
        <v>0</v>
      </c>
      <c r="V857" s="24"/>
      <c r="W857" s="24">
        <v>0</v>
      </c>
      <c r="X857" s="24"/>
      <c r="Y857" s="24"/>
      <c r="Z857" s="24"/>
      <c r="AA857" s="24">
        <v>0</v>
      </c>
      <c r="AB857" s="24">
        <v>0</v>
      </c>
      <c r="AC857" s="24"/>
      <c r="AD857" s="49">
        <v>0</v>
      </c>
      <c r="AE857" s="24"/>
      <c r="AF857" s="24"/>
      <c r="AG857" s="24"/>
      <c r="AH857" s="24">
        <v>0</v>
      </c>
      <c r="AI857" s="24">
        <v>0</v>
      </c>
      <c r="AJ857" s="24"/>
      <c r="AK857" s="49">
        <v>0</v>
      </c>
      <c r="AL857" s="44"/>
      <c r="AM857" s="24"/>
      <c r="AN857" s="24"/>
      <c r="AO857" s="24">
        <f t="shared" si="14"/>
        <v>10.905799999999999</v>
      </c>
      <c r="AP857" s="24">
        <v>0.40</v>
      </c>
      <c r="AQ857" s="24">
        <v>0</v>
      </c>
      <c r="AR857" s="24">
        <v>0.80</v>
      </c>
      <c r="AS857" s="24">
        <v>0</v>
      </c>
      <c r="AT857" s="24">
        <v>0</v>
      </c>
    </row>
    <row r="858" spans="1:46" ht="78.75">
      <c r="A858" s="8" t="s">
        <v>806</v>
      </c>
      <c r="B858" s="73" t="s">
        <v>1695</v>
      </c>
      <c r="C858" s="15" t="s">
        <v>1696</v>
      </c>
      <c r="D858" s="9">
        <v>3.1870500000000002</v>
      </c>
      <c r="E858" s="24"/>
      <c r="F858" s="24">
        <v>3.1870500000000002</v>
      </c>
      <c r="G858" s="24">
        <v>0.40</v>
      </c>
      <c r="H858" s="24"/>
      <c r="I858" s="24">
        <v>0.40</v>
      </c>
      <c r="J858" s="24"/>
      <c r="K858" s="24"/>
      <c r="L858" s="24"/>
      <c r="M858" s="24">
        <v>0</v>
      </c>
      <c r="N858" s="24">
        <v>0</v>
      </c>
      <c r="O858" s="24"/>
      <c r="P858" s="49">
        <v>0</v>
      </c>
      <c r="Q858" s="24"/>
      <c r="R858" s="24"/>
      <c r="S858" s="24"/>
      <c r="T858" s="24">
        <v>0</v>
      </c>
      <c r="U858" s="24">
        <v>0</v>
      </c>
      <c r="V858" s="24"/>
      <c r="W858" s="24">
        <v>0</v>
      </c>
      <c r="X858" s="24"/>
      <c r="Y858" s="24"/>
      <c r="Z858" s="24"/>
      <c r="AA858" s="24">
        <v>0</v>
      </c>
      <c r="AB858" s="24">
        <v>0</v>
      </c>
      <c r="AC858" s="24"/>
      <c r="AD858" s="49">
        <v>0</v>
      </c>
      <c r="AE858" s="24"/>
      <c r="AF858" s="24"/>
      <c r="AG858" s="24"/>
      <c r="AH858" s="24">
        <v>0</v>
      </c>
      <c r="AI858" s="24">
        <v>0</v>
      </c>
      <c r="AJ858" s="24"/>
      <c r="AK858" s="49">
        <v>0</v>
      </c>
      <c r="AL858" s="44"/>
      <c r="AM858" s="24"/>
      <c r="AN858" s="24"/>
      <c r="AO858" s="24">
        <f t="shared" si="14"/>
        <v>3.1870500000000002</v>
      </c>
      <c r="AP858" s="24">
        <v>0.40</v>
      </c>
      <c r="AQ858" s="24">
        <v>0</v>
      </c>
      <c r="AR858" s="24">
        <v>0.40</v>
      </c>
      <c r="AS858" s="24">
        <v>0</v>
      </c>
      <c r="AT858" s="24">
        <v>0</v>
      </c>
    </row>
    <row r="859" spans="1:46" ht="63">
      <c r="A859" s="8" t="s">
        <v>806</v>
      </c>
      <c r="B859" s="73" t="s">
        <v>1697</v>
      </c>
      <c r="C859" s="15" t="s">
        <v>1698</v>
      </c>
      <c r="D859" s="9">
        <v>1.8239000000000003</v>
      </c>
      <c r="E859" s="24"/>
      <c r="F859" s="24">
        <v>1.8238999999999999</v>
      </c>
      <c r="G859" s="24">
        <v>0.25</v>
      </c>
      <c r="H859" s="24"/>
      <c r="I859" s="24">
        <v>0.06</v>
      </c>
      <c r="J859" s="24"/>
      <c r="K859" s="24"/>
      <c r="L859" s="24"/>
      <c r="M859" s="24">
        <v>0</v>
      </c>
      <c r="N859" s="24">
        <v>0</v>
      </c>
      <c r="O859" s="24"/>
      <c r="P859" s="49">
        <v>0</v>
      </c>
      <c r="Q859" s="24"/>
      <c r="R859" s="24"/>
      <c r="S859" s="24"/>
      <c r="T859" s="24">
        <v>0</v>
      </c>
      <c r="U859" s="24">
        <v>0</v>
      </c>
      <c r="V859" s="24"/>
      <c r="W859" s="24">
        <v>0</v>
      </c>
      <c r="X859" s="24"/>
      <c r="Y859" s="24"/>
      <c r="Z859" s="24"/>
      <c r="AA859" s="24">
        <v>0</v>
      </c>
      <c r="AB859" s="24">
        <v>0</v>
      </c>
      <c r="AC859" s="24"/>
      <c r="AD859" s="49">
        <v>0</v>
      </c>
      <c r="AE859" s="24"/>
      <c r="AF859" s="24"/>
      <c r="AG859" s="24"/>
      <c r="AH859" s="24">
        <v>0</v>
      </c>
      <c r="AI859" s="24">
        <v>0</v>
      </c>
      <c r="AJ859" s="24"/>
      <c r="AK859" s="49">
        <v>0</v>
      </c>
      <c r="AL859" s="44"/>
      <c r="AM859" s="24"/>
      <c r="AN859" s="24"/>
      <c r="AO859" s="24">
        <f t="shared" si="14"/>
        <v>1.8238999999999999</v>
      </c>
      <c r="AP859" s="24">
        <v>0.25</v>
      </c>
      <c r="AQ859" s="24">
        <v>0</v>
      </c>
      <c r="AR859" s="24">
        <v>0.06</v>
      </c>
      <c r="AS859" s="24">
        <v>0</v>
      </c>
      <c r="AT859" s="24">
        <v>0</v>
      </c>
    </row>
    <row r="860" spans="1:46" ht="94.5">
      <c r="A860" s="8" t="s">
        <v>806</v>
      </c>
      <c r="B860" s="73" t="s">
        <v>234</v>
      </c>
      <c r="C860" s="15" t="s">
        <v>2554</v>
      </c>
      <c r="D860" s="9">
        <v>59.021650000000001</v>
      </c>
      <c r="E860" s="24"/>
      <c r="F860" s="24">
        <v>0</v>
      </c>
      <c r="G860" s="24">
        <v>0</v>
      </c>
      <c r="H860" s="24"/>
      <c r="I860" s="24">
        <v>0</v>
      </c>
      <c r="J860" s="24"/>
      <c r="K860" s="24"/>
      <c r="L860" s="24"/>
      <c r="M860" s="24">
        <v>0</v>
      </c>
      <c r="N860" s="24">
        <v>0</v>
      </c>
      <c r="O860" s="24"/>
      <c r="P860" s="49">
        <v>0</v>
      </c>
      <c r="Q860" s="24"/>
      <c r="R860" s="24"/>
      <c r="S860" s="24"/>
      <c r="T860" s="24">
        <v>0</v>
      </c>
      <c r="U860" s="24">
        <v>0</v>
      </c>
      <c r="V860" s="24"/>
      <c r="W860" s="24">
        <v>0</v>
      </c>
      <c r="X860" s="24"/>
      <c r="Y860" s="24"/>
      <c r="Z860" s="24"/>
      <c r="AA860" s="24">
        <v>0</v>
      </c>
      <c r="AB860" s="24">
        <v>0</v>
      </c>
      <c r="AC860" s="24"/>
      <c r="AD860" s="49">
        <v>0</v>
      </c>
      <c r="AE860" s="24"/>
      <c r="AF860" s="24"/>
      <c r="AG860" s="24"/>
      <c r="AH860" s="24">
        <v>59.021650000000001</v>
      </c>
      <c r="AI860" s="24">
        <v>0</v>
      </c>
      <c r="AJ860" s="24"/>
      <c r="AK860" s="49">
        <v>8</v>
      </c>
      <c r="AL860" s="44"/>
      <c r="AM860" s="24"/>
      <c r="AN860" s="24"/>
      <c r="AO860" s="24">
        <f t="shared" si="14"/>
        <v>59.021650000000001</v>
      </c>
      <c r="AP860" s="24">
        <v>0</v>
      </c>
      <c r="AQ860" s="24">
        <v>0</v>
      </c>
      <c r="AR860" s="24">
        <v>8</v>
      </c>
      <c r="AS860" s="24">
        <v>0</v>
      </c>
      <c r="AT860" s="24">
        <v>0</v>
      </c>
    </row>
    <row r="861" spans="1:46" ht="78.75">
      <c r="A861" s="8" t="s">
        <v>806</v>
      </c>
      <c r="B861" s="73" t="s">
        <v>1699</v>
      </c>
      <c r="C861" s="15" t="s">
        <v>1700</v>
      </c>
      <c r="D861" s="9">
        <v>3.4787600000000003</v>
      </c>
      <c r="E861" s="24"/>
      <c r="F861" s="24">
        <v>3.4787600000000003</v>
      </c>
      <c r="G861" s="24">
        <v>0.10</v>
      </c>
      <c r="H861" s="24"/>
      <c r="I861" s="24">
        <v>0.70</v>
      </c>
      <c r="J861" s="24"/>
      <c r="K861" s="24"/>
      <c r="L861" s="24"/>
      <c r="M861" s="24">
        <v>0</v>
      </c>
      <c r="N861" s="24">
        <v>0</v>
      </c>
      <c r="O861" s="24"/>
      <c r="P861" s="49">
        <v>0</v>
      </c>
      <c r="Q861" s="24"/>
      <c r="R861" s="24"/>
      <c r="S861" s="24"/>
      <c r="T861" s="24">
        <v>0</v>
      </c>
      <c r="U861" s="24">
        <v>0</v>
      </c>
      <c r="V861" s="24"/>
      <c r="W861" s="24">
        <v>0</v>
      </c>
      <c r="X861" s="24"/>
      <c r="Y861" s="24"/>
      <c r="Z861" s="24"/>
      <c r="AA861" s="24">
        <v>0</v>
      </c>
      <c r="AB861" s="24">
        <v>0</v>
      </c>
      <c r="AC861" s="24"/>
      <c r="AD861" s="49">
        <v>0</v>
      </c>
      <c r="AE861" s="24"/>
      <c r="AF861" s="24"/>
      <c r="AG861" s="24"/>
      <c r="AH861" s="24">
        <v>0</v>
      </c>
      <c r="AI861" s="24">
        <v>0</v>
      </c>
      <c r="AJ861" s="24"/>
      <c r="AK861" s="49">
        <v>0</v>
      </c>
      <c r="AL861" s="44"/>
      <c r="AM861" s="24"/>
      <c r="AN861" s="24"/>
      <c r="AO861" s="24">
        <f t="shared" si="14"/>
        <v>3.4787600000000003</v>
      </c>
      <c r="AP861" s="24">
        <v>0.10</v>
      </c>
      <c r="AQ861" s="24">
        <v>0</v>
      </c>
      <c r="AR861" s="24">
        <v>0.70</v>
      </c>
      <c r="AS861" s="24">
        <v>0</v>
      </c>
      <c r="AT861" s="24">
        <v>0</v>
      </c>
    </row>
    <row r="862" spans="1:46" ht="94.5">
      <c r="A862" s="8" t="s">
        <v>806</v>
      </c>
      <c r="B862" s="73" t="s">
        <v>235</v>
      </c>
      <c r="C862" s="15" t="s">
        <v>2555</v>
      </c>
      <c r="D862" s="9">
        <v>48.825189999999992</v>
      </c>
      <c r="E862" s="24"/>
      <c r="F862" s="24">
        <v>0</v>
      </c>
      <c r="G862" s="24">
        <v>0</v>
      </c>
      <c r="H862" s="24"/>
      <c r="I862" s="24">
        <v>0</v>
      </c>
      <c r="J862" s="24"/>
      <c r="K862" s="24"/>
      <c r="L862" s="24"/>
      <c r="M862" s="24">
        <v>0</v>
      </c>
      <c r="N862" s="24">
        <v>0</v>
      </c>
      <c r="O862" s="24"/>
      <c r="P862" s="49">
        <v>0</v>
      </c>
      <c r="Q862" s="24"/>
      <c r="R862" s="24"/>
      <c r="S862" s="24"/>
      <c r="T862" s="24">
        <v>0</v>
      </c>
      <c r="U862" s="24">
        <v>0</v>
      </c>
      <c r="V862" s="24"/>
      <c r="W862" s="24">
        <v>0</v>
      </c>
      <c r="X862" s="24"/>
      <c r="Y862" s="24"/>
      <c r="Z862" s="24"/>
      <c r="AA862" s="24">
        <v>0</v>
      </c>
      <c r="AB862" s="24">
        <v>0</v>
      </c>
      <c r="AC862" s="24"/>
      <c r="AD862" s="49">
        <v>0</v>
      </c>
      <c r="AE862" s="24"/>
      <c r="AF862" s="24"/>
      <c r="AG862" s="24"/>
      <c r="AH862" s="24">
        <v>48.825189999999999</v>
      </c>
      <c r="AI862" s="24">
        <v>0</v>
      </c>
      <c r="AJ862" s="24"/>
      <c r="AK862" s="49">
        <v>6.5</v>
      </c>
      <c r="AL862" s="44"/>
      <c r="AM862" s="24"/>
      <c r="AN862" s="24"/>
      <c r="AO862" s="24">
        <f t="shared" si="14"/>
        <v>48.825189999999999</v>
      </c>
      <c r="AP862" s="24">
        <v>0</v>
      </c>
      <c r="AQ862" s="24">
        <v>0</v>
      </c>
      <c r="AR862" s="24">
        <v>6.5</v>
      </c>
      <c r="AS862" s="24">
        <v>0</v>
      </c>
      <c r="AT862" s="24">
        <v>0</v>
      </c>
    </row>
    <row r="863" spans="1:46" ht="47.25">
      <c r="A863" s="8" t="s">
        <v>806</v>
      </c>
      <c r="B863" s="73" t="s">
        <v>1701</v>
      </c>
      <c r="C863" s="15" t="s">
        <v>1702</v>
      </c>
      <c r="D863" s="9">
        <v>49.007709999999996</v>
      </c>
      <c r="E863" s="24"/>
      <c r="F863" s="24">
        <v>0</v>
      </c>
      <c r="G863" s="24">
        <v>0</v>
      </c>
      <c r="H863" s="24"/>
      <c r="I863" s="24">
        <v>0</v>
      </c>
      <c r="J863" s="24"/>
      <c r="K863" s="24"/>
      <c r="L863" s="24"/>
      <c r="M863" s="24">
        <v>49.007710000000003</v>
      </c>
      <c r="N863" s="24">
        <v>0</v>
      </c>
      <c r="O863" s="24"/>
      <c r="P863" s="49">
        <v>0</v>
      </c>
      <c r="Q863" s="24"/>
      <c r="R863" s="24"/>
      <c r="S863" s="24"/>
      <c r="T863" s="24">
        <v>0</v>
      </c>
      <c r="U863" s="24">
        <v>0</v>
      </c>
      <c r="V863" s="24"/>
      <c r="W863" s="24">
        <v>0</v>
      </c>
      <c r="X863" s="24"/>
      <c r="Y863" s="24"/>
      <c r="Z863" s="24"/>
      <c r="AA863" s="24">
        <v>0</v>
      </c>
      <c r="AB863" s="24">
        <v>0</v>
      </c>
      <c r="AC863" s="24"/>
      <c r="AD863" s="49">
        <v>0</v>
      </c>
      <c r="AE863" s="24"/>
      <c r="AF863" s="24"/>
      <c r="AG863" s="24"/>
      <c r="AH863" s="24">
        <v>0</v>
      </c>
      <c r="AI863" s="24">
        <v>0</v>
      </c>
      <c r="AJ863" s="24"/>
      <c r="AK863" s="49">
        <v>0</v>
      </c>
      <c r="AL863" s="44"/>
      <c r="AM863" s="24"/>
      <c r="AN863" s="24"/>
      <c r="AO863" s="24">
        <f t="shared" si="14"/>
        <v>49.007710000000003</v>
      </c>
      <c r="AP863" s="24">
        <v>0</v>
      </c>
      <c r="AQ863" s="24">
        <v>0</v>
      </c>
      <c r="AR863" s="24">
        <v>0</v>
      </c>
      <c r="AS863" s="24">
        <v>0</v>
      </c>
      <c r="AT863" s="24">
        <v>0</v>
      </c>
    </row>
    <row r="864" spans="1:46" ht="78.75">
      <c r="A864" s="8" t="s">
        <v>806</v>
      </c>
      <c r="B864" s="73" t="s">
        <v>1703</v>
      </c>
      <c r="C864" s="15" t="s">
        <v>1704</v>
      </c>
      <c r="D864" s="9">
        <v>5.7064700000000004</v>
      </c>
      <c r="E864" s="24"/>
      <c r="F864" s="24">
        <v>5.7064700000000004</v>
      </c>
      <c r="G864" s="24">
        <v>0</v>
      </c>
      <c r="H864" s="24"/>
      <c r="I864" s="24">
        <v>0.12</v>
      </c>
      <c r="J864" s="24"/>
      <c r="K864" s="24"/>
      <c r="L864" s="24"/>
      <c r="M864" s="24">
        <v>0</v>
      </c>
      <c r="N864" s="24">
        <v>0</v>
      </c>
      <c r="O864" s="24"/>
      <c r="P864" s="49">
        <v>0</v>
      </c>
      <c r="Q864" s="24"/>
      <c r="R864" s="24"/>
      <c r="S864" s="24"/>
      <c r="T864" s="24">
        <v>0</v>
      </c>
      <c r="U864" s="24">
        <v>0</v>
      </c>
      <c r="V864" s="24"/>
      <c r="W864" s="24">
        <v>0</v>
      </c>
      <c r="X864" s="24"/>
      <c r="Y864" s="24"/>
      <c r="Z864" s="24"/>
      <c r="AA864" s="24">
        <v>0</v>
      </c>
      <c r="AB864" s="24">
        <v>0</v>
      </c>
      <c r="AC864" s="24"/>
      <c r="AD864" s="49">
        <v>0</v>
      </c>
      <c r="AE864" s="24"/>
      <c r="AF864" s="24"/>
      <c r="AG864" s="24"/>
      <c r="AH864" s="24">
        <v>0</v>
      </c>
      <c r="AI864" s="24">
        <v>0</v>
      </c>
      <c r="AJ864" s="24"/>
      <c r="AK864" s="49">
        <v>0</v>
      </c>
      <c r="AL864" s="44"/>
      <c r="AM864" s="24"/>
      <c r="AN864" s="24"/>
      <c r="AO864" s="24">
        <f t="shared" si="14"/>
        <v>5.7064700000000004</v>
      </c>
      <c r="AP864" s="24">
        <v>0</v>
      </c>
      <c r="AQ864" s="24">
        <v>0</v>
      </c>
      <c r="AR864" s="24">
        <v>0.12</v>
      </c>
      <c r="AS864" s="24">
        <v>0</v>
      </c>
      <c r="AT864" s="24">
        <v>0</v>
      </c>
    </row>
    <row r="865" spans="1:46" ht="47.25">
      <c r="A865" s="8" t="s">
        <v>806</v>
      </c>
      <c r="B865" s="73" t="s">
        <v>1705</v>
      </c>
      <c r="C865" s="15" t="s">
        <v>2556</v>
      </c>
      <c r="D865" s="9">
        <v>6.4042200000000005</v>
      </c>
      <c r="E865" s="24"/>
      <c r="F865" s="24">
        <v>6.4042200000000005</v>
      </c>
      <c r="G865" s="24">
        <v>0.16</v>
      </c>
      <c r="H865" s="24"/>
      <c r="I865" s="24">
        <v>0.99</v>
      </c>
      <c r="J865" s="24"/>
      <c r="K865" s="24"/>
      <c r="L865" s="24"/>
      <c r="M865" s="24">
        <v>0</v>
      </c>
      <c r="N865" s="24">
        <v>0</v>
      </c>
      <c r="O865" s="24"/>
      <c r="P865" s="49">
        <v>0</v>
      </c>
      <c r="Q865" s="24"/>
      <c r="R865" s="24"/>
      <c r="S865" s="24"/>
      <c r="T865" s="24">
        <v>0</v>
      </c>
      <c r="U865" s="24">
        <v>0</v>
      </c>
      <c r="V865" s="24"/>
      <c r="W865" s="24">
        <v>0</v>
      </c>
      <c r="X865" s="24"/>
      <c r="Y865" s="24"/>
      <c r="Z865" s="24"/>
      <c r="AA865" s="24">
        <v>0</v>
      </c>
      <c r="AB865" s="24">
        <v>0</v>
      </c>
      <c r="AC865" s="24"/>
      <c r="AD865" s="49">
        <v>0</v>
      </c>
      <c r="AE865" s="24"/>
      <c r="AF865" s="24"/>
      <c r="AG865" s="24"/>
      <c r="AH865" s="24">
        <v>0</v>
      </c>
      <c r="AI865" s="24">
        <v>0</v>
      </c>
      <c r="AJ865" s="24"/>
      <c r="AK865" s="49">
        <v>0</v>
      </c>
      <c r="AL865" s="44"/>
      <c r="AM865" s="24"/>
      <c r="AN865" s="24"/>
      <c r="AO865" s="24">
        <f t="shared" si="14"/>
        <v>6.4042200000000005</v>
      </c>
      <c r="AP865" s="24">
        <v>0.16</v>
      </c>
      <c r="AQ865" s="24">
        <v>0</v>
      </c>
      <c r="AR865" s="24">
        <v>0.99</v>
      </c>
      <c r="AS865" s="24">
        <v>0</v>
      </c>
      <c r="AT865" s="24">
        <v>0</v>
      </c>
    </row>
    <row r="866" spans="1:46" ht="94.5">
      <c r="A866" s="8" t="s">
        <v>806</v>
      </c>
      <c r="B866" s="73" t="s">
        <v>1706</v>
      </c>
      <c r="C866" s="15" t="s">
        <v>2557</v>
      </c>
      <c r="D866" s="9">
        <v>4.16045</v>
      </c>
      <c r="E866" s="24"/>
      <c r="F866" s="24">
        <v>0</v>
      </c>
      <c r="G866" s="24">
        <v>0</v>
      </c>
      <c r="H866" s="24"/>
      <c r="I866" s="24">
        <v>0</v>
      </c>
      <c r="J866" s="24"/>
      <c r="K866" s="24"/>
      <c r="L866" s="24"/>
      <c r="M866" s="24">
        <v>4.16045</v>
      </c>
      <c r="N866" s="24">
        <v>0.25</v>
      </c>
      <c r="O866" s="24"/>
      <c r="P866" s="49">
        <v>0.80</v>
      </c>
      <c r="Q866" s="24"/>
      <c r="R866" s="24"/>
      <c r="S866" s="24"/>
      <c r="T866" s="24">
        <v>0</v>
      </c>
      <c r="U866" s="24">
        <v>0</v>
      </c>
      <c r="V866" s="24"/>
      <c r="W866" s="24">
        <v>0</v>
      </c>
      <c r="X866" s="24"/>
      <c r="Y866" s="24"/>
      <c r="Z866" s="24"/>
      <c r="AA866" s="24">
        <v>0</v>
      </c>
      <c r="AB866" s="24">
        <v>0</v>
      </c>
      <c r="AC866" s="24"/>
      <c r="AD866" s="49">
        <v>0</v>
      </c>
      <c r="AE866" s="24"/>
      <c r="AF866" s="24"/>
      <c r="AG866" s="24"/>
      <c r="AH866" s="24">
        <v>0</v>
      </c>
      <c r="AI866" s="24">
        <v>0</v>
      </c>
      <c r="AJ866" s="24"/>
      <c r="AK866" s="49">
        <v>0</v>
      </c>
      <c r="AL866" s="44"/>
      <c r="AM866" s="24"/>
      <c r="AN866" s="24"/>
      <c r="AO866" s="24">
        <f t="shared" si="14"/>
        <v>4.16045</v>
      </c>
      <c r="AP866" s="24">
        <v>0.25</v>
      </c>
      <c r="AQ866" s="24">
        <v>0</v>
      </c>
      <c r="AR866" s="24">
        <v>0.80</v>
      </c>
      <c r="AS866" s="24">
        <v>0</v>
      </c>
      <c r="AT866" s="24">
        <v>0</v>
      </c>
    </row>
    <row r="867" spans="1:46" ht="78.75">
      <c r="A867" s="8" t="s">
        <v>806</v>
      </c>
      <c r="B867" s="73" t="s">
        <v>1707</v>
      </c>
      <c r="C867" s="15" t="s">
        <v>2558</v>
      </c>
      <c r="D867" s="9">
        <v>5.0269300000000001</v>
      </c>
      <c r="E867" s="24"/>
      <c r="F867" s="24">
        <v>0</v>
      </c>
      <c r="G867" s="24">
        <v>0</v>
      </c>
      <c r="H867" s="24"/>
      <c r="I867" s="24">
        <v>0</v>
      </c>
      <c r="J867" s="24"/>
      <c r="K867" s="24"/>
      <c r="L867" s="24"/>
      <c r="M867" s="24">
        <v>5.0269300000000001</v>
      </c>
      <c r="N867" s="24">
        <v>0.25</v>
      </c>
      <c r="O867" s="24"/>
      <c r="P867" s="49">
        <v>0.75</v>
      </c>
      <c r="Q867" s="24"/>
      <c r="R867" s="24"/>
      <c r="S867" s="24"/>
      <c r="T867" s="24">
        <v>0</v>
      </c>
      <c r="U867" s="24">
        <v>0</v>
      </c>
      <c r="V867" s="24"/>
      <c r="W867" s="24">
        <v>0</v>
      </c>
      <c r="X867" s="24"/>
      <c r="Y867" s="24"/>
      <c r="Z867" s="24"/>
      <c r="AA867" s="24">
        <v>0</v>
      </c>
      <c r="AB867" s="24">
        <v>0</v>
      </c>
      <c r="AC867" s="24"/>
      <c r="AD867" s="49">
        <v>0</v>
      </c>
      <c r="AE867" s="24"/>
      <c r="AF867" s="24"/>
      <c r="AG867" s="24"/>
      <c r="AH867" s="24">
        <v>0</v>
      </c>
      <c r="AI867" s="24">
        <v>0</v>
      </c>
      <c r="AJ867" s="24"/>
      <c r="AK867" s="49">
        <v>0</v>
      </c>
      <c r="AL867" s="44"/>
      <c r="AM867" s="24"/>
      <c r="AN867" s="24"/>
      <c r="AO867" s="24">
        <f t="shared" si="14"/>
        <v>5.0269300000000001</v>
      </c>
      <c r="AP867" s="24">
        <v>0.25</v>
      </c>
      <c r="AQ867" s="24">
        <v>0</v>
      </c>
      <c r="AR867" s="24">
        <v>0.75</v>
      </c>
      <c r="AS867" s="24">
        <v>0</v>
      </c>
      <c r="AT867" s="24">
        <v>0</v>
      </c>
    </row>
    <row r="868" spans="1:46" ht="78.75">
      <c r="A868" s="8" t="s">
        <v>806</v>
      </c>
      <c r="B868" s="73" t="s">
        <v>1708</v>
      </c>
      <c r="C868" s="15" t="s">
        <v>2559</v>
      </c>
      <c r="D868" s="9">
        <v>4.7149599999999996</v>
      </c>
      <c r="E868" s="24"/>
      <c r="F868" s="24">
        <v>0</v>
      </c>
      <c r="G868" s="24">
        <v>0</v>
      </c>
      <c r="H868" s="24"/>
      <c r="I868" s="24">
        <v>0</v>
      </c>
      <c r="J868" s="24"/>
      <c r="K868" s="24"/>
      <c r="L868" s="24"/>
      <c r="M868" s="24">
        <v>4.7149600000000005</v>
      </c>
      <c r="N868" s="24">
        <v>0.80</v>
      </c>
      <c r="O868" s="24"/>
      <c r="P868" s="49">
        <v>0.40</v>
      </c>
      <c r="Q868" s="24"/>
      <c r="R868" s="24"/>
      <c r="S868" s="24"/>
      <c r="T868" s="24">
        <v>0</v>
      </c>
      <c r="U868" s="24">
        <v>0</v>
      </c>
      <c r="V868" s="24"/>
      <c r="W868" s="24">
        <v>0</v>
      </c>
      <c r="X868" s="24"/>
      <c r="Y868" s="24"/>
      <c r="Z868" s="24"/>
      <c r="AA868" s="24">
        <v>0</v>
      </c>
      <c r="AB868" s="24">
        <v>0</v>
      </c>
      <c r="AC868" s="24"/>
      <c r="AD868" s="49">
        <v>0</v>
      </c>
      <c r="AE868" s="24"/>
      <c r="AF868" s="24"/>
      <c r="AG868" s="24"/>
      <c r="AH868" s="24">
        <v>0</v>
      </c>
      <c r="AI868" s="24">
        <v>0</v>
      </c>
      <c r="AJ868" s="24"/>
      <c r="AK868" s="49">
        <v>0</v>
      </c>
      <c r="AL868" s="44"/>
      <c r="AM868" s="24"/>
      <c r="AN868" s="24"/>
      <c r="AO868" s="24">
        <f t="shared" si="14"/>
        <v>4.7149600000000005</v>
      </c>
      <c r="AP868" s="24">
        <v>0.80</v>
      </c>
      <c r="AQ868" s="24">
        <v>0</v>
      </c>
      <c r="AR868" s="24">
        <v>0.40</v>
      </c>
      <c r="AS868" s="24">
        <v>0</v>
      </c>
      <c r="AT868" s="24">
        <v>0</v>
      </c>
    </row>
    <row r="869" spans="1:46" ht="78.75">
      <c r="A869" s="8" t="s">
        <v>806</v>
      </c>
      <c r="B869" s="73" t="s">
        <v>1709</v>
      </c>
      <c r="C869" s="15" t="s">
        <v>2560</v>
      </c>
      <c r="D869" s="9">
        <v>3.8138800000000002</v>
      </c>
      <c r="E869" s="24"/>
      <c r="F869" s="24">
        <v>0</v>
      </c>
      <c r="G869" s="24">
        <v>0</v>
      </c>
      <c r="H869" s="24"/>
      <c r="I869" s="24">
        <v>0</v>
      </c>
      <c r="J869" s="24"/>
      <c r="K869" s="24"/>
      <c r="L869" s="24"/>
      <c r="M869" s="24">
        <v>3.8138800000000002</v>
      </c>
      <c r="N869" s="24">
        <v>0.25</v>
      </c>
      <c r="O869" s="24"/>
      <c r="P869" s="49">
        <v>0.45</v>
      </c>
      <c r="Q869" s="24"/>
      <c r="R869" s="24"/>
      <c r="S869" s="24"/>
      <c r="T869" s="24">
        <v>0</v>
      </c>
      <c r="U869" s="24">
        <v>0</v>
      </c>
      <c r="V869" s="24"/>
      <c r="W869" s="24">
        <v>0</v>
      </c>
      <c r="X869" s="24"/>
      <c r="Y869" s="24"/>
      <c r="Z869" s="24"/>
      <c r="AA869" s="24">
        <v>0</v>
      </c>
      <c r="AB869" s="24">
        <v>0</v>
      </c>
      <c r="AC869" s="24"/>
      <c r="AD869" s="49">
        <v>0</v>
      </c>
      <c r="AE869" s="24"/>
      <c r="AF869" s="24"/>
      <c r="AG869" s="24"/>
      <c r="AH869" s="24">
        <v>0</v>
      </c>
      <c r="AI869" s="24">
        <v>0</v>
      </c>
      <c r="AJ869" s="24"/>
      <c r="AK869" s="49">
        <v>0</v>
      </c>
      <c r="AL869" s="44"/>
      <c r="AM869" s="24"/>
      <c r="AN869" s="24"/>
      <c r="AO869" s="24">
        <f t="shared" si="14"/>
        <v>3.8138800000000002</v>
      </c>
      <c r="AP869" s="24">
        <v>0.25</v>
      </c>
      <c r="AQ869" s="24">
        <v>0</v>
      </c>
      <c r="AR869" s="24">
        <v>0.45</v>
      </c>
      <c r="AS869" s="24">
        <v>0</v>
      </c>
      <c r="AT869" s="24">
        <v>0</v>
      </c>
    </row>
    <row r="870" spans="1:46" ht="47.25">
      <c r="A870" s="8" t="s">
        <v>806</v>
      </c>
      <c r="B870" s="73" t="s">
        <v>1710</v>
      </c>
      <c r="C870" s="15" t="s">
        <v>1711</v>
      </c>
      <c r="D870" s="9">
        <v>1.2056600000000002</v>
      </c>
      <c r="E870" s="24"/>
      <c r="F870" s="24">
        <v>1.2056600000000002</v>
      </c>
      <c r="G870" s="24">
        <v>0.25</v>
      </c>
      <c r="H870" s="24"/>
      <c r="I870" s="24">
        <v>0.05</v>
      </c>
      <c r="J870" s="24"/>
      <c r="K870" s="24"/>
      <c r="L870" s="24"/>
      <c r="M870" s="24">
        <v>0</v>
      </c>
      <c r="N870" s="24">
        <v>0</v>
      </c>
      <c r="O870" s="24"/>
      <c r="P870" s="49">
        <v>0</v>
      </c>
      <c r="Q870" s="24"/>
      <c r="R870" s="24"/>
      <c r="S870" s="24"/>
      <c r="T870" s="24">
        <v>0</v>
      </c>
      <c r="U870" s="24">
        <v>0</v>
      </c>
      <c r="V870" s="24"/>
      <c r="W870" s="24">
        <v>0</v>
      </c>
      <c r="X870" s="24"/>
      <c r="Y870" s="24"/>
      <c r="Z870" s="24"/>
      <c r="AA870" s="24">
        <v>0</v>
      </c>
      <c r="AB870" s="24">
        <v>0</v>
      </c>
      <c r="AC870" s="24"/>
      <c r="AD870" s="49">
        <v>0</v>
      </c>
      <c r="AE870" s="24"/>
      <c r="AF870" s="24"/>
      <c r="AG870" s="24"/>
      <c r="AH870" s="24">
        <v>0</v>
      </c>
      <c r="AI870" s="24">
        <v>0</v>
      </c>
      <c r="AJ870" s="24"/>
      <c r="AK870" s="49">
        <v>0</v>
      </c>
      <c r="AL870" s="44"/>
      <c r="AM870" s="24"/>
      <c r="AN870" s="24"/>
      <c r="AO870" s="24">
        <f t="shared" si="14"/>
        <v>1.2056600000000002</v>
      </c>
      <c r="AP870" s="24">
        <v>0.25</v>
      </c>
      <c r="AQ870" s="24">
        <v>0</v>
      </c>
      <c r="AR870" s="24">
        <v>0.05</v>
      </c>
      <c r="AS870" s="24">
        <v>0</v>
      </c>
      <c r="AT870" s="24">
        <v>0</v>
      </c>
    </row>
    <row r="871" spans="1:46" ht="78.75">
      <c r="A871" s="8" t="s">
        <v>806</v>
      </c>
      <c r="B871" s="73" t="s">
        <v>1712</v>
      </c>
      <c r="C871" s="15" t="s">
        <v>1713</v>
      </c>
      <c r="D871" s="9">
        <v>1.9600599999999999</v>
      </c>
      <c r="E871" s="24"/>
      <c r="F871" s="24">
        <v>1.9600599999999999</v>
      </c>
      <c r="G871" s="24">
        <v>0.25</v>
      </c>
      <c r="H871" s="24"/>
      <c r="I871" s="24">
        <v>0.15</v>
      </c>
      <c r="J871" s="24"/>
      <c r="K871" s="24"/>
      <c r="L871" s="24"/>
      <c r="M871" s="24">
        <v>0</v>
      </c>
      <c r="N871" s="24">
        <v>0</v>
      </c>
      <c r="O871" s="24"/>
      <c r="P871" s="49">
        <v>0</v>
      </c>
      <c r="Q871" s="24"/>
      <c r="R871" s="24"/>
      <c r="S871" s="24"/>
      <c r="T871" s="24">
        <v>0</v>
      </c>
      <c r="U871" s="24">
        <v>0</v>
      </c>
      <c r="V871" s="24"/>
      <c r="W871" s="24">
        <v>0</v>
      </c>
      <c r="X871" s="24"/>
      <c r="Y871" s="24"/>
      <c r="Z871" s="24"/>
      <c r="AA871" s="24">
        <v>0</v>
      </c>
      <c r="AB871" s="24">
        <v>0</v>
      </c>
      <c r="AC871" s="24"/>
      <c r="AD871" s="49">
        <v>0</v>
      </c>
      <c r="AE871" s="24"/>
      <c r="AF871" s="24"/>
      <c r="AG871" s="24"/>
      <c r="AH871" s="24">
        <v>0</v>
      </c>
      <c r="AI871" s="24">
        <v>0</v>
      </c>
      <c r="AJ871" s="24"/>
      <c r="AK871" s="49">
        <v>0</v>
      </c>
      <c r="AL871" s="44"/>
      <c r="AM871" s="24"/>
      <c r="AN871" s="24"/>
      <c r="AO871" s="24">
        <f t="shared" si="14"/>
        <v>1.9600599999999999</v>
      </c>
      <c r="AP871" s="24">
        <v>0.25</v>
      </c>
      <c r="AQ871" s="24">
        <v>0</v>
      </c>
      <c r="AR871" s="24">
        <v>0.15</v>
      </c>
      <c r="AS871" s="24">
        <v>0</v>
      </c>
      <c r="AT871" s="24">
        <v>0</v>
      </c>
    </row>
    <row r="872" spans="1:46" ht="78.75">
      <c r="A872" s="8" t="s">
        <v>806</v>
      </c>
      <c r="B872" s="73" t="s">
        <v>1714</v>
      </c>
      <c r="C872" s="15" t="s">
        <v>2561</v>
      </c>
      <c r="D872" s="9">
        <v>7.0816099999999995</v>
      </c>
      <c r="E872" s="24"/>
      <c r="F872" s="24">
        <v>0</v>
      </c>
      <c r="G872" s="24">
        <v>0</v>
      </c>
      <c r="H872" s="24"/>
      <c r="I872" s="24">
        <v>0</v>
      </c>
      <c r="J872" s="24"/>
      <c r="K872" s="24"/>
      <c r="L872" s="24"/>
      <c r="M872" s="24">
        <v>7.0816099999999995</v>
      </c>
      <c r="N872" s="24">
        <v>0.25</v>
      </c>
      <c r="O872" s="24"/>
      <c r="P872" s="49">
        <v>0.85</v>
      </c>
      <c r="Q872" s="24"/>
      <c r="R872" s="24"/>
      <c r="S872" s="24"/>
      <c r="T872" s="24">
        <v>0</v>
      </c>
      <c r="U872" s="24">
        <v>0</v>
      </c>
      <c r="V872" s="24"/>
      <c r="W872" s="24">
        <v>0</v>
      </c>
      <c r="X872" s="24"/>
      <c r="Y872" s="24"/>
      <c r="Z872" s="24"/>
      <c r="AA872" s="24">
        <v>0</v>
      </c>
      <c r="AB872" s="24">
        <v>0</v>
      </c>
      <c r="AC872" s="24"/>
      <c r="AD872" s="49">
        <v>0</v>
      </c>
      <c r="AE872" s="24"/>
      <c r="AF872" s="24"/>
      <c r="AG872" s="24"/>
      <c r="AH872" s="24">
        <v>0</v>
      </c>
      <c r="AI872" s="24">
        <v>0</v>
      </c>
      <c r="AJ872" s="24"/>
      <c r="AK872" s="49">
        <v>0</v>
      </c>
      <c r="AL872" s="44"/>
      <c r="AM872" s="24"/>
      <c r="AN872" s="24"/>
      <c r="AO872" s="24">
        <f t="shared" si="14"/>
        <v>7.0816099999999995</v>
      </c>
      <c r="AP872" s="24">
        <v>0.25</v>
      </c>
      <c r="AQ872" s="24">
        <v>0</v>
      </c>
      <c r="AR872" s="24">
        <v>0.85</v>
      </c>
      <c r="AS872" s="24">
        <v>0</v>
      </c>
      <c r="AT872" s="24">
        <v>0</v>
      </c>
    </row>
    <row r="873" spans="1:46" ht="78.75">
      <c r="A873" s="8" t="s">
        <v>806</v>
      </c>
      <c r="B873" s="73" t="s">
        <v>1715</v>
      </c>
      <c r="C873" s="15" t="s">
        <v>1716</v>
      </c>
      <c r="D873" s="9">
        <v>0.74424999999999997</v>
      </c>
      <c r="E873" s="24"/>
      <c r="F873" s="24">
        <v>0</v>
      </c>
      <c r="G873" s="24">
        <v>0</v>
      </c>
      <c r="H873" s="24"/>
      <c r="I873" s="24">
        <v>0</v>
      </c>
      <c r="J873" s="24"/>
      <c r="K873" s="24"/>
      <c r="L873" s="24"/>
      <c r="M873" s="24">
        <v>0</v>
      </c>
      <c r="N873" s="24">
        <v>0</v>
      </c>
      <c r="O873" s="24"/>
      <c r="P873" s="49">
        <v>0</v>
      </c>
      <c r="Q873" s="24"/>
      <c r="R873" s="24"/>
      <c r="S873" s="24"/>
      <c r="T873" s="24">
        <v>0.74425000000000008</v>
      </c>
      <c r="U873" s="24">
        <v>0</v>
      </c>
      <c r="V873" s="24"/>
      <c r="W873" s="24">
        <v>0.04</v>
      </c>
      <c r="X873" s="24"/>
      <c r="Y873" s="24"/>
      <c r="Z873" s="24"/>
      <c r="AA873" s="24">
        <v>0</v>
      </c>
      <c r="AB873" s="24">
        <v>0</v>
      </c>
      <c r="AC873" s="24"/>
      <c r="AD873" s="49">
        <v>0</v>
      </c>
      <c r="AE873" s="24"/>
      <c r="AF873" s="24"/>
      <c r="AG873" s="24"/>
      <c r="AH873" s="24">
        <v>0</v>
      </c>
      <c r="AI873" s="24">
        <v>0</v>
      </c>
      <c r="AJ873" s="24"/>
      <c r="AK873" s="49">
        <v>0</v>
      </c>
      <c r="AL873" s="44"/>
      <c r="AM873" s="24"/>
      <c r="AN873" s="24"/>
      <c r="AO873" s="24">
        <f t="shared" si="14"/>
        <v>0.74425000000000008</v>
      </c>
      <c r="AP873" s="24">
        <v>0</v>
      </c>
      <c r="AQ873" s="24">
        <v>0</v>
      </c>
      <c r="AR873" s="24">
        <v>0.04</v>
      </c>
      <c r="AS873" s="24">
        <v>0</v>
      </c>
      <c r="AT873" s="24">
        <v>0</v>
      </c>
    </row>
    <row r="874" spans="1:46" ht="31.5">
      <c r="A874" s="8" t="s">
        <v>806</v>
      </c>
      <c r="B874" s="73" t="s">
        <v>1717</v>
      </c>
      <c r="C874" s="15" t="s">
        <v>1718</v>
      </c>
      <c r="D874" s="9">
        <v>0.23182</v>
      </c>
      <c r="E874" s="24"/>
      <c r="F874" s="24">
        <v>0.23182</v>
      </c>
      <c r="G874" s="24">
        <v>0</v>
      </c>
      <c r="H874" s="24"/>
      <c r="I874" s="24">
        <v>0.035000000000000003</v>
      </c>
      <c r="J874" s="24"/>
      <c r="K874" s="24"/>
      <c r="L874" s="24"/>
      <c r="M874" s="24">
        <v>0</v>
      </c>
      <c r="N874" s="24">
        <v>0</v>
      </c>
      <c r="O874" s="24"/>
      <c r="P874" s="49">
        <v>0</v>
      </c>
      <c r="Q874" s="24"/>
      <c r="R874" s="24"/>
      <c r="S874" s="24"/>
      <c r="T874" s="24">
        <v>0</v>
      </c>
      <c r="U874" s="24">
        <v>0</v>
      </c>
      <c r="V874" s="24"/>
      <c r="W874" s="24">
        <v>0</v>
      </c>
      <c r="X874" s="24"/>
      <c r="Y874" s="24"/>
      <c r="Z874" s="24"/>
      <c r="AA874" s="24">
        <v>0</v>
      </c>
      <c r="AB874" s="24">
        <v>0</v>
      </c>
      <c r="AC874" s="24"/>
      <c r="AD874" s="49">
        <v>0</v>
      </c>
      <c r="AE874" s="24"/>
      <c r="AF874" s="24"/>
      <c r="AG874" s="24"/>
      <c r="AH874" s="24">
        <v>0</v>
      </c>
      <c r="AI874" s="24">
        <v>0</v>
      </c>
      <c r="AJ874" s="24"/>
      <c r="AK874" s="49">
        <v>0</v>
      </c>
      <c r="AL874" s="44"/>
      <c r="AM874" s="24"/>
      <c r="AN874" s="24"/>
      <c r="AO874" s="24">
        <f t="shared" si="14"/>
        <v>0.23182</v>
      </c>
      <c r="AP874" s="24">
        <v>0</v>
      </c>
      <c r="AQ874" s="24">
        <v>0</v>
      </c>
      <c r="AR874" s="24">
        <v>0.035000000000000003</v>
      </c>
      <c r="AS874" s="24">
        <v>0</v>
      </c>
      <c r="AT874" s="24">
        <v>0</v>
      </c>
    </row>
    <row r="875" spans="1:46" ht="47.25">
      <c r="A875" s="8" t="s">
        <v>806</v>
      </c>
      <c r="B875" s="73" t="s">
        <v>1719</v>
      </c>
      <c r="C875" s="15" t="s">
        <v>1720</v>
      </c>
      <c r="D875" s="9">
        <v>1.78375</v>
      </c>
      <c r="E875" s="24"/>
      <c r="F875" s="24">
        <v>1.78375</v>
      </c>
      <c r="G875" s="24">
        <v>0</v>
      </c>
      <c r="H875" s="24"/>
      <c r="I875" s="24">
        <v>0.02</v>
      </c>
      <c r="J875" s="24"/>
      <c r="K875" s="24"/>
      <c r="L875" s="24"/>
      <c r="M875" s="24">
        <v>0</v>
      </c>
      <c r="N875" s="24">
        <v>0</v>
      </c>
      <c r="O875" s="24"/>
      <c r="P875" s="49">
        <v>0</v>
      </c>
      <c r="Q875" s="24"/>
      <c r="R875" s="24"/>
      <c r="S875" s="24"/>
      <c r="T875" s="24">
        <v>0</v>
      </c>
      <c r="U875" s="24">
        <v>0</v>
      </c>
      <c r="V875" s="24"/>
      <c r="W875" s="24">
        <v>0</v>
      </c>
      <c r="X875" s="24"/>
      <c r="Y875" s="24"/>
      <c r="Z875" s="24"/>
      <c r="AA875" s="24">
        <v>0</v>
      </c>
      <c r="AB875" s="24">
        <v>0</v>
      </c>
      <c r="AC875" s="24"/>
      <c r="AD875" s="49">
        <v>0</v>
      </c>
      <c r="AE875" s="24"/>
      <c r="AF875" s="24"/>
      <c r="AG875" s="24"/>
      <c r="AH875" s="24">
        <v>0</v>
      </c>
      <c r="AI875" s="24">
        <v>0</v>
      </c>
      <c r="AJ875" s="24"/>
      <c r="AK875" s="49">
        <v>0</v>
      </c>
      <c r="AL875" s="44"/>
      <c r="AM875" s="24"/>
      <c r="AN875" s="24"/>
      <c r="AO875" s="24">
        <f t="shared" si="14"/>
        <v>1.7837499999999999</v>
      </c>
      <c r="AP875" s="24">
        <v>0</v>
      </c>
      <c r="AQ875" s="24">
        <v>0</v>
      </c>
      <c r="AR875" s="24">
        <v>0.02</v>
      </c>
      <c r="AS875" s="24">
        <v>0</v>
      </c>
      <c r="AT875" s="24">
        <v>0</v>
      </c>
    </row>
    <row r="876" spans="1:46" ht="31.5">
      <c r="A876" s="8" t="s">
        <v>806</v>
      </c>
      <c r="B876" s="73" t="s">
        <v>1721</v>
      </c>
      <c r="C876" s="15" t="s">
        <v>1722</v>
      </c>
      <c r="D876" s="9">
        <v>7.8826999999999998</v>
      </c>
      <c r="E876" s="24"/>
      <c r="F876" s="24">
        <v>7.8826999999999998</v>
      </c>
      <c r="G876" s="24">
        <v>0</v>
      </c>
      <c r="H876" s="24"/>
      <c r="I876" s="24">
        <v>0</v>
      </c>
      <c r="J876" s="24"/>
      <c r="K876" s="24"/>
      <c r="L876" s="24"/>
      <c r="M876" s="24">
        <v>0</v>
      </c>
      <c r="N876" s="24">
        <v>0</v>
      </c>
      <c r="O876" s="24"/>
      <c r="P876" s="49">
        <v>0</v>
      </c>
      <c r="Q876" s="24"/>
      <c r="R876" s="24"/>
      <c r="S876" s="24"/>
      <c r="T876" s="24">
        <v>0</v>
      </c>
      <c r="U876" s="24">
        <v>0</v>
      </c>
      <c r="V876" s="24"/>
      <c r="W876" s="24">
        <v>0</v>
      </c>
      <c r="X876" s="24"/>
      <c r="Y876" s="24"/>
      <c r="Z876" s="24"/>
      <c r="AA876" s="24">
        <v>0</v>
      </c>
      <c r="AB876" s="24">
        <v>0</v>
      </c>
      <c r="AC876" s="24"/>
      <c r="AD876" s="49">
        <v>0</v>
      </c>
      <c r="AE876" s="24"/>
      <c r="AF876" s="24"/>
      <c r="AG876" s="24"/>
      <c r="AH876" s="24">
        <v>0</v>
      </c>
      <c r="AI876" s="24">
        <v>0</v>
      </c>
      <c r="AJ876" s="24"/>
      <c r="AK876" s="49">
        <v>0</v>
      </c>
      <c r="AL876" s="44"/>
      <c r="AM876" s="24"/>
      <c r="AN876" s="24"/>
      <c r="AO876" s="24">
        <f t="shared" si="14"/>
        <v>7.8826999999999998</v>
      </c>
      <c r="AP876" s="24">
        <v>0</v>
      </c>
      <c r="AQ876" s="24">
        <v>0</v>
      </c>
      <c r="AR876" s="24">
        <v>0</v>
      </c>
      <c r="AS876" s="24">
        <v>0</v>
      </c>
      <c r="AT876" s="24">
        <v>0</v>
      </c>
    </row>
    <row r="877" spans="1:46" ht="63">
      <c r="A877" s="8" t="s">
        <v>806</v>
      </c>
      <c r="B877" s="73" t="s">
        <v>1723</v>
      </c>
      <c r="C877" s="15" t="s">
        <v>2562</v>
      </c>
      <c r="D877" s="9">
        <v>8.0714100000000002</v>
      </c>
      <c r="E877" s="24"/>
      <c r="F877" s="24">
        <v>8.0714100000000002</v>
      </c>
      <c r="G877" s="24">
        <v>2</v>
      </c>
      <c r="H877" s="24"/>
      <c r="I877" s="24">
        <v>0.5</v>
      </c>
      <c r="J877" s="24"/>
      <c r="K877" s="24"/>
      <c r="L877" s="24"/>
      <c r="M877" s="24">
        <v>0</v>
      </c>
      <c r="N877" s="24">
        <v>0</v>
      </c>
      <c r="O877" s="24"/>
      <c r="P877" s="49">
        <v>0</v>
      </c>
      <c r="Q877" s="24"/>
      <c r="R877" s="24"/>
      <c r="S877" s="24"/>
      <c r="T877" s="24">
        <v>0</v>
      </c>
      <c r="U877" s="24">
        <v>0</v>
      </c>
      <c r="V877" s="24"/>
      <c r="W877" s="24">
        <v>0</v>
      </c>
      <c r="X877" s="24"/>
      <c r="Y877" s="24"/>
      <c r="Z877" s="24"/>
      <c r="AA877" s="24">
        <v>0</v>
      </c>
      <c r="AB877" s="24">
        <v>0</v>
      </c>
      <c r="AC877" s="24"/>
      <c r="AD877" s="49">
        <v>0</v>
      </c>
      <c r="AE877" s="24"/>
      <c r="AF877" s="24"/>
      <c r="AG877" s="24"/>
      <c r="AH877" s="24">
        <v>0</v>
      </c>
      <c r="AI877" s="24">
        <v>0</v>
      </c>
      <c r="AJ877" s="24"/>
      <c r="AK877" s="49">
        <v>0</v>
      </c>
      <c r="AL877" s="44"/>
      <c r="AM877" s="24"/>
      <c r="AN877" s="24"/>
      <c r="AO877" s="24">
        <f t="shared" si="14"/>
        <v>8.0714100000000002</v>
      </c>
      <c r="AP877" s="24">
        <v>2</v>
      </c>
      <c r="AQ877" s="24">
        <v>0</v>
      </c>
      <c r="AR877" s="24">
        <v>0.5</v>
      </c>
      <c r="AS877" s="24">
        <v>0</v>
      </c>
      <c r="AT877" s="24">
        <v>0</v>
      </c>
    </row>
    <row r="878" spans="1:46" ht="47.25">
      <c r="A878" s="8" t="s">
        <v>806</v>
      </c>
      <c r="B878" s="73" t="s">
        <v>1724</v>
      </c>
      <c r="C878" s="15" t="s">
        <v>2563</v>
      </c>
      <c r="D878" s="9">
        <v>4.4173</v>
      </c>
      <c r="E878" s="24"/>
      <c r="F878" s="24">
        <v>4.4173000000000009</v>
      </c>
      <c r="G878" s="24">
        <v>1</v>
      </c>
      <c r="H878" s="24"/>
      <c r="I878" s="24">
        <v>0.40</v>
      </c>
      <c r="J878" s="24"/>
      <c r="K878" s="24"/>
      <c r="L878" s="24"/>
      <c r="M878" s="24">
        <v>0</v>
      </c>
      <c r="N878" s="24">
        <v>0</v>
      </c>
      <c r="O878" s="24"/>
      <c r="P878" s="49">
        <v>0</v>
      </c>
      <c r="Q878" s="24"/>
      <c r="R878" s="24"/>
      <c r="S878" s="24"/>
      <c r="T878" s="24">
        <v>0</v>
      </c>
      <c r="U878" s="24">
        <v>0</v>
      </c>
      <c r="V878" s="24"/>
      <c r="W878" s="24">
        <v>0</v>
      </c>
      <c r="X878" s="24"/>
      <c r="Y878" s="24"/>
      <c r="Z878" s="24"/>
      <c r="AA878" s="24">
        <v>0</v>
      </c>
      <c r="AB878" s="24">
        <v>0</v>
      </c>
      <c r="AC878" s="24"/>
      <c r="AD878" s="49">
        <v>0</v>
      </c>
      <c r="AE878" s="24"/>
      <c r="AF878" s="24"/>
      <c r="AG878" s="24"/>
      <c r="AH878" s="24">
        <v>0</v>
      </c>
      <c r="AI878" s="24">
        <v>0</v>
      </c>
      <c r="AJ878" s="24"/>
      <c r="AK878" s="49">
        <v>0</v>
      </c>
      <c r="AL878" s="44"/>
      <c r="AM878" s="24"/>
      <c r="AN878" s="24"/>
      <c r="AO878" s="24">
        <f t="shared" si="14"/>
        <v>4.4173000000000009</v>
      </c>
      <c r="AP878" s="24">
        <v>1</v>
      </c>
      <c r="AQ878" s="24">
        <v>0</v>
      </c>
      <c r="AR878" s="24">
        <v>0.40</v>
      </c>
      <c r="AS878" s="24">
        <v>0</v>
      </c>
      <c r="AT878" s="24">
        <v>0</v>
      </c>
    </row>
    <row r="879" spans="1:46" ht="78.75">
      <c r="A879" s="8" t="s">
        <v>806</v>
      </c>
      <c r="B879" s="73" t="s">
        <v>1725</v>
      </c>
      <c r="C879" s="15" t="s">
        <v>1726</v>
      </c>
      <c r="D879" s="9">
        <v>5.9544300000000003</v>
      </c>
      <c r="E879" s="24"/>
      <c r="F879" s="24">
        <v>0</v>
      </c>
      <c r="G879" s="24">
        <v>0</v>
      </c>
      <c r="H879" s="24"/>
      <c r="I879" s="24">
        <v>0</v>
      </c>
      <c r="J879" s="24"/>
      <c r="K879" s="24"/>
      <c r="L879" s="24"/>
      <c r="M879" s="24">
        <v>0</v>
      </c>
      <c r="N879" s="24">
        <v>0</v>
      </c>
      <c r="O879" s="24"/>
      <c r="P879" s="49">
        <v>0</v>
      </c>
      <c r="Q879" s="24"/>
      <c r="R879" s="24"/>
      <c r="S879" s="24"/>
      <c r="T879" s="24">
        <v>5.9544300000000003</v>
      </c>
      <c r="U879" s="24">
        <v>0.25</v>
      </c>
      <c r="V879" s="24"/>
      <c r="W879" s="24">
        <v>1.1000000000000001</v>
      </c>
      <c r="X879" s="24"/>
      <c r="Y879" s="24"/>
      <c r="Z879" s="24"/>
      <c r="AA879" s="24">
        <v>0</v>
      </c>
      <c r="AB879" s="24">
        <v>0</v>
      </c>
      <c r="AC879" s="24"/>
      <c r="AD879" s="49">
        <v>0</v>
      </c>
      <c r="AE879" s="24"/>
      <c r="AF879" s="24"/>
      <c r="AG879" s="24"/>
      <c r="AH879" s="24">
        <v>0</v>
      </c>
      <c r="AI879" s="24">
        <v>0</v>
      </c>
      <c r="AJ879" s="24"/>
      <c r="AK879" s="49">
        <v>0</v>
      </c>
      <c r="AL879" s="44"/>
      <c r="AM879" s="24"/>
      <c r="AN879" s="24"/>
      <c r="AO879" s="24">
        <f t="shared" si="14"/>
        <v>5.9544300000000003</v>
      </c>
      <c r="AP879" s="24">
        <v>0.25</v>
      </c>
      <c r="AQ879" s="24">
        <v>0</v>
      </c>
      <c r="AR879" s="24">
        <v>1.1000000000000001</v>
      </c>
      <c r="AS879" s="24">
        <v>0</v>
      </c>
      <c r="AT879" s="24">
        <v>0</v>
      </c>
    </row>
    <row r="880" spans="1:46" ht="78.75">
      <c r="A880" s="8" t="s">
        <v>806</v>
      </c>
      <c r="B880" s="73" t="s">
        <v>1727</v>
      </c>
      <c r="C880" s="15" t="s">
        <v>1728</v>
      </c>
      <c r="D880" s="9">
        <v>3.9839599999999997</v>
      </c>
      <c r="E880" s="24"/>
      <c r="F880" s="24">
        <v>3.9839599999999997</v>
      </c>
      <c r="G880" s="24">
        <v>0.63</v>
      </c>
      <c r="H880" s="24"/>
      <c r="I880" s="24">
        <v>0.5</v>
      </c>
      <c r="J880" s="24"/>
      <c r="K880" s="24"/>
      <c r="L880" s="24"/>
      <c r="M880" s="24">
        <v>0</v>
      </c>
      <c r="N880" s="24">
        <v>0</v>
      </c>
      <c r="O880" s="24"/>
      <c r="P880" s="49">
        <v>0</v>
      </c>
      <c r="Q880" s="24"/>
      <c r="R880" s="24"/>
      <c r="S880" s="24"/>
      <c r="T880" s="24">
        <v>0</v>
      </c>
      <c r="U880" s="24">
        <v>0</v>
      </c>
      <c r="V880" s="24"/>
      <c r="W880" s="24">
        <v>0</v>
      </c>
      <c r="X880" s="24"/>
      <c r="Y880" s="24"/>
      <c r="Z880" s="24"/>
      <c r="AA880" s="24">
        <v>0</v>
      </c>
      <c r="AB880" s="24">
        <v>0</v>
      </c>
      <c r="AC880" s="24"/>
      <c r="AD880" s="49">
        <v>0</v>
      </c>
      <c r="AE880" s="24"/>
      <c r="AF880" s="24"/>
      <c r="AG880" s="24"/>
      <c r="AH880" s="24">
        <v>0</v>
      </c>
      <c r="AI880" s="24">
        <v>0</v>
      </c>
      <c r="AJ880" s="24"/>
      <c r="AK880" s="49">
        <v>0</v>
      </c>
      <c r="AL880" s="44"/>
      <c r="AM880" s="24"/>
      <c r="AN880" s="24"/>
      <c r="AO880" s="24">
        <f t="shared" si="14"/>
        <v>3.9839599999999997</v>
      </c>
      <c r="AP880" s="24">
        <v>0.63</v>
      </c>
      <c r="AQ880" s="24">
        <v>0</v>
      </c>
      <c r="AR880" s="24">
        <v>0.5</v>
      </c>
      <c r="AS880" s="24">
        <v>0</v>
      </c>
      <c r="AT880" s="24">
        <v>0</v>
      </c>
    </row>
    <row r="881" spans="1:46" ht="63">
      <c r="A881" s="8" t="s">
        <v>806</v>
      </c>
      <c r="B881" s="73" t="s">
        <v>1729</v>
      </c>
      <c r="C881" s="15" t="s">
        <v>1730</v>
      </c>
      <c r="D881" s="9">
        <v>0.33875</v>
      </c>
      <c r="E881" s="24"/>
      <c r="F881" s="24">
        <v>0.33875</v>
      </c>
      <c r="G881" s="24">
        <v>0</v>
      </c>
      <c r="H881" s="24"/>
      <c r="I881" s="24">
        <v>0.06</v>
      </c>
      <c r="J881" s="24"/>
      <c r="K881" s="24"/>
      <c r="L881" s="24"/>
      <c r="M881" s="24">
        <v>0</v>
      </c>
      <c r="N881" s="24">
        <v>0</v>
      </c>
      <c r="O881" s="24"/>
      <c r="P881" s="49">
        <v>0</v>
      </c>
      <c r="Q881" s="24"/>
      <c r="R881" s="24"/>
      <c r="S881" s="24"/>
      <c r="T881" s="24">
        <v>0</v>
      </c>
      <c r="U881" s="24">
        <v>0</v>
      </c>
      <c r="V881" s="24"/>
      <c r="W881" s="24">
        <v>0</v>
      </c>
      <c r="X881" s="24"/>
      <c r="Y881" s="24"/>
      <c r="Z881" s="24"/>
      <c r="AA881" s="24">
        <v>0</v>
      </c>
      <c r="AB881" s="24">
        <v>0</v>
      </c>
      <c r="AC881" s="24"/>
      <c r="AD881" s="49">
        <v>0</v>
      </c>
      <c r="AE881" s="24"/>
      <c r="AF881" s="24"/>
      <c r="AG881" s="24"/>
      <c r="AH881" s="24">
        <v>0</v>
      </c>
      <c r="AI881" s="24">
        <v>0</v>
      </c>
      <c r="AJ881" s="24"/>
      <c r="AK881" s="49">
        <v>0</v>
      </c>
      <c r="AL881" s="44"/>
      <c r="AM881" s="24"/>
      <c r="AN881" s="24"/>
      <c r="AO881" s="24">
        <f t="shared" si="14"/>
        <v>0.33875</v>
      </c>
      <c r="AP881" s="24">
        <v>0</v>
      </c>
      <c r="AQ881" s="24">
        <v>0</v>
      </c>
      <c r="AR881" s="24">
        <v>0.06</v>
      </c>
      <c r="AS881" s="24">
        <v>0</v>
      </c>
      <c r="AT881" s="24">
        <v>0</v>
      </c>
    </row>
    <row r="882" spans="1:46" ht="78.75">
      <c r="A882" s="8" t="s">
        <v>806</v>
      </c>
      <c r="B882" s="73" t="s">
        <v>1731</v>
      </c>
      <c r="C882" s="15" t="s">
        <v>1732</v>
      </c>
      <c r="D882" s="9">
        <v>2.7538200000000002</v>
      </c>
      <c r="E882" s="24"/>
      <c r="F882" s="24">
        <v>2.7538200000000002</v>
      </c>
      <c r="G882" s="24">
        <v>0.63</v>
      </c>
      <c r="H882" s="24"/>
      <c r="I882" s="24">
        <v>0.12</v>
      </c>
      <c r="J882" s="24"/>
      <c r="K882" s="24"/>
      <c r="L882" s="24"/>
      <c r="M882" s="24">
        <v>0</v>
      </c>
      <c r="N882" s="24">
        <v>0</v>
      </c>
      <c r="O882" s="24"/>
      <c r="P882" s="49">
        <v>0</v>
      </c>
      <c r="Q882" s="24"/>
      <c r="R882" s="24"/>
      <c r="S882" s="24"/>
      <c r="T882" s="24">
        <v>0</v>
      </c>
      <c r="U882" s="24">
        <v>0</v>
      </c>
      <c r="V882" s="24"/>
      <c r="W882" s="24">
        <v>0</v>
      </c>
      <c r="X882" s="24"/>
      <c r="Y882" s="24"/>
      <c r="Z882" s="24"/>
      <c r="AA882" s="24">
        <v>0</v>
      </c>
      <c r="AB882" s="24">
        <v>0</v>
      </c>
      <c r="AC882" s="24"/>
      <c r="AD882" s="49">
        <v>0</v>
      </c>
      <c r="AE882" s="24"/>
      <c r="AF882" s="24"/>
      <c r="AG882" s="24"/>
      <c r="AH882" s="24">
        <v>0</v>
      </c>
      <c r="AI882" s="24">
        <v>0</v>
      </c>
      <c r="AJ882" s="24"/>
      <c r="AK882" s="49">
        <v>0</v>
      </c>
      <c r="AL882" s="44"/>
      <c r="AM882" s="24"/>
      <c r="AN882" s="24"/>
      <c r="AO882" s="24">
        <f t="shared" si="14"/>
        <v>2.7538200000000002</v>
      </c>
      <c r="AP882" s="24">
        <v>0.63</v>
      </c>
      <c r="AQ882" s="24">
        <v>0</v>
      </c>
      <c r="AR882" s="24">
        <v>0.12</v>
      </c>
      <c r="AS882" s="24">
        <v>0</v>
      </c>
      <c r="AT882" s="24">
        <v>0</v>
      </c>
    </row>
    <row r="883" spans="1:46" ht="78.75">
      <c r="A883" s="8" t="s">
        <v>806</v>
      </c>
      <c r="B883" s="73" t="s">
        <v>1733</v>
      </c>
      <c r="C883" s="15" t="s">
        <v>2564</v>
      </c>
      <c r="D883" s="9">
        <v>1.1511</v>
      </c>
      <c r="E883" s="24"/>
      <c r="F883" s="24">
        <v>1.1511</v>
      </c>
      <c r="G883" s="24">
        <v>0.25</v>
      </c>
      <c r="H883" s="24"/>
      <c r="I883" s="24">
        <v>0.04</v>
      </c>
      <c r="J883" s="24"/>
      <c r="K883" s="24"/>
      <c r="L883" s="24"/>
      <c r="M883" s="24">
        <v>0</v>
      </c>
      <c r="N883" s="24">
        <v>0</v>
      </c>
      <c r="O883" s="24"/>
      <c r="P883" s="49">
        <v>0</v>
      </c>
      <c r="Q883" s="24"/>
      <c r="R883" s="24"/>
      <c r="S883" s="24"/>
      <c r="T883" s="24">
        <v>0</v>
      </c>
      <c r="U883" s="24">
        <v>0</v>
      </c>
      <c r="V883" s="24"/>
      <c r="W883" s="24">
        <v>0</v>
      </c>
      <c r="X883" s="24"/>
      <c r="Y883" s="24"/>
      <c r="Z883" s="24"/>
      <c r="AA883" s="24">
        <v>0</v>
      </c>
      <c r="AB883" s="24">
        <v>0</v>
      </c>
      <c r="AC883" s="24"/>
      <c r="AD883" s="49">
        <v>0</v>
      </c>
      <c r="AE883" s="24"/>
      <c r="AF883" s="24"/>
      <c r="AG883" s="24"/>
      <c r="AH883" s="24">
        <v>0</v>
      </c>
      <c r="AI883" s="24">
        <v>0</v>
      </c>
      <c r="AJ883" s="24"/>
      <c r="AK883" s="49">
        <v>0</v>
      </c>
      <c r="AL883" s="44"/>
      <c r="AM883" s="24"/>
      <c r="AN883" s="24"/>
      <c r="AO883" s="24">
        <f t="shared" si="14"/>
        <v>1.1511</v>
      </c>
      <c r="AP883" s="24">
        <v>0.25</v>
      </c>
      <c r="AQ883" s="24">
        <v>0</v>
      </c>
      <c r="AR883" s="24">
        <v>0.04</v>
      </c>
      <c r="AS883" s="24">
        <v>0</v>
      </c>
      <c r="AT883" s="24">
        <v>0</v>
      </c>
    </row>
    <row r="884" spans="1:46" ht="47.25">
      <c r="A884" s="8" t="s">
        <v>806</v>
      </c>
      <c r="B884" s="73" t="s">
        <v>1734</v>
      </c>
      <c r="C884" s="15" t="s">
        <v>2565</v>
      </c>
      <c r="D884" s="9">
        <v>5.38551</v>
      </c>
      <c r="E884" s="24"/>
      <c r="F884" s="24">
        <v>0</v>
      </c>
      <c r="G884" s="24">
        <v>0</v>
      </c>
      <c r="H884" s="24"/>
      <c r="I884" s="24">
        <v>0</v>
      </c>
      <c r="J884" s="24"/>
      <c r="K884" s="24"/>
      <c r="L884" s="24"/>
      <c r="M884" s="24">
        <v>5.38551</v>
      </c>
      <c r="N884" s="24">
        <v>0.63</v>
      </c>
      <c r="O884" s="24"/>
      <c r="P884" s="49">
        <v>0.24</v>
      </c>
      <c r="Q884" s="24"/>
      <c r="R884" s="24"/>
      <c r="S884" s="24"/>
      <c r="T884" s="24">
        <v>0</v>
      </c>
      <c r="U884" s="24">
        <v>0</v>
      </c>
      <c r="V884" s="24"/>
      <c r="W884" s="24">
        <v>0</v>
      </c>
      <c r="X884" s="24"/>
      <c r="Y884" s="24"/>
      <c r="Z884" s="24"/>
      <c r="AA884" s="24">
        <v>0</v>
      </c>
      <c r="AB884" s="24">
        <v>0</v>
      </c>
      <c r="AC884" s="24"/>
      <c r="AD884" s="49">
        <v>0</v>
      </c>
      <c r="AE884" s="24"/>
      <c r="AF884" s="24"/>
      <c r="AG884" s="24"/>
      <c r="AH884" s="24">
        <v>0</v>
      </c>
      <c r="AI884" s="24">
        <v>0</v>
      </c>
      <c r="AJ884" s="24"/>
      <c r="AK884" s="49">
        <v>0</v>
      </c>
      <c r="AL884" s="44"/>
      <c r="AM884" s="24"/>
      <c r="AN884" s="24"/>
      <c r="AO884" s="24">
        <f t="shared" si="14"/>
        <v>5.38551</v>
      </c>
      <c r="AP884" s="24">
        <v>0.63</v>
      </c>
      <c r="AQ884" s="24">
        <v>0</v>
      </c>
      <c r="AR884" s="24">
        <v>0.24</v>
      </c>
      <c r="AS884" s="24">
        <v>0</v>
      </c>
      <c r="AT884" s="24">
        <v>0</v>
      </c>
    </row>
    <row r="885" spans="1:46" ht="47.25">
      <c r="A885" s="8" t="s">
        <v>806</v>
      </c>
      <c r="B885" s="73" t="s">
        <v>1735</v>
      </c>
      <c r="C885" s="15" t="s">
        <v>2566</v>
      </c>
      <c r="D885" s="9">
        <v>1.5512999999999999</v>
      </c>
      <c r="E885" s="24"/>
      <c r="F885" s="24">
        <v>1.5512999999999999</v>
      </c>
      <c r="G885" s="24">
        <v>0.16</v>
      </c>
      <c r="H885" s="24"/>
      <c r="I885" s="24">
        <v>0.06</v>
      </c>
      <c r="J885" s="24"/>
      <c r="K885" s="24"/>
      <c r="L885" s="24"/>
      <c r="M885" s="24">
        <v>0</v>
      </c>
      <c r="N885" s="24">
        <v>0</v>
      </c>
      <c r="O885" s="24"/>
      <c r="P885" s="49">
        <v>0</v>
      </c>
      <c r="Q885" s="24"/>
      <c r="R885" s="24"/>
      <c r="S885" s="24"/>
      <c r="T885" s="24">
        <v>0</v>
      </c>
      <c r="U885" s="24">
        <v>0</v>
      </c>
      <c r="V885" s="24"/>
      <c r="W885" s="24">
        <v>0</v>
      </c>
      <c r="X885" s="24"/>
      <c r="Y885" s="24"/>
      <c r="Z885" s="24"/>
      <c r="AA885" s="24">
        <v>0</v>
      </c>
      <c r="AB885" s="24">
        <v>0</v>
      </c>
      <c r="AC885" s="24"/>
      <c r="AD885" s="49">
        <v>0</v>
      </c>
      <c r="AE885" s="24"/>
      <c r="AF885" s="24"/>
      <c r="AG885" s="24"/>
      <c r="AH885" s="24">
        <v>0</v>
      </c>
      <c r="AI885" s="24">
        <v>0</v>
      </c>
      <c r="AJ885" s="24"/>
      <c r="AK885" s="49">
        <v>0</v>
      </c>
      <c r="AL885" s="44"/>
      <c r="AM885" s="24"/>
      <c r="AN885" s="24"/>
      <c r="AO885" s="24">
        <f t="shared" si="14"/>
        <v>1.5512999999999999</v>
      </c>
      <c r="AP885" s="24">
        <v>0.16</v>
      </c>
      <c r="AQ885" s="24">
        <v>0</v>
      </c>
      <c r="AR885" s="24">
        <v>0.06</v>
      </c>
      <c r="AS885" s="24">
        <v>0</v>
      </c>
      <c r="AT885" s="24">
        <v>0</v>
      </c>
    </row>
    <row r="886" spans="1:46" ht="47.25">
      <c r="A886" s="8" t="s">
        <v>806</v>
      </c>
      <c r="B886" s="73" t="s">
        <v>1736</v>
      </c>
      <c r="C886" s="15" t="s">
        <v>2567</v>
      </c>
      <c r="D886" s="9">
        <v>2.3082500000000001</v>
      </c>
      <c r="E886" s="24"/>
      <c r="F886" s="24">
        <v>0</v>
      </c>
      <c r="G886" s="24">
        <v>0</v>
      </c>
      <c r="H886" s="24"/>
      <c r="I886" s="24">
        <v>0</v>
      </c>
      <c r="J886" s="24"/>
      <c r="K886" s="24"/>
      <c r="L886" s="24"/>
      <c r="M886" s="24">
        <v>2.3082500000000001</v>
      </c>
      <c r="N886" s="24">
        <v>0.10</v>
      </c>
      <c r="O886" s="24"/>
      <c r="P886" s="49">
        <v>0.20</v>
      </c>
      <c r="Q886" s="24"/>
      <c r="R886" s="24"/>
      <c r="S886" s="24"/>
      <c r="T886" s="24">
        <v>0</v>
      </c>
      <c r="U886" s="24">
        <v>0</v>
      </c>
      <c r="V886" s="24"/>
      <c r="W886" s="24">
        <v>0</v>
      </c>
      <c r="X886" s="24"/>
      <c r="Y886" s="24"/>
      <c r="Z886" s="24"/>
      <c r="AA886" s="24">
        <v>0</v>
      </c>
      <c r="AB886" s="24">
        <v>0</v>
      </c>
      <c r="AC886" s="24"/>
      <c r="AD886" s="49">
        <v>0</v>
      </c>
      <c r="AE886" s="24"/>
      <c r="AF886" s="24"/>
      <c r="AG886" s="24"/>
      <c r="AH886" s="24">
        <v>0</v>
      </c>
      <c r="AI886" s="24">
        <v>0</v>
      </c>
      <c r="AJ886" s="24"/>
      <c r="AK886" s="49">
        <v>0</v>
      </c>
      <c r="AL886" s="44"/>
      <c r="AM886" s="24"/>
      <c r="AN886" s="24"/>
      <c r="AO886" s="24">
        <f t="shared" si="14"/>
        <v>2.3082500000000001</v>
      </c>
      <c r="AP886" s="24">
        <v>0.10</v>
      </c>
      <c r="AQ886" s="24">
        <v>0</v>
      </c>
      <c r="AR886" s="24">
        <v>0.20</v>
      </c>
      <c r="AS886" s="24">
        <v>0</v>
      </c>
      <c r="AT886" s="24">
        <v>0</v>
      </c>
    </row>
    <row r="887" spans="1:46" ht="78.75">
      <c r="A887" s="8" t="s">
        <v>806</v>
      </c>
      <c r="B887" s="73" t="s">
        <v>1737</v>
      </c>
      <c r="C887" s="15" t="s">
        <v>2568</v>
      </c>
      <c r="D887" s="9">
        <v>2.0621900000000002</v>
      </c>
      <c r="E887" s="24"/>
      <c r="F887" s="24">
        <v>0</v>
      </c>
      <c r="G887" s="24">
        <v>0</v>
      </c>
      <c r="H887" s="24"/>
      <c r="I887" s="24">
        <v>0</v>
      </c>
      <c r="J887" s="24"/>
      <c r="K887" s="24"/>
      <c r="L887" s="24"/>
      <c r="M887" s="24">
        <v>2.0621900000000002</v>
      </c>
      <c r="N887" s="24">
        <v>0.25</v>
      </c>
      <c r="O887" s="24"/>
      <c r="P887" s="49">
        <v>0.20</v>
      </c>
      <c r="Q887" s="24"/>
      <c r="R887" s="24"/>
      <c r="S887" s="24"/>
      <c r="T887" s="24">
        <v>0</v>
      </c>
      <c r="U887" s="24">
        <v>0</v>
      </c>
      <c r="V887" s="24"/>
      <c r="W887" s="24">
        <v>0</v>
      </c>
      <c r="X887" s="24"/>
      <c r="Y887" s="24"/>
      <c r="Z887" s="24"/>
      <c r="AA887" s="24">
        <v>0</v>
      </c>
      <c r="AB887" s="24">
        <v>0</v>
      </c>
      <c r="AC887" s="24"/>
      <c r="AD887" s="49">
        <v>0</v>
      </c>
      <c r="AE887" s="24"/>
      <c r="AF887" s="24"/>
      <c r="AG887" s="24"/>
      <c r="AH887" s="24">
        <v>0</v>
      </c>
      <c r="AI887" s="24">
        <v>0</v>
      </c>
      <c r="AJ887" s="24"/>
      <c r="AK887" s="49">
        <v>0</v>
      </c>
      <c r="AL887" s="44"/>
      <c r="AM887" s="24"/>
      <c r="AN887" s="24"/>
      <c r="AO887" s="24">
        <f t="shared" si="14"/>
        <v>2.0621900000000002</v>
      </c>
      <c r="AP887" s="24">
        <v>0.25</v>
      </c>
      <c r="AQ887" s="24">
        <v>0</v>
      </c>
      <c r="AR887" s="24">
        <v>0.20</v>
      </c>
      <c r="AS887" s="24">
        <v>0</v>
      </c>
      <c r="AT887" s="24">
        <v>0</v>
      </c>
    </row>
    <row r="888" spans="1:46" ht="78.75">
      <c r="A888" s="8" t="s">
        <v>806</v>
      </c>
      <c r="B888" s="73" t="s">
        <v>1738</v>
      </c>
      <c r="C888" s="15" t="s">
        <v>1739</v>
      </c>
      <c r="D888" s="9">
        <v>10.95316</v>
      </c>
      <c r="E888" s="24"/>
      <c r="F888" s="24">
        <v>0</v>
      </c>
      <c r="G888" s="24">
        <v>0</v>
      </c>
      <c r="H888" s="24"/>
      <c r="I888" s="24">
        <v>0</v>
      </c>
      <c r="J888" s="24"/>
      <c r="K888" s="24"/>
      <c r="L888" s="24"/>
      <c r="M888" s="24">
        <v>10.95316</v>
      </c>
      <c r="N888" s="24">
        <v>0</v>
      </c>
      <c r="O888" s="24"/>
      <c r="P888" s="50">
        <v>1.60</v>
      </c>
      <c r="Q888" s="24"/>
      <c r="R888" s="24"/>
      <c r="S888" s="24"/>
      <c r="T888" s="24">
        <v>0</v>
      </c>
      <c r="U888" s="24">
        <v>0</v>
      </c>
      <c r="V888" s="24"/>
      <c r="W888" s="24">
        <v>0</v>
      </c>
      <c r="X888" s="24"/>
      <c r="Y888" s="24"/>
      <c r="Z888" s="24"/>
      <c r="AA888" s="24">
        <v>0</v>
      </c>
      <c r="AB888" s="24">
        <v>0</v>
      </c>
      <c r="AC888" s="24"/>
      <c r="AD888" s="50">
        <v>0</v>
      </c>
      <c r="AE888" s="24"/>
      <c r="AF888" s="24"/>
      <c r="AG888" s="24"/>
      <c r="AH888" s="24">
        <v>0</v>
      </c>
      <c r="AI888" s="24">
        <v>0</v>
      </c>
      <c r="AJ888" s="24"/>
      <c r="AK888" s="50">
        <v>0</v>
      </c>
      <c r="AL888" s="46"/>
      <c r="AM888" s="24"/>
      <c r="AN888" s="24"/>
      <c r="AO888" s="24">
        <f t="shared" si="14"/>
        <v>10.95316</v>
      </c>
      <c r="AP888" s="24">
        <v>0</v>
      </c>
      <c r="AQ888" s="24">
        <v>0</v>
      </c>
      <c r="AR888" s="24">
        <v>1.60</v>
      </c>
      <c r="AS888" s="24">
        <v>0</v>
      </c>
      <c r="AT888" s="24">
        <v>0</v>
      </c>
    </row>
    <row r="889" spans="1:46" ht="63">
      <c r="A889" s="8" t="s">
        <v>806</v>
      </c>
      <c r="B889" s="73" t="s">
        <v>209</v>
      </c>
      <c r="C889" s="15" t="s">
        <v>2569</v>
      </c>
      <c r="D889" s="9">
        <v>12.120389999999999</v>
      </c>
      <c r="E889" s="24"/>
      <c r="F889" s="24">
        <v>0</v>
      </c>
      <c r="G889" s="24">
        <v>0</v>
      </c>
      <c r="H889" s="24"/>
      <c r="I889" s="24">
        <v>0</v>
      </c>
      <c r="J889" s="24"/>
      <c r="K889" s="24"/>
      <c r="L889" s="24"/>
      <c r="M889" s="24">
        <v>0</v>
      </c>
      <c r="N889" s="24">
        <v>0</v>
      </c>
      <c r="O889" s="24"/>
      <c r="P889" s="49">
        <v>0</v>
      </c>
      <c r="Q889" s="24"/>
      <c r="R889" s="24"/>
      <c r="S889" s="24"/>
      <c r="T889" s="24">
        <v>0</v>
      </c>
      <c r="U889" s="24">
        <v>0</v>
      </c>
      <c r="V889" s="24"/>
      <c r="W889" s="24">
        <v>0</v>
      </c>
      <c r="X889" s="24"/>
      <c r="Y889" s="24"/>
      <c r="Z889" s="24"/>
      <c r="AA889" s="24">
        <v>12.120389999999999</v>
      </c>
      <c r="AB889" s="24">
        <v>0.5</v>
      </c>
      <c r="AC889" s="24"/>
      <c r="AD889" s="49">
        <v>0.35</v>
      </c>
      <c r="AE889" s="24"/>
      <c r="AF889" s="24"/>
      <c r="AG889" s="24"/>
      <c r="AH889" s="24">
        <v>0</v>
      </c>
      <c r="AI889" s="24">
        <v>0</v>
      </c>
      <c r="AJ889" s="24"/>
      <c r="AK889" s="49">
        <v>0</v>
      </c>
      <c r="AL889" s="44"/>
      <c r="AM889" s="24"/>
      <c r="AN889" s="24"/>
      <c r="AO889" s="24">
        <f t="shared" si="14"/>
        <v>12.120389999999999</v>
      </c>
      <c r="AP889" s="24">
        <v>0.5</v>
      </c>
      <c r="AQ889" s="24">
        <v>0</v>
      </c>
      <c r="AR889" s="24">
        <v>0.35</v>
      </c>
      <c r="AS889" s="24">
        <v>0</v>
      </c>
      <c r="AT889" s="24">
        <v>0</v>
      </c>
    </row>
    <row r="890" spans="1:46" ht="78.75">
      <c r="A890" s="8" t="s">
        <v>806</v>
      </c>
      <c r="B890" s="73" t="s">
        <v>1740</v>
      </c>
      <c r="C890" s="15" t="s">
        <v>1741</v>
      </c>
      <c r="D890" s="9">
        <v>2.12344</v>
      </c>
      <c r="E890" s="24"/>
      <c r="F890" s="24">
        <v>2.1234400000000004</v>
      </c>
      <c r="G890" s="24">
        <v>0</v>
      </c>
      <c r="H890" s="24"/>
      <c r="I890" s="24">
        <v>0.40</v>
      </c>
      <c r="J890" s="24"/>
      <c r="K890" s="24"/>
      <c r="L890" s="24"/>
      <c r="M890" s="24">
        <v>0</v>
      </c>
      <c r="N890" s="24">
        <v>0</v>
      </c>
      <c r="O890" s="24"/>
      <c r="P890" s="49">
        <v>0</v>
      </c>
      <c r="Q890" s="24"/>
      <c r="R890" s="24"/>
      <c r="S890" s="24"/>
      <c r="T890" s="24">
        <v>0</v>
      </c>
      <c r="U890" s="24">
        <v>0</v>
      </c>
      <c r="V890" s="24"/>
      <c r="W890" s="24">
        <v>0</v>
      </c>
      <c r="X890" s="24"/>
      <c r="Y890" s="24"/>
      <c r="Z890" s="24"/>
      <c r="AA890" s="24">
        <v>0</v>
      </c>
      <c r="AB890" s="24">
        <v>0</v>
      </c>
      <c r="AC890" s="24"/>
      <c r="AD890" s="49">
        <v>0</v>
      </c>
      <c r="AE890" s="24"/>
      <c r="AF890" s="24"/>
      <c r="AG890" s="24"/>
      <c r="AH890" s="24">
        <v>0</v>
      </c>
      <c r="AI890" s="24">
        <v>0</v>
      </c>
      <c r="AJ890" s="24"/>
      <c r="AK890" s="49">
        <v>0</v>
      </c>
      <c r="AL890" s="44"/>
      <c r="AM890" s="24"/>
      <c r="AN890" s="24"/>
      <c r="AO890" s="24">
        <f t="shared" si="14"/>
        <v>2.1234400000000004</v>
      </c>
      <c r="AP890" s="24">
        <v>0</v>
      </c>
      <c r="AQ890" s="24">
        <v>0</v>
      </c>
      <c r="AR890" s="24">
        <v>0.40</v>
      </c>
      <c r="AS890" s="24">
        <v>0</v>
      </c>
      <c r="AT890" s="24">
        <v>0</v>
      </c>
    </row>
    <row r="891" spans="1:46" ht="94.5">
      <c r="A891" s="8" t="s">
        <v>806</v>
      </c>
      <c r="B891" s="73" t="s">
        <v>1742</v>
      </c>
      <c r="C891" s="15" t="s">
        <v>1743</v>
      </c>
      <c r="D891" s="9">
        <v>1.51441</v>
      </c>
      <c r="E891" s="24"/>
      <c r="F891" s="24">
        <v>1.5144100000000003</v>
      </c>
      <c r="G891" s="24">
        <v>0</v>
      </c>
      <c r="H891" s="24"/>
      <c r="I891" s="24">
        <v>0.26</v>
      </c>
      <c r="J891" s="24"/>
      <c r="K891" s="24"/>
      <c r="L891" s="24"/>
      <c r="M891" s="24">
        <v>0</v>
      </c>
      <c r="N891" s="24">
        <v>0</v>
      </c>
      <c r="O891" s="24"/>
      <c r="P891" s="49">
        <v>0</v>
      </c>
      <c r="Q891" s="24"/>
      <c r="R891" s="24"/>
      <c r="S891" s="24"/>
      <c r="T891" s="24">
        <v>0</v>
      </c>
      <c r="U891" s="24">
        <v>0</v>
      </c>
      <c r="V891" s="24"/>
      <c r="W891" s="24">
        <v>0</v>
      </c>
      <c r="X891" s="24"/>
      <c r="Y891" s="24"/>
      <c r="Z891" s="24"/>
      <c r="AA891" s="24">
        <v>0</v>
      </c>
      <c r="AB891" s="24">
        <v>0</v>
      </c>
      <c r="AC891" s="24"/>
      <c r="AD891" s="49">
        <v>0</v>
      </c>
      <c r="AE891" s="24"/>
      <c r="AF891" s="24"/>
      <c r="AG891" s="24"/>
      <c r="AH891" s="24">
        <v>0</v>
      </c>
      <c r="AI891" s="24">
        <v>0</v>
      </c>
      <c r="AJ891" s="24"/>
      <c r="AK891" s="49">
        <v>0</v>
      </c>
      <c r="AL891" s="44"/>
      <c r="AM891" s="24"/>
      <c r="AN891" s="24"/>
      <c r="AO891" s="24">
        <f t="shared" si="14"/>
        <v>1.5144100000000003</v>
      </c>
      <c r="AP891" s="24">
        <v>0</v>
      </c>
      <c r="AQ891" s="24">
        <v>0</v>
      </c>
      <c r="AR891" s="24">
        <v>0.26</v>
      </c>
      <c r="AS891" s="24">
        <v>0</v>
      </c>
      <c r="AT891" s="24">
        <v>0</v>
      </c>
    </row>
    <row r="892" spans="1:46" ht="63">
      <c r="A892" s="8" t="s">
        <v>806</v>
      </c>
      <c r="B892" s="73" t="s">
        <v>210</v>
      </c>
      <c r="C892" s="15" t="s">
        <v>2570</v>
      </c>
      <c r="D892" s="9">
        <v>8.0938499999999998</v>
      </c>
      <c r="E892" s="24"/>
      <c r="F892" s="24">
        <v>0</v>
      </c>
      <c r="G892" s="24">
        <v>0</v>
      </c>
      <c r="H892" s="24"/>
      <c r="I892" s="24">
        <v>0</v>
      </c>
      <c r="J892" s="24"/>
      <c r="K892" s="24"/>
      <c r="L892" s="24"/>
      <c r="M892" s="24">
        <v>0</v>
      </c>
      <c r="N892" s="24">
        <v>0</v>
      </c>
      <c r="O892" s="24"/>
      <c r="P892" s="49">
        <v>0</v>
      </c>
      <c r="Q892" s="24"/>
      <c r="R892" s="24"/>
      <c r="S892" s="24"/>
      <c r="T892" s="24">
        <v>8.0938500000000015</v>
      </c>
      <c r="U892" s="24">
        <v>0.40</v>
      </c>
      <c r="V892" s="24"/>
      <c r="W892" s="24">
        <v>1</v>
      </c>
      <c r="X892" s="24"/>
      <c r="Y892" s="24"/>
      <c r="Z892" s="24"/>
      <c r="AA892" s="24">
        <v>0</v>
      </c>
      <c r="AB892" s="24">
        <v>0</v>
      </c>
      <c r="AC892" s="24"/>
      <c r="AD892" s="49">
        <v>0</v>
      </c>
      <c r="AE892" s="24"/>
      <c r="AF892" s="24"/>
      <c r="AG892" s="24"/>
      <c r="AH892" s="24">
        <v>0</v>
      </c>
      <c r="AI892" s="24">
        <v>0</v>
      </c>
      <c r="AJ892" s="24"/>
      <c r="AK892" s="49">
        <v>0</v>
      </c>
      <c r="AL892" s="44"/>
      <c r="AM892" s="24"/>
      <c r="AN892" s="24"/>
      <c r="AO892" s="24">
        <f t="shared" si="14"/>
        <v>8.0938500000000015</v>
      </c>
      <c r="AP892" s="24">
        <v>0.40</v>
      </c>
      <c r="AQ892" s="24">
        <v>0</v>
      </c>
      <c r="AR892" s="24">
        <v>1</v>
      </c>
      <c r="AS892" s="24">
        <v>0</v>
      </c>
      <c r="AT892" s="24">
        <v>0</v>
      </c>
    </row>
    <row r="893" spans="1:46" ht="94.5">
      <c r="A893" s="8" t="s">
        <v>806</v>
      </c>
      <c r="B893" s="73" t="s">
        <v>1744</v>
      </c>
      <c r="C893" s="15" t="s">
        <v>1745</v>
      </c>
      <c r="D893" s="9">
        <v>2.7337699999999998</v>
      </c>
      <c r="E893" s="24"/>
      <c r="F893" s="24">
        <v>0</v>
      </c>
      <c r="G893" s="24">
        <v>0</v>
      </c>
      <c r="H893" s="24"/>
      <c r="I893" s="24">
        <v>0</v>
      </c>
      <c r="J893" s="24"/>
      <c r="K893" s="24"/>
      <c r="L893" s="24"/>
      <c r="M893" s="24">
        <v>0</v>
      </c>
      <c r="N893" s="24">
        <v>0</v>
      </c>
      <c r="O893" s="24"/>
      <c r="P893" s="49">
        <v>0</v>
      </c>
      <c r="Q893" s="24"/>
      <c r="R893" s="24"/>
      <c r="S893" s="24"/>
      <c r="T893" s="24">
        <v>2.7337699999999998</v>
      </c>
      <c r="U893" s="24">
        <v>0</v>
      </c>
      <c r="V893" s="24"/>
      <c r="W893" s="24">
        <v>0.40</v>
      </c>
      <c r="X893" s="24"/>
      <c r="Y893" s="24"/>
      <c r="Z893" s="24"/>
      <c r="AA893" s="24">
        <v>0</v>
      </c>
      <c r="AB893" s="24">
        <v>0</v>
      </c>
      <c r="AC893" s="24"/>
      <c r="AD893" s="49">
        <v>0</v>
      </c>
      <c r="AE893" s="24"/>
      <c r="AF893" s="24"/>
      <c r="AG893" s="24"/>
      <c r="AH893" s="24">
        <v>0</v>
      </c>
      <c r="AI893" s="24">
        <v>0</v>
      </c>
      <c r="AJ893" s="24"/>
      <c r="AK893" s="49">
        <v>0</v>
      </c>
      <c r="AL893" s="44"/>
      <c r="AM893" s="24"/>
      <c r="AN893" s="24"/>
      <c r="AO893" s="24">
        <f t="shared" si="14"/>
        <v>2.7337699999999998</v>
      </c>
      <c r="AP893" s="24">
        <v>0</v>
      </c>
      <c r="AQ893" s="24">
        <v>0</v>
      </c>
      <c r="AR893" s="24">
        <v>0.40</v>
      </c>
      <c r="AS893" s="24">
        <v>0</v>
      </c>
      <c r="AT893" s="24">
        <v>0</v>
      </c>
    </row>
    <row r="894" spans="1:46" ht="78.75">
      <c r="A894" s="8" t="s">
        <v>806</v>
      </c>
      <c r="B894" s="73" t="s">
        <v>211</v>
      </c>
      <c r="C894" s="15" t="s">
        <v>377</v>
      </c>
      <c r="D894" s="9">
        <v>4.2925300000000002</v>
      </c>
      <c r="E894" s="24"/>
      <c r="F894" s="24">
        <v>0</v>
      </c>
      <c r="G894" s="24">
        <v>0</v>
      </c>
      <c r="H894" s="24"/>
      <c r="I894" s="24">
        <v>0</v>
      </c>
      <c r="J894" s="24"/>
      <c r="K894" s="24"/>
      <c r="L894" s="24"/>
      <c r="M894" s="24">
        <v>0</v>
      </c>
      <c r="N894" s="24">
        <v>0</v>
      </c>
      <c r="O894" s="24"/>
      <c r="P894" s="49">
        <v>0</v>
      </c>
      <c r="Q894" s="24"/>
      <c r="R894" s="24"/>
      <c r="S894" s="24"/>
      <c r="T894" s="24">
        <v>0</v>
      </c>
      <c r="U894" s="24">
        <v>0</v>
      </c>
      <c r="V894" s="24"/>
      <c r="W894" s="24">
        <v>0</v>
      </c>
      <c r="X894" s="24"/>
      <c r="Y894" s="24"/>
      <c r="Z894" s="24"/>
      <c r="AA894" s="24">
        <v>4.2925300000000002</v>
      </c>
      <c r="AB894" s="24">
        <v>0</v>
      </c>
      <c r="AC894" s="24"/>
      <c r="AD894" s="49">
        <v>0.69</v>
      </c>
      <c r="AE894" s="24"/>
      <c r="AF894" s="24"/>
      <c r="AG894" s="24"/>
      <c r="AH894" s="24">
        <v>0</v>
      </c>
      <c r="AI894" s="24">
        <v>0</v>
      </c>
      <c r="AJ894" s="24"/>
      <c r="AK894" s="49">
        <v>0</v>
      </c>
      <c r="AL894" s="44"/>
      <c r="AM894" s="24"/>
      <c r="AN894" s="24"/>
      <c r="AO894" s="24">
        <f t="shared" si="14"/>
        <v>4.2925300000000002</v>
      </c>
      <c r="AP894" s="24">
        <v>0</v>
      </c>
      <c r="AQ894" s="24">
        <v>0</v>
      </c>
      <c r="AR894" s="24">
        <v>0.69</v>
      </c>
      <c r="AS894" s="24">
        <v>0</v>
      </c>
      <c r="AT894" s="24">
        <v>0</v>
      </c>
    </row>
    <row r="895" spans="1:46" ht="78.75">
      <c r="A895" s="8" t="s">
        <v>806</v>
      </c>
      <c r="B895" s="73" t="s">
        <v>1746</v>
      </c>
      <c r="C895" s="15" t="s">
        <v>1747</v>
      </c>
      <c r="D895" s="9">
        <v>2.89514</v>
      </c>
      <c r="E895" s="24"/>
      <c r="F895" s="24">
        <v>0</v>
      </c>
      <c r="G895" s="24">
        <v>0</v>
      </c>
      <c r="H895" s="24"/>
      <c r="I895" s="24">
        <v>0</v>
      </c>
      <c r="J895" s="24"/>
      <c r="K895" s="24"/>
      <c r="L895" s="24"/>
      <c r="M895" s="24">
        <v>0</v>
      </c>
      <c r="N895" s="24">
        <v>0</v>
      </c>
      <c r="O895" s="24"/>
      <c r="P895" s="49">
        <v>0</v>
      </c>
      <c r="Q895" s="24"/>
      <c r="R895" s="24"/>
      <c r="S895" s="24"/>
      <c r="T895" s="24">
        <v>2.89514</v>
      </c>
      <c r="U895" s="24">
        <v>0</v>
      </c>
      <c r="V895" s="24"/>
      <c r="W895" s="24">
        <v>0.43</v>
      </c>
      <c r="X895" s="24"/>
      <c r="Y895" s="24"/>
      <c r="Z895" s="24"/>
      <c r="AA895" s="24">
        <v>0</v>
      </c>
      <c r="AB895" s="24">
        <v>0</v>
      </c>
      <c r="AC895" s="24"/>
      <c r="AD895" s="49">
        <v>0</v>
      </c>
      <c r="AE895" s="24"/>
      <c r="AF895" s="24"/>
      <c r="AG895" s="24"/>
      <c r="AH895" s="24">
        <v>0</v>
      </c>
      <c r="AI895" s="24">
        <v>0</v>
      </c>
      <c r="AJ895" s="24"/>
      <c r="AK895" s="49">
        <v>0</v>
      </c>
      <c r="AL895" s="44"/>
      <c r="AM895" s="24"/>
      <c r="AN895" s="24"/>
      <c r="AO895" s="24">
        <f t="shared" si="14"/>
        <v>2.89514</v>
      </c>
      <c r="AP895" s="24">
        <v>0</v>
      </c>
      <c r="AQ895" s="24">
        <v>0</v>
      </c>
      <c r="AR895" s="24">
        <v>0.43</v>
      </c>
      <c r="AS895" s="24">
        <v>0</v>
      </c>
      <c r="AT895" s="24">
        <v>0</v>
      </c>
    </row>
    <row r="896" spans="1:46" ht="63">
      <c r="A896" s="8" t="s">
        <v>806</v>
      </c>
      <c r="B896" s="73" t="s">
        <v>1748</v>
      </c>
      <c r="C896" s="15" t="s">
        <v>1749</v>
      </c>
      <c r="D896" s="9">
        <v>2.0517300000000001</v>
      </c>
      <c r="E896" s="24"/>
      <c r="F896" s="24">
        <v>2.0517300000000001</v>
      </c>
      <c r="G896" s="24">
        <v>0</v>
      </c>
      <c r="H896" s="24"/>
      <c r="I896" s="24">
        <v>0.33</v>
      </c>
      <c r="J896" s="24"/>
      <c r="K896" s="24"/>
      <c r="L896" s="24"/>
      <c r="M896" s="24">
        <v>0</v>
      </c>
      <c r="N896" s="24">
        <v>0</v>
      </c>
      <c r="O896" s="24"/>
      <c r="P896" s="49">
        <v>0</v>
      </c>
      <c r="Q896" s="24"/>
      <c r="R896" s="24"/>
      <c r="S896" s="24"/>
      <c r="T896" s="24">
        <v>0</v>
      </c>
      <c r="U896" s="24">
        <v>0</v>
      </c>
      <c r="V896" s="24"/>
      <c r="W896" s="24">
        <v>0</v>
      </c>
      <c r="X896" s="24"/>
      <c r="Y896" s="24"/>
      <c r="Z896" s="24"/>
      <c r="AA896" s="24">
        <v>0</v>
      </c>
      <c r="AB896" s="24">
        <v>0</v>
      </c>
      <c r="AC896" s="24"/>
      <c r="AD896" s="49">
        <v>0</v>
      </c>
      <c r="AE896" s="24"/>
      <c r="AF896" s="24"/>
      <c r="AG896" s="24"/>
      <c r="AH896" s="24">
        <v>0</v>
      </c>
      <c r="AI896" s="24">
        <v>0</v>
      </c>
      <c r="AJ896" s="24"/>
      <c r="AK896" s="49">
        <v>0</v>
      </c>
      <c r="AL896" s="44"/>
      <c r="AM896" s="24"/>
      <c r="AN896" s="24"/>
      <c r="AO896" s="24">
        <f t="shared" si="14"/>
        <v>2.0517300000000001</v>
      </c>
      <c r="AP896" s="24">
        <v>0</v>
      </c>
      <c r="AQ896" s="24">
        <v>0</v>
      </c>
      <c r="AR896" s="24">
        <v>0.33</v>
      </c>
      <c r="AS896" s="24">
        <v>0</v>
      </c>
      <c r="AT896" s="24">
        <v>0</v>
      </c>
    </row>
    <row r="897" spans="1:46" ht="94.5">
      <c r="A897" s="8" t="s">
        <v>806</v>
      </c>
      <c r="B897" s="73" t="s">
        <v>155</v>
      </c>
      <c r="C897" s="15" t="s">
        <v>2571</v>
      </c>
      <c r="D897" s="9">
        <v>11.52412</v>
      </c>
      <c r="E897" s="24"/>
      <c r="F897" s="24">
        <v>0</v>
      </c>
      <c r="G897" s="24">
        <v>0</v>
      </c>
      <c r="H897" s="24"/>
      <c r="I897" s="24">
        <v>0</v>
      </c>
      <c r="J897" s="24"/>
      <c r="K897" s="24"/>
      <c r="L897" s="24"/>
      <c r="M897" s="24">
        <v>0</v>
      </c>
      <c r="N897" s="24">
        <v>0</v>
      </c>
      <c r="O897" s="24"/>
      <c r="P897" s="49">
        <v>0</v>
      </c>
      <c r="Q897" s="24"/>
      <c r="R897" s="24"/>
      <c r="S897" s="24"/>
      <c r="T897" s="24">
        <v>0</v>
      </c>
      <c r="U897" s="24">
        <v>0</v>
      </c>
      <c r="V897" s="24"/>
      <c r="W897" s="24">
        <v>0</v>
      </c>
      <c r="X897" s="24"/>
      <c r="Y897" s="24"/>
      <c r="Z897" s="24"/>
      <c r="AA897" s="24">
        <v>0</v>
      </c>
      <c r="AB897" s="24">
        <v>0</v>
      </c>
      <c r="AC897" s="24"/>
      <c r="AD897" s="49">
        <v>0</v>
      </c>
      <c r="AE897" s="24"/>
      <c r="AF897" s="24"/>
      <c r="AG897" s="24"/>
      <c r="AH897" s="24">
        <v>0</v>
      </c>
      <c r="AI897" s="24">
        <v>0</v>
      </c>
      <c r="AJ897" s="24"/>
      <c r="AK897" s="49">
        <v>0</v>
      </c>
      <c r="AL897" s="44"/>
      <c r="AM897" s="24"/>
      <c r="AN897" s="24"/>
      <c r="AO897" s="24">
        <f t="shared" si="14"/>
        <v>0</v>
      </c>
      <c r="AP897" s="24">
        <v>0</v>
      </c>
      <c r="AQ897" s="24">
        <v>0</v>
      </c>
      <c r="AR897" s="24">
        <v>0</v>
      </c>
      <c r="AS897" s="24">
        <v>0</v>
      </c>
      <c r="AT897" s="24">
        <v>0</v>
      </c>
    </row>
    <row r="898" spans="1:46" ht="94.5">
      <c r="A898" s="8" t="s">
        <v>806</v>
      </c>
      <c r="B898" s="73" t="s">
        <v>1750</v>
      </c>
      <c r="C898" s="15" t="s">
        <v>1751</v>
      </c>
      <c r="D898" s="9">
        <v>1.8121700000000001</v>
      </c>
      <c r="E898" s="24"/>
      <c r="F898" s="24">
        <v>1.8121700000000001</v>
      </c>
      <c r="G898" s="24">
        <v>0</v>
      </c>
      <c r="H898" s="24"/>
      <c r="I898" s="24">
        <v>0.37</v>
      </c>
      <c r="J898" s="24"/>
      <c r="K898" s="24"/>
      <c r="L898" s="24"/>
      <c r="M898" s="24">
        <v>0</v>
      </c>
      <c r="N898" s="24">
        <v>0</v>
      </c>
      <c r="O898" s="24"/>
      <c r="P898" s="49">
        <v>0</v>
      </c>
      <c r="Q898" s="24"/>
      <c r="R898" s="24"/>
      <c r="S898" s="24"/>
      <c r="T898" s="24">
        <v>0</v>
      </c>
      <c r="U898" s="24">
        <v>0</v>
      </c>
      <c r="V898" s="24"/>
      <c r="W898" s="24">
        <v>0</v>
      </c>
      <c r="X898" s="24"/>
      <c r="Y898" s="24"/>
      <c r="Z898" s="24"/>
      <c r="AA898" s="24">
        <v>0</v>
      </c>
      <c r="AB898" s="24">
        <v>0</v>
      </c>
      <c r="AC898" s="24"/>
      <c r="AD898" s="49">
        <v>0</v>
      </c>
      <c r="AE898" s="24"/>
      <c r="AF898" s="24"/>
      <c r="AG898" s="24"/>
      <c r="AH898" s="24">
        <v>0</v>
      </c>
      <c r="AI898" s="24">
        <v>0</v>
      </c>
      <c r="AJ898" s="24"/>
      <c r="AK898" s="49">
        <v>0</v>
      </c>
      <c r="AL898" s="44"/>
      <c r="AM898" s="24"/>
      <c r="AN898" s="24"/>
      <c r="AO898" s="24">
        <f t="shared" si="14"/>
        <v>1.8121700000000001</v>
      </c>
      <c r="AP898" s="24">
        <v>0</v>
      </c>
      <c r="AQ898" s="24">
        <v>0</v>
      </c>
      <c r="AR898" s="24">
        <v>0.37</v>
      </c>
      <c r="AS898" s="24">
        <v>0</v>
      </c>
      <c r="AT898" s="24">
        <v>0</v>
      </c>
    </row>
    <row r="899" spans="1:46" ht="63">
      <c r="A899" s="8" t="s">
        <v>806</v>
      </c>
      <c r="B899" s="73" t="s">
        <v>1752</v>
      </c>
      <c r="C899" s="15" t="s">
        <v>1753</v>
      </c>
      <c r="D899" s="9">
        <v>4.9093599999999995</v>
      </c>
      <c r="E899" s="24"/>
      <c r="F899" s="24">
        <v>4.9093599999999995</v>
      </c>
      <c r="G899" s="24">
        <v>0</v>
      </c>
      <c r="H899" s="24"/>
      <c r="I899" s="24">
        <v>0.95</v>
      </c>
      <c r="J899" s="24"/>
      <c r="K899" s="24"/>
      <c r="L899" s="24"/>
      <c r="M899" s="24">
        <v>0</v>
      </c>
      <c r="N899" s="24">
        <v>0</v>
      </c>
      <c r="O899" s="24"/>
      <c r="P899" s="49">
        <v>0</v>
      </c>
      <c r="Q899" s="24"/>
      <c r="R899" s="24"/>
      <c r="S899" s="24"/>
      <c r="T899" s="24">
        <v>0</v>
      </c>
      <c r="U899" s="24">
        <v>0</v>
      </c>
      <c r="V899" s="24"/>
      <c r="W899" s="24">
        <v>0</v>
      </c>
      <c r="X899" s="24"/>
      <c r="Y899" s="24"/>
      <c r="Z899" s="24"/>
      <c r="AA899" s="24">
        <v>0</v>
      </c>
      <c r="AB899" s="24">
        <v>0</v>
      </c>
      <c r="AC899" s="24"/>
      <c r="AD899" s="49">
        <v>0</v>
      </c>
      <c r="AE899" s="24"/>
      <c r="AF899" s="24"/>
      <c r="AG899" s="24"/>
      <c r="AH899" s="24">
        <v>0</v>
      </c>
      <c r="AI899" s="24">
        <v>0</v>
      </c>
      <c r="AJ899" s="24"/>
      <c r="AK899" s="49">
        <v>0</v>
      </c>
      <c r="AL899" s="44"/>
      <c r="AM899" s="24"/>
      <c r="AN899" s="24"/>
      <c r="AO899" s="24">
        <f t="shared" si="14"/>
        <v>4.9093599999999995</v>
      </c>
      <c r="AP899" s="24">
        <v>0</v>
      </c>
      <c r="AQ899" s="24">
        <v>0</v>
      </c>
      <c r="AR899" s="24">
        <v>0.95</v>
      </c>
      <c r="AS899" s="24">
        <v>0</v>
      </c>
      <c r="AT899" s="24">
        <v>0</v>
      </c>
    </row>
    <row r="900" spans="1:46" ht="63">
      <c r="A900" s="8" t="s">
        <v>806</v>
      </c>
      <c r="B900" s="73" t="s">
        <v>1754</v>
      </c>
      <c r="C900" s="15" t="s">
        <v>1755</v>
      </c>
      <c r="D900" s="9">
        <v>16.46088</v>
      </c>
      <c r="E900" s="24"/>
      <c r="F900" s="24">
        <v>0</v>
      </c>
      <c r="G900" s="24">
        <v>0</v>
      </c>
      <c r="H900" s="24"/>
      <c r="I900" s="24">
        <v>0</v>
      </c>
      <c r="J900" s="24"/>
      <c r="K900" s="24"/>
      <c r="L900" s="24"/>
      <c r="M900" s="24">
        <v>16.460880000000003</v>
      </c>
      <c r="N900" s="24">
        <v>0.5</v>
      </c>
      <c r="O900" s="24"/>
      <c r="P900" s="49">
        <v>1.21</v>
      </c>
      <c r="Q900" s="24"/>
      <c r="R900" s="24"/>
      <c r="S900" s="24"/>
      <c r="T900" s="24">
        <v>0</v>
      </c>
      <c r="U900" s="24">
        <v>0</v>
      </c>
      <c r="V900" s="24"/>
      <c r="W900" s="24">
        <v>0</v>
      </c>
      <c r="X900" s="24"/>
      <c r="Y900" s="24"/>
      <c r="Z900" s="24"/>
      <c r="AA900" s="24">
        <v>0</v>
      </c>
      <c r="AB900" s="24">
        <v>0</v>
      </c>
      <c r="AC900" s="24"/>
      <c r="AD900" s="49">
        <v>0</v>
      </c>
      <c r="AE900" s="24"/>
      <c r="AF900" s="24"/>
      <c r="AG900" s="24"/>
      <c r="AH900" s="24">
        <v>0</v>
      </c>
      <c r="AI900" s="24">
        <v>0</v>
      </c>
      <c r="AJ900" s="24"/>
      <c r="AK900" s="49">
        <v>0</v>
      </c>
      <c r="AL900" s="44"/>
      <c r="AM900" s="24"/>
      <c r="AN900" s="24"/>
      <c r="AO900" s="24">
        <f t="shared" si="14"/>
        <v>16.460880000000003</v>
      </c>
      <c r="AP900" s="24">
        <v>0.5</v>
      </c>
      <c r="AQ900" s="24">
        <v>0</v>
      </c>
      <c r="AR900" s="24">
        <v>1.21</v>
      </c>
      <c r="AS900" s="24">
        <v>0</v>
      </c>
      <c r="AT900" s="24">
        <v>0</v>
      </c>
    </row>
    <row r="901" spans="1:46" ht="47.25">
      <c r="A901" s="8" t="s">
        <v>806</v>
      </c>
      <c r="B901" s="73" t="s">
        <v>1756</v>
      </c>
      <c r="C901" s="15" t="s">
        <v>1757</v>
      </c>
      <c r="D901" s="9">
        <v>6.8298000000000005</v>
      </c>
      <c r="E901" s="24"/>
      <c r="F901" s="24">
        <v>6.8298000000000005</v>
      </c>
      <c r="G901" s="24">
        <v>0.5</v>
      </c>
      <c r="H901" s="24"/>
      <c r="I901" s="24">
        <v>0.628</v>
      </c>
      <c r="J901" s="24"/>
      <c r="K901" s="24"/>
      <c r="L901" s="24"/>
      <c r="M901" s="24">
        <v>0</v>
      </c>
      <c r="N901" s="24">
        <v>0</v>
      </c>
      <c r="O901" s="24"/>
      <c r="P901" s="49">
        <v>0</v>
      </c>
      <c r="Q901" s="24"/>
      <c r="R901" s="24"/>
      <c r="S901" s="24"/>
      <c r="T901" s="24">
        <v>0</v>
      </c>
      <c r="U901" s="24">
        <v>0</v>
      </c>
      <c r="V901" s="24"/>
      <c r="W901" s="24">
        <v>0</v>
      </c>
      <c r="X901" s="24"/>
      <c r="Y901" s="24"/>
      <c r="Z901" s="24"/>
      <c r="AA901" s="24">
        <v>0</v>
      </c>
      <c r="AB901" s="24">
        <v>0</v>
      </c>
      <c r="AC901" s="24"/>
      <c r="AD901" s="49">
        <v>0</v>
      </c>
      <c r="AE901" s="24"/>
      <c r="AF901" s="24"/>
      <c r="AG901" s="24"/>
      <c r="AH901" s="24">
        <v>0</v>
      </c>
      <c r="AI901" s="24">
        <v>0</v>
      </c>
      <c r="AJ901" s="24"/>
      <c r="AK901" s="49">
        <v>0</v>
      </c>
      <c r="AL901" s="44"/>
      <c r="AM901" s="24"/>
      <c r="AN901" s="24"/>
      <c r="AO901" s="24">
        <f t="shared" si="14"/>
        <v>6.8298000000000005</v>
      </c>
      <c r="AP901" s="24">
        <v>0.5</v>
      </c>
      <c r="AQ901" s="24">
        <v>0</v>
      </c>
      <c r="AR901" s="24">
        <v>0.628</v>
      </c>
      <c r="AS901" s="24">
        <v>0</v>
      </c>
      <c r="AT901" s="24">
        <v>0</v>
      </c>
    </row>
    <row r="902" spans="1:46" ht="94.5">
      <c r="A902" s="8" t="s">
        <v>806</v>
      </c>
      <c r="B902" s="73" t="s">
        <v>252</v>
      </c>
      <c r="C902" s="15" t="s">
        <v>378</v>
      </c>
      <c r="D902" s="9">
        <v>53.623779999999996</v>
      </c>
      <c r="E902" s="24"/>
      <c r="F902" s="24">
        <v>0</v>
      </c>
      <c r="G902" s="24">
        <v>0</v>
      </c>
      <c r="H902" s="24"/>
      <c r="I902" s="24">
        <v>0</v>
      </c>
      <c r="J902" s="24"/>
      <c r="K902" s="24"/>
      <c r="L902" s="24"/>
      <c r="M902" s="24">
        <v>53.623779999999996</v>
      </c>
      <c r="N902" s="24">
        <v>0</v>
      </c>
      <c r="O902" s="24"/>
      <c r="P902" s="49">
        <v>6.05</v>
      </c>
      <c r="Q902" s="24"/>
      <c r="R902" s="24"/>
      <c r="S902" s="24"/>
      <c r="T902" s="24">
        <v>0</v>
      </c>
      <c r="U902" s="24">
        <v>0</v>
      </c>
      <c r="V902" s="24"/>
      <c r="W902" s="24">
        <v>0</v>
      </c>
      <c r="X902" s="24"/>
      <c r="Y902" s="24"/>
      <c r="Z902" s="24"/>
      <c r="AA902" s="24">
        <v>0</v>
      </c>
      <c r="AB902" s="24">
        <v>0</v>
      </c>
      <c r="AC902" s="24"/>
      <c r="AD902" s="49">
        <v>0</v>
      </c>
      <c r="AE902" s="24"/>
      <c r="AF902" s="24"/>
      <c r="AG902" s="24"/>
      <c r="AH902" s="24">
        <v>0</v>
      </c>
      <c r="AI902" s="24">
        <v>0</v>
      </c>
      <c r="AJ902" s="24"/>
      <c r="AK902" s="49">
        <v>0</v>
      </c>
      <c r="AL902" s="44"/>
      <c r="AM902" s="24"/>
      <c r="AN902" s="24"/>
      <c r="AO902" s="24">
        <f t="shared" si="14"/>
        <v>53.623779999999996</v>
      </c>
      <c r="AP902" s="24">
        <v>0</v>
      </c>
      <c r="AQ902" s="24">
        <v>0</v>
      </c>
      <c r="AR902" s="24">
        <v>6.05</v>
      </c>
      <c r="AS902" s="24">
        <v>0</v>
      </c>
      <c r="AT902" s="24">
        <v>0</v>
      </c>
    </row>
    <row r="903" spans="1:46" ht="78.75">
      <c r="A903" s="8" t="s">
        <v>806</v>
      </c>
      <c r="B903" s="73" t="s">
        <v>1758</v>
      </c>
      <c r="C903" s="15" t="s">
        <v>1759</v>
      </c>
      <c r="D903" s="9">
        <v>0.98907999999999996</v>
      </c>
      <c r="E903" s="24"/>
      <c r="F903" s="24">
        <v>0.98907999999999996</v>
      </c>
      <c r="G903" s="24">
        <v>0</v>
      </c>
      <c r="H903" s="24"/>
      <c r="I903" s="24">
        <v>0.14000000000000001</v>
      </c>
      <c r="J903" s="24"/>
      <c r="K903" s="24"/>
      <c r="L903" s="24"/>
      <c r="M903" s="24">
        <v>0</v>
      </c>
      <c r="N903" s="24">
        <v>0</v>
      </c>
      <c r="O903" s="24"/>
      <c r="P903" s="49">
        <v>0</v>
      </c>
      <c r="Q903" s="24"/>
      <c r="R903" s="24"/>
      <c r="S903" s="24"/>
      <c r="T903" s="24">
        <v>0</v>
      </c>
      <c r="U903" s="24">
        <v>0</v>
      </c>
      <c r="V903" s="24"/>
      <c r="W903" s="24">
        <v>0</v>
      </c>
      <c r="X903" s="24"/>
      <c r="Y903" s="24"/>
      <c r="Z903" s="24"/>
      <c r="AA903" s="24">
        <v>0</v>
      </c>
      <c r="AB903" s="24">
        <v>0</v>
      </c>
      <c r="AC903" s="24"/>
      <c r="AD903" s="49">
        <v>0</v>
      </c>
      <c r="AE903" s="24"/>
      <c r="AF903" s="24"/>
      <c r="AG903" s="24"/>
      <c r="AH903" s="24">
        <v>0</v>
      </c>
      <c r="AI903" s="24">
        <v>0</v>
      </c>
      <c r="AJ903" s="24"/>
      <c r="AK903" s="49">
        <v>0</v>
      </c>
      <c r="AL903" s="44"/>
      <c r="AM903" s="24"/>
      <c r="AN903" s="24"/>
      <c r="AO903" s="24">
        <f t="shared" si="14"/>
        <v>0.98907999999999996</v>
      </c>
      <c r="AP903" s="24">
        <v>0</v>
      </c>
      <c r="AQ903" s="24">
        <v>0</v>
      </c>
      <c r="AR903" s="24">
        <v>0.14000000000000001</v>
      </c>
      <c r="AS903" s="24">
        <v>0</v>
      </c>
      <c r="AT903" s="24">
        <v>0</v>
      </c>
    </row>
    <row r="904" spans="1:46" ht="63">
      <c r="A904" s="8" t="s">
        <v>806</v>
      </c>
      <c r="B904" s="73" t="s">
        <v>1760</v>
      </c>
      <c r="C904" s="15" t="s">
        <v>2572</v>
      </c>
      <c r="D904" s="9">
        <v>0.99119000000000002</v>
      </c>
      <c r="E904" s="24"/>
      <c r="F904" s="24">
        <v>0.99119000000000013</v>
      </c>
      <c r="G904" s="24">
        <v>0</v>
      </c>
      <c r="H904" s="24"/>
      <c r="I904" s="24">
        <v>0.20</v>
      </c>
      <c r="J904" s="24"/>
      <c r="K904" s="24"/>
      <c r="L904" s="24"/>
      <c r="M904" s="24">
        <v>0</v>
      </c>
      <c r="N904" s="24">
        <v>0</v>
      </c>
      <c r="O904" s="24"/>
      <c r="P904" s="49">
        <v>0</v>
      </c>
      <c r="Q904" s="24"/>
      <c r="R904" s="24"/>
      <c r="S904" s="24"/>
      <c r="T904" s="24">
        <v>0</v>
      </c>
      <c r="U904" s="24">
        <v>0</v>
      </c>
      <c r="V904" s="24"/>
      <c r="W904" s="24">
        <v>0</v>
      </c>
      <c r="X904" s="24"/>
      <c r="Y904" s="24"/>
      <c r="Z904" s="24"/>
      <c r="AA904" s="24">
        <v>0</v>
      </c>
      <c r="AB904" s="24">
        <v>0</v>
      </c>
      <c r="AC904" s="24"/>
      <c r="AD904" s="49">
        <v>0</v>
      </c>
      <c r="AE904" s="24"/>
      <c r="AF904" s="24"/>
      <c r="AG904" s="24"/>
      <c r="AH904" s="24">
        <v>0</v>
      </c>
      <c r="AI904" s="24">
        <v>0</v>
      </c>
      <c r="AJ904" s="24"/>
      <c r="AK904" s="49">
        <v>0</v>
      </c>
      <c r="AL904" s="44"/>
      <c r="AM904" s="24"/>
      <c r="AN904" s="24"/>
      <c r="AO904" s="24">
        <f t="shared" si="14"/>
        <v>0.99119000000000013</v>
      </c>
      <c r="AP904" s="24">
        <v>0</v>
      </c>
      <c r="AQ904" s="24">
        <v>0</v>
      </c>
      <c r="AR904" s="24">
        <v>0.20</v>
      </c>
      <c r="AS904" s="24">
        <v>0</v>
      </c>
      <c r="AT904" s="24">
        <v>0</v>
      </c>
    </row>
    <row r="905" spans="1:46" ht="47.25">
      <c r="A905" s="8" t="s">
        <v>806</v>
      </c>
      <c r="B905" s="73" t="s">
        <v>1761</v>
      </c>
      <c r="C905" s="15" t="s">
        <v>2573</v>
      </c>
      <c r="D905" s="9">
        <v>1.5570999999999999</v>
      </c>
      <c r="E905" s="24"/>
      <c r="F905" s="24">
        <v>1.5570999999999999</v>
      </c>
      <c r="G905" s="24">
        <v>0</v>
      </c>
      <c r="H905" s="24"/>
      <c r="I905" s="24">
        <v>0.44</v>
      </c>
      <c r="J905" s="24"/>
      <c r="K905" s="24"/>
      <c r="L905" s="24"/>
      <c r="M905" s="24">
        <v>0</v>
      </c>
      <c r="N905" s="24">
        <v>0</v>
      </c>
      <c r="O905" s="24"/>
      <c r="P905" s="49">
        <v>0</v>
      </c>
      <c r="Q905" s="24"/>
      <c r="R905" s="24"/>
      <c r="S905" s="24"/>
      <c r="T905" s="24">
        <v>0</v>
      </c>
      <c r="U905" s="24">
        <v>0</v>
      </c>
      <c r="V905" s="24"/>
      <c r="W905" s="24">
        <v>0</v>
      </c>
      <c r="X905" s="24"/>
      <c r="Y905" s="24"/>
      <c r="Z905" s="24"/>
      <c r="AA905" s="24">
        <v>0</v>
      </c>
      <c r="AB905" s="24">
        <v>0</v>
      </c>
      <c r="AC905" s="24"/>
      <c r="AD905" s="49">
        <v>0</v>
      </c>
      <c r="AE905" s="24"/>
      <c r="AF905" s="24"/>
      <c r="AG905" s="24"/>
      <c r="AH905" s="24">
        <v>0</v>
      </c>
      <c r="AI905" s="24">
        <v>0</v>
      </c>
      <c r="AJ905" s="24"/>
      <c r="AK905" s="49">
        <v>0</v>
      </c>
      <c r="AL905" s="44"/>
      <c r="AM905" s="24"/>
      <c r="AN905" s="24"/>
      <c r="AO905" s="24">
        <f t="shared" si="14"/>
        <v>1.5570999999999999</v>
      </c>
      <c r="AP905" s="24">
        <v>0</v>
      </c>
      <c r="AQ905" s="24">
        <v>0</v>
      </c>
      <c r="AR905" s="24">
        <v>0.44</v>
      </c>
      <c r="AS905" s="24">
        <v>0</v>
      </c>
      <c r="AT905" s="24">
        <v>0</v>
      </c>
    </row>
    <row r="906" spans="1:46" ht="47.25">
      <c r="A906" s="8" t="s">
        <v>806</v>
      </c>
      <c r="B906" s="73" t="s">
        <v>1762</v>
      </c>
      <c r="C906" s="15" t="s">
        <v>1763</v>
      </c>
      <c r="D906" s="9">
        <v>1.3540000000000001</v>
      </c>
      <c r="E906" s="24"/>
      <c r="F906" s="24">
        <v>1.3540000000000001</v>
      </c>
      <c r="G906" s="24">
        <v>0</v>
      </c>
      <c r="H906" s="24"/>
      <c r="I906" s="24">
        <v>0.28999999999999998</v>
      </c>
      <c r="J906" s="24"/>
      <c r="K906" s="24"/>
      <c r="L906" s="24"/>
      <c r="M906" s="24">
        <v>0</v>
      </c>
      <c r="N906" s="24">
        <v>0</v>
      </c>
      <c r="O906" s="24"/>
      <c r="P906" s="49">
        <v>0</v>
      </c>
      <c r="Q906" s="24"/>
      <c r="R906" s="24"/>
      <c r="S906" s="24"/>
      <c r="T906" s="24">
        <v>0</v>
      </c>
      <c r="U906" s="24">
        <v>0</v>
      </c>
      <c r="V906" s="24"/>
      <c r="W906" s="24">
        <v>0</v>
      </c>
      <c r="X906" s="24"/>
      <c r="Y906" s="24"/>
      <c r="Z906" s="24"/>
      <c r="AA906" s="24">
        <v>0</v>
      </c>
      <c r="AB906" s="24">
        <v>0</v>
      </c>
      <c r="AC906" s="24"/>
      <c r="AD906" s="49">
        <v>0</v>
      </c>
      <c r="AE906" s="24"/>
      <c r="AF906" s="24"/>
      <c r="AG906" s="24"/>
      <c r="AH906" s="24">
        <v>0</v>
      </c>
      <c r="AI906" s="24">
        <v>0</v>
      </c>
      <c r="AJ906" s="24"/>
      <c r="AK906" s="49">
        <v>0</v>
      </c>
      <c r="AL906" s="44"/>
      <c r="AM906" s="24"/>
      <c r="AN906" s="24"/>
      <c r="AO906" s="24">
        <f t="shared" si="14"/>
        <v>1.3540000000000001</v>
      </c>
      <c r="AP906" s="24">
        <v>0</v>
      </c>
      <c r="AQ906" s="24">
        <v>0</v>
      </c>
      <c r="AR906" s="24">
        <v>0.28999999999999998</v>
      </c>
      <c r="AS906" s="24">
        <v>0</v>
      </c>
      <c r="AT906" s="24">
        <v>0</v>
      </c>
    </row>
    <row r="907" spans="1:46" ht="47.25">
      <c r="A907" s="8" t="s">
        <v>806</v>
      </c>
      <c r="B907" s="73" t="s">
        <v>1764</v>
      </c>
      <c r="C907" s="15" t="s">
        <v>1765</v>
      </c>
      <c r="D907" s="9">
        <v>0.54774</v>
      </c>
      <c r="E907" s="24"/>
      <c r="F907" s="24">
        <v>0.54774</v>
      </c>
      <c r="G907" s="24">
        <v>0</v>
      </c>
      <c r="H907" s="24"/>
      <c r="I907" s="24">
        <v>0.09</v>
      </c>
      <c r="J907" s="24"/>
      <c r="K907" s="24"/>
      <c r="L907" s="24"/>
      <c r="M907" s="24">
        <v>0</v>
      </c>
      <c r="N907" s="24">
        <v>0</v>
      </c>
      <c r="O907" s="24"/>
      <c r="P907" s="49">
        <v>0</v>
      </c>
      <c r="Q907" s="24"/>
      <c r="R907" s="24"/>
      <c r="S907" s="24"/>
      <c r="T907" s="24">
        <v>0</v>
      </c>
      <c r="U907" s="24">
        <v>0</v>
      </c>
      <c r="V907" s="24"/>
      <c r="W907" s="24">
        <v>0</v>
      </c>
      <c r="X907" s="24"/>
      <c r="Y907" s="24"/>
      <c r="Z907" s="24"/>
      <c r="AA907" s="24">
        <v>0</v>
      </c>
      <c r="AB907" s="24">
        <v>0</v>
      </c>
      <c r="AC907" s="24"/>
      <c r="AD907" s="49">
        <v>0</v>
      </c>
      <c r="AE907" s="24"/>
      <c r="AF907" s="24"/>
      <c r="AG907" s="24"/>
      <c r="AH907" s="24">
        <v>0</v>
      </c>
      <c r="AI907" s="24">
        <v>0</v>
      </c>
      <c r="AJ907" s="24"/>
      <c r="AK907" s="49">
        <v>0</v>
      </c>
      <c r="AL907" s="44"/>
      <c r="AM907" s="24"/>
      <c r="AN907" s="24"/>
      <c r="AO907" s="24">
        <f t="shared" si="14"/>
        <v>0.54774</v>
      </c>
      <c r="AP907" s="24">
        <v>0</v>
      </c>
      <c r="AQ907" s="24">
        <v>0</v>
      </c>
      <c r="AR907" s="24">
        <v>0.09</v>
      </c>
      <c r="AS907" s="24">
        <v>0</v>
      </c>
      <c r="AT907" s="24">
        <v>0</v>
      </c>
    </row>
    <row r="908" spans="1:46" ht="47.25">
      <c r="A908" s="8" t="s">
        <v>806</v>
      </c>
      <c r="B908" s="73" t="s">
        <v>212</v>
      </c>
      <c r="C908" s="15" t="s">
        <v>379</v>
      </c>
      <c r="D908" s="9">
        <v>0.74929999999999997</v>
      </c>
      <c r="E908" s="24"/>
      <c r="F908" s="24">
        <v>0</v>
      </c>
      <c r="G908" s="24">
        <v>0</v>
      </c>
      <c r="H908" s="24"/>
      <c r="I908" s="24">
        <v>0</v>
      </c>
      <c r="J908" s="24"/>
      <c r="K908" s="24"/>
      <c r="L908" s="24"/>
      <c r="M908" s="24">
        <v>0</v>
      </c>
      <c r="N908" s="24">
        <v>0</v>
      </c>
      <c r="O908" s="24"/>
      <c r="P908" s="49">
        <v>0</v>
      </c>
      <c r="Q908" s="24"/>
      <c r="R908" s="24"/>
      <c r="S908" s="24"/>
      <c r="T908" s="24">
        <v>0</v>
      </c>
      <c r="U908" s="24">
        <v>0</v>
      </c>
      <c r="V908" s="24"/>
      <c r="W908" s="24">
        <v>0</v>
      </c>
      <c r="X908" s="24"/>
      <c r="Y908" s="24"/>
      <c r="Z908" s="24"/>
      <c r="AA908" s="24">
        <v>0.74929999999999997</v>
      </c>
      <c r="AB908" s="24">
        <v>0</v>
      </c>
      <c r="AC908" s="24"/>
      <c r="AD908" s="49">
        <v>0.14000000000000001</v>
      </c>
      <c r="AE908" s="24"/>
      <c r="AF908" s="24"/>
      <c r="AG908" s="24"/>
      <c r="AH908" s="24">
        <v>0</v>
      </c>
      <c r="AI908" s="24">
        <v>0</v>
      </c>
      <c r="AJ908" s="24"/>
      <c r="AK908" s="49">
        <v>0</v>
      </c>
      <c r="AL908" s="44"/>
      <c r="AM908" s="24"/>
      <c r="AN908" s="24"/>
      <c r="AO908" s="24">
        <f t="shared" si="14"/>
        <v>0.74929999999999997</v>
      </c>
      <c r="AP908" s="24">
        <v>0</v>
      </c>
      <c r="AQ908" s="24">
        <v>0</v>
      </c>
      <c r="AR908" s="24">
        <v>0.14000000000000001</v>
      </c>
      <c r="AS908" s="24">
        <v>0</v>
      </c>
      <c r="AT908" s="24">
        <v>0</v>
      </c>
    </row>
    <row r="909" spans="1:46" ht="47.25">
      <c r="A909" s="8" t="s">
        <v>806</v>
      </c>
      <c r="B909" s="73" t="s">
        <v>156</v>
      </c>
      <c r="C909" s="15" t="s">
        <v>2574</v>
      </c>
      <c r="D909" s="9">
        <v>12.67717</v>
      </c>
      <c r="E909" s="24"/>
      <c r="F909" s="24">
        <v>0</v>
      </c>
      <c r="G909" s="24">
        <v>0</v>
      </c>
      <c r="H909" s="24"/>
      <c r="I909" s="24">
        <v>0</v>
      </c>
      <c r="J909" s="24"/>
      <c r="K909" s="24"/>
      <c r="L909" s="24"/>
      <c r="M909" s="24">
        <v>0</v>
      </c>
      <c r="N909" s="24">
        <v>0</v>
      </c>
      <c r="O909" s="24"/>
      <c r="P909" s="49">
        <v>0</v>
      </c>
      <c r="Q909" s="24"/>
      <c r="R909" s="24"/>
      <c r="S909" s="24"/>
      <c r="T909" s="24">
        <v>0</v>
      </c>
      <c r="U909" s="24">
        <v>0</v>
      </c>
      <c r="V909" s="24"/>
      <c r="W909" s="24">
        <v>0</v>
      </c>
      <c r="X909" s="24"/>
      <c r="Y909" s="24"/>
      <c r="Z909" s="24"/>
      <c r="AA909" s="24">
        <v>12.67717</v>
      </c>
      <c r="AB909" s="24">
        <v>0.80</v>
      </c>
      <c r="AC909" s="24"/>
      <c r="AD909" s="49">
        <v>0.45</v>
      </c>
      <c r="AE909" s="24"/>
      <c r="AF909" s="24"/>
      <c r="AG909" s="24"/>
      <c r="AH909" s="24">
        <v>0</v>
      </c>
      <c r="AI909" s="24">
        <v>0</v>
      </c>
      <c r="AJ909" s="24"/>
      <c r="AK909" s="49">
        <v>0</v>
      </c>
      <c r="AL909" s="44"/>
      <c r="AM909" s="24"/>
      <c r="AN909" s="24"/>
      <c r="AO909" s="24">
        <f t="shared" si="14"/>
        <v>12.67717</v>
      </c>
      <c r="AP909" s="24">
        <v>0.80</v>
      </c>
      <c r="AQ909" s="24">
        <v>0</v>
      </c>
      <c r="AR909" s="24">
        <v>0.45</v>
      </c>
      <c r="AS909" s="24">
        <v>0</v>
      </c>
      <c r="AT909" s="24">
        <v>0</v>
      </c>
    </row>
    <row r="910" spans="1:46" ht="78.75">
      <c r="A910" s="8" t="s">
        <v>806</v>
      </c>
      <c r="B910" s="73" t="s">
        <v>1766</v>
      </c>
      <c r="C910" s="15" t="s">
        <v>1767</v>
      </c>
      <c r="D910" s="9">
        <v>3.6437000000000004</v>
      </c>
      <c r="E910" s="24"/>
      <c r="F910" s="24">
        <v>0</v>
      </c>
      <c r="G910" s="24">
        <v>0</v>
      </c>
      <c r="H910" s="24"/>
      <c r="I910" s="24">
        <v>0</v>
      </c>
      <c r="J910" s="24"/>
      <c r="K910" s="24"/>
      <c r="L910" s="24"/>
      <c r="M910" s="24">
        <v>3.6436999999999995</v>
      </c>
      <c r="N910" s="24">
        <v>0.25</v>
      </c>
      <c r="O910" s="24"/>
      <c r="P910" s="49">
        <v>0.46</v>
      </c>
      <c r="Q910" s="24"/>
      <c r="R910" s="24"/>
      <c r="S910" s="24"/>
      <c r="T910" s="24">
        <v>0</v>
      </c>
      <c r="U910" s="24">
        <v>0</v>
      </c>
      <c r="V910" s="24"/>
      <c r="W910" s="24">
        <v>0</v>
      </c>
      <c r="X910" s="24"/>
      <c r="Y910" s="24"/>
      <c r="Z910" s="24"/>
      <c r="AA910" s="24">
        <v>0</v>
      </c>
      <c r="AB910" s="24">
        <v>0</v>
      </c>
      <c r="AC910" s="24"/>
      <c r="AD910" s="49">
        <v>0</v>
      </c>
      <c r="AE910" s="24"/>
      <c r="AF910" s="24"/>
      <c r="AG910" s="24"/>
      <c r="AH910" s="24">
        <v>0</v>
      </c>
      <c r="AI910" s="24">
        <v>0</v>
      </c>
      <c r="AJ910" s="24"/>
      <c r="AK910" s="49">
        <v>0</v>
      </c>
      <c r="AL910" s="44"/>
      <c r="AM910" s="24"/>
      <c r="AN910" s="24"/>
      <c r="AO910" s="24">
        <f t="shared" si="14"/>
        <v>3.6436999999999995</v>
      </c>
      <c r="AP910" s="24">
        <v>0.25</v>
      </c>
      <c r="AQ910" s="24">
        <v>0</v>
      </c>
      <c r="AR910" s="24">
        <v>0.46</v>
      </c>
      <c r="AS910" s="24">
        <v>0</v>
      </c>
      <c r="AT910" s="24">
        <v>0</v>
      </c>
    </row>
    <row r="911" spans="1:46" ht="94.5">
      <c r="A911" s="8" t="s">
        <v>806</v>
      </c>
      <c r="B911" s="73" t="s">
        <v>1768</v>
      </c>
      <c r="C911" s="15" t="s">
        <v>1769</v>
      </c>
      <c r="D911" s="9">
        <v>6.9127600000000013</v>
      </c>
      <c r="E911" s="24"/>
      <c r="F911" s="24">
        <v>0</v>
      </c>
      <c r="G911" s="24">
        <v>0</v>
      </c>
      <c r="H911" s="24"/>
      <c r="I911" s="24">
        <v>0</v>
      </c>
      <c r="J911" s="24"/>
      <c r="K911" s="24"/>
      <c r="L911" s="24"/>
      <c r="M911" s="24">
        <v>6.9127599999999996</v>
      </c>
      <c r="N911" s="24">
        <v>0</v>
      </c>
      <c r="O911" s="24"/>
      <c r="P911" s="49">
        <v>0.80</v>
      </c>
      <c r="Q911" s="24"/>
      <c r="R911" s="24"/>
      <c r="S911" s="24"/>
      <c r="T911" s="24">
        <v>0</v>
      </c>
      <c r="U911" s="24">
        <v>0</v>
      </c>
      <c r="V911" s="24"/>
      <c r="W911" s="24">
        <v>0</v>
      </c>
      <c r="X911" s="24"/>
      <c r="Y911" s="24"/>
      <c r="Z911" s="24"/>
      <c r="AA911" s="24">
        <v>0</v>
      </c>
      <c r="AB911" s="24">
        <v>0</v>
      </c>
      <c r="AC911" s="24"/>
      <c r="AD911" s="49">
        <v>0</v>
      </c>
      <c r="AE911" s="24"/>
      <c r="AF911" s="24"/>
      <c r="AG911" s="24"/>
      <c r="AH911" s="24">
        <v>0</v>
      </c>
      <c r="AI911" s="24">
        <v>0</v>
      </c>
      <c r="AJ911" s="24"/>
      <c r="AK911" s="49">
        <v>0</v>
      </c>
      <c r="AL911" s="44"/>
      <c r="AM911" s="24"/>
      <c r="AN911" s="24"/>
      <c r="AO911" s="24">
        <f t="shared" si="15" ref="AO911:AO974">=F911+M911+T911+AA911+AH911</f>
        <v>6.9127599999999996</v>
      </c>
      <c r="AP911" s="24">
        <v>0</v>
      </c>
      <c r="AQ911" s="24">
        <v>0</v>
      </c>
      <c r="AR911" s="24">
        <v>0.80</v>
      </c>
      <c r="AS911" s="24">
        <v>0</v>
      </c>
      <c r="AT911" s="24">
        <v>0</v>
      </c>
    </row>
    <row r="912" spans="1:46" ht="110.25">
      <c r="A912" s="8" t="s">
        <v>806</v>
      </c>
      <c r="B912" s="73" t="s">
        <v>1770</v>
      </c>
      <c r="C912" s="15" t="s">
        <v>1771</v>
      </c>
      <c r="D912" s="9">
        <v>12.16376</v>
      </c>
      <c r="E912" s="24"/>
      <c r="F912" s="24">
        <v>0</v>
      </c>
      <c r="G912" s="24">
        <v>0</v>
      </c>
      <c r="H912" s="24"/>
      <c r="I912" s="24">
        <v>0</v>
      </c>
      <c r="J912" s="24"/>
      <c r="K912" s="24"/>
      <c r="L912" s="24"/>
      <c r="M912" s="24">
        <v>12.163760000000002</v>
      </c>
      <c r="N912" s="24">
        <v>0</v>
      </c>
      <c r="O912" s="24"/>
      <c r="P912" s="49">
        <v>0</v>
      </c>
      <c r="Q912" s="24"/>
      <c r="R912" s="24"/>
      <c r="S912" s="24"/>
      <c r="T912" s="24">
        <v>0</v>
      </c>
      <c r="U912" s="24">
        <v>0</v>
      </c>
      <c r="V912" s="24"/>
      <c r="W912" s="24">
        <v>1.5</v>
      </c>
      <c r="X912" s="24"/>
      <c r="Y912" s="24"/>
      <c r="Z912" s="24"/>
      <c r="AA912" s="24">
        <v>0</v>
      </c>
      <c r="AB912" s="24">
        <v>0</v>
      </c>
      <c r="AC912" s="24"/>
      <c r="AD912" s="49">
        <v>0</v>
      </c>
      <c r="AE912" s="24"/>
      <c r="AF912" s="24"/>
      <c r="AG912" s="24"/>
      <c r="AH912" s="24">
        <v>0</v>
      </c>
      <c r="AI912" s="24">
        <v>0</v>
      </c>
      <c r="AJ912" s="24"/>
      <c r="AK912" s="49">
        <v>0</v>
      </c>
      <c r="AL912" s="44"/>
      <c r="AM912" s="24"/>
      <c r="AN912" s="24"/>
      <c r="AO912" s="24">
        <f t="shared" si="15"/>
        <v>12.163760000000002</v>
      </c>
      <c r="AP912" s="24">
        <v>0</v>
      </c>
      <c r="AQ912" s="24">
        <v>0</v>
      </c>
      <c r="AR912" s="24">
        <v>1.5</v>
      </c>
      <c r="AS912" s="24">
        <v>0</v>
      </c>
      <c r="AT912" s="24">
        <v>0</v>
      </c>
    </row>
    <row r="913" spans="1:46" ht="110.25">
      <c r="A913" s="8" t="s">
        <v>806</v>
      </c>
      <c r="B913" s="73" t="s">
        <v>1772</v>
      </c>
      <c r="C913" s="15" t="s">
        <v>1773</v>
      </c>
      <c r="D913" s="9">
        <v>1.2432999999999998</v>
      </c>
      <c r="E913" s="24"/>
      <c r="F913" s="24">
        <v>0</v>
      </c>
      <c r="G913" s="24">
        <v>0</v>
      </c>
      <c r="H913" s="24"/>
      <c r="I913" s="24">
        <v>0</v>
      </c>
      <c r="J913" s="24"/>
      <c r="K913" s="24"/>
      <c r="L913" s="24"/>
      <c r="M913" s="24">
        <v>1.2432999999999998</v>
      </c>
      <c r="N913" s="24">
        <v>0</v>
      </c>
      <c r="O913" s="24"/>
      <c r="P913" s="49">
        <v>0.25</v>
      </c>
      <c r="Q913" s="24"/>
      <c r="R913" s="24"/>
      <c r="S913" s="24"/>
      <c r="T913" s="24">
        <v>0</v>
      </c>
      <c r="U913" s="24">
        <v>0</v>
      </c>
      <c r="V913" s="24"/>
      <c r="W913" s="24">
        <v>0</v>
      </c>
      <c r="X913" s="24"/>
      <c r="Y913" s="24"/>
      <c r="Z913" s="24"/>
      <c r="AA913" s="24">
        <v>0</v>
      </c>
      <c r="AB913" s="24">
        <v>0</v>
      </c>
      <c r="AC913" s="24"/>
      <c r="AD913" s="49">
        <v>0</v>
      </c>
      <c r="AE913" s="24"/>
      <c r="AF913" s="24"/>
      <c r="AG913" s="24"/>
      <c r="AH913" s="24">
        <v>0</v>
      </c>
      <c r="AI913" s="24">
        <v>0</v>
      </c>
      <c r="AJ913" s="24"/>
      <c r="AK913" s="49">
        <v>0</v>
      </c>
      <c r="AL913" s="44"/>
      <c r="AM913" s="24"/>
      <c r="AN913" s="24"/>
      <c r="AO913" s="24">
        <f t="shared" si="15"/>
        <v>1.2432999999999998</v>
      </c>
      <c r="AP913" s="24">
        <v>0</v>
      </c>
      <c r="AQ913" s="24">
        <v>0</v>
      </c>
      <c r="AR913" s="24">
        <v>0.25</v>
      </c>
      <c r="AS913" s="24">
        <v>0</v>
      </c>
      <c r="AT913" s="24">
        <v>0</v>
      </c>
    </row>
    <row r="914" spans="1:46" ht="110.25">
      <c r="A914" s="8" t="s">
        <v>806</v>
      </c>
      <c r="B914" s="73" t="s">
        <v>1774</v>
      </c>
      <c r="C914" s="15" t="s">
        <v>1775</v>
      </c>
      <c r="D914" s="9">
        <v>8.6651399999999992</v>
      </c>
      <c r="E914" s="24"/>
      <c r="F914" s="24">
        <v>0</v>
      </c>
      <c r="G914" s="24">
        <v>0</v>
      </c>
      <c r="H914" s="24"/>
      <c r="I914" s="24">
        <v>0</v>
      </c>
      <c r="J914" s="24"/>
      <c r="K914" s="24"/>
      <c r="L914" s="24"/>
      <c r="M914" s="24">
        <v>8.665140000000001</v>
      </c>
      <c r="N914" s="24">
        <v>0</v>
      </c>
      <c r="O914" s="24"/>
      <c r="P914" s="49">
        <v>1.30</v>
      </c>
      <c r="Q914" s="24"/>
      <c r="R914" s="24"/>
      <c r="S914" s="24"/>
      <c r="T914" s="24">
        <v>0</v>
      </c>
      <c r="U914" s="24">
        <v>0</v>
      </c>
      <c r="V914" s="24"/>
      <c r="W914" s="24">
        <v>0</v>
      </c>
      <c r="X914" s="24"/>
      <c r="Y914" s="24"/>
      <c r="Z914" s="24"/>
      <c r="AA914" s="24">
        <v>0</v>
      </c>
      <c r="AB914" s="24">
        <v>0</v>
      </c>
      <c r="AC914" s="24"/>
      <c r="AD914" s="49">
        <v>0</v>
      </c>
      <c r="AE914" s="24"/>
      <c r="AF914" s="24"/>
      <c r="AG914" s="24"/>
      <c r="AH914" s="24">
        <v>0</v>
      </c>
      <c r="AI914" s="24">
        <v>0</v>
      </c>
      <c r="AJ914" s="24"/>
      <c r="AK914" s="49">
        <v>0</v>
      </c>
      <c r="AL914" s="44"/>
      <c r="AM914" s="24"/>
      <c r="AN914" s="24"/>
      <c r="AO914" s="24">
        <f t="shared" si="15"/>
        <v>8.665140000000001</v>
      </c>
      <c r="AP914" s="24">
        <v>0</v>
      </c>
      <c r="AQ914" s="24">
        <v>0</v>
      </c>
      <c r="AR914" s="24">
        <v>1.30</v>
      </c>
      <c r="AS914" s="24">
        <v>0</v>
      </c>
      <c r="AT914" s="24">
        <v>0</v>
      </c>
    </row>
    <row r="915" spans="1:46" ht="141.75">
      <c r="A915" s="8" t="s">
        <v>806</v>
      </c>
      <c r="B915" s="73" t="s">
        <v>1776</v>
      </c>
      <c r="C915" s="15" t="s">
        <v>1777</v>
      </c>
      <c r="D915" s="9">
        <v>3.9181900000000001</v>
      </c>
      <c r="E915" s="24"/>
      <c r="F915" s="24">
        <v>0</v>
      </c>
      <c r="G915" s="24">
        <v>0</v>
      </c>
      <c r="H915" s="24"/>
      <c r="I915" s="24">
        <v>0</v>
      </c>
      <c r="J915" s="24"/>
      <c r="K915" s="24"/>
      <c r="L915" s="24"/>
      <c r="M915" s="24">
        <v>3.9181900000000001</v>
      </c>
      <c r="N915" s="24">
        <v>0</v>
      </c>
      <c r="O915" s="24"/>
      <c r="P915" s="49">
        <v>0.80</v>
      </c>
      <c r="Q915" s="24"/>
      <c r="R915" s="24"/>
      <c r="S915" s="24"/>
      <c r="T915" s="24">
        <v>0</v>
      </c>
      <c r="U915" s="24">
        <v>0</v>
      </c>
      <c r="V915" s="24"/>
      <c r="W915" s="24">
        <v>0</v>
      </c>
      <c r="X915" s="24"/>
      <c r="Y915" s="24"/>
      <c r="Z915" s="24"/>
      <c r="AA915" s="24">
        <v>0</v>
      </c>
      <c r="AB915" s="24">
        <v>0</v>
      </c>
      <c r="AC915" s="24"/>
      <c r="AD915" s="49">
        <v>0</v>
      </c>
      <c r="AE915" s="24"/>
      <c r="AF915" s="24"/>
      <c r="AG915" s="24"/>
      <c r="AH915" s="24">
        <v>0</v>
      </c>
      <c r="AI915" s="24">
        <v>0</v>
      </c>
      <c r="AJ915" s="24"/>
      <c r="AK915" s="49">
        <v>0</v>
      </c>
      <c r="AL915" s="44"/>
      <c r="AM915" s="24"/>
      <c r="AN915" s="24"/>
      <c r="AO915" s="24">
        <f t="shared" si="15"/>
        <v>3.9181900000000001</v>
      </c>
      <c r="AP915" s="24">
        <v>0</v>
      </c>
      <c r="AQ915" s="24">
        <v>0</v>
      </c>
      <c r="AR915" s="24">
        <v>0.80</v>
      </c>
      <c r="AS915" s="24">
        <v>0</v>
      </c>
      <c r="AT915" s="24">
        <v>0</v>
      </c>
    </row>
    <row r="916" spans="1:46" ht="31.5">
      <c r="A916" s="8" t="s">
        <v>806</v>
      </c>
      <c r="B916" s="73" t="s">
        <v>694</v>
      </c>
      <c r="C916" s="15" t="s">
        <v>2575</v>
      </c>
      <c r="D916" s="9">
        <v>19.511790000000001</v>
      </c>
      <c r="E916" s="24"/>
      <c r="F916" s="24">
        <v>0</v>
      </c>
      <c r="G916" s="24">
        <v>0</v>
      </c>
      <c r="H916" s="24"/>
      <c r="I916" s="24">
        <v>0</v>
      </c>
      <c r="J916" s="24"/>
      <c r="K916" s="24"/>
      <c r="L916" s="24"/>
      <c r="M916" s="24">
        <v>0</v>
      </c>
      <c r="N916" s="24">
        <v>0</v>
      </c>
      <c r="O916" s="24"/>
      <c r="P916" s="49">
        <v>0</v>
      </c>
      <c r="Q916" s="24"/>
      <c r="R916" s="24"/>
      <c r="S916" s="24"/>
      <c r="T916" s="24">
        <v>0</v>
      </c>
      <c r="U916" s="24">
        <v>0</v>
      </c>
      <c r="V916" s="24"/>
      <c r="W916" s="24">
        <v>0</v>
      </c>
      <c r="X916" s="24"/>
      <c r="Y916" s="24"/>
      <c r="Z916" s="24"/>
      <c r="AA916" s="24">
        <v>0</v>
      </c>
      <c r="AB916" s="24">
        <v>0</v>
      </c>
      <c r="AC916" s="24"/>
      <c r="AD916" s="49">
        <v>0</v>
      </c>
      <c r="AE916" s="24"/>
      <c r="AF916" s="24"/>
      <c r="AG916" s="24"/>
      <c r="AH916" s="24">
        <v>19.511790000000001</v>
      </c>
      <c r="AI916" s="24">
        <v>0</v>
      </c>
      <c r="AJ916" s="24"/>
      <c r="AK916" s="49">
        <v>0</v>
      </c>
      <c r="AL916" s="44"/>
      <c r="AM916" s="24"/>
      <c r="AN916" s="24"/>
      <c r="AO916" s="24">
        <f t="shared" si="15"/>
        <v>19.511790000000001</v>
      </c>
      <c r="AP916" s="24">
        <v>0</v>
      </c>
      <c r="AQ916" s="24">
        <v>0</v>
      </c>
      <c r="AR916" s="24">
        <v>0</v>
      </c>
      <c r="AS916" s="24">
        <v>0</v>
      </c>
      <c r="AT916" s="24">
        <v>0</v>
      </c>
    </row>
    <row r="917" spans="1:46" ht="94.5">
      <c r="A917" s="8" t="s">
        <v>806</v>
      </c>
      <c r="B917" s="73" t="s">
        <v>1778</v>
      </c>
      <c r="C917" s="15" t="s">
        <v>2576</v>
      </c>
      <c r="D917" s="9">
        <v>1.4420299999999999</v>
      </c>
      <c r="E917" s="24"/>
      <c r="F917" s="24">
        <v>1.4420299999999999</v>
      </c>
      <c r="G917" s="24">
        <v>0.10</v>
      </c>
      <c r="H917" s="24"/>
      <c r="I917" s="24">
        <v>0.03</v>
      </c>
      <c r="J917" s="24"/>
      <c r="K917" s="24"/>
      <c r="L917" s="24"/>
      <c r="M917" s="24">
        <v>0</v>
      </c>
      <c r="N917" s="24">
        <v>0</v>
      </c>
      <c r="O917" s="24"/>
      <c r="P917" s="49">
        <v>0</v>
      </c>
      <c r="Q917" s="24"/>
      <c r="R917" s="24"/>
      <c r="S917" s="24"/>
      <c r="T917" s="24">
        <v>0</v>
      </c>
      <c r="U917" s="24">
        <v>0</v>
      </c>
      <c r="V917" s="24"/>
      <c r="W917" s="24">
        <v>0</v>
      </c>
      <c r="X917" s="24"/>
      <c r="Y917" s="24"/>
      <c r="Z917" s="24"/>
      <c r="AA917" s="24">
        <v>0</v>
      </c>
      <c r="AB917" s="24">
        <v>0</v>
      </c>
      <c r="AC917" s="24"/>
      <c r="AD917" s="49">
        <v>0</v>
      </c>
      <c r="AE917" s="24"/>
      <c r="AF917" s="24"/>
      <c r="AG917" s="24"/>
      <c r="AH917" s="24">
        <v>0</v>
      </c>
      <c r="AI917" s="24">
        <v>0</v>
      </c>
      <c r="AJ917" s="24"/>
      <c r="AK917" s="49">
        <v>0</v>
      </c>
      <c r="AL917" s="44"/>
      <c r="AM917" s="24"/>
      <c r="AN917" s="24"/>
      <c r="AO917" s="24">
        <f t="shared" si="15"/>
        <v>1.4420299999999999</v>
      </c>
      <c r="AP917" s="24">
        <v>0.10</v>
      </c>
      <c r="AQ917" s="24">
        <v>0</v>
      </c>
      <c r="AR917" s="24">
        <v>0.03</v>
      </c>
      <c r="AS917" s="24">
        <v>0</v>
      </c>
      <c r="AT917" s="24">
        <v>0</v>
      </c>
    </row>
    <row r="918" spans="1:46" ht="78.75">
      <c r="A918" s="8" t="s">
        <v>806</v>
      </c>
      <c r="B918" s="73" t="s">
        <v>1779</v>
      </c>
      <c r="C918" s="15" t="s">
        <v>2577</v>
      </c>
      <c r="D918" s="9">
        <v>10.011059999999999</v>
      </c>
      <c r="E918" s="24"/>
      <c r="F918" s="24">
        <v>10.011059999999999</v>
      </c>
      <c r="G918" s="24">
        <v>1.26</v>
      </c>
      <c r="H918" s="24"/>
      <c r="I918" s="24">
        <v>0.30</v>
      </c>
      <c r="J918" s="24"/>
      <c r="K918" s="24"/>
      <c r="L918" s="24"/>
      <c r="M918" s="24">
        <v>0</v>
      </c>
      <c r="N918" s="24">
        <v>0</v>
      </c>
      <c r="O918" s="24"/>
      <c r="P918" s="49">
        <v>0</v>
      </c>
      <c r="Q918" s="24"/>
      <c r="R918" s="24"/>
      <c r="S918" s="24"/>
      <c r="T918" s="24">
        <v>0</v>
      </c>
      <c r="U918" s="24">
        <v>0</v>
      </c>
      <c r="V918" s="24"/>
      <c r="W918" s="24">
        <v>0</v>
      </c>
      <c r="X918" s="24"/>
      <c r="Y918" s="24"/>
      <c r="Z918" s="24"/>
      <c r="AA918" s="24">
        <v>0</v>
      </c>
      <c r="AB918" s="24">
        <v>0</v>
      </c>
      <c r="AC918" s="24"/>
      <c r="AD918" s="49">
        <v>0</v>
      </c>
      <c r="AE918" s="24"/>
      <c r="AF918" s="24"/>
      <c r="AG918" s="24"/>
      <c r="AH918" s="24">
        <v>0</v>
      </c>
      <c r="AI918" s="24">
        <v>0</v>
      </c>
      <c r="AJ918" s="24"/>
      <c r="AK918" s="49">
        <v>0</v>
      </c>
      <c r="AL918" s="44"/>
      <c r="AM918" s="24"/>
      <c r="AN918" s="24"/>
      <c r="AO918" s="24">
        <f t="shared" si="15"/>
        <v>10.011059999999999</v>
      </c>
      <c r="AP918" s="24">
        <v>1.26</v>
      </c>
      <c r="AQ918" s="24">
        <v>0</v>
      </c>
      <c r="AR918" s="24">
        <v>0.30</v>
      </c>
      <c r="AS918" s="24">
        <v>0</v>
      </c>
      <c r="AT918" s="24">
        <v>0</v>
      </c>
    </row>
    <row r="919" spans="1:46" ht="78.75">
      <c r="A919" s="8" t="s">
        <v>806</v>
      </c>
      <c r="B919" s="73" t="s">
        <v>1780</v>
      </c>
      <c r="C919" s="15" t="s">
        <v>1781</v>
      </c>
      <c r="D919" s="9">
        <v>6.8284199999999995</v>
      </c>
      <c r="E919" s="24"/>
      <c r="F919" s="24">
        <v>0</v>
      </c>
      <c r="G919" s="24">
        <v>0</v>
      </c>
      <c r="H919" s="24"/>
      <c r="I919" s="24">
        <v>0</v>
      </c>
      <c r="J919" s="24"/>
      <c r="K919" s="24"/>
      <c r="L919" s="24"/>
      <c r="M919" s="24">
        <v>6.8284199999999995</v>
      </c>
      <c r="N919" s="24">
        <v>0.25</v>
      </c>
      <c r="O919" s="24"/>
      <c r="P919" s="49">
        <v>1.70</v>
      </c>
      <c r="Q919" s="24"/>
      <c r="R919" s="24"/>
      <c r="S919" s="24"/>
      <c r="T919" s="24">
        <v>0</v>
      </c>
      <c r="U919" s="24">
        <v>0</v>
      </c>
      <c r="V919" s="24"/>
      <c r="W919" s="24">
        <v>0</v>
      </c>
      <c r="X919" s="24"/>
      <c r="Y919" s="24"/>
      <c r="Z919" s="24"/>
      <c r="AA919" s="24">
        <v>0</v>
      </c>
      <c r="AB919" s="24">
        <v>0</v>
      </c>
      <c r="AC919" s="24"/>
      <c r="AD919" s="49">
        <v>0</v>
      </c>
      <c r="AE919" s="24"/>
      <c r="AF919" s="24"/>
      <c r="AG919" s="24"/>
      <c r="AH919" s="24">
        <v>0</v>
      </c>
      <c r="AI919" s="24">
        <v>0</v>
      </c>
      <c r="AJ919" s="24"/>
      <c r="AK919" s="49">
        <v>0</v>
      </c>
      <c r="AL919" s="44"/>
      <c r="AM919" s="24"/>
      <c r="AN919" s="24"/>
      <c r="AO919" s="24">
        <f t="shared" si="15"/>
        <v>6.8284199999999995</v>
      </c>
      <c r="AP919" s="24">
        <v>0.25</v>
      </c>
      <c r="AQ919" s="24">
        <v>0</v>
      </c>
      <c r="AR919" s="24">
        <v>1.70</v>
      </c>
      <c r="AS919" s="24">
        <v>0</v>
      </c>
      <c r="AT919" s="24">
        <v>0</v>
      </c>
    </row>
    <row r="920" spans="1:46" ht="78.75">
      <c r="A920" s="8" t="s">
        <v>806</v>
      </c>
      <c r="B920" s="73" t="s">
        <v>1782</v>
      </c>
      <c r="C920" s="15" t="s">
        <v>2578</v>
      </c>
      <c r="D920" s="9">
        <v>3.76328</v>
      </c>
      <c r="E920" s="24"/>
      <c r="F920" s="24">
        <v>3.76328</v>
      </c>
      <c r="G920" s="24">
        <v>0.16</v>
      </c>
      <c r="H920" s="24"/>
      <c r="I920" s="24">
        <v>0.62</v>
      </c>
      <c r="J920" s="24"/>
      <c r="K920" s="24"/>
      <c r="L920" s="24"/>
      <c r="M920" s="24">
        <v>0</v>
      </c>
      <c r="N920" s="24">
        <v>0</v>
      </c>
      <c r="O920" s="24"/>
      <c r="P920" s="49">
        <v>0</v>
      </c>
      <c r="Q920" s="24"/>
      <c r="R920" s="24"/>
      <c r="S920" s="24"/>
      <c r="T920" s="24">
        <v>0</v>
      </c>
      <c r="U920" s="24">
        <v>0</v>
      </c>
      <c r="V920" s="24"/>
      <c r="W920" s="24">
        <v>0</v>
      </c>
      <c r="X920" s="24"/>
      <c r="Y920" s="24"/>
      <c r="Z920" s="24"/>
      <c r="AA920" s="24">
        <v>0</v>
      </c>
      <c r="AB920" s="24">
        <v>0</v>
      </c>
      <c r="AC920" s="24"/>
      <c r="AD920" s="49">
        <v>0</v>
      </c>
      <c r="AE920" s="24"/>
      <c r="AF920" s="24"/>
      <c r="AG920" s="24"/>
      <c r="AH920" s="24">
        <v>0</v>
      </c>
      <c r="AI920" s="24">
        <v>0</v>
      </c>
      <c r="AJ920" s="24"/>
      <c r="AK920" s="49">
        <v>0</v>
      </c>
      <c r="AL920" s="44"/>
      <c r="AM920" s="24"/>
      <c r="AN920" s="24"/>
      <c r="AO920" s="24">
        <f t="shared" si="15"/>
        <v>3.76328</v>
      </c>
      <c r="AP920" s="24">
        <v>0.16</v>
      </c>
      <c r="AQ920" s="24">
        <v>0</v>
      </c>
      <c r="AR920" s="24">
        <v>0.62</v>
      </c>
      <c r="AS920" s="24">
        <v>0</v>
      </c>
      <c r="AT920" s="24">
        <v>0</v>
      </c>
    </row>
    <row r="921" spans="1:46" ht="47.25">
      <c r="A921" s="8" t="s">
        <v>806</v>
      </c>
      <c r="B921" s="73" t="s">
        <v>1783</v>
      </c>
      <c r="C921" s="15" t="s">
        <v>2579</v>
      </c>
      <c r="D921" s="9">
        <v>3.385</v>
      </c>
      <c r="E921" s="24"/>
      <c r="F921" s="24">
        <v>0</v>
      </c>
      <c r="G921" s="24">
        <v>0</v>
      </c>
      <c r="H921" s="24"/>
      <c r="I921" s="24">
        <v>0</v>
      </c>
      <c r="J921" s="24"/>
      <c r="K921" s="24"/>
      <c r="L921" s="24"/>
      <c r="M921" s="24">
        <v>3.3850000000000002</v>
      </c>
      <c r="N921" s="24">
        <v>0.25</v>
      </c>
      <c r="O921" s="24"/>
      <c r="P921" s="49">
        <v>0.5</v>
      </c>
      <c r="Q921" s="24"/>
      <c r="R921" s="24"/>
      <c r="S921" s="24"/>
      <c r="T921" s="24">
        <v>0</v>
      </c>
      <c r="U921" s="24">
        <v>0</v>
      </c>
      <c r="V921" s="24"/>
      <c r="W921" s="24">
        <v>0</v>
      </c>
      <c r="X921" s="24"/>
      <c r="Y921" s="24"/>
      <c r="Z921" s="24"/>
      <c r="AA921" s="24">
        <v>0</v>
      </c>
      <c r="AB921" s="24">
        <v>0</v>
      </c>
      <c r="AC921" s="24"/>
      <c r="AD921" s="49">
        <v>0</v>
      </c>
      <c r="AE921" s="24"/>
      <c r="AF921" s="24"/>
      <c r="AG921" s="24"/>
      <c r="AH921" s="24">
        <v>0</v>
      </c>
      <c r="AI921" s="24">
        <v>0</v>
      </c>
      <c r="AJ921" s="24"/>
      <c r="AK921" s="49">
        <v>0</v>
      </c>
      <c r="AL921" s="44"/>
      <c r="AM921" s="24"/>
      <c r="AN921" s="24"/>
      <c r="AO921" s="24">
        <f t="shared" si="15"/>
        <v>3.3850000000000002</v>
      </c>
      <c r="AP921" s="24">
        <v>0.25</v>
      </c>
      <c r="AQ921" s="24">
        <v>0</v>
      </c>
      <c r="AR921" s="24">
        <v>0.5</v>
      </c>
      <c r="AS921" s="24">
        <v>0</v>
      </c>
      <c r="AT921" s="24">
        <v>0</v>
      </c>
    </row>
    <row r="922" spans="1:46" ht="94.5">
      <c r="A922" s="8" t="s">
        <v>806</v>
      </c>
      <c r="B922" s="73" t="s">
        <v>1784</v>
      </c>
      <c r="C922" s="15" t="s">
        <v>2580</v>
      </c>
      <c r="D922" s="9">
        <v>2.3573600000000003</v>
      </c>
      <c r="E922" s="24"/>
      <c r="F922" s="24">
        <v>0</v>
      </c>
      <c r="G922" s="24">
        <v>0</v>
      </c>
      <c r="H922" s="24"/>
      <c r="I922" s="24">
        <v>0</v>
      </c>
      <c r="J922" s="24"/>
      <c r="K922" s="24"/>
      <c r="L922" s="24"/>
      <c r="M922" s="24">
        <v>2.3573599999999999</v>
      </c>
      <c r="N922" s="24">
        <v>0.16</v>
      </c>
      <c r="O922" s="24"/>
      <c r="P922" s="49">
        <v>0.22</v>
      </c>
      <c r="Q922" s="24"/>
      <c r="R922" s="24"/>
      <c r="S922" s="24"/>
      <c r="T922" s="24">
        <v>0</v>
      </c>
      <c r="U922" s="24">
        <v>0</v>
      </c>
      <c r="V922" s="24"/>
      <c r="W922" s="24">
        <v>0</v>
      </c>
      <c r="X922" s="24"/>
      <c r="Y922" s="24"/>
      <c r="Z922" s="24"/>
      <c r="AA922" s="24">
        <v>0</v>
      </c>
      <c r="AB922" s="24">
        <v>0</v>
      </c>
      <c r="AC922" s="24"/>
      <c r="AD922" s="49">
        <v>0</v>
      </c>
      <c r="AE922" s="24"/>
      <c r="AF922" s="24"/>
      <c r="AG922" s="24"/>
      <c r="AH922" s="24">
        <v>0</v>
      </c>
      <c r="AI922" s="24">
        <v>0</v>
      </c>
      <c r="AJ922" s="24"/>
      <c r="AK922" s="49">
        <v>0</v>
      </c>
      <c r="AL922" s="44"/>
      <c r="AM922" s="24"/>
      <c r="AN922" s="24"/>
      <c r="AO922" s="24">
        <f t="shared" si="15"/>
        <v>2.3573599999999999</v>
      </c>
      <c r="AP922" s="24">
        <v>0.16</v>
      </c>
      <c r="AQ922" s="24">
        <v>0</v>
      </c>
      <c r="AR922" s="24">
        <v>0.22</v>
      </c>
      <c r="AS922" s="24">
        <v>0</v>
      </c>
      <c r="AT922" s="24">
        <v>0</v>
      </c>
    </row>
    <row r="923" spans="1:46" ht="63">
      <c r="A923" s="8" t="s">
        <v>806</v>
      </c>
      <c r="B923" s="73" t="s">
        <v>1785</v>
      </c>
      <c r="C923" s="15" t="s">
        <v>2581</v>
      </c>
      <c r="D923" s="9">
        <v>4.1478900000000003</v>
      </c>
      <c r="E923" s="24"/>
      <c r="F923" s="24">
        <v>0</v>
      </c>
      <c r="G923" s="24">
        <v>0</v>
      </c>
      <c r="H923" s="24"/>
      <c r="I923" s="24">
        <v>0</v>
      </c>
      <c r="J923" s="24"/>
      <c r="K923" s="24"/>
      <c r="L923" s="24"/>
      <c r="M923" s="24">
        <v>4.1478900000000003</v>
      </c>
      <c r="N923" s="24">
        <v>0.35</v>
      </c>
      <c r="O923" s="24"/>
      <c r="P923" s="49">
        <v>0.12</v>
      </c>
      <c r="Q923" s="24"/>
      <c r="R923" s="24"/>
      <c r="S923" s="24"/>
      <c r="T923" s="24">
        <v>0</v>
      </c>
      <c r="U923" s="24">
        <v>0</v>
      </c>
      <c r="V923" s="24"/>
      <c r="W923" s="24">
        <v>0</v>
      </c>
      <c r="X923" s="24"/>
      <c r="Y923" s="24"/>
      <c r="Z923" s="24"/>
      <c r="AA923" s="24">
        <v>0</v>
      </c>
      <c r="AB923" s="24">
        <v>0</v>
      </c>
      <c r="AC923" s="24"/>
      <c r="AD923" s="49">
        <v>0</v>
      </c>
      <c r="AE923" s="24"/>
      <c r="AF923" s="24"/>
      <c r="AG923" s="24"/>
      <c r="AH923" s="24">
        <v>0</v>
      </c>
      <c r="AI923" s="24">
        <v>0</v>
      </c>
      <c r="AJ923" s="24"/>
      <c r="AK923" s="49">
        <v>0</v>
      </c>
      <c r="AL923" s="44"/>
      <c r="AM923" s="24"/>
      <c r="AN923" s="24"/>
      <c r="AO923" s="24">
        <f t="shared" si="15"/>
        <v>4.1478900000000003</v>
      </c>
      <c r="AP923" s="24">
        <v>0.35</v>
      </c>
      <c r="AQ923" s="24">
        <v>0</v>
      </c>
      <c r="AR923" s="24">
        <v>0.12</v>
      </c>
      <c r="AS923" s="24">
        <v>0</v>
      </c>
      <c r="AT923" s="24">
        <v>0</v>
      </c>
    </row>
    <row r="924" spans="1:46" ht="63">
      <c r="A924" s="8" t="s">
        <v>806</v>
      </c>
      <c r="B924" s="73" t="s">
        <v>1786</v>
      </c>
      <c r="C924" s="15" t="s">
        <v>1787</v>
      </c>
      <c r="D924" s="9">
        <v>5.6026099999999994</v>
      </c>
      <c r="E924" s="24"/>
      <c r="F924" s="24">
        <v>0</v>
      </c>
      <c r="G924" s="24">
        <v>0</v>
      </c>
      <c r="H924" s="24"/>
      <c r="I924" s="24">
        <v>0</v>
      </c>
      <c r="J924" s="24"/>
      <c r="K924" s="24"/>
      <c r="L924" s="24"/>
      <c r="M924" s="24">
        <v>5.6026100000000003</v>
      </c>
      <c r="N924" s="24">
        <v>0.32</v>
      </c>
      <c r="O924" s="24"/>
      <c r="P924" s="49">
        <v>0.5</v>
      </c>
      <c r="Q924" s="24"/>
      <c r="R924" s="24"/>
      <c r="S924" s="24"/>
      <c r="T924" s="24">
        <v>0</v>
      </c>
      <c r="U924" s="24">
        <v>0</v>
      </c>
      <c r="V924" s="24"/>
      <c r="W924" s="24">
        <v>0</v>
      </c>
      <c r="X924" s="24"/>
      <c r="Y924" s="24"/>
      <c r="Z924" s="24"/>
      <c r="AA924" s="24">
        <v>0</v>
      </c>
      <c r="AB924" s="24">
        <v>0</v>
      </c>
      <c r="AC924" s="24"/>
      <c r="AD924" s="49">
        <v>0</v>
      </c>
      <c r="AE924" s="24"/>
      <c r="AF924" s="24"/>
      <c r="AG924" s="24"/>
      <c r="AH924" s="24">
        <v>0</v>
      </c>
      <c r="AI924" s="24">
        <v>0</v>
      </c>
      <c r="AJ924" s="24"/>
      <c r="AK924" s="49">
        <v>0</v>
      </c>
      <c r="AL924" s="44"/>
      <c r="AM924" s="24"/>
      <c r="AN924" s="24"/>
      <c r="AO924" s="24">
        <f t="shared" si="15"/>
        <v>5.6026100000000003</v>
      </c>
      <c r="AP924" s="24">
        <v>0.32</v>
      </c>
      <c r="AQ924" s="24">
        <v>0</v>
      </c>
      <c r="AR924" s="24">
        <v>0.5</v>
      </c>
      <c r="AS924" s="24">
        <v>0</v>
      </c>
      <c r="AT924" s="24">
        <v>0</v>
      </c>
    </row>
    <row r="925" spans="1:46" ht="47.25">
      <c r="A925" s="8" t="s">
        <v>806</v>
      </c>
      <c r="B925" s="73" t="s">
        <v>1788</v>
      </c>
      <c r="C925" s="15" t="s">
        <v>1789</v>
      </c>
      <c r="D925" s="9">
        <v>5.5442799999999997</v>
      </c>
      <c r="E925" s="24"/>
      <c r="F925" s="24">
        <v>0</v>
      </c>
      <c r="G925" s="24">
        <v>0</v>
      </c>
      <c r="H925" s="24"/>
      <c r="I925" s="24">
        <v>0</v>
      </c>
      <c r="J925" s="24"/>
      <c r="K925" s="24"/>
      <c r="L925" s="24"/>
      <c r="M925" s="24">
        <v>0</v>
      </c>
      <c r="N925" s="24">
        <v>0</v>
      </c>
      <c r="O925" s="24"/>
      <c r="P925" s="49">
        <v>0</v>
      </c>
      <c r="Q925" s="24"/>
      <c r="R925" s="24"/>
      <c r="S925" s="24"/>
      <c r="T925" s="24">
        <v>0</v>
      </c>
      <c r="U925" s="24">
        <v>0</v>
      </c>
      <c r="V925" s="24"/>
      <c r="W925" s="24">
        <v>0</v>
      </c>
      <c r="X925" s="24"/>
      <c r="Y925" s="24"/>
      <c r="Z925" s="24"/>
      <c r="AA925" s="24">
        <v>5.5442800000000005</v>
      </c>
      <c r="AB925" s="24">
        <v>0</v>
      </c>
      <c r="AC925" s="24"/>
      <c r="AD925" s="49">
        <v>0.70</v>
      </c>
      <c r="AE925" s="24"/>
      <c r="AF925" s="24"/>
      <c r="AG925" s="24"/>
      <c r="AH925" s="24">
        <v>0</v>
      </c>
      <c r="AI925" s="24">
        <v>0</v>
      </c>
      <c r="AJ925" s="24"/>
      <c r="AK925" s="49">
        <v>0</v>
      </c>
      <c r="AL925" s="44"/>
      <c r="AM925" s="24"/>
      <c r="AN925" s="24"/>
      <c r="AO925" s="24">
        <f t="shared" si="15"/>
        <v>5.5442800000000005</v>
      </c>
      <c r="AP925" s="24">
        <v>0</v>
      </c>
      <c r="AQ925" s="24">
        <v>0</v>
      </c>
      <c r="AR925" s="24">
        <v>0.70</v>
      </c>
      <c r="AS925" s="24">
        <v>0</v>
      </c>
      <c r="AT925" s="24">
        <v>0</v>
      </c>
    </row>
    <row r="926" spans="1:46" ht="63">
      <c r="A926" s="8" t="s">
        <v>806</v>
      </c>
      <c r="B926" s="73" t="s">
        <v>1790</v>
      </c>
      <c r="C926" s="15" t="s">
        <v>1791</v>
      </c>
      <c r="D926" s="9">
        <v>3.4575100000000001</v>
      </c>
      <c r="E926" s="24"/>
      <c r="F926" s="24">
        <v>3.4575100000000001</v>
      </c>
      <c r="G926" s="24">
        <v>0.40</v>
      </c>
      <c r="H926" s="24"/>
      <c r="I926" s="24">
        <v>0.60</v>
      </c>
      <c r="J926" s="24"/>
      <c r="K926" s="24"/>
      <c r="L926" s="24"/>
      <c r="M926" s="24">
        <v>0</v>
      </c>
      <c r="N926" s="24">
        <v>0</v>
      </c>
      <c r="O926" s="24"/>
      <c r="P926" s="49">
        <v>0</v>
      </c>
      <c r="Q926" s="24"/>
      <c r="R926" s="24"/>
      <c r="S926" s="24"/>
      <c r="T926" s="24">
        <v>0</v>
      </c>
      <c r="U926" s="24">
        <v>0</v>
      </c>
      <c r="V926" s="24"/>
      <c r="W926" s="24">
        <v>0</v>
      </c>
      <c r="X926" s="24"/>
      <c r="Y926" s="24"/>
      <c r="Z926" s="24"/>
      <c r="AA926" s="24">
        <v>0</v>
      </c>
      <c r="AB926" s="24">
        <v>0</v>
      </c>
      <c r="AC926" s="24"/>
      <c r="AD926" s="49">
        <v>0</v>
      </c>
      <c r="AE926" s="24"/>
      <c r="AF926" s="24"/>
      <c r="AG926" s="24"/>
      <c r="AH926" s="24">
        <v>0</v>
      </c>
      <c r="AI926" s="24">
        <v>0</v>
      </c>
      <c r="AJ926" s="24"/>
      <c r="AK926" s="49">
        <v>0</v>
      </c>
      <c r="AL926" s="44"/>
      <c r="AM926" s="24"/>
      <c r="AN926" s="24"/>
      <c r="AO926" s="24">
        <f t="shared" si="15"/>
        <v>3.4575100000000001</v>
      </c>
      <c r="AP926" s="24">
        <v>0.40</v>
      </c>
      <c r="AQ926" s="24">
        <v>0</v>
      </c>
      <c r="AR926" s="24">
        <v>0.60</v>
      </c>
      <c r="AS926" s="24">
        <v>0</v>
      </c>
      <c r="AT926" s="24">
        <v>0</v>
      </c>
    </row>
    <row r="927" spans="1:46" ht="63">
      <c r="A927" s="8" t="s">
        <v>806</v>
      </c>
      <c r="B927" s="73" t="s">
        <v>1792</v>
      </c>
      <c r="C927" s="15" t="s">
        <v>2582</v>
      </c>
      <c r="D927" s="9">
        <v>5.64839</v>
      </c>
      <c r="E927" s="24"/>
      <c r="F927" s="24">
        <v>0</v>
      </c>
      <c r="G927" s="24">
        <v>0</v>
      </c>
      <c r="H927" s="24"/>
      <c r="I927" s="24">
        <v>0</v>
      </c>
      <c r="J927" s="24"/>
      <c r="K927" s="24"/>
      <c r="L927" s="24"/>
      <c r="M927" s="24">
        <v>0</v>
      </c>
      <c r="N927" s="24">
        <v>0</v>
      </c>
      <c r="O927" s="24"/>
      <c r="P927" s="49">
        <v>0</v>
      </c>
      <c r="Q927" s="24"/>
      <c r="R927" s="24"/>
      <c r="S927" s="24"/>
      <c r="T927" s="24">
        <v>5.64839</v>
      </c>
      <c r="U927" s="24">
        <v>0</v>
      </c>
      <c r="V927" s="24"/>
      <c r="W927" s="24">
        <v>2.10</v>
      </c>
      <c r="X927" s="24"/>
      <c r="Y927" s="24"/>
      <c r="Z927" s="24"/>
      <c r="AA927" s="24">
        <v>0</v>
      </c>
      <c r="AB927" s="24">
        <v>0</v>
      </c>
      <c r="AC927" s="24"/>
      <c r="AD927" s="49">
        <v>0</v>
      </c>
      <c r="AE927" s="24"/>
      <c r="AF927" s="24"/>
      <c r="AG927" s="24"/>
      <c r="AH927" s="24">
        <v>0</v>
      </c>
      <c r="AI927" s="24">
        <v>0</v>
      </c>
      <c r="AJ927" s="24"/>
      <c r="AK927" s="49">
        <v>0</v>
      </c>
      <c r="AL927" s="44"/>
      <c r="AM927" s="24"/>
      <c r="AN927" s="24"/>
      <c r="AO927" s="24">
        <f t="shared" si="15"/>
        <v>5.64839</v>
      </c>
      <c r="AP927" s="24">
        <v>0</v>
      </c>
      <c r="AQ927" s="24">
        <v>0</v>
      </c>
      <c r="AR927" s="24">
        <v>2.10</v>
      </c>
      <c r="AS927" s="24">
        <v>0</v>
      </c>
      <c r="AT927" s="24">
        <v>0</v>
      </c>
    </row>
    <row r="928" spans="1:46" ht="47.25">
      <c r="A928" s="8" t="s">
        <v>806</v>
      </c>
      <c r="B928" s="73" t="s">
        <v>1793</v>
      </c>
      <c r="C928" s="15" t="s">
        <v>2583</v>
      </c>
      <c r="D928" s="9">
        <v>2.4885900000000003</v>
      </c>
      <c r="E928" s="24"/>
      <c r="F928" s="24">
        <v>2.4885900000000003</v>
      </c>
      <c r="G928" s="24">
        <v>0.25</v>
      </c>
      <c r="H928" s="24"/>
      <c r="I928" s="24">
        <v>0.20</v>
      </c>
      <c r="J928" s="24"/>
      <c r="K928" s="24"/>
      <c r="L928" s="24"/>
      <c r="M928" s="24">
        <v>0</v>
      </c>
      <c r="N928" s="24">
        <v>0</v>
      </c>
      <c r="O928" s="24"/>
      <c r="P928" s="49">
        <v>0</v>
      </c>
      <c r="Q928" s="24"/>
      <c r="R928" s="24"/>
      <c r="S928" s="24"/>
      <c r="T928" s="24">
        <v>0</v>
      </c>
      <c r="U928" s="24">
        <v>0</v>
      </c>
      <c r="V928" s="24"/>
      <c r="W928" s="24">
        <v>0</v>
      </c>
      <c r="X928" s="24"/>
      <c r="Y928" s="24"/>
      <c r="Z928" s="24"/>
      <c r="AA928" s="24">
        <v>0</v>
      </c>
      <c r="AB928" s="24">
        <v>0</v>
      </c>
      <c r="AC928" s="24"/>
      <c r="AD928" s="49">
        <v>0</v>
      </c>
      <c r="AE928" s="24"/>
      <c r="AF928" s="24"/>
      <c r="AG928" s="24"/>
      <c r="AH928" s="24">
        <v>0</v>
      </c>
      <c r="AI928" s="24">
        <v>0</v>
      </c>
      <c r="AJ928" s="24"/>
      <c r="AK928" s="49">
        <v>0</v>
      </c>
      <c r="AL928" s="44"/>
      <c r="AM928" s="24"/>
      <c r="AN928" s="24"/>
      <c r="AO928" s="24">
        <f t="shared" si="15"/>
        <v>2.4885900000000003</v>
      </c>
      <c r="AP928" s="24">
        <v>0.25</v>
      </c>
      <c r="AQ928" s="24">
        <v>0</v>
      </c>
      <c r="AR928" s="24">
        <v>0.20</v>
      </c>
      <c r="AS928" s="24">
        <v>0</v>
      </c>
      <c r="AT928" s="24">
        <v>0</v>
      </c>
    </row>
    <row r="929" spans="1:46" ht="47.25">
      <c r="A929" s="8" t="s">
        <v>806</v>
      </c>
      <c r="B929" s="73" t="s">
        <v>695</v>
      </c>
      <c r="C929" s="15" t="s">
        <v>2584</v>
      </c>
      <c r="D929" s="9">
        <v>45.575480000000006</v>
      </c>
      <c r="E929" s="24"/>
      <c r="F929" s="24">
        <v>0</v>
      </c>
      <c r="G929" s="24">
        <v>0</v>
      </c>
      <c r="H929" s="24"/>
      <c r="I929" s="24">
        <v>0</v>
      </c>
      <c r="J929" s="24"/>
      <c r="K929" s="24"/>
      <c r="L929" s="24"/>
      <c r="M929" s="24">
        <v>45.575479999999999</v>
      </c>
      <c r="N929" s="24">
        <v>2</v>
      </c>
      <c r="O929" s="24"/>
      <c r="P929" s="49">
        <v>1.20</v>
      </c>
      <c r="Q929" s="24"/>
      <c r="R929" s="24"/>
      <c r="S929" s="24"/>
      <c r="T929" s="24">
        <v>0</v>
      </c>
      <c r="U929" s="24">
        <v>0</v>
      </c>
      <c r="V929" s="24"/>
      <c r="W929" s="24">
        <v>0</v>
      </c>
      <c r="X929" s="24"/>
      <c r="Y929" s="24"/>
      <c r="Z929" s="24"/>
      <c r="AA929" s="24">
        <v>0</v>
      </c>
      <c r="AB929" s="24">
        <v>0</v>
      </c>
      <c r="AC929" s="24"/>
      <c r="AD929" s="49">
        <v>0</v>
      </c>
      <c r="AE929" s="24"/>
      <c r="AF929" s="24"/>
      <c r="AG929" s="24"/>
      <c r="AH929" s="24">
        <v>0</v>
      </c>
      <c r="AI929" s="24">
        <v>0</v>
      </c>
      <c r="AJ929" s="24"/>
      <c r="AK929" s="49">
        <v>0</v>
      </c>
      <c r="AL929" s="44"/>
      <c r="AM929" s="24"/>
      <c r="AN929" s="24"/>
      <c r="AO929" s="24">
        <f t="shared" si="15"/>
        <v>45.575479999999999</v>
      </c>
      <c r="AP929" s="24">
        <v>2</v>
      </c>
      <c r="AQ929" s="24">
        <v>0</v>
      </c>
      <c r="AR929" s="24">
        <v>1.20</v>
      </c>
      <c r="AS929" s="24">
        <v>0</v>
      </c>
      <c r="AT929" s="24">
        <v>0</v>
      </c>
    </row>
    <row r="930" spans="1:46" ht="47.25">
      <c r="A930" s="8" t="s">
        <v>806</v>
      </c>
      <c r="B930" s="73" t="s">
        <v>1794</v>
      </c>
      <c r="C930" s="15" t="s">
        <v>1795</v>
      </c>
      <c r="D930" s="9">
        <v>40.550660000000001</v>
      </c>
      <c r="E930" s="24"/>
      <c r="F930" s="24">
        <v>0</v>
      </c>
      <c r="G930" s="24">
        <v>0</v>
      </c>
      <c r="H930" s="24"/>
      <c r="I930" s="24">
        <v>0</v>
      </c>
      <c r="J930" s="24"/>
      <c r="K930" s="24"/>
      <c r="L930" s="24"/>
      <c r="M930" s="24">
        <v>40.550660000000001</v>
      </c>
      <c r="N930" s="24">
        <v>0</v>
      </c>
      <c r="O930" s="24"/>
      <c r="P930" s="49">
        <v>1.19</v>
      </c>
      <c r="Q930" s="24"/>
      <c r="R930" s="24"/>
      <c r="S930" s="24"/>
      <c r="T930" s="24">
        <v>0</v>
      </c>
      <c r="U930" s="24">
        <v>0</v>
      </c>
      <c r="V930" s="24"/>
      <c r="W930" s="24">
        <v>0</v>
      </c>
      <c r="X930" s="24"/>
      <c r="Y930" s="24"/>
      <c r="Z930" s="24"/>
      <c r="AA930" s="24">
        <v>0</v>
      </c>
      <c r="AB930" s="24">
        <v>0</v>
      </c>
      <c r="AC930" s="24"/>
      <c r="AD930" s="49">
        <v>0</v>
      </c>
      <c r="AE930" s="24"/>
      <c r="AF930" s="24"/>
      <c r="AG930" s="24"/>
      <c r="AH930" s="24">
        <v>0</v>
      </c>
      <c r="AI930" s="24">
        <v>0</v>
      </c>
      <c r="AJ930" s="24"/>
      <c r="AK930" s="49">
        <v>0</v>
      </c>
      <c r="AL930" s="44"/>
      <c r="AM930" s="24"/>
      <c r="AN930" s="24"/>
      <c r="AO930" s="24">
        <f t="shared" si="15"/>
        <v>40.550660000000001</v>
      </c>
      <c r="AP930" s="24">
        <v>0</v>
      </c>
      <c r="AQ930" s="24">
        <v>0</v>
      </c>
      <c r="AR930" s="24">
        <v>1.19</v>
      </c>
      <c r="AS930" s="24">
        <v>0</v>
      </c>
      <c r="AT930" s="24">
        <v>0</v>
      </c>
    </row>
    <row r="931" spans="1:46" ht="63">
      <c r="A931" s="8" t="s">
        <v>806</v>
      </c>
      <c r="B931" s="73" t="s">
        <v>696</v>
      </c>
      <c r="C931" s="15" t="s">
        <v>380</v>
      </c>
      <c r="D931" s="9">
        <v>19.70844</v>
      </c>
      <c r="E931" s="24"/>
      <c r="F931" s="24">
        <v>0</v>
      </c>
      <c r="G931" s="24">
        <v>0</v>
      </c>
      <c r="H931" s="24"/>
      <c r="I931" s="24">
        <v>0</v>
      </c>
      <c r="J931" s="24"/>
      <c r="K931" s="24"/>
      <c r="L931" s="24"/>
      <c r="M931" s="24">
        <v>0</v>
      </c>
      <c r="N931" s="24">
        <v>0</v>
      </c>
      <c r="O931" s="24"/>
      <c r="P931" s="49">
        <v>0</v>
      </c>
      <c r="Q931" s="24"/>
      <c r="R931" s="24"/>
      <c r="S931" s="24"/>
      <c r="T931" s="24">
        <v>0</v>
      </c>
      <c r="U931" s="24">
        <v>0</v>
      </c>
      <c r="V931" s="24"/>
      <c r="W931" s="24">
        <v>0</v>
      </c>
      <c r="X931" s="24"/>
      <c r="Y931" s="24"/>
      <c r="Z931" s="24"/>
      <c r="AA931" s="24">
        <v>0</v>
      </c>
      <c r="AB931" s="24">
        <v>0</v>
      </c>
      <c r="AC931" s="24"/>
      <c r="AD931" s="49">
        <v>0</v>
      </c>
      <c r="AE931" s="24"/>
      <c r="AF931" s="24"/>
      <c r="AG931" s="24"/>
      <c r="AH931" s="24">
        <v>0</v>
      </c>
      <c r="AI931" s="24">
        <v>0</v>
      </c>
      <c r="AJ931" s="24"/>
      <c r="AK931" s="49">
        <v>0</v>
      </c>
      <c r="AL931" s="44"/>
      <c r="AM931" s="24"/>
      <c r="AN931" s="24"/>
      <c r="AO931" s="24">
        <f t="shared" si="15"/>
        <v>0</v>
      </c>
      <c r="AP931" s="24">
        <v>0</v>
      </c>
      <c r="AQ931" s="24">
        <v>0</v>
      </c>
      <c r="AR931" s="24">
        <v>0</v>
      </c>
      <c r="AS931" s="24">
        <v>0</v>
      </c>
      <c r="AT931" s="24">
        <v>0</v>
      </c>
    </row>
    <row r="932" spans="1:46" ht="78.75">
      <c r="A932" s="8" t="s">
        <v>806</v>
      </c>
      <c r="B932" s="73" t="s">
        <v>1796</v>
      </c>
      <c r="C932" s="15" t="s">
        <v>1797</v>
      </c>
      <c r="D932" s="9">
        <v>1.9545999999999997</v>
      </c>
      <c r="E932" s="24"/>
      <c r="F932" s="24">
        <v>1.9546000000000001</v>
      </c>
      <c r="G932" s="24">
        <v>0</v>
      </c>
      <c r="H932" s="24"/>
      <c r="I932" s="24">
        <v>0.40</v>
      </c>
      <c r="J932" s="24"/>
      <c r="K932" s="24"/>
      <c r="L932" s="24"/>
      <c r="M932" s="24">
        <v>0</v>
      </c>
      <c r="N932" s="24">
        <v>0</v>
      </c>
      <c r="O932" s="24"/>
      <c r="P932" s="49">
        <v>0</v>
      </c>
      <c r="Q932" s="24"/>
      <c r="R932" s="24"/>
      <c r="S932" s="24"/>
      <c r="T932" s="24">
        <v>0</v>
      </c>
      <c r="U932" s="24">
        <v>0</v>
      </c>
      <c r="V932" s="24"/>
      <c r="W932" s="24">
        <v>0</v>
      </c>
      <c r="X932" s="24"/>
      <c r="Y932" s="24"/>
      <c r="Z932" s="24"/>
      <c r="AA932" s="24">
        <v>0</v>
      </c>
      <c r="AB932" s="24">
        <v>0</v>
      </c>
      <c r="AC932" s="24"/>
      <c r="AD932" s="49">
        <v>0</v>
      </c>
      <c r="AE932" s="24"/>
      <c r="AF932" s="24"/>
      <c r="AG932" s="24"/>
      <c r="AH932" s="24">
        <v>0</v>
      </c>
      <c r="AI932" s="24">
        <v>0</v>
      </c>
      <c r="AJ932" s="24"/>
      <c r="AK932" s="49">
        <v>0</v>
      </c>
      <c r="AL932" s="44"/>
      <c r="AM932" s="24"/>
      <c r="AN932" s="24"/>
      <c r="AO932" s="24">
        <f t="shared" si="15"/>
        <v>1.9546000000000001</v>
      </c>
      <c r="AP932" s="24">
        <v>0</v>
      </c>
      <c r="AQ932" s="24">
        <v>0</v>
      </c>
      <c r="AR932" s="24">
        <v>0.40</v>
      </c>
      <c r="AS932" s="24">
        <v>0</v>
      </c>
      <c r="AT932" s="24">
        <v>0</v>
      </c>
    </row>
    <row r="933" spans="1:46" ht="63">
      <c r="A933" s="8" t="s">
        <v>806</v>
      </c>
      <c r="B933" s="73" t="s">
        <v>1798</v>
      </c>
      <c r="C933" s="15" t="s">
        <v>1799</v>
      </c>
      <c r="D933" s="9">
        <v>5.3263500000000006</v>
      </c>
      <c r="E933" s="24"/>
      <c r="F933" s="24">
        <v>5.3263499999999997</v>
      </c>
      <c r="G933" s="24">
        <v>0</v>
      </c>
      <c r="H933" s="24"/>
      <c r="I933" s="24">
        <v>1.1000000000000001</v>
      </c>
      <c r="J933" s="24"/>
      <c r="K933" s="24"/>
      <c r="L933" s="24"/>
      <c r="M933" s="24">
        <v>0</v>
      </c>
      <c r="N933" s="24">
        <v>0</v>
      </c>
      <c r="O933" s="24"/>
      <c r="P933" s="49">
        <v>0</v>
      </c>
      <c r="Q933" s="24"/>
      <c r="R933" s="24"/>
      <c r="S933" s="24"/>
      <c r="T933" s="24">
        <v>0</v>
      </c>
      <c r="U933" s="24">
        <v>0</v>
      </c>
      <c r="V933" s="24"/>
      <c r="W933" s="24">
        <v>0</v>
      </c>
      <c r="X933" s="24"/>
      <c r="Y933" s="24"/>
      <c r="Z933" s="24"/>
      <c r="AA933" s="24">
        <v>0</v>
      </c>
      <c r="AB933" s="24">
        <v>0</v>
      </c>
      <c r="AC933" s="24"/>
      <c r="AD933" s="49">
        <v>0</v>
      </c>
      <c r="AE933" s="24"/>
      <c r="AF933" s="24"/>
      <c r="AG933" s="24"/>
      <c r="AH933" s="24">
        <v>0</v>
      </c>
      <c r="AI933" s="24">
        <v>0</v>
      </c>
      <c r="AJ933" s="24"/>
      <c r="AK933" s="49">
        <v>0</v>
      </c>
      <c r="AL933" s="44"/>
      <c r="AM933" s="24"/>
      <c r="AN933" s="24"/>
      <c r="AO933" s="24">
        <f t="shared" si="15"/>
        <v>5.3263499999999997</v>
      </c>
      <c r="AP933" s="24">
        <v>0</v>
      </c>
      <c r="AQ933" s="24">
        <v>0</v>
      </c>
      <c r="AR933" s="24">
        <v>1.1000000000000001</v>
      </c>
      <c r="AS933" s="24">
        <v>0</v>
      </c>
      <c r="AT933" s="24">
        <v>0</v>
      </c>
    </row>
    <row r="934" spans="1:46" ht="78.75">
      <c r="A934" s="8" t="s">
        <v>806</v>
      </c>
      <c r="B934" s="73" t="s">
        <v>1800</v>
      </c>
      <c r="C934" s="15" t="s">
        <v>1801</v>
      </c>
      <c r="D934" s="9">
        <v>554.23646999999994</v>
      </c>
      <c r="E934" s="24"/>
      <c r="F934" s="24">
        <v>0</v>
      </c>
      <c r="G934" s="24">
        <v>0</v>
      </c>
      <c r="H934" s="24"/>
      <c r="I934" s="24">
        <v>0</v>
      </c>
      <c r="J934" s="24"/>
      <c r="K934" s="24"/>
      <c r="L934" s="24"/>
      <c r="M934" s="24">
        <v>0</v>
      </c>
      <c r="N934" s="24">
        <v>0</v>
      </c>
      <c r="O934" s="24"/>
      <c r="P934" s="49">
        <v>0</v>
      </c>
      <c r="Q934" s="24"/>
      <c r="R934" s="24"/>
      <c r="S934" s="24"/>
      <c r="T934" s="24">
        <v>0</v>
      </c>
      <c r="U934" s="24">
        <v>0</v>
      </c>
      <c r="V934" s="24"/>
      <c r="W934" s="24">
        <v>0</v>
      </c>
      <c r="X934" s="24"/>
      <c r="Y934" s="24"/>
      <c r="Z934" s="24"/>
      <c r="AA934" s="24">
        <v>0</v>
      </c>
      <c r="AB934" s="24">
        <v>0</v>
      </c>
      <c r="AC934" s="24"/>
      <c r="AD934" s="49">
        <v>0</v>
      </c>
      <c r="AE934" s="24"/>
      <c r="AF934" s="24"/>
      <c r="AG934" s="24"/>
      <c r="AH934" s="24">
        <v>554.23647000000005</v>
      </c>
      <c r="AI934" s="24">
        <v>0</v>
      </c>
      <c r="AJ934" s="24"/>
      <c r="AK934" s="49">
        <v>0.80</v>
      </c>
      <c r="AL934" s="44"/>
      <c r="AM934" s="24"/>
      <c r="AN934" s="24"/>
      <c r="AO934" s="24">
        <f t="shared" si="15"/>
        <v>554.23647000000005</v>
      </c>
      <c r="AP934" s="24">
        <v>0</v>
      </c>
      <c r="AQ934" s="24">
        <v>0</v>
      </c>
      <c r="AR934" s="24">
        <v>0.80</v>
      </c>
      <c r="AS934" s="24">
        <v>0</v>
      </c>
      <c r="AT934" s="24">
        <v>0</v>
      </c>
    </row>
    <row r="935" spans="1:46" ht="63">
      <c r="A935" s="8" t="s">
        <v>806</v>
      </c>
      <c r="B935" s="73" t="s">
        <v>228</v>
      </c>
      <c r="C935" s="15" t="s">
        <v>326</v>
      </c>
      <c r="D935" s="9">
        <v>17.232200000000002</v>
      </c>
      <c r="E935" s="24"/>
      <c r="F935" s="24">
        <v>0</v>
      </c>
      <c r="G935" s="24">
        <v>0</v>
      </c>
      <c r="H935" s="24"/>
      <c r="I935" s="24">
        <v>0</v>
      </c>
      <c r="J935" s="24"/>
      <c r="K935" s="24"/>
      <c r="L935" s="24"/>
      <c r="M935" s="24">
        <v>0</v>
      </c>
      <c r="N935" s="24">
        <v>0</v>
      </c>
      <c r="O935" s="24"/>
      <c r="P935" s="49">
        <v>0</v>
      </c>
      <c r="Q935" s="24"/>
      <c r="R935" s="24"/>
      <c r="S935" s="24"/>
      <c r="T935" s="24">
        <v>17.232199999999999</v>
      </c>
      <c r="U935" s="24">
        <v>16.02</v>
      </c>
      <c r="V935" s="24"/>
      <c r="W935" s="24">
        <v>1.345</v>
      </c>
      <c r="X935" s="24"/>
      <c r="Y935" s="24"/>
      <c r="Z935" s="24"/>
      <c r="AA935" s="24">
        <v>0</v>
      </c>
      <c r="AB935" s="24">
        <v>0</v>
      </c>
      <c r="AC935" s="24"/>
      <c r="AD935" s="49">
        <v>0</v>
      </c>
      <c r="AE935" s="24"/>
      <c r="AF935" s="24"/>
      <c r="AG935" s="24"/>
      <c r="AH935" s="24">
        <v>0</v>
      </c>
      <c r="AI935" s="24">
        <v>0</v>
      </c>
      <c r="AJ935" s="24"/>
      <c r="AK935" s="49">
        <v>0</v>
      </c>
      <c r="AL935" s="44"/>
      <c r="AM935" s="24"/>
      <c r="AN935" s="24"/>
      <c r="AO935" s="24">
        <f t="shared" si="15"/>
        <v>17.232199999999999</v>
      </c>
      <c r="AP935" s="24">
        <v>16.02</v>
      </c>
      <c r="AQ935" s="24">
        <v>0</v>
      </c>
      <c r="AR935" s="24">
        <v>1.345</v>
      </c>
      <c r="AS935" s="24">
        <v>0</v>
      </c>
      <c r="AT935" s="24">
        <v>0</v>
      </c>
    </row>
    <row r="936" spans="1:46" ht="78.75">
      <c r="A936" s="8" t="s">
        <v>806</v>
      </c>
      <c r="B936" s="73" t="s">
        <v>1802</v>
      </c>
      <c r="C936" s="15" t="s">
        <v>2585</v>
      </c>
      <c r="D936" s="9">
        <v>8.3775100000000009</v>
      </c>
      <c r="E936" s="24"/>
      <c r="F936" s="24">
        <v>0</v>
      </c>
      <c r="G936" s="24">
        <v>0</v>
      </c>
      <c r="H936" s="24"/>
      <c r="I936" s="24">
        <v>0</v>
      </c>
      <c r="J936" s="24"/>
      <c r="K936" s="24"/>
      <c r="L936" s="24"/>
      <c r="M936" s="24">
        <v>0</v>
      </c>
      <c r="N936" s="24">
        <v>0</v>
      </c>
      <c r="O936" s="24"/>
      <c r="P936" s="49">
        <v>0</v>
      </c>
      <c r="Q936" s="24"/>
      <c r="R936" s="24"/>
      <c r="S936" s="24"/>
      <c r="T936" s="24">
        <v>8.3775100000000009</v>
      </c>
      <c r="U936" s="24">
        <v>0.80</v>
      </c>
      <c r="V936" s="24"/>
      <c r="W936" s="24">
        <v>0.30</v>
      </c>
      <c r="X936" s="24"/>
      <c r="Y936" s="24"/>
      <c r="Z936" s="24"/>
      <c r="AA936" s="24">
        <v>0</v>
      </c>
      <c r="AB936" s="24">
        <v>0</v>
      </c>
      <c r="AC936" s="24"/>
      <c r="AD936" s="49">
        <v>0</v>
      </c>
      <c r="AE936" s="24"/>
      <c r="AF936" s="24"/>
      <c r="AG936" s="24"/>
      <c r="AH936" s="24">
        <v>0</v>
      </c>
      <c r="AI936" s="24">
        <v>0</v>
      </c>
      <c r="AJ936" s="24"/>
      <c r="AK936" s="49">
        <v>0</v>
      </c>
      <c r="AL936" s="44"/>
      <c r="AM936" s="24"/>
      <c r="AN936" s="24"/>
      <c r="AO936" s="24">
        <f t="shared" si="15"/>
        <v>8.3775100000000009</v>
      </c>
      <c r="AP936" s="24">
        <v>0.80</v>
      </c>
      <c r="AQ936" s="24">
        <v>0</v>
      </c>
      <c r="AR936" s="24">
        <v>0.30</v>
      </c>
      <c r="AS936" s="24">
        <v>0</v>
      </c>
      <c r="AT936" s="24">
        <v>0</v>
      </c>
    </row>
    <row r="937" spans="1:46" ht="78.75">
      <c r="A937" s="8" t="s">
        <v>806</v>
      </c>
      <c r="B937" s="73" t="s">
        <v>1803</v>
      </c>
      <c r="C937" s="15" t="s">
        <v>2586</v>
      </c>
      <c r="D937" s="9">
        <v>8.3579299999999996</v>
      </c>
      <c r="E937" s="24"/>
      <c r="F937" s="24">
        <v>0</v>
      </c>
      <c r="G937" s="24">
        <v>0</v>
      </c>
      <c r="H937" s="24"/>
      <c r="I937" s="24">
        <v>0</v>
      </c>
      <c r="J937" s="24"/>
      <c r="K937" s="24"/>
      <c r="L937" s="24"/>
      <c r="M937" s="24">
        <v>8.3579299999999996</v>
      </c>
      <c r="N937" s="24">
        <v>0.80</v>
      </c>
      <c r="O937" s="24"/>
      <c r="P937" s="49">
        <v>0.40</v>
      </c>
      <c r="Q937" s="24"/>
      <c r="R937" s="24"/>
      <c r="S937" s="24"/>
      <c r="T937" s="24">
        <v>0</v>
      </c>
      <c r="U937" s="24">
        <v>0</v>
      </c>
      <c r="V937" s="24"/>
      <c r="W937" s="24">
        <v>0</v>
      </c>
      <c r="X937" s="24"/>
      <c r="Y937" s="24"/>
      <c r="Z937" s="24"/>
      <c r="AA937" s="24">
        <v>0</v>
      </c>
      <c r="AB937" s="24">
        <v>0</v>
      </c>
      <c r="AC937" s="24"/>
      <c r="AD937" s="49">
        <v>0</v>
      </c>
      <c r="AE937" s="24"/>
      <c r="AF937" s="24"/>
      <c r="AG937" s="24"/>
      <c r="AH937" s="24">
        <v>0</v>
      </c>
      <c r="AI937" s="24">
        <v>0</v>
      </c>
      <c r="AJ937" s="24"/>
      <c r="AK937" s="49">
        <v>0</v>
      </c>
      <c r="AL937" s="44"/>
      <c r="AM937" s="24"/>
      <c r="AN937" s="24"/>
      <c r="AO937" s="24">
        <f t="shared" si="15"/>
        <v>8.3579299999999996</v>
      </c>
      <c r="AP937" s="24">
        <v>0.80</v>
      </c>
      <c r="AQ937" s="24">
        <v>0</v>
      </c>
      <c r="AR937" s="24">
        <v>0.40</v>
      </c>
      <c r="AS937" s="24">
        <v>0</v>
      </c>
      <c r="AT937" s="24">
        <v>0</v>
      </c>
    </row>
    <row r="938" spans="1:46" ht="78.75">
      <c r="A938" s="8" t="s">
        <v>806</v>
      </c>
      <c r="B938" s="73" t="s">
        <v>1804</v>
      </c>
      <c r="C938" s="15" t="s">
        <v>2587</v>
      </c>
      <c r="D938" s="9">
        <v>5.4748199999999994</v>
      </c>
      <c r="E938" s="24"/>
      <c r="F938" s="24">
        <v>0</v>
      </c>
      <c r="G938" s="24">
        <v>0</v>
      </c>
      <c r="H938" s="24"/>
      <c r="I938" s="24">
        <v>0</v>
      </c>
      <c r="J938" s="24"/>
      <c r="K938" s="24"/>
      <c r="L938" s="24"/>
      <c r="M938" s="24">
        <v>5.4748199999999994</v>
      </c>
      <c r="N938" s="24">
        <v>0.25</v>
      </c>
      <c r="O938" s="24"/>
      <c r="P938" s="49">
        <v>0.80</v>
      </c>
      <c r="Q938" s="24"/>
      <c r="R938" s="24"/>
      <c r="S938" s="24"/>
      <c r="T938" s="24">
        <v>0</v>
      </c>
      <c r="U938" s="24">
        <v>0</v>
      </c>
      <c r="V938" s="24"/>
      <c r="W938" s="24">
        <v>0</v>
      </c>
      <c r="X938" s="24"/>
      <c r="Y938" s="24"/>
      <c r="Z938" s="24"/>
      <c r="AA938" s="24">
        <v>0</v>
      </c>
      <c r="AB938" s="24">
        <v>0</v>
      </c>
      <c r="AC938" s="24"/>
      <c r="AD938" s="49">
        <v>0</v>
      </c>
      <c r="AE938" s="24"/>
      <c r="AF938" s="24"/>
      <c r="AG938" s="24"/>
      <c r="AH938" s="24">
        <v>0</v>
      </c>
      <c r="AI938" s="24">
        <v>0</v>
      </c>
      <c r="AJ938" s="24"/>
      <c r="AK938" s="49">
        <v>0</v>
      </c>
      <c r="AL938" s="44"/>
      <c r="AM938" s="24"/>
      <c r="AN938" s="24"/>
      <c r="AO938" s="24">
        <f t="shared" si="15"/>
        <v>5.4748199999999994</v>
      </c>
      <c r="AP938" s="24">
        <v>0.25</v>
      </c>
      <c r="AQ938" s="24">
        <v>0</v>
      </c>
      <c r="AR938" s="24">
        <v>0.80</v>
      </c>
      <c r="AS938" s="24">
        <v>0</v>
      </c>
      <c r="AT938" s="24">
        <v>0</v>
      </c>
    </row>
    <row r="939" spans="1:46" ht="78.75">
      <c r="A939" s="8" t="s">
        <v>806</v>
      </c>
      <c r="B939" s="73" t="s">
        <v>1805</v>
      </c>
      <c r="C939" s="15" t="s">
        <v>2588</v>
      </c>
      <c r="D939" s="9">
        <v>13.347870000000002</v>
      </c>
      <c r="E939" s="24"/>
      <c r="F939" s="24">
        <v>0</v>
      </c>
      <c r="G939" s="24">
        <v>0</v>
      </c>
      <c r="H939" s="24"/>
      <c r="I939" s="24">
        <v>0</v>
      </c>
      <c r="J939" s="24"/>
      <c r="K939" s="24"/>
      <c r="L939" s="24"/>
      <c r="M939" s="24">
        <v>13.347870000000002</v>
      </c>
      <c r="N939" s="24">
        <v>0.5</v>
      </c>
      <c r="O939" s="24"/>
      <c r="P939" s="49">
        <v>1.1000000000000001</v>
      </c>
      <c r="Q939" s="24"/>
      <c r="R939" s="24"/>
      <c r="S939" s="24"/>
      <c r="T939" s="24">
        <v>0</v>
      </c>
      <c r="U939" s="24">
        <v>0</v>
      </c>
      <c r="V939" s="24"/>
      <c r="W939" s="24">
        <v>0</v>
      </c>
      <c r="X939" s="24"/>
      <c r="Y939" s="24"/>
      <c r="Z939" s="24"/>
      <c r="AA939" s="24">
        <v>0</v>
      </c>
      <c r="AB939" s="24">
        <v>0</v>
      </c>
      <c r="AC939" s="24"/>
      <c r="AD939" s="49">
        <v>0</v>
      </c>
      <c r="AE939" s="24"/>
      <c r="AF939" s="24"/>
      <c r="AG939" s="24"/>
      <c r="AH939" s="24">
        <v>0</v>
      </c>
      <c r="AI939" s="24">
        <v>0</v>
      </c>
      <c r="AJ939" s="24"/>
      <c r="AK939" s="49">
        <v>0</v>
      </c>
      <c r="AL939" s="44"/>
      <c r="AM939" s="24"/>
      <c r="AN939" s="24"/>
      <c r="AO939" s="24">
        <f t="shared" si="15"/>
        <v>13.347870000000002</v>
      </c>
      <c r="AP939" s="24">
        <v>0.5</v>
      </c>
      <c r="AQ939" s="24">
        <v>0</v>
      </c>
      <c r="AR939" s="24">
        <v>1.1000000000000001</v>
      </c>
      <c r="AS939" s="24">
        <v>0</v>
      </c>
      <c r="AT939" s="24">
        <v>0</v>
      </c>
    </row>
    <row r="940" spans="1:46" ht="78.75">
      <c r="A940" s="8" t="s">
        <v>806</v>
      </c>
      <c r="B940" s="73" t="s">
        <v>1806</v>
      </c>
      <c r="C940" s="15" t="s">
        <v>2589</v>
      </c>
      <c r="D940" s="9">
        <v>1.2619</v>
      </c>
      <c r="E940" s="24"/>
      <c r="F940" s="24">
        <v>1.2619</v>
      </c>
      <c r="G940" s="24">
        <v>0.25</v>
      </c>
      <c r="H940" s="24"/>
      <c r="I940" s="24">
        <v>0.05</v>
      </c>
      <c r="J940" s="24"/>
      <c r="K940" s="24"/>
      <c r="L940" s="24"/>
      <c r="M940" s="24">
        <v>0</v>
      </c>
      <c r="N940" s="24">
        <v>0</v>
      </c>
      <c r="O940" s="24"/>
      <c r="P940" s="49">
        <v>0</v>
      </c>
      <c r="Q940" s="24"/>
      <c r="R940" s="24"/>
      <c r="S940" s="24"/>
      <c r="T940" s="24">
        <v>0</v>
      </c>
      <c r="U940" s="24">
        <v>0</v>
      </c>
      <c r="V940" s="24"/>
      <c r="W940" s="24">
        <v>0</v>
      </c>
      <c r="X940" s="24"/>
      <c r="Y940" s="24"/>
      <c r="Z940" s="24"/>
      <c r="AA940" s="24">
        <v>0</v>
      </c>
      <c r="AB940" s="24">
        <v>0</v>
      </c>
      <c r="AC940" s="24"/>
      <c r="AD940" s="49">
        <v>0</v>
      </c>
      <c r="AE940" s="24"/>
      <c r="AF940" s="24"/>
      <c r="AG940" s="24"/>
      <c r="AH940" s="24">
        <v>0</v>
      </c>
      <c r="AI940" s="24">
        <v>0</v>
      </c>
      <c r="AJ940" s="24"/>
      <c r="AK940" s="49">
        <v>0</v>
      </c>
      <c r="AL940" s="44"/>
      <c r="AM940" s="24"/>
      <c r="AN940" s="24"/>
      <c r="AO940" s="24">
        <f t="shared" si="15"/>
        <v>1.2619</v>
      </c>
      <c r="AP940" s="24">
        <v>0.25</v>
      </c>
      <c r="AQ940" s="24">
        <v>0</v>
      </c>
      <c r="AR940" s="24">
        <v>0.05</v>
      </c>
      <c r="AS940" s="24">
        <v>0</v>
      </c>
      <c r="AT940" s="24">
        <v>0</v>
      </c>
    </row>
    <row r="941" spans="1:46" ht="126">
      <c r="A941" s="8" t="s">
        <v>806</v>
      </c>
      <c r="B941" s="73" t="s">
        <v>1807</v>
      </c>
      <c r="C941" s="15" t="s">
        <v>2590</v>
      </c>
      <c r="D941" s="9">
        <v>13.788549999999997</v>
      </c>
      <c r="E941" s="24"/>
      <c r="F941" s="24">
        <v>0</v>
      </c>
      <c r="G941" s="24">
        <v>0</v>
      </c>
      <c r="H941" s="24"/>
      <c r="I941" s="24">
        <v>0</v>
      </c>
      <c r="J941" s="24"/>
      <c r="K941" s="24"/>
      <c r="L941" s="24"/>
      <c r="M941" s="24">
        <v>0</v>
      </c>
      <c r="N941" s="24">
        <v>0</v>
      </c>
      <c r="O941" s="24"/>
      <c r="P941" s="49">
        <v>0</v>
      </c>
      <c r="Q941" s="24"/>
      <c r="R941" s="24"/>
      <c r="S941" s="24"/>
      <c r="T941" s="24">
        <v>13.788549999999997</v>
      </c>
      <c r="U941" s="24">
        <v>0.80</v>
      </c>
      <c r="V941" s="24"/>
      <c r="W941" s="24">
        <v>1.60</v>
      </c>
      <c r="X941" s="24"/>
      <c r="Y941" s="24"/>
      <c r="Z941" s="24"/>
      <c r="AA941" s="24">
        <v>0</v>
      </c>
      <c r="AB941" s="24">
        <v>0</v>
      </c>
      <c r="AC941" s="24"/>
      <c r="AD941" s="49">
        <v>0</v>
      </c>
      <c r="AE941" s="24"/>
      <c r="AF941" s="24"/>
      <c r="AG941" s="24"/>
      <c r="AH941" s="24">
        <v>0</v>
      </c>
      <c r="AI941" s="24">
        <v>0</v>
      </c>
      <c r="AJ941" s="24"/>
      <c r="AK941" s="49">
        <v>0</v>
      </c>
      <c r="AL941" s="44"/>
      <c r="AM941" s="24"/>
      <c r="AN941" s="24"/>
      <c r="AO941" s="24">
        <f t="shared" si="15"/>
        <v>13.788549999999997</v>
      </c>
      <c r="AP941" s="24">
        <v>0.80</v>
      </c>
      <c r="AQ941" s="24">
        <v>0</v>
      </c>
      <c r="AR941" s="24">
        <v>1.60</v>
      </c>
      <c r="AS941" s="24">
        <v>0</v>
      </c>
      <c r="AT941" s="24">
        <v>0</v>
      </c>
    </row>
    <row r="942" spans="1:46" ht="94.5">
      <c r="A942" s="8" t="s">
        <v>806</v>
      </c>
      <c r="B942" s="73" t="s">
        <v>1808</v>
      </c>
      <c r="C942" s="15" t="s">
        <v>2591</v>
      </c>
      <c r="D942" s="9">
        <v>1.90496</v>
      </c>
      <c r="E942" s="24"/>
      <c r="F942" s="24">
        <v>0</v>
      </c>
      <c r="G942" s="24">
        <v>0</v>
      </c>
      <c r="H942" s="24"/>
      <c r="I942" s="24">
        <v>0</v>
      </c>
      <c r="J942" s="24"/>
      <c r="K942" s="24"/>
      <c r="L942" s="24"/>
      <c r="M942" s="24">
        <v>1.90496</v>
      </c>
      <c r="N942" s="24">
        <v>0.25</v>
      </c>
      <c r="O942" s="24"/>
      <c r="P942" s="49">
        <v>0.20</v>
      </c>
      <c r="Q942" s="24"/>
      <c r="R942" s="24"/>
      <c r="S942" s="24"/>
      <c r="T942" s="24">
        <v>0</v>
      </c>
      <c r="U942" s="24">
        <v>0</v>
      </c>
      <c r="V942" s="24"/>
      <c r="W942" s="24">
        <v>0</v>
      </c>
      <c r="X942" s="24"/>
      <c r="Y942" s="24"/>
      <c r="Z942" s="24"/>
      <c r="AA942" s="24">
        <v>0</v>
      </c>
      <c r="AB942" s="24">
        <v>0</v>
      </c>
      <c r="AC942" s="24"/>
      <c r="AD942" s="49">
        <v>0</v>
      </c>
      <c r="AE942" s="24"/>
      <c r="AF942" s="24"/>
      <c r="AG942" s="24"/>
      <c r="AH942" s="24">
        <v>0</v>
      </c>
      <c r="AI942" s="24">
        <v>0</v>
      </c>
      <c r="AJ942" s="24"/>
      <c r="AK942" s="49">
        <v>0</v>
      </c>
      <c r="AL942" s="44"/>
      <c r="AM942" s="24"/>
      <c r="AN942" s="24"/>
      <c r="AO942" s="24">
        <f t="shared" si="15"/>
        <v>1.90496</v>
      </c>
      <c r="AP942" s="24">
        <v>0.25</v>
      </c>
      <c r="AQ942" s="24">
        <v>0</v>
      </c>
      <c r="AR942" s="24">
        <v>0.20</v>
      </c>
      <c r="AS942" s="24">
        <v>0</v>
      </c>
      <c r="AT942" s="24">
        <v>0</v>
      </c>
    </row>
    <row r="943" spans="1:46" ht="63">
      <c r="A943" s="8" t="s">
        <v>806</v>
      </c>
      <c r="B943" s="73" t="s">
        <v>1809</v>
      </c>
      <c r="C943" s="15" t="s">
        <v>2592</v>
      </c>
      <c r="D943" s="9">
        <v>43.505379999999995</v>
      </c>
      <c r="E943" s="24"/>
      <c r="F943" s="24">
        <v>0</v>
      </c>
      <c r="G943" s="24">
        <v>0</v>
      </c>
      <c r="H943" s="24"/>
      <c r="I943" s="24">
        <v>0</v>
      </c>
      <c r="J943" s="24"/>
      <c r="K943" s="24"/>
      <c r="L943" s="24"/>
      <c r="M943" s="24">
        <v>43.505379999999995</v>
      </c>
      <c r="N943" s="24">
        <v>0.5</v>
      </c>
      <c r="O943" s="24"/>
      <c r="P943" s="49">
        <v>0</v>
      </c>
      <c r="Q943" s="24"/>
      <c r="R943" s="24"/>
      <c r="S943" s="24"/>
      <c r="T943" s="24">
        <v>0</v>
      </c>
      <c r="U943" s="24">
        <v>0</v>
      </c>
      <c r="V943" s="24"/>
      <c r="W943" s="24">
        <v>0</v>
      </c>
      <c r="X943" s="24"/>
      <c r="Y943" s="24"/>
      <c r="Z943" s="24"/>
      <c r="AA943" s="24">
        <v>0</v>
      </c>
      <c r="AB943" s="24">
        <v>0</v>
      </c>
      <c r="AC943" s="24"/>
      <c r="AD943" s="49">
        <v>0</v>
      </c>
      <c r="AE943" s="24"/>
      <c r="AF943" s="24"/>
      <c r="AG943" s="24"/>
      <c r="AH943" s="24">
        <v>0</v>
      </c>
      <c r="AI943" s="24">
        <v>0</v>
      </c>
      <c r="AJ943" s="24"/>
      <c r="AK943" s="49">
        <v>0</v>
      </c>
      <c r="AL943" s="44"/>
      <c r="AM943" s="24"/>
      <c r="AN943" s="24"/>
      <c r="AO943" s="24">
        <f t="shared" si="15"/>
        <v>43.505379999999995</v>
      </c>
      <c r="AP943" s="24">
        <v>0.5</v>
      </c>
      <c r="AQ943" s="24">
        <v>0</v>
      </c>
      <c r="AR943" s="24">
        <v>0</v>
      </c>
      <c r="AS943" s="24">
        <v>0</v>
      </c>
      <c r="AT943" s="24">
        <v>0</v>
      </c>
    </row>
    <row r="944" spans="1:46" ht="78.75">
      <c r="A944" s="8" t="s">
        <v>806</v>
      </c>
      <c r="B944" s="73" t="s">
        <v>1810</v>
      </c>
      <c r="C944" s="15" t="s">
        <v>1811</v>
      </c>
      <c r="D944" s="9">
        <v>1.50651</v>
      </c>
      <c r="E944" s="24"/>
      <c r="F944" s="24">
        <v>1.50651</v>
      </c>
      <c r="G944" s="24">
        <v>0.10</v>
      </c>
      <c r="H944" s="24"/>
      <c r="I944" s="24">
        <v>0.12</v>
      </c>
      <c r="J944" s="24"/>
      <c r="K944" s="24"/>
      <c r="L944" s="24"/>
      <c r="M944" s="24">
        <v>0</v>
      </c>
      <c r="N944" s="24">
        <v>0</v>
      </c>
      <c r="O944" s="24"/>
      <c r="P944" s="49">
        <v>0</v>
      </c>
      <c r="Q944" s="24"/>
      <c r="R944" s="24"/>
      <c r="S944" s="24"/>
      <c r="T944" s="24">
        <v>0</v>
      </c>
      <c r="U944" s="24">
        <v>0</v>
      </c>
      <c r="V944" s="24"/>
      <c r="W944" s="24">
        <v>0</v>
      </c>
      <c r="X944" s="24"/>
      <c r="Y944" s="24"/>
      <c r="Z944" s="24"/>
      <c r="AA944" s="24">
        <v>0</v>
      </c>
      <c r="AB944" s="24">
        <v>0</v>
      </c>
      <c r="AC944" s="24"/>
      <c r="AD944" s="49">
        <v>0</v>
      </c>
      <c r="AE944" s="24"/>
      <c r="AF944" s="24"/>
      <c r="AG944" s="24"/>
      <c r="AH944" s="24">
        <v>0</v>
      </c>
      <c r="AI944" s="24">
        <v>0</v>
      </c>
      <c r="AJ944" s="24"/>
      <c r="AK944" s="49">
        <v>0</v>
      </c>
      <c r="AL944" s="44"/>
      <c r="AM944" s="24"/>
      <c r="AN944" s="24"/>
      <c r="AO944" s="24">
        <f t="shared" si="15"/>
        <v>1.50651</v>
      </c>
      <c r="AP944" s="24">
        <v>0.10</v>
      </c>
      <c r="AQ944" s="24">
        <v>0</v>
      </c>
      <c r="AR944" s="24">
        <v>0.12</v>
      </c>
      <c r="AS944" s="24">
        <v>0</v>
      </c>
      <c r="AT944" s="24">
        <v>0</v>
      </c>
    </row>
    <row r="945" spans="1:46" ht="78.75">
      <c r="A945" s="8" t="s">
        <v>806</v>
      </c>
      <c r="B945" s="73" t="s">
        <v>1812</v>
      </c>
      <c r="C945" s="15" t="s">
        <v>2593</v>
      </c>
      <c r="D945" s="9">
        <v>16.337160000000001</v>
      </c>
      <c r="E945" s="24"/>
      <c r="F945" s="24">
        <v>0</v>
      </c>
      <c r="G945" s="24">
        <v>0</v>
      </c>
      <c r="H945" s="24"/>
      <c r="I945" s="24">
        <v>0</v>
      </c>
      <c r="J945" s="24"/>
      <c r="K945" s="24"/>
      <c r="L945" s="24"/>
      <c r="M945" s="24">
        <v>16.337160000000001</v>
      </c>
      <c r="N945" s="24">
        <v>0</v>
      </c>
      <c r="O945" s="24"/>
      <c r="P945" s="49">
        <v>2.82</v>
      </c>
      <c r="Q945" s="24"/>
      <c r="R945" s="24"/>
      <c r="S945" s="24"/>
      <c r="T945" s="24">
        <v>0</v>
      </c>
      <c r="U945" s="24">
        <v>0</v>
      </c>
      <c r="V945" s="24"/>
      <c r="W945" s="24">
        <v>0</v>
      </c>
      <c r="X945" s="24"/>
      <c r="Y945" s="24"/>
      <c r="Z945" s="24"/>
      <c r="AA945" s="24">
        <v>0</v>
      </c>
      <c r="AB945" s="24">
        <v>0</v>
      </c>
      <c r="AC945" s="24"/>
      <c r="AD945" s="49">
        <v>0</v>
      </c>
      <c r="AE945" s="24"/>
      <c r="AF945" s="24"/>
      <c r="AG945" s="24"/>
      <c r="AH945" s="24">
        <v>0</v>
      </c>
      <c r="AI945" s="24">
        <v>0</v>
      </c>
      <c r="AJ945" s="24"/>
      <c r="AK945" s="49">
        <v>0</v>
      </c>
      <c r="AL945" s="44"/>
      <c r="AM945" s="24"/>
      <c r="AN945" s="24"/>
      <c r="AO945" s="24">
        <f t="shared" si="15"/>
        <v>16.337160000000001</v>
      </c>
      <c r="AP945" s="24">
        <v>0</v>
      </c>
      <c r="AQ945" s="24">
        <v>0</v>
      </c>
      <c r="AR945" s="24">
        <v>2.82</v>
      </c>
      <c r="AS945" s="24">
        <v>0</v>
      </c>
      <c r="AT945" s="24">
        <v>0</v>
      </c>
    </row>
    <row r="946" spans="1:46" ht="63">
      <c r="A946" s="8" t="s">
        <v>806</v>
      </c>
      <c r="B946" s="73" t="s">
        <v>1813</v>
      </c>
      <c r="C946" s="15" t="s">
        <v>1814</v>
      </c>
      <c r="D946" s="9">
        <v>6.67605</v>
      </c>
      <c r="E946" s="24"/>
      <c r="F946" s="24">
        <v>0</v>
      </c>
      <c r="G946" s="24">
        <v>0</v>
      </c>
      <c r="H946" s="24"/>
      <c r="I946" s="24">
        <v>0</v>
      </c>
      <c r="J946" s="24"/>
      <c r="K946" s="24"/>
      <c r="L946" s="24"/>
      <c r="M946" s="24">
        <v>6.67605</v>
      </c>
      <c r="N946" s="24">
        <v>0</v>
      </c>
      <c r="O946" s="24"/>
      <c r="P946" s="49">
        <v>1.40</v>
      </c>
      <c r="Q946" s="24"/>
      <c r="R946" s="24"/>
      <c r="S946" s="24"/>
      <c r="T946" s="24">
        <v>0</v>
      </c>
      <c r="U946" s="24">
        <v>0</v>
      </c>
      <c r="V946" s="24"/>
      <c r="W946" s="24">
        <v>0</v>
      </c>
      <c r="X946" s="24"/>
      <c r="Y946" s="24"/>
      <c r="Z946" s="24"/>
      <c r="AA946" s="24">
        <v>0</v>
      </c>
      <c r="AB946" s="24">
        <v>0</v>
      </c>
      <c r="AC946" s="24"/>
      <c r="AD946" s="49">
        <v>0</v>
      </c>
      <c r="AE946" s="24"/>
      <c r="AF946" s="24"/>
      <c r="AG946" s="24"/>
      <c r="AH946" s="24">
        <v>0</v>
      </c>
      <c r="AI946" s="24">
        <v>0</v>
      </c>
      <c r="AJ946" s="24"/>
      <c r="AK946" s="49">
        <v>0</v>
      </c>
      <c r="AL946" s="44"/>
      <c r="AM946" s="24"/>
      <c r="AN946" s="24"/>
      <c r="AO946" s="24">
        <f t="shared" si="15"/>
        <v>6.67605</v>
      </c>
      <c r="AP946" s="24">
        <v>0</v>
      </c>
      <c r="AQ946" s="24">
        <v>0</v>
      </c>
      <c r="AR946" s="24">
        <v>1.40</v>
      </c>
      <c r="AS946" s="24">
        <v>0</v>
      </c>
      <c r="AT946" s="24">
        <v>0</v>
      </c>
    </row>
    <row r="947" spans="1:46" ht="78.75">
      <c r="A947" s="8" t="s">
        <v>806</v>
      </c>
      <c r="B947" s="73" t="s">
        <v>1815</v>
      </c>
      <c r="C947" s="15" t="s">
        <v>2594</v>
      </c>
      <c r="D947" s="9">
        <v>12.672949999999998</v>
      </c>
      <c r="E947" s="24"/>
      <c r="F947" s="24">
        <v>0</v>
      </c>
      <c r="G947" s="24">
        <v>0</v>
      </c>
      <c r="H947" s="24"/>
      <c r="I947" s="24">
        <v>0</v>
      </c>
      <c r="J947" s="24"/>
      <c r="K947" s="24"/>
      <c r="L947" s="24"/>
      <c r="M947" s="24">
        <v>12.672949999999998</v>
      </c>
      <c r="N947" s="24">
        <v>0</v>
      </c>
      <c r="O947" s="24"/>
      <c r="P947" s="49">
        <v>3.20</v>
      </c>
      <c r="Q947" s="24"/>
      <c r="R947" s="24"/>
      <c r="S947" s="24"/>
      <c r="T947" s="24">
        <v>0</v>
      </c>
      <c r="U947" s="24">
        <v>0</v>
      </c>
      <c r="V947" s="24"/>
      <c r="W947" s="24">
        <v>0</v>
      </c>
      <c r="X947" s="24"/>
      <c r="Y947" s="24"/>
      <c r="Z947" s="24"/>
      <c r="AA947" s="24">
        <v>0</v>
      </c>
      <c r="AB947" s="24">
        <v>0</v>
      </c>
      <c r="AC947" s="24"/>
      <c r="AD947" s="49">
        <v>0</v>
      </c>
      <c r="AE947" s="24"/>
      <c r="AF947" s="24"/>
      <c r="AG947" s="24"/>
      <c r="AH947" s="24">
        <v>0</v>
      </c>
      <c r="AI947" s="24">
        <v>0</v>
      </c>
      <c r="AJ947" s="24"/>
      <c r="AK947" s="49">
        <v>0</v>
      </c>
      <c r="AL947" s="44"/>
      <c r="AM947" s="24"/>
      <c r="AN947" s="24"/>
      <c r="AO947" s="24">
        <f t="shared" si="15"/>
        <v>12.672949999999998</v>
      </c>
      <c r="AP947" s="24">
        <v>0</v>
      </c>
      <c r="AQ947" s="24">
        <v>0</v>
      </c>
      <c r="AR947" s="24">
        <v>3.20</v>
      </c>
      <c r="AS947" s="24">
        <v>0</v>
      </c>
      <c r="AT947" s="24">
        <v>0</v>
      </c>
    </row>
    <row r="948" spans="1:46" ht="47.25">
      <c r="A948" s="8" t="s">
        <v>806</v>
      </c>
      <c r="B948" s="73" t="s">
        <v>1816</v>
      </c>
      <c r="C948" s="15" t="s">
        <v>2595</v>
      </c>
      <c r="D948" s="9">
        <v>3.1691100000000003</v>
      </c>
      <c r="E948" s="24"/>
      <c r="F948" s="24">
        <v>3.1691099999999999</v>
      </c>
      <c r="G948" s="24">
        <v>0.25</v>
      </c>
      <c r="H948" s="24"/>
      <c r="I948" s="24">
        <v>0.10</v>
      </c>
      <c r="J948" s="24"/>
      <c r="K948" s="24"/>
      <c r="L948" s="24"/>
      <c r="M948" s="24">
        <v>0</v>
      </c>
      <c r="N948" s="24">
        <v>0</v>
      </c>
      <c r="O948" s="24"/>
      <c r="P948" s="49">
        <v>0</v>
      </c>
      <c r="Q948" s="24"/>
      <c r="R948" s="24"/>
      <c r="S948" s="24"/>
      <c r="T948" s="24">
        <v>0</v>
      </c>
      <c r="U948" s="24">
        <v>0</v>
      </c>
      <c r="V948" s="24"/>
      <c r="W948" s="24">
        <v>0</v>
      </c>
      <c r="X948" s="24"/>
      <c r="Y948" s="24"/>
      <c r="Z948" s="24"/>
      <c r="AA948" s="24">
        <v>0</v>
      </c>
      <c r="AB948" s="24">
        <v>0</v>
      </c>
      <c r="AC948" s="24"/>
      <c r="AD948" s="49">
        <v>0</v>
      </c>
      <c r="AE948" s="24"/>
      <c r="AF948" s="24"/>
      <c r="AG948" s="24"/>
      <c r="AH948" s="24">
        <v>0</v>
      </c>
      <c r="AI948" s="24">
        <v>0</v>
      </c>
      <c r="AJ948" s="24"/>
      <c r="AK948" s="49">
        <v>0</v>
      </c>
      <c r="AL948" s="44"/>
      <c r="AM948" s="24"/>
      <c r="AN948" s="24"/>
      <c r="AO948" s="24">
        <f t="shared" si="15"/>
        <v>3.1691099999999999</v>
      </c>
      <c r="AP948" s="24">
        <v>0.25</v>
      </c>
      <c r="AQ948" s="24">
        <v>0</v>
      </c>
      <c r="AR948" s="24">
        <v>0.10</v>
      </c>
      <c r="AS948" s="24">
        <v>0</v>
      </c>
      <c r="AT948" s="24">
        <v>0</v>
      </c>
    </row>
    <row r="949" spans="1:46" ht="94.5">
      <c r="A949" s="8" t="s">
        <v>806</v>
      </c>
      <c r="B949" s="73" t="s">
        <v>1817</v>
      </c>
      <c r="C949" s="15" t="s">
        <v>1818</v>
      </c>
      <c r="D949" s="9">
        <v>13.075010000000001</v>
      </c>
      <c r="E949" s="24"/>
      <c r="F949" s="24">
        <v>13.075010000000001</v>
      </c>
      <c r="G949" s="24">
        <v>0</v>
      </c>
      <c r="H949" s="24"/>
      <c r="I949" s="24">
        <v>1.75</v>
      </c>
      <c r="J949" s="24"/>
      <c r="K949" s="24"/>
      <c r="L949" s="24"/>
      <c r="M949" s="24">
        <v>0</v>
      </c>
      <c r="N949" s="24">
        <v>0</v>
      </c>
      <c r="O949" s="24"/>
      <c r="P949" s="49">
        <v>0</v>
      </c>
      <c r="Q949" s="24"/>
      <c r="R949" s="24"/>
      <c r="S949" s="24"/>
      <c r="T949" s="24">
        <v>0</v>
      </c>
      <c r="U949" s="24">
        <v>0</v>
      </c>
      <c r="V949" s="24"/>
      <c r="W949" s="24">
        <v>0</v>
      </c>
      <c r="X949" s="24"/>
      <c r="Y949" s="24"/>
      <c r="Z949" s="24"/>
      <c r="AA949" s="24">
        <v>0</v>
      </c>
      <c r="AB949" s="24">
        <v>0</v>
      </c>
      <c r="AC949" s="24"/>
      <c r="AD949" s="49">
        <v>0</v>
      </c>
      <c r="AE949" s="24"/>
      <c r="AF949" s="24"/>
      <c r="AG949" s="24"/>
      <c r="AH949" s="24">
        <v>0</v>
      </c>
      <c r="AI949" s="24">
        <v>0</v>
      </c>
      <c r="AJ949" s="24"/>
      <c r="AK949" s="49">
        <v>0</v>
      </c>
      <c r="AL949" s="44"/>
      <c r="AM949" s="24"/>
      <c r="AN949" s="24"/>
      <c r="AO949" s="24">
        <f t="shared" si="15"/>
        <v>13.075010000000001</v>
      </c>
      <c r="AP949" s="24">
        <v>0</v>
      </c>
      <c r="AQ949" s="24">
        <v>0</v>
      </c>
      <c r="AR949" s="24">
        <v>1.75</v>
      </c>
      <c r="AS949" s="24">
        <v>0</v>
      </c>
      <c r="AT949" s="24">
        <v>0</v>
      </c>
    </row>
    <row r="950" spans="1:46" ht="47.25">
      <c r="A950" s="8" t="s">
        <v>806</v>
      </c>
      <c r="B950" s="73" t="s">
        <v>1819</v>
      </c>
      <c r="C950" s="15" t="s">
        <v>1820</v>
      </c>
      <c r="D950" s="9">
        <v>17.000430000000001</v>
      </c>
      <c r="E950" s="24"/>
      <c r="F950" s="24">
        <v>0</v>
      </c>
      <c r="G950" s="24">
        <v>0</v>
      </c>
      <c r="H950" s="24"/>
      <c r="I950" s="24">
        <v>0</v>
      </c>
      <c r="J950" s="24"/>
      <c r="K950" s="24"/>
      <c r="L950" s="24"/>
      <c r="M950" s="24">
        <v>0</v>
      </c>
      <c r="N950" s="24">
        <v>0</v>
      </c>
      <c r="O950" s="24"/>
      <c r="P950" s="49">
        <v>0</v>
      </c>
      <c r="Q950" s="24"/>
      <c r="R950" s="24"/>
      <c r="S950" s="24"/>
      <c r="T950" s="24">
        <v>0</v>
      </c>
      <c r="U950" s="24">
        <v>0</v>
      </c>
      <c r="V950" s="24"/>
      <c r="W950" s="24">
        <v>0</v>
      </c>
      <c r="X950" s="24"/>
      <c r="Y950" s="24"/>
      <c r="Z950" s="24"/>
      <c r="AA950" s="24">
        <v>17.000430000000001</v>
      </c>
      <c r="AB950" s="24">
        <v>0</v>
      </c>
      <c r="AC950" s="24"/>
      <c r="AD950" s="49">
        <v>2</v>
      </c>
      <c r="AE950" s="24"/>
      <c r="AF950" s="24"/>
      <c r="AG950" s="24"/>
      <c r="AH950" s="24">
        <v>0</v>
      </c>
      <c r="AI950" s="24">
        <v>0</v>
      </c>
      <c r="AJ950" s="24"/>
      <c r="AK950" s="49">
        <v>0</v>
      </c>
      <c r="AL950" s="44"/>
      <c r="AM950" s="24"/>
      <c r="AN950" s="24"/>
      <c r="AO950" s="24">
        <f t="shared" si="15"/>
        <v>17.000430000000001</v>
      </c>
      <c r="AP950" s="24">
        <v>0</v>
      </c>
      <c r="AQ950" s="24">
        <v>0</v>
      </c>
      <c r="AR950" s="24">
        <v>2</v>
      </c>
      <c r="AS950" s="24">
        <v>0</v>
      </c>
      <c r="AT950" s="24">
        <v>0</v>
      </c>
    </row>
    <row r="951" spans="1:46" ht="47.25">
      <c r="A951" s="8" t="s">
        <v>806</v>
      </c>
      <c r="B951" s="73" t="s">
        <v>697</v>
      </c>
      <c r="C951" s="15" t="s">
        <v>2596</v>
      </c>
      <c r="D951" s="9">
        <v>1.6343099999999999</v>
      </c>
      <c r="E951" s="24"/>
      <c r="F951" s="24">
        <v>0</v>
      </c>
      <c r="G951" s="24">
        <v>0</v>
      </c>
      <c r="H951" s="24"/>
      <c r="I951" s="24">
        <v>0</v>
      </c>
      <c r="J951" s="24"/>
      <c r="K951" s="24"/>
      <c r="L951" s="24"/>
      <c r="M951" s="24">
        <v>0</v>
      </c>
      <c r="N951" s="24">
        <v>0</v>
      </c>
      <c r="O951" s="24"/>
      <c r="P951" s="49">
        <v>0</v>
      </c>
      <c r="Q951" s="24"/>
      <c r="R951" s="24"/>
      <c r="S951" s="24"/>
      <c r="T951" s="24">
        <v>0</v>
      </c>
      <c r="U951" s="24">
        <v>0</v>
      </c>
      <c r="V951" s="24"/>
      <c r="W951" s="24">
        <v>0</v>
      </c>
      <c r="X951" s="24"/>
      <c r="Y951" s="24"/>
      <c r="Z951" s="24"/>
      <c r="AA951" s="24">
        <v>0</v>
      </c>
      <c r="AB951" s="24">
        <v>0</v>
      </c>
      <c r="AC951" s="24"/>
      <c r="AD951" s="49">
        <v>0</v>
      </c>
      <c r="AE951" s="24"/>
      <c r="AF951" s="24"/>
      <c r="AG951" s="24"/>
      <c r="AH951" s="24">
        <v>1.6343099999999997</v>
      </c>
      <c r="AI951" s="24">
        <v>0</v>
      </c>
      <c r="AJ951" s="24"/>
      <c r="AK951" s="49">
        <v>0.40</v>
      </c>
      <c r="AL951" s="44"/>
      <c r="AM951" s="24"/>
      <c r="AN951" s="24"/>
      <c r="AO951" s="24">
        <f t="shared" si="15"/>
        <v>1.6343099999999997</v>
      </c>
      <c r="AP951" s="24">
        <v>0</v>
      </c>
      <c r="AQ951" s="24">
        <v>0</v>
      </c>
      <c r="AR951" s="24">
        <v>0.40</v>
      </c>
      <c r="AS951" s="24">
        <v>0</v>
      </c>
      <c r="AT951" s="24">
        <v>0</v>
      </c>
    </row>
    <row r="952" spans="1:46" ht="110.25">
      <c r="A952" s="8" t="s">
        <v>806</v>
      </c>
      <c r="B952" s="73" t="s">
        <v>1821</v>
      </c>
      <c r="C952" s="15" t="s">
        <v>2597</v>
      </c>
      <c r="D952" s="9">
        <v>0.53864999999999996</v>
      </c>
      <c r="E952" s="24"/>
      <c r="F952" s="24">
        <v>0.53864999999999996</v>
      </c>
      <c r="G952" s="24">
        <v>0</v>
      </c>
      <c r="H952" s="24"/>
      <c r="I952" s="24">
        <v>0.45</v>
      </c>
      <c r="J952" s="24"/>
      <c r="K952" s="24"/>
      <c r="L952" s="24"/>
      <c r="M952" s="24">
        <v>0</v>
      </c>
      <c r="N952" s="24">
        <v>0</v>
      </c>
      <c r="O952" s="24"/>
      <c r="P952" s="49">
        <v>0</v>
      </c>
      <c r="Q952" s="24"/>
      <c r="R952" s="24"/>
      <c r="S952" s="24"/>
      <c r="T952" s="24">
        <v>0</v>
      </c>
      <c r="U952" s="24">
        <v>0</v>
      </c>
      <c r="V952" s="24"/>
      <c r="W952" s="24">
        <v>0</v>
      </c>
      <c r="X952" s="24"/>
      <c r="Y952" s="24"/>
      <c r="Z952" s="24"/>
      <c r="AA952" s="24">
        <v>0</v>
      </c>
      <c r="AB952" s="24">
        <v>0</v>
      </c>
      <c r="AC952" s="24"/>
      <c r="AD952" s="49">
        <v>0</v>
      </c>
      <c r="AE952" s="24"/>
      <c r="AF952" s="24"/>
      <c r="AG952" s="24"/>
      <c r="AH952" s="24">
        <v>0</v>
      </c>
      <c r="AI952" s="24">
        <v>0</v>
      </c>
      <c r="AJ952" s="24"/>
      <c r="AK952" s="49">
        <v>0</v>
      </c>
      <c r="AL952" s="44"/>
      <c r="AM952" s="24"/>
      <c r="AN952" s="24"/>
      <c r="AO952" s="24">
        <f t="shared" si="15"/>
        <v>0.53864999999999996</v>
      </c>
      <c r="AP952" s="24">
        <v>0</v>
      </c>
      <c r="AQ952" s="24">
        <v>0</v>
      </c>
      <c r="AR952" s="24">
        <v>0.45</v>
      </c>
      <c r="AS952" s="24">
        <v>0</v>
      </c>
      <c r="AT952" s="24">
        <v>0</v>
      </c>
    </row>
    <row r="953" spans="1:46" ht="47.25">
      <c r="A953" s="8" t="s">
        <v>806</v>
      </c>
      <c r="B953" s="73" t="s">
        <v>698</v>
      </c>
      <c r="C953" s="15" t="s">
        <v>774</v>
      </c>
      <c r="D953" s="9">
        <v>67.509509999999992</v>
      </c>
      <c r="E953" s="24"/>
      <c r="F953" s="24">
        <v>0</v>
      </c>
      <c r="G953" s="24">
        <v>0</v>
      </c>
      <c r="H953" s="24"/>
      <c r="I953" s="24">
        <v>0</v>
      </c>
      <c r="J953" s="24"/>
      <c r="K953" s="24"/>
      <c r="L953" s="24"/>
      <c r="M953" s="24">
        <v>0</v>
      </c>
      <c r="N953" s="24">
        <v>0</v>
      </c>
      <c r="O953" s="24"/>
      <c r="P953" s="49">
        <v>0</v>
      </c>
      <c r="Q953" s="24"/>
      <c r="R953" s="24"/>
      <c r="S953" s="24"/>
      <c r="T953" s="24">
        <v>67.509509999999992</v>
      </c>
      <c r="U953" s="24">
        <v>12.60</v>
      </c>
      <c r="V953" s="24"/>
      <c r="W953" s="24">
        <v>3.60</v>
      </c>
      <c r="X953" s="24"/>
      <c r="Y953" s="24"/>
      <c r="Z953" s="24"/>
      <c r="AA953" s="24">
        <v>0</v>
      </c>
      <c r="AB953" s="24">
        <v>0</v>
      </c>
      <c r="AC953" s="24"/>
      <c r="AD953" s="49">
        <v>0</v>
      </c>
      <c r="AE953" s="24"/>
      <c r="AF953" s="24"/>
      <c r="AG953" s="24"/>
      <c r="AH953" s="24">
        <v>0</v>
      </c>
      <c r="AI953" s="24">
        <v>0</v>
      </c>
      <c r="AJ953" s="24"/>
      <c r="AK953" s="49">
        <v>0</v>
      </c>
      <c r="AL953" s="44"/>
      <c r="AM953" s="24"/>
      <c r="AN953" s="24"/>
      <c r="AO953" s="24">
        <f t="shared" si="15"/>
        <v>67.509509999999992</v>
      </c>
      <c r="AP953" s="24">
        <v>12.60</v>
      </c>
      <c r="AQ953" s="24">
        <v>0</v>
      </c>
      <c r="AR953" s="24">
        <v>3.60</v>
      </c>
      <c r="AS953" s="24">
        <v>0</v>
      </c>
      <c r="AT953" s="24">
        <v>0</v>
      </c>
    </row>
    <row r="954" spans="1:46" ht="94.5">
      <c r="A954" s="8" t="s">
        <v>806</v>
      </c>
      <c r="B954" s="73" t="s">
        <v>1822</v>
      </c>
      <c r="C954" s="15" t="s">
        <v>1823</v>
      </c>
      <c r="D954" s="9">
        <v>14.339079999999997</v>
      </c>
      <c r="E954" s="24"/>
      <c r="F954" s="24">
        <v>14.339080000000001</v>
      </c>
      <c r="G954" s="24">
        <v>0</v>
      </c>
      <c r="H954" s="24"/>
      <c r="I954" s="24">
        <v>2.0299999999999998</v>
      </c>
      <c r="J954" s="24"/>
      <c r="K954" s="24"/>
      <c r="L954" s="24"/>
      <c r="M954" s="24">
        <v>0</v>
      </c>
      <c r="N954" s="24">
        <v>0</v>
      </c>
      <c r="O954" s="24"/>
      <c r="P954" s="49">
        <v>0</v>
      </c>
      <c r="Q954" s="24"/>
      <c r="R954" s="24"/>
      <c r="S954" s="24"/>
      <c r="T954" s="24">
        <v>0</v>
      </c>
      <c r="U954" s="24">
        <v>0</v>
      </c>
      <c r="V954" s="24"/>
      <c r="W954" s="24">
        <v>0</v>
      </c>
      <c r="X954" s="24"/>
      <c r="Y954" s="24"/>
      <c r="Z954" s="24"/>
      <c r="AA954" s="24">
        <v>0</v>
      </c>
      <c r="AB954" s="24">
        <v>0</v>
      </c>
      <c r="AC954" s="24"/>
      <c r="AD954" s="49">
        <v>0</v>
      </c>
      <c r="AE954" s="24"/>
      <c r="AF954" s="24"/>
      <c r="AG954" s="24"/>
      <c r="AH954" s="24">
        <v>0</v>
      </c>
      <c r="AI954" s="24">
        <v>0</v>
      </c>
      <c r="AJ954" s="24"/>
      <c r="AK954" s="49">
        <v>0</v>
      </c>
      <c r="AL954" s="44"/>
      <c r="AM954" s="24"/>
      <c r="AN954" s="24"/>
      <c r="AO954" s="24">
        <f t="shared" si="15"/>
        <v>14.339080000000001</v>
      </c>
      <c r="AP954" s="24">
        <v>0</v>
      </c>
      <c r="AQ954" s="24">
        <v>0</v>
      </c>
      <c r="AR954" s="24">
        <v>2.0299999999999998</v>
      </c>
      <c r="AS954" s="24">
        <v>0</v>
      </c>
      <c r="AT954" s="24">
        <v>0</v>
      </c>
    </row>
    <row r="955" spans="1:46" ht="78.75">
      <c r="A955" s="8" t="s">
        <v>806</v>
      </c>
      <c r="B955" s="73" t="s">
        <v>1824</v>
      </c>
      <c r="C955" s="15" t="s">
        <v>1825</v>
      </c>
      <c r="D955" s="9">
        <v>14.088229999999999</v>
      </c>
      <c r="E955" s="24"/>
      <c r="F955" s="24">
        <v>0</v>
      </c>
      <c r="G955" s="24">
        <v>0</v>
      </c>
      <c r="H955" s="24"/>
      <c r="I955" s="24">
        <v>0</v>
      </c>
      <c r="J955" s="24"/>
      <c r="K955" s="24"/>
      <c r="L955" s="24"/>
      <c r="M955" s="24">
        <v>0</v>
      </c>
      <c r="N955" s="24">
        <v>0</v>
      </c>
      <c r="O955" s="24"/>
      <c r="P955" s="49">
        <v>0</v>
      </c>
      <c r="Q955" s="24"/>
      <c r="R955" s="24"/>
      <c r="S955" s="24"/>
      <c r="T955" s="24">
        <v>14.088229999999999</v>
      </c>
      <c r="U955" s="24">
        <v>0</v>
      </c>
      <c r="V955" s="24"/>
      <c r="W955" s="24">
        <v>2.14</v>
      </c>
      <c r="X955" s="24"/>
      <c r="Y955" s="24"/>
      <c r="Z955" s="24"/>
      <c r="AA955" s="24">
        <v>0</v>
      </c>
      <c r="AB955" s="24">
        <v>0</v>
      </c>
      <c r="AC955" s="24"/>
      <c r="AD955" s="49">
        <v>0</v>
      </c>
      <c r="AE955" s="24"/>
      <c r="AF955" s="24"/>
      <c r="AG955" s="24"/>
      <c r="AH955" s="24">
        <v>0</v>
      </c>
      <c r="AI955" s="24">
        <v>0</v>
      </c>
      <c r="AJ955" s="24"/>
      <c r="AK955" s="49">
        <v>0</v>
      </c>
      <c r="AL955" s="44"/>
      <c r="AM955" s="24"/>
      <c r="AN955" s="24"/>
      <c r="AO955" s="24">
        <f t="shared" si="15"/>
        <v>14.088229999999999</v>
      </c>
      <c r="AP955" s="24">
        <v>0</v>
      </c>
      <c r="AQ955" s="24">
        <v>0</v>
      </c>
      <c r="AR955" s="24">
        <v>2.14</v>
      </c>
      <c r="AS955" s="24">
        <v>0</v>
      </c>
      <c r="AT955" s="24">
        <v>0</v>
      </c>
    </row>
    <row r="956" spans="1:46" ht="63">
      <c r="A956" s="8" t="s">
        <v>806</v>
      </c>
      <c r="B956" s="73" t="s">
        <v>1826</v>
      </c>
      <c r="C956" s="15" t="s">
        <v>1827</v>
      </c>
      <c r="D956" s="9">
        <v>14.5609</v>
      </c>
      <c r="E956" s="24"/>
      <c r="F956" s="24">
        <v>0</v>
      </c>
      <c r="G956" s="24">
        <v>0</v>
      </c>
      <c r="H956" s="24"/>
      <c r="I956" s="24">
        <v>0</v>
      </c>
      <c r="J956" s="24"/>
      <c r="K956" s="24"/>
      <c r="L956" s="24"/>
      <c r="M956" s="24">
        <v>0</v>
      </c>
      <c r="N956" s="24">
        <v>0</v>
      </c>
      <c r="O956" s="24"/>
      <c r="P956" s="49">
        <v>0</v>
      </c>
      <c r="Q956" s="24"/>
      <c r="R956" s="24"/>
      <c r="S956" s="24"/>
      <c r="T956" s="24">
        <v>14.5609</v>
      </c>
      <c r="U956" s="24">
        <v>0</v>
      </c>
      <c r="V956" s="24"/>
      <c r="W956" s="24">
        <v>1.73</v>
      </c>
      <c r="X956" s="24"/>
      <c r="Y956" s="24"/>
      <c r="Z956" s="24"/>
      <c r="AA956" s="24">
        <v>0</v>
      </c>
      <c r="AB956" s="24">
        <v>0</v>
      </c>
      <c r="AC956" s="24"/>
      <c r="AD956" s="49">
        <v>0</v>
      </c>
      <c r="AE956" s="24"/>
      <c r="AF956" s="24"/>
      <c r="AG956" s="24"/>
      <c r="AH956" s="24">
        <v>0</v>
      </c>
      <c r="AI956" s="24">
        <v>0</v>
      </c>
      <c r="AJ956" s="24"/>
      <c r="AK956" s="49">
        <v>0</v>
      </c>
      <c r="AL956" s="44"/>
      <c r="AM956" s="24"/>
      <c r="AN956" s="24"/>
      <c r="AO956" s="24">
        <f t="shared" si="15"/>
        <v>14.5609</v>
      </c>
      <c r="AP956" s="24">
        <v>0</v>
      </c>
      <c r="AQ956" s="24">
        <v>0</v>
      </c>
      <c r="AR956" s="24">
        <v>1.73</v>
      </c>
      <c r="AS956" s="24">
        <v>0</v>
      </c>
      <c r="AT956" s="24">
        <v>0</v>
      </c>
    </row>
    <row r="957" spans="1:46" ht="63">
      <c r="A957" s="8" t="s">
        <v>806</v>
      </c>
      <c r="B957" s="73" t="s">
        <v>699</v>
      </c>
      <c r="C957" s="15" t="s">
        <v>381</v>
      </c>
      <c r="D957" s="9">
        <v>16.81193</v>
      </c>
      <c r="E957" s="24"/>
      <c r="F957" s="24">
        <v>0</v>
      </c>
      <c r="G957" s="24">
        <v>0</v>
      </c>
      <c r="H957" s="24"/>
      <c r="I957" s="24">
        <v>0</v>
      </c>
      <c r="J957" s="24"/>
      <c r="K957" s="24"/>
      <c r="L957" s="24"/>
      <c r="M957" s="24">
        <v>0</v>
      </c>
      <c r="N957" s="24">
        <v>0</v>
      </c>
      <c r="O957" s="24"/>
      <c r="P957" s="49">
        <v>0</v>
      </c>
      <c r="Q957" s="24"/>
      <c r="R957" s="24"/>
      <c r="S957" s="24"/>
      <c r="T957" s="24">
        <v>0</v>
      </c>
      <c r="U957" s="24">
        <v>0</v>
      </c>
      <c r="V957" s="24"/>
      <c r="W957" s="24">
        <v>0</v>
      </c>
      <c r="X957" s="24"/>
      <c r="Y957" s="24"/>
      <c r="Z957" s="24"/>
      <c r="AA957" s="24">
        <v>16.81193</v>
      </c>
      <c r="AB957" s="24">
        <v>0</v>
      </c>
      <c r="AC957" s="24"/>
      <c r="AD957" s="49">
        <v>2.63</v>
      </c>
      <c r="AE957" s="24"/>
      <c r="AF957" s="24"/>
      <c r="AG957" s="24"/>
      <c r="AH957" s="24">
        <v>0</v>
      </c>
      <c r="AI957" s="24">
        <v>0</v>
      </c>
      <c r="AJ957" s="24"/>
      <c r="AK957" s="49">
        <v>0</v>
      </c>
      <c r="AL957" s="44"/>
      <c r="AM957" s="24"/>
      <c r="AN957" s="24"/>
      <c r="AO957" s="24">
        <f t="shared" si="15"/>
        <v>16.81193</v>
      </c>
      <c r="AP957" s="24">
        <v>0</v>
      </c>
      <c r="AQ957" s="24">
        <v>0</v>
      </c>
      <c r="AR957" s="24">
        <v>2.63</v>
      </c>
      <c r="AS957" s="24">
        <v>0</v>
      </c>
      <c r="AT957" s="24">
        <v>0</v>
      </c>
    </row>
    <row r="958" spans="1:46" ht="78.75">
      <c r="A958" s="8" t="s">
        <v>806</v>
      </c>
      <c r="B958" s="73" t="s">
        <v>1828</v>
      </c>
      <c r="C958" s="15" t="s">
        <v>2598</v>
      </c>
      <c r="D958" s="9">
        <v>2.9870199999999998</v>
      </c>
      <c r="E958" s="24"/>
      <c r="F958" s="24">
        <v>2.9870199999999998</v>
      </c>
      <c r="G958" s="24">
        <v>0.10</v>
      </c>
      <c r="H958" s="24"/>
      <c r="I958" s="24">
        <v>0.5</v>
      </c>
      <c r="J958" s="24"/>
      <c r="K958" s="24"/>
      <c r="L958" s="24"/>
      <c r="M958" s="24">
        <v>0</v>
      </c>
      <c r="N958" s="24">
        <v>0</v>
      </c>
      <c r="O958" s="24"/>
      <c r="P958" s="49">
        <v>0</v>
      </c>
      <c r="Q958" s="24"/>
      <c r="R958" s="24"/>
      <c r="S958" s="24"/>
      <c r="T958" s="24">
        <v>0</v>
      </c>
      <c r="U958" s="24">
        <v>0</v>
      </c>
      <c r="V958" s="24"/>
      <c r="W958" s="24">
        <v>0</v>
      </c>
      <c r="X958" s="24"/>
      <c r="Y958" s="24"/>
      <c r="Z958" s="24"/>
      <c r="AA958" s="24">
        <v>0</v>
      </c>
      <c r="AB958" s="24">
        <v>0</v>
      </c>
      <c r="AC958" s="24"/>
      <c r="AD958" s="49">
        <v>0</v>
      </c>
      <c r="AE958" s="24"/>
      <c r="AF958" s="24"/>
      <c r="AG958" s="24"/>
      <c r="AH958" s="24">
        <v>0</v>
      </c>
      <c r="AI958" s="24">
        <v>0</v>
      </c>
      <c r="AJ958" s="24"/>
      <c r="AK958" s="49">
        <v>0</v>
      </c>
      <c r="AL958" s="44"/>
      <c r="AM958" s="24"/>
      <c r="AN958" s="24"/>
      <c r="AO958" s="24">
        <f t="shared" si="15"/>
        <v>2.9870199999999998</v>
      </c>
      <c r="AP958" s="24">
        <v>0.10</v>
      </c>
      <c r="AQ958" s="24">
        <v>0</v>
      </c>
      <c r="AR958" s="24">
        <v>0.5</v>
      </c>
      <c r="AS958" s="24">
        <v>0</v>
      </c>
      <c r="AT958" s="24">
        <v>0</v>
      </c>
    </row>
    <row r="959" spans="1:46" ht="78.75">
      <c r="A959" s="8" t="s">
        <v>806</v>
      </c>
      <c r="B959" s="73" t="s">
        <v>1829</v>
      </c>
      <c r="C959" s="15" t="s">
        <v>2599</v>
      </c>
      <c r="D959" s="9">
        <v>14.700370000000003</v>
      </c>
      <c r="E959" s="24"/>
      <c r="F959" s="24">
        <v>0</v>
      </c>
      <c r="G959" s="24">
        <v>0</v>
      </c>
      <c r="H959" s="24"/>
      <c r="I959" s="24">
        <v>0</v>
      </c>
      <c r="J959" s="24"/>
      <c r="K959" s="24"/>
      <c r="L959" s="24"/>
      <c r="M959" s="24">
        <v>14.700369999999999</v>
      </c>
      <c r="N959" s="24">
        <v>0.5</v>
      </c>
      <c r="O959" s="24"/>
      <c r="P959" s="49">
        <v>0.78</v>
      </c>
      <c r="Q959" s="24"/>
      <c r="R959" s="24"/>
      <c r="S959" s="24"/>
      <c r="T959" s="24">
        <v>0</v>
      </c>
      <c r="U959" s="24">
        <v>0</v>
      </c>
      <c r="V959" s="24"/>
      <c r="W959" s="24">
        <v>0</v>
      </c>
      <c r="X959" s="24"/>
      <c r="Y959" s="24"/>
      <c r="Z959" s="24"/>
      <c r="AA959" s="24">
        <v>0</v>
      </c>
      <c r="AB959" s="24">
        <v>0</v>
      </c>
      <c r="AC959" s="24"/>
      <c r="AD959" s="49">
        <v>0</v>
      </c>
      <c r="AE959" s="24"/>
      <c r="AF959" s="24"/>
      <c r="AG959" s="24"/>
      <c r="AH959" s="24">
        <v>0</v>
      </c>
      <c r="AI959" s="24">
        <v>0</v>
      </c>
      <c r="AJ959" s="24"/>
      <c r="AK959" s="49">
        <v>0</v>
      </c>
      <c r="AL959" s="44"/>
      <c r="AM959" s="24"/>
      <c r="AN959" s="24"/>
      <c r="AO959" s="24">
        <f t="shared" si="15"/>
        <v>14.700369999999999</v>
      </c>
      <c r="AP959" s="24">
        <v>0.5</v>
      </c>
      <c r="AQ959" s="24">
        <v>0</v>
      </c>
      <c r="AR959" s="24">
        <v>0.78</v>
      </c>
      <c r="AS959" s="24">
        <v>0</v>
      </c>
      <c r="AT959" s="24">
        <v>0</v>
      </c>
    </row>
    <row r="960" spans="1:46" ht="63">
      <c r="A960" s="8" t="s">
        <v>806</v>
      </c>
      <c r="B960" s="73" t="s">
        <v>1830</v>
      </c>
      <c r="C960" s="15" t="s">
        <v>1831</v>
      </c>
      <c r="D960" s="9">
        <v>21.58305</v>
      </c>
      <c r="E960" s="24"/>
      <c r="F960" s="24">
        <v>21.58305</v>
      </c>
      <c r="G960" s="24">
        <v>0</v>
      </c>
      <c r="H960" s="24"/>
      <c r="I960" s="24">
        <v>5.60</v>
      </c>
      <c r="J960" s="24"/>
      <c r="K960" s="24"/>
      <c r="L960" s="24"/>
      <c r="M960" s="24">
        <v>0</v>
      </c>
      <c r="N960" s="24">
        <v>0</v>
      </c>
      <c r="O960" s="24"/>
      <c r="P960" s="49">
        <v>0</v>
      </c>
      <c r="Q960" s="24"/>
      <c r="R960" s="24"/>
      <c r="S960" s="24"/>
      <c r="T960" s="24">
        <v>0</v>
      </c>
      <c r="U960" s="24">
        <v>0</v>
      </c>
      <c r="V960" s="24"/>
      <c r="W960" s="24">
        <v>0</v>
      </c>
      <c r="X960" s="24"/>
      <c r="Y960" s="24"/>
      <c r="Z960" s="24"/>
      <c r="AA960" s="24">
        <v>0</v>
      </c>
      <c r="AB960" s="24">
        <v>0</v>
      </c>
      <c r="AC960" s="24"/>
      <c r="AD960" s="49">
        <v>0</v>
      </c>
      <c r="AE960" s="24"/>
      <c r="AF960" s="24"/>
      <c r="AG960" s="24"/>
      <c r="AH960" s="24">
        <v>0</v>
      </c>
      <c r="AI960" s="24">
        <v>0</v>
      </c>
      <c r="AJ960" s="24"/>
      <c r="AK960" s="49">
        <v>0</v>
      </c>
      <c r="AL960" s="44"/>
      <c r="AM960" s="24"/>
      <c r="AN960" s="24"/>
      <c r="AO960" s="24">
        <f t="shared" si="15"/>
        <v>21.58305</v>
      </c>
      <c r="AP960" s="24">
        <v>0</v>
      </c>
      <c r="AQ960" s="24">
        <v>0</v>
      </c>
      <c r="AR960" s="24">
        <v>5.60</v>
      </c>
      <c r="AS960" s="24">
        <v>0</v>
      </c>
      <c r="AT960" s="24">
        <v>0</v>
      </c>
    </row>
    <row r="961" spans="1:46" ht="47.25">
      <c r="A961" s="8" t="s">
        <v>806</v>
      </c>
      <c r="B961" s="73" t="s">
        <v>1832</v>
      </c>
      <c r="C961" s="15" t="s">
        <v>1833</v>
      </c>
      <c r="D961" s="9">
        <v>17.824780000000001</v>
      </c>
      <c r="E961" s="24"/>
      <c r="F961" s="24">
        <v>0</v>
      </c>
      <c r="G961" s="24">
        <v>0</v>
      </c>
      <c r="H961" s="24"/>
      <c r="I961" s="24">
        <v>0</v>
      </c>
      <c r="J961" s="24"/>
      <c r="K961" s="24"/>
      <c r="L961" s="24"/>
      <c r="M961" s="24">
        <v>0</v>
      </c>
      <c r="N961" s="24">
        <v>0</v>
      </c>
      <c r="O961" s="24"/>
      <c r="P961" s="49">
        <v>0</v>
      </c>
      <c r="Q961" s="24"/>
      <c r="R961" s="24"/>
      <c r="S961" s="24"/>
      <c r="T961" s="24">
        <v>0</v>
      </c>
      <c r="U961" s="24">
        <v>0</v>
      </c>
      <c r="V961" s="24"/>
      <c r="W961" s="24">
        <v>0</v>
      </c>
      <c r="X961" s="24"/>
      <c r="Y961" s="24"/>
      <c r="Z961" s="24"/>
      <c r="AA961" s="24">
        <v>0</v>
      </c>
      <c r="AB961" s="24">
        <v>0</v>
      </c>
      <c r="AC961" s="24"/>
      <c r="AD961" s="49">
        <v>0</v>
      </c>
      <c r="AE961" s="24"/>
      <c r="AF961" s="24"/>
      <c r="AG961" s="24"/>
      <c r="AH961" s="24">
        <v>17.824779999999997</v>
      </c>
      <c r="AI961" s="24">
        <v>0</v>
      </c>
      <c r="AJ961" s="24"/>
      <c r="AK961" s="49">
        <v>4.4000000000000004</v>
      </c>
      <c r="AL961" s="44"/>
      <c r="AM961" s="24"/>
      <c r="AN961" s="24"/>
      <c r="AO961" s="24">
        <f t="shared" si="15"/>
        <v>17.824779999999997</v>
      </c>
      <c r="AP961" s="24">
        <v>0</v>
      </c>
      <c r="AQ961" s="24">
        <v>0</v>
      </c>
      <c r="AR961" s="24">
        <v>4.4000000000000004</v>
      </c>
      <c r="AS961" s="24">
        <v>0</v>
      </c>
      <c r="AT961" s="24">
        <v>0</v>
      </c>
    </row>
    <row r="962" spans="1:46" ht="63">
      <c r="A962" s="8" t="s">
        <v>806</v>
      </c>
      <c r="B962" s="73" t="s">
        <v>700</v>
      </c>
      <c r="C962" s="15" t="s">
        <v>382</v>
      </c>
      <c r="D962" s="9">
        <v>5.3328299999999995</v>
      </c>
      <c r="E962" s="24"/>
      <c r="F962" s="24">
        <v>0</v>
      </c>
      <c r="G962" s="24">
        <v>0</v>
      </c>
      <c r="H962" s="24"/>
      <c r="I962" s="24">
        <v>0</v>
      </c>
      <c r="J962" s="24"/>
      <c r="K962" s="24"/>
      <c r="L962" s="24"/>
      <c r="M962" s="24">
        <v>0</v>
      </c>
      <c r="N962" s="24">
        <v>0</v>
      </c>
      <c r="O962" s="24"/>
      <c r="P962" s="49">
        <v>0</v>
      </c>
      <c r="Q962" s="24"/>
      <c r="R962" s="24"/>
      <c r="S962" s="24"/>
      <c r="T962" s="24">
        <v>0</v>
      </c>
      <c r="U962" s="24">
        <v>0</v>
      </c>
      <c r="V962" s="24"/>
      <c r="W962" s="24">
        <v>0</v>
      </c>
      <c r="X962" s="24"/>
      <c r="Y962" s="24"/>
      <c r="Z962" s="24"/>
      <c r="AA962" s="24">
        <v>5.3328299999999995</v>
      </c>
      <c r="AB962" s="24">
        <v>0.25</v>
      </c>
      <c r="AC962" s="24"/>
      <c r="AD962" s="49">
        <v>0.30000000000000004</v>
      </c>
      <c r="AE962" s="24"/>
      <c r="AF962" s="24"/>
      <c r="AG962" s="24"/>
      <c r="AH962" s="24">
        <v>0</v>
      </c>
      <c r="AI962" s="24">
        <v>0</v>
      </c>
      <c r="AJ962" s="24"/>
      <c r="AK962" s="49">
        <v>0</v>
      </c>
      <c r="AL962" s="44"/>
      <c r="AM962" s="24"/>
      <c r="AN962" s="24"/>
      <c r="AO962" s="24">
        <f t="shared" si="15"/>
        <v>5.3328299999999995</v>
      </c>
      <c r="AP962" s="24">
        <v>0.25</v>
      </c>
      <c r="AQ962" s="24">
        <v>0</v>
      </c>
      <c r="AR962" s="24">
        <v>0.30000000000000004</v>
      </c>
      <c r="AS962" s="24">
        <v>0</v>
      </c>
      <c r="AT962" s="24">
        <v>0</v>
      </c>
    </row>
    <row r="963" spans="1:46" ht="47.25">
      <c r="A963" s="8" t="s">
        <v>806</v>
      </c>
      <c r="B963" s="73" t="s">
        <v>1834</v>
      </c>
      <c r="C963" s="15" t="s">
        <v>2600</v>
      </c>
      <c r="D963" s="9">
        <v>4.1350899999999999</v>
      </c>
      <c r="E963" s="24"/>
      <c r="F963" s="24">
        <v>0</v>
      </c>
      <c r="G963" s="24">
        <v>0</v>
      </c>
      <c r="H963" s="24"/>
      <c r="I963" s="24">
        <v>0</v>
      </c>
      <c r="J963" s="24"/>
      <c r="K963" s="24"/>
      <c r="L963" s="24"/>
      <c r="M963" s="24">
        <v>4.1350899999999999</v>
      </c>
      <c r="N963" s="24">
        <v>0.25</v>
      </c>
      <c r="O963" s="24"/>
      <c r="P963" s="49">
        <v>0.55000000000000004</v>
      </c>
      <c r="Q963" s="24"/>
      <c r="R963" s="24"/>
      <c r="S963" s="24"/>
      <c r="T963" s="24">
        <v>0</v>
      </c>
      <c r="U963" s="24">
        <v>0</v>
      </c>
      <c r="V963" s="24"/>
      <c r="W963" s="24">
        <v>0</v>
      </c>
      <c r="X963" s="24"/>
      <c r="Y963" s="24"/>
      <c r="Z963" s="24"/>
      <c r="AA963" s="24">
        <v>0</v>
      </c>
      <c r="AB963" s="24">
        <v>0</v>
      </c>
      <c r="AC963" s="24"/>
      <c r="AD963" s="49">
        <v>0</v>
      </c>
      <c r="AE963" s="24"/>
      <c r="AF963" s="24"/>
      <c r="AG963" s="24"/>
      <c r="AH963" s="24">
        <v>0</v>
      </c>
      <c r="AI963" s="24">
        <v>0</v>
      </c>
      <c r="AJ963" s="24"/>
      <c r="AK963" s="49">
        <v>0</v>
      </c>
      <c r="AL963" s="44"/>
      <c r="AM963" s="24"/>
      <c r="AN963" s="24"/>
      <c r="AO963" s="24">
        <f t="shared" si="15"/>
        <v>4.1350899999999999</v>
      </c>
      <c r="AP963" s="24">
        <v>0.25</v>
      </c>
      <c r="AQ963" s="24">
        <v>0</v>
      </c>
      <c r="AR963" s="24">
        <v>0.55000000000000004</v>
      </c>
      <c r="AS963" s="24">
        <v>0</v>
      </c>
      <c r="AT963" s="24">
        <v>0</v>
      </c>
    </row>
    <row r="964" spans="1:46" ht="78.75">
      <c r="A964" s="8" t="s">
        <v>806</v>
      </c>
      <c r="B964" s="73" t="s">
        <v>1835</v>
      </c>
      <c r="C964" s="15" t="s">
        <v>1836</v>
      </c>
      <c r="D964" s="9">
        <v>3.5511099999999995</v>
      </c>
      <c r="E964" s="24"/>
      <c r="F964" s="24">
        <v>3.5511100000000004</v>
      </c>
      <c r="G964" s="24">
        <v>0</v>
      </c>
      <c r="H964" s="24"/>
      <c r="I964" s="24">
        <v>0.45</v>
      </c>
      <c r="J964" s="24"/>
      <c r="K964" s="24"/>
      <c r="L964" s="24"/>
      <c r="M964" s="24">
        <v>0</v>
      </c>
      <c r="N964" s="24">
        <v>0</v>
      </c>
      <c r="O964" s="24"/>
      <c r="P964" s="49">
        <v>0</v>
      </c>
      <c r="Q964" s="24"/>
      <c r="R964" s="24"/>
      <c r="S964" s="24"/>
      <c r="T964" s="24">
        <v>0</v>
      </c>
      <c r="U964" s="24">
        <v>0</v>
      </c>
      <c r="V964" s="24"/>
      <c r="W964" s="24">
        <v>0</v>
      </c>
      <c r="X964" s="24"/>
      <c r="Y964" s="24"/>
      <c r="Z964" s="24"/>
      <c r="AA964" s="24">
        <v>0</v>
      </c>
      <c r="AB964" s="24">
        <v>0</v>
      </c>
      <c r="AC964" s="24"/>
      <c r="AD964" s="49">
        <v>0</v>
      </c>
      <c r="AE964" s="24"/>
      <c r="AF964" s="24"/>
      <c r="AG964" s="24"/>
      <c r="AH964" s="24">
        <v>0</v>
      </c>
      <c r="AI964" s="24">
        <v>0</v>
      </c>
      <c r="AJ964" s="24"/>
      <c r="AK964" s="49">
        <v>0</v>
      </c>
      <c r="AL964" s="44"/>
      <c r="AM964" s="24"/>
      <c r="AN964" s="24"/>
      <c r="AO964" s="24">
        <f t="shared" si="15"/>
        <v>3.5511100000000004</v>
      </c>
      <c r="AP964" s="24">
        <v>0</v>
      </c>
      <c r="AQ964" s="24">
        <v>0</v>
      </c>
      <c r="AR964" s="24">
        <v>0.45</v>
      </c>
      <c r="AS964" s="24">
        <v>0</v>
      </c>
      <c r="AT964" s="24">
        <v>0</v>
      </c>
    </row>
    <row r="965" spans="1:46" ht="47.25">
      <c r="A965" s="8" t="s">
        <v>806</v>
      </c>
      <c r="B965" s="73" t="s">
        <v>701</v>
      </c>
      <c r="C965" s="15" t="s">
        <v>775</v>
      </c>
      <c r="D965" s="9">
        <v>25.77056</v>
      </c>
      <c r="E965" s="24"/>
      <c r="F965" s="24">
        <v>0</v>
      </c>
      <c r="G965" s="24">
        <v>0</v>
      </c>
      <c r="H965" s="24"/>
      <c r="I965" s="24">
        <v>0</v>
      </c>
      <c r="J965" s="24"/>
      <c r="K965" s="24"/>
      <c r="L965" s="24"/>
      <c r="M965" s="24">
        <v>0</v>
      </c>
      <c r="N965" s="24">
        <v>0</v>
      </c>
      <c r="O965" s="24"/>
      <c r="P965" s="49">
        <v>0</v>
      </c>
      <c r="Q965" s="24"/>
      <c r="R965" s="24"/>
      <c r="S965" s="24"/>
      <c r="T965" s="24">
        <v>0</v>
      </c>
      <c r="U965" s="24">
        <v>0</v>
      </c>
      <c r="V965" s="24"/>
      <c r="W965" s="24">
        <v>0</v>
      </c>
      <c r="X965" s="24"/>
      <c r="Y965" s="24"/>
      <c r="Z965" s="24"/>
      <c r="AA965" s="24">
        <v>0</v>
      </c>
      <c r="AB965" s="24">
        <v>0</v>
      </c>
      <c r="AC965" s="24"/>
      <c r="AD965" s="49">
        <v>0</v>
      </c>
      <c r="AE965" s="24"/>
      <c r="AF965" s="24"/>
      <c r="AG965" s="24"/>
      <c r="AH965" s="24">
        <v>25.77056</v>
      </c>
      <c r="AI965" s="24">
        <v>0</v>
      </c>
      <c r="AJ965" s="24"/>
      <c r="AK965" s="49">
        <v>0</v>
      </c>
      <c r="AL965" s="44"/>
      <c r="AM965" s="24"/>
      <c r="AN965" s="24"/>
      <c r="AO965" s="24">
        <f t="shared" si="15"/>
        <v>25.77056</v>
      </c>
      <c r="AP965" s="24">
        <v>0</v>
      </c>
      <c r="AQ965" s="24">
        <v>0</v>
      </c>
      <c r="AR965" s="24">
        <v>0</v>
      </c>
      <c r="AS965" s="24">
        <v>0</v>
      </c>
      <c r="AT965" s="24">
        <v>0</v>
      </c>
    </row>
    <row r="966" spans="1:46" ht="78.75">
      <c r="A966" s="8" t="s">
        <v>806</v>
      </c>
      <c r="B966" s="73" t="s">
        <v>1837</v>
      </c>
      <c r="C966" s="15" t="s">
        <v>1838</v>
      </c>
      <c r="D966" s="9">
        <v>6.903290000000001</v>
      </c>
      <c r="E966" s="24"/>
      <c r="F966" s="24">
        <v>0</v>
      </c>
      <c r="G966" s="24">
        <v>0</v>
      </c>
      <c r="H966" s="24"/>
      <c r="I966" s="24">
        <v>0</v>
      </c>
      <c r="J966" s="24"/>
      <c r="K966" s="24"/>
      <c r="L966" s="24"/>
      <c r="M966" s="24">
        <v>6.903290000000001</v>
      </c>
      <c r="N966" s="24">
        <v>0.25</v>
      </c>
      <c r="O966" s="24"/>
      <c r="P966" s="49">
        <v>0.90</v>
      </c>
      <c r="Q966" s="24"/>
      <c r="R966" s="24"/>
      <c r="S966" s="24"/>
      <c r="T966" s="24">
        <v>0</v>
      </c>
      <c r="U966" s="24">
        <v>0</v>
      </c>
      <c r="V966" s="24"/>
      <c r="W966" s="24">
        <v>0</v>
      </c>
      <c r="X966" s="24"/>
      <c r="Y966" s="24"/>
      <c r="Z966" s="24"/>
      <c r="AA966" s="24">
        <v>0</v>
      </c>
      <c r="AB966" s="24">
        <v>0</v>
      </c>
      <c r="AC966" s="24"/>
      <c r="AD966" s="49">
        <v>0</v>
      </c>
      <c r="AE966" s="24"/>
      <c r="AF966" s="24"/>
      <c r="AG966" s="24"/>
      <c r="AH966" s="24">
        <v>0</v>
      </c>
      <c r="AI966" s="24">
        <v>0</v>
      </c>
      <c r="AJ966" s="24"/>
      <c r="AK966" s="49">
        <v>0</v>
      </c>
      <c r="AL966" s="44"/>
      <c r="AM966" s="24"/>
      <c r="AN966" s="24"/>
      <c r="AO966" s="24">
        <f t="shared" si="15"/>
        <v>6.903290000000001</v>
      </c>
      <c r="AP966" s="24">
        <v>0.25</v>
      </c>
      <c r="AQ966" s="24">
        <v>0</v>
      </c>
      <c r="AR966" s="24">
        <v>0.90</v>
      </c>
      <c r="AS966" s="24">
        <v>0</v>
      </c>
      <c r="AT966" s="24">
        <v>0</v>
      </c>
    </row>
    <row r="967" spans="1:46" ht="94.5">
      <c r="A967" s="8" t="s">
        <v>806</v>
      </c>
      <c r="B967" s="73" t="s">
        <v>1839</v>
      </c>
      <c r="C967" s="15" t="s">
        <v>2601</v>
      </c>
      <c r="D967" s="9">
        <v>1.38418</v>
      </c>
      <c r="E967" s="24"/>
      <c r="F967" s="24">
        <v>1.3841800000000002</v>
      </c>
      <c r="G967" s="24">
        <v>0.25</v>
      </c>
      <c r="H967" s="24"/>
      <c r="I967" s="24">
        <v>0.070000000000000007</v>
      </c>
      <c r="J967" s="24"/>
      <c r="K967" s="24"/>
      <c r="L967" s="24"/>
      <c r="M967" s="24">
        <v>0</v>
      </c>
      <c r="N967" s="24">
        <v>0</v>
      </c>
      <c r="O967" s="24"/>
      <c r="P967" s="49">
        <v>0</v>
      </c>
      <c r="Q967" s="24"/>
      <c r="R967" s="24"/>
      <c r="S967" s="24"/>
      <c r="T967" s="24">
        <v>0</v>
      </c>
      <c r="U967" s="24">
        <v>0</v>
      </c>
      <c r="V967" s="24"/>
      <c r="W967" s="24">
        <v>0</v>
      </c>
      <c r="X967" s="24"/>
      <c r="Y967" s="24"/>
      <c r="Z967" s="24"/>
      <c r="AA967" s="24">
        <v>0</v>
      </c>
      <c r="AB967" s="24">
        <v>0</v>
      </c>
      <c r="AC967" s="24"/>
      <c r="AD967" s="49">
        <v>0</v>
      </c>
      <c r="AE967" s="24"/>
      <c r="AF967" s="24"/>
      <c r="AG967" s="24"/>
      <c r="AH967" s="24">
        <v>0</v>
      </c>
      <c r="AI967" s="24">
        <v>0</v>
      </c>
      <c r="AJ967" s="24"/>
      <c r="AK967" s="49">
        <v>0</v>
      </c>
      <c r="AL967" s="44"/>
      <c r="AM967" s="24"/>
      <c r="AN967" s="24"/>
      <c r="AO967" s="24">
        <f t="shared" si="15"/>
        <v>1.3841800000000002</v>
      </c>
      <c r="AP967" s="24">
        <v>0.25</v>
      </c>
      <c r="AQ967" s="24">
        <v>0</v>
      </c>
      <c r="AR967" s="24">
        <v>0.070000000000000007</v>
      </c>
      <c r="AS967" s="24">
        <v>0</v>
      </c>
      <c r="AT967" s="24">
        <v>0</v>
      </c>
    </row>
    <row r="968" spans="1:46" ht="94.5">
      <c r="A968" s="8" t="s">
        <v>806</v>
      </c>
      <c r="B968" s="73" t="s">
        <v>1840</v>
      </c>
      <c r="C968" s="15" t="s">
        <v>2602</v>
      </c>
      <c r="D968" s="9">
        <v>3.8579399999999997</v>
      </c>
      <c r="E968" s="24"/>
      <c r="F968" s="24">
        <v>3.8579400000000006</v>
      </c>
      <c r="G968" s="24">
        <v>0.63</v>
      </c>
      <c r="H968" s="24"/>
      <c r="I968" s="24">
        <v>0.30</v>
      </c>
      <c r="J968" s="24"/>
      <c r="K968" s="24"/>
      <c r="L968" s="24"/>
      <c r="M968" s="24">
        <v>0</v>
      </c>
      <c r="N968" s="24">
        <v>0</v>
      </c>
      <c r="O968" s="24"/>
      <c r="P968" s="49">
        <v>0</v>
      </c>
      <c r="Q968" s="24"/>
      <c r="R968" s="24"/>
      <c r="S968" s="24"/>
      <c r="T968" s="24">
        <v>0</v>
      </c>
      <c r="U968" s="24">
        <v>0</v>
      </c>
      <c r="V968" s="24"/>
      <c r="W968" s="24">
        <v>0</v>
      </c>
      <c r="X968" s="24"/>
      <c r="Y968" s="24"/>
      <c r="Z968" s="24"/>
      <c r="AA968" s="24">
        <v>0</v>
      </c>
      <c r="AB968" s="24">
        <v>0</v>
      </c>
      <c r="AC968" s="24"/>
      <c r="AD968" s="49">
        <v>0</v>
      </c>
      <c r="AE968" s="24"/>
      <c r="AF968" s="24"/>
      <c r="AG968" s="24"/>
      <c r="AH968" s="24">
        <v>0</v>
      </c>
      <c r="AI968" s="24">
        <v>0</v>
      </c>
      <c r="AJ968" s="24"/>
      <c r="AK968" s="49">
        <v>0</v>
      </c>
      <c r="AL968" s="44"/>
      <c r="AM968" s="24"/>
      <c r="AN968" s="24"/>
      <c r="AO968" s="24">
        <f t="shared" si="15"/>
        <v>3.8579400000000006</v>
      </c>
      <c r="AP968" s="24">
        <v>0.63</v>
      </c>
      <c r="AQ968" s="24">
        <v>0</v>
      </c>
      <c r="AR968" s="24">
        <v>0.30</v>
      </c>
      <c r="AS968" s="24">
        <v>0</v>
      </c>
      <c r="AT968" s="24">
        <v>0</v>
      </c>
    </row>
    <row r="969" spans="1:46" ht="94.5">
      <c r="A969" s="8" t="s">
        <v>806</v>
      </c>
      <c r="B969" s="73" t="s">
        <v>1841</v>
      </c>
      <c r="C969" s="15" t="s">
        <v>2603</v>
      </c>
      <c r="D969" s="9">
        <v>9.0625900000000001</v>
      </c>
      <c r="E969" s="24"/>
      <c r="F969" s="24">
        <v>0</v>
      </c>
      <c r="G969" s="24">
        <v>0</v>
      </c>
      <c r="H969" s="24"/>
      <c r="I969" s="24">
        <v>0</v>
      </c>
      <c r="J969" s="24"/>
      <c r="K969" s="24"/>
      <c r="L969" s="24"/>
      <c r="M969" s="24">
        <v>9.0625900000000019</v>
      </c>
      <c r="N969" s="24">
        <v>0.5</v>
      </c>
      <c r="O969" s="24"/>
      <c r="P969" s="49">
        <v>0.24</v>
      </c>
      <c r="Q969" s="24"/>
      <c r="R969" s="24"/>
      <c r="S969" s="24"/>
      <c r="T969" s="24">
        <v>0</v>
      </c>
      <c r="U969" s="24">
        <v>0</v>
      </c>
      <c r="V969" s="24"/>
      <c r="W969" s="24">
        <v>0</v>
      </c>
      <c r="X969" s="24"/>
      <c r="Y969" s="24"/>
      <c r="Z969" s="24"/>
      <c r="AA969" s="24">
        <v>0</v>
      </c>
      <c r="AB969" s="24">
        <v>0</v>
      </c>
      <c r="AC969" s="24"/>
      <c r="AD969" s="49">
        <v>0</v>
      </c>
      <c r="AE969" s="24"/>
      <c r="AF969" s="24"/>
      <c r="AG969" s="24"/>
      <c r="AH969" s="24">
        <v>0</v>
      </c>
      <c r="AI969" s="24">
        <v>0</v>
      </c>
      <c r="AJ969" s="24"/>
      <c r="AK969" s="49">
        <v>0</v>
      </c>
      <c r="AL969" s="44"/>
      <c r="AM969" s="24"/>
      <c r="AN969" s="24"/>
      <c r="AO969" s="24">
        <f t="shared" si="15"/>
        <v>9.0625900000000019</v>
      </c>
      <c r="AP969" s="24">
        <v>0.5</v>
      </c>
      <c r="AQ969" s="24">
        <v>0</v>
      </c>
      <c r="AR969" s="24">
        <v>0.24</v>
      </c>
      <c r="AS969" s="24">
        <v>0</v>
      </c>
      <c r="AT969" s="24">
        <v>0</v>
      </c>
    </row>
    <row r="970" spans="1:46" ht="78.75">
      <c r="A970" s="8" t="s">
        <v>806</v>
      </c>
      <c r="B970" s="73" t="s">
        <v>1842</v>
      </c>
      <c r="C970" s="15" t="s">
        <v>1843</v>
      </c>
      <c r="D970" s="9">
        <v>1.19085</v>
      </c>
      <c r="E970" s="24"/>
      <c r="F970" s="24">
        <v>1.1908499999999997</v>
      </c>
      <c r="G970" s="24">
        <v>0.25</v>
      </c>
      <c r="H970" s="24"/>
      <c r="I970" s="24">
        <v>0.04</v>
      </c>
      <c r="J970" s="24"/>
      <c r="K970" s="24"/>
      <c r="L970" s="24"/>
      <c r="M970" s="24">
        <v>0</v>
      </c>
      <c r="N970" s="24">
        <v>0</v>
      </c>
      <c r="O970" s="24"/>
      <c r="P970" s="49">
        <v>0</v>
      </c>
      <c r="Q970" s="24"/>
      <c r="R970" s="24"/>
      <c r="S970" s="24"/>
      <c r="T970" s="24">
        <v>0</v>
      </c>
      <c r="U970" s="24">
        <v>0</v>
      </c>
      <c r="V970" s="24"/>
      <c r="W970" s="24">
        <v>0</v>
      </c>
      <c r="X970" s="24"/>
      <c r="Y970" s="24"/>
      <c r="Z970" s="24"/>
      <c r="AA970" s="24">
        <v>0</v>
      </c>
      <c r="AB970" s="24">
        <v>0</v>
      </c>
      <c r="AC970" s="24"/>
      <c r="AD970" s="49">
        <v>0</v>
      </c>
      <c r="AE970" s="24"/>
      <c r="AF970" s="24"/>
      <c r="AG970" s="24"/>
      <c r="AH970" s="24">
        <v>0</v>
      </c>
      <c r="AI970" s="24">
        <v>0</v>
      </c>
      <c r="AJ970" s="24"/>
      <c r="AK970" s="49">
        <v>0</v>
      </c>
      <c r="AL970" s="44"/>
      <c r="AM970" s="24"/>
      <c r="AN970" s="24"/>
      <c r="AO970" s="24">
        <f t="shared" si="15"/>
        <v>1.1908499999999997</v>
      </c>
      <c r="AP970" s="24">
        <v>0.25</v>
      </c>
      <c r="AQ970" s="24">
        <v>0</v>
      </c>
      <c r="AR970" s="24">
        <v>0.04</v>
      </c>
      <c r="AS970" s="24">
        <v>0</v>
      </c>
      <c r="AT970" s="24">
        <v>0</v>
      </c>
    </row>
    <row r="971" spans="1:46" ht="63">
      <c r="A971" s="8" t="s">
        <v>806</v>
      </c>
      <c r="B971" s="73" t="s">
        <v>1844</v>
      </c>
      <c r="C971" s="15" t="s">
        <v>2604</v>
      </c>
      <c r="D971" s="9">
        <v>11.45506</v>
      </c>
      <c r="E971" s="24"/>
      <c r="F971" s="24">
        <v>0</v>
      </c>
      <c r="G971" s="24">
        <v>0</v>
      </c>
      <c r="H971" s="24"/>
      <c r="I971" s="24">
        <v>0</v>
      </c>
      <c r="J971" s="24"/>
      <c r="K971" s="24"/>
      <c r="L971" s="24"/>
      <c r="M971" s="24">
        <v>11.45506</v>
      </c>
      <c r="N971" s="24">
        <v>0.40</v>
      </c>
      <c r="O971" s="24"/>
      <c r="P971" s="49">
        <v>0.65</v>
      </c>
      <c r="Q971" s="24"/>
      <c r="R971" s="24"/>
      <c r="S971" s="24"/>
      <c r="T971" s="24">
        <v>0</v>
      </c>
      <c r="U971" s="24">
        <v>0</v>
      </c>
      <c r="V971" s="24"/>
      <c r="W971" s="24">
        <v>0</v>
      </c>
      <c r="X971" s="24"/>
      <c r="Y971" s="24"/>
      <c r="Z971" s="24"/>
      <c r="AA971" s="24">
        <v>0</v>
      </c>
      <c r="AB971" s="24">
        <v>0</v>
      </c>
      <c r="AC971" s="24"/>
      <c r="AD971" s="49">
        <v>0</v>
      </c>
      <c r="AE971" s="24"/>
      <c r="AF971" s="24"/>
      <c r="AG971" s="24"/>
      <c r="AH971" s="24">
        <v>0</v>
      </c>
      <c r="AI971" s="24">
        <v>0</v>
      </c>
      <c r="AJ971" s="24"/>
      <c r="AK971" s="49">
        <v>0</v>
      </c>
      <c r="AL971" s="44"/>
      <c r="AM971" s="24"/>
      <c r="AN971" s="24"/>
      <c r="AO971" s="24">
        <f t="shared" si="15"/>
        <v>11.45506</v>
      </c>
      <c r="AP971" s="24">
        <v>0.40</v>
      </c>
      <c r="AQ971" s="24">
        <v>0</v>
      </c>
      <c r="AR971" s="24">
        <v>0.65</v>
      </c>
      <c r="AS971" s="24">
        <v>0</v>
      </c>
      <c r="AT971" s="24">
        <v>0</v>
      </c>
    </row>
    <row r="972" spans="1:46" ht="47.25">
      <c r="A972" s="8" t="s">
        <v>806</v>
      </c>
      <c r="B972" s="73" t="s">
        <v>1845</v>
      </c>
      <c r="C972" s="15" t="s">
        <v>1846</v>
      </c>
      <c r="D972" s="9">
        <v>1.26881</v>
      </c>
      <c r="E972" s="24"/>
      <c r="F972" s="24">
        <v>0</v>
      </c>
      <c r="G972" s="24">
        <v>0</v>
      </c>
      <c r="H972" s="24"/>
      <c r="I972" s="24"/>
      <c r="J972" s="24"/>
      <c r="K972" s="24"/>
      <c r="L972" s="24"/>
      <c r="M972" s="24">
        <v>0</v>
      </c>
      <c r="N972" s="24">
        <v>0</v>
      </c>
      <c r="O972" s="24"/>
      <c r="P972" s="49">
        <v>0</v>
      </c>
      <c r="Q972" s="24"/>
      <c r="R972" s="24"/>
      <c r="S972" s="24"/>
      <c r="T972" s="24">
        <v>0</v>
      </c>
      <c r="U972" s="24">
        <v>0</v>
      </c>
      <c r="V972" s="24"/>
      <c r="W972" s="24">
        <v>0</v>
      </c>
      <c r="X972" s="24"/>
      <c r="Y972" s="24"/>
      <c r="Z972" s="24"/>
      <c r="AA972" s="24">
        <v>0</v>
      </c>
      <c r="AB972" s="24">
        <v>0</v>
      </c>
      <c r="AC972" s="24"/>
      <c r="AD972" s="49">
        <v>0</v>
      </c>
      <c r="AE972" s="24"/>
      <c r="AF972" s="24"/>
      <c r="AG972" s="24"/>
      <c r="AH972" s="24">
        <v>0</v>
      </c>
      <c r="AI972" s="24">
        <v>0</v>
      </c>
      <c r="AJ972" s="24"/>
      <c r="AK972" s="49">
        <v>0</v>
      </c>
      <c r="AL972" s="44"/>
      <c r="AM972" s="24"/>
      <c r="AN972" s="24"/>
      <c r="AO972" s="24">
        <f t="shared" si="15"/>
        <v>0</v>
      </c>
      <c r="AP972" s="24">
        <v>0</v>
      </c>
      <c r="AQ972" s="24">
        <v>0</v>
      </c>
      <c r="AR972" s="24">
        <v>0</v>
      </c>
      <c r="AS972" s="24">
        <v>0</v>
      </c>
      <c r="AT972" s="24">
        <v>0</v>
      </c>
    </row>
    <row r="973" spans="1:46" ht="63">
      <c r="A973" s="8" t="s">
        <v>806</v>
      </c>
      <c r="B973" s="73" t="s">
        <v>1847</v>
      </c>
      <c r="C973" s="15" t="s">
        <v>1848</v>
      </c>
      <c r="D973" s="9">
        <v>2.63205</v>
      </c>
      <c r="E973" s="24"/>
      <c r="F973" s="24">
        <v>0</v>
      </c>
      <c r="G973" s="24">
        <v>0</v>
      </c>
      <c r="H973" s="24"/>
      <c r="I973" s="24">
        <v>0</v>
      </c>
      <c r="J973" s="24"/>
      <c r="K973" s="24"/>
      <c r="L973" s="24"/>
      <c r="M973" s="24">
        <v>0</v>
      </c>
      <c r="N973" s="24">
        <v>0</v>
      </c>
      <c r="O973" s="24"/>
      <c r="P973" s="49">
        <v>0</v>
      </c>
      <c r="Q973" s="24"/>
      <c r="R973" s="24"/>
      <c r="S973" s="24"/>
      <c r="T973" s="24">
        <v>2.63205</v>
      </c>
      <c r="U973" s="24">
        <v>0.40</v>
      </c>
      <c r="V973" s="24"/>
      <c r="W973" s="24">
        <v>0.15</v>
      </c>
      <c r="X973" s="24"/>
      <c r="Y973" s="24"/>
      <c r="Z973" s="24"/>
      <c r="AA973" s="24">
        <v>0</v>
      </c>
      <c r="AB973" s="24">
        <v>0</v>
      </c>
      <c r="AC973" s="24"/>
      <c r="AD973" s="49">
        <v>0</v>
      </c>
      <c r="AE973" s="24"/>
      <c r="AF973" s="24"/>
      <c r="AG973" s="24"/>
      <c r="AH973" s="24">
        <v>0</v>
      </c>
      <c r="AI973" s="24">
        <v>0</v>
      </c>
      <c r="AJ973" s="24"/>
      <c r="AK973" s="49">
        <v>0</v>
      </c>
      <c r="AL973" s="44"/>
      <c r="AM973" s="24"/>
      <c r="AN973" s="24"/>
      <c r="AO973" s="24">
        <f t="shared" si="15"/>
        <v>2.63205</v>
      </c>
      <c r="AP973" s="24">
        <v>0.40</v>
      </c>
      <c r="AQ973" s="24">
        <v>0</v>
      </c>
      <c r="AR973" s="24">
        <v>0.15</v>
      </c>
      <c r="AS973" s="24">
        <v>0</v>
      </c>
      <c r="AT973" s="24">
        <v>0</v>
      </c>
    </row>
    <row r="974" spans="1:46" ht="47.25">
      <c r="A974" s="8" t="s">
        <v>806</v>
      </c>
      <c r="B974" s="73" t="s">
        <v>1849</v>
      </c>
      <c r="C974" s="15" t="s">
        <v>1850</v>
      </c>
      <c r="D974" s="9">
        <v>7.4861700000000004</v>
      </c>
      <c r="E974" s="24"/>
      <c r="F974" s="24">
        <v>0</v>
      </c>
      <c r="G974" s="24">
        <v>0</v>
      </c>
      <c r="H974" s="24"/>
      <c r="I974" s="24">
        <v>0</v>
      </c>
      <c r="J974" s="24"/>
      <c r="K974" s="24"/>
      <c r="L974" s="24"/>
      <c r="M974" s="24">
        <v>7.4861700000000004</v>
      </c>
      <c r="N974" s="24">
        <v>0.25</v>
      </c>
      <c r="O974" s="24"/>
      <c r="P974" s="49">
        <v>1.60</v>
      </c>
      <c r="Q974" s="24"/>
      <c r="R974" s="24"/>
      <c r="S974" s="24"/>
      <c r="T974" s="24">
        <v>0</v>
      </c>
      <c r="U974" s="24">
        <v>0</v>
      </c>
      <c r="V974" s="24"/>
      <c r="W974" s="24">
        <v>0</v>
      </c>
      <c r="X974" s="24"/>
      <c r="Y974" s="24"/>
      <c r="Z974" s="24"/>
      <c r="AA974" s="24">
        <v>0</v>
      </c>
      <c r="AB974" s="24">
        <v>0</v>
      </c>
      <c r="AC974" s="24"/>
      <c r="AD974" s="49">
        <v>0</v>
      </c>
      <c r="AE974" s="24"/>
      <c r="AF974" s="24"/>
      <c r="AG974" s="24"/>
      <c r="AH974" s="24">
        <v>0</v>
      </c>
      <c r="AI974" s="24">
        <v>0</v>
      </c>
      <c r="AJ974" s="24"/>
      <c r="AK974" s="49">
        <v>0</v>
      </c>
      <c r="AL974" s="44"/>
      <c r="AM974" s="24"/>
      <c r="AN974" s="24"/>
      <c r="AO974" s="24">
        <f t="shared" si="15"/>
        <v>7.4861700000000004</v>
      </c>
      <c r="AP974" s="24">
        <v>0.25</v>
      </c>
      <c r="AQ974" s="24">
        <v>0</v>
      </c>
      <c r="AR974" s="24">
        <v>1.60</v>
      </c>
      <c r="AS974" s="24">
        <v>0</v>
      </c>
      <c r="AT974" s="24">
        <v>0</v>
      </c>
    </row>
    <row r="975" spans="1:46" ht="141.75">
      <c r="A975" s="8" t="s">
        <v>806</v>
      </c>
      <c r="B975" s="73" t="s">
        <v>1851</v>
      </c>
      <c r="C975" s="15" t="s">
        <v>2605</v>
      </c>
      <c r="D975" s="9">
        <v>6.6140400000000001</v>
      </c>
      <c r="E975" s="24"/>
      <c r="F975" s="24">
        <v>0</v>
      </c>
      <c r="G975" s="24">
        <v>0</v>
      </c>
      <c r="H975" s="24"/>
      <c r="I975" s="24">
        <v>0</v>
      </c>
      <c r="J975" s="24"/>
      <c r="K975" s="24"/>
      <c r="L975" s="24"/>
      <c r="M975" s="24">
        <v>6.6140400000000001</v>
      </c>
      <c r="N975" s="24">
        <v>0.25</v>
      </c>
      <c r="O975" s="24"/>
      <c r="P975" s="49">
        <v>2.84</v>
      </c>
      <c r="Q975" s="24"/>
      <c r="R975" s="24"/>
      <c r="S975" s="24"/>
      <c r="T975" s="24">
        <v>0</v>
      </c>
      <c r="U975" s="24">
        <v>0</v>
      </c>
      <c r="V975" s="24"/>
      <c r="W975" s="24">
        <v>0</v>
      </c>
      <c r="X975" s="24"/>
      <c r="Y975" s="24"/>
      <c r="Z975" s="24"/>
      <c r="AA975" s="24">
        <v>0</v>
      </c>
      <c r="AB975" s="24">
        <v>0</v>
      </c>
      <c r="AC975" s="24"/>
      <c r="AD975" s="49">
        <v>0</v>
      </c>
      <c r="AE975" s="24"/>
      <c r="AF975" s="24"/>
      <c r="AG975" s="24"/>
      <c r="AH975" s="24">
        <v>0</v>
      </c>
      <c r="AI975" s="24">
        <v>0</v>
      </c>
      <c r="AJ975" s="24"/>
      <c r="AK975" s="49">
        <v>0</v>
      </c>
      <c r="AL975" s="44"/>
      <c r="AM975" s="24"/>
      <c r="AN975" s="24"/>
      <c r="AO975" s="24">
        <f t="shared" si="16" ref="AO975:AO1038">=F975+M975+T975+AA975+AH975</f>
        <v>6.6140400000000001</v>
      </c>
      <c r="AP975" s="24">
        <v>0.25</v>
      </c>
      <c r="AQ975" s="24">
        <v>0</v>
      </c>
      <c r="AR975" s="24">
        <v>2.84</v>
      </c>
      <c r="AS975" s="24">
        <v>0</v>
      </c>
      <c r="AT975" s="24">
        <v>0</v>
      </c>
    </row>
    <row r="976" spans="1:46" ht="63">
      <c r="A976" s="8" t="s">
        <v>806</v>
      </c>
      <c r="B976" s="73" t="s">
        <v>1852</v>
      </c>
      <c r="C976" s="15" t="s">
        <v>1853</v>
      </c>
      <c r="D976" s="9">
        <v>98.29889</v>
      </c>
      <c r="E976" s="24"/>
      <c r="F976" s="24">
        <v>98.29889</v>
      </c>
      <c r="G976" s="24">
        <v>0</v>
      </c>
      <c r="H976" s="24"/>
      <c r="I976" s="24">
        <v>14.5</v>
      </c>
      <c r="J976" s="24"/>
      <c r="K976" s="24"/>
      <c r="L976" s="24"/>
      <c r="M976" s="24">
        <v>0</v>
      </c>
      <c r="N976" s="24">
        <v>0</v>
      </c>
      <c r="O976" s="24"/>
      <c r="P976" s="49">
        <v>0</v>
      </c>
      <c r="Q976" s="24"/>
      <c r="R976" s="24"/>
      <c r="S976" s="24"/>
      <c r="T976" s="24">
        <v>0</v>
      </c>
      <c r="U976" s="24">
        <v>0</v>
      </c>
      <c r="V976" s="24"/>
      <c r="W976" s="24">
        <v>0</v>
      </c>
      <c r="X976" s="24"/>
      <c r="Y976" s="24"/>
      <c r="Z976" s="24"/>
      <c r="AA976" s="24">
        <v>0</v>
      </c>
      <c r="AB976" s="24">
        <v>0</v>
      </c>
      <c r="AC976" s="24"/>
      <c r="AD976" s="49">
        <v>0</v>
      </c>
      <c r="AE976" s="24"/>
      <c r="AF976" s="24"/>
      <c r="AG976" s="24"/>
      <c r="AH976" s="24">
        <v>0</v>
      </c>
      <c r="AI976" s="24">
        <v>0</v>
      </c>
      <c r="AJ976" s="24"/>
      <c r="AK976" s="49">
        <v>0</v>
      </c>
      <c r="AL976" s="44"/>
      <c r="AM976" s="24"/>
      <c r="AN976" s="24"/>
      <c r="AO976" s="24">
        <f t="shared" si="16"/>
        <v>98.29889</v>
      </c>
      <c r="AP976" s="24">
        <v>0</v>
      </c>
      <c r="AQ976" s="24">
        <v>0</v>
      </c>
      <c r="AR976" s="24">
        <v>14.5</v>
      </c>
      <c r="AS976" s="24">
        <v>0</v>
      </c>
      <c r="AT976" s="24">
        <v>0</v>
      </c>
    </row>
    <row r="977" spans="1:46" ht="47.25">
      <c r="A977" s="8" t="s">
        <v>806</v>
      </c>
      <c r="B977" s="73" t="s">
        <v>1854</v>
      </c>
      <c r="C977" s="15" t="s">
        <v>2606</v>
      </c>
      <c r="D977" s="9">
        <v>2.9637099999999998</v>
      </c>
      <c r="E977" s="24"/>
      <c r="F977" s="24">
        <v>0</v>
      </c>
      <c r="G977" s="24">
        <v>0</v>
      </c>
      <c r="H977" s="24"/>
      <c r="I977" s="24">
        <v>0</v>
      </c>
      <c r="J977" s="24"/>
      <c r="K977" s="24"/>
      <c r="L977" s="24"/>
      <c r="M977" s="24">
        <v>0</v>
      </c>
      <c r="N977" s="24">
        <v>0</v>
      </c>
      <c r="O977" s="24"/>
      <c r="P977" s="49">
        <v>0</v>
      </c>
      <c r="Q977" s="24"/>
      <c r="R977" s="24"/>
      <c r="S977" s="24"/>
      <c r="T977" s="24">
        <v>2.9637099999999998</v>
      </c>
      <c r="U977" s="24">
        <v>0.40</v>
      </c>
      <c r="V977" s="24"/>
      <c r="W977" s="24">
        <v>0.33</v>
      </c>
      <c r="X977" s="24"/>
      <c r="Y977" s="24"/>
      <c r="Z977" s="24"/>
      <c r="AA977" s="24">
        <v>0</v>
      </c>
      <c r="AB977" s="24">
        <v>0</v>
      </c>
      <c r="AC977" s="24"/>
      <c r="AD977" s="49">
        <v>0</v>
      </c>
      <c r="AE977" s="24"/>
      <c r="AF977" s="24"/>
      <c r="AG977" s="24"/>
      <c r="AH977" s="24">
        <v>0</v>
      </c>
      <c r="AI977" s="24">
        <v>0</v>
      </c>
      <c r="AJ977" s="24"/>
      <c r="AK977" s="49">
        <v>0</v>
      </c>
      <c r="AL977" s="44"/>
      <c r="AM977" s="24"/>
      <c r="AN977" s="24"/>
      <c r="AO977" s="24">
        <f t="shared" si="16"/>
        <v>2.9637099999999998</v>
      </c>
      <c r="AP977" s="24">
        <v>0.40</v>
      </c>
      <c r="AQ977" s="24">
        <v>0</v>
      </c>
      <c r="AR977" s="24">
        <v>0.33</v>
      </c>
      <c r="AS977" s="24">
        <v>0</v>
      </c>
      <c r="AT977" s="24">
        <v>0</v>
      </c>
    </row>
    <row r="978" spans="1:46" ht="47.25">
      <c r="A978" s="8" t="s">
        <v>806</v>
      </c>
      <c r="B978" s="73" t="s">
        <v>1855</v>
      </c>
      <c r="C978" s="15" t="s">
        <v>2607</v>
      </c>
      <c r="D978" s="9">
        <v>3.9509699999999999</v>
      </c>
      <c r="E978" s="24"/>
      <c r="F978" s="24">
        <v>0</v>
      </c>
      <c r="G978" s="24">
        <v>0</v>
      </c>
      <c r="H978" s="24"/>
      <c r="I978" s="24">
        <v>0</v>
      </c>
      <c r="J978" s="24"/>
      <c r="K978" s="24"/>
      <c r="L978" s="24"/>
      <c r="M978" s="24">
        <v>0</v>
      </c>
      <c r="N978" s="24">
        <v>0</v>
      </c>
      <c r="O978" s="24"/>
      <c r="P978" s="49">
        <v>0</v>
      </c>
      <c r="Q978" s="24"/>
      <c r="R978" s="24"/>
      <c r="S978" s="24"/>
      <c r="T978" s="24">
        <v>3.9509699999999999</v>
      </c>
      <c r="U978" s="24">
        <v>0.25</v>
      </c>
      <c r="V978" s="24"/>
      <c r="W978" s="24">
        <v>0.5</v>
      </c>
      <c r="X978" s="24"/>
      <c r="Y978" s="24"/>
      <c r="Z978" s="24"/>
      <c r="AA978" s="24">
        <v>0</v>
      </c>
      <c r="AB978" s="24">
        <v>0</v>
      </c>
      <c r="AC978" s="24"/>
      <c r="AD978" s="49">
        <v>0</v>
      </c>
      <c r="AE978" s="24"/>
      <c r="AF978" s="24"/>
      <c r="AG978" s="24"/>
      <c r="AH978" s="24">
        <v>0</v>
      </c>
      <c r="AI978" s="24">
        <v>0</v>
      </c>
      <c r="AJ978" s="24"/>
      <c r="AK978" s="49">
        <v>0</v>
      </c>
      <c r="AL978" s="44"/>
      <c r="AM978" s="24"/>
      <c r="AN978" s="24"/>
      <c r="AO978" s="24">
        <f t="shared" si="16"/>
        <v>3.9509699999999999</v>
      </c>
      <c r="AP978" s="24">
        <v>0.25</v>
      </c>
      <c r="AQ978" s="24">
        <v>0</v>
      </c>
      <c r="AR978" s="24">
        <v>0.5</v>
      </c>
      <c r="AS978" s="24">
        <v>0</v>
      </c>
      <c r="AT978" s="24">
        <v>0</v>
      </c>
    </row>
    <row r="979" spans="1:46" ht="63">
      <c r="A979" s="8" t="s">
        <v>806</v>
      </c>
      <c r="B979" s="73" t="s">
        <v>702</v>
      </c>
      <c r="C979" s="15" t="s">
        <v>2608</v>
      </c>
      <c r="D979" s="9">
        <v>20.344860000000001</v>
      </c>
      <c r="E979" s="24"/>
      <c r="F979" s="24">
        <v>0</v>
      </c>
      <c r="G979" s="24">
        <v>0</v>
      </c>
      <c r="H979" s="24"/>
      <c r="I979" s="24">
        <v>0</v>
      </c>
      <c r="J979" s="24"/>
      <c r="K979" s="24"/>
      <c r="L979" s="24"/>
      <c r="M979" s="24">
        <v>0</v>
      </c>
      <c r="N979" s="24">
        <v>0</v>
      </c>
      <c r="O979" s="24"/>
      <c r="P979" s="49">
        <v>0</v>
      </c>
      <c r="Q979" s="24"/>
      <c r="R979" s="24"/>
      <c r="S979" s="24"/>
      <c r="T979" s="24">
        <v>0</v>
      </c>
      <c r="U979" s="24">
        <v>0</v>
      </c>
      <c r="V979" s="24"/>
      <c r="W979" s="24">
        <v>0</v>
      </c>
      <c r="X979" s="24"/>
      <c r="Y979" s="24"/>
      <c r="Z979" s="24"/>
      <c r="AA979" s="24">
        <v>20.344860000000001</v>
      </c>
      <c r="AB979" s="24">
        <v>0</v>
      </c>
      <c r="AC979" s="24"/>
      <c r="AD979" s="49">
        <v>3.20</v>
      </c>
      <c r="AE979" s="24"/>
      <c r="AF979" s="24"/>
      <c r="AG979" s="24"/>
      <c r="AH979" s="24">
        <v>0</v>
      </c>
      <c r="AI979" s="24">
        <v>0</v>
      </c>
      <c r="AJ979" s="24"/>
      <c r="AK979" s="49">
        <v>0</v>
      </c>
      <c r="AL979" s="44"/>
      <c r="AM979" s="24"/>
      <c r="AN979" s="24"/>
      <c r="AO979" s="24">
        <f t="shared" si="16"/>
        <v>20.344860000000001</v>
      </c>
      <c r="AP979" s="24">
        <v>0</v>
      </c>
      <c r="AQ979" s="24">
        <v>0</v>
      </c>
      <c r="AR979" s="24">
        <v>3.20</v>
      </c>
      <c r="AS979" s="24">
        <v>0</v>
      </c>
      <c r="AT979" s="24">
        <v>0</v>
      </c>
    </row>
    <row r="980" spans="1:46" ht="47.25">
      <c r="A980" s="8" t="s">
        <v>806</v>
      </c>
      <c r="B980" s="73" t="s">
        <v>1856</v>
      </c>
      <c r="C980" s="15" t="s">
        <v>2609</v>
      </c>
      <c r="D980" s="9">
        <v>4.9853500000000004</v>
      </c>
      <c r="E980" s="24"/>
      <c r="F980" s="24">
        <v>0</v>
      </c>
      <c r="G980" s="24">
        <v>0</v>
      </c>
      <c r="H980" s="24"/>
      <c r="I980" s="24">
        <v>0</v>
      </c>
      <c r="J980" s="24"/>
      <c r="K980" s="24"/>
      <c r="L980" s="24"/>
      <c r="M980" s="24">
        <v>4.9853500000000004</v>
      </c>
      <c r="N980" s="24">
        <v>0.25</v>
      </c>
      <c r="O980" s="24"/>
      <c r="P980" s="49">
        <v>1.1000000000000001</v>
      </c>
      <c r="Q980" s="24"/>
      <c r="R980" s="24"/>
      <c r="S980" s="24"/>
      <c r="T980" s="24">
        <v>0</v>
      </c>
      <c r="U980" s="24">
        <v>0</v>
      </c>
      <c r="V980" s="24"/>
      <c r="W980" s="24">
        <v>0</v>
      </c>
      <c r="X980" s="24"/>
      <c r="Y980" s="24"/>
      <c r="Z980" s="24"/>
      <c r="AA980" s="24">
        <v>0</v>
      </c>
      <c r="AB980" s="24">
        <v>0</v>
      </c>
      <c r="AC980" s="24"/>
      <c r="AD980" s="49">
        <v>0</v>
      </c>
      <c r="AE980" s="24"/>
      <c r="AF980" s="24"/>
      <c r="AG980" s="24"/>
      <c r="AH980" s="24">
        <v>0</v>
      </c>
      <c r="AI980" s="24">
        <v>0</v>
      </c>
      <c r="AJ980" s="24"/>
      <c r="AK980" s="49">
        <v>0</v>
      </c>
      <c r="AL980" s="44"/>
      <c r="AM980" s="24"/>
      <c r="AN980" s="24"/>
      <c r="AO980" s="24">
        <f t="shared" si="16"/>
        <v>4.9853500000000004</v>
      </c>
      <c r="AP980" s="24">
        <v>0.25</v>
      </c>
      <c r="AQ980" s="24">
        <v>0</v>
      </c>
      <c r="AR980" s="24">
        <v>1.1000000000000001</v>
      </c>
      <c r="AS980" s="24">
        <v>0</v>
      </c>
      <c r="AT980" s="24">
        <v>0</v>
      </c>
    </row>
    <row r="981" spans="1:46" ht="78.75">
      <c r="A981" s="8" t="s">
        <v>806</v>
      </c>
      <c r="B981" s="73" t="s">
        <v>157</v>
      </c>
      <c r="C981" s="15" t="s">
        <v>383</v>
      </c>
      <c r="D981" s="9">
        <v>118.41462</v>
      </c>
      <c r="E981" s="24"/>
      <c r="F981" s="24">
        <v>0</v>
      </c>
      <c r="G981" s="24">
        <v>0</v>
      </c>
      <c r="H981" s="24"/>
      <c r="I981" s="24">
        <v>0</v>
      </c>
      <c r="J981" s="24"/>
      <c r="K981" s="24"/>
      <c r="L981" s="24"/>
      <c r="M981" s="24">
        <v>0</v>
      </c>
      <c r="N981" s="24">
        <v>0</v>
      </c>
      <c r="O981" s="24"/>
      <c r="P981" s="49">
        <v>0</v>
      </c>
      <c r="Q981" s="24"/>
      <c r="R981" s="24"/>
      <c r="S981" s="24"/>
      <c r="T981" s="24">
        <v>0</v>
      </c>
      <c r="U981" s="24">
        <v>0</v>
      </c>
      <c r="V981" s="24"/>
      <c r="W981" s="24">
        <v>0</v>
      </c>
      <c r="X981" s="24"/>
      <c r="Y981" s="24"/>
      <c r="Z981" s="24"/>
      <c r="AA981" s="24">
        <v>0</v>
      </c>
      <c r="AB981" s="24">
        <v>0</v>
      </c>
      <c r="AC981" s="24"/>
      <c r="AD981" s="49">
        <v>0</v>
      </c>
      <c r="AE981" s="24"/>
      <c r="AF981" s="24"/>
      <c r="AG981" s="24"/>
      <c r="AH981" s="24">
        <v>0</v>
      </c>
      <c r="AI981" s="24">
        <v>0</v>
      </c>
      <c r="AJ981" s="24"/>
      <c r="AK981" s="49">
        <v>0</v>
      </c>
      <c r="AL981" s="44"/>
      <c r="AM981" s="24"/>
      <c r="AN981" s="24"/>
      <c r="AO981" s="24">
        <f t="shared" si="16"/>
        <v>0</v>
      </c>
      <c r="AP981" s="24">
        <v>0</v>
      </c>
      <c r="AQ981" s="24">
        <v>0</v>
      </c>
      <c r="AR981" s="24">
        <v>0</v>
      </c>
      <c r="AS981" s="24">
        <v>0</v>
      </c>
      <c r="AT981" s="24">
        <v>0</v>
      </c>
    </row>
    <row r="982" spans="1:46" ht="47.25">
      <c r="A982" s="8" t="s">
        <v>806</v>
      </c>
      <c r="B982" s="73" t="s">
        <v>1857</v>
      </c>
      <c r="C982" s="15" t="s">
        <v>1858</v>
      </c>
      <c r="D982" s="9">
        <v>0.60039999999999993</v>
      </c>
      <c r="E982" s="24"/>
      <c r="F982" s="24">
        <v>0</v>
      </c>
      <c r="G982" s="24">
        <v>0</v>
      </c>
      <c r="H982" s="24"/>
      <c r="I982" s="24"/>
      <c r="J982" s="24"/>
      <c r="K982" s="24"/>
      <c r="L982" s="24"/>
      <c r="M982" s="24">
        <v>0</v>
      </c>
      <c r="N982" s="24">
        <v>0</v>
      </c>
      <c r="O982" s="24"/>
      <c r="P982" s="49">
        <v>0</v>
      </c>
      <c r="Q982" s="24"/>
      <c r="R982" s="24"/>
      <c r="S982" s="24"/>
      <c r="T982" s="24">
        <v>0</v>
      </c>
      <c r="U982" s="24">
        <v>0</v>
      </c>
      <c r="V982" s="24"/>
      <c r="W982" s="24">
        <v>0</v>
      </c>
      <c r="X982" s="24"/>
      <c r="Y982" s="24"/>
      <c r="Z982" s="24"/>
      <c r="AA982" s="24">
        <v>0</v>
      </c>
      <c r="AB982" s="24">
        <v>0</v>
      </c>
      <c r="AC982" s="24"/>
      <c r="AD982" s="49">
        <v>0</v>
      </c>
      <c r="AE982" s="24"/>
      <c r="AF982" s="24"/>
      <c r="AG982" s="24"/>
      <c r="AH982" s="24">
        <v>0</v>
      </c>
      <c r="AI982" s="24">
        <v>0</v>
      </c>
      <c r="AJ982" s="24"/>
      <c r="AK982" s="49">
        <v>0</v>
      </c>
      <c r="AL982" s="44"/>
      <c r="AM982" s="24"/>
      <c r="AN982" s="24"/>
      <c r="AO982" s="24">
        <f t="shared" si="16"/>
        <v>0</v>
      </c>
      <c r="AP982" s="24">
        <v>0</v>
      </c>
      <c r="AQ982" s="24">
        <v>0</v>
      </c>
      <c r="AR982" s="24">
        <v>0</v>
      </c>
      <c r="AS982" s="24">
        <v>0</v>
      </c>
      <c r="AT982" s="24">
        <v>0</v>
      </c>
    </row>
    <row r="983" spans="1:46" ht="47.25">
      <c r="A983" s="8" t="s">
        <v>806</v>
      </c>
      <c r="B983" s="73" t="s">
        <v>1859</v>
      </c>
      <c r="C983" s="15" t="s">
        <v>1860</v>
      </c>
      <c r="D983" s="9">
        <v>3.5122300000000002</v>
      </c>
      <c r="E983" s="24"/>
      <c r="F983" s="24">
        <v>0</v>
      </c>
      <c r="G983" s="24">
        <v>0</v>
      </c>
      <c r="H983" s="24"/>
      <c r="I983" s="24">
        <v>0</v>
      </c>
      <c r="J983" s="24"/>
      <c r="K983" s="24"/>
      <c r="L983" s="24"/>
      <c r="M983" s="24">
        <v>3.5122300000000002</v>
      </c>
      <c r="N983" s="24">
        <v>0</v>
      </c>
      <c r="O983" s="24"/>
      <c r="P983" s="49">
        <v>0</v>
      </c>
      <c r="Q983" s="24"/>
      <c r="R983" s="24"/>
      <c r="S983" s="24"/>
      <c r="T983" s="24">
        <v>0</v>
      </c>
      <c r="U983" s="24">
        <v>0</v>
      </c>
      <c r="V983" s="24"/>
      <c r="W983" s="24">
        <v>0</v>
      </c>
      <c r="X983" s="24"/>
      <c r="Y983" s="24"/>
      <c r="Z983" s="24"/>
      <c r="AA983" s="24">
        <v>0</v>
      </c>
      <c r="AB983" s="24">
        <v>0</v>
      </c>
      <c r="AC983" s="24"/>
      <c r="AD983" s="49">
        <v>0</v>
      </c>
      <c r="AE983" s="24"/>
      <c r="AF983" s="24"/>
      <c r="AG983" s="24"/>
      <c r="AH983" s="24">
        <v>0</v>
      </c>
      <c r="AI983" s="24">
        <v>0</v>
      </c>
      <c r="AJ983" s="24"/>
      <c r="AK983" s="49">
        <v>0</v>
      </c>
      <c r="AL983" s="44"/>
      <c r="AM983" s="24"/>
      <c r="AN983" s="24"/>
      <c r="AO983" s="24">
        <f t="shared" si="16"/>
        <v>3.5122300000000002</v>
      </c>
      <c r="AP983" s="24">
        <v>0</v>
      </c>
      <c r="AQ983" s="24">
        <v>0</v>
      </c>
      <c r="AR983" s="24">
        <v>0</v>
      </c>
      <c r="AS983" s="24">
        <v>0</v>
      </c>
      <c r="AT983" s="24">
        <v>0</v>
      </c>
    </row>
    <row r="984" spans="1:46" ht="47.25">
      <c r="A984" s="8" t="s">
        <v>806</v>
      </c>
      <c r="B984" s="73" t="s">
        <v>1861</v>
      </c>
      <c r="C984" s="15" t="s">
        <v>1862</v>
      </c>
      <c r="D984" s="9">
        <v>3.5122300000000002</v>
      </c>
      <c r="E984" s="24"/>
      <c r="F984" s="24">
        <v>0</v>
      </c>
      <c r="G984" s="24">
        <v>0</v>
      </c>
      <c r="H984" s="24"/>
      <c r="I984" s="24">
        <v>0</v>
      </c>
      <c r="J984" s="24"/>
      <c r="K984" s="24"/>
      <c r="L984" s="24"/>
      <c r="M984" s="24">
        <v>3.5122300000000002</v>
      </c>
      <c r="N984" s="24">
        <v>0</v>
      </c>
      <c r="O984" s="24"/>
      <c r="P984" s="49">
        <v>0</v>
      </c>
      <c r="Q984" s="24"/>
      <c r="R984" s="24"/>
      <c r="S984" s="24"/>
      <c r="T984" s="24">
        <v>0</v>
      </c>
      <c r="U984" s="24">
        <v>0</v>
      </c>
      <c r="V984" s="24"/>
      <c r="W984" s="24">
        <v>0</v>
      </c>
      <c r="X984" s="24"/>
      <c r="Y984" s="24"/>
      <c r="Z984" s="24"/>
      <c r="AA984" s="24">
        <v>0</v>
      </c>
      <c r="AB984" s="24">
        <v>0</v>
      </c>
      <c r="AC984" s="24"/>
      <c r="AD984" s="49">
        <v>0</v>
      </c>
      <c r="AE984" s="24"/>
      <c r="AF984" s="24"/>
      <c r="AG984" s="24"/>
      <c r="AH984" s="24">
        <v>0</v>
      </c>
      <c r="AI984" s="24">
        <v>0</v>
      </c>
      <c r="AJ984" s="24"/>
      <c r="AK984" s="49">
        <v>0</v>
      </c>
      <c r="AL984" s="44"/>
      <c r="AM984" s="24"/>
      <c r="AN984" s="24"/>
      <c r="AO984" s="24">
        <f t="shared" si="16"/>
        <v>3.5122300000000002</v>
      </c>
      <c r="AP984" s="24">
        <v>0</v>
      </c>
      <c r="AQ984" s="24">
        <v>0</v>
      </c>
      <c r="AR984" s="24">
        <v>0</v>
      </c>
      <c r="AS984" s="24">
        <v>0</v>
      </c>
      <c r="AT984" s="24">
        <v>0</v>
      </c>
    </row>
    <row r="985" spans="1:46" ht="47.25">
      <c r="A985" s="8" t="s">
        <v>806</v>
      </c>
      <c r="B985" s="73" t="s">
        <v>1863</v>
      </c>
      <c r="C985" s="15" t="s">
        <v>1864</v>
      </c>
      <c r="D985" s="9">
        <v>3.5122300000000002</v>
      </c>
      <c r="E985" s="24"/>
      <c r="F985" s="24">
        <v>0</v>
      </c>
      <c r="G985" s="24">
        <v>0</v>
      </c>
      <c r="H985" s="24"/>
      <c r="I985" s="24">
        <v>0</v>
      </c>
      <c r="J985" s="24"/>
      <c r="K985" s="24"/>
      <c r="L985" s="24"/>
      <c r="M985" s="24">
        <v>3.5122300000000002</v>
      </c>
      <c r="N985" s="24">
        <v>0</v>
      </c>
      <c r="O985" s="24"/>
      <c r="P985" s="49">
        <v>0</v>
      </c>
      <c r="Q985" s="24"/>
      <c r="R985" s="24"/>
      <c r="S985" s="24"/>
      <c r="T985" s="24">
        <v>0</v>
      </c>
      <c r="U985" s="24">
        <v>0</v>
      </c>
      <c r="V985" s="24"/>
      <c r="W985" s="24">
        <v>0</v>
      </c>
      <c r="X985" s="24"/>
      <c r="Y985" s="24"/>
      <c r="Z985" s="24"/>
      <c r="AA985" s="24">
        <v>0</v>
      </c>
      <c r="AB985" s="24">
        <v>0</v>
      </c>
      <c r="AC985" s="24"/>
      <c r="AD985" s="49">
        <v>0</v>
      </c>
      <c r="AE985" s="24"/>
      <c r="AF985" s="24"/>
      <c r="AG985" s="24"/>
      <c r="AH985" s="24">
        <v>0</v>
      </c>
      <c r="AI985" s="24">
        <v>0</v>
      </c>
      <c r="AJ985" s="24"/>
      <c r="AK985" s="49">
        <v>0</v>
      </c>
      <c r="AL985" s="44"/>
      <c r="AM985" s="24"/>
      <c r="AN985" s="24"/>
      <c r="AO985" s="24">
        <f t="shared" si="16"/>
        <v>3.5122300000000002</v>
      </c>
      <c r="AP985" s="24">
        <v>0</v>
      </c>
      <c r="AQ985" s="24">
        <v>0</v>
      </c>
      <c r="AR985" s="24">
        <v>0</v>
      </c>
      <c r="AS985" s="24">
        <v>0</v>
      </c>
      <c r="AT985" s="24">
        <v>0</v>
      </c>
    </row>
    <row r="986" spans="1:46" ht="47.25">
      <c r="A986" s="8" t="s">
        <v>806</v>
      </c>
      <c r="B986" s="73" t="s">
        <v>1865</v>
      </c>
      <c r="C986" s="15" t="s">
        <v>1866</v>
      </c>
      <c r="D986" s="9">
        <v>2.5870700000000002</v>
      </c>
      <c r="E986" s="24"/>
      <c r="F986" s="24">
        <v>0</v>
      </c>
      <c r="G986" s="24">
        <v>0</v>
      </c>
      <c r="H986" s="24"/>
      <c r="I986" s="24">
        <v>0</v>
      </c>
      <c r="J986" s="24"/>
      <c r="K986" s="24"/>
      <c r="L986" s="24"/>
      <c r="M986" s="24">
        <v>2.5870699999999998</v>
      </c>
      <c r="N986" s="24">
        <v>0</v>
      </c>
      <c r="O986" s="24"/>
      <c r="P986" s="49">
        <v>0</v>
      </c>
      <c r="Q986" s="24"/>
      <c r="R986" s="24"/>
      <c r="S986" s="24"/>
      <c r="T986" s="24">
        <v>0</v>
      </c>
      <c r="U986" s="24">
        <v>0</v>
      </c>
      <c r="V986" s="24"/>
      <c r="W986" s="24">
        <v>0</v>
      </c>
      <c r="X986" s="24"/>
      <c r="Y986" s="24"/>
      <c r="Z986" s="24"/>
      <c r="AA986" s="24">
        <v>0</v>
      </c>
      <c r="AB986" s="24">
        <v>0</v>
      </c>
      <c r="AC986" s="24"/>
      <c r="AD986" s="49">
        <v>0</v>
      </c>
      <c r="AE986" s="24"/>
      <c r="AF986" s="24"/>
      <c r="AG986" s="24"/>
      <c r="AH986" s="24">
        <v>0</v>
      </c>
      <c r="AI986" s="24">
        <v>0</v>
      </c>
      <c r="AJ986" s="24"/>
      <c r="AK986" s="49">
        <v>0</v>
      </c>
      <c r="AL986" s="44"/>
      <c r="AM986" s="24"/>
      <c r="AN986" s="24"/>
      <c r="AO986" s="24">
        <f t="shared" si="16"/>
        <v>2.5870699999999998</v>
      </c>
      <c r="AP986" s="24">
        <v>0</v>
      </c>
      <c r="AQ986" s="24">
        <v>0</v>
      </c>
      <c r="AR986" s="24">
        <v>0</v>
      </c>
      <c r="AS986" s="24">
        <v>0</v>
      </c>
      <c r="AT986" s="24">
        <v>0</v>
      </c>
    </row>
    <row r="987" spans="1:46" ht="47.25">
      <c r="A987" s="8" t="s">
        <v>806</v>
      </c>
      <c r="B987" s="73" t="s">
        <v>1867</v>
      </c>
      <c r="C987" s="15" t="s">
        <v>1868</v>
      </c>
      <c r="D987" s="9">
        <v>2.5870700000000002</v>
      </c>
      <c r="E987" s="24"/>
      <c r="F987" s="24">
        <v>0</v>
      </c>
      <c r="G987" s="24">
        <v>0</v>
      </c>
      <c r="H987" s="24"/>
      <c r="I987" s="24">
        <v>0</v>
      </c>
      <c r="J987" s="24"/>
      <c r="K987" s="24"/>
      <c r="L987" s="24"/>
      <c r="M987" s="24">
        <v>2.5870699999999998</v>
      </c>
      <c r="N987" s="24">
        <v>0</v>
      </c>
      <c r="O987" s="24"/>
      <c r="P987" s="49">
        <v>0</v>
      </c>
      <c r="Q987" s="24"/>
      <c r="R987" s="24"/>
      <c r="S987" s="24"/>
      <c r="T987" s="24">
        <v>0</v>
      </c>
      <c r="U987" s="24">
        <v>0</v>
      </c>
      <c r="V987" s="24"/>
      <c r="W987" s="24">
        <v>0</v>
      </c>
      <c r="X987" s="24"/>
      <c r="Y987" s="24"/>
      <c r="Z987" s="24"/>
      <c r="AA987" s="24">
        <v>0</v>
      </c>
      <c r="AB987" s="24">
        <v>0</v>
      </c>
      <c r="AC987" s="24"/>
      <c r="AD987" s="49">
        <v>0</v>
      </c>
      <c r="AE987" s="24"/>
      <c r="AF987" s="24"/>
      <c r="AG987" s="24"/>
      <c r="AH987" s="24">
        <v>0</v>
      </c>
      <c r="AI987" s="24">
        <v>0</v>
      </c>
      <c r="AJ987" s="24"/>
      <c r="AK987" s="49">
        <v>0</v>
      </c>
      <c r="AL987" s="44"/>
      <c r="AM987" s="24"/>
      <c r="AN987" s="24"/>
      <c r="AO987" s="24">
        <f t="shared" si="16"/>
        <v>2.5870699999999998</v>
      </c>
      <c r="AP987" s="24">
        <v>0</v>
      </c>
      <c r="AQ987" s="24">
        <v>0</v>
      </c>
      <c r="AR987" s="24">
        <v>0</v>
      </c>
      <c r="AS987" s="24">
        <v>0</v>
      </c>
      <c r="AT987" s="24">
        <v>0</v>
      </c>
    </row>
    <row r="988" spans="1:46" ht="47.25">
      <c r="A988" s="8" t="s">
        <v>806</v>
      </c>
      <c r="B988" s="73" t="s">
        <v>1869</v>
      </c>
      <c r="C988" s="15" t="s">
        <v>1870</v>
      </c>
      <c r="D988" s="9">
        <v>2.5870700000000002</v>
      </c>
      <c r="E988" s="24"/>
      <c r="F988" s="24">
        <v>0</v>
      </c>
      <c r="G988" s="24">
        <v>0</v>
      </c>
      <c r="H988" s="24"/>
      <c r="I988" s="24">
        <v>0</v>
      </c>
      <c r="J988" s="24"/>
      <c r="K988" s="24"/>
      <c r="L988" s="24"/>
      <c r="M988" s="24">
        <v>2.5870699999999998</v>
      </c>
      <c r="N988" s="24">
        <v>0</v>
      </c>
      <c r="O988" s="24"/>
      <c r="P988" s="49">
        <v>0</v>
      </c>
      <c r="Q988" s="24"/>
      <c r="R988" s="24"/>
      <c r="S988" s="24"/>
      <c r="T988" s="24">
        <v>0</v>
      </c>
      <c r="U988" s="24">
        <v>0</v>
      </c>
      <c r="V988" s="24"/>
      <c r="W988" s="24">
        <v>0</v>
      </c>
      <c r="X988" s="24"/>
      <c r="Y988" s="24"/>
      <c r="Z988" s="24"/>
      <c r="AA988" s="24">
        <v>0</v>
      </c>
      <c r="AB988" s="24">
        <v>0</v>
      </c>
      <c r="AC988" s="24"/>
      <c r="AD988" s="49">
        <v>0</v>
      </c>
      <c r="AE988" s="24"/>
      <c r="AF988" s="24"/>
      <c r="AG988" s="24"/>
      <c r="AH988" s="24">
        <v>0</v>
      </c>
      <c r="AI988" s="24">
        <v>0</v>
      </c>
      <c r="AJ988" s="24"/>
      <c r="AK988" s="49">
        <v>0</v>
      </c>
      <c r="AL988" s="44"/>
      <c r="AM988" s="24"/>
      <c r="AN988" s="24"/>
      <c r="AO988" s="24">
        <f t="shared" si="16"/>
        <v>2.5870699999999998</v>
      </c>
      <c r="AP988" s="24">
        <v>0</v>
      </c>
      <c r="AQ988" s="24">
        <v>0</v>
      </c>
      <c r="AR988" s="24">
        <v>0</v>
      </c>
      <c r="AS988" s="24">
        <v>0</v>
      </c>
      <c r="AT988" s="24">
        <v>0</v>
      </c>
    </row>
    <row r="989" spans="1:46" ht="47.25">
      <c r="A989" s="8" t="s">
        <v>806</v>
      </c>
      <c r="B989" s="73" t="s">
        <v>1871</v>
      </c>
      <c r="C989" s="15" t="s">
        <v>1872</v>
      </c>
      <c r="D989" s="9">
        <v>3.5122300000000002</v>
      </c>
      <c r="E989" s="24"/>
      <c r="F989" s="24">
        <v>0</v>
      </c>
      <c r="G989" s="24">
        <v>0</v>
      </c>
      <c r="H989" s="24"/>
      <c r="I989" s="24">
        <v>0</v>
      </c>
      <c r="J989" s="24"/>
      <c r="K989" s="24"/>
      <c r="L989" s="24"/>
      <c r="M989" s="24">
        <v>3.5122300000000002</v>
      </c>
      <c r="N989" s="24">
        <v>0</v>
      </c>
      <c r="O989" s="24"/>
      <c r="P989" s="49">
        <v>0</v>
      </c>
      <c r="Q989" s="24"/>
      <c r="R989" s="24"/>
      <c r="S989" s="24"/>
      <c r="T989" s="24">
        <v>0</v>
      </c>
      <c r="U989" s="24">
        <v>0</v>
      </c>
      <c r="V989" s="24"/>
      <c r="W989" s="24">
        <v>0</v>
      </c>
      <c r="X989" s="24"/>
      <c r="Y989" s="24"/>
      <c r="Z989" s="24"/>
      <c r="AA989" s="24">
        <v>0</v>
      </c>
      <c r="AB989" s="24">
        <v>0</v>
      </c>
      <c r="AC989" s="24"/>
      <c r="AD989" s="49">
        <v>0</v>
      </c>
      <c r="AE989" s="24"/>
      <c r="AF989" s="24"/>
      <c r="AG989" s="24"/>
      <c r="AH989" s="24">
        <v>0</v>
      </c>
      <c r="AI989" s="24">
        <v>0</v>
      </c>
      <c r="AJ989" s="24"/>
      <c r="AK989" s="49">
        <v>0</v>
      </c>
      <c r="AL989" s="44"/>
      <c r="AM989" s="24"/>
      <c r="AN989" s="24"/>
      <c r="AO989" s="24">
        <f t="shared" si="16"/>
        <v>3.5122300000000002</v>
      </c>
      <c r="AP989" s="24">
        <v>0</v>
      </c>
      <c r="AQ989" s="24">
        <v>0</v>
      </c>
      <c r="AR989" s="24">
        <v>0</v>
      </c>
      <c r="AS989" s="24">
        <v>0</v>
      </c>
      <c r="AT989" s="24">
        <v>0</v>
      </c>
    </row>
    <row r="990" spans="1:46" ht="47.25">
      <c r="A990" s="8" t="s">
        <v>806</v>
      </c>
      <c r="B990" s="73" t="s">
        <v>1873</v>
      </c>
      <c r="C990" s="15" t="s">
        <v>1874</v>
      </c>
      <c r="D990" s="9">
        <v>3.5122300000000002</v>
      </c>
      <c r="E990" s="24"/>
      <c r="F990" s="24">
        <v>0</v>
      </c>
      <c r="G990" s="24">
        <v>0</v>
      </c>
      <c r="H990" s="24"/>
      <c r="I990" s="24">
        <v>0</v>
      </c>
      <c r="J990" s="24"/>
      <c r="K990" s="24"/>
      <c r="L990" s="24"/>
      <c r="M990" s="24">
        <v>3.5122300000000002</v>
      </c>
      <c r="N990" s="24">
        <v>0</v>
      </c>
      <c r="O990" s="24"/>
      <c r="P990" s="49">
        <v>0</v>
      </c>
      <c r="Q990" s="24"/>
      <c r="R990" s="24"/>
      <c r="S990" s="24"/>
      <c r="T990" s="24">
        <v>0</v>
      </c>
      <c r="U990" s="24">
        <v>0</v>
      </c>
      <c r="V990" s="24"/>
      <c r="W990" s="24">
        <v>0</v>
      </c>
      <c r="X990" s="24"/>
      <c r="Y990" s="24"/>
      <c r="Z990" s="24"/>
      <c r="AA990" s="24">
        <v>0</v>
      </c>
      <c r="AB990" s="24">
        <v>0</v>
      </c>
      <c r="AC990" s="24"/>
      <c r="AD990" s="49">
        <v>0</v>
      </c>
      <c r="AE990" s="24"/>
      <c r="AF990" s="24"/>
      <c r="AG990" s="24"/>
      <c r="AH990" s="24">
        <v>0</v>
      </c>
      <c r="AI990" s="24">
        <v>0</v>
      </c>
      <c r="AJ990" s="24"/>
      <c r="AK990" s="49">
        <v>0</v>
      </c>
      <c r="AL990" s="44"/>
      <c r="AM990" s="24"/>
      <c r="AN990" s="24"/>
      <c r="AO990" s="24">
        <f t="shared" si="16"/>
        <v>3.5122300000000002</v>
      </c>
      <c r="AP990" s="24">
        <v>0</v>
      </c>
      <c r="AQ990" s="24">
        <v>0</v>
      </c>
      <c r="AR990" s="24">
        <v>0</v>
      </c>
      <c r="AS990" s="24">
        <v>0</v>
      </c>
      <c r="AT990" s="24">
        <v>0</v>
      </c>
    </row>
    <row r="991" spans="1:46" ht="63">
      <c r="A991" s="8" t="s">
        <v>806</v>
      </c>
      <c r="B991" s="73" t="s">
        <v>1875</v>
      </c>
      <c r="C991" s="15" t="s">
        <v>1876</v>
      </c>
      <c r="D991" s="9">
        <v>3.5122300000000002</v>
      </c>
      <c r="E991" s="24"/>
      <c r="F991" s="24">
        <v>0</v>
      </c>
      <c r="G991" s="24">
        <v>0</v>
      </c>
      <c r="H991" s="24"/>
      <c r="I991" s="24">
        <v>0</v>
      </c>
      <c r="J991" s="24"/>
      <c r="K991" s="24"/>
      <c r="L991" s="24"/>
      <c r="M991" s="24">
        <v>3.5122300000000002</v>
      </c>
      <c r="N991" s="24">
        <v>0</v>
      </c>
      <c r="O991" s="24"/>
      <c r="P991" s="49">
        <v>0</v>
      </c>
      <c r="Q991" s="24"/>
      <c r="R991" s="24"/>
      <c r="S991" s="24"/>
      <c r="T991" s="24">
        <v>0</v>
      </c>
      <c r="U991" s="24">
        <v>0</v>
      </c>
      <c r="V991" s="24"/>
      <c r="W991" s="24">
        <v>0</v>
      </c>
      <c r="X991" s="24"/>
      <c r="Y991" s="24"/>
      <c r="Z991" s="24"/>
      <c r="AA991" s="24">
        <v>0</v>
      </c>
      <c r="AB991" s="24">
        <v>0</v>
      </c>
      <c r="AC991" s="24"/>
      <c r="AD991" s="49">
        <v>0</v>
      </c>
      <c r="AE991" s="24"/>
      <c r="AF991" s="24"/>
      <c r="AG991" s="24"/>
      <c r="AH991" s="24">
        <v>0</v>
      </c>
      <c r="AI991" s="24">
        <v>0</v>
      </c>
      <c r="AJ991" s="24"/>
      <c r="AK991" s="49">
        <v>0</v>
      </c>
      <c r="AL991" s="44"/>
      <c r="AM991" s="24"/>
      <c r="AN991" s="24"/>
      <c r="AO991" s="24">
        <f t="shared" si="16"/>
        <v>3.5122300000000002</v>
      </c>
      <c r="AP991" s="24">
        <v>0</v>
      </c>
      <c r="AQ991" s="24">
        <v>0</v>
      </c>
      <c r="AR991" s="24">
        <v>0</v>
      </c>
      <c r="AS991" s="24">
        <v>0</v>
      </c>
      <c r="AT991" s="24">
        <v>0</v>
      </c>
    </row>
    <row r="992" spans="1:46" ht="63">
      <c r="A992" s="8" t="s">
        <v>806</v>
      </c>
      <c r="B992" s="73" t="s">
        <v>1877</v>
      </c>
      <c r="C992" s="15" t="s">
        <v>1878</v>
      </c>
      <c r="D992" s="9">
        <v>3.5122300000000002</v>
      </c>
      <c r="E992" s="24"/>
      <c r="F992" s="24">
        <v>0</v>
      </c>
      <c r="G992" s="24">
        <v>0</v>
      </c>
      <c r="H992" s="24"/>
      <c r="I992" s="24">
        <v>0</v>
      </c>
      <c r="J992" s="24"/>
      <c r="K992" s="24"/>
      <c r="L992" s="24"/>
      <c r="M992" s="24">
        <v>3.5122300000000002</v>
      </c>
      <c r="N992" s="24">
        <v>0</v>
      </c>
      <c r="O992" s="24"/>
      <c r="P992" s="49">
        <v>0</v>
      </c>
      <c r="Q992" s="24"/>
      <c r="R992" s="24"/>
      <c r="S992" s="24"/>
      <c r="T992" s="24">
        <v>0</v>
      </c>
      <c r="U992" s="24">
        <v>0</v>
      </c>
      <c r="V992" s="24"/>
      <c r="W992" s="24">
        <v>0</v>
      </c>
      <c r="X992" s="24"/>
      <c r="Y992" s="24"/>
      <c r="Z992" s="24"/>
      <c r="AA992" s="24">
        <v>0</v>
      </c>
      <c r="AB992" s="24">
        <v>0</v>
      </c>
      <c r="AC992" s="24"/>
      <c r="AD992" s="49">
        <v>0</v>
      </c>
      <c r="AE992" s="24"/>
      <c r="AF992" s="24"/>
      <c r="AG992" s="24"/>
      <c r="AH992" s="24">
        <v>0</v>
      </c>
      <c r="AI992" s="24">
        <v>0</v>
      </c>
      <c r="AJ992" s="24"/>
      <c r="AK992" s="49">
        <v>0</v>
      </c>
      <c r="AL992" s="44"/>
      <c r="AM992" s="24"/>
      <c r="AN992" s="24"/>
      <c r="AO992" s="24">
        <f t="shared" si="16"/>
        <v>3.5122300000000002</v>
      </c>
      <c r="AP992" s="24">
        <v>0</v>
      </c>
      <c r="AQ992" s="24">
        <v>0</v>
      </c>
      <c r="AR992" s="24">
        <v>0</v>
      </c>
      <c r="AS992" s="24">
        <v>0</v>
      </c>
      <c r="AT992" s="24">
        <v>0</v>
      </c>
    </row>
    <row r="993" spans="1:46" ht="47.25">
      <c r="A993" s="8" t="s">
        <v>806</v>
      </c>
      <c r="B993" s="73" t="s">
        <v>1879</v>
      </c>
      <c r="C993" s="15" t="s">
        <v>1880</v>
      </c>
      <c r="D993" s="9">
        <v>3.5122300000000002</v>
      </c>
      <c r="E993" s="24"/>
      <c r="F993" s="24">
        <v>0</v>
      </c>
      <c r="G993" s="24">
        <v>0</v>
      </c>
      <c r="H993" s="24"/>
      <c r="I993" s="24">
        <v>0</v>
      </c>
      <c r="J993" s="24"/>
      <c r="K993" s="24"/>
      <c r="L993" s="24"/>
      <c r="M993" s="24">
        <v>3.5122300000000002</v>
      </c>
      <c r="N993" s="24">
        <v>0</v>
      </c>
      <c r="O993" s="24"/>
      <c r="P993" s="49">
        <v>0</v>
      </c>
      <c r="Q993" s="24"/>
      <c r="R993" s="24"/>
      <c r="S993" s="24"/>
      <c r="T993" s="24">
        <v>0</v>
      </c>
      <c r="U993" s="24">
        <v>0</v>
      </c>
      <c r="V993" s="24"/>
      <c r="W993" s="24">
        <v>0</v>
      </c>
      <c r="X993" s="24"/>
      <c r="Y993" s="24"/>
      <c r="Z993" s="24"/>
      <c r="AA993" s="24">
        <v>0</v>
      </c>
      <c r="AB993" s="24">
        <v>0</v>
      </c>
      <c r="AC993" s="24"/>
      <c r="AD993" s="49">
        <v>0</v>
      </c>
      <c r="AE993" s="24"/>
      <c r="AF993" s="24"/>
      <c r="AG993" s="24"/>
      <c r="AH993" s="24">
        <v>0</v>
      </c>
      <c r="AI993" s="24">
        <v>0</v>
      </c>
      <c r="AJ993" s="24"/>
      <c r="AK993" s="49">
        <v>0</v>
      </c>
      <c r="AL993" s="44"/>
      <c r="AM993" s="24"/>
      <c r="AN993" s="24"/>
      <c r="AO993" s="24">
        <f t="shared" si="16"/>
        <v>3.5122300000000002</v>
      </c>
      <c r="AP993" s="24">
        <v>0</v>
      </c>
      <c r="AQ993" s="24">
        <v>0</v>
      </c>
      <c r="AR993" s="24">
        <v>0</v>
      </c>
      <c r="AS993" s="24">
        <v>0</v>
      </c>
      <c r="AT993" s="24">
        <v>0</v>
      </c>
    </row>
    <row r="994" spans="1:46" ht="63">
      <c r="A994" s="8" t="s">
        <v>806</v>
      </c>
      <c r="B994" s="73" t="s">
        <v>1881</v>
      </c>
      <c r="C994" s="15" t="s">
        <v>1882</v>
      </c>
      <c r="D994" s="9">
        <v>3.5122300000000002</v>
      </c>
      <c r="E994" s="24"/>
      <c r="F994" s="24">
        <v>0</v>
      </c>
      <c r="G994" s="24">
        <v>0</v>
      </c>
      <c r="H994" s="24"/>
      <c r="I994" s="24">
        <v>0</v>
      </c>
      <c r="J994" s="24"/>
      <c r="K994" s="24"/>
      <c r="L994" s="24"/>
      <c r="M994" s="24">
        <v>3.5122300000000002</v>
      </c>
      <c r="N994" s="24">
        <v>0</v>
      </c>
      <c r="O994" s="24"/>
      <c r="P994" s="49">
        <v>0</v>
      </c>
      <c r="Q994" s="24"/>
      <c r="R994" s="24"/>
      <c r="S994" s="24"/>
      <c r="T994" s="24">
        <v>0</v>
      </c>
      <c r="U994" s="24">
        <v>0</v>
      </c>
      <c r="V994" s="24"/>
      <c r="W994" s="24">
        <v>0</v>
      </c>
      <c r="X994" s="24"/>
      <c r="Y994" s="24"/>
      <c r="Z994" s="24"/>
      <c r="AA994" s="24">
        <v>0</v>
      </c>
      <c r="AB994" s="24">
        <v>0</v>
      </c>
      <c r="AC994" s="24"/>
      <c r="AD994" s="49">
        <v>0</v>
      </c>
      <c r="AE994" s="24"/>
      <c r="AF994" s="24"/>
      <c r="AG994" s="24"/>
      <c r="AH994" s="24">
        <v>0</v>
      </c>
      <c r="AI994" s="24">
        <v>0</v>
      </c>
      <c r="AJ994" s="24"/>
      <c r="AK994" s="49">
        <v>0</v>
      </c>
      <c r="AL994" s="44"/>
      <c r="AM994" s="24"/>
      <c r="AN994" s="24"/>
      <c r="AO994" s="24">
        <f t="shared" si="16"/>
        <v>3.5122300000000002</v>
      </c>
      <c r="AP994" s="24">
        <v>0</v>
      </c>
      <c r="AQ994" s="24">
        <v>0</v>
      </c>
      <c r="AR994" s="24">
        <v>0</v>
      </c>
      <c r="AS994" s="24">
        <v>0</v>
      </c>
      <c r="AT994" s="24">
        <v>0</v>
      </c>
    </row>
    <row r="995" spans="1:46" ht="63">
      <c r="A995" s="8" t="s">
        <v>806</v>
      </c>
      <c r="B995" s="73" t="s">
        <v>1883</v>
      </c>
      <c r="C995" s="15" t="s">
        <v>1884</v>
      </c>
      <c r="D995" s="9">
        <v>2.5870700000000002</v>
      </c>
      <c r="E995" s="24"/>
      <c r="F995" s="24">
        <v>0</v>
      </c>
      <c r="G995" s="24">
        <v>0</v>
      </c>
      <c r="H995" s="24"/>
      <c r="I995" s="24">
        <v>0</v>
      </c>
      <c r="J995" s="24"/>
      <c r="K995" s="24"/>
      <c r="L995" s="24"/>
      <c r="M995" s="24">
        <v>2.5870699999999998</v>
      </c>
      <c r="N995" s="24">
        <v>0</v>
      </c>
      <c r="O995" s="24"/>
      <c r="P995" s="49">
        <v>0</v>
      </c>
      <c r="Q995" s="24"/>
      <c r="R995" s="24"/>
      <c r="S995" s="24"/>
      <c r="T995" s="24">
        <v>0</v>
      </c>
      <c r="U995" s="24">
        <v>0</v>
      </c>
      <c r="V995" s="24"/>
      <c r="W995" s="24">
        <v>0</v>
      </c>
      <c r="X995" s="24"/>
      <c r="Y995" s="24"/>
      <c r="Z995" s="24"/>
      <c r="AA995" s="24">
        <v>0</v>
      </c>
      <c r="AB995" s="24">
        <v>0</v>
      </c>
      <c r="AC995" s="24"/>
      <c r="AD995" s="49">
        <v>0</v>
      </c>
      <c r="AE995" s="24"/>
      <c r="AF995" s="24"/>
      <c r="AG995" s="24"/>
      <c r="AH995" s="24">
        <v>0</v>
      </c>
      <c r="AI995" s="24">
        <v>0</v>
      </c>
      <c r="AJ995" s="24"/>
      <c r="AK995" s="49">
        <v>0</v>
      </c>
      <c r="AL995" s="44"/>
      <c r="AM995" s="24"/>
      <c r="AN995" s="24"/>
      <c r="AO995" s="24">
        <f t="shared" si="16"/>
        <v>2.5870699999999998</v>
      </c>
      <c r="AP995" s="24">
        <v>0</v>
      </c>
      <c r="AQ995" s="24">
        <v>0</v>
      </c>
      <c r="AR995" s="24">
        <v>0</v>
      </c>
      <c r="AS995" s="24">
        <v>0</v>
      </c>
      <c r="AT995" s="24">
        <v>0</v>
      </c>
    </row>
    <row r="996" spans="1:46" ht="47.25">
      <c r="A996" s="8" t="s">
        <v>806</v>
      </c>
      <c r="B996" s="73" t="s">
        <v>1885</v>
      </c>
      <c r="C996" s="15" t="s">
        <v>1886</v>
      </c>
      <c r="D996" s="9">
        <v>2.5870700000000002</v>
      </c>
      <c r="E996" s="24"/>
      <c r="F996" s="24">
        <v>0</v>
      </c>
      <c r="G996" s="24">
        <v>0</v>
      </c>
      <c r="H996" s="24"/>
      <c r="I996" s="24">
        <v>0</v>
      </c>
      <c r="J996" s="24"/>
      <c r="K996" s="24"/>
      <c r="L996" s="24"/>
      <c r="M996" s="24">
        <v>2.5870699999999998</v>
      </c>
      <c r="N996" s="24">
        <v>0</v>
      </c>
      <c r="O996" s="24"/>
      <c r="P996" s="49">
        <v>0</v>
      </c>
      <c r="Q996" s="24"/>
      <c r="R996" s="24"/>
      <c r="S996" s="24"/>
      <c r="T996" s="24">
        <v>0</v>
      </c>
      <c r="U996" s="24">
        <v>0</v>
      </c>
      <c r="V996" s="24"/>
      <c r="W996" s="24">
        <v>0</v>
      </c>
      <c r="X996" s="24"/>
      <c r="Y996" s="24"/>
      <c r="Z996" s="24"/>
      <c r="AA996" s="24">
        <v>0</v>
      </c>
      <c r="AB996" s="24">
        <v>0</v>
      </c>
      <c r="AC996" s="24"/>
      <c r="AD996" s="49">
        <v>0</v>
      </c>
      <c r="AE996" s="24"/>
      <c r="AF996" s="24"/>
      <c r="AG996" s="24"/>
      <c r="AH996" s="24">
        <v>0</v>
      </c>
      <c r="AI996" s="24">
        <v>0</v>
      </c>
      <c r="AJ996" s="24"/>
      <c r="AK996" s="49">
        <v>0</v>
      </c>
      <c r="AL996" s="44"/>
      <c r="AM996" s="24"/>
      <c r="AN996" s="24"/>
      <c r="AO996" s="24">
        <f t="shared" si="16"/>
        <v>2.5870699999999998</v>
      </c>
      <c r="AP996" s="24">
        <v>0</v>
      </c>
      <c r="AQ996" s="24">
        <v>0</v>
      </c>
      <c r="AR996" s="24">
        <v>0</v>
      </c>
      <c r="AS996" s="24">
        <v>0</v>
      </c>
      <c r="AT996" s="24">
        <v>0</v>
      </c>
    </row>
    <row r="997" spans="1:46" ht="78.75">
      <c r="A997" s="8" t="s">
        <v>806</v>
      </c>
      <c r="B997" s="73" t="s">
        <v>1887</v>
      </c>
      <c r="C997" s="15" t="s">
        <v>2610</v>
      </c>
      <c r="D997" s="9">
        <v>1.37395</v>
      </c>
      <c r="E997" s="24"/>
      <c r="F997" s="24">
        <v>1.3739500000000002</v>
      </c>
      <c r="G997" s="24">
        <v>0.25</v>
      </c>
      <c r="H997" s="24"/>
      <c r="I997" s="24">
        <v>0.05</v>
      </c>
      <c r="J997" s="24"/>
      <c r="K997" s="24"/>
      <c r="L997" s="24"/>
      <c r="M997" s="24">
        <v>0</v>
      </c>
      <c r="N997" s="24">
        <v>0</v>
      </c>
      <c r="O997" s="24"/>
      <c r="P997" s="49">
        <v>0</v>
      </c>
      <c r="Q997" s="24"/>
      <c r="R997" s="24"/>
      <c r="S997" s="24"/>
      <c r="T997" s="24">
        <v>0</v>
      </c>
      <c r="U997" s="24">
        <v>0</v>
      </c>
      <c r="V997" s="24"/>
      <c r="W997" s="24">
        <v>0</v>
      </c>
      <c r="X997" s="24"/>
      <c r="Y997" s="24"/>
      <c r="Z997" s="24"/>
      <c r="AA997" s="24">
        <v>0</v>
      </c>
      <c r="AB997" s="24">
        <v>0</v>
      </c>
      <c r="AC997" s="24"/>
      <c r="AD997" s="49">
        <v>0</v>
      </c>
      <c r="AE997" s="24"/>
      <c r="AF997" s="24"/>
      <c r="AG997" s="24"/>
      <c r="AH997" s="24">
        <v>0</v>
      </c>
      <c r="AI997" s="24">
        <v>0</v>
      </c>
      <c r="AJ997" s="24"/>
      <c r="AK997" s="49">
        <v>0</v>
      </c>
      <c r="AL997" s="44"/>
      <c r="AM997" s="24"/>
      <c r="AN997" s="24"/>
      <c r="AO997" s="24">
        <f t="shared" si="16"/>
        <v>1.3739500000000002</v>
      </c>
      <c r="AP997" s="24">
        <v>0.25</v>
      </c>
      <c r="AQ997" s="24">
        <v>0</v>
      </c>
      <c r="AR997" s="24">
        <v>0.05</v>
      </c>
      <c r="AS997" s="24">
        <v>0</v>
      </c>
      <c r="AT997" s="24">
        <v>0</v>
      </c>
    </row>
    <row r="998" spans="1:46" ht="78.75">
      <c r="A998" s="8" t="s">
        <v>806</v>
      </c>
      <c r="B998" s="73" t="s">
        <v>1888</v>
      </c>
      <c r="C998" s="15" t="s">
        <v>2611</v>
      </c>
      <c r="D998" s="9">
        <v>11.12609</v>
      </c>
      <c r="E998" s="24"/>
      <c r="F998" s="24">
        <v>0</v>
      </c>
      <c r="G998" s="24">
        <v>0</v>
      </c>
      <c r="H998" s="24"/>
      <c r="I998" s="24">
        <v>0</v>
      </c>
      <c r="J998" s="24"/>
      <c r="K998" s="24"/>
      <c r="L998" s="24"/>
      <c r="M998" s="24">
        <v>11.12609</v>
      </c>
      <c r="N998" s="24">
        <v>0.5</v>
      </c>
      <c r="O998" s="24"/>
      <c r="P998" s="49">
        <v>0.49</v>
      </c>
      <c r="Q998" s="24"/>
      <c r="R998" s="24"/>
      <c r="S998" s="24"/>
      <c r="T998" s="24">
        <v>0</v>
      </c>
      <c r="U998" s="24">
        <v>0</v>
      </c>
      <c r="V998" s="24"/>
      <c r="W998" s="24">
        <v>0</v>
      </c>
      <c r="X998" s="24"/>
      <c r="Y998" s="24"/>
      <c r="Z998" s="24"/>
      <c r="AA998" s="24">
        <v>0</v>
      </c>
      <c r="AB998" s="24">
        <v>0</v>
      </c>
      <c r="AC998" s="24"/>
      <c r="AD998" s="49">
        <v>0</v>
      </c>
      <c r="AE998" s="24"/>
      <c r="AF998" s="24"/>
      <c r="AG998" s="24"/>
      <c r="AH998" s="24">
        <v>0</v>
      </c>
      <c r="AI998" s="24">
        <v>0</v>
      </c>
      <c r="AJ998" s="24"/>
      <c r="AK998" s="49">
        <v>0</v>
      </c>
      <c r="AL998" s="44"/>
      <c r="AM998" s="24"/>
      <c r="AN998" s="24"/>
      <c r="AO998" s="24">
        <f t="shared" si="16"/>
        <v>11.12609</v>
      </c>
      <c r="AP998" s="24">
        <v>0.5</v>
      </c>
      <c r="AQ998" s="24">
        <v>0</v>
      </c>
      <c r="AR998" s="24">
        <v>0.49</v>
      </c>
      <c r="AS998" s="24">
        <v>0</v>
      </c>
      <c r="AT998" s="24">
        <v>0</v>
      </c>
    </row>
    <row r="999" spans="1:46" ht="78.75">
      <c r="A999" s="8" t="s">
        <v>806</v>
      </c>
      <c r="B999" s="73" t="s">
        <v>1889</v>
      </c>
      <c r="C999" s="15" t="s">
        <v>2612</v>
      </c>
      <c r="D999" s="9">
        <v>1.0287999999999999</v>
      </c>
      <c r="E999" s="24"/>
      <c r="F999" s="24">
        <v>1.0287999999999999</v>
      </c>
      <c r="G999" s="24">
        <v>0.10</v>
      </c>
      <c r="H999" s="24"/>
      <c r="I999" s="24">
        <v>0.070000000000000007</v>
      </c>
      <c r="J999" s="24"/>
      <c r="K999" s="24"/>
      <c r="L999" s="24"/>
      <c r="M999" s="24">
        <v>0</v>
      </c>
      <c r="N999" s="24">
        <v>0</v>
      </c>
      <c r="O999" s="24"/>
      <c r="P999" s="49">
        <v>0</v>
      </c>
      <c r="Q999" s="24"/>
      <c r="R999" s="24"/>
      <c r="S999" s="24"/>
      <c r="T999" s="24">
        <v>0</v>
      </c>
      <c r="U999" s="24">
        <v>0</v>
      </c>
      <c r="V999" s="24"/>
      <c r="W999" s="24">
        <v>0</v>
      </c>
      <c r="X999" s="24"/>
      <c r="Y999" s="24"/>
      <c r="Z999" s="24"/>
      <c r="AA999" s="24">
        <v>0</v>
      </c>
      <c r="AB999" s="24">
        <v>0</v>
      </c>
      <c r="AC999" s="24"/>
      <c r="AD999" s="49">
        <v>0</v>
      </c>
      <c r="AE999" s="24"/>
      <c r="AF999" s="24"/>
      <c r="AG999" s="24"/>
      <c r="AH999" s="24">
        <v>0</v>
      </c>
      <c r="AI999" s="24">
        <v>0</v>
      </c>
      <c r="AJ999" s="24"/>
      <c r="AK999" s="49">
        <v>0</v>
      </c>
      <c r="AL999" s="44"/>
      <c r="AM999" s="24"/>
      <c r="AN999" s="24"/>
      <c r="AO999" s="24">
        <f t="shared" si="16"/>
        <v>1.0287999999999999</v>
      </c>
      <c r="AP999" s="24">
        <v>0.10</v>
      </c>
      <c r="AQ999" s="24">
        <v>0</v>
      </c>
      <c r="AR999" s="24">
        <v>0.070000000000000007</v>
      </c>
      <c r="AS999" s="24">
        <v>0</v>
      </c>
      <c r="AT999" s="24">
        <v>0</v>
      </c>
    </row>
    <row r="1000" spans="1:46" ht="94.5">
      <c r="A1000" s="8" t="s">
        <v>806</v>
      </c>
      <c r="B1000" s="73" t="s">
        <v>1890</v>
      </c>
      <c r="C1000" s="15" t="s">
        <v>1891</v>
      </c>
      <c r="D1000" s="9">
        <v>1.13751</v>
      </c>
      <c r="E1000" s="24"/>
      <c r="F1000" s="24">
        <v>1.13751</v>
      </c>
      <c r="G1000" s="24">
        <v>0.16</v>
      </c>
      <c r="H1000" s="24"/>
      <c r="I1000" s="24">
        <v>0.05</v>
      </c>
      <c r="J1000" s="24"/>
      <c r="K1000" s="24"/>
      <c r="L1000" s="24"/>
      <c r="M1000" s="24">
        <v>0</v>
      </c>
      <c r="N1000" s="24">
        <v>0</v>
      </c>
      <c r="O1000" s="24"/>
      <c r="P1000" s="49">
        <v>0</v>
      </c>
      <c r="Q1000" s="24"/>
      <c r="R1000" s="24"/>
      <c r="S1000" s="24"/>
      <c r="T1000" s="24">
        <v>0</v>
      </c>
      <c r="U1000" s="24">
        <v>0</v>
      </c>
      <c r="V1000" s="24"/>
      <c r="W1000" s="24">
        <v>0</v>
      </c>
      <c r="X1000" s="24"/>
      <c r="Y1000" s="24"/>
      <c r="Z1000" s="24"/>
      <c r="AA1000" s="24">
        <v>0</v>
      </c>
      <c r="AB1000" s="24">
        <v>0</v>
      </c>
      <c r="AC1000" s="24"/>
      <c r="AD1000" s="49">
        <v>0</v>
      </c>
      <c r="AE1000" s="24"/>
      <c r="AF1000" s="24"/>
      <c r="AG1000" s="24"/>
      <c r="AH1000" s="24">
        <v>0</v>
      </c>
      <c r="AI1000" s="24">
        <v>0</v>
      </c>
      <c r="AJ1000" s="24"/>
      <c r="AK1000" s="49">
        <v>0</v>
      </c>
      <c r="AL1000" s="44"/>
      <c r="AM1000" s="24"/>
      <c r="AN1000" s="24"/>
      <c r="AO1000" s="24">
        <f t="shared" si="16"/>
        <v>1.13751</v>
      </c>
      <c r="AP1000" s="24">
        <v>0.16</v>
      </c>
      <c r="AQ1000" s="24">
        <v>0</v>
      </c>
      <c r="AR1000" s="24">
        <v>0.05</v>
      </c>
      <c r="AS1000" s="24">
        <v>0</v>
      </c>
      <c r="AT1000" s="24">
        <v>0</v>
      </c>
    </row>
    <row r="1001" spans="1:46" ht="94.5">
      <c r="A1001" s="8" t="s">
        <v>806</v>
      </c>
      <c r="B1001" s="73" t="s">
        <v>1892</v>
      </c>
      <c r="C1001" s="15" t="s">
        <v>2613</v>
      </c>
      <c r="D1001" s="9">
        <v>1.9952000000000001</v>
      </c>
      <c r="E1001" s="24"/>
      <c r="F1001" s="24">
        <v>0</v>
      </c>
      <c r="G1001" s="24">
        <v>0</v>
      </c>
      <c r="H1001" s="24"/>
      <c r="I1001" s="24">
        <v>0</v>
      </c>
      <c r="J1001" s="24"/>
      <c r="K1001" s="24"/>
      <c r="L1001" s="24"/>
      <c r="M1001" s="24">
        <v>1.9952000000000001</v>
      </c>
      <c r="N1001" s="24">
        <v>0.40</v>
      </c>
      <c r="O1001" s="24"/>
      <c r="P1001" s="49">
        <v>0.15</v>
      </c>
      <c r="Q1001" s="24"/>
      <c r="R1001" s="24"/>
      <c r="S1001" s="24"/>
      <c r="T1001" s="24">
        <v>0</v>
      </c>
      <c r="U1001" s="24">
        <v>0</v>
      </c>
      <c r="V1001" s="24"/>
      <c r="W1001" s="24">
        <v>0</v>
      </c>
      <c r="X1001" s="24"/>
      <c r="Y1001" s="24"/>
      <c r="Z1001" s="24"/>
      <c r="AA1001" s="24">
        <v>0</v>
      </c>
      <c r="AB1001" s="24">
        <v>0</v>
      </c>
      <c r="AC1001" s="24"/>
      <c r="AD1001" s="49">
        <v>0</v>
      </c>
      <c r="AE1001" s="24"/>
      <c r="AF1001" s="24"/>
      <c r="AG1001" s="24"/>
      <c r="AH1001" s="24">
        <v>0</v>
      </c>
      <c r="AI1001" s="24">
        <v>0</v>
      </c>
      <c r="AJ1001" s="24"/>
      <c r="AK1001" s="49">
        <v>0</v>
      </c>
      <c r="AL1001" s="44"/>
      <c r="AM1001" s="24"/>
      <c r="AN1001" s="24"/>
      <c r="AO1001" s="24">
        <f t="shared" si="16"/>
        <v>1.9952000000000001</v>
      </c>
      <c r="AP1001" s="24">
        <v>0.40</v>
      </c>
      <c r="AQ1001" s="24">
        <v>0</v>
      </c>
      <c r="AR1001" s="24">
        <v>0.15</v>
      </c>
      <c r="AS1001" s="24">
        <v>0</v>
      </c>
      <c r="AT1001" s="24">
        <v>0</v>
      </c>
    </row>
    <row r="1002" spans="1:46" ht="94.5">
      <c r="A1002" s="8" t="s">
        <v>806</v>
      </c>
      <c r="B1002" s="73" t="s">
        <v>1893</v>
      </c>
      <c r="C1002" s="15" t="s">
        <v>1894</v>
      </c>
      <c r="D1002" s="9">
        <v>3.0134699999999999</v>
      </c>
      <c r="E1002" s="24"/>
      <c r="F1002" s="24">
        <v>3.0134699999999999</v>
      </c>
      <c r="G1002" s="24">
        <v>0</v>
      </c>
      <c r="H1002" s="24"/>
      <c r="I1002" s="24">
        <v>0.20</v>
      </c>
      <c r="J1002" s="24"/>
      <c r="K1002" s="24"/>
      <c r="L1002" s="24"/>
      <c r="M1002" s="24">
        <v>0</v>
      </c>
      <c r="N1002" s="24">
        <v>0</v>
      </c>
      <c r="O1002" s="24"/>
      <c r="P1002" s="49">
        <v>0</v>
      </c>
      <c r="Q1002" s="24"/>
      <c r="R1002" s="24"/>
      <c r="S1002" s="24"/>
      <c r="T1002" s="24">
        <v>0</v>
      </c>
      <c r="U1002" s="24">
        <v>0</v>
      </c>
      <c r="V1002" s="24"/>
      <c r="W1002" s="24">
        <v>0</v>
      </c>
      <c r="X1002" s="24"/>
      <c r="Y1002" s="24"/>
      <c r="Z1002" s="24"/>
      <c r="AA1002" s="24">
        <v>0</v>
      </c>
      <c r="AB1002" s="24">
        <v>0</v>
      </c>
      <c r="AC1002" s="24"/>
      <c r="AD1002" s="49">
        <v>0</v>
      </c>
      <c r="AE1002" s="24"/>
      <c r="AF1002" s="24"/>
      <c r="AG1002" s="24"/>
      <c r="AH1002" s="24">
        <v>0</v>
      </c>
      <c r="AI1002" s="24">
        <v>0</v>
      </c>
      <c r="AJ1002" s="24"/>
      <c r="AK1002" s="49">
        <v>0</v>
      </c>
      <c r="AL1002" s="44"/>
      <c r="AM1002" s="24"/>
      <c r="AN1002" s="24"/>
      <c r="AO1002" s="24">
        <f t="shared" si="16"/>
        <v>3.0134699999999999</v>
      </c>
      <c r="AP1002" s="24">
        <v>0</v>
      </c>
      <c r="AQ1002" s="24">
        <v>0</v>
      </c>
      <c r="AR1002" s="24">
        <v>0.20</v>
      </c>
      <c r="AS1002" s="24">
        <v>0</v>
      </c>
      <c r="AT1002" s="24">
        <v>0</v>
      </c>
    </row>
    <row r="1003" spans="1:46" ht="47.25">
      <c r="A1003" s="8" t="s">
        <v>806</v>
      </c>
      <c r="B1003" s="73" t="s">
        <v>1895</v>
      </c>
      <c r="C1003" s="15" t="s">
        <v>2614</v>
      </c>
      <c r="D1003" s="9">
        <v>3.0803600000000002</v>
      </c>
      <c r="E1003" s="24"/>
      <c r="F1003" s="24">
        <v>3.0803599999999998</v>
      </c>
      <c r="G1003" s="24">
        <v>0.40</v>
      </c>
      <c r="H1003" s="24"/>
      <c r="I1003" s="24">
        <v>0.06</v>
      </c>
      <c r="J1003" s="24"/>
      <c r="K1003" s="24"/>
      <c r="L1003" s="24"/>
      <c r="M1003" s="24">
        <v>0</v>
      </c>
      <c r="N1003" s="24">
        <v>0</v>
      </c>
      <c r="O1003" s="24"/>
      <c r="P1003" s="49">
        <v>0</v>
      </c>
      <c r="Q1003" s="24"/>
      <c r="R1003" s="24"/>
      <c r="S1003" s="24"/>
      <c r="T1003" s="24">
        <v>0</v>
      </c>
      <c r="U1003" s="24">
        <v>0</v>
      </c>
      <c r="V1003" s="24"/>
      <c r="W1003" s="24">
        <v>0</v>
      </c>
      <c r="X1003" s="24"/>
      <c r="Y1003" s="24"/>
      <c r="Z1003" s="24"/>
      <c r="AA1003" s="24">
        <v>0</v>
      </c>
      <c r="AB1003" s="24">
        <v>0</v>
      </c>
      <c r="AC1003" s="24"/>
      <c r="AD1003" s="49">
        <v>0</v>
      </c>
      <c r="AE1003" s="24"/>
      <c r="AF1003" s="24"/>
      <c r="AG1003" s="24"/>
      <c r="AH1003" s="24">
        <v>0</v>
      </c>
      <c r="AI1003" s="24">
        <v>0</v>
      </c>
      <c r="AJ1003" s="24"/>
      <c r="AK1003" s="49">
        <v>0</v>
      </c>
      <c r="AL1003" s="44"/>
      <c r="AM1003" s="24"/>
      <c r="AN1003" s="24"/>
      <c r="AO1003" s="24">
        <f t="shared" si="16"/>
        <v>3.0803599999999998</v>
      </c>
      <c r="AP1003" s="24">
        <v>0.40</v>
      </c>
      <c r="AQ1003" s="24">
        <v>0</v>
      </c>
      <c r="AR1003" s="24">
        <v>0.06</v>
      </c>
      <c r="AS1003" s="24">
        <v>0</v>
      </c>
      <c r="AT1003" s="24">
        <v>0</v>
      </c>
    </row>
    <row r="1004" spans="1:46" ht="78.75">
      <c r="A1004" s="8" t="s">
        <v>806</v>
      </c>
      <c r="B1004" s="73" t="s">
        <v>1896</v>
      </c>
      <c r="C1004" s="15" t="s">
        <v>2615</v>
      </c>
      <c r="D1004" s="9">
        <v>6.11869</v>
      </c>
      <c r="E1004" s="24"/>
      <c r="F1004" s="24">
        <v>0</v>
      </c>
      <c r="G1004" s="24">
        <v>0</v>
      </c>
      <c r="H1004" s="24"/>
      <c r="I1004" s="24">
        <v>0</v>
      </c>
      <c r="J1004" s="24"/>
      <c r="K1004" s="24"/>
      <c r="L1004" s="24"/>
      <c r="M1004" s="24">
        <v>6.1186899999999991</v>
      </c>
      <c r="N1004" s="24">
        <v>0.25</v>
      </c>
      <c r="O1004" s="24"/>
      <c r="P1004" s="49">
        <v>3.10</v>
      </c>
      <c r="Q1004" s="24"/>
      <c r="R1004" s="24"/>
      <c r="S1004" s="24"/>
      <c r="T1004" s="24">
        <v>0</v>
      </c>
      <c r="U1004" s="24">
        <v>0</v>
      </c>
      <c r="V1004" s="24"/>
      <c r="W1004" s="24">
        <v>0</v>
      </c>
      <c r="X1004" s="24"/>
      <c r="Y1004" s="24"/>
      <c r="Z1004" s="24"/>
      <c r="AA1004" s="24">
        <v>0</v>
      </c>
      <c r="AB1004" s="24">
        <v>0</v>
      </c>
      <c r="AC1004" s="24"/>
      <c r="AD1004" s="49">
        <v>0</v>
      </c>
      <c r="AE1004" s="24"/>
      <c r="AF1004" s="24"/>
      <c r="AG1004" s="24"/>
      <c r="AH1004" s="24">
        <v>0</v>
      </c>
      <c r="AI1004" s="24">
        <v>0</v>
      </c>
      <c r="AJ1004" s="24"/>
      <c r="AK1004" s="49">
        <v>0</v>
      </c>
      <c r="AL1004" s="44"/>
      <c r="AM1004" s="24"/>
      <c r="AN1004" s="24"/>
      <c r="AO1004" s="24">
        <f t="shared" si="16"/>
        <v>6.1186899999999991</v>
      </c>
      <c r="AP1004" s="24">
        <v>0.25</v>
      </c>
      <c r="AQ1004" s="24">
        <v>0</v>
      </c>
      <c r="AR1004" s="24">
        <v>3.10</v>
      </c>
      <c r="AS1004" s="24">
        <v>0</v>
      </c>
      <c r="AT1004" s="24">
        <v>0</v>
      </c>
    </row>
    <row r="1005" spans="1:46" ht="63">
      <c r="A1005" s="8" t="s">
        <v>806</v>
      </c>
      <c r="B1005" s="73" t="s">
        <v>1897</v>
      </c>
      <c r="C1005" s="15" t="s">
        <v>2616</v>
      </c>
      <c r="D1005" s="9">
        <v>7.3915200000000016</v>
      </c>
      <c r="E1005" s="24"/>
      <c r="F1005" s="24">
        <v>0</v>
      </c>
      <c r="G1005" s="24">
        <v>0</v>
      </c>
      <c r="H1005" s="24"/>
      <c r="I1005" s="24">
        <v>0</v>
      </c>
      <c r="J1005" s="24"/>
      <c r="K1005" s="24"/>
      <c r="L1005" s="24"/>
      <c r="M1005" s="24">
        <v>0</v>
      </c>
      <c r="N1005" s="24">
        <v>0</v>
      </c>
      <c r="O1005" s="24"/>
      <c r="P1005" s="49">
        <v>0</v>
      </c>
      <c r="Q1005" s="24"/>
      <c r="R1005" s="24"/>
      <c r="S1005" s="24"/>
      <c r="T1005" s="24">
        <v>7.3915200000000016</v>
      </c>
      <c r="U1005" s="24">
        <v>0</v>
      </c>
      <c r="V1005" s="24"/>
      <c r="W1005" s="24">
        <v>0.90</v>
      </c>
      <c r="X1005" s="24"/>
      <c r="Y1005" s="24"/>
      <c r="Z1005" s="24"/>
      <c r="AA1005" s="24">
        <v>0</v>
      </c>
      <c r="AB1005" s="24">
        <v>0</v>
      </c>
      <c r="AC1005" s="24"/>
      <c r="AD1005" s="49">
        <v>0</v>
      </c>
      <c r="AE1005" s="24"/>
      <c r="AF1005" s="24"/>
      <c r="AG1005" s="24"/>
      <c r="AH1005" s="24">
        <v>0</v>
      </c>
      <c r="AI1005" s="24">
        <v>0</v>
      </c>
      <c r="AJ1005" s="24"/>
      <c r="AK1005" s="49">
        <v>0</v>
      </c>
      <c r="AL1005" s="44"/>
      <c r="AM1005" s="24"/>
      <c r="AN1005" s="24"/>
      <c r="AO1005" s="24">
        <f t="shared" si="16"/>
        <v>7.3915200000000016</v>
      </c>
      <c r="AP1005" s="24">
        <v>0</v>
      </c>
      <c r="AQ1005" s="24">
        <v>0</v>
      </c>
      <c r="AR1005" s="24">
        <v>0.90</v>
      </c>
      <c r="AS1005" s="24">
        <v>0</v>
      </c>
      <c r="AT1005" s="24">
        <v>0</v>
      </c>
    </row>
    <row r="1006" spans="1:46" ht="78.75">
      <c r="A1006" s="8" t="s">
        <v>806</v>
      </c>
      <c r="B1006" s="73" t="s">
        <v>1898</v>
      </c>
      <c r="C1006" s="15" t="s">
        <v>1899</v>
      </c>
      <c r="D1006" s="9">
        <v>4.0054600000000002</v>
      </c>
      <c r="E1006" s="24"/>
      <c r="F1006" s="24">
        <v>0</v>
      </c>
      <c r="G1006" s="24">
        <v>0</v>
      </c>
      <c r="H1006" s="24"/>
      <c r="I1006" s="24">
        <v>0</v>
      </c>
      <c r="J1006" s="24"/>
      <c r="K1006" s="24"/>
      <c r="L1006" s="24"/>
      <c r="M1006" s="24">
        <v>4.0054600000000002</v>
      </c>
      <c r="N1006" s="24">
        <v>0</v>
      </c>
      <c r="O1006" s="24"/>
      <c r="P1006" s="49">
        <v>0</v>
      </c>
      <c r="Q1006" s="24"/>
      <c r="R1006" s="24"/>
      <c r="S1006" s="24"/>
      <c r="T1006" s="24">
        <v>0</v>
      </c>
      <c r="U1006" s="24">
        <v>0.63</v>
      </c>
      <c r="V1006" s="24"/>
      <c r="W1006" s="24">
        <v>0.25</v>
      </c>
      <c r="X1006" s="24"/>
      <c r="Y1006" s="24"/>
      <c r="Z1006" s="24"/>
      <c r="AA1006" s="24">
        <v>0</v>
      </c>
      <c r="AB1006" s="24">
        <v>0</v>
      </c>
      <c r="AC1006" s="24"/>
      <c r="AD1006" s="49">
        <v>0</v>
      </c>
      <c r="AE1006" s="24"/>
      <c r="AF1006" s="24"/>
      <c r="AG1006" s="24"/>
      <c r="AH1006" s="24">
        <v>0</v>
      </c>
      <c r="AI1006" s="24">
        <v>0</v>
      </c>
      <c r="AJ1006" s="24"/>
      <c r="AK1006" s="49">
        <v>0</v>
      </c>
      <c r="AL1006" s="44"/>
      <c r="AM1006" s="24"/>
      <c r="AN1006" s="24"/>
      <c r="AO1006" s="24">
        <f t="shared" si="16"/>
        <v>4.0054600000000002</v>
      </c>
      <c r="AP1006" s="24">
        <v>0.63</v>
      </c>
      <c r="AQ1006" s="24">
        <v>0</v>
      </c>
      <c r="AR1006" s="24">
        <v>0.25</v>
      </c>
      <c r="AS1006" s="24">
        <v>0</v>
      </c>
      <c r="AT1006" s="24">
        <v>0</v>
      </c>
    </row>
    <row r="1007" spans="1:46" ht="78.75">
      <c r="A1007" s="8" t="s">
        <v>806</v>
      </c>
      <c r="B1007" s="73" t="s">
        <v>1900</v>
      </c>
      <c r="C1007" s="15" t="s">
        <v>1901</v>
      </c>
      <c r="D1007" s="9">
        <v>11.036580000000001</v>
      </c>
      <c r="E1007" s="24"/>
      <c r="F1007" s="24">
        <v>0</v>
      </c>
      <c r="G1007" s="24">
        <v>0</v>
      </c>
      <c r="H1007" s="24"/>
      <c r="I1007" s="24">
        <v>0</v>
      </c>
      <c r="J1007" s="24"/>
      <c r="K1007" s="24"/>
      <c r="L1007" s="24"/>
      <c r="M1007" s="24">
        <v>11.036580000000001</v>
      </c>
      <c r="N1007" s="24">
        <v>1.26</v>
      </c>
      <c r="O1007" s="24"/>
      <c r="P1007" s="49">
        <v>0.5</v>
      </c>
      <c r="Q1007" s="24"/>
      <c r="R1007" s="24"/>
      <c r="S1007" s="24"/>
      <c r="T1007" s="24">
        <v>0</v>
      </c>
      <c r="U1007" s="24">
        <v>0</v>
      </c>
      <c r="V1007" s="24"/>
      <c r="W1007" s="24">
        <v>0</v>
      </c>
      <c r="X1007" s="24"/>
      <c r="Y1007" s="24"/>
      <c r="Z1007" s="24"/>
      <c r="AA1007" s="24">
        <v>0</v>
      </c>
      <c r="AB1007" s="24">
        <v>0</v>
      </c>
      <c r="AC1007" s="24"/>
      <c r="AD1007" s="49">
        <v>0</v>
      </c>
      <c r="AE1007" s="24"/>
      <c r="AF1007" s="24"/>
      <c r="AG1007" s="24"/>
      <c r="AH1007" s="24">
        <v>0</v>
      </c>
      <c r="AI1007" s="24">
        <v>0</v>
      </c>
      <c r="AJ1007" s="24"/>
      <c r="AK1007" s="49">
        <v>0</v>
      </c>
      <c r="AL1007" s="44"/>
      <c r="AM1007" s="24"/>
      <c r="AN1007" s="24"/>
      <c r="AO1007" s="24">
        <f t="shared" si="16"/>
        <v>11.036580000000001</v>
      </c>
      <c r="AP1007" s="24">
        <v>1.26</v>
      </c>
      <c r="AQ1007" s="24">
        <v>0</v>
      </c>
      <c r="AR1007" s="24">
        <v>0.5</v>
      </c>
      <c r="AS1007" s="24">
        <v>0</v>
      </c>
      <c r="AT1007" s="24">
        <v>0</v>
      </c>
    </row>
    <row r="1008" spans="1:46" ht="94.5">
      <c r="A1008" s="8" t="s">
        <v>806</v>
      </c>
      <c r="B1008" s="73" t="s">
        <v>1902</v>
      </c>
      <c r="C1008" s="15" t="s">
        <v>2617</v>
      </c>
      <c r="D1008" s="9">
        <v>6.8964499999999997</v>
      </c>
      <c r="E1008" s="24"/>
      <c r="F1008" s="24">
        <v>0</v>
      </c>
      <c r="G1008" s="24">
        <v>0</v>
      </c>
      <c r="H1008" s="24"/>
      <c r="I1008" s="24">
        <v>0</v>
      </c>
      <c r="J1008" s="24"/>
      <c r="K1008" s="24"/>
      <c r="L1008" s="24"/>
      <c r="M1008" s="24">
        <v>6.8964499999999997</v>
      </c>
      <c r="N1008" s="24">
        <v>0.40</v>
      </c>
      <c r="O1008" s="24"/>
      <c r="P1008" s="49">
        <v>2.265</v>
      </c>
      <c r="Q1008" s="24"/>
      <c r="R1008" s="24"/>
      <c r="S1008" s="24"/>
      <c r="T1008" s="24">
        <v>0</v>
      </c>
      <c r="U1008" s="24">
        <v>0</v>
      </c>
      <c r="V1008" s="24"/>
      <c r="W1008" s="24">
        <v>0</v>
      </c>
      <c r="X1008" s="24"/>
      <c r="Y1008" s="24"/>
      <c r="Z1008" s="24"/>
      <c r="AA1008" s="24">
        <v>0</v>
      </c>
      <c r="AB1008" s="24">
        <v>0</v>
      </c>
      <c r="AC1008" s="24"/>
      <c r="AD1008" s="49">
        <v>0</v>
      </c>
      <c r="AE1008" s="24"/>
      <c r="AF1008" s="24"/>
      <c r="AG1008" s="24"/>
      <c r="AH1008" s="24">
        <v>0</v>
      </c>
      <c r="AI1008" s="24">
        <v>0</v>
      </c>
      <c r="AJ1008" s="24"/>
      <c r="AK1008" s="49">
        <v>0</v>
      </c>
      <c r="AL1008" s="44"/>
      <c r="AM1008" s="24"/>
      <c r="AN1008" s="24"/>
      <c r="AO1008" s="24">
        <f t="shared" si="16"/>
        <v>6.8964499999999997</v>
      </c>
      <c r="AP1008" s="24">
        <v>0.40</v>
      </c>
      <c r="AQ1008" s="24">
        <v>0</v>
      </c>
      <c r="AR1008" s="24">
        <v>2.265</v>
      </c>
      <c r="AS1008" s="24">
        <v>0</v>
      </c>
      <c r="AT1008" s="24">
        <v>0</v>
      </c>
    </row>
    <row r="1009" spans="1:46" ht="78.75">
      <c r="A1009" s="8" t="s">
        <v>806</v>
      </c>
      <c r="B1009" s="73" t="s">
        <v>1903</v>
      </c>
      <c r="C1009" s="15" t="s">
        <v>2618</v>
      </c>
      <c r="D1009" s="9">
        <v>4.6610500000000004</v>
      </c>
      <c r="E1009" s="24"/>
      <c r="F1009" s="24">
        <v>0</v>
      </c>
      <c r="G1009" s="24">
        <v>0</v>
      </c>
      <c r="H1009" s="24"/>
      <c r="I1009" s="24">
        <v>0</v>
      </c>
      <c r="J1009" s="24"/>
      <c r="K1009" s="24"/>
      <c r="L1009" s="24"/>
      <c r="M1009" s="24">
        <v>0</v>
      </c>
      <c r="N1009" s="24">
        <v>0</v>
      </c>
      <c r="O1009" s="24"/>
      <c r="P1009" s="49">
        <v>0</v>
      </c>
      <c r="Q1009" s="24"/>
      <c r="R1009" s="24"/>
      <c r="S1009" s="24"/>
      <c r="T1009" s="24">
        <v>4.6610500000000004</v>
      </c>
      <c r="U1009" s="24">
        <v>0.80</v>
      </c>
      <c r="V1009" s="24"/>
      <c r="W1009" s="24">
        <v>0.25</v>
      </c>
      <c r="X1009" s="24"/>
      <c r="Y1009" s="24"/>
      <c r="Z1009" s="24"/>
      <c r="AA1009" s="24">
        <v>0</v>
      </c>
      <c r="AB1009" s="24">
        <v>0</v>
      </c>
      <c r="AC1009" s="24"/>
      <c r="AD1009" s="49">
        <v>0</v>
      </c>
      <c r="AE1009" s="24"/>
      <c r="AF1009" s="24"/>
      <c r="AG1009" s="24"/>
      <c r="AH1009" s="24">
        <v>0</v>
      </c>
      <c r="AI1009" s="24">
        <v>0</v>
      </c>
      <c r="AJ1009" s="24"/>
      <c r="AK1009" s="49">
        <v>0</v>
      </c>
      <c r="AL1009" s="44"/>
      <c r="AM1009" s="24"/>
      <c r="AN1009" s="24"/>
      <c r="AO1009" s="24">
        <f t="shared" si="16"/>
        <v>4.6610500000000004</v>
      </c>
      <c r="AP1009" s="24">
        <v>0.80</v>
      </c>
      <c r="AQ1009" s="24">
        <v>0</v>
      </c>
      <c r="AR1009" s="24">
        <v>0.25</v>
      </c>
      <c r="AS1009" s="24">
        <v>0</v>
      </c>
      <c r="AT1009" s="24">
        <v>0</v>
      </c>
    </row>
    <row r="1010" spans="1:46" ht="110.25">
      <c r="A1010" s="8" t="s">
        <v>806</v>
      </c>
      <c r="B1010" s="73" t="s">
        <v>1904</v>
      </c>
      <c r="C1010" s="15" t="s">
        <v>1905</v>
      </c>
      <c r="D1010" s="9">
        <v>5.1227999999999998</v>
      </c>
      <c r="E1010" s="24"/>
      <c r="F1010" s="24">
        <v>0</v>
      </c>
      <c r="G1010" s="24">
        <v>0</v>
      </c>
      <c r="H1010" s="24"/>
      <c r="I1010" s="24">
        <v>0</v>
      </c>
      <c r="J1010" s="24"/>
      <c r="K1010" s="24"/>
      <c r="L1010" s="24"/>
      <c r="M1010" s="24">
        <v>0</v>
      </c>
      <c r="N1010" s="24">
        <v>0</v>
      </c>
      <c r="O1010" s="24"/>
      <c r="P1010" s="49">
        <v>0</v>
      </c>
      <c r="Q1010" s="24"/>
      <c r="R1010" s="24"/>
      <c r="S1010" s="24"/>
      <c r="T1010" s="24">
        <v>5.1227999999999998</v>
      </c>
      <c r="U1010" s="24">
        <v>0.5</v>
      </c>
      <c r="V1010" s="24"/>
      <c r="W1010" s="24">
        <v>0.80</v>
      </c>
      <c r="X1010" s="24"/>
      <c r="Y1010" s="24"/>
      <c r="Z1010" s="24"/>
      <c r="AA1010" s="24">
        <v>0</v>
      </c>
      <c r="AB1010" s="24">
        <v>0</v>
      </c>
      <c r="AC1010" s="24"/>
      <c r="AD1010" s="49">
        <v>0</v>
      </c>
      <c r="AE1010" s="24"/>
      <c r="AF1010" s="24"/>
      <c r="AG1010" s="24"/>
      <c r="AH1010" s="24">
        <v>0</v>
      </c>
      <c r="AI1010" s="24">
        <v>0</v>
      </c>
      <c r="AJ1010" s="24"/>
      <c r="AK1010" s="49">
        <v>0</v>
      </c>
      <c r="AL1010" s="44"/>
      <c r="AM1010" s="24"/>
      <c r="AN1010" s="24"/>
      <c r="AO1010" s="24">
        <f t="shared" si="16"/>
        <v>5.1227999999999998</v>
      </c>
      <c r="AP1010" s="24">
        <v>0.5</v>
      </c>
      <c r="AQ1010" s="24">
        <v>0</v>
      </c>
      <c r="AR1010" s="24">
        <v>0.80</v>
      </c>
      <c r="AS1010" s="24">
        <v>0</v>
      </c>
      <c r="AT1010" s="24">
        <v>0</v>
      </c>
    </row>
    <row r="1011" spans="1:46" ht="63">
      <c r="A1011" s="8" t="s">
        <v>806</v>
      </c>
      <c r="B1011" s="73" t="s">
        <v>1906</v>
      </c>
      <c r="C1011" s="15" t="s">
        <v>1907</v>
      </c>
      <c r="D1011" s="9">
        <v>3.9330100000000008</v>
      </c>
      <c r="E1011" s="24"/>
      <c r="F1011" s="24">
        <v>0</v>
      </c>
      <c r="G1011" s="24">
        <v>0</v>
      </c>
      <c r="H1011" s="24"/>
      <c r="I1011" s="24">
        <v>0</v>
      </c>
      <c r="J1011" s="24"/>
      <c r="K1011" s="24"/>
      <c r="L1011" s="24"/>
      <c r="M1011" s="24">
        <v>3.9330099999999999</v>
      </c>
      <c r="N1011" s="24">
        <v>0.26</v>
      </c>
      <c r="O1011" s="24"/>
      <c r="P1011" s="49">
        <v>0.70</v>
      </c>
      <c r="Q1011" s="24"/>
      <c r="R1011" s="24"/>
      <c r="S1011" s="24"/>
      <c r="T1011" s="24">
        <v>0</v>
      </c>
      <c r="U1011" s="24">
        <v>0</v>
      </c>
      <c r="V1011" s="24"/>
      <c r="W1011" s="24">
        <v>0</v>
      </c>
      <c r="X1011" s="24"/>
      <c r="Y1011" s="24"/>
      <c r="Z1011" s="24"/>
      <c r="AA1011" s="24">
        <v>0</v>
      </c>
      <c r="AB1011" s="24">
        <v>0</v>
      </c>
      <c r="AC1011" s="24"/>
      <c r="AD1011" s="49">
        <v>0</v>
      </c>
      <c r="AE1011" s="24"/>
      <c r="AF1011" s="24"/>
      <c r="AG1011" s="24"/>
      <c r="AH1011" s="24">
        <v>0</v>
      </c>
      <c r="AI1011" s="24">
        <v>0</v>
      </c>
      <c r="AJ1011" s="24"/>
      <c r="AK1011" s="49">
        <v>0</v>
      </c>
      <c r="AL1011" s="44"/>
      <c r="AM1011" s="24"/>
      <c r="AN1011" s="24"/>
      <c r="AO1011" s="24">
        <f t="shared" si="16"/>
        <v>3.9330099999999999</v>
      </c>
      <c r="AP1011" s="24">
        <v>0.26</v>
      </c>
      <c r="AQ1011" s="24">
        <v>0</v>
      </c>
      <c r="AR1011" s="24">
        <v>0.70</v>
      </c>
      <c r="AS1011" s="24">
        <v>0</v>
      </c>
      <c r="AT1011" s="24">
        <v>0</v>
      </c>
    </row>
    <row r="1012" spans="1:46" ht="63">
      <c r="A1012" s="8" t="s">
        <v>806</v>
      </c>
      <c r="B1012" s="73" t="s">
        <v>222</v>
      </c>
      <c r="C1012" s="15" t="s">
        <v>384</v>
      </c>
      <c r="D1012" s="9">
        <v>4.4304300000000003</v>
      </c>
      <c r="E1012" s="24"/>
      <c r="F1012" s="24">
        <v>0</v>
      </c>
      <c r="G1012" s="24">
        <v>0</v>
      </c>
      <c r="H1012" s="24"/>
      <c r="I1012" s="24">
        <v>0</v>
      </c>
      <c r="J1012" s="24"/>
      <c r="K1012" s="24"/>
      <c r="L1012" s="24"/>
      <c r="M1012" s="24">
        <v>0</v>
      </c>
      <c r="N1012" s="24">
        <v>0</v>
      </c>
      <c r="O1012" s="24"/>
      <c r="P1012" s="49">
        <v>0</v>
      </c>
      <c r="Q1012" s="24"/>
      <c r="R1012" s="24"/>
      <c r="S1012" s="24"/>
      <c r="T1012" s="24">
        <v>0</v>
      </c>
      <c r="U1012" s="24">
        <v>0</v>
      </c>
      <c r="V1012" s="24"/>
      <c r="W1012" s="24">
        <v>0</v>
      </c>
      <c r="X1012" s="24"/>
      <c r="Y1012" s="24"/>
      <c r="Z1012" s="24"/>
      <c r="AA1012" s="24">
        <v>4.4304300000000012</v>
      </c>
      <c r="AB1012" s="24">
        <v>0.80</v>
      </c>
      <c r="AC1012" s="24"/>
      <c r="AD1012" s="49">
        <v>0.25</v>
      </c>
      <c r="AE1012" s="24"/>
      <c r="AF1012" s="24"/>
      <c r="AG1012" s="24"/>
      <c r="AH1012" s="24">
        <v>0</v>
      </c>
      <c r="AI1012" s="24">
        <v>0</v>
      </c>
      <c r="AJ1012" s="24"/>
      <c r="AK1012" s="49">
        <v>0</v>
      </c>
      <c r="AL1012" s="44"/>
      <c r="AM1012" s="24"/>
      <c r="AN1012" s="24"/>
      <c r="AO1012" s="24">
        <f t="shared" si="16"/>
        <v>4.4304300000000012</v>
      </c>
      <c r="AP1012" s="24">
        <v>0.80</v>
      </c>
      <c r="AQ1012" s="24">
        <v>0</v>
      </c>
      <c r="AR1012" s="24">
        <v>0.25</v>
      </c>
      <c r="AS1012" s="24">
        <v>0</v>
      </c>
      <c r="AT1012" s="24">
        <v>0</v>
      </c>
    </row>
    <row r="1013" spans="1:46" ht="47.25">
      <c r="A1013" s="8" t="s">
        <v>806</v>
      </c>
      <c r="B1013" s="73" t="s">
        <v>223</v>
      </c>
      <c r="C1013" s="15" t="s">
        <v>385</v>
      </c>
      <c r="D1013" s="9">
        <v>4.4304300000000003</v>
      </c>
      <c r="E1013" s="24"/>
      <c r="F1013" s="24">
        <v>0</v>
      </c>
      <c r="G1013" s="24">
        <v>0</v>
      </c>
      <c r="H1013" s="24"/>
      <c r="I1013" s="24">
        <v>0</v>
      </c>
      <c r="J1013" s="24"/>
      <c r="K1013" s="24"/>
      <c r="L1013" s="24"/>
      <c r="M1013" s="24">
        <v>0</v>
      </c>
      <c r="N1013" s="24">
        <v>0</v>
      </c>
      <c r="O1013" s="24"/>
      <c r="P1013" s="49">
        <v>0</v>
      </c>
      <c r="Q1013" s="24"/>
      <c r="R1013" s="24"/>
      <c r="S1013" s="24"/>
      <c r="T1013" s="24">
        <v>0</v>
      </c>
      <c r="U1013" s="24">
        <v>0</v>
      </c>
      <c r="V1013" s="24"/>
      <c r="W1013" s="24">
        <v>0</v>
      </c>
      <c r="X1013" s="24"/>
      <c r="Y1013" s="24"/>
      <c r="Z1013" s="24"/>
      <c r="AA1013" s="24">
        <v>4.4304300000000012</v>
      </c>
      <c r="AB1013" s="24">
        <v>0.80</v>
      </c>
      <c r="AC1013" s="24"/>
      <c r="AD1013" s="49">
        <v>0.25</v>
      </c>
      <c r="AE1013" s="24"/>
      <c r="AF1013" s="24"/>
      <c r="AG1013" s="24"/>
      <c r="AH1013" s="24">
        <v>0</v>
      </c>
      <c r="AI1013" s="24">
        <v>0</v>
      </c>
      <c r="AJ1013" s="24"/>
      <c r="AK1013" s="49">
        <v>0</v>
      </c>
      <c r="AL1013" s="44"/>
      <c r="AM1013" s="24"/>
      <c r="AN1013" s="24"/>
      <c r="AO1013" s="24">
        <f t="shared" si="16"/>
        <v>4.4304300000000012</v>
      </c>
      <c r="AP1013" s="24">
        <v>0.80</v>
      </c>
      <c r="AQ1013" s="24">
        <v>0</v>
      </c>
      <c r="AR1013" s="24">
        <v>0.25</v>
      </c>
      <c r="AS1013" s="24">
        <v>0</v>
      </c>
      <c r="AT1013" s="24">
        <v>0</v>
      </c>
    </row>
    <row r="1014" spans="1:46" ht="63">
      <c r="A1014" s="8" t="s">
        <v>806</v>
      </c>
      <c r="B1014" s="73" t="s">
        <v>224</v>
      </c>
      <c r="C1014" s="15" t="s">
        <v>2619</v>
      </c>
      <c r="D1014" s="9">
        <v>4.4304300000000003</v>
      </c>
      <c r="E1014" s="24"/>
      <c r="F1014" s="24">
        <v>0</v>
      </c>
      <c r="G1014" s="24">
        <v>0</v>
      </c>
      <c r="H1014" s="24"/>
      <c r="I1014" s="24">
        <v>0</v>
      </c>
      <c r="J1014" s="24"/>
      <c r="K1014" s="24"/>
      <c r="L1014" s="24"/>
      <c r="M1014" s="24">
        <v>0</v>
      </c>
      <c r="N1014" s="24">
        <v>0</v>
      </c>
      <c r="O1014" s="24"/>
      <c r="P1014" s="49">
        <v>0</v>
      </c>
      <c r="Q1014" s="24"/>
      <c r="R1014" s="24"/>
      <c r="S1014" s="24"/>
      <c r="T1014" s="24">
        <v>0</v>
      </c>
      <c r="U1014" s="24">
        <v>0</v>
      </c>
      <c r="V1014" s="24"/>
      <c r="W1014" s="24">
        <v>0</v>
      </c>
      <c r="X1014" s="24"/>
      <c r="Y1014" s="24"/>
      <c r="Z1014" s="24"/>
      <c r="AA1014" s="24">
        <v>4.4304300000000012</v>
      </c>
      <c r="AB1014" s="24">
        <v>0.80</v>
      </c>
      <c r="AC1014" s="24"/>
      <c r="AD1014" s="49">
        <v>0.25</v>
      </c>
      <c r="AE1014" s="24"/>
      <c r="AF1014" s="24"/>
      <c r="AG1014" s="24"/>
      <c r="AH1014" s="24">
        <v>0</v>
      </c>
      <c r="AI1014" s="24">
        <v>0</v>
      </c>
      <c r="AJ1014" s="24"/>
      <c r="AK1014" s="49">
        <v>0</v>
      </c>
      <c r="AL1014" s="44"/>
      <c r="AM1014" s="24"/>
      <c r="AN1014" s="24"/>
      <c r="AO1014" s="24">
        <f t="shared" si="16"/>
        <v>4.4304300000000012</v>
      </c>
      <c r="AP1014" s="24">
        <v>0.80</v>
      </c>
      <c r="AQ1014" s="24">
        <v>0</v>
      </c>
      <c r="AR1014" s="24">
        <v>0.25</v>
      </c>
      <c r="AS1014" s="24">
        <v>0</v>
      </c>
      <c r="AT1014" s="24">
        <v>0</v>
      </c>
    </row>
    <row r="1015" spans="1:46" ht="63">
      <c r="A1015" s="8" t="s">
        <v>806</v>
      </c>
      <c r="B1015" s="73" t="s">
        <v>225</v>
      </c>
      <c r="C1015" s="15" t="s">
        <v>2620</v>
      </c>
      <c r="D1015" s="9">
        <v>3.9766900000000001</v>
      </c>
      <c r="E1015" s="24"/>
      <c r="F1015" s="24">
        <v>0</v>
      </c>
      <c r="G1015" s="24">
        <v>0</v>
      </c>
      <c r="H1015" s="24"/>
      <c r="I1015" s="24">
        <v>0</v>
      </c>
      <c r="J1015" s="24"/>
      <c r="K1015" s="24"/>
      <c r="L1015" s="24"/>
      <c r="M1015" s="24">
        <v>0</v>
      </c>
      <c r="N1015" s="24">
        <v>0</v>
      </c>
      <c r="O1015" s="24"/>
      <c r="P1015" s="49">
        <v>0</v>
      </c>
      <c r="Q1015" s="24"/>
      <c r="R1015" s="24"/>
      <c r="S1015" s="24"/>
      <c r="T1015" s="24">
        <v>0</v>
      </c>
      <c r="U1015" s="24">
        <v>0</v>
      </c>
      <c r="V1015" s="24"/>
      <c r="W1015" s="24">
        <v>0</v>
      </c>
      <c r="X1015" s="24"/>
      <c r="Y1015" s="24"/>
      <c r="Z1015" s="24"/>
      <c r="AA1015" s="24">
        <v>3.9766900000000005</v>
      </c>
      <c r="AB1015" s="24">
        <v>0.25</v>
      </c>
      <c r="AC1015" s="24"/>
      <c r="AD1015" s="49">
        <v>0.25</v>
      </c>
      <c r="AE1015" s="24"/>
      <c r="AF1015" s="24"/>
      <c r="AG1015" s="24"/>
      <c r="AH1015" s="24">
        <v>0</v>
      </c>
      <c r="AI1015" s="24">
        <v>0</v>
      </c>
      <c r="AJ1015" s="24"/>
      <c r="AK1015" s="49">
        <v>0</v>
      </c>
      <c r="AL1015" s="44"/>
      <c r="AM1015" s="24"/>
      <c r="AN1015" s="24"/>
      <c r="AO1015" s="24">
        <f t="shared" si="16"/>
        <v>3.9766900000000005</v>
      </c>
      <c r="AP1015" s="24">
        <v>0.25</v>
      </c>
      <c r="AQ1015" s="24">
        <v>0</v>
      </c>
      <c r="AR1015" s="24">
        <v>0.25</v>
      </c>
      <c r="AS1015" s="24">
        <v>0</v>
      </c>
      <c r="AT1015" s="24">
        <v>0</v>
      </c>
    </row>
    <row r="1016" spans="1:46" ht="63">
      <c r="A1016" s="8" t="s">
        <v>806</v>
      </c>
      <c r="B1016" s="73" t="s">
        <v>226</v>
      </c>
      <c r="C1016" s="15" t="s">
        <v>2621</v>
      </c>
      <c r="D1016" s="9">
        <v>3.9766900000000001</v>
      </c>
      <c r="E1016" s="24"/>
      <c r="F1016" s="24">
        <v>0</v>
      </c>
      <c r="G1016" s="24">
        <v>0</v>
      </c>
      <c r="H1016" s="24"/>
      <c r="I1016" s="24">
        <v>0</v>
      </c>
      <c r="J1016" s="24"/>
      <c r="K1016" s="24"/>
      <c r="L1016" s="24"/>
      <c r="M1016" s="24">
        <v>0</v>
      </c>
      <c r="N1016" s="24">
        <v>0</v>
      </c>
      <c r="O1016" s="24"/>
      <c r="P1016" s="49">
        <v>0</v>
      </c>
      <c r="Q1016" s="24"/>
      <c r="R1016" s="24"/>
      <c r="S1016" s="24"/>
      <c r="T1016" s="24">
        <v>0</v>
      </c>
      <c r="U1016" s="24">
        <v>0</v>
      </c>
      <c r="V1016" s="24"/>
      <c r="W1016" s="24">
        <v>0</v>
      </c>
      <c r="X1016" s="24"/>
      <c r="Y1016" s="24"/>
      <c r="Z1016" s="24"/>
      <c r="AA1016" s="24">
        <v>3.9766900000000005</v>
      </c>
      <c r="AB1016" s="24">
        <v>0.25</v>
      </c>
      <c r="AC1016" s="24"/>
      <c r="AD1016" s="49">
        <v>0.25</v>
      </c>
      <c r="AE1016" s="24"/>
      <c r="AF1016" s="24"/>
      <c r="AG1016" s="24"/>
      <c r="AH1016" s="24">
        <v>0</v>
      </c>
      <c r="AI1016" s="24">
        <v>0</v>
      </c>
      <c r="AJ1016" s="24"/>
      <c r="AK1016" s="49">
        <v>0</v>
      </c>
      <c r="AL1016" s="44"/>
      <c r="AM1016" s="24"/>
      <c r="AN1016" s="24"/>
      <c r="AO1016" s="24">
        <f t="shared" si="16"/>
        <v>3.9766900000000005</v>
      </c>
      <c r="AP1016" s="24">
        <v>0.25</v>
      </c>
      <c r="AQ1016" s="24">
        <v>0</v>
      </c>
      <c r="AR1016" s="24">
        <v>0.25</v>
      </c>
      <c r="AS1016" s="24">
        <v>0</v>
      </c>
      <c r="AT1016" s="24">
        <v>0</v>
      </c>
    </row>
    <row r="1017" spans="1:46" ht="63">
      <c r="A1017" s="8" t="s">
        <v>806</v>
      </c>
      <c r="B1017" s="73" t="s">
        <v>1908</v>
      </c>
      <c r="C1017" s="15" t="s">
        <v>1909</v>
      </c>
      <c r="D1017" s="9">
        <v>2.5933099999999998</v>
      </c>
      <c r="E1017" s="24"/>
      <c r="F1017" s="24">
        <v>0</v>
      </c>
      <c r="G1017" s="24">
        <v>0</v>
      </c>
      <c r="H1017" s="24"/>
      <c r="I1017" s="24">
        <v>0</v>
      </c>
      <c r="J1017" s="24"/>
      <c r="K1017" s="24"/>
      <c r="L1017" s="24"/>
      <c r="M1017" s="24">
        <v>0</v>
      </c>
      <c r="N1017" s="24">
        <v>0</v>
      </c>
      <c r="O1017" s="24"/>
      <c r="P1017" s="49">
        <v>0</v>
      </c>
      <c r="Q1017" s="24"/>
      <c r="R1017" s="24"/>
      <c r="S1017" s="24"/>
      <c r="T1017" s="24">
        <v>2.5933099999999998</v>
      </c>
      <c r="U1017" s="24">
        <v>0.40</v>
      </c>
      <c r="V1017" s="24"/>
      <c r="W1017" s="24">
        <v>0.25</v>
      </c>
      <c r="X1017" s="24"/>
      <c r="Y1017" s="24"/>
      <c r="Z1017" s="24"/>
      <c r="AA1017" s="24">
        <v>0</v>
      </c>
      <c r="AB1017" s="24">
        <v>0</v>
      </c>
      <c r="AC1017" s="24"/>
      <c r="AD1017" s="49">
        <v>0</v>
      </c>
      <c r="AE1017" s="24"/>
      <c r="AF1017" s="24"/>
      <c r="AG1017" s="24"/>
      <c r="AH1017" s="24">
        <v>0</v>
      </c>
      <c r="AI1017" s="24">
        <v>0</v>
      </c>
      <c r="AJ1017" s="24"/>
      <c r="AK1017" s="49">
        <v>0</v>
      </c>
      <c r="AL1017" s="44"/>
      <c r="AM1017" s="24"/>
      <c r="AN1017" s="24"/>
      <c r="AO1017" s="24">
        <f t="shared" si="16"/>
        <v>2.5933099999999998</v>
      </c>
      <c r="AP1017" s="24">
        <v>0.40</v>
      </c>
      <c r="AQ1017" s="24">
        <v>0</v>
      </c>
      <c r="AR1017" s="24">
        <v>0.25</v>
      </c>
      <c r="AS1017" s="24">
        <v>0</v>
      </c>
      <c r="AT1017" s="24">
        <v>0</v>
      </c>
    </row>
    <row r="1018" spans="1:46" ht="47.25">
      <c r="A1018" s="8" t="s">
        <v>806</v>
      </c>
      <c r="B1018" s="73" t="s">
        <v>1910</v>
      </c>
      <c r="C1018" s="15" t="s">
        <v>2622</v>
      </c>
      <c r="D1018" s="9">
        <v>2.4162699999999999</v>
      </c>
      <c r="E1018" s="24"/>
      <c r="F1018" s="24">
        <v>0</v>
      </c>
      <c r="G1018" s="24">
        <v>0</v>
      </c>
      <c r="H1018" s="24"/>
      <c r="I1018" s="24">
        <v>0</v>
      </c>
      <c r="J1018" s="24"/>
      <c r="K1018" s="24"/>
      <c r="L1018" s="24"/>
      <c r="M1018" s="24">
        <v>2.4162699999999999</v>
      </c>
      <c r="N1018" s="24">
        <v>0.25</v>
      </c>
      <c r="O1018" s="24"/>
      <c r="P1018" s="49">
        <v>0.25</v>
      </c>
      <c r="Q1018" s="24"/>
      <c r="R1018" s="24"/>
      <c r="S1018" s="24"/>
      <c r="T1018" s="24">
        <v>0</v>
      </c>
      <c r="U1018" s="24">
        <v>0</v>
      </c>
      <c r="V1018" s="24"/>
      <c r="W1018" s="24">
        <v>0</v>
      </c>
      <c r="X1018" s="24"/>
      <c r="Y1018" s="24"/>
      <c r="Z1018" s="24"/>
      <c r="AA1018" s="24">
        <v>0</v>
      </c>
      <c r="AB1018" s="24">
        <v>0</v>
      </c>
      <c r="AC1018" s="24"/>
      <c r="AD1018" s="49">
        <v>0</v>
      </c>
      <c r="AE1018" s="24"/>
      <c r="AF1018" s="24"/>
      <c r="AG1018" s="24"/>
      <c r="AH1018" s="24">
        <v>0</v>
      </c>
      <c r="AI1018" s="24">
        <v>0</v>
      </c>
      <c r="AJ1018" s="24"/>
      <c r="AK1018" s="49">
        <v>0</v>
      </c>
      <c r="AL1018" s="44"/>
      <c r="AM1018" s="24"/>
      <c r="AN1018" s="24"/>
      <c r="AO1018" s="24">
        <f t="shared" si="16"/>
        <v>2.4162699999999999</v>
      </c>
      <c r="AP1018" s="24">
        <v>0.25</v>
      </c>
      <c r="AQ1018" s="24">
        <v>0</v>
      </c>
      <c r="AR1018" s="24">
        <v>0.25</v>
      </c>
      <c r="AS1018" s="24">
        <v>0</v>
      </c>
      <c r="AT1018" s="24">
        <v>0</v>
      </c>
    </row>
    <row r="1019" spans="1:46" ht="47.25">
      <c r="A1019" s="8" t="s">
        <v>806</v>
      </c>
      <c r="B1019" s="73" t="s">
        <v>216</v>
      </c>
      <c r="C1019" s="15" t="s">
        <v>386</v>
      </c>
      <c r="D1019" s="9">
        <v>3.9766900000000001</v>
      </c>
      <c r="E1019" s="24"/>
      <c r="F1019" s="24">
        <v>0</v>
      </c>
      <c r="G1019" s="24">
        <v>0</v>
      </c>
      <c r="H1019" s="24"/>
      <c r="I1019" s="24">
        <v>0</v>
      </c>
      <c r="J1019" s="24"/>
      <c r="K1019" s="24"/>
      <c r="L1019" s="24"/>
      <c r="M1019" s="24">
        <v>0</v>
      </c>
      <c r="N1019" s="24">
        <v>0</v>
      </c>
      <c r="O1019" s="24"/>
      <c r="P1019" s="49">
        <v>0</v>
      </c>
      <c r="Q1019" s="24"/>
      <c r="R1019" s="24"/>
      <c r="S1019" s="24"/>
      <c r="T1019" s="24">
        <v>0</v>
      </c>
      <c r="U1019" s="24">
        <v>0</v>
      </c>
      <c r="V1019" s="24"/>
      <c r="W1019" s="24">
        <v>0</v>
      </c>
      <c r="X1019" s="24"/>
      <c r="Y1019" s="24"/>
      <c r="Z1019" s="24"/>
      <c r="AA1019" s="24">
        <v>3.9766900000000005</v>
      </c>
      <c r="AB1019" s="24">
        <v>0.40</v>
      </c>
      <c r="AC1019" s="24"/>
      <c r="AD1019" s="49">
        <v>0.25</v>
      </c>
      <c r="AE1019" s="24"/>
      <c r="AF1019" s="24"/>
      <c r="AG1019" s="24"/>
      <c r="AH1019" s="24">
        <v>0</v>
      </c>
      <c r="AI1019" s="24">
        <v>0</v>
      </c>
      <c r="AJ1019" s="24"/>
      <c r="AK1019" s="49">
        <v>0</v>
      </c>
      <c r="AL1019" s="44"/>
      <c r="AM1019" s="24"/>
      <c r="AN1019" s="24"/>
      <c r="AO1019" s="24">
        <f t="shared" si="16"/>
        <v>3.9766900000000005</v>
      </c>
      <c r="AP1019" s="24">
        <v>0.40</v>
      </c>
      <c r="AQ1019" s="24">
        <v>0</v>
      </c>
      <c r="AR1019" s="24">
        <v>0.25</v>
      </c>
      <c r="AS1019" s="24">
        <v>0</v>
      </c>
      <c r="AT1019" s="24">
        <v>0</v>
      </c>
    </row>
    <row r="1020" spans="1:46" ht="63">
      <c r="A1020" s="8" t="s">
        <v>806</v>
      </c>
      <c r="B1020" s="73" t="s">
        <v>217</v>
      </c>
      <c r="C1020" s="15" t="s">
        <v>2623</v>
      </c>
      <c r="D1020" s="9">
        <v>3.9766900000000001</v>
      </c>
      <c r="E1020" s="24"/>
      <c r="F1020" s="24">
        <v>0</v>
      </c>
      <c r="G1020" s="24">
        <v>0</v>
      </c>
      <c r="H1020" s="24"/>
      <c r="I1020" s="24">
        <v>0</v>
      </c>
      <c r="J1020" s="24"/>
      <c r="K1020" s="24"/>
      <c r="L1020" s="24"/>
      <c r="M1020" s="24">
        <v>0</v>
      </c>
      <c r="N1020" s="24">
        <v>0</v>
      </c>
      <c r="O1020" s="24"/>
      <c r="P1020" s="49">
        <v>0</v>
      </c>
      <c r="Q1020" s="24"/>
      <c r="R1020" s="24"/>
      <c r="S1020" s="24"/>
      <c r="T1020" s="24">
        <v>0</v>
      </c>
      <c r="U1020" s="24">
        <v>0</v>
      </c>
      <c r="V1020" s="24"/>
      <c r="W1020" s="24">
        <v>0</v>
      </c>
      <c r="X1020" s="24"/>
      <c r="Y1020" s="24"/>
      <c r="Z1020" s="24"/>
      <c r="AA1020" s="24">
        <v>3.9766900000000005</v>
      </c>
      <c r="AB1020" s="24">
        <v>0.40</v>
      </c>
      <c r="AC1020" s="24"/>
      <c r="AD1020" s="49">
        <v>0.25</v>
      </c>
      <c r="AE1020" s="24"/>
      <c r="AF1020" s="24"/>
      <c r="AG1020" s="24"/>
      <c r="AH1020" s="24">
        <v>0</v>
      </c>
      <c r="AI1020" s="24">
        <v>0</v>
      </c>
      <c r="AJ1020" s="24"/>
      <c r="AK1020" s="49">
        <v>0</v>
      </c>
      <c r="AL1020" s="44"/>
      <c r="AM1020" s="24"/>
      <c r="AN1020" s="24"/>
      <c r="AO1020" s="24">
        <f t="shared" si="16"/>
        <v>3.9766900000000005</v>
      </c>
      <c r="AP1020" s="24">
        <v>0.40</v>
      </c>
      <c r="AQ1020" s="24">
        <v>0</v>
      </c>
      <c r="AR1020" s="24">
        <v>0.25</v>
      </c>
      <c r="AS1020" s="24">
        <v>0</v>
      </c>
      <c r="AT1020" s="24">
        <v>0</v>
      </c>
    </row>
    <row r="1021" spans="1:46" ht="63">
      <c r="A1021" s="8" t="s">
        <v>806</v>
      </c>
      <c r="B1021" s="73" t="s">
        <v>218</v>
      </c>
      <c r="C1021" s="15" t="s">
        <v>2624</v>
      </c>
      <c r="D1021" s="9">
        <v>3.9766900000000001</v>
      </c>
      <c r="E1021" s="24"/>
      <c r="F1021" s="24">
        <v>0</v>
      </c>
      <c r="G1021" s="24">
        <v>0</v>
      </c>
      <c r="H1021" s="24"/>
      <c r="I1021" s="24">
        <v>0</v>
      </c>
      <c r="J1021" s="24"/>
      <c r="K1021" s="24"/>
      <c r="L1021" s="24"/>
      <c r="M1021" s="24">
        <v>0</v>
      </c>
      <c r="N1021" s="24">
        <v>0</v>
      </c>
      <c r="O1021" s="24"/>
      <c r="P1021" s="49">
        <v>0</v>
      </c>
      <c r="Q1021" s="24"/>
      <c r="R1021" s="24"/>
      <c r="S1021" s="24"/>
      <c r="T1021" s="24">
        <v>0</v>
      </c>
      <c r="U1021" s="24">
        <v>0</v>
      </c>
      <c r="V1021" s="24"/>
      <c r="W1021" s="24">
        <v>0</v>
      </c>
      <c r="X1021" s="24"/>
      <c r="Y1021" s="24"/>
      <c r="Z1021" s="24"/>
      <c r="AA1021" s="24">
        <v>3.9766900000000005</v>
      </c>
      <c r="AB1021" s="24">
        <v>0.40</v>
      </c>
      <c r="AC1021" s="24"/>
      <c r="AD1021" s="49">
        <v>0.25</v>
      </c>
      <c r="AE1021" s="24"/>
      <c r="AF1021" s="24"/>
      <c r="AG1021" s="24"/>
      <c r="AH1021" s="24">
        <v>0</v>
      </c>
      <c r="AI1021" s="24">
        <v>0</v>
      </c>
      <c r="AJ1021" s="24"/>
      <c r="AK1021" s="49">
        <v>0</v>
      </c>
      <c r="AL1021" s="44"/>
      <c r="AM1021" s="24"/>
      <c r="AN1021" s="24"/>
      <c r="AO1021" s="24">
        <f t="shared" si="16"/>
        <v>3.9766900000000005</v>
      </c>
      <c r="AP1021" s="24">
        <v>0.40</v>
      </c>
      <c r="AQ1021" s="24">
        <v>0</v>
      </c>
      <c r="AR1021" s="24">
        <v>0.25</v>
      </c>
      <c r="AS1021" s="24">
        <v>0</v>
      </c>
      <c r="AT1021" s="24">
        <v>0</v>
      </c>
    </row>
    <row r="1022" spans="1:46" ht="47.25">
      <c r="A1022" s="8" t="s">
        <v>806</v>
      </c>
      <c r="B1022" s="73" t="s">
        <v>1911</v>
      </c>
      <c r="C1022" s="15" t="s">
        <v>1912</v>
      </c>
      <c r="D1022" s="9">
        <v>6.3349399999999996</v>
      </c>
      <c r="E1022" s="24"/>
      <c r="F1022" s="24">
        <v>6.3349399999999996</v>
      </c>
      <c r="G1022" s="24">
        <v>0.32</v>
      </c>
      <c r="H1022" s="24"/>
      <c r="I1022" s="24">
        <v>0.17699999999999999</v>
      </c>
      <c r="J1022" s="24"/>
      <c r="K1022" s="24"/>
      <c r="L1022" s="24"/>
      <c r="M1022" s="24">
        <v>0</v>
      </c>
      <c r="N1022" s="24">
        <v>0</v>
      </c>
      <c r="O1022" s="24"/>
      <c r="P1022" s="49">
        <v>0</v>
      </c>
      <c r="Q1022" s="24"/>
      <c r="R1022" s="24"/>
      <c r="S1022" s="24"/>
      <c r="T1022" s="24">
        <v>0</v>
      </c>
      <c r="U1022" s="24">
        <v>0</v>
      </c>
      <c r="V1022" s="24"/>
      <c r="W1022" s="24">
        <v>0</v>
      </c>
      <c r="X1022" s="24"/>
      <c r="Y1022" s="24"/>
      <c r="Z1022" s="24"/>
      <c r="AA1022" s="24">
        <v>0</v>
      </c>
      <c r="AB1022" s="24">
        <v>0</v>
      </c>
      <c r="AC1022" s="24"/>
      <c r="AD1022" s="49">
        <v>0</v>
      </c>
      <c r="AE1022" s="24"/>
      <c r="AF1022" s="24"/>
      <c r="AG1022" s="24"/>
      <c r="AH1022" s="24">
        <v>0</v>
      </c>
      <c r="AI1022" s="24">
        <v>0</v>
      </c>
      <c r="AJ1022" s="24"/>
      <c r="AK1022" s="49">
        <v>0</v>
      </c>
      <c r="AL1022" s="44"/>
      <c r="AM1022" s="24"/>
      <c r="AN1022" s="24"/>
      <c r="AO1022" s="24">
        <f t="shared" si="16"/>
        <v>6.3349399999999996</v>
      </c>
      <c r="AP1022" s="24">
        <v>0.32</v>
      </c>
      <c r="AQ1022" s="24">
        <v>0</v>
      </c>
      <c r="AR1022" s="24">
        <v>0.17699999999999999</v>
      </c>
      <c r="AS1022" s="24">
        <v>0</v>
      </c>
      <c r="AT1022" s="24">
        <v>0</v>
      </c>
    </row>
    <row r="1023" spans="1:46" ht="47.25">
      <c r="A1023" s="8" t="s">
        <v>806</v>
      </c>
      <c r="B1023" s="73" t="s">
        <v>1913</v>
      </c>
      <c r="C1023" s="15" t="s">
        <v>1914</v>
      </c>
      <c r="D1023" s="9">
        <v>34.574779999999997</v>
      </c>
      <c r="E1023" s="24"/>
      <c r="F1023" s="24">
        <v>0</v>
      </c>
      <c r="G1023" s="24">
        <v>0</v>
      </c>
      <c r="H1023" s="24"/>
      <c r="I1023" s="24">
        <v>0</v>
      </c>
      <c r="J1023" s="24"/>
      <c r="K1023" s="24"/>
      <c r="L1023" s="24"/>
      <c r="M1023" s="24">
        <v>0</v>
      </c>
      <c r="N1023" s="24">
        <v>0</v>
      </c>
      <c r="O1023" s="24"/>
      <c r="P1023" s="49">
        <v>0</v>
      </c>
      <c r="Q1023" s="24"/>
      <c r="R1023" s="24"/>
      <c r="S1023" s="24"/>
      <c r="T1023" s="24">
        <v>34.574780000000004</v>
      </c>
      <c r="U1023" s="24">
        <v>0.5</v>
      </c>
      <c r="V1023" s="24"/>
      <c r="W1023" s="24">
        <v>2.60</v>
      </c>
      <c r="X1023" s="24"/>
      <c r="Y1023" s="24"/>
      <c r="Z1023" s="24"/>
      <c r="AA1023" s="24">
        <v>0</v>
      </c>
      <c r="AB1023" s="24">
        <v>0</v>
      </c>
      <c r="AC1023" s="24"/>
      <c r="AD1023" s="49">
        <v>0</v>
      </c>
      <c r="AE1023" s="24"/>
      <c r="AF1023" s="24"/>
      <c r="AG1023" s="24"/>
      <c r="AH1023" s="24">
        <v>0</v>
      </c>
      <c r="AI1023" s="24">
        <v>0</v>
      </c>
      <c r="AJ1023" s="24"/>
      <c r="AK1023" s="49">
        <v>0</v>
      </c>
      <c r="AL1023" s="44"/>
      <c r="AM1023" s="24"/>
      <c r="AN1023" s="24"/>
      <c r="AO1023" s="24">
        <f t="shared" si="16"/>
        <v>34.574780000000004</v>
      </c>
      <c r="AP1023" s="24">
        <v>0.5</v>
      </c>
      <c r="AQ1023" s="24">
        <v>0</v>
      </c>
      <c r="AR1023" s="24">
        <v>2.60</v>
      </c>
      <c r="AS1023" s="24">
        <v>0</v>
      </c>
      <c r="AT1023" s="24">
        <v>0</v>
      </c>
    </row>
    <row r="1024" spans="1:46" ht="63">
      <c r="A1024" s="8" t="s">
        <v>806</v>
      </c>
      <c r="B1024" s="73" t="s">
        <v>703</v>
      </c>
      <c r="C1024" s="15" t="s">
        <v>776</v>
      </c>
      <c r="D1024" s="9">
        <v>10.215459999999998</v>
      </c>
      <c r="E1024" s="24"/>
      <c r="F1024" s="24">
        <v>0</v>
      </c>
      <c r="G1024" s="24">
        <v>0</v>
      </c>
      <c r="H1024" s="24"/>
      <c r="I1024" s="24">
        <v>0</v>
      </c>
      <c r="J1024" s="24"/>
      <c r="K1024" s="24"/>
      <c r="L1024" s="24"/>
      <c r="M1024" s="24">
        <v>0</v>
      </c>
      <c r="N1024" s="24">
        <v>0</v>
      </c>
      <c r="O1024" s="24"/>
      <c r="P1024" s="49">
        <v>0</v>
      </c>
      <c r="Q1024" s="24"/>
      <c r="R1024" s="24"/>
      <c r="S1024" s="24"/>
      <c r="T1024" s="24">
        <v>10.215459999999998</v>
      </c>
      <c r="U1024" s="24">
        <v>0</v>
      </c>
      <c r="V1024" s="24"/>
      <c r="W1024" s="24">
        <v>0</v>
      </c>
      <c r="X1024" s="24"/>
      <c r="Y1024" s="24"/>
      <c r="Z1024" s="24"/>
      <c r="AA1024" s="24">
        <v>0</v>
      </c>
      <c r="AB1024" s="24">
        <v>0</v>
      </c>
      <c r="AC1024" s="24"/>
      <c r="AD1024" s="49">
        <v>0</v>
      </c>
      <c r="AE1024" s="24"/>
      <c r="AF1024" s="24"/>
      <c r="AG1024" s="24"/>
      <c r="AH1024" s="24">
        <v>0</v>
      </c>
      <c r="AI1024" s="24">
        <v>0</v>
      </c>
      <c r="AJ1024" s="24"/>
      <c r="AK1024" s="49">
        <v>0</v>
      </c>
      <c r="AL1024" s="44"/>
      <c r="AM1024" s="24"/>
      <c r="AN1024" s="24"/>
      <c r="AO1024" s="24">
        <f t="shared" si="16"/>
        <v>10.215459999999998</v>
      </c>
      <c r="AP1024" s="24">
        <v>0</v>
      </c>
      <c r="AQ1024" s="24">
        <v>0</v>
      </c>
      <c r="AR1024" s="24">
        <v>0</v>
      </c>
      <c r="AS1024" s="24">
        <v>0</v>
      </c>
      <c r="AT1024" s="24">
        <v>0</v>
      </c>
    </row>
    <row r="1025" spans="1:46" ht="47.25">
      <c r="A1025" s="8" t="s">
        <v>806</v>
      </c>
      <c r="B1025" s="73" t="s">
        <v>704</v>
      </c>
      <c r="C1025" s="15" t="s">
        <v>777</v>
      </c>
      <c r="D1025" s="9">
        <v>10.215459999999998</v>
      </c>
      <c r="E1025" s="24"/>
      <c r="F1025" s="24">
        <v>0</v>
      </c>
      <c r="G1025" s="24">
        <v>0</v>
      </c>
      <c r="H1025" s="24"/>
      <c r="I1025" s="24">
        <v>0</v>
      </c>
      <c r="J1025" s="24"/>
      <c r="K1025" s="24"/>
      <c r="L1025" s="24"/>
      <c r="M1025" s="24">
        <v>0</v>
      </c>
      <c r="N1025" s="24">
        <v>0</v>
      </c>
      <c r="O1025" s="24"/>
      <c r="P1025" s="49">
        <v>0</v>
      </c>
      <c r="Q1025" s="24"/>
      <c r="R1025" s="24"/>
      <c r="S1025" s="24"/>
      <c r="T1025" s="24">
        <v>10.215459999999998</v>
      </c>
      <c r="U1025" s="24">
        <v>0</v>
      </c>
      <c r="V1025" s="24"/>
      <c r="W1025" s="24">
        <v>0</v>
      </c>
      <c r="X1025" s="24"/>
      <c r="Y1025" s="24"/>
      <c r="Z1025" s="24"/>
      <c r="AA1025" s="24">
        <v>0</v>
      </c>
      <c r="AB1025" s="24">
        <v>0</v>
      </c>
      <c r="AC1025" s="24"/>
      <c r="AD1025" s="49">
        <v>0</v>
      </c>
      <c r="AE1025" s="24"/>
      <c r="AF1025" s="24"/>
      <c r="AG1025" s="24"/>
      <c r="AH1025" s="24">
        <v>0</v>
      </c>
      <c r="AI1025" s="24">
        <v>0</v>
      </c>
      <c r="AJ1025" s="24"/>
      <c r="AK1025" s="49">
        <v>0</v>
      </c>
      <c r="AL1025" s="44"/>
      <c r="AM1025" s="24"/>
      <c r="AN1025" s="24"/>
      <c r="AO1025" s="24">
        <f t="shared" si="16"/>
        <v>10.215459999999998</v>
      </c>
      <c r="AP1025" s="24">
        <v>0</v>
      </c>
      <c r="AQ1025" s="24">
        <v>0</v>
      </c>
      <c r="AR1025" s="24">
        <v>0</v>
      </c>
      <c r="AS1025" s="24">
        <v>0</v>
      </c>
      <c r="AT1025" s="24">
        <v>0</v>
      </c>
    </row>
    <row r="1026" spans="1:46" ht="47.25">
      <c r="A1026" s="8" t="s">
        <v>806</v>
      </c>
      <c r="B1026" s="73" t="s">
        <v>1915</v>
      </c>
      <c r="C1026" s="15" t="s">
        <v>1916</v>
      </c>
      <c r="D1026" s="9">
        <v>7.8826999999999998</v>
      </c>
      <c r="E1026" s="24"/>
      <c r="F1026" s="24">
        <v>0</v>
      </c>
      <c r="G1026" s="24">
        <v>0</v>
      </c>
      <c r="H1026" s="24"/>
      <c r="I1026" s="24">
        <v>0</v>
      </c>
      <c r="J1026" s="24"/>
      <c r="K1026" s="24"/>
      <c r="L1026" s="24"/>
      <c r="M1026" s="24">
        <v>7.8826999999999998</v>
      </c>
      <c r="N1026" s="24">
        <v>0</v>
      </c>
      <c r="O1026" s="24"/>
      <c r="P1026" s="49">
        <v>0</v>
      </c>
      <c r="Q1026" s="24"/>
      <c r="R1026" s="24"/>
      <c r="S1026" s="24"/>
      <c r="T1026" s="24">
        <v>0</v>
      </c>
      <c r="U1026" s="24">
        <v>0</v>
      </c>
      <c r="V1026" s="24"/>
      <c r="W1026" s="24">
        <v>0</v>
      </c>
      <c r="X1026" s="24"/>
      <c r="Y1026" s="24"/>
      <c r="Z1026" s="24"/>
      <c r="AA1026" s="24">
        <v>0</v>
      </c>
      <c r="AB1026" s="24">
        <v>0</v>
      </c>
      <c r="AC1026" s="24"/>
      <c r="AD1026" s="49">
        <v>0</v>
      </c>
      <c r="AE1026" s="24"/>
      <c r="AF1026" s="24"/>
      <c r="AG1026" s="24"/>
      <c r="AH1026" s="24">
        <v>0</v>
      </c>
      <c r="AI1026" s="24">
        <v>0</v>
      </c>
      <c r="AJ1026" s="24"/>
      <c r="AK1026" s="49">
        <v>0</v>
      </c>
      <c r="AL1026" s="44"/>
      <c r="AM1026" s="24"/>
      <c r="AN1026" s="24"/>
      <c r="AO1026" s="24">
        <f t="shared" si="16"/>
        <v>7.8826999999999998</v>
      </c>
      <c r="AP1026" s="24">
        <v>0</v>
      </c>
      <c r="AQ1026" s="24">
        <v>0</v>
      </c>
      <c r="AR1026" s="24">
        <v>0</v>
      </c>
      <c r="AS1026" s="24">
        <v>0</v>
      </c>
      <c r="AT1026" s="24">
        <v>0</v>
      </c>
    </row>
    <row r="1027" spans="1:46" ht="63">
      <c r="A1027" s="8" t="s">
        <v>806</v>
      </c>
      <c r="B1027" s="73" t="s">
        <v>705</v>
      </c>
      <c r="C1027" s="15" t="s">
        <v>778</v>
      </c>
      <c r="D1027" s="9">
        <v>14.85398</v>
      </c>
      <c r="E1027" s="24"/>
      <c r="F1027" s="24">
        <v>0</v>
      </c>
      <c r="G1027" s="24">
        <v>0</v>
      </c>
      <c r="H1027" s="24"/>
      <c r="I1027" s="24">
        <v>0</v>
      </c>
      <c r="J1027" s="24"/>
      <c r="K1027" s="24"/>
      <c r="L1027" s="24"/>
      <c r="M1027" s="24">
        <v>0</v>
      </c>
      <c r="N1027" s="24">
        <v>0</v>
      </c>
      <c r="O1027" s="24"/>
      <c r="P1027" s="49">
        <v>0</v>
      </c>
      <c r="Q1027" s="24"/>
      <c r="R1027" s="24"/>
      <c r="S1027" s="24"/>
      <c r="T1027" s="24">
        <v>14.853979999999998</v>
      </c>
      <c r="U1027" s="24">
        <v>0</v>
      </c>
      <c r="V1027" s="24"/>
      <c r="W1027" s="24">
        <v>0</v>
      </c>
      <c r="X1027" s="24"/>
      <c r="Y1027" s="24"/>
      <c r="Z1027" s="24"/>
      <c r="AA1027" s="24">
        <v>0</v>
      </c>
      <c r="AB1027" s="24">
        <v>0</v>
      </c>
      <c r="AC1027" s="24"/>
      <c r="AD1027" s="49">
        <v>0</v>
      </c>
      <c r="AE1027" s="24"/>
      <c r="AF1027" s="24"/>
      <c r="AG1027" s="24"/>
      <c r="AH1027" s="24">
        <v>0</v>
      </c>
      <c r="AI1027" s="24">
        <v>0</v>
      </c>
      <c r="AJ1027" s="24"/>
      <c r="AK1027" s="49">
        <v>0</v>
      </c>
      <c r="AL1027" s="44"/>
      <c r="AM1027" s="24"/>
      <c r="AN1027" s="24"/>
      <c r="AO1027" s="24">
        <f t="shared" si="16"/>
        <v>14.853979999999998</v>
      </c>
      <c r="AP1027" s="24">
        <v>0</v>
      </c>
      <c r="AQ1027" s="24">
        <v>0</v>
      </c>
      <c r="AR1027" s="24">
        <v>0</v>
      </c>
      <c r="AS1027" s="24">
        <v>0</v>
      </c>
      <c r="AT1027" s="24">
        <v>0</v>
      </c>
    </row>
    <row r="1028" spans="1:46" ht="47.25">
      <c r="A1028" s="8" t="s">
        <v>806</v>
      </c>
      <c r="B1028" s="73" t="s">
        <v>1917</v>
      </c>
      <c r="C1028" s="15" t="s">
        <v>1918</v>
      </c>
      <c r="D1028" s="9">
        <v>5.5766599999999995</v>
      </c>
      <c r="E1028" s="24"/>
      <c r="F1028" s="24">
        <v>0</v>
      </c>
      <c r="G1028" s="24">
        <v>0</v>
      </c>
      <c r="H1028" s="24"/>
      <c r="I1028" s="24">
        <v>0</v>
      </c>
      <c r="J1028" s="24"/>
      <c r="K1028" s="24"/>
      <c r="L1028" s="24"/>
      <c r="M1028" s="24">
        <v>5.5766599999999995</v>
      </c>
      <c r="N1028" s="24">
        <v>0</v>
      </c>
      <c r="O1028" s="24"/>
      <c r="P1028" s="49">
        <v>0</v>
      </c>
      <c r="Q1028" s="24"/>
      <c r="R1028" s="24"/>
      <c r="S1028" s="24"/>
      <c r="T1028" s="24">
        <v>0</v>
      </c>
      <c r="U1028" s="24">
        <v>0</v>
      </c>
      <c r="V1028" s="24"/>
      <c r="W1028" s="24">
        <v>0</v>
      </c>
      <c r="X1028" s="24"/>
      <c r="Y1028" s="24"/>
      <c r="Z1028" s="24"/>
      <c r="AA1028" s="24">
        <v>0</v>
      </c>
      <c r="AB1028" s="24">
        <v>0</v>
      </c>
      <c r="AC1028" s="24"/>
      <c r="AD1028" s="49">
        <v>0</v>
      </c>
      <c r="AE1028" s="24"/>
      <c r="AF1028" s="24"/>
      <c r="AG1028" s="24"/>
      <c r="AH1028" s="24">
        <v>0</v>
      </c>
      <c r="AI1028" s="24">
        <v>0</v>
      </c>
      <c r="AJ1028" s="24"/>
      <c r="AK1028" s="49">
        <v>0</v>
      </c>
      <c r="AL1028" s="44"/>
      <c r="AM1028" s="24"/>
      <c r="AN1028" s="24"/>
      <c r="AO1028" s="24">
        <f t="shared" si="16"/>
        <v>5.5766599999999995</v>
      </c>
      <c r="AP1028" s="24">
        <v>0</v>
      </c>
      <c r="AQ1028" s="24">
        <v>0</v>
      </c>
      <c r="AR1028" s="24">
        <v>0</v>
      </c>
      <c r="AS1028" s="24">
        <v>0</v>
      </c>
      <c r="AT1028" s="24">
        <v>0</v>
      </c>
    </row>
    <row r="1029" spans="1:46" ht="47.25">
      <c r="A1029" s="8" t="s">
        <v>806</v>
      </c>
      <c r="B1029" s="73" t="s">
        <v>1919</v>
      </c>
      <c r="C1029" s="15" t="s">
        <v>1920</v>
      </c>
      <c r="D1029" s="9">
        <v>3.2350100000000004</v>
      </c>
      <c r="E1029" s="24"/>
      <c r="F1029" s="24">
        <v>0</v>
      </c>
      <c r="G1029" s="24">
        <v>0</v>
      </c>
      <c r="H1029" s="24"/>
      <c r="I1029" s="24">
        <v>0</v>
      </c>
      <c r="J1029" s="24"/>
      <c r="K1029" s="24"/>
      <c r="L1029" s="24"/>
      <c r="M1029" s="24">
        <v>3.2350099999999999</v>
      </c>
      <c r="N1029" s="24">
        <v>0</v>
      </c>
      <c r="O1029" s="24"/>
      <c r="P1029" s="49">
        <v>0</v>
      </c>
      <c r="Q1029" s="24"/>
      <c r="R1029" s="24"/>
      <c r="S1029" s="24"/>
      <c r="T1029" s="24">
        <v>0</v>
      </c>
      <c r="U1029" s="24">
        <v>0</v>
      </c>
      <c r="V1029" s="24"/>
      <c r="W1029" s="24">
        <v>0</v>
      </c>
      <c r="X1029" s="24"/>
      <c r="Y1029" s="24"/>
      <c r="Z1029" s="24"/>
      <c r="AA1029" s="24">
        <v>0</v>
      </c>
      <c r="AB1029" s="24">
        <v>0</v>
      </c>
      <c r="AC1029" s="24"/>
      <c r="AD1029" s="49">
        <v>0</v>
      </c>
      <c r="AE1029" s="24"/>
      <c r="AF1029" s="24"/>
      <c r="AG1029" s="24"/>
      <c r="AH1029" s="24">
        <v>0</v>
      </c>
      <c r="AI1029" s="24">
        <v>0</v>
      </c>
      <c r="AJ1029" s="24"/>
      <c r="AK1029" s="49">
        <v>0</v>
      </c>
      <c r="AL1029" s="44"/>
      <c r="AM1029" s="24"/>
      <c r="AN1029" s="24"/>
      <c r="AO1029" s="24">
        <f t="shared" si="16"/>
        <v>3.2350099999999999</v>
      </c>
      <c r="AP1029" s="24">
        <v>0</v>
      </c>
      <c r="AQ1029" s="24">
        <v>0</v>
      </c>
      <c r="AR1029" s="24">
        <v>0</v>
      </c>
      <c r="AS1029" s="24">
        <v>0</v>
      </c>
      <c r="AT1029" s="24">
        <v>0</v>
      </c>
    </row>
    <row r="1030" spans="1:46" ht="31.5">
      <c r="A1030" s="8" t="s">
        <v>806</v>
      </c>
      <c r="B1030" s="73" t="s">
        <v>1921</v>
      </c>
      <c r="C1030" s="15" t="s">
        <v>1922</v>
      </c>
      <c r="D1030" s="9">
        <v>5.5766599999999995</v>
      </c>
      <c r="E1030" s="24"/>
      <c r="F1030" s="24">
        <v>0</v>
      </c>
      <c r="G1030" s="24">
        <v>0</v>
      </c>
      <c r="H1030" s="24"/>
      <c r="I1030" s="24">
        <v>0</v>
      </c>
      <c r="J1030" s="24"/>
      <c r="K1030" s="24"/>
      <c r="L1030" s="24"/>
      <c r="M1030" s="24">
        <v>5.5766599999999995</v>
      </c>
      <c r="N1030" s="24">
        <v>0</v>
      </c>
      <c r="O1030" s="24"/>
      <c r="P1030" s="49">
        <v>0</v>
      </c>
      <c r="Q1030" s="24"/>
      <c r="R1030" s="24"/>
      <c r="S1030" s="24"/>
      <c r="T1030" s="24">
        <v>0</v>
      </c>
      <c r="U1030" s="24">
        <v>0</v>
      </c>
      <c r="V1030" s="24"/>
      <c r="W1030" s="24">
        <v>0</v>
      </c>
      <c r="X1030" s="24"/>
      <c r="Y1030" s="24"/>
      <c r="Z1030" s="24"/>
      <c r="AA1030" s="24">
        <v>0</v>
      </c>
      <c r="AB1030" s="24">
        <v>0</v>
      </c>
      <c r="AC1030" s="24"/>
      <c r="AD1030" s="49">
        <v>0</v>
      </c>
      <c r="AE1030" s="24"/>
      <c r="AF1030" s="24"/>
      <c r="AG1030" s="24"/>
      <c r="AH1030" s="24">
        <v>0</v>
      </c>
      <c r="AI1030" s="24">
        <v>0</v>
      </c>
      <c r="AJ1030" s="24"/>
      <c r="AK1030" s="49">
        <v>0</v>
      </c>
      <c r="AL1030" s="44"/>
      <c r="AM1030" s="24"/>
      <c r="AN1030" s="24"/>
      <c r="AO1030" s="24">
        <f t="shared" si="16"/>
        <v>5.5766599999999995</v>
      </c>
      <c r="AP1030" s="24">
        <v>0</v>
      </c>
      <c r="AQ1030" s="24">
        <v>0</v>
      </c>
      <c r="AR1030" s="24">
        <v>0</v>
      </c>
      <c r="AS1030" s="24">
        <v>0</v>
      </c>
      <c r="AT1030" s="24">
        <v>0</v>
      </c>
    </row>
    <row r="1031" spans="1:46" ht="47.25">
      <c r="A1031" s="8" t="s">
        <v>806</v>
      </c>
      <c r="B1031" s="73" t="s">
        <v>1923</v>
      </c>
      <c r="C1031" s="15" t="s">
        <v>1924</v>
      </c>
      <c r="D1031" s="9">
        <v>5.5766599999999995</v>
      </c>
      <c r="E1031" s="24"/>
      <c r="F1031" s="24">
        <v>0</v>
      </c>
      <c r="G1031" s="24">
        <v>0</v>
      </c>
      <c r="H1031" s="24"/>
      <c r="I1031" s="24">
        <v>0</v>
      </c>
      <c r="J1031" s="24"/>
      <c r="K1031" s="24"/>
      <c r="L1031" s="24"/>
      <c r="M1031" s="24">
        <v>5.5766599999999995</v>
      </c>
      <c r="N1031" s="24">
        <v>0</v>
      </c>
      <c r="O1031" s="24"/>
      <c r="P1031" s="49">
        <v>0</v>
      </c>
      <c r="Q1031" s="24"/>
      <c r="R1031" s="24"/>
      <c r="S1031" s="24"/>
      <c r="T1031" s="24">
        <v>0</v>
      </c>
      <c r="U1031" s="24">
        <v>0</v>
      </c>
      <c r="V1031" s="24"/>
      <c r="W1031" s="24">
        <v>0</v>
      </c>
      <c r="X1031" s="24"/>
      <c r="Y1031" s="24"/>
      <c r="Z1031" s="24"/>
      <c r="AA1031" s="24">
        <v>0</v>
      </c>
      <c r="AB1031" s="24">
        <v>0</v>
      </c>
      <c r="AC1031" s="24"/>
      <c r="AD1031" s="49">
        <v>0</v>
      </c>
      <c r="AE1031" s="24"/>
      <c r="AF1031" s="24"/>
      <c r="AG1031" s="24"/>
      <c r="AH1031" s="24">
        <v>0</v>
      </c>
      <c r="AI1031" s="24">
        <v>0</v>
      </c>
      <c r="AJ1031" s="24"/>
      <c r="AK1031" s="49">
        <v>0</v>
      </c>
      <c r="AL1031" s="44"/>
      <c r="AM1031" s="24"/>
      <c r="AN1031" s="24"/>
      <c r="AO1031" s="24">
        <f t="shared" si="16"/>
        <v>5.5766599999999995</v>
      </c>
      <c r="AP1031" s="24">
        <v>0</v>
      </c>
      <c r="AQ1031" s="24">
        <v>0</v>
      </c>
      <c r="AR1031" s="24">
        <v>0</v>
      </c>
      <c r="AS1031" s="24">
        <v>0</v>
      </c>
      <c r="AT1031" s="24">
        <v>0</v>
      </c>
    </row>
    <row r="1032" spans="1:46" ht="31.5">
      <c r="A1032" s="8" t="s">
        <v>806</v>
      </c>
      <c r="B1032" s="73" t="s">
        <v>706</v>
      </c>
      <c r="C1032" s="15" t="s">
        <v>1925</v>
      </c>
      <c r="D1032" s="9">
        <v>3.2350100000000004</v>
      </c>
      <c r="E1032" s="24"/>
      <c r="F1032" s="24">
        <v>0</v>
      </c>
      <c r="G1032" s="24">
        <v>0</v>
      </c>
      <c r="H1032" s="24"/>
      <c r="I1032" s="24">
        <v>0</v>
      </c>
      <c r="J1032" s="24"/>
      <c r="K1032" s="24"/>
      <c r="L1032" s="24"/>
      <c r="M1032" s="24">
        <v>3.2350099999999999</v>
      </c>
      <c r="N1032" s="24">
        <v>0</v>
      </c>
      <c r="O1032" s="24"/>
      <c r="P1032" s="49">
        <v>0</v>
      </c>
      <c r="Q1032" s="24"/>
      <c r="R1032" s="24"/>
      <c r="S1032" s="24"/>
      <c r="T1032" s="24">
        <v>0</v>
      </c>
      <c r="U1032" s="24">
        <v>0</v>
      </c>
      <c r="V1032" s="24"/>
      <c r="W1032" s="24">
        <v>0</v>
      </c>
      <c r="X1032" s="24"/>
      <c r="Y1032" s="24"/>
      <c r="Z1032" s="24"/>
      <c r="AA1032" s="24">
        <v>0</v>
      </c>
      <c r="AB1032" s="24">
        <v>0</v>
      </c>
      <c r="AC1032" s="24"/>
      <c r="AD1032" s="49">
        <v>0</v>
      </c>
      <c r="AE1032" s="24"/>
      <c r="AF1032" s="24"/>
      <c r="AG1032" s="24"/>
      <c r="AH1032" s="24">
        <v>0</v>
      </c>
      <c r="AI1032" s="24">
        <v>0</v>
      </c>
      <c r="AJ1032" s="24"/>
      <c r="AK1032" s="49">
        <v>0</v>
      </c>
      <c r="AL1032" s="44"/>
      <c r="AM1032" s="24"/>
      <c r="AN1032" s="24"/>
      <c r="AO1032" s="24">
        <f t="shared" si="16"/>
        <v>3.2350099999999999</v>
      </c>
      <c r="AP1032" s="24">
        <v>0</v>
      </c>
      <c r="AQ1032" s="24">
        <v>0</v>
      </c>
      <c r="AR1032" s="24">
        <v>0</v>
      </c>
      <c r="AS1032" s="24">
        <v>0</v>
      </c>
      <c r="AT1032" s="24">
        <v>0</v>
      </c>
    </row>
    <row r="1033" spans="1:46" ht="47.25">
      <c r="A1033" s="8" t="s">
        <v>806</v>
      </c>
      <c r="B1033" s="73" t="s">
        <v>1926</v>
      </c>
      <c r="C1033" s="15" t="s">
        <v>1927</v>
      </c>
      <c r="D1033" s="9">
        <v>7.8826999999999998</v>
      </c>
      <c r="E1033" s="24"/>
      <c r="F1033" s="24">
        <v>0</v>
      </c>
      <c r="G1033" s="24">
        <v>0</v>
      </c>
      <c r="H1033" s="24"/>
      <c r="I1033" s="24">
        <v>0</v>
      </c>
      <c r="J1033" s="24"/>
      <c r="K1033" s="24"/>
      <c r="L1033" s="24"/>
      <c r="M1033" s="24">
        <v>7.8826999999999998</v>
      </c>
      <c r="N1033" s="24">
        <v>0</v>
      </c>
      <c r="O1033" s="24"/>
      <c r="P1033" s="49">
        <v>0</v>
      </c>
      <c r="Q1033" s="24"/>
      <c r="R1033" s="24"/>
      <c r="S1033" s="24"/>
      <c r="T1033" s="24">
        <v>0</v>
      </c>
      <c r="U1033" s="24">
        <v>0</v>
      </c>
      <c r="V1033" s="24"/>
      <c r="W1033" s="24">
        <v>0</v>
      </c>
      <c r="X1033" s="24"/>
      <c r="Y1033" s="24"/>
      <c r="Z1033" s="24"/>
      <c r="AA1033" s="24">
        <v>0</v>
      </c>
      <c r="AB1033" s="24">
        <v>0</v>
      </c>
      <c r="AC1033" s="24"/>
      <c r="AD1033" s="49">
        <v>0</v>
      </c>
      <c r="AE1033" s="24"/>
      <c r="AF1033" s="24"/>
      <c r="AG1033" s="24"/>
      <c r="AH1033" s="24">
        <v>0</v>
      </c>
      <c r="AI1033" s="24">
        <v>0</v>
      </c>
      <c r="AJ1033" s="24"/>
      <c r="AK1033" s="49">
        <v>0</v>
      </c>
      <c r="AL1033" s="44"/>
      <c r="AM1033" s="24"/>
      <c r="AN1033" s="24"/>
      <c r="AO1033" s="24">
        <f t="shared" si="16"/>
        <v>7.8826999999999998</v>
      </c>
      <c r="AP1033" s="24">
        <v>0</v>
      </c>
      <c r="AQ1033" s="24">
        <v>0</v>
      </c>
      <c r="AR1033" s="24">
        <v>0</v>
      </c>
      <c r="AS1033" s="24">
        <v>0</v>
      </c>
      <c r="AT1033" s="24">
        <v>0</v>
      </c>
    </row>
    <row r="1034" spans="1:46" ht="63">
      <c r="A1034" s="8" t="s">
        <v>806</v>
      </c>
      <c r="B1034" s="73" t="s">
        <v>1928</v>
      </c>
      <c r="C1034" s="15" t="s">
        <v>1929</v>
      </c>
      <c r="D1034" s="9">
        <v>7.8826999999999998</v>
      </c>
      <c r="E1034" s="24"/>
      <c r="F1034" s="24">
        <v>0</v>
      </c>
      <c r="G1034" s="24">
        <v>0</v>
      </c>
      <c r="H1034" s="24"/>
      <c r="I1034" s="24">
        <v>0</v>
      </c>
      <c r="J1034" s="24"/>
      <c r="K1034" s="24"/>
      <c r="L1034" s="24"/>
      <c r="M1034" s="24">
        <v>7.8826999999999998</v>
      </c>
      <c r="N1034" s="24">
        <v>0</v>
      </c>
      <c r="O1034" s="24"/>
      <c r="P1034" s="49">
        <v>0</v>
      </c>
      <c r="Q1034" s="24"/>
      <c r="R1034" s="24"/>
      <c r="S1034" s="24"/>
      <c r="T1034" s="24">
        <v>0</v>
      </c>
      <c r="U1034" s="24">
        <v>0</v>
      </c>
      <c r="V1034" s="24"/>
      <c r="W1034" s="24">
        <v>0</v>
      </c>
      <c r="X1034" s="24"/>
      <c r="Y1034" s="24"/>
      <c r="Z1034" s="24"/>
      <c r="AA1034" s="24">
        <v>0</v>
      </c>
      <c r="AB1034" s="24">
        <v>0</v>
      </c>
      <c r="AC1034" s="24"/>
      <c r="AD1034" s="49">
        <v>0</v>
      </c>
      <c r="AE1034" s="24"/>
      <c r="AF1034" s="24"/>
      <c r="AG1034" s="24"/>
      <c r="AH1034" s="24">
        <v>0</v>
      </c>
      <c r="AI1034" s="24">
        <v>0</v>
      </c>
      <c r="AJ1034" s="24"/>
      <c r="AK1034" s="49">
        <v>0</v>
      </c>
      <c r="AL1034" s="44"/>
      <c r="AM1034" s="24"/>
      <c r="AN1034" s="24"/>
      <c r="AO1034" s="24">
        <f t="shared" si="16"/>
        <v>7.8826999999999998</v>
      </c>
      <c r="AP1034" s="24">
        <v>0</v>
      </c>
      <c r="AQ1034" s="24">
        <v>0</v>
      </c>
      <c r="AR1034" s="24">
        <v>0</v>
      </c>
      <c r="AS1034" s="24">
        <v>0</v>
      </c>
      <c r="AT1034" s="24">
        <v>0</v>
      </c>
    </row>
    <row r="1035" spans="1:46" ht="47.25">
      <c r="A1035" s="8" t="s">
        <v>806</v>
      </c>
      <c r="B1035" s="73" t="s">
        <v>1930</v>
      </c>
      <c r="C1035" s="15" t="s">
        <v>1931</v>
      </c>
      <c r="D1035" s="9">
        <v>5.5766599999999995</v>
      </c>
      <c r="E1035" s="24"/>
      <c r="F1035" s="24">
        <v>0</v>
      </c>
      <c r="G1035" s="24">
        <v>0</v>
      </c>
      <c r="H1035" s="24"/>
      <c r="I1035" s="24">
        <v>0</v>
      </c>
      <c r="J1035" s="24"/>
      <c r="K1035" s="24"/>
      <c r="L1035" s="24"/>
      <c r="M1035" s="24">
        <v>5.5766599999999995</v>
      </c>
      <c r="N1035" s="24">
        <v>0</v>
      </c>
      <c r="O1035" s="24"/>
      <c r="P1035" s="49">
        <v>0</v>
      </c>
      <c r="Q1035" s="24"/>
      <c r="R1035" s="24"/>
      <c r="S1035" s="24"/>
      <c r="T1035" s="24">
        <v>0</v>
      </c>
      <c r="U1035" s="24">
        <v>0</v>
      </c>
      <c r="V1035" s="24"/>
      <c r="W1035" s="24">
        <v>0</v>
      </c>
      <c r="X1035" s="24"/>
      <c r="Y1035" s="24"/>
      <c r="Z1035" s="24"/>
      <c r="AA1035" s="24">
        <v>0</v>
      </c>
      <c r="AB1035" s="24">
        <v>0</v>
      </c>
      <c r="AC1035" s="24"/>
      <c r="AD1035" s="49">
        <v>0</v>
      </c>
      <c r="AE1035" s="24"/>
      <c r="AF1035" s="24"/>
      <c r="AG1035" s="24"/>
      <c r="AH1035" s="24">
        <v>0</v>
      </c>
      <c r="AI1035" s="24">
        <v>0</v>
      </c>
      <c r="AJ1035" s="24"/>
      <c r="AK1035" s="49">
        <v>0</v>
      </c>
      <c r="AL1035" s="44"/>
      <c r="AM1035" s="24"/>
      <c r="AN1035" s="24"/>
      <c r="AO1035" s="24">
        <f t="shared" si="16"/>
        <v>5.5766599999999995</v>
      </c>
      <c r="AP1035" s="24">
        <v>0</v>
      </c>
      <c r="AQ1035" s="24">
        <v>0</v>
      </c>
      <c r="AR1035" s="24">
        <v>0</v>
      </c>
      <c r="AS1035" s="24">
        <v>0</v>
      </c>
      <c r="AT1035" s="24">
        <v>0</v>
      </c>
    </row>
    <row r="1036" spans="1:46" ht="47.25">
      <c r="A1036" s="8" t="s">
        <v>806</v>
      </c>
      <c r="B1036" s="73" t="s">
        <v>1915</v>
      </c>
      <c r="C1036" s="15" t="s">
        <v>1932</v>
      </c>
      <c r="D1036" s="9">
        <v>3.2350100000000004</v>
      </c>
      <c r="E1036" s="24"/>
      <c r="F1036" s="24">
        <v>0</v>
      </c>
      <c r="G1036" s="24">
        <v>0</v>
      </c>
      <c r="H1036" s="24"/>
      <c r="I1036" s="24">
        <v>0</v>
      </c>
      <c r="J1036" s="24"/>
      <c r="K1036" s="24"/>
      <c r="L1036" s="24"/>
      <c r="M1036" s="24">
        <v>3.2350099999999999</v>
      </c>
      <c r="N1036" s="24">
        <v>0</v>
      </c>
      <c r="O1036" s="24"/>
      <c r="P1036" s="49">
        <v>0</v>
      </c>
      <c r="Q1036" s="24"/>
      <c r="R1036" s="24"/>
      <c r="S1036" s="24"/>
      <c r="T1036" s="24">
        <v>0</v>
      </c>
      <c r="U1036" s="24">
        <v>0</v>
      </c>
      <c r="V1036" s="24"/>
      <c r="W1036" s="24">
        <v>0</v>
      </c>
      <c r="X1036" s="24"/>
      <c r="Y1036" s="24"/>
      <c r="Z1036" s="24"/>
      <c r="AA1036" s="24">
        <v>0</v>
      </c>
      <c r="AB1036" s="24">
        <v>0</v>
      </c>
      <c r="AC1036" s="24"/>
      <c r="AD1036" s="49">
        <v>0</v>
      </c>
      <c r="AE1036" s="24"/>
      <c r="AF1036" s="24"/>
      <c r="AG1036" s="24"/>
      <c r="AH1036" s="24">
        <v>0</v>
      </c>
      <c r="AI1036" s="24">
        <v>0</v>
      </c>
      <c r="AJ1036" s="24"/>
      <c r="AK1036" s="49">
        <v>0</v>
      </c>
      <c r="AL1036" s="44"/>
      <c r="AM1036" s="24"/>
      <c r="AN1036" s="24"/>
      <c r="AO1036" s="24">
        <f t="shared" si="16"/>
        <v>3.2350099999999999</v>
      </c>
      <c r="AP1036" s="24">
        <v>0</v>
      </c>
      <c r="AQ1036" s="24">
        <v>0</v>
      </c>
      <c r="AR1036" s="24">
        <v>0</v>
      </c>
      <c r="AS1036" s="24">
        <v>0</v>
      </c>
      <c r="AT1036" s="24">
        <v>0</v>
      </c>
    </row>
    <row r="1037" spans="1:46" ht="47.25">
      <c r="A1037" s="8" t="s">
        <v>806</v>
      </c>
      <c r="B1037" s="73" t="s">
        <v>1933</v>
      </c>
      <c r="C1037" s="15" t="s">
        <v>1934</v>
      </c>
      <c r="D1037" s="9">
        <v>7.8826999999999998</v>
      </c>
      <c r="E1037" s="24"/>
      <c r="F1037" s="24">
        <v>0</v>
      </c>
      <c r="G1037" s="24">
        <v>0</v>
      </c>
      <c r="H1037" s="24"/>
      <c r="I1037" s="24">
        <v>0</v>
      </c>
      <c r="J1037" s="24"/>
      <c r="K1037" s="24"/>
      <c r="L1037" s="24"/>
      <c r="M1037" s="24">
        <v>7.8826999999999998</v>
      </c>
      <c r="N1037" s="24">
        <v>0</v>
      </c>
      <c r="O1037" s="24"/>
      <c r="P1037" s="49">
        <v>0</v>
      </c>
      <c r="Q1037" s="24"/>
      <c r="R1037" s="24"/>
      <c r="S1037" s="24"/>
      <c r="T1037" s="24">
        <v>0</v>
      </c>
      <c r="U1037" s="24">
        <v>0</v>
      </c>
      <c r="V1037" s="24"/>
      <c r="W1037" s="24">
        <v>0</v>
      </c>
      <c r="X1037" s="24"/>
      <c r="Y1037" s="24"/>
      <c r="Z1037" s="24"/>
      <c r="AA1037" s="24">
        <v>0</v>
      </c>
      <c r="AB1037" s="24">
        <v>0</v>
      </c>
      <c r="AC1037" s="24"/>
      <c r="AD1037" s="49">
        <v>0</v>
      </c>
      <c r="AE1037" s="24"/>
      <c r="AF1037" s="24"/>
      <c r="AG1037" s="24"/>
      <c r="AH1037" s="24">
        <v>0</v>
      </c>
      <c r="AI1037" s="24">
        <v>0</v>
      </c>
      <c r="AJ1037" s="24"/>
      <c r="AK1037" s="49">
        <v>0</v>
      </c>
      <c r="AL1037" s="44"/>
      <c r="AM1037" s="24"/>
      <c r="AN1037" s="24"/>
      <c r="AO1037" s="24">
        <f t="shared" si="16"/>
        <v>7.8826999999999998</v>
      </c>
      <c r="AP1037" s="24">
        <v>0</v>
      </c>
      <c r="AQ1037" s="24">
        <v>0</v>
      </c>
      <c r="AR1037" s="24">
        <v>0</v>
      </c>
      <c r="AS1037" s="24">
        <v>0</v>
      </c>
      <c r="AT1037" s="24">
        <v>0</v>
      </c>
    </row>
    <row r="1038" spans="1:46" ht="47.25">
      <c r="A1038" s="8" t="s">
        <v>806</v>
      </c>
      <c r="B1038" s="73" t="s">
        <v>1935</v>
      </c>
      <c r="C1038" s="15" t="s">
        <v>1936</v>
      </c>
      <c r="D1038" s="9">
        <v>3.2350100000000004</v>
      </c>
      <c r="E1038" s="24"/>
      <c r="F1038" s="24">
        <v>0</v>
      </c>
      <c r="G1038" s="24">
        <v>0</v>
      </c>
      <c r="H1038" s="24"/>
      <c r="I1038" s="24">
        <v>0</v>
      </c>
      <c r="J1038" s="24"/>
      <c r="K1038" s="24"/>
      <c r="L1038" s="24"/>
      <c r="M1038" s="24">
        <v>3.2350099999999999</v>
      </c>
      <c r="N1038" s="24">
        <v>0</v>
      </c>
      <c r="O1038" s="24"/>
      <c r="P1038" s="49">
        <v>0</v>
      </c>
      <c r="Q1038" s="24"/>
      <c r="R1038" s="24"/>
      <c r="S1038" s="24"/>
      <c r="T1038" s="24">
        <v>0</v>
      </c>
      <c r="U1038" s="24">
        <v>0</v>
      </c>
      <c r="V1038" s="24"/>
      <c r="W1038" s="24">
        <v>0</v>
      </c>
      <c r="X1038" s="24"/>
      <c r="Y1038" s="24"/>
      <c r="Z1038" s="24"/>
      <c r="AA1038" s="24">
        <v>0</v>
      </c>
      <c r="AB1038" s="24">
        <v>0</v>
      </c>
      <c r="AC1038" s="24"/>
      <c r="AD1038" s="49">
        <v>0</v>
      </c>
      <c r="AE1038" s="24"/>
      <c r="AF1038" s="24"/>
      <c r="AG1038" s="24"/>
      <c r="AH1038" s="24">
        <v>0</v>
      </c>
      <c r="AI1038" s="24">
        <v>0</v>
      </c>
      <c r="AJ1038" s="24"/>
      <c r="AK1038" s="49">
        <v>0</v>
      </c>
      <c r="AL1038" s="44"/>
      <c r="AM1038" s="24"/>
      <c r="AN1038" s="24"/>
      <c r="AO1038" s="24">
        <f t="shared" si="16"/>
        <v>3.2350099999999999</v>
      </c>
      <c r="AP1038" s="24">
        <v>0</v>
      </c>
      <c r="AQ1038" s="24">
        <v>0</v>
      </c>
      <c r="AR1038" s="24">
        <v>0</v>
      </c>
      <c r="AS1038" s="24">
        <v>0</v>
      </c>
      <c r="AT1038" s="24">
        <v>0</v>
      </c>
    </row>
    <row r="1039" spans="1:46" ht="47.25">
      <c r="A1039" s="8" t="s">
        <v>806</v>
      </c>
      <c r="B1039" s="73" t="s">
        <v>1937</v>
      </c>
      <c r="C1039" s="15" t="s">
        <v>1938</v>
      </c>
      <c r="D1039" s="9">
        <v>5.5766599999999995</v>
      </c>
      <c r="E1039" s="24"/>
      <c r="F1039" s="24">
        <v>0</v>
      </c>
      <c r="G1039" s="24">
        <v>0</v>
      </c>
      <c r="H1039" s="24"/>
      <c r="I1039" s="24">
        <v>0</v>
      </c>
      <c r="J1039" s="24"/>
      <c r="K1039" s="24"/>
      <c r="L1039" s="24"/>
      <c r="M1039" s="24">
        <v>5.5766599999999995</v>
      </c>
      <c r="N1039" s="24">
        <v>0</v>
      </c>
      <c r="O1039" s="24"/>
      <c r="P1039" s="49">
        <v>0</v>
      </c>
      <c r="Q1039" s="24"/>
      <c r="R1039" s="24"/>
      <c r="S1039" s="24"/>
      <c r="T1039" s="24">
        <v>0</v>
      </c>
      <c r="U1039" s="24">
        <v>0</v>
      </c>
      <c r="V1039" s="24"/>
      <c r="W1039" s="24">
        <v>0</v>
      </c>
      <c r="X1039" s="24"/>
      <c r="Y1039" s="24"/>
      <c r="Z1039" s="24"/>
      <c r="AA1039" s="24">
        <v>0</v>
      </c>
      <c r="AB1039" s="24">
        <v>0</v>
      </c>
      <c r="AC1039" s="24"/>
      <c r="AD1039" s="49">
        <v>0</v>
      </c>
      <c r="AE1039" s="24"/>
      <c r="AF1039" s="24"/>
      <c r="AG1039" s="24"/>
      <c r="AH1039" s="24">
        <v>0</v>
      </c>
      <c r="AI1039" s="24">
        <v>0</v>
      </c>
      <c r="AJ1039" s="24"/>
      <c r="AK1039" s="49">
        <v>0</v>
      </c>
      <c r="AL1039" s="44"/>
      <c r="AM1039" s="24"/>
      <c r="AN1039" s="24"/>
      <c r="AO1039" s="24">
        <f t="shared" si="17" ref="AO1039:AO1102">=F1039+M1039+T1039+AA1039+AH1039</f>
        <v>5.5766599999999995</v>
      </c>
      <c r="AP1039" s="24">
        <v>0</v>
      </c>
      <c r="AQ1039" s="24">
        <v>0</v>
      </c>
      <c r="AR1039" s="24">
        <v>0</v>
      </c>
      <c r="AS1039" s="24">
        <v>0</v>
      </c>
      <c r="AT1039" s="24">
        <v>0</v>
      </c>
    </row>
    <row r="1040" spans="1:46" ht="47.25">
      <c r="A1040" s="8" t="s">
        <v>806</v>
      </c>
      <c r="B1040" s="73" t="s">
        <v>1939</v>
      </c>
      <c r="C1040" s="15" t="s">
        <v>1940</v>
      </c>
      <c r="D1040" s="9">
        <v>3.2350100000000004</v>
      </c>
      <c r="E1040" s="24"/>
      <c r="F1040" s="24">
        <v>0</v>
      </c>
      <c r="G1040" s="24">
        <v>0</v>
      </c>
      <c r="H1040" s="24"/>
      <c r="I1040" s="24">
        <v>0</v>
      </c>
      <c r="J1040" s="24"/>
      <c r="K1040" s="24"/>
      <c r="L1040" s="24"/>
      <c r="M1040" s="24">
        <v>3.2350099999999999</v>
      </c>
      <c r="N1040" s="24">
        <v>0</v>
      </c>
      <c r="O1040" s="24"/>
      <c r="P1040" s="49">
        <v>0</v>
      </c>
      <c r="Q1040" s="24"/>
      <c r="R1040" s="24"/>
      <c r="S1040" s="24"/>
      <c r="T1040" s="24">
        <v>0</v>
      </c>
      <c r="U1040" s="24">
        <v>0</v>
      </c>
      <c r="V1040" s="24"/>
      <c r="W1040" s="24">
        <v>0</v>
      </c>
      <c r="X1040" s="24"/>
      <c r="Y1040" s="24"/>
      <c r="Z1040" s="24"/>
      <c r="AA1040" s="24">
        <v>0</v>
      </c>
      <c r="AB1040" s="24">
        <v>0</v>
      </c>
      <c r="AC1040" s="24"/>
      <c r="AD1040" s="49">
        <v>0</v>
      </c>
      <c r="AE1040" s="24"/>
      <c r="AF1040" s="24"/>
      <c r="AG1040" s="24"/>
      <c r="AH1040" s="24">
        <v>0</v>
      </c>
      <c r="AI1040" s="24">
        <v>0</v>
      </c>
      <c r="AJ1040" s="24"/>
      <c r="AK1040" s="49">
        <v>0</v>
      </c>
      <c r="AL1040" s="44"/>
      <c r="AM1040" s="24"/>
      <c r="AN1040" s="24"/>
      <c r="AO1040" s="24">
        <f t="shared" si="17"/>
        <v>3.2350099999999999</v>
      </c>
      <c r="AP1040" s="24">
        <v>0</v>
      </c>
      <c r="AQ1040" s="24">
        <v>0</v>
      </c>
      <c r="AR1040" s="24">
        <v>0</v>
      </c>
      <c r="AS1040" s="24">
        <v>0</v>
      </c>
      <c r="AT1040" s="24">
        <v>0</v>
      </c>
    </row>
    <row r="1041" spans="1:46" ht="47.25">
      <c r="A1041" s="8" t="s">
        <v>806</v>
      </c>
      <c r="B1041" s="73" t="s">
        <v>1941</v>
      </c>
      <c r="C1041" s="15" t="s">
        <v>1942</v>
      </c>
      <c r="D1041" s="9">
        <v>3.2350100000000004</v>
      </c>
      <c r="E1041" s="24"/>
      <c r="F1041" s="24">
        <v>0</v>
      </c>
      <c r="G1041" s="24">
        <v>0</v>
      </c>
      <c r="H1041" s="24"/>
      <c r="I1041" s="24">
        <v>0</v>
      </c>
      <c r="J1041" s="24"/>
      <c r="K1041" s="24"/>
      <c r="L1041" s="24"/>
      <c r="M1041" s="24">
        <v>3.2350099999999999</v>
      </c>
      <c r="N1041" s="24">
        <v>0</v>
      </c>
      <c r="O1041" s="24"/>
      <c r="P1041" s="49">
        <v>0</v>
      </c>
      <c r="Q1041" s="24"/>
      <c r="R1041" s="24"/>
      <c r="S1041" s="24"/>
      <c r="T1041" s="24">
        <v>0</v>
      </c>
      <c r="U1041" s="24">
        <v>0</v>
      </c>
      <c r="V1041" s="24"/>
      <c r="W1041" s="24">
        <v>0</v>
      </c>
      <c r="X1041" s="24"/>
      <c r="Y1041" s="24"/>
      <c r="Z1041" s="24"/>
      <c r="AA1041" s="24">
        <v>0</v>
      </c>
      <c r="AB1041" s="24">
        <v>0</v>
      </c>
      <c r="AC1041" s="24"/>
      <c r="AD1041" s="49">
        <v>0</v>
      </c>
      <c r="AE1041" s="24"/>
      <c r="AF1041" s="24"/>
      <c r="AG1041" s="24"/>
      <c r="AH1041" s="24">
        <v>0</v>
      </c>
      <c r="AI1041" s="24">
        <v>0</v>
      </c>
      <c r="AJ1041" s="24"/>
      <c r="AK1041" s="49">
        <v>0</v>
      </c>
      <c r="AL1041" s="44"/>
      <c r="AM1041" s="24"/>
      <c r="AN1041" s="24"/>
      <c r="AO1041" s="24">
        <f t="shared" si="17"/>
        <v>3.2350099999999999</v>
      </c>
      <c r="AP1041" s="24">
        <v>0</v>
      </c>
      <c r="AQ1041" s="24">
        <v>0</v>
      </c>
      <c r="AR1041" s="24">
        <v>0</v>
      </c>
      <c r="AS1041" s="24">
        <v>0</v>
      </c>
      <c r="AT1041" s="24">
        <v>0</v>
      </c>
    </row>
    <row r="1042" spans="1:46" ht="31.5">
      <c r="A1042" s="8" t="s">
        <v>806</v>
      </c>
      <c r="B1042" s="73" t="s">
        <v>706</v>
      </c>
      <c r="C1042" s="15" t="s">
        <v>779</v>
      </c>
      <c r="D1042" s="9">
        <v>3.2350100000000004</v>
      </c>
      <c r="E1042" s="24"/>
      <c r="F1042" s="24">
        <v>0</v>
      </c>
      <c r="G1042" s="24">
        <v>0</v>
      </c>
      <c r="H1042" s="24"/>
      <c r="I1042" s="24">
        <v>0</v>
      </c>
      <c r="J1042" s="24"/>
      <c r="K1042" s="24"/>
      <c r="L1042" s="24"/>
      <c r="M1042" s="24">
        <v>0</v>
      </c>
      <c r="N1042" s="24">
        <v>0</v>
      </c>
      <c r="O1042" s="24"/>
      <c r="P1042" s="49">
        <v>0</v>
      </c>
      <c r="Q1042" s="24"/>
      <c r="R1042" s="24"/>
      <c r="S1042" s="24"/>
      <c r="T1042" s="24">
        <v>3.2350099999999999</v>
      </c>
      <c r="U1042" s="24">
        <v>0</v>
      </c>
      <c r="V1042" s="24"/>
      <c r="W1042" s="24">
        <v>0</v>
      </c>
      <c r="X1042" s="24"/>
      <c r="Y1042" s="24"/>
      <c r="Z1042" s="24"/>
      <c r="AA1042" s="24">
        <v>0</v>
      </c>
      <c r="AB1042" s="24">
        <v>0</v>
      </c>
      <c r="AC1042" s="24"/>
      <c r="AD1042" s="49">
        <v>0</v>
      </c>
      <c r="AE1042" s="24"/>
      <c r="AF1042" s="24"/>
      <c r="AG1042" s="24"/>
      <c r="AH1042" s="24">
        <v>0</v>
      </c>
      <c r="AI1042" s="24">
        <v>0</v>
      </c>
      <c r="AJ1042" s="24"/>
      <c r="AK1042" s="49">
        <v>0</v>
      </c>
      <c r="AL1042" s="44"/>
      <c r="AM1042" s="24"/>
      <c r="AN1042" s="24"/>
      <c r="AO1042" s="24">
        <f t="shared" si="17"/>
        <v>3.2350099999999999</v>
      </c>
      <c r="AP1042" s="24">
        <v>0</v>
      </c>
      <c r="AQ1042" s="24">
        <v>0</v>
      </c>
      <c r="AR1042" s="24">
        <v>0</v>
      </c>
      <c r="AS1042" s="24">
        <v>0</v>
      </c>
      <c r="AT1042" s="24">
        <v>0</v>
      </c>
    </row>
    <row r="1043" spans="1:46" ht="31.5">
      <c r="A1043" s="8" t="s">
        <v>806</v>
      </c>
      <c r="B1043" s="73" t="s">
        <v>706</v>
      </c>
      <c r="C1043" s="15" t="s">
        <v>780</v>
      </c>
      <c r="D1043" s="9">
        <v>3.2350100000000004</v>
      </c>
      <c r="E1043" s="24"/>
      <c r="F1043" s="24">
        <v>0</v>
      </c>
      <c r="G1043" s="24">
        <v>0</v>
      </c>
      <c r="H1043" s="24"/>
      <c r="I1043" s="24">
        <v>0</v>
      </c>
      <c r="J1043" s="24"/>
      <c r="K1043" s="24"/>
      <c r="L1043" s="24"/>
      <c r="M1043" s="24">
        <v>0</v>
      </c>
      <c r="N1043" s="24">
        <v>0</v>
      </c>
      <c r="O1043" s="24"/>
      <c r="P1043" s="49">
        <v>0</v>
      </c>
      <c r="Q1043" s="24"/>
      <c r="R1043" s="24"/>
      <c r="S1043" s="24"/>
      <c r="T1043" s="24">
        <v>3.2350099999999999</v>
      </c>
      <c r="U1043" s="24">
        <v>0</v>
      </c>
      <c r="V1043" s="24"/>
      <c r="W1043" s="24">
        <v>0</v>
      </c>
      <c r="X1043" s="24"/>
      <c r="Y1043" s="24"/>
      <c r="Z1043" s="24"/>
      <c r="AA1043" s="24">
        <v>0</v>
      </c>
      <c r="AB1043" s="24">
        <v>0</v>
      </c>
      <c r="AC1043" s="24"/>
      <c r="AD1043" s="49">
        <v>0</v>
      </c>
      <c r="AE1043" s="24"/>
      <c r="AF1043" s="24"/>
      <c r="AG1043" s="24"/>
      <c r="AH1043" s="24">
        <v>0</v>
      </c>
      <c r="AI1043" s="24">
        <v>0</v>
      </c>
      <c r="AJ1043" s="24"/>
      <c r="AK1043" s="49">
        <v>0</v>
      </c>
      <c r="AL1043" s="44"/>
      <c r="AM1043" s="24"/>
      <c r="AN1043" s="24"/>
      <c r="AO1043" s="24">
        <f t="shared" si="17"/>
        <v>3.2350099999999999</v>
      </c>
      <c r="AP1043" s="24">
        <v>0</v>
      </c>
      <c r="AQ1043" s="24">
        <v>0</v>
      </c>
      <c r="AR1043" s="24">
        <v>0</v>
      </c>
      <c r="AS1043" s="24">
        <v>0</v>
      </c>
      <c r="AT1043" s="24">
        <v>0</v>
      </c>
    </row>
    <row r="1044" spans="1:46" ht="31.5">
      <c r="A1044" s="8" t="s">
        <v>806</v>
      </c>
      <c r="B1044" s="73" t="s">
        <v>706</v>
      </c>
      <c r="C1044" s="15" t="s">
        <v>781</v>
      </c>
      <c r="D1044" s="9">
        <v>10.215459999999998</v>
      </c>
      <c r="E1044" s="24"/>
      <c r="F1044" s="24">
        <v>0</v>
      </c>
      <c r="G1044" s="24">
        <v>0</v>
      </c>
      <c r="H1044" s="24"/>
      <c r="I1044" s="24">
        <v>0</v>
      </c>
      <c r="J1044" s="24"/>
      <c r="K1044" s="24"/>
      <c r="L1044" s="24"/>
      <c r="M1044" s="24">
        <v>0</v>
      </c>
      <c r="N1044" s="24">
        <v>0</v>
      </c>
      <c r="O1044" s="24"/>
      <c r="P1044" s="49">
        <v>0</v>
      </c>
      <c r="Q1044" s="24"/>
      <c r="R1044" s="24"/>
      <c r="S1044" s="24"/>
      <c r="T1044" s="24">
        <v>10.215459999999998</v>
      </c>
      <c r="U1044" s="24">
        <v>0</v>
      </c>
      <c r="V1044" s="24"/>
      <c r="W1044" s="24">
        <v>0</v>
      </c>
      <c r="X1044" s="24"/>
      <c r="Y1044" s="24"/>
      <c r="Z1044" s="24"/>
      <c r="AA1044" s="24">
        <v>0</v>
      </c>
      <c r="AB1044" s="24">
        <v>0</v>
      </c>
      <c r="AC1044" s="24"/>
      <c r="AD1044" s="49">
        <v>0</v>
      </c>
      <c r="AE1044" s="24"/>
      <c r="AF1044" s="24"/>
      <c r="AG1044" s="24"/>
      <c r="AH1044" s="24">
        <v>0</v>
      </c>
      <c r="AI1044" s="24">
        <v>0</v>
      </c>
      <c r="AJ1044" s="24"/>
      <c r="AK1044" s="49">
        <v>0</v>
      </c>
      <c r="AL1044" s="44"/>
      <c r="AM1044" s="24"/>
      <c r="AN1044" s="24"/>
      <c r="AO1044" s="24">
        <f t="shared" si="17"/>
        <v>10.215459999999998</v>
      </c>
      <c r="AP1044" s="24">
        <v>0</v>
      </c>
      <c r="AQ1044" s="24">
        <v>0</v>
      </c>
      <c r="AR1044" s="24">
        <v>0</v>
      </c>
      <c r="AS1044" s="24">
        <v>0</v>
      </c>
      <c r="AT1044" s="24">
        <v>0</v>
      </c>
    </row>
    <row r="1045" spans="1:46" ht="31.5">
      <c r="A1045" s="8" t="s">
        <v>806</v>
      </c>
      <c r="B1045" s="73" t="s">
        <v>706</v>
      </c>
      <c r="C1045" s="15" t="s">
        <v>782</v>
      </c>
      <c r="D1045" s="9">
        <v>5.5766599999999995</v>
      </c>
      <c r="E1045" s="24"/>
      <c r="F1045" s="24">
        <v>0</v>
      </c>
      <c r="G1045" s="24">
        <v>0</v>
      </c>
      <c r="H1045" s="24"/>
      <c r="I1045" s="24">
        <v>0</v>
      </c>
      <c r="J1045" s="24"/>
      <c r="K1045" s="24"/>
      <c r="L1045" s="24"/>
      <c r="M1045" s="24">
        <v>0</v>
      </c>
      <c r="N1045" s="24">
        <v>0</v>
      </c>
      <c r="O1045" s="24"/>
      <c r="P1045" s="49">
        <v>0</v>
      </c>
      <c r="Q1045" s="24"/>
      <c r="R1045" s="24"/>
      <c r="S1045" s="24"/>
      <c r="T1045" s="24">
        <v>5.5766599999999995</v>
      </c>
      <c r="U1045" s="24">
        <v>0</v>
      </c>
      <c r="V1045" s="24"/>
      <c r="W1045" s="24">
        <v>0</v>
      </c>
      <c r="X1045" s="24"/>
      <c r="Y1045" s="24"/>
      <c r="Z1045" s="24"/>
      <c r="AA1045" s="24">
        <v>0</v>
      </c>
      <c r="AB1045" s="24">
        <v>0</v>
      </c>
      <c r="AC1045" s="24"/>
      <c r="AD1045" s="49">
        <v>0</v>
      </c>
      <c r="AE1045" s="24"/>
      <c r="AF1045" s="24"/>
      <c r="AG1045" s="24"/>
      <c r="AH1045" s="24">
        <v>0</v>
      </c>
      <c r="AI1045" s="24">
        <v>0</v>
      </c>
      <c r="AJ1045" s="24"/>
      <c r="AK1045" s="49">
        <v>0</v>
      </c>
      <c r="AL1045" s="44"/>
      <c r="AM1045" s="24"/>
      <c r="AN1045" s="24"/>
      <c r="AO1045" s="24">
        <f t="shared" si="17"/>
        <v>5.5766599999999995</v>
      </c>
      <c r="AP1045" s="24">
        <v>0</v>
      </c>
      <c r="AQ1045" s="24">
        <v>0</v>
      </c>
      <c r="AR1045" s="24">
        <v>0</v>
      </c>
      <c r="AS1045" s="24">
        <v>0</v>
      </c>
      <c r="AT1045" s="24">
        <v>0</v>
      </c>
    </row>
    <row r="1046" spans="1:46" ht="31.5">
      <c r="A1046" s="8" t="s">
        <v>806</v>
      </c>
      <c r="B1046" s="73" t="s">
        <v>706</v>
      </c>
      <c r="C1046" s="15" t="s">
        <v>783</v>
      </c>
      <c r="D1046" s="9">
        <v>3.2350100000000004</v>
      </c>
      <c r="E1046" s="24"/>
      <c r="F1046" s="24">
        <v>0</v>
      </c>
      <c r="G1046" s="24">
        <v>0</v>
      </c>
      <c r="H1046" s="24"/>
      <c r="I1046" s="24">
        <v>0</v>
      </c>
      <c r="J1046" s="24"/>
      <c r="K1046" s="24"/>
      <c r="L1046" s="24"/>
      <c r="M1046" s="24">
        <v>0</v>
      </c>
      <c r="N1046" s="24">
        <v>0</v>
      </c>
      <c r="O1046" s="24"/>
      <c r="P1046" s="49">
        <v>0</v>
      </c>
      <c r="Q1046" s="24"/>
      <c r="R1046" s="24"/>
      <c r="S1046" s="24"/>
      <c r="T1046" s="24">
        <v>3.2350099999999999</v>
      </c>
      <c r="U1046" s="24">
        <v>0</v>
      </c>
      <c r="V1046" s="24"/>
      <c r="W1046" s="24">
        <v>0</v>
      </c>
      <c r="X1046" s="24"/>
      <c r="Y1046" s="24"/>
      <c r="Z1046" s="24"/>
      <c r="AA1046" s="24">
        <v>0</v>
      </c>
      <c r="AB1046" s="24">
        <v>0</v>
      </c>
      <c r="AC1046" s="24"/>
      <c r="AD1046" s="49">
        <v>0</v>
      </c>
      <c r="AE1046" s="24"/>
      <c r="AF1046" s="24"/>
      <c r="AG1046" s="24"/>
      <c r="AH1046" s="24">
        <v>0</v>
      </c>
      <c r="AI1046" s="24">
        <v>0</v>
      </c>
      <c r="AJ1046" s="24"/>
      <c r="AK1046" s="49">
        <v>0</v>
      </c>
      <c r="AL1046" s="44"/>
      <c r="AM1046" s="24"/>
      <c r="AN1046" s="24"/>
      <c r="AO1046" s="24">
        <f t="shared" si="17"/>
        <v>3.2350099999999999</v>
      </c>
      <c r="AP1046" s="24">
        <v>0</v>
      </c>
      <c r="AQ1046" s="24">
        <v>0</v>
      </c>
      <c r="AR1046" s="24">
        <v>0</v>
      </c>
      <c r="AS1046" s="24">
        <v>0</v>
      </c>
      <c r="AT1046" s="24">
        <v>0</v>
      </c>
    </row>
    <row r="1047" spans="1:46" ht="47.25">
      <c r="A1047" s="8" t="s">
        <v>806</v>
      </c>
      <c r="B1047" s="73" t="s">
        <v>707</v>
      </c>
      <c r="C1047" s="15" t="s">
        <v>784</v>
      </c>
      <c r="D1047" s="9">
        <v>3.2350100000000004</v>
      </c>
      <c r="E1047" s="24"/>
      <c r="F1047" s="24">
        <v>0</v>
      </c>
      <c r="G1047" s="24">
        <v>0</v>
      </c>
      <c r="H1047" s="24"/>
      <c r="I1047" s="24">
        <v>0</v>
      </c>
      <c r="J1047" s="24"/>
      <c r="K1047" s="24"/>
      <c r="L1047" s="24"/>
      <c r="M1047" s="24">
        <v>0</v>
      </c>
      <c r="N1047" s="24">
        <v>0</v>
      </c>
      <c r="O1047" s="24"/>
      <c r="P1047" s="49">
        <v>0</v>
      </c>
      <c r="Q1047" s="24"/>
      <c r="R1047" s="24"/>
      <c r="S1047" s="24"/>
      <c r="T1047" s="24">
        <v>3.2350099999999999</v>
      </c>
      <c r="U1047" s="24">
        <v>0</v>
      </c>
      <c r="V1047" s="24"/>
      <c r="W1047" s="24">
        <v>0</v>
      </c>
      <c r="X1047" s="24"/>
      <c r="Y1047" s="24"/>
      <c r="Z1047" s="24"/>
      <c r="AA1047" s="24">
        <v>0</v>
      </c>
      <c r="AB1047" s="24">
        <v>0</v>
      </c>
      <c r="AC1047" s="24"/>
      <c r="AD1047" s="49">
        <v>0</v>
      </c>
      <c r="AE1047" s="24"/>
      <c r="AF1047" s="24"/>
      <c r="AG1047" s="24"/>
      <c r="AH1047" s="24">
        <v>0</v>
      </c>
      <c r="AI1047" s="24">
        <v>0</v>
      </c>
      <c r="AJ1047" s="24"/>
      <c r="AK1047" s="49">
        <v>0</v>
      </c>
      <c r="AL1047" s="44"/>
      <c r="AM1047" s="24"/>
      <c r="AN1047" s="24"/>
      <c r="AO1047" s="24">
        <f t="shared" si="17"/>
        <v>3.2350099999999999</v>
      </c>
      <c r="AP1047" s="24">
        <v>0</v>
      </c>
      <c r="AQ1047" s="24">
        <v>0</v>
      </c>
      <c r="AR1047" s="24">
        <v>0</v>
      </c>
      <c r="AS1047" s="24">
        <v>0</v>
      </c>
      <c r="AT1047" s="24">
        <v>0</v>
      </c>
    </row>
    <row r="1048" spans="1:46" ht="47.25">
      <c r="A1048" s="8" t="s">
        <v>806</v>
      </c>
      <c r="B1048" s="73" t="s">
        <v>707</v>
      </c>
      <c r="C1048" s="15" t="s">
        <v>785</v>
      </c>
      <c r="D1048" s="9">
        <v>7.8826999999999998</v>
      </c>
      <c r="E1048" s="24"/>
      <c r="F1048" s="24">
        <v>0</v>
      </c>
      <c r="G1048" s="24">
        <v>0</v>
      </c>
      <c r="H1048" s="24"/>
      <c r="I1048" s="24">
        <v>0</v>
      </c>
      <c r="J1048" s="24"/>
      <c r="K1048" s="24"/>
      <c r="L1048" s="24"/>
      <c r="M1048" s="24">
        <v>0</v>
      </c>
      <c r="N1048" s="24">
        <v>0</v>
      </c>
      <c r="O1048" s="24"/>
      <c r="P1048" s="49">
        <v>0</v>
      </c>
      <c r="Q1048" s="24"/>
      <c r="R1048" s="24"/>
      <c r="S1048" s="24"/>
      <c r="T1048" s="24">
        <v>7.8826999999999998</v>
      </c>
      <c r="U1048" s="24">
        <v>0</v>
      </c>
      <c r="V1048" s="24"/>
      <c r="W1048" s="24">
        <v>0</v>
      </c>
      <c r="X1048" s="24"/>
      <c r="Y1048" s="24"/>
      <c r="Z1048" s="24"/>
      <c r="AA1048" s="24">
        <v>0</v>
      </c>
      <c r="AB1048" s="24">
        <v>0</v>
      </c>
      <c r="AC1048" s="24"/>
      <c r="AD1048" s="49">
        <v>0</v>
      </c>
      <c r="AE1048" s="24"/>
      <c r="AF1048" s="24"/>
      <c r="AG1048" s="24"/>
      <c r="AH1048" s="24">
        <v>0</v>
      </c>
      <c r="AI1048" s="24">
        <v>0</v>
      </c>
      <c r="AJ1048" s="24"/>
      <c r="AK1048" s="49">
        <v>0</v>
      </c>
      <c r="AL1048" s="44"/>
      <c r="AM1048" s="24"/>
      <c r="AN1048" s="24"/>
      <c r="AO1048" s="24">
        <f t="shared" si="17"/>
        <v>7.8826999999999998</v>
      </c>
      <c r="AP1048" s="24">
        <v>0</v>
      </c>
      <c r="AQ1048" s="24">
        <v>0</v>
      </c>
      <c r="AR1048" s="24">
        <v>0</v>
      </c>
      <c r="AS1048" s="24">
        <v>0</v>
      </c>
      <c r="AT1048" s="24">
        <v>0</v>
      </c>
    </row>
    <row r="1049" spans="1:46" ht="31.5">
      <c r="A1049" s="8" t="s">
        <v>806</v>
      </c>
      <c r="B1049" s="73" t="s">
        <v>706</v>
      </c>
      <c r="C1049" s="15" t="s">
        <v>786</v>
      </c>
      <c r="D1049" s="9">
        <v>3.2350100000000004</v>
      </c>
      <c r="E1049" s="24"/>
      <c r="F1049" s="24">
        <v>0</v>
      </c>
      <c r="G1049" s="24">
        <v>0</v>
      </c>
      <c r="H1049" s="24"/>
      <c r="I1049" s="24">
        <v>0</v>
      </c>
      <c r="J1049" s="24"/>
      <c r="K1049" s="24"/>
      <c r="L1049" s="24"/>
      <c r="M1049" s="24">
        <v>0</v>
      </c>
      <c r="N1049" s="24">
        <v>0</v>
      </c>
      <c r="O1049" s="24"/>
      <c r="P1049" s="49">
        <v>0</v>
      </c>
      <c r="Q1049" s="24"/>
      <c r="R1049" s="24"/>
      <c r="S1049" s="24"/>
      <c r="T1049" s="24">
        <v>3.2350099999999999</v>
      </c>
      <c r="U1049" s="24">
        <v>0</v>
      </c>
      <c r="V1049" s="24"/>
      <c r="W1049" s="24">
        <v>0</v>
      </c>
      <c r="X1049" s="24"/>
      <c r="Y1049" s="24"/>
      <c r="Z1049" s="24"/>
      <c r="AA1049" s="24">
        <v>0</v>
      </c>
      <c r="AB1049" s="24">
        <v>0</v>
      </c>
      <c r="AC1049" s="24"/>
      <c r="AD1049" s="49">
        <v>0</v>
      </c>
      <c r="AE1049" s="24"/>
      <c r="AF1049" s="24"/>
      <c r="AG1049" s="24"/>
      <c r="AH1049" s="24">
        <v>0</v>
      </c>
      <c r="AI1049" s="24">
        <v>0</v>
      </c>
      <c r="AJ1049" s="24"/>
      <c r="AK1049" s="49">
        <v>0</v>
      </c>
      <c r="AL1049" s="44"/>
      <c r="AM1049" s="24"/>
      <c r="AN1049" s="24"/>
      <c r="AO1049" s="24">
        <f t="shared" si="17"/>
        <v>3.2350099999999999</v>
      </c>
      <c r="AP1049" s="24">
        <v>0</v>
      </c>
      <c r="AQ1049" s="24">
        <v>0</v>
      </c>
      <c r="AR1049" s="24">
        <v>0</v>
      </c>
      <c r="AS1049" s="24">
        <v>0</v>
      </c>
      <c r="AT1049" s="24">
        <v>0</v>
      </c>
    </row>
    <row r="1050" spans="1:46" ht="63">
      <c r="A1050" s="8" t="s">
        <v>806</v>
      </c>
      <c r="B1050" s="73" t="s">
        <v>708</v>
      </c>
      <c r="C1050" s="15" t="s">
        <v>2625</v>
      </c>
      <c r="D1050" s="9">
        <v>16.98612</v>
      </c>
      <c r="E1050" s="24"/>
      <c r="F1050" s="24">
        <v>0</v>
      </c>
      <c r="G1050" s="24">
        <v>0</v>
      </c>
      <c r="H1050" s="24"/>
      <c r="I1050" s="24">
        <v>0</v>
      </c>
      <c r="J1050" s="24"/>
      <c r="K1050" s="24"/>
      <c r="L1050" s="24"/>
      <c r="M1050" s="24">
        <v>0</v>
      </c>
      <c r="N1050" s="24">
        <v>0</v>
      </c>
      <c r="O1050" s="24"/>
      <c r="P1050" s="49">
        <v>0</v>
      </c>
      <c r="Q1050" s="24"/>
      <c r="R1050" s="24"/>
      <c r="S1050" s="24"/>
      <c r="T1050" s="24">
        <v>0</v>
      </c>
      <c r="U1050" s="24">
        <v>0</v>
      </c>
      <c r="V1050" s="24"/>
      <c r="W1050" s="24">
        <v>0</v>
      </c>
      <c r="X1050" s="24"/>
      <c r="Y1050" s="24"/>
      <c r="Z1050" s="24"/>
      <c r="AA1050" s="24">
        <v>16.98612</v>
      </c>
      <c r="AB1050" s="24">
        <v>0.25</v>
      </c>
      <c r="AC1050" s="24"/>
      <c r="AD1050" s="49">
        <v>2.70</v>
      </c>
      <c r="AE1050" s="24"/>
      <c r="AF1050" s="24"/>
      <c r="AG1050" s="24"/>
      <c r="AH1050" s="24">
        <v>0</v>
      </c>
      <c r="AI1050" s="24">
        <v>0</v>
      </c>
      <c r="AJ1050" s="24"/>
      <c r="AK1050" s="49">
        <v>0</v>
      </c>
      <c r="AL1050" s="44"/>
      <c r="AM1050" s="24"/>
      <c r="AN1050" s="24"/>
      <c r="AO1050" s="24">
        <f t="shared" si="17"/>
        <v>16.98612</v>
      </c>
      <c r="AP1050" s="24">
        <v>0.25</v>
      </c>
      <c r="AQ1050" s="24">
        <v>0</v>
      </c>
      <c r="AR1050" s="24">
        <v>2.70</v>
      </c>
      <c r="AS1050" s="24">
        <v>0</v>
      </c>
      <c r="AT1050" s="24">
        <v>0</v>
      </c>
    </row>
    <row r="1051" spans="1:46" ht="47.25">
      <c r="A1051" s="8" t="s">
        <v>806</v>
      </c>
      <c r="B1051" s="73" t="s">
        <v>1943</v>
      </c>
      <c r="C1051" s="15" t="s">
        <v>1944</v>
      </c>
      <c r="D1051" s="9">
        <v>1.9835400000000001</v>
      </c>
      <c r="E1051" s="24"/>
      <c r="F1051" s="24">
        <v>0</v>
      </c>
      <c r="G1051" s="24">
        <v>0</v>
      </c>
      <c r="H1051" s="24"/>
      <c r="I1051" s="24">
        <v>0</v>
      </c>
      <c r="J1051" s="24"/>
      <c r="K1051" s="24"/>
      <c r="L1051" s="24"/>
      <c r="M1051" s="24">
        <v>0</v>
      </c>
      <c r="N1051" s="24">
        <v>0</v>
      </c>
      <c r="O1051" s="24"/>
      <c r="P1051" s="49">
        <v>0</v>
      </c>
      <c r="Q1051" s="24"/>
      <c r="R1051" s="24"/>
      <c r="S1051" s="24"/>
      <c r="T1051" s="24">
        <v>1.9835400000000001</v>
      </c>
      <c r="U1051" s="24">
        <v>0</v>
      </c>
      <c r="V1051" s="24"/>
      <c r="W1051" s="24">
        <v>0.25</v>
      </c>
      <c r="X1051" s="24"/>
      <c r="Y1051" s="24"/>
      <c r="Z1051" s="24"/>
      <c r="AA1051" s="24">
        <v>0</v>
      </c>
      <c r="AB1051" s="24">
        <v>0</v>
      </c>
      <c r="AC1051" s="24"/>
      <c r="AD1051" s="49">
        <v>0</v>
      </c>
      <c r="AE1051" s="24"/>
      <c r="AF1051" s="24"/>
      <c r="AG1051" s="24"/>
      <c r="AH1051" s="24">
        <v>0</v>
      </c>
      <c r="AI1051" s="24">
        <v>0</v>
      </c>
      <c r="AJ1051" s="24"/>
      <c r="AK1051" s="49">
        <v>0</v>
      </c>
      <c r="AL1051" s="44"/>
      <c r="AM1051" s="24"/>
      <c r="AN1051" s="24"/>
      <c r="AO1051" s="24">
        <f t="shared" si="17"/>
        <v>1.9835400000000001</v>
      </c>
      <c r="AP1051" s="24">
        <v>0</v>
      </c>
      <c r="AQ1051" s="24">
        <v>0</v>
      </c>
      <c r="AR1051" s="24">
        <v>0.25</v>
      </c>
      <c r="AS1051" s="24">
        <v>0</v>
      </c>
      <c r="AT1051" s="24">
        <v>0</v>
      </c>
    </row>
    <row r="1052" spans="1:46" ht="47.25">
      <c r="A1052" s="8" t="s">
        <v>806</v>
      </c>
      <c r="B1052" s="73" t="s">
        <v>1945</v>
      </c>
      <c r="C1052" s="15" t="s">
        <v>2626</v>
      </c>
      <c r="D1052" s="9">
        <v>5.1497900000000003</v>
      </c>
      <c r="E1052" s="24"/>
      <c r="F1052" s="24">
        <v>5.1497900000000003</v>
      </c>
      <c r="G1052" s="24">
        <v>0.40</v>
      </c>
      <c r="H1052" s="24"/>
      <c r="I1052" s="24">
        <v>0.64</v>
      </c>
      <c r="J1052" s="24"/>
      <c r="K1052" s="24"/>
      <c r="L1052" s="24"/>
      <c r="M1052" s="24">
        <v>0</v>
      </c>
      <c r="N1052" s="24">
        <v>0</v>
      </c>
      <c r="O1052" s="24"/>
      <c r="P1052" s="49">
        <v>0</v>
      </c>
      <c r="Q1052" s="24"/>
      <c r="R1052" s="24"/>
      <c r="S1052" s="24"/>
      <c r="T1052" s="24">
        <v>0</v>
      </c>
      <c r="U1052" s="24">
        <v>0</v>
      </c>
      <c r="V1052" s="24"/>
      <c r="W1052" s="24">
        <v>0</v>
      </c>
      <c r="X1052" s="24"/>
      <c r="Y1052" s="24"/>
      <c r="Z1052" s="24"/>
      <c r="AA1052" s="24">
        <v>0</v>
      </c>
      <c r="AB1052" s="24">
        <v>0</v>
      </c>
      <c r="AC1052" s="24"/>
      <c r="AD1052" s="49">
        <v>0</v>
      </c>
      <c r="AE1052" s="24"/>
      <c r="AF1052" s="24"/>
      <c r="AG1052" s="24"/>
      <c r="AH1052" s="24">
        <v>0</v>
      </c>
      <c r="AI1052" s="24">
        <v>0</v>
      </c>
      <c r="AJ1052" s="24"/>
      <c r="AK1052" s="49">
        <v>0</v>
      </c>
      <c r="AL1052" s="44"/>
      <c r="AM1052" s="24"/>
      <c r="AN1052" s="24"/>
      <c r="AO1052" s="24">
        <f t="shared" si="17"/>
        <v>5.1497900000000003</v>
      </c>
      <c r="AP1052" s="24">
        <v>0.40</v>
      </c>
      <c r="AQ1052" s="24">
        <v>0</v>
      </c>
      <c r="AR1052" s="24">
        <v>0.64</v>
      </c>
      <c r="AS1052" s="24">
        <v>0</v>
      </c>
      <c r="AT1052" s="24">
        <v>0</v>
      </c>
    </row>
    <row r="1053" spans="1:46" ht="47.25">
      <c r="A1053" s="8" t="s">
        <v>806</v>
      </c>
      <c r="B1053" s="73" t="s">
        <v>709</v>
      </c>
      <c r="C1053" s="15" t="s">
        <v>787</v>
      </c>
      <c r="D1053" s="9">
        <v>5.5766599999999995</v>
      </c>
      <c r="E1053" s="24"/>
      <c r="F1053" s="24">
        <v>0</v>
      </c>
      <c r="G1053" s="24">
        <v>0</v>
      </c>
      <c r="H1053" s="24"/>
      <c r="I1053" s="24">
        <v>0</v>
      </c>
      <c r="J1053" s="24"/>
      <c r="K1053" s="24"/>
      <c r="L1053" s="24"/>
      <c r="M1053" s="24">
        <v>0</v>
      </c>
      <c r="N1053" s="24">
        <v>0</v>
      </c>
      <c r="O1053" s="24"/>
      <c r="P1053" s="49">
        <v>0</v>
      </c>
      <c r="Q1053" s="24"/>
      <c r="R1053" s="24"/>
      <c r="S1053" s="24"/>
      <c r="T1053" s="24">
        <v>0</v>
      </c>
      <c r="U1053" s="24">
        <v>0</v>
      </c>
      <c r="V1053" s="24"/>
      <c r="W1053" s="24">
        <v>0</v>
      </c>
      <c r="X1053" s="24"/>
      <c r="Y1053" s="24"/>
      <c r="Z1053" s="24"/>
      <c r="AA1053" s="24">
        <v>5.5766599999999995</v>
      </c>
      <c r="AB1053" s="24">
        <v>0</v>
      </c>
      <c r="AC1053" s="24"/>
      <c r="AD1053" s="49">
        <v>0</v>
      </c>
      <c r="AE1053" s="24"/>
      <c r="AF1053" s="24"/>
      <c r="AG1053" s="24"/>
      <c r="AH1053" s="24">
        <v>0</v>
      </c>
      <c r="AI1053" s="24">
        <v>0</v>
      </c>
      <c r="AJ1053" s="24"/>
      <c r="AK1053" s="49">
        <v>0</v>
      </c>
      <c r="AL1053" s="44"/>
      <c r="AM1053" s="24"/>
      <c r="AN1053" s="24"/>
      <c r="AO1053" s="24">
        <f t="shared" si="17"/>
        <v>5.5766599999999995</v>
      </c>
      <c r="AP1053" s="24">
        <v>0</v>
      </c>
      <c r="AQ1053" s="24">
        <v>0</v>
      </c>
      <c r="AR1053" s="24">
        <v>0</v>
      </c>
      <c r="AS1053" s="24">
        <v>0</v>
      </c>
      <c r="AT1053" s="24">
        <v>0</v>
      </c>
    </row>
    <row r="1054" spans="1:46" ht="47.25">
      <c r="A1054" s="8" t="s">
        <v>806</v>
      </c>
      <c r="B1054" s="73" t="s">
        <v>709</v>
      </c>
      <c r="C1054" s="15" t="s">
        <v>788</v>
      </c>
      <c r="D1054" s="9">
        <v>3.2350100000000004</v>
      </c>
      <c r="E1054" s="24"/>
      <c r="F1054" s="24">
        <v>0</v>
      </c>
      <c r="G1054" s="24">
        <v>0</v>
      </c>
      <c r="H1054" s="24"/>
      <c r="I1054" s="24">
        <v>0</v>
      </c>
      <c r="J1054" s="24"/>
      <c r="K1054" s="24"/>
      <c r="L1054" s="24"/>
      <c r="M1054" s="24">
        <v>0</v>
      </c>
      <c r="N1054" s="24">
        <v>0</v>
      </c>
      <c r="O1054" s="24"/>
      <c r="P1054" s="49">
        <v>0</v>
      </c>
      <c r="Q1054" s="24"/>
      <c r="R1054" s="24"/>
      <c r="S1054" s="24"/>
      <c r="T1054" s="24">
        <v>0</v>
      </c>
      <c r="U1054" s="24">
        <v>0</v>
      </c>
      <c r="V1054" s="24"/>
      <c r="W1054" s="24">
        <v>0</v>
      </c>
      <c r="X1054" s="24"/>
      <c r="Y1054" s="24"/>
      <c r="Z1054" s="24"/>
      <c r="AA1054" s="24">
        <v>3.2350099999999999</v>
      </c>
      <c r="AB1054" s="24">
        <v>0</v>
      </c>
      <c r="AC1054" s="24"/>
      <c r="AD1054" s="49">
        <v>0</v>
      </c>
      <c r="AE1054" s="24"/>
      <c r="AF1054" s="24"/>
      <c r="AG1054" s="24"/>
      <c r="AH1054" s="24">
        <v>0</v>
      </c>
      <c r="AI1054" s="24">
        <v>0</v>
      </c>
      <c r="AJ1054" s="24"/>
      <c r="AK1054" s="49">
        <v>0</v>
      </c>
      <c r="AL1054" s="44"/>
      <c r="AM1054" s="24"/>
      <c r="AN1054" s="24"/>
      <c r="AO1054" s="24">
        <f t="shared" si="17"/>
        <v>3.2350099999999999</v>
      </c>
      <c r="AP1054" s="24">
        <v>0</v>
      </c>
      <c r="AQ1054" s="24">
        <v>0</v>
      </c>
      <c r="AR1054" s="24">
        <v>0</v>
      </c>
      <c r="AS1054" s="24">
        <v>0</v>
      </c>
      <c r="AT1054" s="24">
        <v>0</v>
      </c>
    </row>
    <row r="1055" spans="1:46" ht="47.25">
      <c r="A1055" s="8" t="s">
        <v>806</v>
      </c>
      <c r="B1055" s="73" t="s">
        <v>709</v>
      </c>
      <c r="C1055" s="15" t="s">
        <v>789</v>
      </c>
      <c r="D1055" s="9">
        <v>3.2350100000000004</v>
      </c>
      <c r="E1055" s="24"/>
      <c r="F1055" s="24">
        <v>0</v>
      </c>
      <c r="G1055" s="24">
        <v>0</v>
      </c>
      <c r="H1055" s="24"/>
      <c r="I1055" s="24">
        <v>0</v>
      </c>
      <c r="J1055" s="24"/>
      <c r="K1055" s="24"/>
      <c r="L1055" s="24"/>
      <c r="M1055" s="24">
        <v>0</v>
      </c>
      <c r="N1055" s="24">
        <v>0</v>
      </c>
      <c r="O1055" s="24"/>
      <c r="P1055" s="49">
        <v>0</v>
      </c>
      <c r="Q1055" s="24"/>
      <c r="R1055" s="24"/>
      <c r="S1055" s="24"/>
      <c r="T1055" s="24">
        <v>0</v>
      </c>
      <c r="U1055" s="24">
        <v>0</v>
      </c>
      <c r="V1055" s="24"/>
      <c r="W1055" s="24">
        <v>0</v>
      </c>
      <c r="X1055" s="24"/>
      <c r="Y1055" s="24"/>
      <c r="Z1055" s="24"/>
      <c r="AA1055" s="24">
        <v>3.2350099999999999</v>
      </c>
      <c r="AB1055" s="24">
        <v>0</v>
      </c>
      <c r="AC1055" s="24"/>
      <c r="AD1055" s="49">
        <v>0</v>
      </c>
      <c r="AE1055" s="24"/>
      <c r="AF1055" s="24"/>
      <c r="AG1055" s="24"/>
      <c r="AH1055" s="24">
        <v>0</v>
      </c>
      <c r="AI1055" s="24">
        <v>0</v>
      </c>
      <c r="AJ1055" s="24"/>
      <c r="AK1055" s="49">
        <v>0</v>
      </c>
      <c r="AL1055" s="44"/>
      <c r="AM1055" s="24"/>
      <c r="AN1055" s="24"/>
      <c r="AO1055" s="24">
        <f t="shared" si="17"/>
        <v>3.2350099999999999</v>
      </c>
      <c r="AP1055" s="24">
        <v>0</v>
      </c>
      <c r="AQ1055" s="24">
        <v>0</v>
      </c>
      <c r="AR1055" s="24">
        <v>0</v>
      </c>
      <c r="AS1055" s="24">
        <v>0</v>
      </c>
      <c r="AT1055" s="24">
        <v>0</v>
      </c>
    </row>
    <row r="1056" spans="1:46" ht="47.25">
      <c r="A1056" s="8" t="s">
        <v>806</v>
      </c>
      <c r="B1056" s="73" t="s">
        <v>710</v>
      </c>
      <c r="C1056" s="15" t="s">
        <v>790</v>
      </c>
      <c r="D1056" s="9">
        <v>3.2350100000000004</v>
      </c>
      <c r="E1056" s="24"/>
      <c r="F1056" s="24">
        <v>0</v>
      </c>
      <c r="G1056" s="24">
        <v>0</v>
      </c>
      <c r="H1056" s="24"/>
      <c r="I1056" s="24">
        <v>0</v>
      </c>
      <c r="J1056" s="24"/>
      <c r="K1056" s="24"/>
      <c r="L1056" s="24"/>
      <c r="M1056" s="24">
        <v>0</v>
      </c>
      <c r="N1056" s="24">
        <v>0</v>
      </c>
      <c r="O1056" s="24"/>
      <c r="P1056" s="49">
        <v>0</v>
      </c>
      <c r="Q1056" s="24"/>
      <c r="R1056" s="24"/>
      <c r="S1056" s="24"/>
      <c r="T1056" s="24">
        <v>0</v>
      </c>
      <c r="U1056" s="24">
        <v>0</v>
      </c>
      <c r="V1056" s="24"/>
      <c r="W1056" s="24">
        <v>0</v>
      </c>
      <c r="X1056" s="24"/>
      <c r="Y1056" s="24"/>
      <c r="Z1056" s="24"/>
      <c r="AA1056" s="24">
        <v>3.2350099999999999</v>
      </c>
      <c r="AB1056" s="24">
        <v>0</v>
      </c>
      <c r="AC1056" s="24"/>
      <c r="AD1056" s="49">
        <v>0</v>
      </c>
      <c r="AE1056" s="24"/>
      <c r="AF1056" s="24"/>
      <c r="AG1056" s="24"/>
      <c r="AH1056" s="24">
        <v>0</v>
      </c>
      <c r="AI1056" s="24">
        <v>0</v>
      </c>
      <c r="AJ1056" s="24"/>
      <c r="AK1056" s="49">
        <v>0</v>
      </c>
      <c r="AL1056" s="44"/>
      <c r="AM1056" s="24"/>
      <c r="AN1056" s="24"/>
      <c r="AO1056" s="24">
        <f t="shared" si="17"/>
        <v>3.2350099999999999</v>
      </c>
      <c r="AP1056" s="24">
        <v>0</v>
      </c>
      <c r="AQ1056" s="24">
        <v>0</v>
      </c>
      <c r="AR1056" s="24">
        <v>0</v>
      </c>
      <c r="AS1056" s="24">
        <v>0</v>
      </c>
      <c r="AT1056" s="24">
        <v>0</v>
      </c>
    </row>
    <row r="1057" spans="1:46" ht="47.25">
      <c r="A1057" s="8" t="s">
        <v>806</v>
      </c>
      <c r="B1057" s="73" t="s">
        <v>1946</v>
      </c>
      <c r="C1057" s="15" t="s">
        <v>791</v>
      </c>
      <c r="D1057" s="9">
        <v>3.2399200000000001</v>
      </c>
      <c r="E1057" s="24"/>
      <c r="F1057" s="24">
        <v>3.2399200000000001</v>
      </c>
      <c r="G1057" s="24">
        <v>0</v>
      </c>
      <c r="H1057" s="24"/>
      <c r="I1057" s="24">
        <v>0</v>
      </c>
      <c r="J1057" s="24"/>
      <c r="K1057" s="24"/>
      <c r="L1057" s="24"/>
      <c r="M1057" s="24">
        <v>0</v>
      </c>
      <c r="N1057" s="24">
        <v>0</v>
      </c>
      <c r="O1057" s="24"/>
      <c r="P1057" s="49">
        <v>0</v>
      </c>
      <c r="Q1057" s="24"/>
      <c r="R1057" s="24"/>
      <c r="S1057" s="24"/>
      <c r="T1057" s="24">
        <v>0</v>
      </c>
      <c r="U1057" s="24">
        <v>0</v>
      </c>
      <c r="V1057" s="24"/>
      <c r="W1057" s="24">
        <v>0</v>
      </c>
      <c r="X1057" s="24"/>
      <c r="Y1057" s="24"/>
      <c r="Z1057" s="24"/>
      <c r="AA1057" s="24">
        <v>0</v>
      </c>
      <c r="AB1057" s="24">
        <v>0</v>
      </c>
      <c r="AC1057" s="24"/>
      <c r="AD1057" s="49">
        <v>0</v>
      </c>
      <c r="AE1057" s="24"/>
      <c r="AF1057" s="24"/>
      <c r="AG1057" s="24"/>
      <c r="AH1057" s="24">
        <v>0</v>
      </c>
      <c r="AI1057" s="24">
        <v>0</v>
      </c>
      <c r="AJ1057" s="24"/>
      <c r="AK1057" s="49">
        <v>0</v>
      </c>
      <c r="AL1057" s="44"/>
      <c r="AM1057" s="24"/>
      <c r="AN1057" s="24"/>
      <c r="AO1057" s="24">
        <f t="shared" si="17"/>
        <v>3.2399200000000001</v>
      </c>
      <c r="AP1057" s="24">
        <v>0</v>
      </c>
      <c r="AQ1057" s="24">
        <v>0</v>
      </c>
      <c r="AR1057" s="24">
        <v>0</v>
      </c>
      <c r="AS1057" s="24">
        <v>0</v>
      </c>
      <c r="AT1057" s="24">
        <v>0</v>
      </c>
    </row>
    <row r="1058" spans="1:46" ht="47.25">
      <c r="A1058" s="8" t="s">
        <v>806</v>
      </c>
      <c r="B1058" s="73" t="s">
        <v>711</v>
      </c>
      <c r="C1058" s="15" t="s">
        <v>792</v>
      </c>
      <c r="D1058" s="9">
        <v>5.5766599999999995</v>
      </c>
      <c r="E1058" s="24"/>
      <c r="F1058" s="24">
        <v>0</v>
      </c>
      <c r="G1058" s="24">
        <v>0</v>
      </c>
      <c r="H1058" s="24"/>
      <c r="I1058" s="24">
        <v>0</v>
      </c>
      <c r="J1058" s="24"/>
      <c r="K1058" s="24"/>
      <c r="L1058" s="24"/>
      <c r="M1058" s="24">
        <v>0</v>
      </c>
      <c r="N1058" s="24">
        <v>0</v>
      </c>
      <c r="O1058" s="24"/>
      <c r="P1058" s="49">
        <v>0</v>
      </c>
      <c r="Q1058" s="24"/>
      <c r="R1058" s="24"/>
      <c r="S1058" s="24"/>
      <c r="T1058" s="24">
        <v>0</v>
      </c>
      <c r="U1058" s="24">
        <v>0</v>
      </c>
      <c r="V1058" s="24"/>
      <c r="W1058" s="24">
        <v>0</v>
      </c>
      <c r="X1058" s="24"/>
      <c r="Y1058" s="24"/>
      <c r="Z1058" s="24"/>
      <c r="AA1058" s="24">
        <v>0</v>
      </c>
      <c r="AB1058" s="24">
        <v>0</v>
      </c>
      <c r="AC1058" s="24"/>
      <c r="AD1058" s="49">
        <v>0</v>
      </c>
      <c r="AE1058" s="24"/>
      <c r="AF1058" s="24"/>
      <c r="AG1058" s="24"/>
      <c r="AH1058" s="24">
        <v>5.5766599999999995</v>
      </c>
      <c r="AI1058" s="24">
        <v>0</v>
      </c>
      <c r="AJ1058" s="24"/>
      <c r="AK1058" s="49">
        <v>0</v>
      </c>
      <c r="AL1058" s="44"/>
      <c r="AM1058" s="24"/>
      <c r="AN1058" s="24"/>
      <c r="AO1058" s="24">
        <f t="shared" si="17"/>
        <v>5.5766599999999995</v>
      </c>
      <c r="AP1058" s="24">
        <v>0</v>
      </c>
      <c r="AQ1058" s="24">
        <v>0</v>
      </c>
      <c r="AR1058" s="24">
        <v>0</v>
      </c>
      <c r="AS1058" s="24">
        <v>0</v>
      </c>
      <c r="AT1058" s="24">
        <v>0</v>
      </c>
    </row>
    <row r="1059" spans="1:46" ht="78.75">
      <c r="A1059" s="8" t="s">
        <v>806</v>
      </c>
      <c r="B1059" s="73" t="s">
        <v>1947</v>
      </c>
      <c r="C1059" s="15" t="s">
        <v>1948</v>
      </c>
      <c r="D1059" s="9">
        <v>1.0461800000000001</v>
      </c>
      <c r="E1059" s="24"/>
      <c r="F1059" s="24">
        <v>0</v>
      </c>
      <c r="G1059" s="24">
        <v>0</v>
      </c>
      <c r="H1059" s="24"/>
      <c r="I1059" s="24">
        <v>0</v>
      </c>
      <c r="J1059" s="24"/>
      <c r="K1059" s="24"/>
      <c r="L1059" s="24"/>
      <c r="M1059" s="24">
        <v>0</v>
      </c>
      <c r="N1059" s="24">
        <v>0</v>
      </c>
      <c r="O1059" s="24"/>
      <c r="P1059" s="49">
        <v>0</v>
      </c>
      <c r="Q1059" s="24"/>
      <c r="R1059" s="24"/>
      <c r="S1059" s="24"/>
      <c r="T1059" s="24">
        <v>1.0461799999999999</v>
      </c>
      <c r="U1059" s="24">
        <v>0</v>
      </c>
      <c r="V1059" s="24"/>
      <c r="W1059" s="24">
        <v>0.30</v>
      </c>
      <c r="X1059" s="24"/>
      <c r="Y1059" s="24"/>
      <c r="Z1059" s="24"/>
      <c r="AA1059" s="24">
        <v>0</v>
      </c>
      <c r="AB1059" s="24">
        <v>0</v>
      </c>
      <c r="AC1059" s="24"/>
      <c r="AD1059" s="49">
        <v>0</v>
      </c>
      <c r="AE1059" s="24"/>
      <c r="AF1059" s="24"/>
      <c r="AG1059" s="24"/>
      <c r="AH1059" s="24">
        <v>0</v>
      </c>
      <c r="AI1059" s="24">
        <v>0</v>
      </c>
      <c r="AJ1059" s="24"/>
      <c r="AK1059" s="49">
        <v>0</v>
      </c>
      <c r="AL1059" s="44"/>
      <c r="AM1059" s="24"/>
      <c r="AN1059" s="24"/>
      <c r="AO1059" s="24">
        <f t="shared" si="17"/>
        <v>1.0461799999999999</v>
      </c>
      <c r="AP1059" s="24">
        <v>0</v>
      </c>
      <c r="AQ1059" s="24">
        <v>0</v>
      </c>
      <c r="AR1059" s="24">
        <v>0.30</v>
      </c>
      <c r="AS1059" s="24">
        <v>0</v>
      </c>
      <c r="AT1059" s="24">
        <v>0</v>
      </c>
    </row>
    <row r="1060" spans="1:46" ht="47.25">
      <c r="A1060" s="8" t="s">
        <v>806</v>
      </c>
      <c r="B1060" s="73" t="s">
        <v>1949</v>
      </c>
      <c r="C1060" s="15" t="s">
        <v>2627</v>
      </c>
      <c r="D1060" s="9">
        <v>1.3711300000000002</v>
      </c>
      <c r="E1060" s="24"/>
      <c r="F1060" s="24">
        <v>1.3711300000000002</v>
      </c>
      <c r="G1060" s="24">
        <v>0.25</v>
      </c>
      <c r="H1060" s="24"/>
      <c r="I1060" s="24">
        <v>0.01</v>
      </c>
      <c r="J1060" s="24"/>
      <c r="K1060" s="24"/>
      <c r="L1060" s="24"/>
      <c r="M1060" s="24">
        <v>0</v>
      </c>
      <c r="N1060" s="24">
        <v>0</v>
      </c>
      <c r="O1060" s="24"/>
      <c r="P1060" s="49">
        <v>0</v>
      </c>
      <c r="Q1060" s="24"/>
      <c r="R1060" s="24"/>
      <c r="S1060" s="24"/>
      <c r="T1060" s="24">
        <v>0</v>
      </c>
      <c r="U1060" s="24">
        <v>0</v>
      </c>
      <c r="V1060" s="24"/>
      <c r="W1060" s="24">
        <v>0</v>
      </c>
      <c r="X1060" s="24"/>
      <c r="Y1060" s="24"/>
      <c r="Z1060" s="24"/>
      <c r="AA1060" s="24">
        <v>0</v>
      </c>
      <c r="AB1060" s="24">
        <v>0</v>
      </c>
      <c r="AC1060" s="24"/>
      <c r="AD1060" s="49">
        <v>0</v>
      </c>
      <c r="AE1060" s="24"/>
      <c r="AF1060" s="24"/>
      <c r="AG1060" s="24"/>
      <c r="AH1060" s="24">
        <v>0</v>
      </c>
      <c r="AI1060" s="24">
        <v>0</v>
      </c>
      <c r="AJ1060" s="24"/>
      <c r="AK1060" s="49">
        <v>0</v>
      </c>
      <c r="AL1060" s="44"/>
      <c r="AM1060" s="24"/>
      <c r="AN1060" s="24"/>
      <c r="AO1060" s="24">
        <f t="shared" si="17"/>
        <v>1.3711300000000002</v>
      </c>
      <c r="AP1060" s="24">
        <v>0.25</v>
      </c>
      <c r="AQ1060" s="24">
        <v>0</v>
      </c>
      <c r="AR1060" s="24">
        <v>0.01</v>
      </c>
      <c r="AS1060" s="24">
        <v>0</v>
      </c>
      <c r="AT1060" s="24">
        <v>0</v>
      </c>
    </row>
    <row r="1061" spans="1:46" ht="94.5">
      <c r="A1061" s="8" t="s">
        <v>806</v>
      </c>
      <c r="B1061" s="73" t="s">
        <v>158</v>
      </c>
      <c r="C1061" s="15" t="s">
        <v>2628</v>
      </c>
      <c r="D1061" s="9">
        <v>26.440999999999999</v>
      </c>
      <c r="E1061" s="24"/>
      <c r="F1061" s="24">
        <v>0</v>
      </c>
      <c r="G1061" s="24">
        <v>0</v>
      </c>
      <c r="H1061" s="24"/>
      <c r="I1061" s="24">
        <v>0</v>
      </c>
      <c r="J1061" s="24"/>
      <c r="K1061" s="24"/>
      <c r="L1061" s="24"/>
      <c r="M1061" s="24">
        <v>26.440999999999999</v>
      </c>
      <c r="N1061" s="24">
        <v>0</v>
      </c>
      <c r="O1061" s="24"/>
      <c r="P1061" s="49">
        <v>0</v>
      </c>
      <c r="Q1061" s="24"/>
      <c r="R1061" s="24"/>
      <c r="S1061" s="24"/>
      <c r="T1061" s="24">
        <v>0</v>
      </c>
      <c r="U1061" s="24">
        <v>0</v>
      </c>
      <c r="V1061" s="24"/>
      <c r="W1061" s="24">
        <v>0</v>
      </c>
      <c r="X1061" s="24"/>
      <c r="Y1061" s="24"/>
      <c r="Z1061" s="24"/>
      <c r="AA1061" s="24">
        <v>0</v>
      </c>
      <c r="AB1061" s="24">
        <v>0</v>
      </c>
      <c r="AC1061" s="24"/>
      <c r="AD1061" s="49">
        <v>5.60</v>
      </c>
      <c r="AE1061" s="24"/>
      <c r="AF1061" s="24"/>
      <c r="AG1061" s="24"/>
      <c r="AH1061" s="24">
        <v>0</v>
      </c>
      <c r="AI1061" s="24">
        <v>0</v>
      </c>
      <c r="AJ1061" s="24"/>
      <c r="AK1061" s="49">
        <v>0</v>
      </c>
      <c r="AL1061" s="44"/>
      <c r="AM1061" s="24"/>
      <c r="AN1061" s="24"/>
      <c r="AO1061" s="24">
        <f t="shared" si="17"/>
        <v>26.440999999999999</v>
      </c>
      <c r="AP1061" s="24">
        <v>0</v>
      </c>
      <c r="AQ1061" s="24">
        <v>0</v>
      </c>
      <c r="AR1061" s="24">
        <v>5.60</v>
      </c>
      <c r="AS1061" s="24">
        <v>0</v>
      </c>
      <c r="AT1061" s="24">
        <v>0</v>
      </c>
    </row>
    <row r="1062" spans="1:46" ht="78.75">
      <c r="A1062" s="8" t="s">
        <v>806</v>
      </c>
      <c r="B1062" s="73" t="s">
        <v>1950</v>
      </c>
      <c r="C1062" s="15" t="s">
        <v>1951</v>
      </c>
      <c r="D1062" s="9">
        <v>5.4777200000000006</v>
      </c>
      <c r="E1062" s="24"/>
      <c r="F1062" s="24">
        <v>5.4777200000000006</v>
      </c>
      <c r="G1062" s="24">
        <v>0.63</v>
      </c>
      <c r="H1062" s="24"/>
      <c r="I1062" s="24">
        <v>0.26</v>
      </c>
      <c r="J1062" s="24"/>
      <c r="K1062" s="24"/>
      <c r="L1062" s="24"/>
      <c r="M1062" s="24">
        <v>0</v>
      </c>
      <c r="N1062" s="24">
        <v>0</v>
      </c>
      <c r="O1062" s="24"/>
      <c r="P1062" s="49">
        <v>0</v>
      </c>
      <c r="Q1062" s="24"/>
      <c r="R1062" s="24"/>
      <c r="S1062" s="24"/>
      <c r="T1062" s="24">
        <v>0</v>
      </c>
      <c r="U1062" s="24">
        <v>0</v>
      </c>
      <c r="V1062" s="24"/>
      <c r="W1062" s="24">
        <v>0</v>
      </c>
      <c r="X1062" s="24"/>
      <c r="Y1062" s="24"/>
      <c r="Z1062" s="24"/>
      <c r="AA1062" s="24">
        <v>0</v>
      </c>
      <c r="AB1062" s="24">
        <v>0</v>
      </c>
      <c r="AC1062" s="24"/>
      <c r="AD1062" s="49">
        <v>0</v>
      </c>
      <c r="AE1062" s="24"/>
      <c r="AF1062" s="24"/>
      <c r="AG1062" s="24"/>
      <c r="AH1062" s="24">
        <v>0</v>
      </c>
      <c r="AI1062" s="24">
        <v>0</v>
      </c>
      <c r="AJ1062" s="24"/>
      <c r="AK1062" s="49">
        <v>0</v>
      </c>
      <c r="AL1062" s="44"/>
      <c r="AM1062" s="24"/>
      <c r="AN1062" s="24"/>
      <c r="AO1062" s="24">
        <f t="shared" si="17"/>
        <v>5.4777200000000006</v>
      </c>
      <c r="AP1062" s="24">
        <v>0.63</v>
      </c>
      <c r="AQ1062" s="24">
        <v>0</v>
      </c>
      <c r="AR1062" s="24">
        <v>0.26</v>
      </c>
      <c r="AS1062" s="24">
        <v>0</v>
      </c>
      <c r="AT1062" s="24">
        <v>0</v>
      </c>
    </row>
    <row r="1063" spans="1:46" ht="78.75">
      <c r="A1063" s="8" t="s">
        <v>806</v>
      </c>
      <c r="B1063" s="73" t="s">
        <v>1952</v>
      </c>
      <c r="C1063" s="15" t="s">
        <v>1953</v>
      </c>
      <c r="D1063" s="9">
        <v>44.355059999999995</v>
      </c>
      <c r="E1063" s="24"/>
      <c r="F1063" s="24">
        <v>44.355059999999995</v>
      </c>
      <c r="G1063" s="24">
        <v>0.25</v>
      </c>
      <c r="H1063" s="24"/>
      <c r="I1063" s="24">
        <v>17.66</v>
      </c>
      <c r="J1063" s="24"/>
      <c r="K1063" s="24"/>
      <c r="L1063" s="24"/>
      <c r="M1063" s="24">
        <v>0</v>
      </c>
      <c r="N1063" s="24">
        <v>0</v>
      </c>
      <c r="O1063" s="24"/>
      <c r="P1063" s="49">
        <v>0</v>
      </c>
      <c r="Q1063" s="24"/>
      <c r="R1063" s="24"/>
      <c r="S1063" s="24"/>
      <c r="T1063" s="24">
        <v>0</v>
      </c>
      <c r="U1063" s="24">
        <v>0</v>
      </c>
      <c r="V1063" s="24"/>
      <c r="W1063" s="24">
        <v>0</v>
      </c>
      <c r="X1063" s="24"/>
      <c r="Y1063" s="24"/>
      <c r="Z1063" s="24"/>
      <c r="AA1063" s="24">
        <v>0</v>
      </c>
      <c r="AB1063" s="24">
        <v>0</v>
      </c>
      <c r="AC1063" s="24"/>
      <c r="AD1063" s="49">
        <v>0</v>
      </c>
      <c r="AE1063" s="24"/>
      <c r="AF1063" s="24"/>
      <c r="AG1063" s="24"/>
      <c r="AH1063" s="24">
        <v>0</v>
      </c>
      <c r="AI1063" s="24">
        <v>0</v>
      </c>
      <c r="AJ1063" s="24"/>
      <c r="AK1063" s="49">
        <v>0</v>
      </c>
      <c r="AL1063" s="44"/>
      <c r="AM1063" s="24"/>
      <c r="AN1063" s="24"/>
      <c r="AO1063" s="24">
        <f t="shared" si="17"/>
        <v>44.355059999999995</v>
      </c>
      <c r="AP1063" s="24">
        <v>0.25</v>
      </c>
      <c r="AQ1063" s="24">
        <v>0</v>
      </c>
      <c r="AR1063" s="24">
        <v>17.66</v>
      </c>
      <c r="AS1063" s="24">
        <v>0</v>
      </c>
      <c r="AT1063" s="24">
        <v>0</v>
      </c>
    </row>
    <row r="1064" spans="1:46" ht="31.5">
      <c r="A1064" s="8" t="s">
        <v>806</v>
      </c>
      <c r="B1064" s="73" t="s">
        <v>712</v>
      </c>
      <c r="C1064" s="15" t="s">
        <v>793</v>
      </c>
      <c r="D1064" s="9">
        <v>7.8826999999999998</v>
      </c>
      <c r="E1064" s="24"/>
      <c r="F1064" s="24">
        <v>0</v>
      </c>
      <c r="G1064" s="24">
        <v>0</v>
      </c>
      <c r="H1064" s="24"/>
      <c r="I1064" s="24">
        <v>0</v>
      </c>
      <c r="J1064" s="24"/>
      <c r="K1064" s="24"/>
      <c r="L1064" s="24"/>
      <c r="M1064" s="24">
        <v>0</v>
      </c>
      <c r="N1064" s="24">
        <v>0</v>
      </c>
      <c r="O1064" s="24"/>
      <c r="P1064" s="49">
        <v>0</v>
      </c>
      <c r="Q1064" s="24"/>
      <c r="R1064" s="24"/>
      <c r="S1064" s="24"/>
      <c r="T1064" s="24">
        <v>0</v>
      </c>
      <c r="U1064" s="24">
        <v>0</v>
      </c>
      <c r="V1064" s="24"/>
      <c r="W1064" s="24">
        <v>0</v>
      </c>
      <c r="X1064" s="24"/>
      <c r="Y1064" s="24"/>
      <c r="Z1064" s="24"/>
      <c r="AA1064" s="24">
        <v>0</v>
      </c>
      <c r="AB1064" s="24">
        <v>0</v>
      </c>
      <c r="AC1064" s="24"/>
      <c r="AD1064" s="49">
        <v>0</v>
      </c>
      <c r="AE1064" s="24"/>
      <c r="AF1064" s="24"/>
      <c r="AG1064" s="24"/>
      <c r="AH1064" s="24">
        <v>7.8826999999999998</v>
      </c>
      <c r="AI1064" s="24">
        <v>0</v>
      </c>
      <c r="AJ1064" s="24"/>
      <c r="AK1064" s="49">
        <v>0</v>
      </c>
      <c r="AL1064" s="44"/>
      <c r="AM1064" s="24"/>
      <c r="AN1064" s="24"/>
      <c r="AO1064" s="24">
        <f t="shared" si="17"/>
        <v>7.8826999999999998</v>
      </c>
      <c r="AP1064" s="24">
        <v>0</v>
      </c>
      <c r="AQ1064" s="24">
        <v>0</v>
      </c>
      <c r="AR1064" s="24">
        <v>0</v>
      </c>
      <c r="AS1064" s="24">
        <v>0</v>
      </c>
      <c r="AT1064" s="24">
        <v>0</v>
      </c>
    </row>
    <row r="1065" spans="1:46" ht="110.25">
      <c r="A1065" s="8" t="s">
        <v>806</v>
      </c>
      <c r="B1065" s="73" t="s">
        <v>1954</v>
      </c>
      <c r="C1065" s="15" t="s">
        <v>1955</v>
      </c>
      <c r="D1065" s="9">
        <v>10.450749999999999</v>
      </c>
      <c r="E1065" s="24"/>
      <c r="F1065" s="24">
        <v>0</v>
      </c>
      <c r="G1065" s="24">
        <v>0</v>
      </c>
      <c r="H1065" s="24"/>
      <c r="I1065" s="24">
        <v>0</v>
      </c>
      <c r="J1065" s="24"/>
      <c r="K1065" s="24"/>
      <c r="L1065" s="24"/>
      <c r="M1065" s="24">
        <v>10.450749999999999</v>
      </c>
      <c r="N1065" s="24">
        <v>0.32</v>
      </c>
      <c r="O1065" s="24"/>
      <c r="P1065" s="49">
        <v>2</v>
      </c>
      <c r="Q1065" s="24"/>
      <c r="R1065" s="24"/>
      <c r="S1065" s="24"/>
      <c r="T1065" s="24">
        <v>0</v>
      </c>
      <c r="U1065" s="24">
        <v>0</v>
      </c>
      <c r="V1065" s="24"/>
      <c r="W1065" s="24">
        <v>0</v>
      </c>
      <c r="X1065" s="24"/>
      <c r="Y1065" s="24"/>
      <c r="Z1065" s="24"/>
      <c r="AA1065" s="24">
        <v>0</v>
      </c>
      <c r="AB1065" s="24">
        <v>0</v>
      </c>
      <c r="AC1065" s="24"/>
      <c r="AD1065" s="49">
        <v>0</v>
      </c>
      <c r="AE1065" s="24"/>
      <c r="AF1065" s="24"/>
      <c r="AG1065" s="24"/>
      <c r="AH1065" s="24">
        <v>0</v>
      </c>
      <c r="AI1065" s="24">
        <v>0</v>
      </c>
      <c r="AJ1065" s="24"/>
      <c r="AK1065" s="49">
        <v>0</v>
      </c>
      <c r="AL1065" s="44"/>
      <c r="AM1065" s="24"/>
      <c r="AN1065" s="24"/>
      <c r="AO1065" s="24">
        <f t="shared" si="17"/>
        <v>10.450749999999999</v>
      </c>
      <c r="AP1065" s="24">
        <v>0.32</v>
      </c>
      <c r="AQ1065" s="24">
        <v>0</v>
      </c>
      <c r="AR1065" s="24">
        <v>2</v>
      </c>
      <c r="AS1065" s="24">
        <v>0</v>
      </c>
      <c r="AT1065" s="24">
        <v>0</v>
      </c>
    </row>
    <row r="1066" spans="1:46" ht="78.75">
      <c r="A1066" s="8" t="s">
        <v>806</v>
      </c>
      <c r="B1066" s="73" t="s">
        <v>1956</v>
      </c>
      <c r="C1066" s="15" t="s">
        <v>1957</v>
      </c>
      <c r="D1066" s="9">
        <v>3.43242</v>
      </c>
      <c r="E1066" s="24"/>
      <c r="F1066" s="24">
        <v>3.43242</v>
      </c>
      <c r="G1066" s="24">
        <v>0.16</v>
      </c>
      <c r="H1066" s="24"/>
      <c r="I1066" s="24">
        <v>0.10</v>
      </c>
      <c r="J1066" s="24"/>
      <c r="K1066" s="24"/>
      <c r="L1066" s="24"/>
      <c r="M1066" s="24">
        <v>0</v>
      </c>
      <c r="N1066" s="24">
        <v>0</v>
      </c>
      <c r="O1066" s="24"/>
      <c r="P1066" s="49">
        <v>0</v>
      </c>
      <c r="Q1066" s="24"/>
      <c r="R1066" s="24"/>
      <c r="S1066" s="24"/>
      <c r="T1066" s="24">
        <v>0</v>
      </c>
      <c r="U1066" s="24">
        <v>0</v>
      </c>
      <c r="V1066" s="24"/>
      <c r="W1066" s="24">
        <v>0</v>
      </c>
      <c r="X1066" s="24"/>
      <c r="Y1066" s="24"/>
      <c r="Z1066" s="24"/>
      <c r="AA1066" s="24">
        <v>0</v>
      </c>
      <c r="AB1066" s="24">
        <v>0</v>
      </c>
      <c r="AC1066" s="24"/>
      <c r="AD1066" s="49">
        <v>0</v>
      </c>
      <c r="AE1066" s="24"/>
      <c r="AF1066" s="24"/>
      <c r="AG1066" s="24"/>
      <c r="AH1066" s="24">
        <v>0</v>
      </c>
      <c r="AI1066" s="24">
        <v>0</v>
      </c>
      <c r="AJ1066" s="24"/>
      <c r="AK1066" s="49">
        <v>0</v>
      </c>
      <c r="AL1066" s="44"/>
      <c r="AM1066" s="24"/>
      <c r="AN1066" s="24"/>
      <c r="AO1066" s="24">
        <f t="shared" si="17"/>
        <v>3.43242</v>
      </c>
      <c r="AP1066" s="24">
        <v>0.16</v>
      </c>
      <c r="AQ1066" s="24">
        <v>0</v>
      </c>
      <c r="AR1066" s="24">
        <v>0.10</v>
      </c>
      <c r="AS1066" s="24">
        <v>0</v>
      </c>
      <c r="AT1066" s="24">
        <v>0</v>
      </c>
    </row>
    <row r="1067" spans="1:46" ht="78.75">
      <c r="A1067" s="8" t="s">
        <v>806</v>
      </c>
      <c r="B1067" s="73" t="s">
        <v>1958</v>
      </c>
      <c r="C1067" s="15" t="s">
        <v>2629</v>
      </c>
      <c r="D1067" s="9">
        <v>8.2712599999999998</v>
      </c>
      <c r="E1067" s="24"/>
      <c r="F1067" s="24">
        <v>0</v>
      </c>
      <c r="G1067" s="24">
        <v>0</v>
      </c>
      <c r="H1067" s="24"/>
      <c r="I1067" s="24">
        <v>0</v>
      </c>
      <c r="J1067" s="24"/>
      <c r="K1067" s="24"/>
      <c r="L1067" s="24"/>
      <c r="M1067" s="24">
        <v>8.2712600000000016</v>
      </c>
      <c r="N1067" s="24">
        <v>0.63</v>
      </c>
      <c r="O1067" s="24"/>
      <c r="P1067" s="49">
        <v>0.70</v>
      </c>
      <c r="Q1067" s="24"/>
      <c r="R1067" s="24"/>
      <c r="S1067" s="24"/>
      <c r="T1067" s="24">
        <v>0</v>
      </c>
      <c r="U1067" s="24">
        <v>0</v>
      </c>
      <c r="V1067" s="24"/>
      <c r="W1067" s="24">
        <v>0</v>
      </c>
      <c r="X1067" s="24"/>
      <c r="Y1067" s="24"/>
      <c r="Z1067" s="24"/>
      <c r="AA1067" s="24">
        <v>0</v>
      </c>
      <c r="AB1067" s="24">
        <v>0</v>
      </c>
      <c r="AC1067" s="24"/>
      <c r="AD1067" s="49">
        <v>0</v>
      </c>
      <c r="AE1067" s="24"/>
      <c r="AF1067" s="24"/>
      <c r="AG1067" s="24"/>
      <c r="AH1067" s="24">
        <v>0</v>
      </c>
      <c r="AI1067" s="24">
        <v>0</v>
      </c>
      <c r="AJ1067" s="24"/>
      <c r="AK1067" s="49">
        <v>0</v>
      </c>
      <c r="AL1067" s="44"/>
      <c r="AM1067" s="24"/>
      <c r="AN1067" s="24"/>
      <c r="AO1067" s="24">
        <f t="shared" si="17"/>
        <v>8.2712600000000016</v>
      </c>
      <c r="AP1067" s="24">
        <v>0.63</v>
      </c>
      <c r="AQ1067" s="24">
        <v>0</v>
      </c>
      <c r="AR1067" s="24">
        <v>0.70</v>
      </c>
      <c r="AS1067" s="24">
        <v>0</v>
      </c>
      <c r="AT1067" s="24">
        <v>0</v>
      </c>
    </row>
    <row r="1068" spans="1:46" ht="78.75">
      <c r="A1068" s="8" t="s">
        <v>806</v>
      </c>
      <c r="B1068" s="73" t="s">
        <v>1959</v>
      </c>
      <c r="C1068" s="15" t="s">
        <v>2630</v>
      </c>
      <c r="D1068" s="9">
        <v>3.3530700000000002</v>
      </c>
      <c r="E1068" s="24"/>
      <c r="F1068" s="24">
        <v>0</v>
      </c>
      <c r="G1068" s="24">
        <v>0</v>
      </c>
      <c r="H1068" s="24"/>
      <c r="I1068" s="24">
        <v>0</v>
      </c>
      <c r="J1068" s="24"/>
      <c r="K1068" s="24"/>
      <c r="L1068" s="24"/>
      <c r="M1068" s="24">
        <v>3.3530700000000002</v>
      </c>
      <c r="N1068" s="24">
        <v>0.63</v>
      </c>
      <c r="O1068" s="24"/>
      <c r="P1068" s="49">
        <v>0.14000000000000001</v>
      </c>
      <c r="Q1068" s="24"/>
      <c r="R1068" s="24"/>
      <c r="S1068" s="24"/>
      <c r="T1068" s="24">
        <v>0</v>
      </c>
      <c r="U1068" s="24">
        <v>0</v>
      </c>
      <c r="V1068" s="24"/>
      <c r="W1068" s="24">
        <v>0</v>
      </c>
      <c r="X1068" s="24"/>
      <c r="Y1068" s="24"/>
      <c r="Z1068" s="24"/>
      <c r="AA1068" s="24">
        <v>0</v>
      </c>
      <c r="AB1068" s="24">
        <v>0</v>
      </c>
      <c r="AC1068" s="24"/>
      <c r="AD1068" s="49">
        <v>0</v>
      </c>
      <c r="AE1068" s="24"/>
      <c r="AF1068" s="24"/>
      <c r="AG1068" s="24"/>
      <c r="AH1068" s="24">
        <v>0</v>
      </c>
      <c r="AI1068" s="24">
        <v>0</v>
      </c>
      <c r="AJ1068" s="24"/>
      <c r="AK1068" s="49">
        <v>0</v>
      </c>
      <c r="AL1068" s="44"/>
      <c r="AM1068" s="24"/>
      <c r="AN1068" s="24"/>
      <c r="AO1068" s="24">
        <f t="shared" si="17"/>
        <v>3.3530700000000002</v>
      </c>
      <c r="AP1068" s="24">
        <v>0.63</v>
      </c>
      <c r="AQ1068" s="24">
        <v>0</v>
      </c>
      <c r="AR1068" s="24">
        <v>0.14000000000000001</v>
      </c>
      <c r="AS1068" s="24">
        <v>0</v>
      </c>
      <c r="AT1068" s="24">
        <v>0</v>
      </c>
    </row>
    <row r="1069" spans="1:46" ht="94.5">
      <c r="A1069" s="8" t="s">
        <v>804</v>
      </c>
      <c r="B1069" s="73" t="s">
        <v>1960</v>
      </c>
      <c r="C1069" s="15" t="s">
        <v>1961</v>
      </c>
      <c r="D1069" s="9">
        <v>5.2915200000000002</v>
      </c>
      <c r="E1069" s="24"/>
      <c r="F1069" s="24">
        <v>0</v>
      </c>
      <c r="G1069" s="24">
        <v>0</v>
      </c>
      <c r="H1069" s="24"/>
      <c r="I1069" s="24">
        <v>0</v>
      </c>
      <c r="J1069" s="24"/>
      <c r="K1069" s="24"/>
      <c r="L1069" s="24"/>
      <c r="M1069" s="24">
        <v>5.2915200000000011</v>
      </c>
      <c r="N1069" s="24">
        <v>0.32</v>
      </c>
      <c r="O1069" s="24"/>
      <c r="P1069" s="49">
        <v>0.60</v>
      </c>
      <c r="Q1069" s="24"/>
      <c r="R1069" s="24"/>
      <c r="S1069" s="24"/>
      <c r="T1069" s="24">
        <v>0</v>
      </c>
      <c r="U1069" s="24">
        <v>0</v>
      </c>
      <c r="V1069" s="24"/>
      <c r="W1069" s="24">
        <v>0</v>
      </c>
      <c r="X1069" s="24"/>
      <c r="Y1069" s="24"/>
      <c r="Z1069" s="24"/>
      <c r="AA1069" s="24">
        <v>0</v>
      </c>
      <c r="AB1069" s="24">
        <v>0</v>
      </c>
      <c r="AC1069" s="24"/>
      <c r="AD1069" s="49">
        <v>0</v>
      </c>
      <c r="AE1069" s="24"/>
      <c r="AF1069" s="24"/>
      <c r="AG1069" s="24"/>
      <c r="AH1069" s="24">
        <v>0</v>
      </c>
      <c r="AI1069" s="24">
        <v>0</v>
      </c>
      <c r="AJ1069" s="24"/>
      <c r="AK1069" s="49">
        <v>0</v>
      </c>
      <c r="AL1069" s="44"/>
      <c r="AM1069" s="24"/>
      <c r="AN1069" s="24"/>
      <c r="AO1069" s="24">
        <f t="shared" si="17"/>
        <v>5.2915200000000011</v>
      </c>
      <c r="AP1069" s="24">
        <v>0.32</v>
      </c>
      <c r="AQ1069" s="24">
        <v>0</v>
      </c>
      <c r="AR1069" s="24">
        <v>0.60</v>
      </c>
      <c r="AS1069" s="24">
        <v>0</v>
      </c>
      <c r="AT1069" s="24">
        <v>0</v>
      </c>
    </row>
    <row r="1070" spans="1:46" ht="47.25">
      <c r="A1070" s="8" t="s">
        <v>806</v>
      </c>
      <c r="B1070" s="73" t="s">
        <v>713</v>
      </c>
      <c r="C1070" s="15" t="s">
        <v>387</v>
      </c>
      <c r="D1070" s="9">
        <v>18.064679999999999</v>
      </c>
      <c r="E1070" s="24"/>
      <c r="F1070" s="24">
        <v>0</v>
      </c>
      <c r="G1070" s="24">
        <v>0</v>
      </c>
      <c r="H1070" s="24"/>
      <c r="I1070" s="24">
        <v>0</v>
      </c>
      <c r="J1070" s="24"/>
      <c r="K1070" s="24"/>
      <c r="L1070" s="24"/>
      <c r="M1070" s="24">
        <v>0</v>
      </c>
      <c r="N1070" s="24">
        <v>0</v>
      </c>
      <c r="O1070" s="24"/>
      <c r="P1070" s="49">
        <v>0</v>
      </c>
      <c r="Q1070" s="24"/>
      <c r="R1070" s="24"/>
      <c r="S1070" s="24"/>
      <c r="T1070" s="24">
        <v>0</v>
      </c>
      <c r="U1070" s="24">
        <v>0</v>
      </c>
      <c r="V1070" s="24"/>
      <c r="W1070" s="24">
        <v>0</v>
      </c>
      <c r="X1070" s="24"/>
      <c r="Y1070" s="24"/>
      <c r="Z1070" s="24"/>
      <c r="AA1070" s="24">
        <v>18.064679999999999</v>
      </c>
      <c r="AB1070" s="24">
        <v>0</v>
      </c>
      <c r="AC1070" s="24"/>
      <c r="AD1070" s="49">
        <v>2.5</v>
      </c>
      <c r="AE1070" s="24"/>
      <c r="AF1070" s="24"/>
      <c r="AG1070" s="24"/>
      <c r="AH1070" s="24">
        <v>0</v>
      </c>
      <c r="AI1070" s="24">
        <v>0</v>
      </c>
      <c r="AJ1070" s="24"/>
      <c r="AK1070" s="49">
        <v>0</v>
      </c>
      <c r="AL1070" s="44"/>
      <c r="AM1070" s="24"/>
      <c r="AN1070" s="24"/>
      <c r="AO1070" s="24">
        <f t="shared" si="17"/>
        <v>18.064679999999999</v>
      </c>
      <c r="AP1070" s="24">
        <v>0</v>
      </c>
      <c r="AQ1070" s="24">
        <v>0</v>
      </c>
      <c r="AR1070" s="24">
        <v>2.5</v>
      </c>
      <c r="AS1070" s="24">
        <v>0</v>
      </c>
      <c r="AT1070" s="24">
        <v>0</v>
      </c>
    </row>
    <row r="1071" spans="1:46" ht="47.25">
      <c r="A1071" s="8" t="s">
        <v>806</v>
      </c>
      <c r="B1071" s="73" t="s">
        <v>1962</v>
      </c>
      <c r="C1071" s="15" t="s">
        <v>2631</v>
      </c>
      <c r="D1071" s="9">
        <v>1.73655</v>
      </c>
      <c r="E1071" s="24"/>
      <c r="F1071" s="24">
        <v>0</v>
      </c>
      <c r="G1071" s="24">
        <v>0</v>
      </c>
      <c r="H1071" s="24"/>
      <c r="I1071" s="24">
        <v>0</v>
      </c>
      <c r="J1071" s="24"/>
      <c r="K1071" s="24"/>
      <c r="L1071" s="24"/>
      <c r="M1071" s="24">
        <v>1.7365499999999998</v>
      </c>
      <c r="N1071" s="24">
        <v>0.16</v>
      </c>
      <c r="O1071" s="24"/>
      <c r="P1071" s="49">
        <v>0.10</v>
      </c>
      <c r="Q1071" s="24"/>
      <c r="R1071" s="24"/>
      <c r="S1071" s="24"/>
      <c r="T1071" s="24">
        <v>0</v>
      </c>
      <c r="U1071" s="24">
        <v>0</v>
      </c>
      <c r="V1071" s="24"/>
      <c r="W1071" s="24">
        <v>0</v>
      </c>
      <c r="X1071" s="24"/>
      <c r="Y1071" s="24"/>
      <c r="Z1071" s="24"/>
      <c r="AA1071" s="24">
        <v>0</v>
      </c>
      <c r="AB1071" s="24">
        <v>0</v>
      </c>
      <c r="AC1071" s="24"/>
      <c r="AD1071" s="49">
        <v>0</v>
      </c>
      <c r="AE1071" s="24"/>
      <c r="AF1071" s="24"/>
      <c r="AG1071" s="24"/>
      <c r="AH1071" s="24">
        <v>0</v>
      </c>
      <c r="AI1071" s="24">
        <v>0</v>
      </c>
      <c r="AJ1071" s="24"/>
      <c r="AK1071" s="49">
        <v>0</v>
      </c>
      <c r="AL1071" s="44"/>
      <c r="AM1071" s="24"/>
      <c r="AN1071" s="24"/>
      <c r="AO1071" s="24">
        <f t="shared" si="17"/>
        <v>1.7365499999999998</v>
      </c>
      <c r="AP1071" s="24">
        <v>0.16</v>
      </c>
      <c r="AQ1071" s="24">
        <v>0</v>
      </c>
      <c r="AR1071" s="24">
        <v>0.10</v>
      </c>
      <c r="AS1071" s="24">
        <v>0</v>
      </c>
      <c r="AT1071" s="24">
        <v>0</v>
      </c>
    </row>
    <row r="1072" spans="1:46" ht="47.25">
      <c r="A1072" s="8" t="s">
        <v>806</v>
      </c>
      <c r="B1072" s="73" t="s">
        <v>714</v>
      </c>
      <c r="C1072" s="15" t="s">
        <v>2632</v>
      </c>
      <c r="D1072" s="9">
        <v>7.2409399999999993</v>
      </c>
      <c r="E1072" s="24"/>
      <c r="F1072" s="24">
        <v>0</v>
      </c>
      <c r="G1072" s="24">
        <v>0</v>
      </c>
      <c r="H1072" s="24"/>
      <c r="I1072" s="24">
        <v>0</v>
      </c>
      <c r="J1072" s="24"/>
      <c r="K1072" s="24"/>
      <c r="L1072" s="24"/>
      <c r="M1072" s="24">
        <v>0</v>
      </c>
      <c r="N1072" s="24">
        <v>0</v>
      </c>
      <c r="O1072" s="24"/>
      <c r="P1072" s="49">
        <v>0</v>
      </c>
      <c r="Q1072" s="24"/>
      <c r="R1072" s="24"/>
      <c r="S1072" s="24"/>
      <c r="T1072" s="24">
        <v>7.2409399999999993</v>
      </c>
      <c r="U1072" s="24">
        <v>0</v>
      </c>
      <c r="V1072" s="24"/>
      <c r="W1072" s="24">
        <v>1</v>
      </c>
      <c r="X1072" s="24"/>
      <c r="Y1072" s="24"/>
      <c r="Z1072" s="24"/>
      <c r="AA1072" s="24">
        <v>0</v>
      </c>
      <c r="AB1072" s="24">
        <v>0</v>
      </c>
      <c r="AC1072" s="24"/>
      <c r="AD1072" s="49">
        <v>0</v>
      </c>
      <c r="AE1072" s="24"/>
      <c r="AF1072" s="24"/>
      <c r="AG1072" s="24"/>
      <c r="AH1072" s="24">
        <v>0</v>
      </c>
      <c r="AI1072" s="24">
        <v>0</v>
      </c>
      <c r="AJ1072" s="24"/>
      <c r="AK1072" s="49">
        <v>0</v>
      </c>
      <c r="AL1072" s="44"/>
      <c r="AM1072" s="24"/>
      <c r="AN1072" s="24"/>
      <c r="AO1072" s="24">
        <f t="shared" si="17"/>
        <v>7.2409399999999993</v>
      </c>
      <c r="AP1072" s="24">
        <v>0</v>
      </c>
      <c r="AQ1072" s="24">
        <v>0</v>
      </c>
      <c r="AR1072" s="24">
        <v>1</v>
      </c>
      <c r="AS1072" s="24">
        <v>0</v>
      </c>
      <c r="AT1072" s="24">
        <v>0</v>
      </c>
    </row>
    <row r="1073" spans="1:46" ht="78.75">
      <c r="A1073" s="8" t="s">
        <v>806</v>
      </c>
      <c r="B1073" s="73" t="s">
        <v>715</v>
      </c>
      <c r="C1073" s="15" t="s">
        <v>794</v>
      </c>
      <c r="D1073" s="9">
        <v>3.2460300000000002</v>
      </c>
      <c r="E1073" s="24"/>
      <c r="F1073" s="24">
        <v>0</v>
      </c>
      <c r="G1073" s="24">
        <v>0</v>
      </c>
      <c r="H1073" s="24"/>
      <c r="I1073" s="24">
        <v>0</v>
      </c>
      <c r="J1073" s="24"/>
      <c r="K1073" s="24"/>
      <c r="L1073" s="24"/>
      <c r="M1073" s="24">
        <v>0</v>
      </c>
      <c r="N1073" s="24">
        <v>0</v>
      </c>
      <c r="O1073" s="24"/>
      <c r="P1073" s="49">
        <v>0</v>
      </c>
      <c r="Q1073" s="24"/>
      <c r="R1073" s="24"/>
      <c r="S1073" s="24"/>
      <c r="T1073" s="24">
        <v>0</v>
      </c>
      <c r="U1073" s="24">
        <v>0</v>
      </c>
      <c r="V1073" s="24"/>
      <c r="W1073" s="24">
        <v>0</v>
      </c>
      <c r="X1073" s="24"/>
      <c r="Y1073" s="24"/>
      <c r="Z1073" s="24"/>
      <c r="AA1073" s="24">
        <v>0</v>
      </c>
      <c r="AB1073" s="24">
        <v>0</v>
      </c>
      <c r="AC1073" s="24"/>
      <c r="AD1073" s="49">
        <v>0</v>
      </c>
      <c r="AE1073" s="24"/>
      <c r="AF1073" s="24"/>
      <c r="AG1073" s="24"/>
      <c r="AH1073" s="24">
        <v>3.2460299999999997</v>
      </c>
      <c r="AI1073" s="24">
        <v>0</v>
      </c>
      <c r="AJ1073" s="24"/>
      <c r="AK1073" s="49">
        <v>0</v>
      </c>
      <c r="AL1073" s="44"/>
      <c r="AM1073" s="24"/>
      <c r="AN1073" s="24"/>
      <c r="AO1073" s="24">
        <f t="shared" si="17"/>
        <v>3.2460299999999997</v>
      </c>
      <c r="AP1073" s="24">
        <v>0</v>
      </c>
      <c r="AQ1073" s="24">
        <v>0</v>
      </c>
      <c r="AR1073" s="24">
        <v>0</v>
      </c>
      <c r="AS1073" s="24">
        <v>0</v>
      </c>
      <c r="AT1073" s="24">
        <v>0</v>
      </c>
    </row>
    <row r="1074" spans="1:46" ht="47.25">
      <c r="A1074" s="8" t="s">
        <v>806</v>
      </c>
      <c r="B1074" s="73" t="s">
        <v>1963</v>
      </c>
      <c r="C1074" s="15" t="s">
        <v>1964</v>
      </c>
      <c r="D1074" s="9">
        <v>1473.4171999999999</v>
      </c>
      <c r="E1074" s="24"/>
      <c r="F1074" s="24">
        <v>0</v>
      </c>
      <c r="G1074" s="24">
        <v>0</v>
      </c>
      <c r="H1074" s="24"/>
      <c r="I1074" s="24">
        <v>0</v>
      </c>
      <c r="J1074" s="24"/>
      <c r="K1074" s="24"/>
      <c r="L1074" s="24"/>
      <c r="M1074" s="24">
        <v>0</v>
      </c>
      <c r="N1074" s="24">
        <v>0</v>
      </c>
      <c r="O1074" s="24"/>
      <c r="P1074" s="49">
        <v>0</v>
      </c>
      <c r="Q1074" s="24"/>
      <c r="R1074" s="24"/>
      <c r="S1074" s="24"/>
      <c r="T1074" s="24">
        <v>0</v>
      </c>
      <c r="U1074" s="24">
        <v>0</v>
      </c>
      <c r="V1074" s="24"/>
      <c r="W1074" s="24">
        <v>0</v>
      </c>
      <c r="X1074" s="24"/>
      <c r="Y1074" s="24"/>
      <c r="Z1074" s="24"/>
      <c r="AA1074" s="24">
        <v>0</v>
      </c>
      <c r="AB1074" s="24">
        <v>0</v>
      </c>
      <c r="AC1074" s="24"/>
      <c r="AD1074" s="49">
        <v>0</v>
      </c>
      <c r="AE1074" s="24"/>
      <c r="AF1074" s="24"/>
      <c r="AG1074" s="24"/>
      <c r="AH1074" s="24">
        <v>0</v>
      </c>
      <c r="AI1074" s="24">
        <v>0</v>
      </c>
      <c r="AJ1074" s="24"/>
      <c r="AK1074" s="49">
        <v>0</v>
      </c>
      <c r="AL1074" s="44"/>
      <c r="AM1074" s="24"/>
      <c r="AN1074" s="24"/>
      <c r="AO1074" s="24">
        <f t="shared" si="17"/>
        <v>0</v>
      </c>
      <c r="AP1074" s="24">
        <v>0</v>
      </c>
      <c r="AQ1074" s="24">
        <v>0</v>
      </c>
      <c r="AR1074" s="24">
        <v>0</v>
      </c>
      <c r="AS1074" s="24">
        <v>0</v>
      </c>
      <c r="AT1074" s="24">
        <v>0</v>
      </c>
    </row>
    <row r="1075" spans="1:46" ht="47.25">
      <c r="A1075" s="8" t="s">
        <v>806</v>
      </c>
      <c r="B1075" s="73" t="s">
        <v>128</v>
      </c>
      <c r="C1075" s="15" t="s">
        <v>388</v>
      </c>
      <c r="D1075" s="9">
        <v>23.157520000000002</v>
      </c>
      <c r="E1075" s="24"/>
      <c r="F1075" s="24">
        <v>0</v>
      </c>
      <c r="G1075" s="24">
        <v>0</v>
      </c>
      <c r="H1075" s="24"/>
      <c r="I1075" s="24">
        <v>0</v>
      </c>
      <c r="J1075" s="24"/>
      <c r="K1075" s="24"/>
      <c r="L1075" s="24"/>
      <c r="M1075" s="24">
        <v>0</v>
      </c>
      <c r="N1075" s="24">
        <v>0</v>
      </c>
      <c r="O1075" s="24"/>
      <c r="P1075" s="49">
        <v>0</v>
      </c>
      <c r="Q1075" s="24"/>
      <c r="R1075" s="24"/>
      <c r="S1075" s="24"/>
      <c r="T1075" s="24">
        <v>23.157520000000002</v>
      </c>
      <c r="U1075" s="24">
        <v>0.80</v>
      </c>
      <c r="V1075" s="24"/>
      <c r="W1075" s="24">
        <v>0.20</v>
      </c>
      <c r="X1075" s="24"/>
      <c r="Y1075" s="24"/>
      <c r="Z1075" s="24"/>
      <c r="AA1075" s="24">
        <v>0</v>
      </c>
      <c r="AB1075" s="24">
        <v>0</v>
      </c>
      <c r="AC1075" s="24"/>
      <c r="AD1075" s="49">
        <v>0</v>
      </c>
      <c r="AE1075" s="24"/>
      <c r="AF1075" s="24"/>
      <c r="AG1075" s="24"/>
      <c r="AH1075" s="24">
        <v>0</v>
      </c>
      <c r="AI1075" s="24">
        <v>0</v>
      </c>
      <c r="AJ1075" s="24"/>
      <c r="AK1075" s="49">
        <v>0</v>
      </c>
      <c r="AL1075" s="44"/>
      <c r="AM1075" s="24"/>
      <c r="AN1075" s="24"/>
      <c r="AO1075" s="24">
        <f t="shared" si="17"/>
        <v>23.157520000000002</v>
      </c>
      <c r="AP1075" s="24">
        <v>0.80</v>
      </c>
      <c r="AQ1075" s="24">
        <v>0</v>
      </c>
      <c r="AR1075" s="24">
        <v>0.20</v>
      </c>
      <c r="AS1075" s="24">
        <v>0</v>
      </c>
      <c r="AT1075" s="24">
        <v>0</v>
      </c>
    </row>
    <row r="1076" spans="1:46" ht="78.75">
      <c r="A1076" s="8" t="s">
        <v>806</v>
      </c>
      <c r="B1076" s="73" t="s">
        <v>1965</v>
      </c>
      <c r="C1076" s="15" t="s">
        <v>2633</v>
      </c>
      <c r="D1076" s="9">
        <v>25.31663</v>
      </c>
      <c r="E1076" s="24"/>
      <c r="F1076" s="24">
        <v>0</v>
      </c>
      <c r="G1076" s="24">
        <v>0</v>
      </c>
      <c r="H1076" s="24"/>
      <c r="I1076" s="24">
        <v>0</v>
      </c>
      <c r="J1076" s="24"/>
      <c r="K1076" s="24"/>
      <c r="L1076" s="24"/>
      <c r="M1076" s="24">
        <v>25.31663</v>
      </c>
      <c r="N1076" s="24">
        <v>0.5</v>
      </c>
      <c r="O1076" s="24"/>
      <c r="P1076" s="49">
        <v>0.5</v>
      </c>
      <c r="Q1076" s="24"/>
      <c r="R1076" s="24"/>
      <c r="S1076" s="24"/>
      <c r="T1076" s="24">
        <v>0</v>
      </c>
      <c r="U1076" s="24">
        <v>0</v>
      </c>
      <c r="V1076" s="24"/>
      <c r="W1076" s="24">
        <v>0</v>
      </c>
      <c r="X1076" s="24"/>
      <c r="Y1076" s="24"/>
      <c r="Z1076" s="24"/>
      <c r="AA1076" s="24">
        <v>0</v>
      </c>
      <c r="AB1076" s="24">
        <v>0</v>
      </c>
      <c r="AC1076" s="24"/>
      <c r="AD1076" s="49">
        <v>0</v>
      </c>
      <c r="AE1076" s="24"/>
      <c r="AF1076" s="24"/>
      <c r="AG1076" s="24"/>
      <c r="AH1076" s="24">
        <v>0</v>
      </c>
      <c r="AI1076" s="24">
        <v>0</v>
      </c>
      <c r="AJ1076" s="24"/>
      <c r="AK1076" s="49">
        <v>0</v>
      </c>
      <c r="AL1076" s="44"/>
      <c r="AM1076" s="24"/>
      <c r="AN1076" s="24"/>
      <c r="AO1076" s="24">
        <f t="shared" si="17"/>
        <v>25.31663</v>
      </c>
      <c r="AP1076" s="24">
        <v>0.5</v>
      </c>
      <c r="AQ1076" s="24">
        <v>0</v>
      </c>
      <c r="AR1076" s="24">
        <v>0.5</v>
      </c>
      <c r="AS1076" s="24">
        <v>0</v>
      </c>
      <c r="AT1076" s="24">
        <v>0</v>
      </c>
    </row>
    <row r="1077" spans="1:46" ht="47.25">
      <c r="A1077" s="8" t="s">
        <v>806</v>
      </c>
      <c r="B1077" s="73" t="s">
        <v>1966</v>
      </c>
      <c r="C1077" s="15" t="s">
        <v>2634</v>
      </c>
      <c r="D1077" s="9">
        <v>90.421490000000006</v>
      </c>
      <c r="E1077" s="24"/>
      <c r="F1077" s="24">
        <v>0</v>
      </c>
      <c r="G1077" s="24">
        <v>0</v>
      </c>
      <c r="H1077" s="24"/>
      <c r="I1077" s="24">
        <v>0</v>
      </c>
      <c r="J1077" s="24"/>
      <c r="K1077" s="24"/>
      <c r="L1077" s="24"/>
      <c r="M1077" s="24">
        <v>0</v>
      </c>
      <c r="N1077" s="24">
        <v>0</v>
      </c>
      <c r="O1077" s="24"/>
      <c r="P1077" s="49">
        <v>0</v>
      </c>
      <c r="Q1077" s="24"/>
      <c r="R1077" s="24"/>
      <c r="S1077" s="24"/>
      <c r="T1077" s="24">
        <v>90.421490000000006</v>
      </c>
      <c r="U1077" s="24">
        <v>0.32</v>
      </c>
      <c r="V1077" s="24"/>
      <c r="W1077" s="24">
        <v>3</v>
      </c>
      <c r="X1077" s="24"/>
      <c r="Y1077" s="24"/>
      <c r="Z1077" s="24"/>
      <c r="AA1077" s="24">
        <v>0</v>
      </c>
      <c r="AB1077" s="24">
        <v>0</v>
      </c>
      <c r="AC1077" s="24"/>
      <c r="AD1077" s="49">
        <v>0</v>
      </c>
      <c r="AE1077" s="24"/>
      <c r="AF1077" s="24"/>
      <c r="AG1077" s="24"/>
      <c r="AH1077" s="24">
        <v>0</v>
      </c>
      <c r="AI1077" s="24">
        <v>0</v>
      </c>
      <c r="AJ1077" s="24"/>
      <c r="AK1077" s="49">
        <v>0</v>
      </c>
      <c r="AL1077" s="44"/>
      <c r="AM1077" s="24"/>
      <c r="AN1077" s="24"/>
      <c r="AO1077" s="24">
        <f t="shared" si="17"/>
        <v>90.421490000000006</v>
      </c>
      <c r="AP1077" s="24">
        <v>0.32</v>
      </c>
      <c r="AQ1077" s="24">
        <v>0</v>
      </c>
      <c r="AR1077" s="24">
        <v>3</v>
      </c>
      <c r="AS1077" s="24">
        <v>0</v>
      </c>
      <c r="AT1077" s="24">
        <v>0</v>
      </c>
    </row>
    <row r="1078" spans="1:46" ht="63">
      <c r="A1078" s="8" t="s">
        <v>806</v>
      </c>
      <c r="B1078" s="73" t="s">
        <v>716</v>
      </c>
      <c r="C1078" s="15" t="s">
        <v>795</v>
      </c>
      <c r="D1078" s="9">
        <v>3.2350100000000004</v>
      </c>
      <c r="E1078" s="24"/>
      <c r="F1078" s="24">
        <v>0</v>
      </c>
      <c r="G1078" s="24">
        <v>0</v>
      </c>
      <c r="H1078" s="24"/>
      <c r="I1078" s="24">
        <v>0</v>
      </c>
      <c r="J1078" s="24"/>
      <c r="K1078" s="24"/>
      <c r="L1078" s="24"/>
      <c r="M1078" s="24">
        <v>0</v>
      </c>
      <c r="N1078" s="24">
        <v>0</v>
      </c>
      <c r="O1078" s="24"/>
      <c r="P1078" s="49">
        <v>0</v>
      </c>
      <c r="Q1078" s="24"/>
      <c r="R1078" s="24"/>
      <c r="S1078" s="24"/>
      <c r="T1078" s="24">
        <v>0</v>
      </c>
      <c r="U1078" s="24">
        <v>0</v>
      </c>
      <c r="V1078" s="24"/>
      <c r="W1078" s="24">
        <v>0</v>
      </c>
      <c r="X1078" s="24"/>
      <c r="Y1078" s="24"/>
      <c r="Z1078" s="24"/>
      <c r="AA1078" s="24">
        <v>0</v>
      </c>
      <c r="AB1078" s="24">
        <v>0</v>
      </c>
      <c r="AC1078" s="24"/>
      <c r="AD1078" s="49">
        <v>0</v>
      </c>
      <c r="AE1078" s="24"/>
      <c r="AF1078" s="24"/>
      <c r="AG1078" s="24"/>
      <c r="AH1078" s="24">
        <v>3.2350099999999999</v>
      </c>
      <c r="AI1078" s="24">
        <v>0</v>
      </c>
      <c r="AJ1078" s="24"/>
      <c r="AK1078" s="49">
        <v>0</v>
      </c>
      <c r="AL1078" s="44"/>
      <c r="AM1078" s="24"/>
      <c r="AN1078" s="24"/>
      <c r="AO1078" s="24">
        <f t="shared" si="17"/>
        <v>3.2350099999999999</v>
      </c>
      <c r="AP1078" s="24">
        <v>0</v>
      </c>
      <c r="AQ1078" s="24">
        <v>0</v>
      </c>
      <c r="AR1078" s="24">
        <v>0</v>
      </c>
      <c r="AS1078" s="24">
        <v>0</v>
      </c>
      <c r="AT1078" s="24">
        <v>0</v>
      </c>
    </row>
    <row r="1079" spans="1:46" ht="63">
      <c r="A1079" s="8" t="s">
        <v>806</v>
      </c>
      <c r="B1079" s="73" t="s">
        <v>717</v>
      </c>
      <c r="C1079" s="15" t="s">
        <v>796</v>
      </c>
      <c r="D1079" s="9">
        <v>3.2350100000000004</v>
      </c>
      <c r="E1079" s="24"/>
      <c r="F1079" s="24">
        <v>0</v>
      </c>
      <c r="G1079" s="24">
        <v>0</v>
      </c>
      <c r="H1079" s="24"/>
      <c r="I1079" s="24">
        <v>0</v>
      </c>
      <c r="J1079" s="24"/>
      <c r="K1079" s="24"/>
      <c r="L1079" s="24"/>
      <c r="M1079" s="24">
        <v>0</v>
      </c>
      <c r="N1079" s="24">
        <v>0</v>
      </c>
      <c r="O1079" s="24"/>
      <c r="P1079" s="49">
        <v>0</v>
      </c>
      <c r="Q1079" s="24"/>
      <c r="R1079" s="24"/>
      <c r="S1079" s="24"/>
      <c r="T1079" s="24">
        <v>0</v>
      </c>
      <c r="U1079" s="24">
        <v>0</v>
      </c>
      <c r="V1079" s="24"/>
      <c r="W1079" s="24">
        <v>0</v>
      </c>
      <c r="X1079" s="24"/>
      <c r="Y1079" s="24"/>
      <c r="Z1079" s="24"/>
      <c r="AA1079" s="24">
        <v>0</v>
      </c>
      <c r="AB1079" s="24">
        <v>0</v>
      </c>
      <c r="AC1079" s="24"/>
      <c r="AD1079" s="49">
        <v>0</v>
      </c>
      <c r="AE1079" s="24"/>
      <c r="AF1079" s="24"/>
      <c r="AG1079" s="24"/>
      <c r="AH1079" s="24">
        <v>3.2350099999999999</v>
      </c>
      <c r="AI1079" s="24">
        <v>0</v>
      </c>
      <c r="AJ1079" s="24"/>
      <c r="AK1079" s="49">
        <v>0</v>
      </c>
      <c r="AL1079" s="44"/>
      <c r="AM1079" s="24"/>
      <c r="AN1079" s="24"/>
      <c r="AO1079" s="24">
        <f t="shared" si="17"/>
        <v>3.2350099999999999</v>
      </c>
      <c r="AP1079" s="24">
        <v>0</v>
      </c>
      <c r="AQ1079" s="24">
        <v>0</v>
      </c>
      <c r="AR1079" s="24">
        <v>0</v>
      </c>
      <c r="AS1079" s="24">
        <v>0</v>
      </c>
      <c r="AT1079" s="24">
        <v>0</v>
      </c>
    </row>
    <row r="1080" spans="1:46" ht="63">
      <c r="A1080" s="8" t="s">
        <v>806</v>
      </c>
      <c r="B1080" s="73" t="s">
        <v>718</v>
      </c>
      <c r="C1080" s="15" t="s">
        <v>797</v>
      </c>
      <c r="D1080" s="9">
        <v>3.2350100000000004</v>
      </c>
      <c r="E1080" s="24"/>
      <c r="F1080" s="24">
        <v>0</v>
      </c>
      <c r="G1080" s="24">
        <v>0</v>
      </c>
      <c r="H1080" s="24"/>
      <c r="I1080" s="24">
        <v>0</v>
      </c>
      <c r="J1080" s="24"/>
      <c r="K1080" s="24"/>
      <c r="L1080" s="24"/>
      <c r="M1080" s="24">
        <v>0</v>
      </c>
      <c r="N1080" s="24">
        <v>0</v>
      </c>
      <c r="O1080" s="24"/>
      <c r="P1080" s="49">
        <v>0</v>
      </c>
      <c r="Q1080" s="24"/>
      <c r="R1080" s="24"/>
      <c r="S1080" s="24"/>
      <c r="T1080" s="24">
        <v>0</v>
      </c>
      <c r="U1080" s="24">
        <v>0</v>
      </c>
      <c r="V1080" s="24"/>
      <c r="W1080" s="24">
        <v>0</v>
      </c>
      <c r="X1080" s="24"/>
      <c r="Y1080" s="24"/>
      <c r="Z1080" s="24"/>
      <c r="AA1080" s="24">
        <v>0</v>
      </c>
      <c r="AB1080" s="24">
        <v>0</v>
      </c>
      <c r="AC1080" s="24"/>
      <c r="AD1080" s="49">
        <v>0</v>
      </c>
      <c r="AE1080" s="24"/>
      <c r="AF1080" s="24"/>
      <c r="AG1080" s="24"/>
      <c r="AH1080" s="24">
        <v>3.2350099999999999</v>
      </c>
      <c r="AI1080" s="24">
        <v>0</v>
      </c>
      <c r="AJ1080" s="24"/>
      <c r="AK1080" s="49">
        <v>0</v>
      </c>
      <c r="AL1080" s="44"/>
      <c r="AM1080" s="24"/>
      <c r="AN1080" s="24"/>
      <c r="AO1080" s="24">
        <f t="shared" si="17"/>
        <v>3.2350099999999999</v>
      </c>
      <c r="AP1080" s="24">
        <v>0</v>
      </c>
      <c r="AQ1080" s="24">
        <v>0</v>
      </c>
      <c r="AR1080" s="24">
        <v>0</v>
      </c>
      <c r="AS1080" s="24">
        <v>0</v>
      </c>
      <c r="AT1080" s="24">
        <v>0</v>
      </c>
    </row>
    <row r="1081" spans="1:46" ht="63">
      <c r="A1081" s="8" t="s">
        <v>806</v>
      </c>
      <c r="B1081" s="73" t="s">
        <v>719</v>
      </c>
      <c r="C1081" s="15" t="s">
        <v>798</v>
      </c>
      <c r="D1081" s="9">
        <v>3.2350100000000004</v>
      </c>
      <c r="E1081" s="24"/>
      <c r="F1081" s="24">
        <v>0</v>
      </c>
      <c r="G1081" s="24">
        <v>0</v>
      </c>
      <c r="H1081" s="24"/>
      <c r="I1081" s="24">
        <v>0</v>
      </c>
      <c r="J1081" s="24"/>
      <c r="K1081" s="24"/>
      <c r="L1081" s="24"/>
      <c r="M1081" s="24">
        <v>0</v>
      </c>
      <c r="N1081" s="24">
        <v>0</v>
      </c>
      <c r="O1081" s="24"/>
      <c r="P1081" s="49">
        <v>0</v>
      </c>
      <c r="Q1081" s="24"/>
      <c r="R1081" s="24"/>
      <c r="S1081" s="24"/>
      <c r="T1081" s="24">
        <v>0</v>
      </c>
      <c r="U1081" s="24">
        <v>0</v>
      </c>
      <c r="V1081" s="24"/>
      <c r="W1081" s="24">
        <v>0</v>
      </c>
      <c r="X1081" s="24"/>
      <c r="Y1081" s="24"/>
      <c r="Z1081" s="24"/>
      <c r="AA1081" s="24">
        <v>0</v>
      </c>
      <c r="AB1081" s="24">
        <v>0</v>
      </c>
      <c r="AC1081" s="24"/>
      <c r="AD1081" s="49">
        <v>0</v>
      </c>
      <c r="AE1081" s="24"/>
      <c r="AF1081" s="24"/>
      <c r="AG1081" s="24"/>
      <c r="AH1081" s="24">
        <v>3.2350099999999999</v>
      </c>
      <c r="AI1081" s="24">
        <v>0</v>
      </c>
      <c r="AJ1081" s="24"/>
      <c r="AK1081" s="49">
        <v>0</v>
      </c>
      <c r="AL1081" s="44"/>
      <c r="AM1081" s="24"/>
      <c r="AN1081" s="24"/>
      <c r="AO1081" s="24">
        <f t="shared" si="17"/>
        <v>3.2350099999999999</v>
      </c>
      <c r="AP1081" s="24">
        <v>0</v>
      </c>
      <c r="AQ1081" s="24">
        <v>0</v>
      </c>
      <c r="AR1081" s="24">
        <v>0</v>
      </c>
      <c r="AS1081" s="24">
        <v>0</v>
      </c>
      <c r="AT1081" s="24">
        <v>0</v>
      </c>
    </row>
    <row r="1082" spans="1:46" ht="63">
      <c r="A1082" s="8" t="s">
        <v>806</v>
      </c>
      <c r="B1082" s="73" t="s">
        <v>720</v>
      </c>
      <c r="C1082" s="15" t="s">
        <v>799</v>
      </c>
      <c r="D1082" s="9">
        <v>3.2350100000000004</v>
      </c>
      <c r="E1082" s="24"/>
      <c r="F1082" s="24">
        <v>0</v>
      </c>
      <c r="G1082" s="24">
        <v>0</v>
      </c>
      <c r="H1082" s="24"/>
      <c r="I1082" s="24">
        <v>0</v>
      </c>
      <c r="J1082" s="24"/>
      <c r="K1082" s="24"/>
      <c r="L1082" s="24"/>
      <c r="M1082" s="24">
        <v>0</v>
      </c>
      <c r="N1082" s="24">
        <v>0</v>
      </c>
      <c r="O1082" s="24"/>
      <c r="P1082" s="49">
        <v>0</v>
      </c>
      <c r="Q1082" s="24"/>
      <c r="R1082" s="24"/>
      <c r="S1082" s="24"/>
      <c r="T1082" s="24">
        <v>0</v>
      </c>
      <c r="U1082" s="24">
        <v>0</v>
      </c>
      <c r="V1082" s="24"/>
      <c r="W1082" s="24">
        <v>0</v>
      </c>
      <c r="X1082" s="24"/>
      <c r="Y1082" s="24"/>
      <c r="Z1082" s="24"/>
      <c r="AA1082" s="24">
        <v>0</v>
      </c>
      <c r="AB1082" s="24">
        <v>0</v>
      </c>
      <c r="AC1082" s="24"/>
      <c r="AD1082" s="49">
        <v>0</v>
      </c>
      <c r="AE1082" s="24"/>
      <c r="AF1082" s="24"/>
      <c r="AG1082" s="24"/>
      <c r="AH1082" s="24">
        <v>3.2350099999999999</v>
      </c>
      <c r="AI1082" s="24">
        <v>0</v>
      </c>
      <c r="AJ1082" s="24"/>
      <c r="AK1082" s="49">
        <v>0</v>
      </c>
      <c r="AL1082" s="44"/>
      <c r="AM1082" s="24"/>
      <c r="AN1082" s="24"/>
      <c r="AO1082" s="24">
        <f t="shared" si="17"/>
        <v>3.2350099999999999</v>
      </c>
      <c r="AP1082" s="24">
        <v>0</v>
      </c>
      <c r="AQ1082" s="24">
        <v>0</v>
      </c>
      <c r="AR1082" s="24">
        <v>0</v>
      </c>
      <c r="AS1082" s="24">
        <v>0</v>
      </c>
      <c r="AT1082" s="24">
        <v>0</v>
      </c>
    </row>
    <row r="1083" spans="1:46" ht="94.5">
      <c r="A1083" s="8" t="s">
        <v>806</v>
      </c>
      <c r="B1083" s="73" t="s">
        <v>1967</v>
      </c>
      <c r="C1083" s="15" t="s">
        <v>1968</v>
      </c>
      <c r="D1083" s="9">
        <v>8.9243899999999989</v>
      </c>
      <c r="E1083" s="24"/>
      <c r="F1083" s="24">
        <v>0</v>
      </c>
      <c r="G1083" s="24">
        <v>0</v>
      </c>
      <c r="H1083" s="24"/>
      <c r="I1083" s="24">
        <v>0</v>
      </c>
      <c r="J1083" s="24"/>
      <c r="K1083" s="24"/>
      <c r="L1083" s="24"/>
      <c r="M1083" s="24">
        <v>8.9243899999999989</v>
      </c>
      <c r="N1083" s="24">
        <v>0.25</v>
      </c>
      <c r="O1083" s="24"/>
      <c r="P1083" s="49">
        <v>2</v>
      </c>
      <c r="Q1083" s="24"/>
      <c r="R1083" s="24"/>
      <c r="S1083" s="24"/>
      <c r="T1083" s="24">
        <v>0</v>
      </c>
      <c r="U1083" s="24">
        <v>0</v>
      </c>
      <c r="V1083" s="24"/>
      <c r="W1083" s="24">
        <v>0</v>
      </c>
      <c r="X1083" s="24"/>
      <c r="Y1083" s="24"/>
      <c r="Z1083" s="24"/>
      <c r="AA1083" s="24">
        <v>0</v>
      </c>
      <c r="AB1083" s="24">
        <v>0</v>
      </c>
      <c r="AC1083" s="24"/>
      <c r="AD1083" s="49">
        <v>0</v>
      </c>
      <c r="AE1083" s="24"/>
      <c r="AF1083" s="24"/>
      <c r="AG1083" s="24"/>
      <c r="AH1083" s="24">
        <v>0</v>
      </c>
      <c r="AI1083" s="24">
        <v>0</v>
      </c>
      <c r="AJ1083" s="24"/>
      <c r="AK1083" s="49">
        <v>0</v>
      </c>
      <c r="AL1083" s="44"/>
      <c r="AM1083" s="24"/>
      <c r="AN1083" s="24"/>
      <c r="AO1083" s="24">
        <f t="shared" si="17"/>
        <v>8.9243899999999989</v>
      </c>
      <c r="AP1083" s="24">
        <v>0.25</v>
      </c>
      <c r="AQ1083" s="24">
        <v>0</v>
      </c>
      <c r="AR1083" s="24">
        <v>2</v>
      </c>
      <c r="AS1083" s="24">
        <v>0</v>
      </c>
      <c r="AT1083" s="24">
        <v>0</v>
      </c>
    </row>
    <row r="1084" spans="1:46" ht="63">
      <c r="A1084" s="8" t="s">
        <v>806</v>
      </c>
      <c r="B1084" s="73" t="s">
        <v>721</v>
      </c>
      <c r="C1084" s="15" t="s">
        <v>800</v>
      </c>
      <c r="D1084" s="9">
        <v>3.2350100000000004</v>
      </c>
      <c r="E1084" s="24"/>
      <c r="F1084" s="24">
        <v>0</v>
      </c>
      <c r="G1084" s="24">
        <v>0</v>
      </c>
      <c r="H1084" s="24"/>
      <c r="I1084" s="24">
        <v>0</v>
      </c>
      <c r="J1084" s="24"/>
      <c r="K1084" s="24"/>
      <c r="L1084" s="24"/>
      <c r="M1084" s="24">
        <v>0</v>
      </c>
      <c r="N1084" s="24">
        <v>0</v>
      </c>
      <c r="O1084" s="24"/>
      <c r="P1084" s="49">
        <v>0</v>
      </c>
      <c r="Q1084" s="24"/>
      <c r="R1084" s="24"/>
      <c r="S1084" s="24"/>
      <c r="T1084" s="24">
        <v>0</v>
      </c>
      <c r="U1084" s="24">
        <v>0</v>
      </c>
      <c r="V1084" s="24"/>
      <c r="W1084" s="24">
        <v>0</v>
      </c>
      <c r="X1084" s="24"/>
      <c r="Y1084" s="24"/>
      <c r="Z1084" s="24"/>
      <c r="AA1084" s="24">
        <v>0</v>
      </c>
      <c r="AB1084" s="24">
        <v>0</v>
      </c>
      <c r="AC1084" s="24"/>
      <c r="AD1084" s="49">
        <v>0</v>
      </c>
      <c r="AE1084" s="24"/>
      <c r="AF1084" s="24"/>
      <c r="AG1084" s="24"/>
      <c r="AH1084" s="24">
        <v>3.2350099999999999</v>
      </c>
      <c r="AI1084" s="24">
        <v>0</v>
      </c>
      <c r="AJ1084" s="24"/>
      <c r="AK1084" s="49">
        <v>0</v>
      </c>
      <c r="AL1084" s="44"/>
      <c r="AM1084" s="24"/>
      <c r="AN1084" s="24"/>
      <c r="AO1084" s="24">
        <f t="shared" si="17"/>
        <v>3.2350099999999999</v>
      </c>
      <c r="AP1084" s="24">
        <v>0</v>
      </c>
      <c r="AQ1084" s="24">
        <v>0</v>
      </c>
      <c r="AR1084" s="24">
        <v>0</v>
      </c>
      <c r="AS1084" s="24">
        <v>0</v>
      </c>
      <c r="AT1084" s="24">
        <v>0</v>
      </c>
    </row>
    <row r="1085" spans="1:46" ht="94.5">
      <c r="A1085" s="8" t="s">
        <v>806</v>
      </c>
      <c r="B1085" s="73" t="s">
        <v>1969</v>
      </c>
      <c r="C1085" s="15" t="s">
        <v>1970</v>
      </c>
      <c r="D1085" s="9">
        <v>1.9401100000000002</v>
      </c>
      <c r="E1085" s="24"/>
      <c r="F1085" s="24">
        <v>0</v>
      </c>
      <c r="G1085" s="24">
        <v>0</v>
      </c>
      <c r="H1085" s="24"/>
      <c r="I1085" s="24">
        <v>0</v>
      </c>
      <c r="J1085" s="24"/>
      <c r="K1085" s="24"/>
      <c r="L1085" s="24"/>
      <c r="M1085" s="24">
        <v>1.9401099999999998</v>
      </c>
      <c r="N1085" s="24">
        <v>0.25</v>
      </c>
      <c r="O1085" s="24"/>
      <c r="P1085" s="49">
        <v>0.12</v>
      </c>
      <c r="Q1085" s="24"/>
      <c r="R1085" s="24"/>
      <c r="S1085" s="24"/>
      <c r="T1085" s="24">
        <v>0</v>
      </c>
      <c r="U1085" s="24">
        <v>0</v>
      </c>
      <c r="V1085" s="24"/>
      <c r="W1085" s="24">
        <v>0</v>
      </c>
      <c r="X1085" s="24"/>
      <c r="Y1085" s="24"/>
      <c r="Z1085" s="24"/>
      <c r="AA1085" s="24">
        <v>0</v>
      </c>
      <c r="AB1085" s="24">
        <v>0</v>
      </c>
      <c r="AC1085" s="24"/>
      <c r="AD1085" s="49">
        <v>0</v>
      </c>
      <c r="AE1085" s="24"/>
      <c r="AF1085" s="24"/>
      <c r="AG1085" s="24"/>
      <c r="AH1085" s="24">
        <v>0</v>
      </c>
      <c r="AI1085" s="24">
        <v>0</v>
      </c>
      <c r="AJ1085" s="24"/>
      <c r="AK1085" s="49">
        <v>0</v>
      </c>
      <c r="AL1085" s="44"/>
      <c r="AM1085" s="24"/>
      <c r="AN1085" s="24"/>
      <c r="AO1085" s="24">
        <f t="shared" si="17"/>
        <v>1.9401099999999998</v>
      </c>
      <c r="AP1085" s="24">
        <v>0.25</v>
      </c>
      <c r="AQ1085" s="24">
        <v>0</v>
      </c>
      <c r="AR1085" s="24">
        <v>0.12</v>
      </c>
      <c r="AS1085" s="24">
        <v>0</v>
      </c>
      <c r="AT1085" s="24">
        <v>0</v>
      </c>
    </row>
    <row r="1086" spans="1:46" ht="78.75">
      <c r="A1086" s="8" t="s">
        <v>806</v>
      </c>
      <c r="B1086" s="73" t="s">
        <v>1971</v>
      </c>
      <c r="C1086" s="15" t="s">
        <v>1972</v>
      </c>
      <c r="D1086" s="9">
        <v>15.731200000000001</v>
      </c>
      <c r="E1086" s="24"/>
      <c r="F1086" s="24">
        <v>0</v>
      </c>
      <c r="G1086" s="24">
        <v>0</v>
      </c>
      <c r="H1086" s="24"/>
      <c r="I1086" s="24">
        <v>0</v>
      </c>
      <c r="J1086" s="24"/>
      <c r="K1086" s="24"/>
      <c r="L1086" s="24"/>
      <c r="M1086" s="24">
        <v>0</v>
      </c>
      <c r="N1086" s="24">
        <v>0</v>
      </c>
      <c r="O1086" s="24"/>
      <c r="P1086" s="49">
        <v>0</v>
      </c>
      <c r="Q1086" s="24"/>
      <c r="R1086" s="24"/>
      <c r="S1086" s="24"/>
      <c r="T1086" s="24">
        <v>15.731200000000001</v>
      </c>
      <c r="U1086" s="24">
        <v>0.63</v>
      </c>
      <c r="V1086" s="24"/>
      <c r="W1086" s="24">
        <v>0.30</v>
      </c>
      <c r="X1086" s="24"/>
      <c r="Y1086" s="24"/>
      <c r="Z1086" s="24"/>
      <c r="AA1086" s="24">
        <v>0</v>
      </c>
      <c r="AB1086" s="24">
        <v>0</v>
      </c>
      <c r="AC1086" s="24"/>
      <c r="AD1086" s="49">
        <v>0</v>
      </c>
      <c r="AE1086" s="24"/>
      <c r="AF1086" s="24"/>
      <c r="AG1086" s="24"/>
      <c r="AH1086" s="24">
        <v>0</v>
      </c>
      <c r="AI1086" s="24">
        <v>0</v>
      </c>
      <c r="AJ1086" s="24"/>
      <c r="AK1086" s="49">
        <v>0</v>
      </c>
      <c r="AL1086" s="44"/>
      <c r="AM1086" s="24"/>
      <c r="AN1086" s="24"/>
      <c r="AO1086" s="24">
        <f t="shared" si="17"/>
        <v>15.731200000000001</v>
      </c>
      <c r="AP1086" s="24">
        <v>0.63</v>
      </c>
      <c r="AQ1086" s="24">
        <v>0</v>
      </c>
      <c r="AR1086" s="24">
        <v>0.30</v>
      </c>
      <c r="AS1086" s="24">
        <v>0</v>
      </c>
      <c r="AT1086" s="24">
        <v>0</v>
      </c>
    </row>
    <row r="1087" spans="1:46" ht="78.75">
      <c r="A1087" s="8" t="s">
        <v>806</v>
      </c>
      <c r="B1087" s="73" t="s">
        <v>1973</v>
      </c>
      <c r="C1087" s="15" t="s">
        <v>1974</v>
      </c>
      <c r="D1087" s="9">
        <v>1.1918</v>
      </c>
      <c r="E1087" s="24"/>
      <c r="F1087" s="24">
        <v>0</v>
      </c>
      <c r="G1087" s="24">
        <v>0</v>
      </c>
      <c r="H1087" s="24"/>
      <c r="I1087" s="24">
        <v>0</v>
      </c>
      <c r="J1087" s="24"/>
      <c r="K1087" s="24"/>
      <c r="L1087" s="24"/>
      <c r="M1087" s="24">
        <v>0</v>
      </c>
      <c r="N1087" s="24">
        <v>0</v>
      </c>
      <c r="O1087" s="24"/>
      <c r="P1087" s="49">
        <v>0</v>
      </c>
      <c r="Q1087" s="24"/>
      <c r="R1087" s="24"/>
      <c r="S1087" s="24"/>
      <c r="T1087" s="24">
        <v>0</v>
      </c>
      <c r="U1087" s="24">
        <v>0</v>
      </c>
      <c r="V1087" s="24"/>
      <c r="W1087" s="24">
        <v>0</v>
      </c>
      <c r="X1087" s="24"/>
      <c r="Y1087" s="24"/>
      <c r="Z1087" s="24"/>
      <c r="AA1087" s="24">
        <v>1.1918</v>
      </c>
      <c r="AB1087" s="24">
        <v>0.063</v>
      </c>
      <c r="AC1087" s="24"/>
      <c r="AD1087" s="49">
        <v>0.08</v>
      </c>
      <c r="AE1087" s="24"/>
      <c r="AF1087" s="24"/>
      <c r="AG1087" s="24"/>
      <c r="AH1087" s="24">
        <v>0</v>
      </c>
      <c r="AI1087" s="24">
        <v>0</v>
      </c>
      <c r="AJ1087" s="24"/>
      <c r="AK1087" s="49">
        <v>0</v>
      </c>
      <c r="AL1087" s="44"/>
      <c r="AM1087" s="24"/>
      <c r="AN1087" s="24"/>
      <c r="AO1087" s="24">
        <f t="shared" si="17"/>
        <v>1.1918</v>
      </c>
      <c r="AP1087" s="24">
        <v>0.063</v>
      </c>
      <c r="AQ1087" s="24">
        <v>0</v>
      </c>
      <c r="AR1087" s="24">
        <v>0.08</v>
      </c>
      <c r="AS1087" s="24">
        <v>0</v>
      </c>
      <c r="AT1087" s="24">
        <v>0</v>
      </c>
    </row>
    <row r="1088" spans="1:46" ht="78.75">
      <c r="A1088" s="8" t="s">
        <v>806</v>
      </c>
      <c r="B1088" s="73" t="s">
        <v>1975</v>
      </c>
      <c r="C1088" s="15" t="s">
        <v>1976</v>
      </c>
      <c r="D1088" s="9">
        <v>1.22407</v>
      </c>
      <c r="E1088" s="24"/>
      <c r="F1088" s="24">
        <v>0</v>
      </c>
      <c r="G1088" s="24">
        <v>0</v>
      </c>
      <c r="H1088" s="24"/>
      <c r="I1088" s="24">
        <v>0</v>
      </c>
      <c r="J1088" s="24"/>
      <c r="K1088" s="24"/>
      <c r="L1088" s="24"/>
      <c r="M1088" s="24">
        <v>0</v>
      </c>
      <c r="N1088" s="24">
        <v>0</v>
      </c>
      <c r="O1088" s="24"/>
      <c r="P1088" s="49">
        <v>0</v>
      </c>
      <c r="Q1088" s="24"/>
      <c r="R1088" s="24"/>
      <c r="S1088" s="24"/>
      <c r="T1088" s="24">
        <v>0</v>
      </c>
      <c r="U1088" s="24">
        <v>0</v>
      </c>
      <c r="V1088" s="24"/>
      <c r="W1088" s="24">
        <v>0</v>
      </c>
      <c r="X1088" s="24"/>
      <c r="Y1088" s="24"/>
      <c r="Z1088" s="24"/>
      <c r="AA1088" s="24">
        <v>1.22407</v>
      </c>
      <c r="AB1088" s="24">
        <v>0.063</v>
      </c>
      <c r="AC1088" s="24"/>
      <c r="AD1088" s="49">
        <v>0.10</v>
      </c>
      <c r="AE1088" s="24"/>
      <c r="AF1088" s="24"/>
      <c r="AG1088" s="24"/>
      <c r="AH1088" s="24">
        <v>0</v>
      </c>
      <c r="AI1088" s="24">
        <v>0</v>
      </c>
      <c r="AJ1088" s="24"/>
      <c r="AK1088" s="49">
        <v>0</v>
      </c>
      <c r="AL1088" s="44"/>
      <c r="AM1088" s="24"/>
      <c r="AN1088" s="24"/>
      <c r="AO1088" s="24">
        <f t="shared" si="17"/>
        <v>1.22407</v>
      </c>
      <c r="AP1088" s="24">
        <v>0.063</v>
      </c>
      <c r="AQ1088" s="24">
        <v>0</v>
      </c>
      <c r="AR1088" s="24">
        <v>0.10</v>
      </c>
      <c r="AS1088" s="24">
        <v>0</v>
      </c>
      <c r="AT1088" s="24">
        <v>0</v>
      </c>
    </row>
    <row r="1089" spans="1:46" ht="78.75">
      <c r="A1089" s="8" t="s">
        <v>806</v>
      </c>
      <c r="B1089" s="73" t="s">
        <v>1977</v>
      </c>
      <c r="C1089" s="15" t="s">
        <v>1978</v>
      </c>
      <c r="D1089" s="9">
        <v>1.3791</v>
      </c>
      <c r="E1089" s="24"/>
      <c r="F1089" s="24">
        <v>0</v>
      </c>
      <c r="G1089" s="24">
        <v>0</v>
      </c>
      <c r="H1089" s="24"/>
      <c r="I1089" s="24">
        <v>0</v>
      </c>
      <c r="J1089" s="24"/>
      <c r="K1089" s="24"/>
      <c r="L1089" s="24"/>
      <c r="M1089" s="24">
        <v>0</v>
      </c>
      <c r="N1089" s="24">
        <v>0</v>
      </c>
      <c r="O1089" s="24"/>
      <c r="P1089" s="49">
        <v>0</v>
      </c>
      <c r="Q1089" s="24"/>
      <c r="R1089" s="24"/>
      <c r="S1089" s="24"/>
      <c r="T1089" s="24">
        <v>0</v>
      </c>
      <c r="U1089" s="24">
        <v>0</v>
      </c>
      <c r="V1089" s="24"/>
      <c r="W1089" s="24">
        <v>0</v>
      </c>
      <c r="X1089" s="24"/>
      <c r="Y1089" s="24"/>
      <c r="Z1089" s="24"/>
      <c r="AA1089" s="24">
        <v>1.3791</v>
      </c>
      <c r="AB1089" s="24">
        <v>0.25</v>
      </c>
      <c r="AC1089" s="24"/>
      <c r="AD1089" s="49">
        <v>0.13</v>
      </c>
      <c r="AE1089" s="24"/>
      <c r="AF1089" s="24"/>
      <c r="AG1089" s="24"/>
      <c r="AH1089" s="24">
        <v>0</v>
      </c>
      <c r="AI1089" s="24">
        <v>0</v>
      </c>
      <c r="AJ1089" s="24"/>
      <c r="AK1089" s="49">
        <v>0</v>
      </c>
      <c r="AL1089" s="44"/>
      <c r="AM1089" s="24"/>
      <c r="AN1089" s="24"/>
      <c r="AO1089" s="24">
        <f t="shared" si="17"/>
        <v>1.3791</v>
      </c>
      <c r="AP1089" s="24">
        <v>0.25</v>
      </c>
      <c r="AQ1089" s="24">
        <v>0</v>
      </c>
      <c r="AR1089" s="24">
        <v>0.13</v>
      </c>
      <c r="AS1089" s="24">
        <v>0</v>
      </c>
      <c r="AT1089" s="24">
        <v>0</v>
      </c>
    </row>
    <row r="1090" spans="1:46" ht="78.75">
      <c r="A1090" s="8" t="s">
        <v>806</v>
      </c>
      <c r="B1090" s="73" t="s">
        <v>1979</v>
      </c>
      <c r="C1090" s="15" t="s">
        <v>1980</v>
      </c>
      <c r="D1090" s="9">
        <v>1.21875</v>
      </c>
      <c r="E1090" s="24"/>
      <c r="F1090" s="24">
        <v>0</v>
      </c>
      <c r="G1090" s="24">
        <v>0</v>
      </c>
      <c r="H1090" s="24"/>
      <c r="I1090" s="24">
        <v>0</v>
      </c>
      <c r="J1090" s="24"/>
      <c r="K1090" s="24"/>
      <c r="L1090" s="24"/>
      <c r="M1090" s="24">
        <v>0</v>
      </c>
      <c r="N1090" s="24">
        <v>0</v>
      </c>
      <c r="O1090" s="24"/>
      <c r="P1090" s="49">
        <v>0</v>
      </c>
      <c r="Q1090" s="24"/>
      <c r="R1090" s="24"/>
      <c r="S1090" s="24"/>
      <c r="T1090" s="24">
        <v>1.21875</v>
      </c>
      <c r="U1090" s="24">
        <v>0.16</v>
      </c>
      <c r="V1090" s="24"/>
      <c r="W1090" s="24">
        <v>0.06</v>
      </c>
      <c r="X1090" s="24"/>
      <c r="Y1090" s="24"/>
      <c r="Z1090" s="24"/>
      <c r="AA1090" s="24">
        <v>0</v>
      </c>
      <c r="AB1090" s="24">
        <v>0</v>
      </c>
      <c r="AC1090" s="24"/>
      <c r="AD1090" s="49">
        <v>0</v>
      </c>
      <c r="AE1090" s="24"/>
      <c r="AF1090" s="24"/>
      <c r="AG1090" s="24"/>
      <c r="AH1090" s="24">
        <v>0</v>
      </c>
      <c r="AI1090" s="24">
        <v>0</v>
      </c>
      <c r="AJ1090" s="24"/>
      <c r="AK1090" s="49">
        <v>0</v>
      </c>
      <c r="AL1090" s="44"/>
      <c r="AM1090" s="24"/>
      <c r="AN1090" s="24"/>
      <c r="AO1090" s="24">
        <f t="shared" si="17"/>
        <v>1.21875</v>
      </c>
      <c r="AP1090" s="24">
        <v>0.16</v>
      </c>
      <c r="AQ1090" s="24">
        <v>0</v>
      </c>
      <c r="AR1090" s="24">
        <v>0.06</v>
      </c>
      <c r="AS1090" s="24">
        <v>0</v>
      </c>
      <c r="AT1090" s="24">
        <v>0</v>
      </c>
    </row>
    <row r="1091" spans="1:46" ht="47.25">
      <c r="A1091" s="8" t="s">
        <v>806</v>
      </c>
      <c r="B1091" s="73" t="s">
        <v>1981</v>
      </c>
      <c r="C1091" s="15" t="s">
        <v>1982</v>
      </c>
      <c r="D1091" s="9">
        <v>1.63331</v>
      </c>
      <c r="E1091" s="24"/>
      <c r="F1091" s="24">
        <v>0</v>
      </c>
      <c r="G1091" s="24">
        <v>0</v>
      </c>
      <c r="H1091" s="24"/>
      <c r="I1091" s="24">
        <v>0</v>
      </c>
      <c r="J1091" s="24"/>
      <c r="K1091" s="24"/>
      <c r="L1091" s="24"/>
      <c r="M1091" s="24">
        <v>0</v>
      </c>
      <c r="N1091" s="24">
        <v>0</v>
      </c>
      <c r="O1091" s="24"/>
      <c r="P1091" s="49">
        <v>0</v>
      </c>
      <c r="Q1091" s="24"/>
      <c r="R1091" s="24"/>
      <c r="S1091" s="24"/>
      <c r="T1091" s="24">
        <v>1.6333099999999998</v>
      </c>
      <c r="U1091" s="24">
        <v>0.40</v>
      </c>
      <c r="V1091" s="24"/>
      <c r="W1091" s="24">
        <v>0.13</v>
      </c>
      <c r="X1091" s="24"/>
      <c r="Y1091" s="24"/>
      <c r="Z1091" s="24"/>
      <c r="AA1091" s="24">
        <v>0</v>
      </c>
      <c r="AB1091" s="24">
        <v>0</v>
      </c>
      <c r="AC1091" s="24"/>
      <c r="AD1091" s="49">
        <v>0</v>
      </c>
      <c r="AE1091" s="24"/>
      <c r="AF1091" s="24"/>
      <c r="AG1091" s="24"/>
      <c r="AH1091" s="24">
        <v>0</v>
      </c>
      <c r="AI1091" s="24">
        <v>0</v>
      </c>
      <c r="AJ1091" s="24"/>
      <c r="AK1091" s="49">
        <v>0</v>
      </c>
      <c r="AL1091" s="44"/>
      <c r="AM1091" s="24"/>
      <c r="AN1091" s="24"/>
      <c r="AO1091" s="24">
        <f t="shared" si="17"/>
        <v>1.6333099999999998</v>
      </c>
      <c r="AP1091" s="24">
        <v>0.40</v>
      </c>
      <c r="AQ1091" s="24">
        <v>0</v>
      </c>
      <c r="AR1091" s="24">
        <v>0.13</v>
      </c>
      <c r="AS1091" s="24">
        <v>0</v>
      </c>
      <c r="AT1091" s="24">
        <v>0</v>
      </c>
    </row>
    <row r="1092" spans="1:46" ht="47.25">
      <c r="A1092" s="8" t="s">
        <v>806</v>
      </c>
      <c r="B1092" s="73" t="s">
        <v>1983</v>
      </c>
      <c r="C1092" s="15" t="s">
        <v>1984</v>
      </c>
      <c r="D1092" s="9">
        <v>1.8032999999999999</v>
      </c>
      <c r="E1092" s="24"/>
      <c r="F1092" s="24">
        <v>0</v>
      </c>
      <c r="G1092" s="24">
        <v>0</v>
      </c>
      <c r="H1092" s="24"/>
      <c r="I1092" s="24">
        <v>0</v>
      </c>
      <c r="J1092" s="24"/>
      <c r="K1092" s="24"/>
      <c r="L1092" s="24"/>
      <c r="M1092" s="24">
        <v>1.8032999999999999</v>
      </c>
      <c r="N1092" s="24">
        <v>0.40</v>
      </c>
      <c r="O1092" s="24"/>
      <c r="P1092" s="49">
        <v>0.20</v>
      </c>
      <c r="Q1092" s="24"/>
      <c r="R1092" s="24"/>
      <c r="S1092" s="24"/>
      <c r="T1092" s="24">
        <v>0</v>
      </c>
      <c r="U1092" s="24">
        <v>0</v>
      </c>
      <c r="V1092" s="24"/>
      <c r="W1092" s="24">
        <v>0</v>
      </c>
      <c r="X1092" s="24"/>
      <c r="Y1092" s="24"/>
      <c r="Z1092" s="24"/>
      <c r="AA1092" s="24">
        <v>0</v>
      </c>
      <c r="AB1092" s="24">
        <v>0</v>
      </c>
      <c r="AC1092" s="24"/>
      <c r="AD1092" s="49">
        <v>0</v>
      </c>
      <c r="AE1092" s="24"/>
      <c r="AF1092" s="24"/>
      <c r="AG1092" s="24"/>
      <c r="AH1092" s="24">
        <v>0</v>
      </c>
      <c r="AI1092" s="24">
        <v>0</v>
      </c>
      <c r="AJ1092" s="24"/>
      <c r="AK1092" s="49">
        <v>0</v>
      </c>
      <c r="AL1092" s="44"/>
      <c r="AM1092" s="24"/>
      <c r="AN1092" s="24"/>
      <c r="AO1092" s="24">
        <f t="shared" si="17"/>
        <v>1.8032999999999999</v>
      </c>
      <c r="AP1092" s="24">
        <v>0.40</v>
      </c>
      <c r="AQ1092" s="24">
        <v>0</v>
      </c>
      <c r="AR1092" s="24">
        <v>0.20</v>
      </c>
      <c r="AS1092" s="24">
        <v>0</v>
      </c>
      <c r="AT1092" s="24">
        <v>0</v>
      </c>
    </row>
    <row r="1093" spans="1:46" ht="47.25">
      <c r="A1093" s="8" t="s">
        <v>806</v>
      </c>
      <c r="B1093" s="73" t="s">
        <v>1985</v>
      </c>
      <c r="C1093" s="15" t="s">
        <v>1986</v>
      </c>
      <c r="D1093" s="9">
        <v>5.4431000000000003</v>
      </c>
      <c r="E1093" s="24"/>
      <c r="F1093" s="24">
        <v>0</v>
      </c>
      <c r="G1093" s="24">
        <v>0</v>
      </c>
      <c r="H1093" s="24"/>
      <c r="I1093" s="24">
        <v>0</v>
      </c>
      <c r="J1093" s="24"/>
      <c r="K1093" s="24"/>
      <c r="L1093" s="24"/>
      <c r="M1093" s="24">
        <v>0</v>
      </c>
      <c r="N1093" s="24">
        <v>0</v>
      </c>
      <c r="O1093" s="24"/>
      <c r="P1093" s="49">
        <v>0</v>
      </c>
      <c r="Q1093" s="24"/>
      <c r="R1093" s="24"/>
      <c r="S1093" s="24"/>
      <c r="T1093" s="24">
        <v>5.4431000000000003</v>
      </c>
      <c r="U1093" s="24">
        <v>0</v>
      </c>
      <c r="V1093" s="24"/>
      <c r="W1093" s="24">
        <v>0.22</v>
      </c>
      <c r="X1093" s="24"/>
      <c r="Y1093" s="24"/>
      <c r="Z1093" s="24"/>
      <c r="AA1093" s="24">
        <v>0</v>
      </c>
      <c r="AB1093" s="24">
        <v>0</v>
      </c>
      <c r="AC1093" s="24"/>
      <c r="AD1093" s="49">
        <v>0</v>
      </c>
      <c r="AE1093" s="24"/>
      <c r="AF1093" s="24"/>
      <c r="AG1093" s="24"/>
      <c r="AH1093" s="24">
        <v>0</v>
      </c>
      <c r="AI1093" s="24">
        <v>0</v>
      </c>
      <c r="AJ1093" s="24"/>
      <c r="AK1093" s="49">
        <v>0</v>
      </c>
      <c r="AL1093" s="44"/>
      <c r="AM1093" s="24"/>
      <c r="AN1093" s="24"/>
      <c r="AO1093" s="24">
        <f t="shared" si="17"/>
        <v>5.4431000000000003</v>
      </c>
      <c r="AP1093" s="24">
        <v>0</v>
      </c>
      <c r="AQ1093" s="24">
        <v>0</v>
      </c>
      <c r="AR1093" s="24">
        <v>0.22</v>
      </c>
      <c r="AS1093" s="24">
        <v>0</v>
      </c>
      <c r="AT1093" s="24">
        <v>0</v>
      </c>
    </row>
    <row r="1094" spans="1:46" ht="47.25">
      <c r="A1094" s="8" t="s">
        <v>806</v>
      </c>
      <c r="B1094" s="73" t="s">
        <v>1987</v>
      </c>
      <c r="C1094" s="15" t="s">
        <v>1988</v>
      </c>
      <c r="D1094" s="9">
        <v>8.4810300000000005</v>
      </c>
      <c r="E1094" s="24"/>
      <c r="F1094" s="24">
        <v>0</v>
      </c>
      <c r="G1094" s="24">
        <v>0</v>
      </c>
      <c r="H1094" s="24"/>
      <c r="I1094" s="24">
        <v>0</v>
      </c>
      <c r="J1094" s="24"/>
      <c r="K1094" s="24"/>
      <c r="L1094" s="24"/>
      <c r="M1094" s="24">
        <v>8.4810300000000005</v>
      </c>
      <c r="N1094" s="24">
        <v>0</v>
      </c>
      <c r="O1094" s="24"/>
      <c r="P1094" s="49">
        <v>0.72</v>
      </c>
      <c r="Q1094" s="24"/>
      <c r="R1094" s="24"/>
      <c r="S1094" s="24"/>
      <c r="T1094" s="24">
        <v>0</v>
      </c>
      <c r="U1094" s="24">
        <v>0</v>
      </c>
      <c r="V1094" s="24"/>
      <c r="W1094" s="24">
        <v>0</v>
      </c>
      <c r="X1094" s="24"/>
      <c r="Y1094" s="24"/>
      <c r="Z1094" s="24"/>
      <c r="AA1094" s="24">
        <v>0</v>
      </c>
      <c r="AB1094" s="24">
        <v>0</v>
      </c>
      <c r="AC1094" s="24"/>
      <c r="AD1094" s="49">
        <v>0</v>
      </c>
      <c r="AE1094" s="24"/>
      <c r="AF1094" s="24"/>
      <c r="AG1094" s="24"/>
      <c r="AH1094" s="24">
        <v>0</v>
      </c>
      <c r="AI1094" s="24">
        <v>0</v>
      </c>
      <c r="AJ1094" s="24"/>
      <c r="AK1094" s="49">
        <v>0</v>
      </c>
      <c r="AL1094" s="44"/>
      <c r="AM1094" s="24"/>
      <c r="AN1094" s="24"/>
      <c r="AO1094" s="24">
        <f t="shared" si="17"/>
        <v>8.4810300000000005</v>
      </c>
      <c r="AP1094" s="24">
        <v>0</v>
      </c>
      <c r="AQ1094" s="24">
        <v>0</v>
      </c>
      <c r="AR1094" s="24">
        <v>0.72</v>
      </c>
      <c r="AS1094" s="24">
        <v>0</v>
      </c>
      <c r="AT1094" s="24">
        <v>0</v>
      </c>
    </row>
    <row r="1095" spans="1:46" ht="78.75">
      <c r="A1095" s="8" t="s">
        <v>806</v>
      </c>
      <c r="B1095" s="73" t="s">
        <v>1989</v>
      </c>
      <c r="C1095" s="15" t="s">
        <v>2635</v>
      </c>
      <c r="D1095" s="9">
        <v>12.712899999999999</v>
      </c>
      <c r="E1095" s="24"/>
      <c r="F1095" s="24">
        <v>0</v>
      </c>
      <c r="G1095" s="24">
        <v>0</v>
      </c>
      <c r="H1095" s="24"/>
      <c r="I1095" s="24">
        <v>0</v>
      </c>
      <c r="J1095" s="24"/>
      <c r="K1095" s="24"/>
      <c r="L1095" s="24"/>
      <c r="M1095" s="24">
        <v>12.712900000000001</v>
      </c>
      <c r="N1095" s="24">
        <v>1.26</v>
      </c>
      <c r="O1095" s="24"/>
      <c r="P1095" s="49">
        <v>0.65</v>
      </c>
      <c r="Q1095" s="24"/>
      <c r="R1095" s="24"/>
      <c r="S1095" s="24"/>
      <c r="T1095" s="24">
        <v>0</v>
      </c>
      <c r="U1095" s="24">
        <v>0</v>
      </c>
      <c r="V1095" s="24"/>
      <c r="W1095" s="24">
        <v>0</v>
      </c>
      <c r="X1095" s="24"/>
      <c r="Y1095" s="24"/>
      <c r="Z1095" s="24"/>
      <c r="AA1095" s="24">
        <v>0</v>
      </c>
      <c r="AB1095" s="24">
        <v>0</v>
      </c>
      <c r="AC1095" s="24"/>
      <c r="AD1095" s="49">
        <v>0</v>
      </c>
      <c r="AE1095" s="24"/>
      <c r="AF1095" s="24"/>
      <c r="AG1095" s="24"/>
      <c r="AH1095" s="24">
        <v>0</v>
      </c>
      <c r="AI1095" s="24">
        <v>0</v>
      </c>
      <c r="AJ1095" s="24"/>
      <c r="AK1095" s="49">
        <v>0</v>
      </c>
      <c r="AL1095" s="44"/>
      <c r="AM1095" s="24"/>
      <c r="AN1095" s="24"/>
      <c r="AO1095" s="24">
        <f t="shared" si="17"/>
        <v>12.712900000000001</v>
      </c>
      <c r="AP1095" s="24">
        <v>1.26</v>
      </c>
      <c r="AQ1095" s="24">
        <v>0</v>
      </c>
      <c r="AR1095" s="24">
        <v>0.65</v>
      </c>
      <c r="AS1095" s="24">
        <v>0</v>
      </c>
      <c r="AT1095" s="24">
        <v>0</v>
      </c>
    </row>
    <row r="1096" spans="1:46" ht="94.5">
      <c r="A1096" s="8" t="s">
        <v>806</v>
      </c>
      <c r="B1096" s="73" t="s">
        <v>1990</v>
      </c>
      <c r="C1096" s="15" t="s">
        <v>2636</v>
      </c>
      <c r="D1096" s="9">
        <v>2.88408</v>
      </c>
      <c r="E1096" s="24"/>
      <c r="F1096" s="24">
        <v>2.8840799999999995</v>
      </c>
      <c r="G1096" s="24">
        <v>0.10</v>
      </c>
      <c r="H1096" s="24"/>
      <c r="I1096" s="24">
        <v>0.42</v>
      </c>
      <c r="J1096" s="24"/>
      <c r="K1096" s="24"/>
      <c r="L1096" s="24"/>
      <c r="M1096" s="24">
        <v>0</v>
      </c>
      <c r="N1096" s="24">
        <v>0</v>
      </c>
      <c r="O1096" s="24"/>
      <c r="P1096" s="49">
        <v>0</v>
      </c>
      <c r="Q1096" s="24"/>
      <c r="R1096" s="24"/>
      <c r="S1096" s="24"/>
      <c r="T1096" s="24">
        <v>0</v>
      </c>
      <c r="U1096" s="24">
        <v>0</v>
      </c>
      <c r="V1096" s="24"/>
      <c r="W1096" s="24">
        <v>0</v>
      </c>
      <c r="X1096" s="24"/>
      <c r="Y1096" s="24"/>
      <c r="Z1096" s="24"/>
      <c r="AA1096" s="24">
        <v>0</v>
      </c>
      <c r="AB1096" s="24">
        <v>0</v>
      </c>
      <c r="AC1096" s="24"/>
      <c r="AD1096" s="49">
        <v>0</v>
      </c>
      <c r="AE1096" s="24"/>
      <c r="AF1096" s="24"/>
      <c r="AG1096" s="24"/>
      <c r="AH1096" s="24">
        <v>0</v>
      </c>
      <c r="AI1096" s="24">
        <v>0</v>
      </c>
      <c r="AJ1096" s="24"/>
      <c r="AK1096" s="49">
        <v>0</v>
      </c>
      <c r="AL1096" s="44"/>
      <c r="AM1096" s="24"/>
      <c r="AN1096" s="24"/>
      <c r="AO1096" s="24">
        <f t="shared" si="17"/>
        <v>2.8840799999999995</v>
      </c>
      <c r="AP1096" s="24">
        <v>0.10</v>
      </c>
      <c r="AQ1096" s="24">
        <v>0</v>
      </c>
      <c r="AR1096" s="24">
        <v>0.42</v>
      </c>
      <c r="AS1096" s="24">
        <v>0</v>
      </c>
      <c r="AT1096" s="24">
        <v>0</v>
      </c>
    </row>
    <row r="1097" spans="1:46" ht="94.5">
      <c r="A1097" s="8" t="s">
        <v>806</v>
      </c>
      <c r="B1097" s="73" t="s">
        <v>1991</v>
      </c>
      <c r="C1097" s="15" t="s">
        <v>1992</v>
      </c>
      <c r="D1097" s="9">
        <v>1.32178</v>
      </c>
      <c r="E1097" s="24"/>
      <c r="F1097" s="24">
        <v>1.32178</v>
      </c>
      <c r="G1097" s="24">
        <v>0.25</v>
      </c>
      <c r="H1097" s="24"/>
      <c r="I1097" s="24">
        <v>0.08</v>
      </c>
      <c r="J1097" s="24"/>
      <c r="K1097" s="24"/>
      <c r="L1097" s="24"/>
      <c r="M1097" s="24">
        <v>0</v>
      </c>
      <c r="N1097" s="24"/>
      <c r="O1097" s="24"/>
      <c r="P1097" s="49"/>
      <c r="Q1097" s="24"/>
      <c r="R1097" s="24"/>
      <c r="S1097" s="24"/>
      <c r="T1097" s="24">
        <v>0</v>
      </c>
      <c r="U1097" s="24"/>
      <c r="V1097" s="24"/>
      <c r="W1097" s="24"/>
      <c r="X1097" s="24"/>
      <c r="Y1097" s="24"/>
      <c r="Z1097" s="24"/>
      <c r="AA1097" s="24">
        <v>0</v>
      </c>
      <c r="AB1097" s="24"/>
      <c r="AC1097" s="24"/>
      <c r="AD1097" s="49"/>
      <c r="AE1097" s="24"/>
      <c r="AF1097" s="24"/>
      <c r="AG1097" s="24"/>
      <c r="AH1097" s="24">
        <v>0</v>
      </c>
      <c r="AI1097" s="24"/>
      <c r="AJ1097" s="24"/>
      <c r="AK1097" s="49"/>
      <c r="AL1097" s="44"/>
      <c r="AM1097" s="24"/>
      <c r="AN1097" s="24"/>
      <c r="AO1097" s="24">
        <f t="shared" si="17"/>
        <v>1.32178</v>
      </c>
      <c r="AP1097" s="24">
        <v>0.25</v>
      </c>
      <c r="AQ1097" s="24">
        <v>0</v>
      </c>
      <c r="AR1097" s="24">
        <v>0.08</v>
      </c>
      <c r="AS1097" s="24">
        <v>0</v>
      </c>
      <c r="AT1097" s="24">
        <v>0</v>
      </c>
    </row>
    <row r="1098" spans="1:46" ht="110.25">
      <c r="A1098" s="8" t="s">
        <v>806</v>
      </c>
      <c r="B1098" s="73" t="s">
        <v>1993</v>
      </c>
      <c r="C1098" s="15" t="s">
        <v>1994</v>
      </c>
      <c r="D1098" s="9">
        <v>1.78257</v>
      </c>
      <c r="E1098" s="24"/>
      <c r="F1098" s="24">
        <v>1.78257</v>
      </c>
      <c r="G1098" s="24">
        <v>0.63</v>
      </c>
      <c r="H1098" s="24"/>
      <c r="I1098" s="24">
        <v>0</v>
      </c>
      <c r="J1098" s="24"/>
      <c r="K1098" s="24"/>
      <c r="L1098" s="24"/>
      <c r="M1098" s="24">
        <v>0</v>
      </c>
      <c r="N1098" s="24">
        <v>0</v>
      </c>
      <c r="O1098" s="24"/>
      <c r="P1098" s="49">
        <v>0</v>
      </c>
      <c r="Q1098" s="24"/>
      <c r="R1098" s="24"/>
      <c r="S1098" s="24"/>
      <c r="T1098" s="24">
        <v>0</v>
      </c>
      <c r="U1098" s="24">
        <v>0</v>
      </c>
      <c r="V1098" s="24"/>
      <c r="W1098" s="24">
        <v>0</v>
      </c>
      <c r="X1098" s="24"/>
      <c r="Y1098" s="24"/>
      <c r="Z1098" s="24"/>
      <c r="AA1098" s="24">
        <v>0</v>
      </c>
      <c r="AB1098" s="24">
        <v>0</v>
      </c>
      <c r="AC1098" s="24"/>
      <c r="AD1098" s="49">
        <v>0</v>
      </c>
      <c r="AE1098" s="24"/>
      <c r="AF1098" s="24"/>
      <c r="AG1098" s="24"/>
      <c r="AH1098" s="24">
        <v>0</v>
      </c>
      <c r="AI1098" s="24">
        <v>0</v>
      </c>
      <c r="AJ1098" s="24"/>
      <c r="AK1098" s="49">
        <v>0</v>
      </c>
      <c r="AL1098" s="44"/>
      <c r="AM1098" s="24"/>
      <c r="AN1098" s="24"/>
      <c r="AO1098" s="24">
        <f t="shared" si="17"/>
        <v>1.78257</v>
      </c>
      <c r="AP1098" s="24">
        <v>0.63</v>
      </c>
      <c r="AQ1098" s="24">
        <v>0</v>
      </c>
      <c r="AR1098" s="24">
        <v>0</v>
      </c>
      <c r="AS1098" s="24">
        <v>0</v>
      </c>
      <c r="AT1098" s="24">
        <v>0</v>
      </c>
    </row>
    <row r="1099" spans="1:46" ht="78.75">
      <c r="A1099" s="8" t="s">
        <v>806</v>
      </c>
      <c r="B1099" s="73" t="s">
        <v>1995</v>
      </c>
      <c r="C1099" s="15" t="s">
        <v>2637</v>
      </c>
      <c r="D1099" s="9">
        <v>12.937139999999999</v>
      </c>
      <c r="E1099" s="24"/>
      <c r="F1099" s="24">
        <v>0</v>
      </c>
      <c r="G1099" s="24">
        <v>0</v>
      </c>
      <c r="H1099" s="24"/>
      <c r="I1099" s="24">
        <v>0</v>
      </c>
      <c r="J1099" s="24"/>
      <c r="K1099" s="24"/>
      <c r="L1099" s="24"/>
      <c r="M1099" s="24">
        <v>12.937139999999999</v>
      </c>
      <c r="N1099" s="24">
        <v>0.63</v>
      </c>
      <c r="O1099" s="24"/>
      <c r="P1099" s="49">
        <v>0.30</v>
      </c>
      <c r="Q1099" s="24"/>
      <c r="R1099" s="24"/>
      <c r="S1099" s="24"/>
      <c r="T1099" s="24">
        <v>0</v>
      </c>
      <c r="U1099" s="24">
        <v>0</v>
      </c>
      <c r="V1099" s="24"/>
      <c r="W1099" s="24">
        <v>0</v>
      </c>
      <c r="X1099" s="24"/>
      <c r="Y1099" s="24"/>
      <c r="Z1099" s="24"/>
      <c r="AA1099" s="24">
        <v>0</v>
      </c>
      <c r="AB1099" s="24">
        <v>0</v>
      </c>
      <c r="AC1099" s="24"/>
      <c r="AD1099" s="49">
        <v>0</v>
      </c>
      <c r="AE1099" s="24"/>
      <c r="AF1099" s="24"/>
      <c r="AG1099" s="24"/>
      <c r="AH1099" s="24">
        <v>0</v>
      </c>
      <c r="AI1099" s="24">
        <v>0</v>
      </c>
      <c r="AJ1099" s="24"/>
      <c r="AK1099" s="49">
        <v>0</v>
      </c>
      <c r="AL1099" s="44"/>
      <c r="AM1099" s="24"/>
      <c r="AN1099" s="24"/>
      <c r="AO1099" s="24">
        <f t="shared" si="17"/>
        <v>12.937139999999999</v>
      </c>
      <c r="AP1099" s="24">
        <v>0.63</v>
      </c>
      <c r="AQ1099" s="24">
        <v>0</v>
      </c>
      <c r="AR1099" s="24">
        <v>0.30</v>
      </c>
      <c r="AS1099" s="24">
        <v>0</v>
      </c>
      <c r="AT1099" s="24">
        <v>0</v>
      </c>
    </row>
    <row r="1100" spans="1:46" ht="78.75">
      <c r="A1100" s="8" t="s">
        <v>806</v>
      </c>
      <c r="B1100" s="73" t="s">
        <v>1996</v>
      </c>
      <c r="C1100" s="15" t="s">
        <v>1997</v>
      </c>
      <c r="D1100" s="9">
        <v>6.6904899999999996</v>
      </c>
      <c r="E1100" s="24"/>
      <c r="F1100" s="24">
        <v>6.6904899999999996</v>
      </c>
      <c r="G1100" s="24">
        <v>0.16</v>
      </c>
      <c r="H1100" s="24"/>
      <c r="I1100" s="24">
        <v>1.20</v>
      </c>
      <c r="J1100" s="24"/>
      <c r="K1100" s="24"/>
      <c r="L1100" s="24"/>
      <c r="M1100" s="24">
        <v>0</v>
      </c>
      <c r="N1100" s="24">
        <v>0</v>
      </c>
      <c r="O1100" s="24"/>
      <c r="P1100" s="51">
        <v>0</v>
      </c>
      <c r="Q1100" s="24"/>
      <c r="R1100" s="24"/>
      <c r="S1100" s="24"/>
      <c r="T1100" s="24">
        <v>0</v>
      </c>
      <c r="U1100" s="24">
        <v>0</v>
      </c>
      <c r="V1100" s="24"/>
      <c r="W1100" s="24">
        <v>0</v>
      </c>
      <c r="X1100" s="24"/>
      <c r="Y1100" s="24"/>
      <c r="Z1100" s="24"/>
      <c r="AA1100" s="24">
        <v>0</v>
      </c>
      <c r="AB1100" s="24">
        <v>0</v>
      </c>
      <c r="AC1100" s="24"/>
      <c r="AD1100" s="51">
        <v>0</v>
      </c>
      <c r="AE1100" s="24"/>
      <c r="AF1100" s="24"/>
      <c r="AG1100" s="24"/>
      <c r="AH1100" s="24">
        <v>0</v>
      </c>
      <c r="AI1100" s="24">
        <v>0</v>
      </c>
      <c r="AJ1100" s="24"/>
      <c r="AK1100" s="51">
        <v>0</v>
      </c>
      <c r="AL1100" s="45"/>
      <c r="AM1100" s="24"/>
      <c r="AN1100" s="24"/>
      <c r="AO1100" s="24">
        <f t="shared" si="17"/>
        <v>6.6904899999999996</v>
      </c>
      <c r="AP1100" s="24">
        <v>0.16</v>
      </c>
      <c r="AQ1100" s="24">
        <v>0</v>
      </c>
      <c r="AR1100" s="24">
        <v>1.20</v>
      </c>
      <c r="AS1100" s="24">
        <v>0</v>
      </c>
      <c r="AT1100" s="24">
        <v>0</v>
      </c>
    </row>
    <row r="1101" spans="1:46" ht="78.75">
      <c r="A1101" s="8" t="s">
        <v>806</v>
      </c>
      <c r="B1101" s="73" t="s">
        <v>1998</v>
      </c>
      <c r="C1101" s="15" t="s">
        <v>2638</v>
      </c>
      <c r="D1101" s="9">
        <v>3.2970700000000002</v>
      </c>
      <c r="E1101" s="24"/>
      <c r="F1101" s="24">
        <v>3.2970700000000002</v>
      </c>
      <c r="G1101" s="24">
        <v>0.25</v>
      </c>
      <c r="H1101" s="24"/>
      <c r="I1101" s="24">
        <v>0.10</v>
      </c>
      <c r="J1101" s="24"/>
      <c r="K1101" s="24"/>
      <c r="L1101" s="24"/>
      <c r="M1101" s="24">
        <v>0</v>
      </c>
      <c r="N1101" s="24">
        <v>0</v>
      </c>
      <c r="O1101" s="24"/>
      <c r="P1101" s="51">
        <v>0</v>
      </c>
      <c r="Q1101" s="24"/>
      <c r="R1101" s="24"/>
      <c r="S1101" s="24"/>
      <c r="T1101" s="24">
        <v>0</v>
      </c>
      <c r="U1101" s="24">
        <v>0</v>
      </c>
      <c r="V1101" s="24"/>
      <c r="W1101" s="24">
        <v>0</v>
      </c>
      <c r="X1101" s="24"/>
      <c r="Y1101" s="24"/>
      <c r="Z1101" s="24"/>
      <c r="AA1101" s="24">
        <v>0</v>
      </c>
      <c r="AB1101" s="24">
        <v>0</v>
      </c>
      <c r="AC1101" s="24"/>
      <c r="AD1101" s="51">
        <v>0</v>
      </c>
      <c r="AE1101" s="24"/>
      <c r="AF1101" s="24"/>
      <c r="AG1101" s="24"/>
      <c r="AH1101" s="24">
        <v>0</v>
      </c>
      <c r="AI1101" s="24">
        <v>0</v>
      </c>
      <c r="AJ1101" s="24"/>
      <c r="AK1101" s="51">
        <v>0</v>
      </c>
      <c r="AL1101" s="45"/>
      <c r="AM1101" s="24"/>
      <c r="AN1101" s="24"/>
      <c r="AO1101" s="24">
        <f t="shared" si="17"/>
        <v>3.2970700000000002</v>
      </c>
      <c r="AP1101" s="24">
        <v>0.25</v>
      </c>
      <c r="AQ1101" s="24">
        <v>0</v>
      </c>
      <c r="AR1101" s="24">
        <v>0.10</v>
      </c>
      <c r="AS1101" s="24">
        <v>0</v>
      </c>
      <c r="AT1101" s="24">
        <v>0</v>
      </c>
    </row>
    <row r="1102" spans="1:46" ht="78.75">
      <c r="A1102" s="8" t="s">
        <v>807</v>
      </c>
      <c r="B1102" s="73" t="s">
        <v>1999</v>
      </c>
      <c r="C1102" s="15" t="s">
        <v>2639</v>
      </c>
      <c r="D1102" s="9">
        <v>3.55871</v>
      </c>
      <c r="E1102" s="24"/>
      <c r="F1102" s="24">
        <v>0</v>
      </c>
      <c r="G1102" s="24">
        <v>0</v>
      </c>
      <c r="H1102" s="24"/>
      <c r="I1102" s="24">
        <v>0</v>
      </c>
      <c r="J1102" s="24"/>
      <c r="K1102" s="24"/>
      <c r="L1102" s="24"/>
      <c r="M1102" s="24">
        <v>3.5587100000000005</v>
      </c>
      <c r="N1102" s="24">
        <v>0</v>
      </c>
      <c r="O1102" s="24"/>
      <c r="P1102" s="50">
        <v>0.325</v>
      </c>
      <c r="Q1102" s="24"/>
      <c r="R1102" s="24"/>
      <c r="S1102" s="24"/>
      <c r="T1102" s="24">
        <v>0</v>
      </c>
      <c r="U1102" s="24">
        <v>0</v>
      </c>
      <c r="V1102" s="24"/>
      <c r="W1102" s="24">
        <v>0</v>
      </c>
      <c r="X1102" s="24"/>
      <c r="Y1102" s="24"/>
      <c r="Z1102" s="24"/>
      <c r="AA1102" s="24">
        <v>0</v>
      </c>
      <c r="AB1102" s="24"/>
      <c r="AC1102" s="24"/>
      <c r="AD1102" s="50"/>
      <c r="AE1102" s="24"/>
      <c r="AF1102" s="24"/>
      <c r="AG1102" s="24"/>
      <c r="AH1102" s="24">
        <v>0</v>
      </c>
      <c r="AI1102" s="24"/>
      <c r="AJ1102" s="24"/>
      <c r="AK1102" s="50"/>
      <c r="AL1102" s="46"/>
      <c r="AM1102" s="24"/>
      <c r="AN1102" s="24"/>
      <c r="AO1102" s="24">
        <f t="shared" si="17"/>
        <v>3.5587100000000005</v>
      </c>
      <c r="AP1102" s="24">
        <v>0</v>
      </c>
      <c r="AQ1102" s="24">
        <v>0</v>
      </c>
      <c r="AR1102" s="24">
        <v>0.325</v>
      </c>
      <c r="AS1102" s="24">
        <v>0</v>
      </c>
      <c r="AT1102" s="24">
        <v>0</v>
      </c>
    </row>
    <row r="1103" spans="1:46" ht="63">
      <c r="A1103" s="8" t="s">
        <v>807</v>
      </c>
      <c r="B1103" s="73" t="s">
        <v>2000</v>
      </c>
      <c r="C1103" s="15" t="s">
        <v>2640</v>
      </c>
      <c r="D1103" s="9">
        <v>6.5098599999999998</v>
      </c>
      <c r="E1103" s="24"/>
      <c r="F1103" s="24">
        <v>0</v>
      </c>
      <c r="G1103" s="24">
        <v>0</v>
      </c>
      <c r="H1103" s="24"/>
      <c r="I1103" s="24">
        <v>0</v>
      </c>
      <c r="J1103" s="24"/>
      <c r="K1103" s="24"/>
      <c r="L1103" s="24"/>
      <c r="M1103" s="24">
        <v>0</v>
      </c>
      <c r="N1103" s="24">
        <v>0</v>
      </c>
      <c r="O1103" s="24"/>
      <c r="P1103" s="50">
        <v>0</v>
      </c>
      <c r="Q1103" s="24"/>
      <c r="R1103" s="24"/>
      <c r="S1103" s="24"/>
      <c r="T1103" s="24">
        <v>0</v>
      </c>
      <c r="U1103" s="24">
        <v>0</v>
      </c>
      <c r="V1103" s="24"/>
      <c r="W1103" s="24">
        <v>0</v>
      </c>
      <c r="X1103" s="24"/>
      <c r="Y1103" s="24"/>
      <c r="Z1103" s="24"/>
      <c r="AA1103" s="24">
        <v>0</v>
      </c>
      <c r="AB1103" s="24"/>
      <c r="AC1103" s="24"/>
      <c r="AD1103" s="50"/>
      <c r="AE1103" s="24"/>
      <c r="AF1103" s="24"/>
      <c r="AG1103" s="24"/>
      <c r="AH1103" s="24">
        <v>0</v>
      </c>
      <c r="AI1103" s="24"/>
      <c r="AJ1103" s="24"/>
      <c r="AK1103" s="50"/>
      <c r="AL1103" s="46"/>
      <c r="AM1103" s="24"/>
      <c r="AN1103" s="24"/>
      <c r="AO1103" s="24">
        <f t="shared" si="18" ref="AO1103:AO1166">=F1103+M1103+T1103+AA1103+AH1103</f>
        <v>0</v>
      </c>
      <c r="AP1103" s="24">
        <v>0</v>
      </c>
      <c r="AQ1103" s="24">
        <v>0</v>
      </c>
      <c r="AR1103" s="24">
        <v>0</v>
      </c>
      <c r="AS1103" s="24">
        <v>0</v>
      </c>
      <c r="AT1103" s="24">
        <v>0</v>
      </c>
    </row>
    <row r="1104" spans="1:46" ht="47.25">
      <c r="A1104" s="8" t="s">
        <v>807</v>
      </c>
      <c r="B1104" s="73" t="s">
        <v>2001</v>
      </c>
      <c r="C1104" s="15" t="s">
        <v>2641</v>
      </c>
      <c r="D1104" s="9">
        <v>2.5669299999999997</v>
      </c>
      <c r="E1104" s="24"/>
      <c r="F1104" s="24">
        <v>2.5669300000000002</v>
      </c>
      <c r="G1104" s="24">
        <v>0</v>
      </c>
      <c r="H1104" s="24"/>
      <c r="I1104" s="24">
        <v>0.20</v>
      </c>
      <c r="J1104" s="24"/>
      <c r="K1104" s="24"/>
      <c r="L1104" s="24"/>
      <c r="M1104" s="24">
        <v>0</v>
      </c>
      <c r="N1104" s="24">
        <v>0</v>
      </c>
      <c r="O1104" s="24"/>
      <c r="P1104" s="50">
        <v>0</v>
      </c>
      <c r="Q1104" s="24"/>
      <c r="R1104" s="24"/>
      <c r="S1104" s="24"/>
      <c r="T1104" s="24">
        <v>0</v>
      </c>
      <c r="U1104" s="24">
        <v>0</v>
      </c>
      <c r="V1104" s="24"/>
      <c r="W1104" s="24">
        <v>0</v>
      </c>
      <c r="X1104" s="24"/>
      <c r="Y1104" s="24"/>
      <c r="Z1104" s="24"/>
      <c r="AA1104" s="24">
        <v>0</v>
      </c>
      <c r="AB1104" s="24"/>
      <c r="AC1104" s="24"/>
      <c r="AD1104" s="50"/>
      <c r="AE1104" s="24"/>
      <c r="AF1104" s="24"/>
      <c r="AG1104" s="24"/>
      <c r="AH1104" s="24">
        <v>0</v>
      </c>
      <c r="AI1104" s="24"/>
      <c r="AJ1104" s="24"/>
      <c r="AK1104" s="50"/>
      <c r="AL1104" s="46"/>
      <c r="AM1104" s="24"/>
      <c r="AN1104" s="24"/>
      <c r="AO1104" s="24">
        <f t="shared" si="18"/>
        <v>2.5669300000000002</v>
      </c>
      <c r="AP1104" s="24">
        <v>0</v>
      </c>
      <c r="AQ1104" s="24">
        <v>0</v>
      </c>
      <c r="AR1104" s="24">
        <v>0.20</v>
      </c>
      <c r="AS1104" s="24">
        <v>0</v>
      </c>
      <c r="AT1104" s="24">
        <v>0</v>
      </c>
    </row>
    <row r="1105" spans="1:46" ht="78.75">
      <c r="A1105" s="8" t="s">
        <v>807</v>
      </c>
      <c r="B1105" s="73" t="s">
        <v>2002</v>
      </c>
      <c r="C1105" s="15" t="s">
        <v>2003</v>
      </c>
      <c r="D1105" s="9">
        <v>0.33443200000000001</v>
      </c>
      <c r="E1105" s="24"/>
      <c r="F1105" s="24">
        <v>0</v>
      </c>
      <c r="G1105" s="24">
        <v>0</v>
      </c>
      <c r="H1105" s="24"/>
      <c r="I1105" s="24">
        <v>0</v>
      </c>
      <c r="J1105" s="24"/>
      <c r="K1105" s="24"/>
      <c r="L1105" s="24"/>
      <c r="M1105" s="24">
        <v>0.33443200000000001</v>
      </c>
      <c r="N1105" s="24">
        <v>0</v>
      </c>
      <c r="O1105" s="24"/>
      <c r="P1105" s="50">
        <v>0</v>
      </c>
      <c r="Q1105" s="24"/>
      <c r="R1105" s="24"/>
      <c r="S1105" s="24"/>
      <c r="T1105" s="24">
        <v>0</v>
      </c>
      <c r="U1105" s="24">
        <v>0</v>
      </c>
      <c r="V1105" s="24"/>
      <c r="W1105" s="24">
        <v>0.09</v>
      </c>
      <c r="X1105" s="24"/>
      <c r="Y1105" s="24"/>
      <c r="Z1105" s="24"/>
      <c r="AA1105" s="24">
        <v>0</v>
      </c>
      <c r="AB1105" s="24"/>
      <c r="AC1105" s="24"/>
      <c r="AD1105" s="50"/>
      <c r="AE1105" s="24"/>
      <c r="AF1105" s="24"/>
      <c r="AG1105" s="24"/>
      <c r="AH1105" s="24">
        <v>0</v>
      </c>
      <c r="AI1105" s="24"/>
      <c r="AJ1105" s="24"/>
      <c r="AK1105" s="50"/>
      <c r="AL1105" s="46"/>
      <c r="AM1105" s="24"/>
      <c r="AN1105" s="24"/>
      <c r="AO1105" s="24">
        <f t="shared" si="18"/>
        <v>0.33443200000000001</v>
      </c>
      <c r="AP1105" s="24">
        <v>0</v>
      </c>
      <c r="AQ1105" s="24">
        <v>0</v>
      </c>
      <c r="AR1105" s="24">
        <v>0.09</v>
      </c>
      <c r="AS1105" s="24">
        <v>0</v>
      </c>
      <c r="AT1105" s="24">
        <v>0</v>
      </c>
    </row>
    <row r="1106" spans="1:46" ht="63">
      <c r="A1106" s="8" t="s">
        <v>807</v>
      </c>
      <c r="B1106" s="73" t="s">
        <v>253</v>
      </c>
      <c r="C1106" s="15" t="s">
        <v>2642</v>
      </c>
      <c r="D1106" s="9">
        <v>1.13452</v>
      </c>
      <c r="E1106" s="24"/>
      <c r="F1106" s="24">
        <v>0</v>
      </c>
      <c r="G1106" s="24">
        <v>0</v>
      </c>
      <c r="H1106" s="24"/>
      <c r="I1106" s="24">
        <v>0</v>
      </c>
      <c r="J1106" s="24"/>
      <c r="K1106" s="24"/>
      <c r="L1106" s="24"/>
      <c r="M1106" s="24">
        <v>1.13452</v>
      </c>
      <c r="N1106" s="24">
        <v>0</v>
      </c>
      <c r="O1106" s="24"/>
      <c r="P1106" s="50">
        <v>0</v>
      </c>
      <c r="Q1106" s="24"/>
      <c r="R1106" s="24"/>
      <c r="S1106" s="24"/>
      <c r="T1106" s="24">
        <v>0</v>
      </c>
      <c r="U1106" s="24">
        <v>0</v>
      </c>
      <c r="V1106" s="24"/>
      <c r="W1106" s="24">
        <v>0.30</v>
      </c>
      <c r="X1106" s="24"/>
      <c r="Y1106" s="24"/>
      <c r="Z1106" s="24"/>
      <c r="AA1106" s="24">
        <v>0</v>
      </c>
      <c r="AB1106" s="24"/>
      <c r="AC1106" s="24"/>
      <c r="AD1106" s="50"/>
      <c r="AE1106" s="24"/>
      <c r="AF1106" s="24"/>
      <c r="AG1106" s="24"/>
      <c r="AH1106" s="24">
        <v>0</v>
      </c>
      <c r="AI1106" s="24"/>
      <c r="AJ1106" s="24"/>
      <c r="AK1106" s="50"/>
      <c r="AL1106" s="46"/>
      <c r="AM1106" s="24"/>
      <c r="AN1106" s="24"/>
      <c r="AO1106" s="24">
        <f t="shared" si="18"/>
        <v>1.13452</v>
      </c>
      <c r="AP1106" s="24">
        <v>0</v>
      </c>
      <c r="AQ1106" s="24">
        <v>0</v>
      </c>
      <c r="AR1106" s="24">
        <v>0.30</v>
      </c>
      <c r="AS1106" s="24">
        <v>0</v>
      </c>
      <c r="AT1106" s="24">
        <v>0</v>
      </c>
    </row>
    <row r="1107" spans="1:46" ht="94.55" customHeight="1">
      <c r="A1107" s="8" t="s">
        <v>807</v>
      </c>
      <c r="B1107" s="73" t="s">
        <v>2004</v>
      </c>
      <c r="C1107" s="15" t="s">
        <v>2005</v>
      </c>
      <c r="D1107" s="9">
        <v>0.47755000000000003</v>
      </c>
      <c r="E1107" s="24"/>
      <c r="F1107" s="24">
        <v>0</v>
      </c>
      <c r="G1107" s="24">
        <v>0</v>
      </c>
      <c r="H1107" s="24"/>
      <c r="I1107" s="24">
        <v>0</v>
      </c>
      <c r="J1107" s="24"/>
      <c r="K1107" s="24"/>
      <c r="L1107" s="24"/>
      <c r="M1107" s="24">
        <v>0.47754999999999992</v>
      </c>
      <c r="N1107" s="24">
        <v>0</v>
      </c>
      <c r="O1107" s="24"/>
      <c r="P1107" s="50">
        <v>0</v>
      </c>
      <c r="Q1107" s="24"/>
      <c r="R1107" s="24"/>
      <c r="S1107" s="24"/>
      <c r="T1107" s="24">
        <v>0</v>
      </c>
      <c r="U1107" s="24">
        <v>0</v>
      </c>
      <c r="V1107" s="24"/>
      <c r="W1107" s="24">
        <v>0.20</v>
      </c>
      <c r="X1107" s="24"/>
      <c r="Y1107" s="24"/>
      <c r="Z1107" s="24"/>
      <c r="AA1107" s="24">
        <v>0</v>
      </c>
      <c r="AB1107" s="24"/>
      <c r="AC1107" s="24"/>
      <c r="AD1107" s="50"/>
      <c r="AE1107" s="24"/>
      <c r="AF1107" s="24"/>
      <c r="AG1107" s="24"/>
      <c r="AH1107" s="24">
        <v>0</v>
      </c>
      <c r="AI1107" s="24"/>
      <c r="AJ1107" s="24"/>
      <c r="AK1107" s="50"/>
      <c r="AL1107" s="46"/>
      <c r="AM1107" s="24"/>
      <c r="AN1107" s="24"/>
      <c r="AO1107" s="24">
        <f t="shared" si="18"/>
        <v>0.47754999999999992</v>
      </c>
      <c r="AP1107" s="24">
        <v>0</v>
      </c>
      <c r="AQ1107" s="24">
        <v>0</v>
      </c>
      <c r="AR1107" s="24">
        <v>0.20</v>
      </c>
      <c r="AS1107" s="24">
        <v>0</v>
      </c>
      <c r="AT1107" s="24">
        <v>0</v>
      </c>
    </row>
    <row r="1108" spans="1:46" ht="78.75" customHeight="1">
      <c r="A1108" s="8" t="s">
        <v>807</v>
      </c>
      <c r="B1108" s="73" t="s">
        <v>2006</v>
      </c>
      <c r="C1108" s="15" t="s">
        <v>2007</v>
      </c>
      <c r="D1108" s="9">
        <v>2.3716399999999997</v>
      </c>
      <c r="E1108" s="24"/>
      <c r="F1108" s="24">
        <v>0</v>
      </c>
      <c r="G1108" s="24">
        <v>0</v>
      </c>
      <c r="H1108" s="24"/>
      <c r="I1108" s="24">
        <v>0</v>
      </c>
      <c r="J1108" s="24"/>
      <c r="K1108" s="24"/>
      <c r="L1108" s="24"/>
      <c r="M1108" s="24">
        <v>0</v>
      </c>
      <c r="N1108" s="24">
        <v>0</v>
      </c>
      <c r="O1108" s="24"/>
      <c r="P1108" s="50">
        <v>0</v>
      </c>
      <c r="Q1108" s="24"/>
      <c r="R1108" s="24"/>
      <c r="S1108" s="24"/>
      <c r="T1108" s="24">
        <v>0</v>
      </c>
      <c r="U1108" s="24">
        <v>0</v>
      </c>
      <c r="V1108" s="24"/>
      <c r="W1108" s="24">
        <v>0</v>
      </c>
      <c r="X1108" s="24"/>
      <c r="Y1108" s="24"/>
      <c r="Z1108" s="24"/>
      <c r="AA1108" s="24">
        <v>0</v>
      </c>
      <c r="AB1108" s="24"/>
      <c r="AC1108" s="24"/>
      <c r="AD1108" s="50"/>
      <c r="AE1108" s="24"/>
      <c r="AF1108" s="24"/>
      <c r="AG1108" s="24"/>
      <c r="AH1108" s="24">
        <v>0</v>
      </c>
      <c r="AI1108" s="24"/>
      <c r="AJ1108" s="24"/>
      <c r="AK1108" s="50"/>
      <c r="AL1108" s="46"/>
      <c r="AM1108" s="24"/>
      <c r="AN1108" s="24"/>
      <c r="AO1108" s="24">
        <f t="shared" si="18"/>
        <v>0</v>
      </c>
      <c r="AP1108" s="24">
        <v>0</v>
      </c>
      <c r="AQ1108" s="24">
        <v>0</v>
      </c>
      <c r="AR1108" s="24">
        <v>0</v>
      </c>
      <c r="AS1108" s="24">
        <v>0</v>
      </c>
      <c r="AT1108" s="24">
        <v>0</v>
      </c>
    </row>
    <row r="1109" spans="1:46" ht="63">
      <c r="A1109" s="8" t="s">
        <v>807</v>
      </c>
      <c r="B1109" s="73" t="s">
        <v>2008</v>
      </c>
      <c r="C1109" s="15" t="s">
        <v>2643</v>
      </c>
      <c r="D1109" s="9">
        <v>0.39578056</v>
      </c>
      <c r="E1109" s="24"/>
      <c r="F1109" s="24">
        <v>0.39578055999999995</v>
      </c>
      <c r="G1109" s="24">
        <v>0</v>
      </c>
      <c r="H1109" s="24"/>
      <c r="I1109" s="24">
        <v>0.10</v>
      </c>
      <c r="J1109" s="24"/>
      <c r="K1109" s="24"/>
      <c r="L1109" s="24"/>
      <c r="M1109" s="24">
        <v>0</v>
      </c>
      <c r="N1109" s="24">
        <v>0</v>
      </c>
      <c r="O1109" s="24"/>
      <c r="P1109" s="50">
        <v>0</v>
      </c>
      <c r="Q1109" s="24"/>
      <c r="R1109" s="24"/>
      <c r="S1109" s="24"/>
      <c r="T1109" s="24">
        <v>0</v>
      </c>
      <c r="U1109" s="24">
        <v>0</v>
      </c>
      <c r="V1109" s="24"/>
      <c r="W1109" s="24">
        <v>0</v>
      </c>
      <c r="X1109" s="24"/>
      <c r="Y1109" s="24"/>
      <c r="Z1109" s="24"/>
      <c r="AA1109" s="24">
        <v>0</v>
      </c>
      <c r="AB1109" s="24"/>
      <c r="AC1109" s="24"/>
      <c r="AD1109" s="50"/>
      <c r="AE1109" s="24"/>
      <c r="AF1109" s="24"/>
      <c r="AG1109" s="24"/>
      <c r="AH1109" s="24">
        <v>0</v>
      </c>
      <c r="AI1109" s="24"/>
      <c r="AJ1109" s="24"/>
      <c r="AK1109" s="50"/>
      <c r="AL1109" s="46"/>
      <c r="AM1109" s="24"/>
      <c r="AN1109" s="24"/>
      <c r="AO1109" s="24">
        <f t="shared" si="18"/>
        <v>0.39578055999999995</v>
      </c>
      <c r="AP1109" s="24">
        <v>0</v>
      </c>
      <c r="AQ1109" s="24">
        <v>0</v>
      </c>
      <c r="AR1109" s="24">
        <v>0.10</v>
      </c>
      <c r="AS1109" s="24">
        <v>0</v>
      </c>
      <c r="AT1109" s="24">
        <v>0</v>
      </c>
    </row>
    <row r="1110" spans="1:46" ht="63">
      <c r="A1110" s="8" t="s">
        <v>807</v>
      </c>
      <c r="B1110" s="73" t="s">
        <v>2009</v>
      </c>
      <c r="C1110" s="15" t="s">
        <v>2010</v>
      </c>
      <c r="D1110" s="9">
        <v>4.1741800000000007</v>
      </c>
      <c r="E1110" s="24"/>
      <c r="F1110" s="24">
        <v>4.1741800000000007</v>
      </c>
      <c r="G1110" s="24">
        <v>0</v>
      </c>
      <c r="H1110" s="24"/>
      <c r="I1110" s="24">
        <v>1</v>
      </c>
      <c r="J1110" s="24"/>
      <c r="K1110" s="24"/>
      <c r="L1110" s="24"/>
      <c r="M1110" s="24">
        <v>0</v>
      </c>
      <c r="N1110" s="24">
        <v>0</v>
      </c>
      <c r="O1110" s="24"/>
      <c r="P1110" s="50">
        <v>0</v>
      </c>
      <c r="Q1110" s="24"/>
      <c r="R1110" s="24"/>
      <c r="S1110" s="24"/>
      <c r="T1110" s="24">
        <v>0</v>
      </c>
      <c r="U1110" s="24">
        <v>0</v>
      </c>
      <c r="V1110" s="24"/>
      <c r="W1110" s="24">
        <v>0</v>
      </c>
      <c r="X1110" s="24"/>
      <c r="Y1110" s="24"/>
      <c r="Z1110" s="24"/>
      <c r="AA1110" s="24">
        <v>0</v>
      </c>
      <c r="AB1110" s="24"/>
      <c r="AC1110" s="24"/>
      <c r="AD1110" s="50"/>
      <c r="AE1110" s="24"/>
      <c r="AF1110" s="24"/>
      <c r="AG1110" s="24"/>
      <c r="AH1110" s="24">
        <v>0</v>
      </c>
      <c r="AI1110" s="24"/>
      <c r="AJ1110" s="24"/>
      <c r="AK1110" s="50"/>
      <c r="AL1110" s="46"/>
      <c r="AM1110" s="24"/>
      <c r="AN1110" s="24"/>
      <c r="AO1110" s="24">
        <f t="shared" si="18"/>
        <v>4.1741800000000007</v>
      </c>
      <c r="AP1110" s="24">
        <v>0</v>
      </c>
      <c r="AQ1110" s="24">
        <v>0</v>
      </c>
      <c r="AR1110" s="24">
        <v>1</v>
      </c>
      <c r="AS1110" s="24">
        <v>0</v>
      </c>
      <c r="AT1110" s="24">
        <v>0</v>
      </c>
    </row>
    <row r="1111" spans="1:46" ht="94.5">
      <c r="A1111" s="8" t="s">
        <v>807</v>
      </c>
      <c r="B1111" s="73" t="s">
        <v>2011</v>
      </c>
      <c r="C1111" s="15" t="s">
        <v>2012</v>
      </c>
      <c r="D1111" s="9">
        <v>14.62162</v>
      </c>
      <c r="E1111" s="24"/>
      <c r="F1111" s="24">
        <v>14.62162</v>
      </c>
      <c r="G1111" s="24">
        <v>1.26</v>
      </c>
      <c r="H1111" s="24"/>
      <c r="I1111" s="24">
        <v>0.37</v>
      </c>
      <c r="J1111" s="24"/>
      <c r="K1111" s="24"/>
      <c r="L1111" s="24"/>
      <c r="M1111" s="24">
        <v>0</v>
      </c>
      <c r="N1111" s="24">
        <v>0</v>
      </c>
      <c r="O1111" s="24"/>
      <c r="P1111" s="50">
        <v>0</v>
      </c>
      <c r="Q1111" s="24"/>
      <c r="R1111" s="24"/>
      <c r="S1111" s="24"/>
      <c r="T1111" s="24">
        <v>0</v>
      </c>
      <c r="U1111" s="24">
        <v>0</v>
      </c>
      <c r="V1111" s="24"/>
      <c r="W1111" s="24">
        <v>0</v>
      </c>
      <c r="X1111" s="24"/>
      <c r="Y1111" s="24"/>
      <c r="Z1111" s="24"/>
      <c r="AA1111" s="24">
        <v>0</v>
      </c>
      <c r="AB1111" s="24"/>
      <c r="AC1111" s="24"/>
      <c r="AD1111" s="50"/>
      <c r="AE1111" s="24"/>
      <c r="AF1111" s="24"/>
      <c r="AG1111" s="24"/>
      <c r="AH1111" s="24">
        <v>0</v>
      </c>
      <c r="AI1111" s="24"/>
      <c r="AJ1111" s="24"/>
      <c r="AK1111" s="50"/>
      <c r="AL1111" s="46"/>
      <c r="AM1111" s="24"/>
      <c r="AN1111" s="24"/>
      <c r="AO1111" s="24">
        <f t="shared" si="18"/>
        <v>14.62162</v>
      </c>
      <c r="AP1111" s="24">
        <v>1.26</v>
      </c>
      <c r="AQ1111" s="24">
        <v>0</v>
      </c>
      <c r="AR1111" s="24">
        <v>0.37</v>
      </c>
      <c r="AS1111" s="24">
        <v>0</v>
      </c>
      <c r="AT1111" s="24">
        <v>0</v>
      </c>
    </row>
    <row r="1112" spans="1:46" ht="94.5">
      <c r="A1112" s="8" t="s">
        <v>807</v>
      </c>
      <c r="B1112" s="73" t="s">
        <v>2013</v>
      </c>
      <c r="C1112" s="15" t="s">
        <v>2014</v>
      </c>
      <c r="D1112" s="9">
        <v>11.121420000000001</v>
      </c>
      <c r="E1112" s="24"/>
      <c r="F1112" s="24">
        <v>0</v>
      </c>
      <c r="G1112" s="24">
        <v>0</v>
      </c>
      <c r="H1112" s="24"/>
      <c r="I1112" s="24">
        <v>0</v>
      </c>
      <c r="J1112" s="24"/>
      <c r="K1112" s="24"/>
      <c r="L1112" s="24"/>
      <c r="M1112" s="24">
        <v>0</v>
      </c>
      <c r="N1112" s="24">
        <v>0</v>
      </c>
      <c r="O1112" s="24"/>
      <c r="P1112" s="50">
        <v>0</v>
      </c>
      <c r="Q1112" s="24"/>
      <c r="R1112" s="24"/>
      <c r="S1112" s="24"/>
      <c r="T1112" s="24">
        <v>0</v>
      </c>
      <c r="U1112" s="24">
        <v>0</v>
      </c>
      <c r="V1112" s="24"/>
      <c r="W1112" s="24">
        <v>0</v>
      </c>
      <c r="X1112" s="24"/>
      <c r="Y1112" s="24"/>
      <c r="Z1112" s="24"/>
      <c r="AA1112" s="24">
        <v>0</v>
      </c>
      <c r="AB1112" s="24"/>
      <c r="AC1112" s="24"/>
      <c r="AD1112" s="50"/>
      <c r="AE1112" s="24"/>
      <c r="AF1112" s="24"/>
      <c r="AG1112" s="24"/>
      <c r="AH1112" s="24">
        <v>0</v>
      </c>
      <c r="AI1112" s="24"/>
      <c r="AJ1112" s="24"/>
      <c r="AK1112" s="50"/>
      <c r="AL1112" s="46"/>
      <c r="AM1112" s="24"/>
      <c r="AN1112" s="24"/>
      <c r="AO1112" s="24">
        <f t="shared" si="18"/>
        <v>0</v>
      </c>
      <c r="AP1112" s="24">
        <v>0</v>
      </c>
      <c r="AQ1112" s="24">
        <v>0</v>
      </c>
      <c r="AR1112" s="24">
        <v>0</v>
      </c>
      <c r="AS1112" s="24">
        <v>0</v>
      </c>
      <c r="AT1112" s="24">
        <v>0</v>
      </c>
    </row>
    <row r="1113" spans="1:46" ht="94.5">
      <c r="A1113" s="8" t="s">
        <v>807</v>
      </c>
      <c r="B1113" s="73" t="s">
        <v>2015</v>
      </c>
      <c r="C1113" s="15" t="s">
        <v>2016</v>
      </c>
      <c r="D1113" s="9">
        <v>7.16167</v>
      </c>
      <c r="E1113" s="24"/>
      <c r="F1113" s="24">
        <v>7.1616699999999991</v>
      </c>
      <c r="G1113" s="24">
        <v>0</v>
      </c>
      <c r="H1113" s="24"/>
      <c r="I1113" s="24">
        <v>0.26</v>
      </c>
      <c r="J1113" s="24"/>
      <c r="K1113" s="24"/>
      <c r="L1113" s="24"/>
      <c r="M1113" s="24">
        <v>0</v>
      </c>
      <c r="N1113" s="24">
        <v>0</v>
      </c>
      <c r="O1113" s="24"/>
      <c r="P1113" s="50">
        <v>0</v>
      </c>
      <c r="Q1113" s="24"/>
      <c r="R1113" s="24"/>
      <c r="S1113" s="24"/>
      <c r="T1113" s="24">
        <v>0</v>
      </c>
      <c r="U1113" s="24">
        <v>0</v>
      </c>
      <c r="V1113" s="24"/>
      <c r="W1113" s="24">
        <v>0</v>
      </c>
      <c r="X1113" s="24"/>
      <c r="Y1113" s="24"/>
      <c r="Z1113" s="24"/>
      <c r="AA1113" s="24">
        <v>0</v>
      </c>
      <c r="AB1113" s="24"/>
      <c r="AC1113" s="24"/>
      <c r="AD1113" s="50"/>
      <c r="AE1113" s="24"/>
      <c r="AF1113" s="24"/>
      <c r="AG1113" s="24"/>
      <c r="AH1113" s="24">
        <v>0</v>
      </c>
      <c r="AI1113" s="24"/>
      <c r="AJ1113" s="24"/>
      <c r="AK1113" s="50"/>
      <c r="AL1113" s="46"/>
      <c r="AM1113" s="24"/>
      <c r="AN1113" s="24"/>
      <c r="AO1113" s="24">
        <f t="shared" si="18"/>
        <v>7.1616699999999991</v>
      </c>
      <c r="AP1113" s="24">
        <v>0</v>
      </c>
      <c r="AQ1113" s="24">
        <v>0</v>
      </c>
      <c r="AR1113" s="24">
        <v>0.26</v>
      </c>
      <c r="AS1113" s="24">
        <v>0</v>
      </c>
      <c r="AT1113" s="24">
        <v>0</v>
      </c>
    </row>
    <row r="1114" spans="1:46" ht="78.75">
      <c r="A1114" s="8" t="s">
        <v>807</v>
      </c>
      <c r="B1114" s="73" t="s">
        <v>2017</v>
      </c>
      <c r="C1114" s="15" t="s">
        <v>2644</v>
      </c>
      <c r="D1114" s="9">
        <v>8.1658399999999993</v>
      </c>
      <c r="E1114" s="24"/>
      <c r="F1114" s="24">
        <v>8.1658400000000011</v>
      </c>
      <c r="G1114" s="24">
        <v>0</v>
      </c>
      <c r="H1114" s="24"/>
      <c r="I1114" s="24">
        <v>0.52</v>
      </c>
      <c r="J1114" s="24"/>
      <c r="K1114" s="24"/>
      <c r="L1114" s="24"/>
      <c r="M1114" s="24">
        <v>0</v>
      </c>
      <c r="N1114" s="24">
        <v>0</v>
      </c>
      <c r="O1114" s="24"/>
      <c r="P1114" s="50">
        <v>0</v>
      </c>
      <c r="Q1114" s="24"/>
      <c r="R1114" s="24"/>
      <c r="S1114" s="24"/>
      <c r="T1114" s="24">
        <v>0</v>
      </c>
      <c r="U1114" s="24">
        <v>0</v>
      </c>
      <c r="V1114" s="24"/>
      <c r="W1114" s="24">
        <v>0</v>
      </c>
      <c r="X1114" s="24"/>
      <c r="Y1114" s="24"/>
      <c r="Z1114" s="24"/>
      <c r="AA1114" s="24">
        <v>0</v>
      </c>
      <c r="AB1114" s="24"/>
      <c r="AC1114" s="24"/>
      <c r="AD1114" s="50"/>
      <c r="AE1114" s="24"/>
      <c r="AF1114" s="24"/>
      <c r="AG1114" s="24"/>
      <c r="AH1114" s="24">
        <v>0</v>
      </c>
      <c r="AI1114" s="24"/>
      <c r="AJ1114" s="24"/>
      <c r="AK1114" s="50"/>
      <c r="AL1114" s="46"/>
      <c r="AM1114" s="24"/>
      <c r="AN1114" s="24"/>
      <c r="AO1114" s="24">
        <f t="shared" si="18"/>
        <v>8.1658400000000011</v>
      </c>
      <c r="AP1114" s="24">
        <v>0</v>
      </c>
      <c r="AQ1114" s="24">
        <v>0</v>
      </c>
      <c r="AR1114" s="24">
        <v>0.52</v>
      </c>
      <c r="AS1114" s="24">
        <v>0</v>
      </c>
      <c r="AT1114" s="24">
        <v>0</v>
      </c>
    </row>
    <row r="1115" spans="1:46" ht="94.5">
      <c r="A1115" s="8" t="s">
        <v>807</v>
      </c>
      <c r="B1115" s="73" t="s">
        <v>2018</v>
      </c>
      <c r="C1115" s="15" t="s">
        <v>2019</v>
      </c>
      <c r="D1115" s="9">
        <v>29.487570000000002</v>
      </c>
      <c r="E1115" s="24"/>
      <c r="F1115" s="24">
        <v>0</v>
      </c>
      <c r="G1115" s="24">
        <v>0</v>
      </c>
      <c r="H1115" s="24"/>
      <c r="I1115" s="24">
        <v>0</v>
      </c>
      <c r="J1115" s="24"/>
      <c r="K1115" s="24"/>
      <c r="L1115" s="24"/>
      <c r="M1115" s="24">
        <v>29.487569999999995</v>
      </c>
      <c r="N1115" s="24">
        <v>2.5</v>
      </c>
      <c r="O1115" s="24"/>
      <c r="P1115" s="50">
        <v>1.80</v>
      </c>
      <c r="Q1115" s="24"/>
      <c r="R1115" s="24"/>
      <c r="S1115" s="24"/>
      <c r="T1115" s="24">
        <v>0</v>
      </c>
      <c r="U1115" s="24">
        <v>0</v>
      </c>
      <c r="V1115" s="24"/>
      <c r="W1115" s="24">
        <v>0</v>
      </c>
      <c r="X1115" s="24"/>
      <c r="Y1115" s="24"/>
      <c r="Z1115" s="24"/>
      <c r="AA1115" s="24">
        <v>0</v>
      </c>
      <c r="AB1115" s="24"/>
      <c r="AC1115" s="24"/>
      <c r="AD1115" s="50"/>
      <c r="AE1115" s="24"/>
      <c r="AF1115" s="24"/>
      <c r="AG1115" s="24"/>
      <c r="AH1115" s="24">
        <v>0</v>
      </c>
      <c r="AI1115" s="24"/>
      <c r="AJ1115" s="24"/>
      <c r="AK1115" s="50"/>
      <c r="AL1115" s="46"/>
      <c r="AM1115" s="24"/>
      <c r="AN1115" s="24"/>
      <c r="AO1115" s="24">
        <f t="shared" si="18"/>
        <v>29.487569999999995</v>
      </c>
      <c r="AP1115" s="24">
        <v>2.5</v>
      </c>
      <c r="AQ1115" s="24">
        <v>0</v>
      </c>
      <c r="AR1115" s="24">
        <v>1.80</v>
      </c>
      <c r="AS1115" s="24">
        <v>0</v>
      </c>
      <c r="AT1115" s="24">
        <v>0</v>
      </c>
    </row>
    <row r="1116" spans="1:46" ht="47.25">
      <c r="A1116" s="8" t="s">
        <v>807</v>
      </c>
      <c r="B1116" s="73" t="s">
        <v>2020</v>
      </c>
      <c r="C1116" s="15" t="s">
        <v>2021</v>
      </c>
      <c r="D1116" s="9">
        <v>6.0818500000000002</v>
      </c>
      <c r="E1116" s="24"/>
      <c r="F1116" s="24">
        <v>6.0818500000000011</v>
      </c>
      <c r="G1116" s="24">
        <v>0.5</v>
      </c>
      <c r="H1116" s="24"/>
      <c r="I1116" s="24">
        <v>0.5</v>
      </c>
      <c r="J1116" s="24"/>
      <c r="K1116" s="24"/>
      <c r="L1116" s="24"/>
      <c r="M1116" s="24">
        <v>0</v>
      </c>
      <c r="N1116" s="24">
        <v>0</v>
      </c>
      <c r="O1116" s="24"/>
      <c r="P1116" s="50">
        <v>0</v>
      </c>
      <c r="Q1116" s="24"/>
      <c r="R1116" s="24"/>
      <c r="S1116" s="24"/>
      <c r="T1116" s="24">
        <v>0</v>
      </c>
      <c r="U1116" s="24">
        <v>0</v>
      </c>
      <c r="V1116" s="24"/>
      <c r="W1116" s="24">
        <v>0</v>
      </c>
      <c r="X1116" s="24"/>
      <c r="Y1116" s="24"/>
      <c r="Z1116" s="24"/>
      <c r="AA1116" s="24">
        <v>0</v>
      </c>
      <c r="AB1116" s="24"/>
      <c r="AC1116" s="24"/>
      <c r="AD1116" s="50"/>
      <c r="AE1116" s="24"/>
      <c r="AF1116" s="24"/>
      <c r="AG1116" s="24"/>
      <c r="AH1116" s="24">
        <v>0</v>
      </c>
      <c r="AI1116" s="24"/>
      <c r="AJ1116" s="24"/>
      <c r="AK1116" s="50"/>
      <c r="AL1116" s="46"/>
      <c r="AM1116" s="24"/>
      <c r="AN1116" s="24"/>
      <c r="AO1116" s="24">
        <f t="shared" si="18"/>
        <v>6.0818500000000011</v>
      </c>
      <c r="AP1116" s="24">
        <v>0.5</v>
      </c>
      <c r="AQ1116" s="24">
        <v>0</v>
      </c>
      <c r="AR1116" s="24">
        <v>0.5</v>
      </c>
      <c r="AS1116" s="24">
        <v>0</v>
      </c>
      <c r="AT1116" s="24">
        <v>0</v>
      </c>
    </row>
    <row r="1117" spans="1:46" ht="94.5">
      <c r="A1117" s="8" t="s">
        <v>807</v>
      </c>
      <c r="B1117" s="73" t="s">
        <v>237</v>
      </c>
      <c r="C1117" s="15" t="s">
        <v>2645</v>
      </c>
      <c r="D1117" s="9">
        <v>3.9114299999999997</v>
      </c>
      <c r="E1117" s="24"/>
      <c r="F1117" s="24">
        <v>0</v>
      </c>
      <c r="G1117" s="24">
        <v>0</v>
      </c>
      <c r="H1117" s="24"/>
      <c r="I1117" s="24">
        <v>0</v>
      </c>
      <c r="J1117" s="24"/>
      <c r="K1117" s="24"/>
      <c r="L1117" s="24"/>
      <c r="M1117" s="24">
        <v>3.9114299999999997</v>
      </c>
      <c r="N1117" s="24">
        <v>0</v>
      </c>
      <c r="O1117" s="24"/>
      <c r="P1117" s="50">
        <v>0</v>
      </c>
      <c r="Q1117" s="24"/>
      <c r="R1117" s="24"/>
      <c r="S1117" s="24"/>
      <c r="T1117" s="24">
        <v>0</v>
      </c>
      <c r="U1117" s="24">
        <v>0</v>
      </c>
      <c r="V1117" s="24"/>
      <c r="W1117" s="24">
        <v>0.20</v>
      </c>
      <c r="X1117" s="24"/>
      <c r="Y1117" s="24"/>
      <c r="Z1117" s="24"/>
      <c r="AA1117" s="24">
        <v>0</v>
      </c>
      <c r="AB1117" s="24"/>
      <c r="AC1117" s="24"/>
      <c r="AD1117" s="50"/>
      <c r="AE1117" s="24"/>
      <c r="AF1117" s="24"/>
      <c r="AG1117" s="24"/>
      <c r="AH1117" s="24">
        <v>0</v>
      </c>
      <c r="AI1117" s="24"/>
      <c r="AJ1117" s="24"/>
      <c r="AK1117" s="50"/>
      <c r="AL1117" s="46"/>
      <c r="AM1117" s="24"/>
      <c r="AN1117" s="24"/>
      <c r="AO1117" s="24">
        <f t="shared" si="18"/>
        <v>3.9114299999999997</v>
      </c>
      <c r="AP1117" s="24">
        <v>0</v>
      </c>
      <c r="AQ1117" s="24">
        <v>0</v>
      </c>
      <c r="AR1117" s="24">
        <v>0.20</v>
      </c>
      <c r="AS1117" s="24">
        <v>0</v>
      </c>
      <c r="AT1117" s="24">
        <v>0</v>
      </c>
    </row>
    <row r="1118" spans="1:46" ht="110.25">
      <c r="A1118" s="8" t="s">
        <v>807</v>
      </c>
      <c r="B1118" s="73" t="s">
        <v>2022</v>
      </c>
      <c r="C1118" s="15" t="s">
        <v>2023</v>
      </c>
      <c r="D1118" s="9">
        <v>0.52657000000000009</v>
      </c>
      <c r="E1118" s="24"/>
      <c r="F1118" s="24">
        <v>0.52656999999999998</v>
      </c>
      <c r="G1118" s="24">
        <v>0</v>
      </c>
      <c r="H1118" s="24"/>
      <c r="I1118" s="24">
        <v>0.09</v>
      </c>
      <c r="J1118" s="24"/>
      <c r="K1118" s="24"/>
      <c r="L1118" s="24"/>
      <c r="M1118" s="24">
        <v>0</v>
      </c>
      <c r="N1118" s="24">
        <v>0</v>
      </c>
      <c r="O1118" s="24"/>
      <c r="P1118" s="50">
        <v>0</v>
      </c>
      <c r="Q1118" s="24"/>
      <c r="R1118" s="24"/>
      <c r="S1118" s="24"/>
      <c r="T1118" s="24">
        <v>0</v>
      </c>
      <c r="U1118" s="24">
        <v>0</v>
      </c>
      <c r="V1118" s="24"/>
      <c r="W1118" s="24">
        <v>0</v>
      </c>
      <c r="X1118" s="24"/>
      <c r="Y1118" s="24"/>
      <c r="Z1118" s="24"/>
      <c r="AA1118" s="24">
        <v>0</v>
      </c>
      <c r="AB1118" s="24"/>
      <c r="AC1118" s="24"/>
      <c r="AD1118" s="50"/>
      <c r="AE1118" s="24"/>
      <c r="AF1118" s="24"/>
      <c r="AG1118" s="24"/>
      <c r="AH1118" s="24">
        <v>0</v>
      </c>
      <c r="AI1118" s="24"/>
      <c r="AJ1118" s="24"/>
      <c r="AK1118" s="50"/>
      <c r="AL1118" s="46"/>
      <c r="AM1118" s="24"/>
      <c r="AN1118" s="24"/>
      <c r="AO1118" s="24">
        <f t="shared" si="18"/>
        <v>0.52656999999999998</v>
      </c>
      <c r="AP1118" s="24">
        <v>0</v>
      </c>
      <c r="AQ1118" s="24">
        <v>0</v>
      </c>
      <c r="AR1118" s="24">
        <v>0.09</v>
      </c>
      <c r="AS1118" s="24">
        <v>0</v>
      </c>
      <c r="AT1118" s="24">
        <v>0</v>
      </c>
    </row>
    <row r="1119" spans="1:46" ht="157.5">
      <c r="A1119" s="8" t="s">
        <v>807</v>
      </c>
      <c r="B1119" s="73" t="s">
        <v>137</v>
      </c>
      <c r="C1119" s="15" t="s">
        <v>801</v>
      </c>
      <c r="D1119" s="9">
        <v>2.9180099999999998</v>
      </c>
      <c r="E1119" s="24"/>
      <c r="F1119" s="24">
        <v>0</v>
      </c>
      <c r="G1119" s="24">
        <v>0</v>
      </c>
      <c r="H1119" s="24"/>
      <c r="I1119" s="24">
        <v>0</v>
      </c>
      <c r="J1119" s="24"/>
      <c r="K1119" s="24"/>
      <c r="L1119" s="24"/>
      <c r="M1119" s="24">
        <v>2.9180099999999998</v>
      </c>
      <c r="N1119" s="24">
        <v>0.16</v>
      </c>
      <c r="O1119" s="24"/>
      <c r="P1119" s="50">
        <v>0.06</v>
      </c>
      <c r="Q1119" s="24"/>
      <c r="R1119" s="24"/>
      <c r="S1119" s="24"/>
      <c r="T1119" s="24">
        <v>0</v>
      </c>
      <c r="U1119" s="24">
        <v>0</v>
      </c>
      <c r="V1119" s="24"/>
      <c r="W1119" s="24">
        <v>0</v>
      </c>
      <c r="X1119" s="24"/>
      <c r="Y1119" s="24"/>
      <c r="Z1119" s="24"/>
      <c r="AA1119" s="24">
        <v>0</v>
      </c>
      <c r="AB1119" s="24"/>
      <c r="AC1119" s="24"/>
      <c r="AD1119" s="50"/>
      <c r="AE1119" s="24"/>
      <c r="AF1119" s="24"/>
      <c r="AG1119" s="24"/>
      <c r="AH1119" s="24">
        <v>0</v>
      </c>
      <c r="AI1119" s="24"/>
      <c r="AJ1119" s="24"/>
      <c r="AK1119" s="50"/>
      <c r="AL1119" s="46"/>
      <c r="AM1119" s="24"/>
      <c r="AN1119" s="24"/>
      <c r="AO1119" s="24">
        <f t="shared" si="18"/>
        <v>2.9180099999999998</v>
      </c>
      <c r="AP1119" s="24">
        <v>0.16</v>
      </c>
      <c r="AQ1119" s="24">
        <v>0</v>
      </c>
      <c r="AR1119" s="24">
        <v>0.06</v>
      </c>
      <c r="AS1119" s="24">
        <v>0</v>
      </c>
      <c r="AT1119" s="24">
        <v>0</v>
      </c>
    </row>
    <row r="1120" spans="1:46" ht="78.75">
      <c r="A1120" s="8" t="s">
        <v>807</v>
      </c>
      <c r="B1120" s="73" t="s">
        <v>138</v>
      </c>
      <c r="C1120" s="15" t="s">
        <v>802</v>
      </c>
      <c r="D1120" s="9">
        <v>1.7122000000000002</v>
      </c>
      <c r="E1120" s="24"/>
      <c r="F1120" s="24">
        <v>0</v>
      </c>
      <c r="G1120" s="24">
        <v>0</v>
      </c>
      <c r="H1120" s="24"/>
      <c r="I1120" s="24">
        <v>0</v>
      </c>
      <c r="J1120" s="24"/>
      <c r="K1120" s="24"/>
      <c r="L1120" s="24"/>
      <c r="M1120" s="24">
        <v>0</v>
      </c>
      <c r="N1120" s="24">
        <v>0</v>
      </c>
      <c r="O1120" s="24"/>
      <c r="P1120" s="50">
        <v>0</v>
      </c>
      <c r="Q1120" s="24"/>
      <c r="R1120" s="24"/>
      <c r="S1120" s="24"/>
      <c r="T1120" s="24">
        <v>0</v>
      </c>
      <c r="U1120" s="24">
        <v>0</v>
      </c>
      <c r="V1120" s="24"/>
      <c r="W1120" s="24">
        <v>0</v>
      </c>
      <c r="X1120" s="24"/>
      <c r="Y1120" s="24"/>
      <c r="Z1120" s="24"/>
      <c r="AA1120" s="24">
        <v>0</v>
      </c>
      <c r="AB1120" s="24"/>
      <c r="AC1120" s="24"/>
      <c r="AD1120" s="50"/>
      <c r="AE1120" s="24"/>
      <c r="AF1120" s="24"/>
      <c r="AG1120" s="24"/>
      <c r="AH1120" s="24">
        <v>0</v>
      </c>
      <c r="AI1120" s="24"/>
      <c r="AJ1120" s="24"/>
      <c r="AK1120" s="50"/>
      <c r="AL1120" s="46"/>
      <c r="AM1120" s="24"/>
      <c r="AN1120" s="24"/>
      <c r="AO1120" s="24">
        <f t="shared" si="18"/>
        <v>0</v>
      </c>
      <c r="AP1120" s="24">
        <v>0</v>
      </c>
      <c r="AQ1120" s="24">
        <v>0</v>
      </c>
      <c r="AR1120" s="24">
        <v>0</v>
      </c>
      <c r="AS1120" s="24">
        <v>0</v>
      </c>
      <c r="AT1120" s="24">
        <v>0</v>
      </c>
    </row>
    <row r="1121" spans="1:46" ht="78.75">
      <c r="A1121" s="8" t="s">
        <v>807</v>
      </c>
      <c r="B1121" s="73" t="s">
        <v>2024</v>
      </c>
      <c r="C1121" s="15" t="s">
        <v>2025</v>
      </c>
      <c r="D1121" s="9">
        <v>76.687179999999998</v>
      </c>
      <c r="E1121" s="24"/>
      <c r="F1121" s="24">
        <v>0</v>
      </c>
      <c r="G1121" s="24">
        <v>0</v>
      </c>
      <c r="H1121" s="24"/>
      <c r="I1121" s="24">
        <v>0</v>
      </c>
      <c r="J1121" s="24"/>
      <c r="K1121" s="24"/>
      <c r="L1121" s="24"/>
      <c r="M1121" s="24">
        <v>0</v>
      </c>
      <c r="N1121" s="24">
        <v>0</v>
      </c>
      <c r="O1121" s="24"/>
      <c r="P1121" s="50">
        <v>0</v>
      </c>
      <c r="Q1121" s="24"/>
      <c r="R1121" s="24"/>
      <c r="S1121" s="24"/>
      <c r="T1121" s="24">
        <v>0</v>
      </c>
      <c r="U1121" s="24">
        <v>0</v>
      </c>
      <c r="V1121" s="24"/>
      <c r="W1121" s="24">
        <v>0</v>
      </c>
      <c r="X1121" s="24"/>
      <c r="Y1121" s="24"/>
      <c r="Z1121" s="24"/>
      <c r="AA1121" s="24">
        <v>0</v>
      </c>
      <c r="AB1121" s="24"/>
      <c r="AC1121" s="24"/>
      <c r="AD1121" s="50"/>
      <c r="AE1121" s="24"/>
      <c r="AF1121" s="24"/>
      <c r="AG1121" s="24"/>
      <c r="AH1121" s="24">
        <v>0</v>
      </c>
      <c r="AI1121" s="24"/>
      <c r="AJ1121" s="24"/>
      <c r="AK1121" s="50"/>
      <c r="AL1121" s="46"/>
      <c r="AM1121" s="24"/>
      <c r="AN1121" s="24"/>
      <c r="AO1121" s="24">
        <f t="shared" si="18"/>
        <v>0</v>
      </c>
      <c r="AP1121" s="24">
        <v>0</v>
      </c>
      <c r="AQ1121" s="24">
        <v>0</v>
      </c>
      <c r="AR1121" s="24">
        <v>0</v>
      </c>
      <c r="AS1121" s="24">
        <v>0</v>
      </c>
      <c r="AT1121" s="24">
        <v>0</v>
      </c>
    </row>
    <row r="1122" spans="1:46" ht="78.75">
      <c r="A1122" s="8" t="s">
        <v>807</v>
      </c>
      <c r="B1122" s="73" t="s">
        <v>2026</v>
      </c>
      <c r="C1122" s="15" t="s">
        <v>2646</v>
      </c>
      <c r="D1122" s="9">
        <v>0.56238999999999995</v>
      </c>
      <c r="E1122" s="24"/>
      <c r="F1122" s="24">
        <v>0</v>
      </c>
      <c r="G1122" s="24">
        <v>0</v>
      </c>
      <c r="H1122" s="24"/>
      <c r="I1122" s="24">
        <v>0</v>
      </c>
      <c r="J1122" s="24"/>
      <c r="K1122" s="24"/>
      <c r="L1122" s="24"/>
      <c r="M1122" s="24">
        <v>0.56238999999999995</v>
      </c>
      <c r="N1122" s="24">
        <v>0</v>
      </c>
      <c r="O1122" s="24"/>
      <c r="P1122" s="50">
        <v>0</v>
      </c>
      <c r="Q1122" s="24"/>
      <c r="R1122" s="24"/>
      <c r="S1122" s="24"/>
      <c r="T1122" s="24">
        <v>0</v>
      </c>
      <c r="U1122" s="24">
        <v>0</v>
      </c>
      <c r="V1122" s="24"/>
      <c r="W1122" s="24">
        <v>0.10</v>
      </c>
      <c r="X1122" s="24"/>
      <c r="Y1122" s="24"/>
      <c r="Z1122" s="24"/>
      <c r="AA1122" s="24">
        <v>0</v>
      </c>
      <c r="AB1122" s="24"/>
      <c r="AC1122" s="24"/>
      <c r="AD1122" s="50"/>
      <c r="AE1122" s="24"/>
      <c r="AF1122" s="24"/>
      <c r="AG1122" s="24"/>
      <c r="AH1122" s="24">
        <v>0</v>
      </c>
      <c r="AI1122" s="24"/>
      <c r="AJ1122" s="24"/>
      <c r="AK1122" s="50"/>
      <c r="AL1122" s="46"/>
      <c r="AM1122" s="24"/>
      <c r="AN1122" s="24"/>
      <c r="AO1122" s="24">
        <f t="shared" si="18"/>
        <v>0.56238999999999995</v>
      </c>
      <c r="AP1122" s="24">
        <v>0</v>
      </c>
      <c r="AQ1122" s="24">
        <v>0</v>
      </c>
      <c r="AR1122" s="24">
        <v>0.10</v>
      </c>
      <c r="AS1122" s="24">
        <v>0</v>
      </c>
      <c r="AT1122" s="24">
        <v>0</v>
      </c>
    </row>
    <row r="1123" spans="1:46" ht="63">
      <c r="A1123" s="8" t="s">
        <v>807</v>
      </c>
      <c r="B1123" s="73" t="s">
        <v>139</v>
      </c>
      <c r="C1123" s="15" t="s">
        <v>2647</v>
      </c>
      <c r="D1123" s="9">
        <v>3.0159000000000002</v>
      </c>
      <c r="E1123" s="24"/>
      <c r="F1123" s="24">
        <v>0</v>
      </c>
      <c r="G1123" s="24">
        <v>0</v>
      </c>
      <c r="H1123" s="24"/>
      <c r="I1123" s="24">
        <v>0</v>
      </c>
      <c r="J1123" s="24"/>
      <c r="K1123" s="24"/>
      <c r="L1123" s="24"/>
      <c r="M1123" s="24">
        <v>3.0158999999999998</v>
      </c>
      <c r="N1123" s="24">
        <v>0</v>
      </c>
      <c r="O1123" s="24"/>
      <c r="P1123" s="50">
        <v>0</v>
      </c>
      <c r="Q1123" s="24"/>
      <c r="R1123" s="24"/>
      <c r="S1123" s="24"/>
      <c r="T1123" s="24">
        <v>0</v>
      </c>
      <c r="U1123" s="24">
        <v>0</v>
      </c>
      <c r="V1123" s="24"/>
      <c r="W1123" s="24">
        <v>0.40</v>
      </c>
      <c r="X1123" s="24"/>
      <c r="Y1123" s="24"/>
      <c r="Z1123" s="24"/>
      <c r="AA1123" s="24">
        <v>0</v>
      </c>
      <c r="AB1123" s="24"/>
      <c r="AC1123" s="24"/>
      <c r="AD1123" s="50"/>
      <c r="AE1123" s="24"/>
      <c r="AF1123" s="24"/>
      <c r="AG1123" s="24"/>
      <c r="AH1123" s="24">
        <v>0</v>
      </c>
      <c r="AI1123" s="24"/>
      <c r="AJ1123" s="24"/>
      <c r="AK1123" s="50"/>
      <c r="AL1123" s="46"/>
      <c r="AM1123" s="24"/>
      <c r="AN1123" s="24"/>
      <c r="AO1123" s="24">
        <f t="shared" si="18"/>
        <v>3.0158999999999998</v>
      </c>
      <c r="AP1123" s="24">
        <v>0</v>
      </c>
      <c r="AQ1123" s="24">
        <v>0</v>
      </c>
      <c r="AR1123" s="24">
        <v>0.40</v>
      </c>
      <c r="AS1123" s="24">
        <v>0</v>
      </c>
      <c r="AT1123" s="24">
        <v>0</v>
      </c>
    </row>
    <row r="1124" spans="1:46" ht="78.75">
      <c r="A1124" s="8" t="s">
        <v>807</v>
      </c>
      <c r="B1124" s="73" t="s">
        <v>2027</v>
      </c>
      <c r="C1124" s="15" t="s">
        <v>2648</v>
      </c>
      <c r="D1124" s="9">
        <v>5.3736800000000002</v>
      </c>
      <c r="E1124" s="24"/>
      <c r="F1124" s="24">
        <v>5.3736800000000002</v>
      </c>
      <c r="G1124" s="24">
        <v>0</v>
      </c>
      <c r="H1124" s="24"/>
      <c r="I1124" s="24">
        <v>0.08</v>
      </c>
      <c r="J1124" s="24"/>
      <c r="K1124" s="24"/>
      <c r="L1124" s="24"/>
      <c r="M1124" s="24">
        <v>0</v>
      </c>
      <c r="N1124" s="24">
        <v>0</v>
      </c>
      <c r="O1124" s="24"/>
      <c r="P1124" s="50">
        <v>0</v>
      </c>
      <c r="Q1124" s="24"/>
      <c r="R1124" s="24"/>
      <c r="S1124" s="24"/>
      <c r="T1124" s="24">
        <v>0</v>
      </c>
      <c r="U1124" s="24">
        <v>0</v>
      </c>
      <c r="V1124" s="24"/>
      <c r="W1124" s="24">
        <v>0</v>
      </c>
      <c r="X1124" s="24"/>
      <c r="Y1124" s="24"/>
      <c r="Z1124" s="24"/>
      <c r="AA1124" s="24">
        <v>0</v>
      </c>
      <c r="AB1124" s="24"/>
      <c r="AC1124" s="24"/>
      <c r="AD1124" s="50"/>
      <c r="AE1124" s="24"/>
      <c r="AF1124" s="24"/>
      <c r="AG1124" s="24"/>
      <c r="AH1124" s="24">
        <v>0</v>
      </c>
      <c r="AI1124" s="24"/>
      <c r="AJ1124" s="24"/>
      <c r="AK1124" s="50"/>
      <c r="AL1124" s="46"/>
      <c r="AM1124" s="24"/>
      <c r="AN1124" s="24"/>
      <c r="AO1124" s="24">
        <f t="shared" si="18"/>
        <v>5.3736800000000002</v>
      </c>
      <c r="AP1124" s="24">
        <v>0</v>
      </c>
      <c r="AQ1124" s="24">
        <v>0</v>
      </c>
      <c r="AR1124" s="24">
        <v>0.08</v>
      </c>
      <c r="AS1124" s="24">
        <v>0</v>
      </c>
      <c r="AT1124" s="24">
        <v>0</v>
      </c>
    </row>
    <row r="1125" spans="1:46" ht="78.75">
      <c r="A1125" s="8" t="s">
        <v>807</v>
      </c>
      <c r="B1125" s="73" t="s">
        <v>2028</v>
      </c>
      <c r="C1125" s="15" t="s">
        <v>2649</v>
      </c>
      <c r="D1125" s="9">
        <v>2.6553</v>
      </c>
      <c r="E1125" s="24"/>
      <c r="F1125" s="24">
        <v>2.6553</v>
      </c>
      <c r="G1125" s="24">
        <v>0</v>
      </c>
      <c r="H1125" s="24"/>
      <c r="I1125" s="24">
        <v>0.60</v>
      </c>
      <c r="J1125" s="24"/>
      <c r="K1125" s="24"/>
      <c r="L1125" s="24"/>
      <c r="M1125" s="24">
        <v>0</v>
      </c>
      <c r="N1125" s="24">
        <v>0</v>
      </c>
      <c r="O1125" s="24"/>
      <c r="P1125" s="50">
        <v>0</v>
      </c>
      <c r="Q1125" s="24"/>
      <c r="R1125" s="24"/>
      <c r="S1125" s="24"/>
      <c r="T1125" s="24">
        <v>0</v>
      </c>
      <c r="U1125" s="24">
        <v>0</v>
      </c>
      <c r="V1125" s="24"/>
      <c r="W1125" s="24">
        <v>0</v>
      </c>
      <c r="X1125" s="24"/>
      <c r="Y1125" s="24"/>
      <c r="Z1125" s="24"/>
      <c r="AA1125" s="24">
        <v>0</v>
      </c>
      <c r="AB1125" s="24"/>
      <c r="AC1125" s="24"/>
      <c r="AD1125" s="50"/>
      <c r="AE1125" s="24"/>
      <c r="AF1125" s="24"/>
      <c r="AG1125" s="24"/>
      <c r="AH1125" s="24">
        <v>0</v>
      </c>
      <c r="AI1125" s="24"/>
      <c r="AJ1125" s="24"/>
      <c r="AK1125" s="50"/>
      <c r="AL1125" s="46"/>
      <c r="AM1125" s="24"/>
      <c r="AN1125" s="24"/>
      <c r="AO1125" s="24">
        <f t="shared" si="18"/>
        <v>2.6553</v>
      </c>
      <c r="AP1125" s="24">
        <v>0</v>
      </c>
      <c r="AQ1125" s="24">
        <v>0</v>
      </c>
      <c r="AR1125" s="24">
        <v>0.60</v>
      </c>
      <c r="AS1125" s="24">
        <v>0</v>
      </c>
      <c r="AT1125" s="24">
        <v>0</v>
      </c>
    </row>
    <row r="1126" spans="1:46" ht="78.75">
      <c r="A1126" s="8" t="s">
        <v>807</v>
      </c>
      <c r="B1126" s="73" t="s">
        <v>2029</v>
      </c>
      <c r="C1126" s="15" t="s">
        <v>2650</v>
      </c>
      <c r="D1126" s="9">
        <v>2.1978899999999997</v>
      </c>
      <c r="E1126" s="24"/>
      <c r="F1126" s="24">
        <v>2.1978899999999997</v>
      </c>
      <c r="G1126" s="24">
        <v>0</v>
      </c>
      <c r="H1126" s="24"/>
      <c r="I1126" s="24">
        <v>0.04</v>
      </c>
      <c r="J1126" s="24"/>
      <c r="K1126" s="24"/>
      <c r="L1126" s="24"/>
      <c r="M1126" s="24">
        <v>0</v>
      </c>
      <c r="N1126" s="24">
        <v>0</v>
      </c>
      <c r="O1126" s="24"/>
      <c r="P1126" s="50">
        <v>0</v>
      </c>
      <c r="Q1126" s="24"/>
      <c r="R1126" s="24"/>
      <c r="S1126" s="24"/>
      <c r="T1126" s="24">
        <v>0</v>
      </c>
      <c r="U1126" s="24">
        <v>0</v>
      </c>
      <c r="V1126" s="24"/>
      <c r="W1126" s="24">
        <v>0</v>
      </c>
      <c r="X1126" s="24"/>
      <c r="Y1126" s="24"/>
      <c r="Z1126" s="24"/>
      <c r="AA1126" s="24">
        <v>0</v>
      </c>
      <c r="AB1126" s="24"/>
      <c r="AC1126" s="24"/>
      <c r="AD1126" s="50"/>
      <c r="AE1126" s="24"/>
      <c r="AF1126" s="24"/>
      <c r="AG1126" s="24"/>
      <c r="AH1126" s="24">
        <v>0</v>
      </c>
      <c r="AI1126" s="24"/>
      <c r="AJ1126" s="24"/>
      <c r="AK1126" s="50"/>
      <c r="AL1126" s="46"/>
      <c r="AM1126" s="24"/>
      <c r="AN1126" s="24"/>
      <c r="AO1126" s="24">
        <f t="shared" si="18"/>
        <v>2.1978899999999997</v>
      </c>
      <c r="AP1126" s="24">
        <v>0</v>
      </c>
      <c r="AQ1126" s="24">
        <v>0</v>
      </c>
      <c r="AR1126" s="24">
        <v>0.04</v>
      </c>
      <c r="AS1126" s="24">
        <v>0</v>
      </c>
      <c r="AT1126" s="24">
        <v>0</v>
      </c>
    </row>
    <row r="1127" spans="1:46" ht="94.5">
      <c r="A1127" s="8" t="s">
        <v>807</v>
      </c>
      <c r="B1127" s="73" t="s">
        <v>2030</v>
      </c>
      <c r="C1127" s="15" t="s">
        <v>2651</v>
      </c>
      <c r="D1127" s="9">
        <v>10.31105</v>
      </c>
      <c r="E1127" s="24"/>
      <c r="F1127" s="24">
        <v>10.31105</v>
      </c>
      <c r="G1127" s="24">
        <v>0</v>
      </c>
      <c r="H1127" s="24"/>
      <c r="I1127" s="24">
        <v>0.70</v>
      </c>
      <c r="J1127" s="24"/>
      <c r="K1127" s="24"/>
      <c r="L1127" s="24"/>
      <c r="M1127" s="24">
        <v>0</v>
      </c>
      <c r="N1127" s="24">
        <v>0</v>
      </c>
      <c r="O1127" s="24"/>
      <c r="P1127" s="50">
        <v>0</v>
      </c>
      <c r="Q1127" s="24"/>
      <c r="R1127" s="24"/>
      <c r="S1127" s="24"/>
      <c r="T1127" s="24">
        <v>0</v>
      </c>
      <c r="U1127" s="24">
        <v>0</v>
      </c>
      <c r="V1127" s="24"/>
      <c r="W1127" s="24">
        <v>0</v>
      </c>
      <c r="X1127" s="24"/>
      <c r="Y1127" s="24"/>
      <c r="Z1127" s="24"/>
      <c r="AA1127" s="24">
        <v>0</v>
      </c>
      <c r="AB1127" s="24"/>
      <c r="AC1127" s="24"/>
      <c r="AD1127" s="50"/>
      <c r="AE1127" s="24"/>
      <c r="AF1127" s="24"/>
      <c r="AG1127" s="24"/>
      <c r="AH1127" s="24">
        <v>0</v>
      </c>
      <c r="AI1127" s="24"/>
      <c r="AJ1127" s="24"/>
      <c r="AK1127" s="50"/>
      <c r="AL1127" s="46"/>
      <c r="AM1127" s="24"/>
      <c r="AN1127" s="24"/>
      <c r="AO1127" s="24">
        <f t="shared" si="18"/>
        <v>10.31105</v>
      </c>
      <c r="AP1127" s="24">
        <v>0</v>
      </c>
      <c r="AQ1127" s="24">
        <v>0</v>
      </c>
      <c r="AR1127" s="24">
        <v>0.70</v>
      </c>
      <c r="AS1127" s="24">
        <v>0</v>
      </c>
      <c r="AT1127" s="24">
        <v>0</v>
      </c>
    </row>
    <row r="1128" spans="1:46" ht="78.75">
      <c r="A1128" s="8" t="s">
        <v>807</v>
      </c>
      <c r="B1128" s="73" t="s">
        <v>2031</v>
      </c>
      <c r="C1128" s="15" t="s">
        <v>2652</v>
      </c>
      <c r="D1128" s="9">
        <v>6.7412900000000011</v>
      </c>
      <c r="E1128" s="24"/>
      <c r="F1128" s="24">
        <v>6.7412900000000011</v>
      </c>
      <c r="G1128" s="24">
        <v>0</v>
      </c>
      <c r="H1128" s="24"/>
      <c r="I1128" s="24">
        <v>1.40</v>
      </c>
      <c r="J1128" s="24"/>
      <c r="K1128" s="24"/>
      <c r="L1128" s="24"/>
      <c r="M1128" s="24">
        <v>0</v>
      </c>
      <c r="N1128" s="24">
        <v>0</v>
      </c>
      <c r="O1128" s="24"/>
      <c r="P1128" s="50">
        <v>0</v>
      </c>
      <c r="Q1128" s="24"/>
      <c r="R1128" s="24"/>
      <c r="S1128" s="24"/>
      <c r="T1128" s="24">
        <v>0</v>
      </c>
      <c r="U1128" s="24">
        <v>0</v>
      </c>
      <c r="V1128" s="24"/>
      <c r="W1128" s="24">
        <v>0</v>
      </c>
      <c r="X1128" s="24"/>
      <c r="Y1128" s="24"/>
      <c r="Z1128" s="24"/>
      <c r="AA1128" s="24">
        <v>0</v>
      </c>
      <c r="AB1128" s="24"/>
      <c r="AC1128" s="24"/>
      <c r="AD1128" s="50"/>
      <c r="AE1128" s="24"/>
      <c r="AF1128" s="24"/>
      <c r="AG1128" s="24"/>
      <c r="AH1128" s="24">
        <v>0</v>
      </c>
      <c r="AI1128" s="24"/>
      <c r="AJ1128" s="24"/>
      <c r="AK1128" s="50"/>
      <c r="AL1128" s="46"/>
      <c r="AM1128" s="24"/>
      <c r="AN1128" s="24"/>
      <c r="AO1128" s="24">
        <f t="shared" si="18"/>
        <v>6.7412900000000011</v>
      </c>
      <c r="AP1128" s="24">
        <v>0</v>
      </c>
      <c r="AQ1128" s="24">
        <v>0</v>
      </c>
      <c r="AR1128" s="24">
        <v>1.40</v>
      </c>
      <c r="AS1128" s="24">
        <v>0</v>
      </c>
      <c r="AT1128" s="24">
        <v>0</v>
      </c>
    </row>
    <row r="1129" spans="1:46" s="40" customFormat="1" ht="63">
      <c r="A1129" s="8" t="s">
        <v>807</v>
      </c>
      <c r="B1129" s="73" t="s">
        <v>2032</v>
      </c>
      <c r="C1129" s="15" t="s">
        <v>2653</v>
      </c>
      <c r="D1129" s="9">
        <v>0.91919000000000017</v>
      </c>
      <c r="E1129" s="24"/>
      <c r="F1129" s="24">
        <v>0</v>
      </c>
      <c r="G1129" s="24">
        <v>0</v>
      </c>
      <c r="H1129" s="24"/>
      <c r="I1129" s="24">
        <v>0</v>
      </c>
      <c r="J1129" s="24"/>
      <c r="K1129" s="24"/>
      <c r="L1129" s="24"/>
      <c r="M1129" s="24">
        <v>0.91919000000000017</v>
      </c>
      <c r="N1129" s="24">
        <v>0</v>
      </c>
      <c r="O1129" s="24"/>
      <c r="P1129" s="50">
        <v>0</v>
      </c>
      <c r="Q1129" s="24"/>
      <c r="R1129" s="24"/>
      <c r="S1129" s="24"/>
      <c r="T1129" s="24">
        <v>0</v>
      </c>
      <c r="U1129" s="24">
        <v>0</v>
      </c>
      <c r="V1129" s="24"/>
      <c r="W1129" s="24">
        <v>0.15</v>
      </c>
      <c r="X1129" s="24"/>
      <c r="Y1129" s="24"/>
      <c r="Z1129" s="24"/>
      <c r="AA1129" s="24">
        <v>0</v>
      </c>
      <c r="AB1129" s="24"/>
      <c r="AC1129" s="24"/>
      <c r="AD1129" s="50"/>
      <c r="AE1129" s="24"/>
      <c r="AF1129" s="24"/>
      <c r="AG1129" s="24"/>
      <c r="AH1129" s="24">
        <v>0</v>
      </c>
      <c r="AI1129" s="24"/>
      <c r="AJ1129" s="24"/>
      <c r="AK1129" s="50"/>
      <c r="AL1129" s="46"/>
      <c r="AM1129" s="24"/>
      <c r="AN1129" s="24"/>
      <c r="AO1129" s="24">
        <f t="shared" si="18"/>
        <v>0.91919000000000017</v>
      </c>
      <c r="AP1129" s="24">
        <v>0</v>
      </c>
      <c r="AQ1129" s="24">
        <v>0</v>
      </c>
      <c r="AR1129" s="24">
        <v>0.15</v>
      </c>
      <c r="AS1129" s="24">
        <v>0</v>
      </c>
      <c r="AT1129" s="24">
        <v>0</v>
      </c>
    </row>
    <row r="1130" spans="1:46" ht="63">
      <c r="A1130" s="8" t="s">
        <v>807</v>
      </c>
      <c r="B1130" s="73" t="s">
        <v>2033</v>
      </c>
      <c r="C1130" s="15" t="s">
        <v>2654</v>
      </c>
      <c r="D1130" s="9">
        <v>0.71929999999999994</v>
      </c>
      <c r="E1130" s="24"/>
      <c r="F1130" s="24">
        <v>0</v>
      </c>
      <c r="G1130" s="24">
        <v>0</v>
      </c>
      <c r="H1130" s="24"/>
      <c r="I1130" s="24">
        <v>0</v>
      </c>
      <c r="J1130" s="24"/>
      <c r="K1130" s="24"/>
      <c r="L1130" s="24"/>
      <c r="M1130" s="24">
        <v>0.71929999999999994</v>
      </c>
      <c r="N1130" s="24">
        <v>0</v>
      </c>
      <c r="O1130" s="24"/>
      <c r="P1130" s="50">
        <v>0.34</v>
      </c>
      <c r="Q1130" s="24"/>
      <c r="R1130" s="24"/>
      <c r="S1130" s="24"/>
      <c r="T1130" s="24">
        <v>0</v>
      </c>
      <c r="U1130" s="24">
        <v>0</v>
      </c>
      <c r="V1130" s="24"/>
      <c r="W1130" s="24">
        <v>0</v>
      </c>
      <c r="X1130" s="24"/>
      <c r="Y1130" s="24"/>
      <c r="Z1130" s="24"/>
      <c r="AA1130" s="24">
        <v>0</v>
      </c>
      <c r="AB1130" s="24"/>
      <c r="AC1130" s="24"/>
      <c r="AD1130" s="50"/>
      <c r="AE1130" s="24"/>
      <c r="AF1130" s="24"/>
      <c r="AG1130" s="24"/>
      <c r="AH1130" s="24">
        <v>0</v>
      </c>
      <c r="AI1130" s="24"/>
      <c r="AJ1130" s="24"/>
      <c r="AK1130" s="50"/>
      <c r="AL1130" s="46"/>
      <c r="AM1130" s="24"/>
      <c r="AN1130" s="24"/>
      <c r="AO1130" s="24">
        <f t="shared" si="18"/>
        <v>0.71929999999999994</v>
      </c>
      <c r="AP1130" s="24">
        <v>0</v>
      </c>
      <c r="AQ1130" s="24">
        <v>0</v>
      </c>
      <c r="AR1130" s="24">
        <v>0.34</v>
      </c>
      <c r="AS1130" s="24">
        <v>0</v>
      </c>
      <c r="AT1130" s="24">
        <v>0</v>
      </c>
    </row>
    <row r="1131" spans="1:46" ht="94.5">
      <c r="A1131" s="8" t="s">
        <v>807</v>
      </c>
      <c r="B1131" s="73" t="s">
        <v>2034</v>
      </c>
      <c r="C1131" s="15" t="s">
        <v>2655</v>
      </c>
      <c r="D1131" s="9">
        <v>18.239509999999999</v>
      </c>
      <c r="E1131" s="24"/>
      <c r="F1131" s="24">
        <v>0</v>
      </c>
      <c r="G1131" s="24">
        <v>0</v>
      </c>
      <c r="H1131" s="24"/>
      <c r="I1131" s="24">
        <v>0</v>
      </c>
      <c r="J1131" s="24"/>
      <c r="K1131" s="24"/>
      <c r="L1131" s="24"/>
      <c r="M1131" s="24">
        <v>18.239509999999999</v>
      </c>
      <c r="N1131" s="24">
        <v>0.5</v>
      </c>
      <c r="O1131" s="24"/>
      <c r="P1131" s="50">
        <v>0.42</v>
      </c>
      <c r="Q1131" s="24"/>
      <c r="R1131" s="24"/>
      <c r="S1131" s="24"/>
      <c r="T1131" s="24">
        <v>0</v>
      </c>
      <c r="U1131" s="24">
        <v>0</v>
      </c>
      <c r="V1131" s="24"/>
      <c r="W1131" s="24">
        <v>0</v>
      </c>
      <c r="X1131" s="24"/>
      <c r="Y1131" s="24"/>
      <c r="Z1131" s="24"/>
      <c r="AA1131" s="24">
        <v>0</v>
      </c>
      <c r="AB1131" s="24"/>
      <c r="AC1131" s="24"/>
      <c r="AD1131" s="50"/>
      <c r="AE1131" s="24"/>
      <c r="AF1131" s="24"/>
      <c r="AG1131" s="24"/>
      <c r="AH1131" s="24">
        <v>0</v>
      </c>
      <c r="AI1131" s="24"/>
      <c r="AJ1131" s="24"/>
      <c r="AK1131" s="50"/>
      <c r="AL1131" s="46"/>
      <c r="AM1131" s="24"/>
      <c r="AN1131" s="24"/>
      <c r="AO1131" s="24">
        <f t="shared" si="18"/>
        <v>18.239509999999999</v>
      </c>
      <c r="AP1131" s="24">
        <v>0.5</v>
      </c>
      <c r="AQ1131" s="24">
        <v>0</v>
      </c>
      <c r="AR1131" s="24">
        <v>0.42</v>
      </c>
      <c r="AS1131" s="24">
        <v>0</v>
      </c>
      <c r="AT1131" s="24">
        <v>0</v>
      </c>
    </row>
    <row r="1132" spans="1:46" ht="110.25">
      <c r="A1132" s="8" t="s">
        <v>807</v>
      </c>
      <c r="B1132" s="73" t="s">
        <v>135</v>
      </c>
      <c r="C1132" s="15" t="s">
        <v>2656</v>
      </c>
      <c r="D1132" s="9">
        <v>7.8505500000000001</v>
      </c>
      <c r="E1132" s="24"/>
      <c r="F1132" s="24">
        <v>0</v>
      </c>
      <c r="G1132" s="24">
        <v>0</v>
      </c>
      <c r="H1132" s="24"/>
      <c r="I1132" s="24">
        <v>0</v>
      </c>
      <c r="J1132" s="24"/>
      <c r="K1132" s="24"/>
      <c r="L1132" s="24"/>
      <c r="M1132" s="24">
        <v>7.8505500000000001</v>
      </c>
      <c r="N1132" s="24">
        <v>0</v>
      </c>
      <c r="O1132" s="24"/>
      <c r="P1132" s="50">
        <v>0</v>
      </c>
      <c r="Q1132" s="24"/>
      <c r="R1132" s="24"/>
      <c r="S1132" s="24"/>
      <c r="T1132" s="24">
        <v>0</v>
      </c>
      <c r="U1132" s="24">
        <v>0.40</v>
      </c>
      <c r="V1132" s="24"/>
      <c r="W1132" s="24">
        <v>0.15</v>
      </c>
      <c r="X1132" s="24"/>
      <c r="Y1132" s="24"/>
      <c r="Z1132" s="24"/>
      <c r="AA1132" s="24">
        <v>0</v>
      </c>
      <c r="AB1132" s="24"/>
      <c r="AC1132" s="24"/>
      <c r="AD1132" s="50"/>
      <c r="AE1132" s="24"/>
      <c r="AF1132" s="24"/>
      <c r="AG1132" s="24"/>
      <c r="AH1132" s="24">
        <v>0</v>
      </c>
      <c r="AI1132" s="24"/>
      <c r="AJ1132" s="24"/>
      <c r="AK1132" s="50"/>
      <c r="AL1132" s="46"/>
      <c r="AM1132" s="24"/>
      <c r="AN1132" s="24"/>
      <c r="AO1132" s="24">
        <f t="shared" si="18"/>
        <v>7.8505500000000001</v>
      </c>
      <c r="AP1132" s="24">
        <v>0.40</v>
      </c>
      <c r="AQ1132" s="24">
        <v>0</v>
      </c>
      <c r="AR1132" s="24">
        <v>0.15</v>
      </c>
      <c r="AS1132" s="24">
        <v>0</v>
      </c>
      <c r="AT1132" s="24">
        <v>0</v>
      </c>
    </row>
    <row r="1133" spans="1:46" ht="63">
      <c r="A1133" s="8" t="s">
        <v>807</v>
      </c>
      <c r="B1133" s="73" t="s">
        <v>2035</v>
      </c>
      <c r="C1133" s="15" t="s">
        <v>2036</v>
      </c>
      <c r="D1133" s="9">
        <v>1.8767799999999999</v>
      </c>
      <c r="E1133" s="24"/>
      <c r="F1133" s="24">
        <v>0</v>
      </c>
      <c r="G1133" s="24">
        <v>0</v>
      </c>
      <c r="H1133" s="24"/>
      <c r="I1133" s="24">
        <v>0</v>
      </c>
      <c r="J1133" s="24"/>
      <c r="K1133" s="24"/>
      <c r="L1133" s="24"/>
      <c r="M1133" s="24">
        <v>1.8767800000000001</v>
      </c>
      <c r="N1133" s="24">
        <v>0</v>
      </c>
      <c r="O1133" s="24"/>
      <c r="P1133" s="50">
        <v>0</v>
      </c>
      <c r="Q1133" s="24"/>
      <c r="R1133" s="24"/>
      <c r="S1133" s="24"/>
      <c r="T1133" s="24">
        <v>0</v>
      </c>
      <c r="U1133" s="24">
        <v>0</v>
      </c>
      <c r="V1133" s="24"/>
      <c r="W1133" s="24">
        <v>0.45</v>
      </c>
      <c r="X1133" s="24"/>
      <c r="Y1133" s="24"/>
      <c r="Z1133" s="24"/>
      <c r="AA1133" s="24">
        <v>0</v>
      </c>
      <c r="AB1133" s="24"/>
      <c r="AC1133" s="24"/>
      <c r="AD1133" s="50"/>
      <c r="AE1133" s="24"/>
      <c r="AF1133" s="24"/>
      <c r="AG1133" s="24"/>
      <c r="AH1133" s="24">
        <v>0</v>
      </c>
      <c r="AI1133" s="24"/>
      <c r="AJ1133" s="24"/>
      <c r="AK1133" s="50"/>
      <c r="AL1133" s="46"/>
      <c r="AM1133" s="24"/>
      <c r="AN1133" s="24"/>
      <c r="AO1133" s="24">
        <f t="shared" si="18"/>
        <v>1.8767800000000001</v>
      </c>
      <c r="AP1133" s="24">
        <v>0</v>
      </c>
      <c r="AQ1133" s="24">
        <v>0</v>
      </c>
      <c r="AR1133" s="24">
        <v>0.45</v>
      </c>
      <c r="AS1133" s="24">
        <v>0</v>
      </c>
      <c r="AT1133" s="24">
        <v>0</v>
      </c>
    </row>
    <row r="1134" spans="1:46" ht="78.75">
      <c r="A1134" s="8" t="s">
        <v>807</v>
      </c>
      <c r="B1134" s="73" t="s">
        <v>136</v>
      </c>
      <c r="C1134" s="15" t="s">
        <v>803</v>
      </c>
      <c r="D1134" s="9">
        <v>3.02894</v>
      </c>
      <c r="E1134" s="24"/>
      <c r="F1134" s="24">
        <v>0</v>
      </c>
      <c r="G1134" s="24">
        <v>0</v>
      </c>
      <c r="H1134" s="24"/>
      <c r="I1134" s="24">
        <v>0</v>
      </c>
      <c r="J1134" s="24"/>
      <c r="K1134" s="24"/>
      <c r="L1134" s="24"/>
      <c r="M1134" s="24">
        <v>3.02894</v>
      </c>
      <c r="N1134" s="24">
        <v>0</v>
      </c>
      <c r="O1134" s="24"/>
      <c r="P1134" s="50">
        <v>0</v>
      </c>
      <c r="Q1134" s="24"/>
      <c r="R1134" s="24"/>
      <c r="S1134" s="24"/>
      <c r="T1134" s="24">
        <v>0</v>
      </c>
      <c r="U1134" s="24">
        <v>0</v>
      </c>
      <c r="V1134" s="24"/>
      <c r="W1134" s="24">
        <v>0.66</v>
      </c>
      <c r="X1134" s="24"/>
      <c r="Y1134" s="24"/>
      <c r="Z1134" s="24"/>
      <c r="AA1134" s="24">
        <v>0</v>
      </c>
      <c r="AB1134" s="24"/>
      <c r="AC1134" s="24"/>
      <c r="AD1134" s="50"/>
      <c r="AE1134" s="24"/>
      <c r="AF1134" s="24"/>
      <c r="AG1134" s="24"/>
      <c r="AH1134" s="24">
        <v>0</v>
      </c>
      <c r="AI1134" s="24"/>
      <c r="AJ1134" s="24"/>
      <c r="AK1134" s="50"/>
      <c r="AL1134" s="46"/>
      <c r="AM1134" s="24"/>
      <c r="AN1134" s="24"/>
      <c r="AO1134" s="24">
        <f t="shared" si="18"/>
        <v>3.02894</v>
      </c>
      <c r="AP1134" s="24">
        <v>0</v>
      </c>
      <c r="AQ1134" s="24">
        <v>0</v>
      </c>
      <c r="AR1134" s="24">
        <v>0.66</v>
      </c>
      <c r="AS1134" s="24">
        <v>0</v>
      </c>
      <c r="AT1134" s="24">
        <v>0</v>
      </c>
    </row>
    <row r="1135" spans="1:46" ht="47.25">
      <c r="A1135" s="8" t="s">
        <v>807</v>
      </c>
      <c r="B1135" s="73" t="s">
        <v>2037</v>
      </c>
      <c r="C1135" s="15" t="s">
        <v>2038</v>
      </c>
      <c r="D1135" s="9">
        <v>2.7096499999999999</v>
      </c>
      <c r="E1135" s="24"/>
      <c r="F1135" s="24">
        <v>2.7096500000000003</v>
      </c>
      <c r="G1135" s="24">
        <v>0</v>
      </c>
      <c r="H1135" s="24"/>
      <c r="I1135" s="24">
        <v>0.30</v>
      </c>
      <c r="J1135" s="24"/>
      <c r="K1135" s="24"/>
      <c r="L1135" s="24"/>
      <c r="M1135" s="24">
        <v>0</v>
      </c>
      <c r="N1135" s="24">
        <v>0</v>
      </c>
      <c r="O1135" s="24"/>
      <c r="P1135" s="50">
        <v>0</v>
      </c>
      <c r="Q1135" s="24"/>
      <c r="R1135" s="24"/>
      <c r="S1135" s="24"/>
      <c r="T1135" s="24">
        <v>0</v>
      </c>
      <c r="U1135" s="24">
        <v>0</v>
      </c>
      <c r="V1135" s="24"/>
      <c r="W1135" s="24">
        <v>0</v>
      </c>
      <c r="X1135" s="24"/>
      <c r="Y1135" s="24"/>
      <c r="Z1135" s="24"/>
      <c r="AA1135" s="24">
        <v>0</v>
      </c>
      <c r="AB1135" s="24"/>
      <c r="AC1135" s="24"/>
      <c r="AD1135" s="50"/>
      <c r="AE1135" s="24"/>
      <c r="AF1135" s="24"/>
      <c r="AG1135" s="24"/>
      <c r="AH1135" s="24">
        <v>0</v>
      </c>
      <c r="AI1135" s="24"/>
      <c r="AJ1135" s="24"/>
      <c r="AK1135" s="50"/>
      <c r="AL1135" s="46"/>
      <c r="AM1135" s="24"/>
      <c r="AN1135" s="24"/>
      <c r="AO1135" s="24">
        <f t="shared" si="18"/>
        <v>2.7096500000000003</v>
      </c>
      <c r="AP1135" s="24">
        <v>0</v>
      </c>
      <c r="AQ1135" s="24">
        <v>0</v>
      </c>
      <c r="AR1135" s="24">
        <v>0.30</v>
      </c>
      <c r="AS1135" s="24">
        <v>0</v>
      </c>
      <c r="AT1135" s="24">
        <v>0</v>
      </c>
    </row>
    <row r="1136" spans="1:46" ht="94.5">
      <c r="A1136" s="8" t="s">
        <v>807</v>
      </c>
      <c r="B1136" s="73" t="s">
        <v>2039</v>
      </c>
      <c r="C1136" s="15" t="s">
        <v>2040</v>
      </c>
      <c r="D1136" s="9">
        <v>5.7182299999999993</v>
      </c>
      <c r="E1136" s="24"/>
      <c r="F1136" s="24">
        <v>0</v>
      </c>
      <c r="G1136" s="24">
        <v>0</v>
      </c>
      <c r="H1136" s="24"/>
      <c r="I1136" s="24">
        <v>0</v>
      </c>
      <c r="J1136" s="24"/>
      <c r="K1136" s="24"/>
      <c r="L1136" s="24"/>
      <c r="M1136" s="24">
        <v>5.7182300000000001</v>
      </c>
      <c r="N1136" s="24">
        <v>0</v>
      </c>
      <c r="O1136" s="24"/>
      <c r="P1136" s="50">
        <v>0</v>
      </c>
      <c r="Q1136" s="24"/>
      <c r="R1136" s="24"/>
      <c r="S1136" s="24"/>
      <c r="T1136" s="24">
        <v>0</v>
      </c>
      <c r="U1136" s="24">
        <v>0</v>
      </c>
      <c r="V1136" s="24"/>
      <c r="W1136" s="24">
        <v>1.60</v>
      </c>
      <c r="X1136" s="24"/>
      <c r="Y1136" s="24"/>
      <c r="Z1136" s="24"/>
      <c r="AA1136" s="24">
        <v>0</v>
      </c>
      <c r="AB1136" s="24"/>
      <c r="AC1136" s="24"/>
      <c r="AD1136" s="50"/>
      <c r="AE1136" s="24"/>
      <c r="AF1136" s="24"/>
      <c r="AG1136" s="24"/>
      <c r="AH1136" s="24">
        <v>0</v>
      </c>
      <c r="AI1136" s="24"/>
      <c r="AJ1136" s="24"/>
      <c r="AK1136" s="50"/>
      <c r="AL1136" s="46"/>
      <c r="AM1136" s="24"/>
      <c r="AN1136" s="24"/>
      <c r="AO1136" s="24">
        <f t="shared" si="18"/>
        <v>5.7182300000000001</v>
      </c>
      <c r="AP1136" s="24">
        <v>0</v>
      </c>
      <c r="AQ1136" s="24">
        <v>0</v>
      </c>
      <c r="AR1136" s="24">
        <v>1.60</v>
      </c>
      <c r="AS1136" s="24">
        <v>0</v>
      </c>
      <c r="AT1136" s="24">
        <v>0</v>
      </c>
    </row>
    <row r="1137" spans="1:46" ht="63">
      <c r="A1137" s="8" t="s">
        <v>807</v>
      </c>
      <c r="B1137" s="73" t="s">
        <v>2041</v>
      </c>
      <c r="C1137" s="15" t="s">
        <v>2657</v>
      </c>
      <c r="D1137" s="9">
        <v>8.9132800000000003</v>
      </c>
      <c r="E1137" s="24"/>
      <c r="F1137" s="24">
        <v>8.9132800000000003</v>
      </c>
      <c r="G1137" s="24">
        <v>0.5</v>
      </c>
      <c r="H1137" s="24"/>
      <c r="I1137" s="24">
        <v>1.40</v>
      </c>
      <c r="J1137" s="24"/>
      <c r="K1137" s="24"/>
      <c r="L1137" s="24"/>
      <c r="M1137" s="24">
        <v>0</v>
      </c>
      <c r="N1137" s="24">
        <v>0</v>
      </c>
      <c r="O1137" s="24"/>
      <c r="P1137" s="50">
        <v>0</v>
      </c>
      <c r="Q1137" s="24"/>
      <c r="R1137" s="24"/>
      <c r="S1137" s="24"/>
      <c r="T1137" s="24">
        <v>0</v>
      </c>
      <c r="U1137" s="24">
        <v>0</v>
      </c>
      <c r="V1137" s="24"/>
      <c r="W1137" s="24">
        <v>0</v>
      </c>
      <c r="X1137" s="24"/>
      <c r="Y1137" s="24"/>
      <c r="Z1137" s="24"/>
      <c r="AA1137" s="24">
        <v>0</v>
      </c>
      <c r="AB1137" s="24"/>
      <c r="AC1137" s="24"/>
      <c r="AD1137" s="50"/>
      <c r="AE1137" s="24"/>
      <c r="AF1137" s="24"/>
      <c r="AG1137" s="24"/>
      <c r="AH1137" s="24">
        <v>0</v>
      </c>
      <c r="AI1137" s="24"/>
      <c r="AJ1137" s="24"/>
      <c r="AK1137" s="50"/>
      <c r="AL1137" s="46"/>
      <c r="AM1137" s="24"/>
      <c r="AN1137" s="24"/>
      <c r="AO1137" s="24">
        <f t="shared" si="18"/>
        <v>8.9132800000000003</v>
      </c>
      <c r="AP1137" s="24">
        <v>0.5</v>
      </c>
      <c r="AQ1137" s="24">
        <v>0</v>
      </c>
      <c r="AR1137" s="24">
        <v>1.40</v>
      </c>
      <c r="AS1137" s="24">
        <v>0</v>
      </c>
      <c r="AT1137" s="24">
        <v>0</v>
      </c>
    </row>
    <row r="1138" spans="1:46" ht="78.75">
      <c r="A1138" s="8" t="s">
        <v>807</v>
      </c>
      <c r="B1138" s="73" t="s">
        <v>239</v>
      </c>
      <c r="C1138" s="15" t="s">
        <v>2658</v>
      </c>
      <c r="D1138" s="9">
        <v>7.7426300100000001</v>
      </c>
      <c r="E1138" s="24"/>
      <c r="F1138" s="24">
        <v>0</v>
      </c>
      <c r="G1138" s="24">
        <v>0</v>
      </c>
      <c r="H1138" s="24"/>
      <c r="I1138" s="24">
        <v>0</v>
      </c>
      <c r="J1138" s="24"/>
      <c r="K1138" s="24"/>
      <c r="L1138" s="24"/>
      <c r="M1138" s="24">
        <v>7.7426300100000001</v>
      </c>
      <c r="N1138" s="24">
        <v>0</v>
      </c>
      <c r="O1138" s="24"/>
      <c r="P1138" s="50">
        <v>0</v>
      </c>
      <c r="Q1138" s="24"/>
      <c r="R1138" s="24"/>
      <c r="S1138" s="24"/>
      <c r="T1138" s="24">
        <v>0</v>
      </c>
      <c r="U1138" s="24">
        <v>0</v>
      </c>
      <c r="V1138" s="24"/>
      <c r="W1138" s="24">
        <v>1.80</v>
      </c>
      <c r="X1138" s="24"/>
      <c r="Y1138" s="24"/>
      <c r="Z1138" s="24"/>
      <c r="AA1138" s="24">
        <v>0</v>
      </c>
      <c r="AB1138" s="24"/>
      <c r="AC1138" s="24"/>
      <c r="AD1138" s="50"/>
      <c r="AE1138" s="24"/>
      <c r="AF1138" s="24"/>
      <c r="AG1138" s="24"/>
      <c r="AH1138" s="24">
        <v>0</v>
      </c>
      <c r="AI1138" s="24"/>
      <c r="AJ1138" s="24"/>
      <c r="AK1138" s="50"/>
      <c r="AL1138" s="46"/>
      <c r="AM1138" s="24"/>
      <c r="AN1138" s="24"/>
      <c r="AO1138" s="24">
        <f t="shared" si="18"/>
        <v>7.7426300100000001</v>
      </c>
      <c r="AP1138" s="24">
        <v>0</v>
      </c>
      <c r="AQ1138" s="24">
        <v>0</v>
      </c>
      <c r="AR1138" s="24">
        <v>1.80</v>
      </c>
      <c r="AS1138" s="24">
        <v>0</v>
      </c>
      <c r="AT1138" s="24">
        <v>0</v>
      </c>
    </row>
    <row r="1139" spans="1:46" ht="78.75">
      <c r="A1139" s="8" t="s">
        <v>807</v>
      </c>
      <c r="B1139" s="73" t="s">
        <v>2042</v>
      </c>
      <c r="C1139" s="15" t="s">
        <v>2659</v>
      </c>
      <c r="D1139" s="9">
        <v>17.34524</v>
      </c>
      <c r="E1139" s="24"/>
      <c r="F1139" s="24">
        <v>0</v>
      </c>
      <c r="G1139" s="24">
        <v>0</v>
      </c>
      <c r="H1139" s="24"/>
      <c r="I1139" s="24">
        <v>0</v>
      </c>
      <c r="J1139" s="24"/>
      <c r="K1139" s="24"/>
      <c r="L1139" s="24"/>
      <c r="M1139" s="24">
        <v>17.34524</v>
      </c>
      <c r="N1139" s="24">
        <v>0</v>
      </c>
      <c r="O1139" s="24"/>
      <c r="P1139" s="50">
        <v>2.75</v>
      </c>
      <c r="Q1139" s="24"/>
      <c r="R1139" s="24"/>
      <c r="S1139" s="24"/>
      <c r="T1139" s="24">
        <v>0</v>
      </c>
      <c r="U1139" s="24">
        <v>0</v>
      </c>
      <c r="V1139" s="24"/>
      <c r="W1139" s="24">
        <v>0</v>
      </c>
      <c r="X1139" s="24"/>
      <c r="Y1139" s="24"/>
      <c r="Z1139" s="24"/>
      <c r="AA1139" s="24">
        <v>0</v>
      </c>
      <c r="AB1139" s="24"/>
      <c r="AC1139" s="24"/>
      <c r="AD1139" s="50"/>
      <c r="AE1139" s="24"/>
      <c r="AF1139" s="24"/>
      <c r="AG1139" s="24"/>
      <c r="AH1139" s="24">
        <v>0</v>
      </c>
      <c r="AI1139" s="24"/>
      <c r="AJ1139" s="24"/>
      <c r="AK1139" s="50"/>
      <c r="AL1139" s="46"/>
      <c r="AM1139" s="24"/>
      <c r="AN1139" s="24"/>
      <c r="AO1139" s="24">
        <f t="shared" si="18"/>
        <v>17.34524</v>
      </c>
      <c r="AP1139" s="24">
        <v>0</v>
      </c>
      <c r="AQ1139" s="24">
        <v>0</v>
      </c>
      <c r="AR1139" s="24">
        <v>2.75</v>
      </c>
      <c r="AS1139" s="24">
        <v>0</v>
      </c>
      <c r="AT1139" s="24">
        <v>0</v>
      </c>
    </row>
    <row r="1140" spans="1:46" ht="94.5">
      <c r="A1140" s="8" t="s">
        <v>807</v>
      </c>
      <c r="B1140" s="73" t="s">
        <v>2043</v>
      </c>
      <c r="C1140" s="15" t="s">
        <v>2660</v>
      </c>
      <c r="D1140" s="9">
        <v>54.974249999999998</v>
      </c>
      <c r="E1140" s="24"/>
      <c r="F1140" s="24">
        <v>0</v>
      </c>
      <c r="G1140" s="24">
        <v>0</v>
      </c>
      <c r="H1140" s="24"/>
      <c r="I1140" s="24">
        <v>0</v>
      </c>
      <c r="J1140" s="24"/>
      <c r="K1140" s="24"/>
      <c r="L1140" s="24"/>
      <c r="M1140" s="24">
        <v>54.974249999999998</v>
      </c>
      <c r="N1140" s="24">
        <v>0</v>
      </c>
      <c r="O1140" s="24"/>
      <c r="P1140" s="50">
        <v>10.36</v>
      </c>
      <c r="Q1140" s="24"/>
      <c r="R1140" s="24"/>
      <c r="S1140" s="24"/>
      <c r="T1140" s="24">
        <v>0</v>
      </c>
      <c r="U1140" s="24">
        <v>0</v>
      </c>
      <c r="V1140" s="24"/>
      <c r="W1140" s="24">
        <v>0</v>
      </c>
      <c r="X1140" s="24"/>
      <c r="Y1140" s="24"/>
      <c r="Z1140" s="24"/>
      <c r="AA1140" s="24">
        <v>0</v>
      </c>
      <c r="AB1140" s="24"/>
      <c r="AC1140" s="24"/>
      <c r="AD1140" s="50"/>
      <c r="AE1140" s="24"/>
      <c r="AF1140" s="24"/>
      <c r="AG1140" s="24"/>
      <c r="AH1140" s="24">
        <v>0</v>
      </c>
      <c r="AI1140" s="24"/>
      <c r="AJ1140" s="24"/>
      <c r="AK1140" s="50"/>
      <c r="AL1140" s="46"/>
      <c r="AM1140" s="24"/>
      <c r="AN1140" s="24"/>
      <c r="AO1140" s="24">
        <f t="shared" si="18"/>
        <v>54.974249999999998</v>
      </c>
      <c r="AP1140" s="24">
        <v>0</v>
      </c>
      <c r="AQ1140" s="24">
        <v>0</v>
      </c>
      <c r="AR1140" s="24">
        <v>10.36</v>
      </c>
      <c r="AS1140" s="24">
        <v>0</v>
      </c>
      <c r="AT1140" s="24">
        <v>0</v>
      </c>
    </row>
    <row r="1141" spans="1:46" ht="126">
      <c r="A1141" s="8" t="s">
        <v>807</v>
      </c>
      <c r="B1141" s="73" t="s">
        <v>2044</v>
      </c>
      <c r="C1141" s="15" t="s">
        <v>2661</v>
      </c>
      <c r="D1141" s="9">
        <v>22.860720000000001</v>
      </c>
      <c r="E1141" s="24"/>
      <c r="F1141" s="24">
        <v>0</v>
      </c>
      <c r="G1141" s="24">
        <v>0</v>
      </c>
      <c r="H1141" s="24"/>
      <c r="I1141" s="24">
        <v>0</v>
      </c>
      <c r="J1141" s="24"/>
      <c r="K1141" s="24"/>
      <c r="L1141" s="24"/>
      <c r="M1141" s="24">
        <v>0</v>
      </c>
      <c r="N1141" s="24">
        <v>0</v>
      </c>
      <c r="O1141" s="24"/>
      <c r="P1141" s="50">
        <v>0</v>
      </c>
      <c r="Q1141" s="24"/>
      <c r="R1141" s="24"/>
      <c r="S1141" s="24"/>
      <c r="T1141" s="24">
        <v>0</v>
      </c>
      <c r="U1141" s="24">
        <v>0</v>
      </c>
      <c r="V1141" s="24"/>
      <c r="W1141" s="24">
        <v>0</v>
      </c>
      <c r="X1141" s="24"/>
      <c r="Y1141" s="24"/>
      <c r="Z1141" s="24"/>
      <c r="AA1141" s="24">
        <v>0</v>
      </c>
      <c r="AB1141" s="24"/>
      <c r="AC1141" s="24"/>
      <c r="AD1141" s="50"/>
      <c r="AE1141" s="24"/>
      <c r="AF1141" s="24"/>
      <c r="AG1141" s="24"/>
      <c r="AH1141" s="24">
        <v>0</v>
      </c>
      <c r="AI1141" s="24"/>
      <c r="AJ1141" s="24"/>
      <c r="AK1141" s="50"/>
      <c r="AL1141" s="46"/>
      <c r="AM1141" s="24"/>
      <c r="AN1141" s="24"/>
      <c r="AO1141" s="24">
        <f t="shared" si="18"/>
        <v>0</v>
      </c>
      <c r="AP1141" s="24">
        <v>0</v>
      </c>
      <c r="AQ1141" s="24">
        <v>0</v>
      </c>
      <c r="AR1141" s="24">
        <v>0</v>
      </c>
      <c r="AS1141" s="24">
        <v>0</v>
      </c>
      <c r="AT1141" s="24">
        <v>0</v>
      </c>
    </row>
    <row r="1142" spans="1:46" ht="110.25">
      <c r="A1142" s="8" t="s">
        <v>807</v>
      </c>
      <c r="B1142" s="73" t="s">
        <v>2045</v>
      </c>
      <c r="C1142" s="15" t="s">
        <v>2662</v>
      </c>
      <c r="D1142" s="9">
        <v>5.0482399999999998</v>
      </c>
      <c r="E1142" s="24"/>
      <c r="F1142" s="24">
        <v>0</v>
      </c>
      <c r="G1142" s="24">
        <v>0</v>
      </c>
      <c r="H1142" s="24"/>
      <c r="I1142" s="24">
        <v>0</v>
      </c>
      <c r="J1142" s="24"/>
      <c r="K1142" s="24"/>
      <c r="L1142" s="24"/>
      <c r="M1142" s="24">
        <v>5.0482400000000007</v>
      </c>
      <c r="N1142" s="24">
        <v>0</v>
      </c>
      <c r="O1142" s="24"/>
      <c r="P1142" s="50">
        <v>0</v>
      </c>
      <c r="Q1142" s="24"/>
      <c r="R1142" s="24"/>
      <c r="S1142" s="24"/>
      <c r="T1142" s="24">
        <v>0</v>
      </c>
      <c r="U1142" s="24">
        <v>0</v>
      </c>
      <c r="V1142" s="24"/>
      <c r="W1142" s="24">
        <v>0.95</v>
      </c>
      <c r="X1142" s="24"/>
      <c r="Y1142" s="24"/>
      <c r="Z1142" s="24"/>
      <c r="AA1142" s="24">
        <v>0</v>
      </c>
      <c r="AB1142" s="24"/>
      <c r="AC1142" s="24"/>
      <c r="AD1142" s="50"/>
      <c r="AE1142" s="24"/>
      <c r="AF1142" s="24"/>
      <c r="AG1142" s="24"/>
      <c r="AH1142" s="24">
        <v>0</v>
      </c>
      <c r="AI1142" s="24"/>
      <c r="AJ1142" s="24"/>
      <c r="AK1142" s="50"/>
      <c r="AL1142" s="46"/>
      <c r="AM1142" s="24"/>
      <c r="AN1142" s="24"/>
      <c r="AO1142" s="24">
        <f t="shared" si="18"/>
        <v>5.0482400000000007</v>
      </c>
      <c r="AP1142" s="24">
        <v>0</v>
      </c>
      <c r="AQ1142" s="24">
        <v>0</v>
      </c>
      <c r="AR1142" s="24">
        <v>0.95</v>
      </c>
      <c r="AS1142" s="24">
        <v>0</v>
      </c>
      <c r="AT1142" s="24">
        <v>0</v>
      </c>
    </row>
    <row r="1143" spans="1:46" ht="78.75">
      <c r="A1143" s="8" t="s">
        <v>807</v>
      </c>
      <c r="B1143" s="73" t="s">
        <v>2046</v>
      </c>
      <c r="C1143" s="15" t="s">
        <v>2047</v>
      </c>
      <c r="D1143" s="9">
        <v>15.43375</v>
      </c>
      <c r="E1143" s="24"/>
      <c r="F1143" s="24">
        <v>15.433749999999996</v>
      </c>
      <c r="G1143" s="24">
        <v>0</v>
      </c>
      <c r="H1143" s="24"/>
      <c r="I1143" s="24">
        <v>1.9279999999999999</v>
      </c>
      <c r="J1143" s="24"/>
      <c r="K1143" s="24"/>
      <c r="L1143" s="24"/>
      <c r="M1143" s="24">
        <v>0</v>
      </c>
      <c r="N1143" s="24">
        <v>0</v>
      </c>
      <c r="O1143" s="24"/>
      <c r="P1143" s="50">
        <v>0</v>
      </c>
      <c r="Q1143" s="24"/>
      <c r="R1143" s="24"/>
      <c r="S1143" s="24"/>
      <c r="T1143" s="24">
        <v>0</v>
      </c>
      <c r="U1143" s="24">
        <v>0</v>
      </c>
      <c r="V1143" s="24"/>
      <c r="W1143" s="24">
        <v>0</v>
      </c>
      <c r="X1143" s="24"/>
      <c r="Y1143" s="24"/>
      <c r="Z1143" s="24"/>
      <c r="AA1143" s="24">
        <v>0</v>
      </c>
      <c r="AB1143" s="24"/>
      <c r="AC1143" s="24"/>
      <c r="AD1143" s="50"/>
      <c r="AE1143" s="24"/>
      <c r="AF1143" s="24"/>
      <c r="AG1143" s="24"/>
      <c r="AH1143" s="24">
        <v>0</v>
      </c>
      <c r="AI1143" s="24"/>
      <c r="AJ1143" s="24"/>
      <c r="AK1143" s="50"/>
      <c r="AL1143" s="46"/>
      <c r="AM1143" s="24"/>
      <c r="AN1143" s="24"/>
      <c r="AO1143" s="24">
        <f t="shared" si="18"/>
        <v>15.433749999999996</v>
      </c>
      <c r="AP1143" s="24">
        <v>0</v>
      </c>
      <c r="AQ1143" s="24">
        <v>0</v>
      </c>
      <c r="AR1143" s="24">
        <v>1.9279999999999999</v>
      </c>
      <c r="AS1143" s="24">
        <v>0</v>
      </c>
      <c r="AT1143" s="24">
        <v>0</v>
      </c>
    </row>
    <row r="1144" spans="1:46" ht="110.25">
      <c r="A1144" s="8" t="s">
        <v>807</v>
      </c>
      <c r="B1144" s="73" t="s">
        <v>2048</v>
      </c>
      <c r="C1144" s="15" t="s">
        <v>2049</v>
      </c>
      <c r="D1144" s="9">
        <v>1.7604299999999999</v>
      </c>
      <c r="E1144" s="24"/>
      <c r="F1144" s="24">
        <v>1.7604299999999999</v>
      </c>
      <c r="G1144" s="24">
        <v>0</v>
      </c>
      <c r="H1144" s="24"/>
      <c r="I1144" s="24">
        <v>0.60</v>
      </c>
      <c r="J1144" s="24"/>
      <c r="K1144" s="24"/>
      <c r="L1144" s="24"/>
      <c r="M1144" s="24">
        <v>0</v>
      </c>
      <c r="N1144" s="24">
        <v>0</v>
      </c>
      <c r="O1144" s="24"/>
      <c r="P1144" s="50">
        <v>0</v>
      </c>
      <c r="Q1144" s="24"/>
      <c r="R1144" s="24"/>
      <c r="S1144" s="24"/>
      <c r="T1144" s="24">
        <v>0</v>
      </c>
      <c r="U1144" s="24">
        <v>0</v>
      </c>
      <c r="V1144" s="24"/>
      <c r="W1144" s="24">
        <v>0</v>
      </c>
      <c r="X1144" s="24"/>
      <c r="Y1144" s="24"/>
      <c r="Z1144" s="24"/>
      <c r="AA1144" s="24">
        <v>0</v>
      </c>
      <c r="AB1144" s="24"/>
      <c r="AC1144" s="24"/>
      <c r="AD1144" s="50"/>
      <c r="AE1144" s="24"/>
      <c r="AF1144" s="24"/>
      <c r="AG1144" s="24"/>
      <c r="AH1144" s="24">
        <v>0</v>
      </c>
      <c r="AI1144" s="24"/>
      <c r="AJ1144" s="24"/>
      <c r="AK1144" s="50"/>
      <c r="AL1144" s="46"/>
      <c r="AM1144" s="24"/>
      <c r="AN1144" s="24"/>
      <c r="AO1144" s="24">
        <f t="shared" si="18"/>
        <v>1.7604299999999999</v>
      </c>
      <c r="AP1144" s="24">
        <v>0</v>
      </c>
      <c r="AQ1144" s="24">
        <v>0</v>
      </c>
      <c r="AR1144" s="24">
        <v>0.60</v>
      </c>
      <c r="AS1144" s="24">
        <v>0</v>
      </c>
      <c r="AT1144" s="24">
        <v>0</v>
      </c>
    </row>
    <row r="1145" spans="1:46" ht="63">
      <c r="A1145" s="8" t="s">
        <v>807</v>
      </c>
      <c r="B1145" s="73" t="s">
        <v>243</v>
      </c>
      <c r="C1145" s="15" t="s">
        <v>2663</v>
      </c>
      <c r="D1145" s="9">
        <v>1.1411</v>
      </c>
      <c r="E1145" s="24"/>
      <c r="F1145" s="24">
        <v>0</v>
      </c>
      <c r="G1145" s="24">
        <v>0</v>
      </c>
      <c r="H1145" s="24"/>
      <c r="I1145" s="24">
        <v>0</v>
      </c>
      <c r="J1145" s="24"/>
      <c r="K1145" s="24"/>
      <c r="L1145" s="24"/>
      <c r="M1145" s="24">
        <v>1.1411</v>
      </c>
      <c r="N1145" s="24">
        <v>0</v>
      </c>
      <c r="O1145" s="24"/>
      <c r="P1145" s="50">
        <v>0.20</v>
      </c>
      <c r="Q1145" s="24"/>
      <c r="R1145" s="24"/>
      <c r="S1145" s="24"/>
      <c r="T1145" s="24">
        <v>0</v>
      </c>
      <c r="U1145" s="24">
        <v>0</v>
      </c>
      <c r="V1145" s="24"/>
      <c r="W1145" s="24">
        <v>0</v>
      </c>
      <c r="X1145" s="24"/>
      <c r="Y1145" s="24"/>
      <c r="Z1145" s="24"/>
      <c r="AA1145" s="24">
        <v>0</v>
      </c>
      <c r="AB1145" s="24"/>
      <c r="AC1145" s="24"/>
      <c r="AD1145" s="50"/>
      <c r="AE1145" s="24"/>
      <c r="AF1145" s="24"/>
      <c r="AG1145" s="24"/>
      <c r="AH1145" s="24">
        <v>0</v>
      </c>
      <c r="AI1145" s="24"/>
      <c r="AJ1145" s="24"/>
      <c r="AK1145" s="50"/>
      <c r="AL1145" s="46"/>
      <c r="AM1145" s="24"/>
      <c r="AN1145" s="24"/>
      <c r="AO1145" s="24">
        <f t="shared" si="18"/>
        <v>1.1411</v>
      </c>
      <c r="AP1145" s="24">
        <v>0</v>
      </c>
      <c r="AQ1145" s="24">
        <v>0</v>
      </c>
      <c r="AR1145" s="24">
        <v>0.20</v>
      </c>
      <c r="AS1145" s="24">
        <v>0</v>
      </c>
      <c r="AT1145" s="24">
        <v>0</v>
      </c>
    </row>
    <row r="1146" spans="1:46" ht="78.75">
      <c r="A1146" s="8" t="s">
        <v>807</v>
      </c>
      <c r="B1146" s="73" t="s">
        <v>2050</v>
      </c>
      <c r="C1146" s="15" t="s">
        <v>2051</v>
      </c>
      <c r="D1146" s="9">
        <v>24.2517</v>
      </c>
      <c r="E1146" s="24"/>
      <c r="F1146" s="24">
        <v>0</v>
      </c>
      <c r="G1146" s="24">
        <v>0</v>
      </c>
      <c r="H1146" s="24"/>
      <c r="I1146" s="24">
        <v>0</v>
      </c>
      <c r="J1146" s="24"/>
      <c r="K1146" s="24"/>
      <c r="L1146" s="24"/>
      <c r="M1146" s="24">
        <v>24.251700000000003</v>
      </c>
      <c r="N1146" s="24">
        <v>2</v>
      </c>
      <c r="O1146" s="24"/>
      <c r="P1146" s="50">
        <v>3</v>
      </c>
      <c r="Q1146" s="24"/>
      <c r="R1146" s="24"/>
      <c r="S1146" s="24"/>
      <c r="T1146" s="24">
        <v>0</v>
      </c>
      <c r="U1146" s="24">
        <v>0</v>
      </c>
      <c r="V1146" s="24"/>
      <c r="W1146" s="24">
        <v>0</v>
      </c>
      <c r="X1146" s="24"/>
      <c r="Y1146" s="24"/>
      <c r="Z1146" s="24"/>
      <c r="AA1146" s="24">
        <v>0</v>
      </c>
      <c r="AB1146" s="24"/>
      <c r="AC1146" s="24"/>
      <c r="AD1146" s="50"/>
      <c r="AE1146" s="24"/>
      <c r="AF1146" s="24"/>
      <c r="AG1146" s="24"/>
      <c r="AH1146" s="24">
        <v>0</v>
      </c>
      <c r="AI1146" s="24"/>
      <c r="AJ1146" s="24"/>
      <c r="AK1146" s="50"/>
      <c r="AL1146" s="46"/>
      <c r="AM1146" s="24"/>
      <c r="AN1146" s="24"/>
      <c r="AO1146" s="24">
        <f t="shared" si="18"/>
        <v>24.251700000000003</v>
      </c>
      <c r="AP1146" s="24">
        <v>2</v>
      </c>
      <c r="AQ1146" s="24">
        <v>0</v>
      </c>
      <c r="AR1146" s="24">
        <v>3</v>
      </c>
      <c r="AS1146" s="24">
        <v>0</v>
      </c>
      <c r="AT1146" s="24">
        <v>0</v>
      </c>
    </row>
    <row r="1147" spans="1:46" ht="63">
      <c r="A1147" s="8" t="s">
        <v>807</v>
      </c>
      <c r="B1147" s="73" t="s">
        <v>2052</v>
      </c>
      <c r="C1147" s="15" t="s">
        <v>2664</v>
      </c>
      <c r="D1147" s="9">
        <v>1.40</v>
      </c>
      <c r="E1147" s="24"/>
      <c r="F1147" s="24">
        <v>0</v>
      </c>
      <c r="G1147" s="24">
        <v>0</v>
      </c>
      <c r="H1147" s="24"/>
      <c r="I1147" s="24">
        <v>0</v>
      </c>
      <c r="J1147" s="24"/>
      <c r="K1147" s="24"/>
      <c r="L1147" s="24"/>
      <c r="M1147" s="24">
        <v>1.40</v>
      </c>
      <c r="N1147" s="24">
        <v>0</v>
      </c>
      <c r="O1147" s="24"/>
      <c r="P1147" s="50">
        <v>0.28000000000000003</v>
      </c>
      <c r="Q1147" s="24"/>
      <c r="R1147" s="24"/>
      <c r="S1147" s="24"/>
      <c r="T1147" s="24">
        <v>0</v>
      </c>
      <c r="U1147" s="24">
        <v>0</v>
      </c>
      <c r="V1147" s="24"/>
      <c r="W1147" s="24">
        <v>0</v>
      </c>
      <c r="X1147" s="24"/>
      <c r="Y1147" s="24"/>
      <c r="Z1147" s="24"/>
      <c r="AA1147" s="24">
        <v>0</v>
      </c>
      <c r="AB1147" s="24"/>
      <c r="AC1147" s="24"/>
      <c r="AD1147" s="50"/>
      <c r="AE1147" s="24"/>
      <c r="AF1147" s="24"/>
      <c r="AG1147" s="24"/>
      <c r="AH1147" s="24">
        <v>0</v>
      </c>
      <c r="AI1147" s="24"/>
      <c r="AJ1147" s="24"/>
      <c r="AK1147" s="50"/>
      <c r="AL1147" s="46"/>
      <c r="AM1147" s="24"/>
      <c r="AN1147" s="24"/>
      <c r="AO1147" s="24">
        <f t="shared" si="18"/>
        <v>1.3999999999999999</v>
      </c>
      <c r="AP1147" s="24">
        <v>0</v>
      </c>
      <c r="AQ1147" s="24">
        <v>0</v>
      </c>
      <c r="AR1147" s="24">
        <v>0.28000000000000003</v>
      </c>
      <c r="AS1147" s="24">
        <v>0</v>
      </c>
      <c r="AT1147" s="24">
        <v>0</v>
      </c>
    </row>
    <row r="1148" spans="1:46" ht="78.75">
      <c r="A1148" s="8" t="s">
        <v>807</v>
      </c>
      <c r="B1148" s="73" t="s">
        <v>2053</v>
      </c>
      <c r="C1148" s="15" t="s">
        <v>2665</v>
      </c>
      <c r="D1148" s="9">
        <v>3.3397199999999994</v>
      </c>
      <c r="E1148" s="24"/>
      <c r="F1148" s="24">
        <v>3.3397200000000002</v>
      </c>
      <c r="G1148" s="24">
        <v>0</v>
      </c>
      <c r="H1148" s="24"/>
      <c r="I1148" s="24">
        <v>0.74</v>
      </c>
      <c r="J1148" s="24"/>
      <c r="K1148" s="24"/>
      <c r="L1148" s="24"/>
      <c r="M1148" s="24">
        <v>0</v>
      </c>
      <c r="N1148" s="24">
        <v>0</v>
      </c>
      <c r="O1148" s="24"/>
      <c r="P1148" s="50">
        <v>0</v>
      </c>
      <c r="Q1148" s="24"/>
      <c r="R1148" s="24"/>
      <c r="S1148" s="24"/>
      <c r="T1148" s="24">
        <v>0</v>
      </c>
      <c r="U1148" s="24">
        <v>0</v>
      </c>
      <c r="V1148" s="24"/>
      <c r="W1148" s="24">
        <v>0</v>
      </c>
      <c r="X1148" s="24"/>
      <c r="Y1148" s="24"/>
      <c r="Z1148" s="24"/>
      <c r="AA1148" s="24">
        <v>0</v>
      </c>
      <c r="AB1148" s="24"/>
      <c r="AC1148" s="24"/>
      <c r="AD1148" s="50"/>
      <c r="AE1148" s="24"/>
      <c r="AF1148" s="24"/>
      <c r="AG1148" s="24"/>
      <c r="AH1148" s="24">
        <v>0</v>
      </c>
      <c r="AI1148" s="24"/>
      <c r="AJ1148" s="24"/>
      <c r="AK1148" s="50"/>
      <c r="AL1148" s="46"/>
      <c r="AM1148" s="24"/>
      <c r="AN1148" s="24"/>
      <c r="AO1148" s="24">
        <f t="shared" si="18"/>
        <v>3.3397200000000002</v>
      </c>
      <c r="AP1148" s="24">
        <v>0</v>
      </c>
      <c r="AQ1148" s="24">
        <v>0</v>
      </c>
      <c r="AR1148" s="24">
        <v>0.74</v>
      </c>
      <c r="AS1148" s="24">
        <v>0</v>
      </c>
      <c r="AT1148" s="24">
        <v>0</v>
      </c>
    </row>
    <row r="1149" spans="1:46" ht="78.75">
      <c r="A1149" s="8" t="s">
        <v>807</v>
      </c>
      <c r="B1149" s="73" t="s">
        <v>2054</v>
      </c>
      <c r="C1149" s="15" t="s">
        <v>2055</v>
      </c>
      <c r="D1149" s="9">
        <v>6.6844899999999985</v>
      </c>
      <c r="E1149" s="24"/>
      <c r="F1149" s="24">
        <v>0</v>
      </c>
      <c r="G1149" s="24">
        <v>0</v>
      </c>
      <c r="H1149" s="24"/>
      <c r="I1149" s="24">
        <v>0</v>
      </c>
      <c r="J1149" s="24"/>
      <c r="K1149" s="24"/>
      <c r="L1149" s="24"/>
      <c r="M1149" s="24">
        <v>6.6844899999999985</v>
      </c>
      <c r="N1149" s="24">
        <v>1.26</v>
      </c>
      <c r="O1149" s="24"/>
      <c r="P1149" s="50">
        <v>0.70</v>
      </c>
      <c r="Q1149" s="24"/>
      <c r="R1149" s="24"/>
      <c r="S1149" s="24"/>
      <c r="T1149" s="24">
        <v>0</v>
      </c>
      <c r="U1149" s="24">
        <v>0</v>
      </c>
      <c r="V1149" s="24"/>
      <c r="W1149" s="24">
        <v>0</v>
      </c>
      <c r="X1149" s="24"/>
      <c r="Y1149" s="24"/>
      <c r="Z1149" s="24"/>
      <c r="AA1149" s="24">
        <v>0</v>
      </c>
      <c r="AB1149" s="24"/>
      <c r="AC1149" s="24"/>
      <c r="AD1149" s="50"/>
      <c r="AE1149" s="24"/>
      <c r="AF1149" s="24"/>
      <c r="AG1149" s="24"/>
      <c r="AH1149" s="24">
        <v>0</v>
      </c>
      <c r="AI1149" s="24"/>
      <c r="AJ1149" s="24"/>
      <c r="AK1149" s="50"/>
      <c r="AL1149" s="46"/>
      <c r="AM1149" s="24"/>
      <c r="AN1149" s="24"/>
      <c r="AO1149" s="24">
        <f t="shared" si="18"/>
        <v>6.6844899999999985</v>
      </c>
      <c r="AP1149" s="24">
        <v>1.26</v>
      </c>
      <c r="AQ1149" s="24">
        <v>0</v>
      </c>
      <c r="AR1149" s="24">
        <v>0.70</v>
      </c>
      <c r="AS1149" s="24">
        <v>0</v>
      </c>
      <c r="AT1149" s="24">
        <v>0</v>
      </c>
    </row>
    <row r="1150" spans="1:46" ht="141.75">
      <c r="A1150" s="8" t="s">
        <v>807</v>
      </c>
      <c r="B1150" s="73" t="s">
        <v>2056</v>
      </c>
      <c r="C1150" s="15" t="s">
        <v>2057</v>
      </c>
      <c r="D1150" s="9">
        <v>13.889849999999999</v>
      </c>
      <c r="E1150" s="24"/>
      <c r="F1150" s="24">
        <v>0</v>
      </c>
      <c r="G1150" s="24">
        <v>0</v>
      </c>
      <c r="H1150" s="24"/>
      <c r="I1150" s="24">
        <v>0</v>
      </c>
      <c r="J1150" s="24"/>
      <c r="K1150" s="24"/>
      <c r="L1150" s="24"/>
      <c r="M1150" s="24">
        <v>13.889849999999999</v>
      </c>
      <c r="N1150" s="24">
        <v>0</v>
      </c>
      <c r="O1150" s="24"/>
      <c r="P1150" s="50">
        <v>0</v>
      </c>
      <c r="Q1150" s="24"/>
      <c r="R1150" s="24"/>
      <c r="S1150" s="24"/>
      <c r="T1150" s="24">
        <v>0</v>
      </c>
      <c r="U1150" s="24">
        <v>0</v>
      </c>
      <c r="V1150" s="24"/>
      <c r="W1150" s="24">
        <v>0.20</v>
      </c>
      <c r="X1150" s="24"/>
      <c r="Y1150" s="24"/>
      <c r="Z1150" s="24"/>
      <c r="AA1150" s="24">
        <v>0</v>
      </c>
      <c r="AB1150" s="24"/>
      <c r="AC1150" s="24"/>
      <c r="AD1150" s="50"/>
      <c r="AE1150" s="24"/>
      <c r="AF1150" s="24"/>
      <c r="AG1150" s="24"/>
      <c r="AH1150" s="24">
        <v>0</v>
      </c>
      <c r="AI1150" s="24"/>
      <c r="AJ1150" s="24"/>
      <c r="AK1150" s="50"/>
      <c r="AL1150" s="46"/>
      <c r="AM1150" s="24"/>
      <c r="AN1150" s="24"/>
      <c r="AO1150" s="24">
        <f t="shared" si="18"/>
        <v>13.889849999999999</v>
      </c>
      <c r="AP1150" s="24">
        <v>0</v>
      </c>
      <c r="AQ1150" s="24">
        <v>0</v>
      </c>
      <c r="AR1150" s="24">
        <v>0.20</v>
      </c>
      <c r="AS1150" s="24">
        <v>0</v>
      </c>
      <c r="AT1150" s="24">
        <v>0</v>
      </c>
    </row>
    <row r="1151" spans="1:46" ht="94.5">
      <c r="A1151" s="8" t="s">
        <v>807</v>
      </c>
      <c r="B1151" s="73" t="s">
        <v>2058</v>
      </c>
      <c r="C1151" s="15" t="s">
        <v>2059</v>
      </c>
      <c r="D1151" s="9">
        <v>69.848980000000012</v>
      </c>
      <c r="E1151" s="24"/>
      <c r="F1151" s="24">
        <v>69.848980000000012</v>
      </c>
      <c r="G1151" s="24">
        <v>0</v>
      </c>
      <c r="H1151" s="24"/>
      <c r="I1151" s="24">
        <v>12.154</v>
      </c>
      <c r="J1151" s="24"/>
      <c r="K1151" s="24"/>
      <c r="L1151" s="24"/>
      <c r="M1151" s="24">
        <v>0</v>
      </c>
      <c r="N1151" s="24">
        <v>0</v>
      </c>
      <c r="O1151" s="24"/>
      <c r="P1151" s="50">
        <v>0</v>
      </c>
      <c r="Q1151" s="24"/>
      <c r="R1151" s="24"/>
      <c r="S1151" s="24"/>
      <c r="T1151" s="24">
        <v>0</v>
      </c>
      <c r="U1151" s="24">
        <v>0</v>
      </c>
      <c r="V1151" s="24"/>
      <c r="W1151" s="24">
        <v>0</v>
      </c>
      <c r="X1151" s="24"/>
      <c r="Y1151" s="24"/>
      <c r="Z1151" s="24"/>
      <c r="AA1151" s="24">
        <v>0</v>
      </c>
      <c r="AB1151" s="24"/>
      <c r="AC1151" s="24"/>
      <c r="AD1151" s="50"/>
      <c r="AE1151" s="24"/>
      <c r="AF1151" s="24"/>
      <c r="AG1151" s="24"/>
      <c r="AH1151" s="24">
        <v>0</v>
      </c>
      <c r="AI1151" s="24"/>
      <c r="AJ1151" s="24"/>
      <c r="AK1151" s="50"/>
      <c r="AL1151" s="46"/>
      <c r="AM1151" s="24"/>
      <c r="AN1151" s="24"/>
      <c r="AO1151" s="24">
        <f t="shared" si="18"/>
        <v>69.848980000000012</v>
      </c>
      <c r="AP1151" s="24">
        <v>0</v>
      </c>
      <c r="AQ1151" s="24">
        <v>0</v>
      </c>
      <c r="AR1151" s="24">
        <v>12.154</v>
      </c>
      <c r="AS1151" s="24">
        <v>0</v>
      </c>
      <c r="AT1151" s="24">
        <v>0</v>
      </c>
    </row>
    <row r="1152" spans="1:46" ht="78.75">
      <c r="A1152" s="8" t="s">
        <v>807</v>
      </c>
      <c r="B1152" s="73" t="s">
        <v>2060</v>
      </c>
      <c r="C1152" s="15" t="s">
        <v>2666</v>
      </c>
      <c r="D1152" s="9">
        <v>9.2702299999999997</v>
      </c>
      <c r="E1152" s="24"/>
      <c r="F1152" s="24">
        <v>9.2702299999999997</v>
      </c>
      <c r="G1152" s="24">
        <v>0.80</v>
      </c>
      <c r="H1152" s="24"/>
      <c r="I1152" s="24">
        <v>0.40</v>
      </c>
      <c r="J1152" s="24"/>
      <c r="K1152" s="24"/>
      <c r="L1152" s="24"/>
      <c r="M1152" s="24">
        <v>0</v>
      </c>
      <c r="N1152" s="24">
        <v>0</v>
      </c>
      <c r="O1152" s="24"/>
      <c r="P1152" s="50">
        <v>0</v>
      </c>
      <c r="Q1152" s="24"/>
      <c r="R1152" s="24"/>
      <c r="S1152" s="24"/>
      <c r="T1152" s="24">
        <v>0</v>
      </c>
      <c r="U1152" s="24">
        <v>0</v>
      </c>
      <c r="V1152" s="24"/>
      <c r="W1152" s="24">
        <v>0</v>
      </c>
      <c r="X1152" s="24"/>
      <c r="Y1152" s="24"/>
      <c r="Z1152" s="24"/>
      <c r="AA1152" s="24">
        <v>0</v>
      </c>
      <c r="AB1152" s="24"/>
      <c r="AC1152" s="24"/>
      <c r="AD1152" s="50"/>
      <c r="AE1152" s="24"/>
      <c r="AF1152" s="24"/>
      <c r="AG1152" s="24"/>
      <c r="AH1152" s="24">
        <v>0</v>
      </c>
      <c r="AI1152" s="24"/>
      <c r="AJ1152" s="24"/>
      <c r="AK1152" s="50"/>
      <c r="AL1152" s="46"/>
      <c r="AM1152" s="24"/>
      <c r="AN1152" s="24"/>
      <c r="AO1152" s="24">
        <f t="shared" si="18"/>
        <v>9.2702299999999997</v>
      </c>
      <c r="AP1152" s="24">
        <v>0.80</v>
      </c>
      <c r="AQ1152" s="24">
        <v>0</v>
      </c>
      <c r="AR1152" s="24">
        <v>0.40</v>
      </c>
      <c r="AS1152" s="24">
        <v>0</v>
      </c>
      <c r="AT1152" s="24">
        <v>0</v>
      </c>
    </row>
    <row r="1153" spans="1:46" ht="78.75">
      <c r="A1153" s="8" t="s">
        <v>807</v>
      </c>
      <c r="B1153" s="73" t="s">
        <v>2061</v>
      </c>
      <c r="C1153" s="15" t="s">
        <v>2667</v>
      </c>
      <c r="D1153" s="9">
        <v>17.139410000000002</v>
      </c>
      <c r="E1153" s="24"/>
      <c r="F1153" s="24">
        <v>0</v>
      </c>
      <c r="G1153" s="24">
        <v>0</v>
      </c>
      <c r="H1153" s="24"/>
      <c r="I1153" s="24">
        <v>0</v>
      </c>
      <c r="J1153" s="24"/>
      <c r="K1153" s="24"/>
      <c r="L1153" s="24"/>
      <c r="M1153" s="24">
        <v>17.139409999999998</v>
      </c>
      <c r="N1153" s="24">
        <v>0</v>
      </c>
      <c r="O1153" s="24"/>
      <c r="P1153" s="50">
        <v>1.20</v>
      </c>
      <c r="Q1153" s="24"/>
      <c r="R1153" s="24"/>
      <c r="S1153" s="24"/>
      <c r="T1153" s="24">
        <v>0</v>
      </c>
      <c r="U1153" s="24">
        <v>0</v>
      </c>
      <c r="V1153" s="24"/>
      <c r="W1153" s="24">
        <v>0</v>
      </c>
      <c r="X1153" s="24"/>
      <c r="Y1153" s="24"/>
      <c r="Z1153" s="24"/>
      <c r="AA1153" s="24">
        <v>0</v>
      </c>
      <c r="AB1153" s="24"/>
      <c r="AC1153" s="24"/>
      <c r="AD1153" s="50"/>
      <c r="AE1153" s="24"/>
      <c r="AF1153" s="24"/>
      <c r="AG1153" s="24"/>
      <c r="AH1153" s="24">
        <v>0</v>
      </c>
      <c r="AI1153" s="24"/>
      <c r="AJ1153" s="24"/>
      <c r="AK1153" s="50"/>
      <c r="AL1153" s="46"/>
      <c r="AM1153" s="24"/>
      <c r="AN1153" s="24"/>
      <c r="AO1153" s="24">
        <f t="shared" si="18"/>
        <v>17.139409999999998</v>
      </c>
      <c r="AP1153" s="24">
        <v>0</v>
      </c>
      <c r="AQ1153" s="24">
        <v>0</v>
      </c>
      <c r="AR1153" s="24">
        <v>1.20</v>
      </c>
      <c r="AS1153" s="24">
        <v>0</v>
      </c>
      <c r="AT1153" s="24">
        <v>0</v>
      </c>
    </row>
    <row r="1154" spans="1:46" ht="47.25">
      <c r="A1154" s="8" t="s">
        <v>807</v>
      </c>
      <c r="B1154" s="73" t="s">
        <v>2062</v>
      </c>
      <c r="C1154" s="15" t="s">
        <v>2063</v>
      </c>
      <c r="D1154" s="9">
        <v>5.0224299999999991</v>
      </c>
      <c r="E1154" s="24"/>
      <c r="F1154" s="24">
        <v>5.0224299999999991</v>
      </c>
      <c r="G1154" s="24">
        <v>0</v>
      </c>
      <c r="H1154" s="24"/>
      <c r="I1154" s="24">
        <v>0.20</v>
      </c>
      <c r="J1154" s="24"/>
      <c r="K1154" s="24"/>
      <c r="L1154" s="24"/>
      <c r="M1154" s="24">
        <v>0</v>
      </c>
      <c r="N1154" s="24">
        <v>0</v>
      </c>
      <c r="O1154" s="24"/>
      <c r="P1154" s="50">
        <v>0</v>
      </c>
      <c r="Q1154" s="24"/>
      <c r="R1154" s="24"/>
      <c r="S1154" s="24"/>
      <c r="T1154" s="24">
        <v>0</v>
      </c>
      <c r="U1154" s="24">
        <v>0</v>
      </c>
      <c r="V1154" s="24"/>
      <c r="W1154" s="24">
        <v>0</v>
      </c>
      <c r="X1154" s="24"/>
      <c r="Y1154" s="24"/>
      <c r="Z1154" s="24"/>
      <c r="AA1154" s="24">
        <v>0</v>
      </c>
      <c r="AB1154" s="24"/>
      <c r="AC1154" s="24"/>
      <c r="AD1154" s="50"/>
      <c r="AE1154" s="24"/>
      <c r="AF1154" s="24"/>
      <c r="AG1154" s="24"/>
      <c r="AH1154" s="24">
        <v>0</v>
      </c>
      <c r="AI1154" s="24"/>
      <c r="AJ1154" s="24"/>
      <c r="AK1154" s="50"/>
      <c r="AL1154" s="46"/>
      <c r="AM1154" s="24"/>
      <c r="AN1154" s="24"/>
      <c r="AO1154" s="24">
        <f t="shared" si="18"/>
        <v>5.0224299999999991</v>
      </c>
      <c r="AP1154" s="24">
        <v>0</v>
      </c>
      <c r="AQ1154" s="24">
        <v>0</v>
      </c>
      <c r="AR1154" s="24">
        <v>0.20</v>
      </c>
      <c r="AS1154" s="24">
        <v>0</v>
      </c>
      <c r="AT1154" s="24">
        <v>0</v>
      </c>
    </row>
    <row r="1155" spans="1:46" ht="157.5" customHeight="1">
      <c r="A1155" s="8" t="s">
        <v>807</v>
      </c>
      <c r="B1155" s="73" t="s">
        <v>238</v>
      </c>
      <c r="C1155" s="15" t="s">
        <v>2668</v>
      </c>
      <c r="D1155" s="9">
        <v>4.3336000000000006</v>
      </c>
      <c r="E1155" s="24"/>
      <c r="F1155" s="24">
        <v>0</v>
      </c>
      <c r="G1155" s="24">
        <v>0</v>
      </c>
      <c r="H1155" s="24"/>
      <c r="I1155" s="24">
        <v>0</v>
      </c>
      <c r="J1155" s="24"/>
      <c r="K1155" s="24"/>
      <c r="L1155" s="24"/>
      <c r="M1155" s="24">
        <v>4.3336000000000006</v>
      </c>
      <c r="N1155" s="24">
        <v>0.25</v>
      </c>
      <c r="O1155" s="24"/>
      <c r="P1155" s="50">
        <v>0.40</v>
      </c>
      <c r="Q1155" s="24"/>
      <c r="R1155" s="24"/>
      <c r="S1155" s="24"/>
      <c r="T1155" s="24">
        <v>0</v>
      </c>
      <c r="U1155" s="24">
        <v>0</v>
      </c>
      <c r="V1155" s="24"/>
      <c r="W1155" s="24">
        <v>0</v>
      </c>
      <c r="X1155" s="24"/>
      <c r="Y1155" s="24"/>
      <c r="Z1155" s="24"/>
      <c r="AA1155" s="24">
        <v>0</v>
      </c>
      <c r="AB1155" s="24"/>
      <c r="AC1155" s="24"/>
      <c r="AD1155" s="50"/>
      <c r="AE1155" s="24"/>
      <c r="AF1155" s="24"/>
      <c r="AG1155" s="24"/>
      <c r="AH1155" s="24">
        <v>0</v>
      </c>
      <c r="AI1155" s="24"/>
      <c r="AJ1155" s="24"/>
      <c r="AK1155" s="50"/>
      <c r="AL1155" s="46"/>
      <c r="AM1155" s="24"/>
      <c r="AN1155" s="24"/>
      <c r="AO1155" s="24">
        <f t="shared" si="18"/>
        <v>4.3336000000000006</v>
      </c>
      <c r="AP1155" s="24">
        <v>0.25</v>
      </c>
      <c r="AQ1155" s="24">
        <v>0</v>
      </c>
      <c r="AR1155" s="24">
        <v>0.40</v>
      </c>
      <c r="AS1155" s="24">
        <v>0</v>
      </c>
      <c r="AT1155" s="24">
        <v>0</v>
      </c>
    </row>
    <row r="1156" spans="1:46" ht="63">
      <c r="A1156" s="8" t="s">
        <v>807</v>
      </c>
      <c r="B1156" s="73" t="s">
        <v>2064</v>
      </c>
      <c r="C1156" s="15" t="s">
        <v>2065</v>
      </c>
      <c r="D1156" s="9">
        <v>29.818119999999997</v>
      </c>
      <c r="E1156" s="24"/>
      <c r="F1156" s="24">
        <v>0</v>
      </c>
      <c r="G1156" s="24">
        <v>0</v>
      </c>
      <c r="H1156" s="24"/>
      <c r="I1156" s="24">
        <v>0</v>
      </c>
      <c r="J1156" s="24"/>
      <c r="K1156" s="24"/>
      <c r="L1156" s="24"/>
      <c r="M1156" s="24">
        <v>29.818119999999997</v>
      </c>
      <c r="N1156" s="24">
        <v>0</v>
      </c>
      <c r="O1156" s="24"/>
      <c r="P1156" s="50">
        <v>2.80</v>
      </c>
      <c r="Q1156" s="24"/>
      <c r="R1156" s="24"/>
      <c r="S1156" s="24"/>
      <c r="T1156" s="24">
        <v>0</v>
      </c>
      <c r="U1156" s="24">
        <v>0</v>
      </c>
      <c r="V1156" s="24"/>
      <c r="W1156" s="24">
        <v>0</v>
      </c>
      <c r="X1156" s="24"/>
      <c r="Y1156" s="24"/>
      <c r="Z1156" s="24"/>
      <c r="AA1156" s="24">
        <v>0</v>
      </c>
      <c r="AB1156" s="24"/>
      <c r="AC1156" s="24"/>
      <c r="AD1156" s="50"/>
      <c r="AE1156" s="24"/>
      <c r="AF1156" s="24"/>
      <c r="AG1156" s="24"/>
      <c r="AH1156" s="24">
        <v>0</v>
      </c>
      <c r="AI1156" s="24"/>
      <c r="AJ1156" s="24"/>
      <c r="AK1156" s="50"/>
      <c r="AL1156" s="46"/>
      <c r="AM1156" s="24"/>
      <c r="AN1156" s="24"/>
      <c r="AO1156" s="24">
        <f t="shared" si="18"/>
        <v>29.818119999999997</v>
      </c>
      <c r="AP1156" s="24">
        <v>0</v>
      </c>
      <c r="AQ1156" s="24">
        <v>0</v>
      </c>
      <c r="AR1156" s="24">
        <v>2.80</v>
      </c>
      <c r="AS1156" s="24">
        <v>0</v>
      </c>
      <c r="AT1156" s="24">
        <v>0</v>
      </c>
    </row>
    <row r="1157" spans="1:46" ht="63">
      <c r="A1157" s="8" t="s">
        <v>807</v>
      </c>
      <c r="B1157" s="73" t="s">
        <v>2066</v>
      </c>
      <c r="C1157" s="15" t="s">
        <v>2067</v>
      </c>
      <c r="D1157" s="9">
        <v>69.62127000000001</v>
      </c>
      <c r="E1157" s="24"/>
      <c r="F1157" s="24">
        <v>0</v>
      </c>
      <c r="G1157" s="24">
        <v>0</v>
      </c>
      <c r="H1157" s="24"/>
      <c r="I1157" s="24">
        <v>0</v>
      </c>
      <c r="J1157" s="24"/>
      <c r="K1157" s="24"/>
      <c r="L1157" s="24"/>
      <c r="M1157" s="24">
        <v>69.62127000000001</v>
      </c>
      <c r="N1157" s="24">
        <v>0</v>
      </c>
      <c r="O1157" s="24"/>
      <c r="P1157" s="50">
        <v>0</v>
      </c>
      <c r="Q1157" s="24"/>
      <c r="R1157" s="24"/>
      <c r="S1157" s="24"/>
      <c r="T1157" s="24">
        <v>0</v>
      </c>
      <c r="U1157" s="24">
        <v>0</v>
      </c>
      <c r="V1157" s="24"/>
      <c r="W1157" s="24">
        <v>0</v>
      </c>
      <c r="X1157" s="24"/>
      <c r="Y1157" s="24"/>
      <c r="Z1157" s="24"/>
      <c r="AA1157" s="24">
        <v>0</v>
      </c>
      <c r="AB1157" s="24"/>
      <c r="AC1157" s="24"/>
      <c r="AD1157" s="50"/>
      <c r="AE1157" s="24"/>
      <c r="AF1157" s="24"/>
      <c r="AG1157" s="24"/>
      <c r="AH1157" s="24">
        <v>0</v>
      </c>
      <c r="AI1157" s="24"/>
      <c r="AJ1157" s="24"/>
      <c r="AK1157" s="50"/>
      <c r="AL1157" s="46"/>
      <c r="AM1157" s="24"/>
      <c r="AN1157" s="24"/>
      <c r="AO1157" s="24">
        <f t="shared" si="18"/>
        <v>69.62127000000001</v>
      </c>
      <c r="AP1157" s="24">
        <v>0</v>
      </c>
      <c r="AQ1157" s="24">
        <v>0</v>
      </c>
      <c r="AR1157" s="24">
        <v>0</v>
      </c>
      <c r="AS1157" s="24">
        <v>0</v>
      </c>
      <c r="AT1157" s="24">
        <v>0</v>
      </c>
    </row>
    <row r="1158" spans="1:46" ht="94.5">
      <c r="A1158" s="8" t="s">
        <v>2068</v>
      </c>
      <c r="B1158" s="73" t="s">
        <v>2069</v>
      </c>
      <c r="C1158" s="15" t="s">
        <v>2669</v>
      </c>
      <c r="D1158" s="9">
        <v>4.4229399999999996</v>
      </c>
      <c r="E1158" s="24"/>
      <c r="F1158" s="24">
        <v>4.4229399999999996</v>
      </c>
      <c r="G1158" s="24">
        <v>0</v>
      </c>
      <c r="H1158" s="24"/>
      <c r="I1158" s="24">
        <v>0.70</v>
      </c>
      <c r="J1158" s="24"/>
      <c r="K1158" s="24"/>
      <c r="L1158" s="24"/>
      <c r="M1158" s="24">
        <v>0</v>
      </c>
      <c r="N1158" s="24">
        <v>0</v>
      </c>
      <c r="O1158" s="24"/>
      <c r="P1158" s="50">
        <v>0</v>
      </c>
      <c r="Q1158" s="24"/>
      <c r="R1158" s="24"/>
      <c r="S1158" s="24"/>
      <c r="T1158" s="24">
        <v>0</v>
      </c>
      <c r="U1158" s="24">
        <v>0</v>
      </c>
      <c r="V1158" s="24"/>
      <c r="W1158" s="24">
        <v>0</v>
      </c>
      <c r="X1158" s="24"/>
      <c r="Y1158" s="24"/>
      <c r="Z1158" s="24"/>
      <c r="AA1158" s="24">
        <v>0</v>
      </c>
      <c r="AB1158" s="24"/>
      <c r="AC1158" s="24"/>
      <c r="AD1158" s="50"/>
      <c r="AE1158" s="24"/>
      <c r="AF1158" s="24"/>
      <c r="AG1158" s="24"/>
      <c r="AH1158" s="24">
        <v>0</v>
      </c>
      <c r="AI1158" s="24"/>
      <c r="AJ1158" s="24"/>
      <c r="AK1158" s="50"/>
      <c r="AL1158" s="46"/>
      <c r="AM1158" s="24"/>
      <c r="AN1158" s="24"/>
      <c r="AO1158" s="24">
        <f t="shared" si="18"/>
        <v>4.4229399999999996</v>
      </c>
      <c r="AP1158" s="24">
        <v>0</v>
      </c>
      <c r="AQ1158" s="24">
        <v>0</v>
      </c>
      <c r="AR1158" s="24">
        <v>0.70</v>
      </c>
      <c r="AS1158" s="24">
        <v>0</v>
      </c>
      <c r="AT1158" s="24">
        <v>0</v>
      </c>
    </row>
    <row r="1159" spans="1:46" ht="94.55" customHeight="1">
      <c r="A1159" s="8" t="s">
        <v>807</v>
      </c>
      <c r="B1159" s="73" t="s">
        <v>240</v>
      </c>
      <c r="C1159" s="15" t="s">
        <v>2670</v>
      </c>
      <c r="D1159" s="9">
        <v>0.38658999999999999</v>
      </c>
      <c r="E1159" s="24"/>
      <c r="F1159" s="24">
        <v>0</v>
      </c>
      <c r="G1159" s="24">
        <v>0</v>
      </c>
      <c r="H1159" s="24"/>
      <c r="I1159" s="24">
        <v>0</v>
      </c>
      <c r="J1159" s="24"/>
      <c r="K1159" s="24"/>
      <c r="L1159" s="24"/>
      <c r="M1159" s="24">
        <v>0.38658999999999993</v>
      </c>
      <c r="N1159" s="24">
        <v>0</v>
      </c>
      <c r="O1159" s="24"/>
      <c r="P1159" s="50">
        <v>0.05</v>
      </c>
      <c r="Q1159" s="24"/>
      <c r="R1159" s="24"/>
      <c r="S1159" s="24"/>
      <c r="T1159" s="24">
        <v>0</v>
      </c>
      <c r="U1159" s="24">
        <v>0</v>
      </c>
      <c r="V1159" s="24"/>
      <c r="W1159" s="24">
        <v>0</v>
      </c>
      <c r="X1159" s="24"/>
      <c r="Y1159" s="24"/>
      <c r="Z1159" s="24"/>
      <c r="AA1159" s="24">
        <v>0</v>
      </c>
      <c r="AB1159" s="24"/>
      <c r="AC1159" s="24"/>
      <c r="AD1159" s="50"/>
      <c r="AE1159" s="24"/>
      <c r="AF1159" s="24"/>
      <c r="AG1159" s="24"/>
      <c r="AH1159" s="24">
        <v>0</v>
      </c>
      <c r="AI1159" s="24"/>
      <c r="AJ1159" s="24"/>
      <c r="AK1159" s="50"/>
      <c r="AL1159" s="46"/>
      <c r="AM1159" s="24"/>
      <c r="AN1159" s="24"/>
      <c r="AO1159" s="24">
        <f t="shared" si="18"/>
        <v>0.38658999999999993</v>
      </c>
      <c r="AP1159" s="24">
        <v>0</v>
      </c>
      <c r="AQ1159" s="24">
        <v>0</v>
      </c>
      <c r="AR1159" s="24">
        <v>0.05</v>
      </c>
      <c r="AS1159" s="24">
        <v>0</v>
      </c>
      <c r="AT1159" s="24">
        <v>0</v>
      </c>
    </row>
    <row r="1160" spans="1:46" ht="94.5">
      <c r="A1160" s="8" t="s">
        <v>2068</v>
      </c>
      <c r="B1160" s="73" t="s">
        <v>2070</v>
      </c>
      <c r="C1160" s="15" t="s">
        <v>2671</v>
      </c>
      <c r="D1160" s="9">
        <v>18.16657</v>
      </c>
      <c r="E1160" s="24"/>
      <c r="F1160" s="24">
        <v>0</v>
      </c>
      <c r="G1160" s="24">
        <v>0</v>
      </c>
      <c r="H1160" s="24"/>
      <c r="I1160" s="24">
        <v>0</v>
      </c>
      <c r="J1160" s="24"/>
      <c r="K1160" s="24"/>
      <c r="L1160" s="24"/>
      <c r="M1160" s="24">
        <v>18.16657</v>
      </c>
      <c r="N1160" s="24">
        <v>0.80</v>
      </c>
      <c r="O1160" s="24"/>
      <c r="P1160" s="50">
        <v>2</v>
      </c>
      <c r="Q1160" s="24"/>
      <c r="R1160" s="24"/>
      <c r="S1160" s="24"/>
      <c r="T1160" s="24">
        <v>0</v>
      </c>
      <c r="U1160" s="24">
        <v>0</v>
      </c>
      <c r="V1160" s="24"/>
      <c r="W1160" s="24">
        <v>0</v>
      </c>
      <c r="X1160" s="24"/>
      <c r="Y1160" s="24"/>
      <c r="Z1160" s="24"/>
      <c r="AA1160" s="24">
        <v>0</v>
      </c>
      <c r="AB1160" s="24"/>
      <c r="AC1160" s="24"/>
      <c r="AD1160" s="50"/>
      <c r="AE1160" s="24"/>
      <c r="AF1160" s="24"/>
      <c r="AG1160" s="24"/>
      <c r="AH1160" s="24">
        <v>0</v>
      </c>
      <c r="AI1160" s="24"/>
      <c r="AJ1160" s="24"/>
      <c r="AK1160" s="50"/>
      <c r="AL1160" s="46"/>
      <c r="AM1160" s="24"/>
      <c r="AN1160" s="24"/>
      <c r="AO1160" s="24">
        <f t="shared" si="18"/>
        <v>18.16657</v>
      </c>
      <c r="AP1160" s="24">
        <v>0.80</v>
      </c>
      <c r="AQ1160" s="24">
        <v>0</v>
      </c>
      <c r="AR1160" s="24">
        <v>2</v>
      </c>
      <c r="AS1160" s="24">
        <v>0</v>
      </c>
      <c r="AT1160" s="24">
        <v>0</v>
      </c>
    </row>
    <row r="1161" spans="1:46" ht="78.75">
      <c r="A1161" s="8" t="s">
        <v>807</v>
      </c>
      <c r="B1161" s="73" t="s">
        <v>2071</v>
      </c>
      <c r="C1161" s="15" t="s">
        <v>2672</v>
      </c>
      <c r="D1161" s="9">
        <v>5.4636199999999997</v>
      </c>
      <c r="E1161" s="24"/>
      <c r="F1161" s="24">
        <v>0</v>
      </c>
      <c r="G1161" s="24">
        <v>0</v>
      </c>
      <c r="H1161" s="24"/>
      <c r="I1161" s="24">
        <v>0</v>
      </c>
      <c r="J1161" s="24"/>
      <c r="K1161" s="24"/>
      <c r="L1161" s="24"/>
      <c r="M1161" s="24">
        <v>5.4636200000000006</v>
      </c>
      <c r="N1161" s="24">
        <v>0.80</v>
      </c>
      <c r="O1161" s="24"/>
      <c r="P1161" s="50">
        <v>0.56999999999999995</v>
      </c>
      <c r="Q1161" s="24"/>
      <c r="R1161" s="24"/>
      <c r="S1161" s="24"/>
      <c r="T1161" s="24">
        <v>0</v>
      </c>
      <c r="U1161" s="24">
        <v>0</v>
      </c>
      <c r="V1161" s="24"/>
      <c r="W1161" s="24">
        <v>0</v>
      </c>
      <c r="X1161" s="24"/>
      <c r="Y1161" s="24"/>
      <c r="Z1161" s="24"/>
      <c r="AA1161" s="24">
        <v>0</v>
      </c>
      <c r="AB1161" s="24"/>
      <c r="AC1161" s="24"/>
      <c r="AD1161" s="50"/>
      <c r="AE1161" s="24"/>
      <c r="AF1161" s="24"/>
      <c r="AG1161" s="24"/>
      <c r="AH1161" s="24">
        <v>0</v>
      </c>
      <c r="AI1161" s="24"/>
      <c r="AJ1161" s="24"/>
      <c r="AK1161" s="50"/>
      <c r="AL1161" s="46"/>
      <c r="AM1161" s="24"/>
      <c r="AN1161" s="24"/>
      <c r="AO1161" s="24">
        <f t="shared" si="18"/>
        <v>5.4636200000000006</v>
      </c>
      <c r="AP1161" s="24">
        <v>0.80</v>
      </c>
      <c r="AQ1161" s="24">
        <v>0</v>
      </c>
      <c r="AR1161" s="24">
        <v>0.56999999999999995</v>
      </c>
      <c r="AS1161" s="24">
        <v>0</v>
      </c>
      <c r="AT1161" s="24">
        <v>0</v>
      </c>
    </row>
    <row r="1162" spans="1:46" ht="94.5">
      <c r="A1162" s="8" t="s">
        <v>807</v>
      </c>
      <c r="B1162" s="73" t="s">
        <v>2072</v>
      </c>
      <c r="C1162" s="15" t="s">
        <v>2073</v>
      </c>
      <c r="D1162" s="9">
        <v>27.70044</v>
      </c>
      <c r="E1162" s="24"/>
      <c r="F1162" s="24">
        <v>0</v>
      </c>
      <c r="G1162" s="24">
        <v>0</v>
      </c>
      <c r="H1162" s="24"/>
      <c r="I1162" s="24">
        <v>0</v>
      </c>
      <c r="J1162" s="24"/>
      <c r="K1162" s="24"/>
      <c r="L1162" s="24"/>
      <c r="M1162" s="24">
        <v>27.70044</v>
      </c>
      <c r="N1162" s="24">
        <v>2</v>
      </c>
      <c r="O1162" s="24"/>
      <c r="P1162" s="50">
        <v>2.70</v>
      </c>
      <c r="Q1162" s="24"/>
      <c r="R1162" s="24"/>
      <c r="S1162" s="24"/>
      <c r="T1162" s="24">
        <v>0</v>
      </c>
      <c r="U1162" s="24">
        <v>0</v>
      </c>
      <c r="V1162" s="24"/>
      <c r="W1162" s="24">
        <v>0</v>
      </c>
      <c r="X1162" s="24"/>
      <c r="Y1162" s="24"/>
      <c r="Z1162" s="24"/>
      <c r="AA1162" s="24">
        <v>0</v>
      </c>
      <c r="AB1162" s="24"/>
      <c r="AC1162" s="24"/>
      <c r="AD1162" s="50"/>
      <c r="AE1162" s="24"/>
      <c r="AF1162" s="24"/>
      <c r="AG1162" s="24"/>
      <c r="AH1162" s="24">
        <v>0</v>
      </c>
      <c r="AI1162" s="24"/>
      <c r="AJ1162" s="24"/>
      <c r="AK1162" s="50"/>
      <c r="AL1162" s="46"/>
      <c r="AM1162" s="24"/>
      <c r="AN1162" s="24"/>
      <c r="AO1162" s="24">
        <f t="shared" si="18"/>
        <v>27.70044</v>
      </c>
      <c r="AP1162" s="24">
        <v>2</v>
      </c>
      <c r="AQ1162" s="24">
        <v>0</v>
      </c>
      <c r="AR1162" s="24">
        <v>2.70</v>
      </c>
      <c r="AS1162" s="24">
        <v>0</v>
      </c>
      <c r="AT1162" s="24">
        <v>0</v>
      </c>
    </row>
    <row r="1163" spans="1:46" ht="47.25">
      <c r="A1163" s="8" t="s">
        <v>807</v>
      </c>
      <c r="B1163" s="73" t="s">
        <v>2074</v>
      </c>
      <c r="C1163" s="15" t="s">
        <v>2673</v>
      </c>
      <c r="D1163" s="9">
        <v>81.581980000000016</v>
      </c>
      <c r="E1163" s="24"/>
      <c r="F1163" s="24">
        <v>81.581980000000001</v>
      </c>
      <c r="G1163" s="24">
        <v>0</v>
      </c>
      <c r="H1163" s="24"/>
      <c r="I1163" s="24">
        <v>8.40</v>
      </c>
      <c r="J1163" s="24"/>
      <c r="K1163" s="24"/>
      <c r="L1163" s="24"/>
      <c r="M1163" s="24">
        <v>0</v>
      </c>
      <c r="N1163" s="24">
        <v>0</v>
      </c>
      <c r="O1163" s="24"/>
      <c r="P1163" s="50">
        <v>0</v>
      </c>
      <c r="Q1163" s="24"/>
      <c r="R1163" s="24"/>
      <c r="S1163" s="24"/>
      <c r="T1163" s="24">
        <v>0</v>
      </c>
      <c r="U1163" s="24">
        <v>0</v>
      </c>
      <c r="V1163" s="24"/>
      <c r="W1163" s="24">
        <v>0</v>
      </c>
      <c r="X1163" s="24"/>
      <c r="Y1163" s="24"/>
      <c r="Z1163" s="24"/>
      <c r="AA1163" s="24">
        <v>0</v>
      </c>
      <c r="AB1163" s="24"/>
      <c r="AC1163" s="24"/>
      <c r="AD1163" s="50"/>
      <c r="AE1163" s="24"/>
      <c r="AF1163" s="24"/>
      <c r="AG1163" s="24"/>
      <c r="AH1163" s="24">
        <v>0</v>
      </c>
      <c r="AI1163" s="24"/>
      <c r="AJ1163" s="24"/>
      <c r="AK1163" s="50"/>
      <c r="AL1163" s="46"/>
      <c r="AM1163" s="24"/>
      <c r="AN1163" s="24"/>
      <c r="AO1163" s="24">
        <f t="shared" si="18"/>
        <v>81.581980000000001</v>
      </c>
      <c r="AP1163" s="24">
        <v>0</v>
      </c>
      <c r="AQ1163" s="24">
        <v>0</v>
      </c>
      <c r="AR1163" s="24">
        <v>8.40</v>
      </c>
      <c r="AS1163" s="24">
        <v>0</v>
      </c>
      <c r="AT1163" s="24">
        <v>0</v>
      </c>
    </row>
    <row r="1164" spans="1:46" ht="94.5">
      <c r="A1164" s="8" t="s">
        <v>807</v>
      </c>
      <c r="B1164" s="73" t="s">
        <v>2075</v>
      </c>
      <c r="C1164" s="15" t="s">
        <v>2076</v>
      </c>
      <c r="D1164" s="9">
        <v>165.47898999999998</v>
      </c>
      <c r="E1164" s="24"/>
      <c r="F1164" s="24">
        <v>165.47898999999998</v>
      </c>
      <c r="G1164" s="24">
        <v>0</v>
      </c>
      <c r="H1164" s="24"/>
      <c r="I1164" s="24">
        <v>11.06</v>
      </c>
      <c r="J1164" s="24"/>
      <c r="K1164" s="24"/>
      <c r="L1164" s="24"/>
      <c r="M1164" s="24">
        <v>0</v>
      </c>
      <c r="N1164" s="24">
        <v>0</v>
      </c>
      <c r="O1164" s="24"/>
      <c r="P1164" s="50">
        <v>0</v>
      </c>
      <c r="Q1164" s="24"/>
      <c r="R1164" s="24"/>
      <c r="S1164" s="24"/>
      <c r="T1164" s="24">
        <v>0</v>
      </c>
      <c r="U1164" s="24">
        <v>0</v>
      </c>
      <c r="V1164" s="24"/>
      <c r="W1164" s="24">
        <v>0</v>
      </c>
      <c r="X1164" s="24"/>
      <c r="Y1164" s="24"/>
      <c r="Z1164" s="24"/>
      <c r="AA1164" s="24">
        <v>0</v>
      </c>
      <c r="AB1164" s="24"/>
      <c r="AC1164" s="24"/>
      <c r="AD1164" s="50"/>
      <c r="AE1164" s="24"/>
      <c r="AF1164" s="24"/>
      <c r="AG1164" s="24"/>
      <c r="AH1164" s="24">
        <v>0</v>
      </c>
      <c r="AI1164" s="24"/>
      <c r="AJ1164" s="24"/>
      <c r="AK1164" s="50"/>
      <c r="AL1164" s="46"/>
      <c r="AM1164" s="24"/>
      <c r="AN1164" s="24"/>
      <c r="AO1164" s="24">
        <f t="shared" si="18"/>
        <v>165.47898999999998</v>
      </c>
      <c r="AP1164" s="24">
        <v>0</v>
      </c>
      <c r="AQ1164" s="24">
        <v>0</v>
      </c>
      <c r="AR1164" s="24">
        <v>11.06</v>
      </c>
      <c r="AS1164" s="24">
        <v>0</v>
      </c>
      <c r="AT1164" s="24">
        <v>0</v>
      </c>
    </row>
    <row r="1165" spans="1:46" ht="63">
      <c r="A1165" s="8" t="s">
        <v>807</v>
      </c>
      <c r="B1165" s="73" t="s">
        <v>2077</v>
      </c>
      <c r="C1165" s="15" t="s">
        <v>2674</v>
      </c>
      <c r="D1165" s="9">
        <v>0.34913</v>
      </c>
      <c r="E1165" s="24"/>
      <c r="F1165" s="24">
        <v>0.34912999999999994</v>
      </c>
      <c r="G1165" s="24">
        <v>0</v>
      </c>
      <c r="H1165" s="24"/>
      <c r="I1165" s="24">
        <v>0.04</v>
      </c>
      <c r="J1165" s="24"/>
      <c r="K1165" s="24"/>
      <c r="L1165" s="24"/>
      <c r="M1165" s="24">
        <v>0</v>
      </c>
      <c r="N1165" s="24">
        <v>0</v>
      </c>
      <c r="O1165" s="24"/>
      <c r="P1165" s="50">
        <v>0</v>
      </c>
      <c r="Q1165" s="24"/>
      <c r="R1165" s="24"/>
      <c r="S1165" s="24"/>
      <c r="T1165" s="24">
        <v>0</v>
      </c>
      <c r="U1165" s="24">
        <v>0</v>
      </c>
      <c r="V1165" s="24"/>
      <c r="W1165" s="24">
        <v>0</v>
      </c>
      <c r="X1165" s="24"/>
      <c r="Y1165" s="24"/>
      <c r="Z1165" s="24"/>
      <c r="AA1165" s="24">
        <v>0</v>
      </c>
      <c r="AB1165" s="24"/>
      <c r="AC1165" s="24"/>
      <c r="AD1165" s="50"/>
      <c r="AE1165" s="24"/>
      <c r="AF1165" s="24"/>
      <c r="AG1165" s="24"/>
      <c r="AH1165" s="24">
        <v>0</v>
      </c>
      <c r="AI1165" s="24"/>
      <c r="AJ1165" s="24"/>
      <c r="AK1165" s="50"/>
      <c r="AL1165" s="46"/>
      <c r="AM1165" s="24"/>
      <c r="AN1165" s="24"/>
      <c r="AO1165" s="24">
        <f t="shared" si="18"/>
        <v>0.34912999999999994</v>
      </c>
      <c r="AP1165" s="24">
        <v>0</v>
      </c>
      <c r="AQ1165" s="24">
        <v>0</v>
      </c>
      <c r="AR1165" s="24">
        <v>0.04</v>
      </c>
      <c r="AS1165" s="24">
        <v>0</v>
      </c>
      <c r="AT1165" s="24">
        <v>0</v>
      </c>
    </row>
    <row r="1166" spans="1:46" ht="78.75">
      <c r="A1166" s="8" t="s">
        <v>807</v>
      </c>
      <c r="B1166" s="73" t="s">
        <v>2078</v>
      </c>
      <c r="C1166" s="15" t="s">
        <v>2079</v>
      </c>
      <c r="D1166" s="9">
        <v>15.701229999999997</v>
      </c>
      <c r="E1166" s="24"/>
      <c r="F1166" s="24">
        <v>15.701230000000001</v>
      </c>
      <c r="G1166" s="24">
        <v>1.26</v>
      </c>
      <c r="H1166" s="24"/>
      <c r="I1166" s="24">
        <v>1.40</v>
      </c>
      <c r="J1166" s="24"/>
      <c r="K1166" s="24"/>
      <c r="L1166" s="24"/>
      <c r="M1166" s="24">
        <v>0</v>
      </c>
      <c r="N1166" s="24">
        <v>0</v>
      </c>
      <c r="O1166" s="24"/>
      <c r="P1166" s="50">
        <v>0</v>
      </c>
      <c r="Q1166" s="24"/>
      <c r="R1166" s="24"/>
      <c r="S1166" s="24"/>
      <c r="T1166" s="24">
        <v>0</v>
      </c>
      <c r="U1166" s="24">
        <v>0</v>
      </c>
      <c r="V1166" s="24"/>
      <c r="W1166" s="24">
        <v>0</v>
      </c>
      <c r="X1166" s="24"/>
      <c r="Y1166" s="24"/>
      <c r="Z1166" s="24"/>
      <c r="AA1166" s="24">
        <v>0</v>
      </c>
      <c r="AB1166" s="24"/>
      <c r="AC1166" s="24"/>
      <c r="AD1166" s="50"/>
      <c r="AE1166" s="24"/>
      <c r="AF1166" s="24"/>
      <c r="AG1166" s="24"/>
      <c r="AH1166" s="24">
        <v>0</v>
      </c>
      <c r="AI1166" s="24"/>
      <c r="AJ1166" s="24"/>
      <c r="AK1166" s="50"/>
      <c r="AL1166" s="46"/>
      <c r="AM1166" s="24"/>
      <c r="AN1166" s="24"/>
      <c r="AO1166" s="24">
        <f t="shared" si="18"/>
        <v>15.701230000000001</v>
      </c>
      <c r="AP1166" s="24">
        <v>1.26</v>
      </c>
      <c r="AQ1166" s="24">
        <v>0</v>
      </c>
      <c r="AR1166" s="24">
        <v>1.40</v>
      </c>
      <c r="AS1166" s="24">
        <v>0</v>
      </c>
      <c r="AT1166" s="24">
        <v>0</v>
      </c>
    </row>
    <row r="1167" spans="1:46" ht="63">
      <c r="A1167" s="8" t="s">
        <v>807</v>
      </c>
      <c r="B1167" s="73" t="s">
        <v>2080</v>
      </c>
      <c r="C1167" s="15" t="s">
        <v>2675</v>
      </c>
      <c r="D1167" s="9">
        <v>30.74905</v>
      </c>
      <c r="E1167" s="24"/>
      <c r="F1167" s="24">
        <v>0</v>
      </c>
      <c r="G1167" s="24">
        <v>0</v>
      </c>
      <c r="H1167" s="24"/>
      <c r="I1167" s="24">
        <v>0</v>
      </c>
      <c r="J1167" s="24"/>
      <c r="K1167" s="24"/>
      <c r="L1167" s="24"/>
      <c r="M1167" s="24">
        <v>30.74905</v>
      </c>
      <c r="N1167" s="24">
        <v>0</v>
      </c>
      <c r="O1167" s="24"/>
      <c r="P1167" s="50">
        <v>6.40</v>
      </c>
      <c r="Q1167" s="24"/>
      <c r="R1167" s="24"/>
      <c r="S1167" s="24"/>
      <c r="T1167" s="24">
        <v>0</v>
      </c>
      <c r="U1167" s="24">
        <v>0</v>
      </c>
      <c r="V1167" s="24"/>
      <c r="W1167" s="24">
        <v>0</v>
      </c>
      <c r="X1167" s="24"/>
      <c r="Y1167" s="24"/>
      <c r="Z1167" s="24"/>
      <c r="AA1167" s="24">
        <v>0</v>
      </c>
      <c r="AB1167" s="24"/>
      <c r="AC1167" s="24"/>
      <c r="AD1167" s="50"/>
      <c r="AE1167" s="24"/>
      <c r="AF1167" s="24"/>
      <c r="AG1167" s="24"/>
      <c r="AH1167" s="24">
        <v>0</v>
      </c>
      <c r="AI1167" s="24"/>
      <c r="AJ1167" s="24"/>
      <c r="AK1167" s="50"/>
      <c r="AL1167" s="46"/>
      <c r="AM1167" s="24"/>
      <c r="AN1167" s="24"/>
      <c r="AO1167" s="24">
        <f t="shared" si="19" ref="AO1167:AO1230">=F1167+M1167+T1167+AA1167+AH1167</f>
        <v>30.74905</v>
      </c>
      <c r="AP1167" s="24">
        <v>0</v>
      </c>
      <c r="AQ1167" s="24">
        <v>0</v>
      </c>
      <c r="AR1167" s="24">
        <v>6.40</v>
      </c>
      <c r="AS1167" s="24">
        <v>0</v>
      </c>
      <c r="AT1167" s="24">
        <v>0</v>
      </c>
    </row>
    <row r="1168" spans="1:46" ht="47.25">
      <c r="A1168" s="8" t="s">
        <v>807</v>
      </c>
      <c r="B1168" s="73" t="s">
        <v>2081</v>
      </c>
      <c r="C1168" s="15" t="s">
        <v>2676</v>
      </c>
      <c r="D1168" s="9">
        <v>26.694299999999998</v>
      </c>
      <c r="E1168" s="24"/>
      <c r="F1168" s="24">
        <v>0</v>
      </c>
      <c r="G1168" s="24">
        <v>0</v>
      </c>
      <c r="H1168" s="24"/>
      <c r="I1168" s="24">
        <v>0</v>
      </c>
      <c r="J1168" s="24"/>
      <c r="K1168" s="24"/>
      <c r="L1168" s="24"/>
      <c r="M1168" s="24">
        <v>26.694299999999998</v>
      </c>
      <c r="N1168" s="24">
        <v>0</v>
      </c>
      <c r="O1168" s="24"/>
      <c r="P1168" s="50">
        <v>5.20</v>
      </c>
      <c r="Q1168" s="24"/>
      <c r="R1168" s="24"/>
      <c r="S1168" s="24"/>
      <c r="T1168" s="24">
        <v>0</v>
      </c>
      <c r="U1168" s="24">
        <v>0</v>
      </c>
      <c r="V1168" s="24"/>
      <c r="W1168" s="24">
        <v>0</v>
      </c>
      <c r="X1168" s="24"/>
      <c r="Y1168" s="24"/>
      <c r="Z1168" s="24"/>
      <c r="AA1168" s="24">
        <v>0</v>
      </c>
      <c r="AB1168" s="24"/>
      <c r="AC1168" s="24"/>
      <c r="AD1168" s="50"/>
      <c r="AE1168" s="24"/>
      <c r="AF1168" s="24"/>
      <c r="AG1168" s="24"/>
      <c r="AH1168" s="24">
        <v>0</v>
      </c>
      <c r="AI1168" s="24"/>
      <c r="AJ1168" s="24"/>
      <c r="AK1168" s="50"/>
      <c r="AL1168" s="46"/>
      <c r="AM1168" s="24"/>
      <c r="AN1168" s="24"/>
      <c r="AO1168" s="24">
        <f t="shared" si="19"/>
        <v>26.694299999999998</v>
      </c>
      <c r="AP1168" s="24">
        <v>0</v>
      </c>
      <c r="AQ1168" s="24">
        <v>0</v>
      </c>
      <c r="AR1168" s="24">
        <v>5.20</v>
      </c>
      <c r="AS1168" s="24">
        <v>0</v>
      </c>
      <c r="AT1168" s="24">
        <v>0</v>
      </c>
    </row>
    <row r="1169" spans="1:46" ht="47.25">
      <c r="A1169" s="8" t="s">
        <v>807</v>
      </c>
      <c r="B1169" s="73" t="s">
        <v>2082</v>
      </c>
      <c r="C1169" s="15" t="s">
        <v>2083</v>
      </c>
      <c r="D1169" s="9">
        <v>4.8658000000000001</v>
      </c>
      <c r="E1169" s="24"/>
      <c r="F1169" s="24">
        <v>4.8658000000000001</v>
      </c>
      <c r="G1169" s="24">
        <v>1.26</v>
      </c>
      <c r="H1169" s="24"/>
      <c r="I1169" s="24">
        <v>0.40</v>
      </c>
      <c r="J1169" s="24"/>
      <c r="K1169" s="24"/>
      <c r="L1169" s="24"/>
      <c r="M1169" s="24">
        <v>0</v>
      </c>
      <c r="N1169" s="24">
        <v>0</v>
      </c>
      <c r="O1169" s="24"/>
      <c r="P1169" s="50">
        <v>0</v>
      </c>
      <c r="Q1169" s="24"/>
      <c r="R1169" s="24"/>
      <c r="S1169" s="24"/>
      <c r="T1169" s="24">
        <v>0</v>
      </c>
      <c r="U1169" s="24">
        <v>0</v>
      </c>
      <c r="V1169" s="24"/>
      <c r="W1169" s="24">
        <v>0</v>
      </c>
      <c r="X1169" s="24"/>
      <c r="Y1169" s="24"/>
      <c r="Z1169" s="24"/>
      <c r="AA1169" s="24">
        <v>0</v>
      </c>
      <c r="AB1169" s="24"/>
      <c r="AC1169" s="24"/>
      <c r="AD1169" s="50"/>
      <c r="AE1169" s="24"/>
      <c r="AF1169" s="24"/>
      <c r="AG1169" s="24"/>
      <c r="AH1169" s="24">
        <v>0</v>
      </c>
      <c r="AI1169" s="24"/>
      <c r="AJ1169" s="24"/>
      <c r="AK1169" s="50"/>
      <c r="AL1169" s="46"/>
      <c r="AM1169" s="24"/>
      <c r="AN1169" s="24"/>
      <c r="AO1169" s="24">
        <f t="shared" si="19"/>
        <v>4.8658000000000001</v>
      </c>
      <c r="AP1169" s="24">
        <v>1.26</v>
      </c>
      <c r="AQ1169" s="24">
        <v>0</v>
      </c>
      <c r="AR1169" s="24">
        <v>0.40</v>
      </c>
      <c r="AS1169" s="24">
        <v>0</v>
      </c>
      <c r="AT1169" s="24">
        <v>0</v>
      </c>
    </row>
    <row r="1170" spans="1:46" ht="78.75">
      <c r="A1170" s="8" t="s">
        <v>807</v>
      </c>
      <c r="B1170" s="73" t="s">
        <v>2084</v>
      </c>
      <c r="C1170" s="15" t="s">
        <v>2085</v>
      </c>
      <c r="D1170" s="9">
        <v>0.65386999999999995</v>
      </c>
      <c r="E1170" s="24"/>
      <c r="F1170" s="24">
        <v>0</v>
      </c>
      <c r="G1170" s="24">
        <v>0</v>
      </c>
      <c r="H1170" s="24"/>
      <c r="I1170" s="24">
        <v>0</v>
      </c>
      <c r="J1170" s="24"/>
      <c r="K1170" s="24"/>
      <c r="L1170" s="24"/>
      <c r="M1170" s="24">
        <v>0.65387000000000006</v>
      </c>
      <c r="N1170" s="24">
        <v>0</v>
      </c>
      <c r="O1170" s="24"/>
      <c r="P1170" s="50">
        <v>0.10</v>
      </c>
      <c r="Q1170" s="24"/>
      <c r="R1170" s="24"/>
      <c r="S1170" s="24"/>
      <c r="T1170" s="24">
        <v>0</v>
      </c>
      <c r="U1170" s="24">
        <v>0</v>
      </c>
      <c r="V1170" s="24"/>
      <c r="W1170" s="24">
        <v>0</v>
      </c>
      <c r="X1170" s="24"/>
      <c r="Y1170" s="24"/>
      <c r="Z1170" s="24"/>
      <c r="AA1170" s="24">
        <v>0</v>
      </c>
      <c r="AB1170" s="24"/>
      <c r="AC1170" s="24"/>
      <c r="AD1170" s="50"/>
      <c r="AE1170" s="24"/>
      <c r="AF1170" s="24"/>
      <c r="AG1170" s="24"/>
      <c r="AH1170" s="24">
        <v>0</v>
      </c>
      <c r="AI1170" s="24"/>
      <c r="AJ1170" s="24"/>
      <c r="AK1170" s="50"/>
      <c r="AL1170" s="46"/>
      <c r="AM1170" s="24"/>
      <c r="AN1170" s="24"/>
      <c r="AO1170" s="24">
        <f t="shared" si="19"/>
        <v>0.65387000000000006</v>
      </c>
      <c r="AP1170" s="24">
        <v>0</v>
      </c>
      <c r="AQ1170" s="24">
        <v>0</v>
      </c>
      <c r="AR1170" s="24">
        <v>0.10</v>
      </c>
      <c r="AS1170" s="24">
        <v>0</v>
      </c>
      <c r="AT1170" s="24">
        <v>0</v>
      </c>
    </row>
    <row r="1171" spans="1:46" ht="63">
      <c r="A1171" s="8" t="s">
        <v>807</v>
      </c>
      <c r="B1171" s="73" t="s">
        <v>2086</v>
      </c>
      <c r="C1171" s="15" t="s">
        <v>2087</v>
      </c>
      <c r="D1171" s="9">
        <v>17.230080000000001</v>
      </c>
      <c r="E1171" s="24"/>
      <c r="F1171" s="24">
        <v>17.230080000000001</v>
      </c>
      <c r="G1171" s="24">
        <v>2.63</v>
      </c>
      <c r="H1171" s="24"/>
      <c r="I1171" s="24">
        <v>0.70</v>
      </c>
      <c r="J1171" s="24"/>
      <c r="K1171" s="24"/>
      <c r="L1171" s="24"/>
      <c r="M1171" s="24">
        <v>0</v>
      </c>
      <c r="N1171" s="24">
        <v>0</v>
      </c>
      <c r="O1171" s="24"/>
      <c r="P1171" s="50">
        <v>0</v>
      </c>
      <c r="Q1171" s="24"/>
      <c r="R1171" s="24"/>
      <c r="S1171" s="24"/>
      <c r="T1171" s="24">
        <v>0</v>
      </c>
      <c r="U1171" s="24">
        <v>0</v>
      </c>
      <c r="V1171" s="24"/>
      <c r="W1171" s="24">
        <v>0</v>
      </c>
      <c r="X1171" s="24"/>
      <c r="Y1171" s="24"/>
      <c r="Z1171" s="24"/>
      <c r="AA1171" s="24">
        <v>0</v>
      </c>
      <c r="AB1171" s="24"/>
      <c r="AC1171" s="24"/>
      <c r="AD1171" s="50"/>
      <c r="AE1171" s="24"/>
      <c r="AF1171" s="24"/>
      <c r="AG1171" s="24"/>
      <c r="AH1171" s="24">
        <v>0</v>
      </c>
      <c r="AI1171" s="24"/>
      <c r="AJ1171" s="24"/>
      <c r="AK1171" s="50"/>
      <c r="AL1171" s="46"/>
      <c r="AM1171" s="24"/>
      <c r="AN1171" s="24"/>
      <c r="AO1171" s="24">
        <f t="shared" si="19"/>
        <v>17.230080000000001</v>
      </c>
      <c r="AP1171" s="24">
        <v>2.63</v>
      </c>
      <c r="AQ1171" s="24">
        <v>0</v>
      </c>
      <c r="AR1171" s="24">
        <v>0.70</v>
      </c>
      <c r="AS1171" s="24">
        <v>0</v>
      </c>
      <c r="AT1171" s="24">
        <v>0</v>
      </c>
    </row>
    <row r="1172" spans="1:46" ht="63">
      <c r="A1172" s="8" t="s">
        <v>807</v>
      </c>
      <c r="B1172" s="73" t="s">
        <v>2088</v>
      </c>
      <c r="C1172" s="15" t="s">
        <v>2089</v>
      </c>
      <c r="D1172" s="9">
        <v>18.501819999999999</v>
      </c>
      <c r="E1172" s="24"/>
      <c r="F1172" s="24">
        <v>18.501819999999999</v>
      </c>
      <c r="G1172" s="24">
        <v>0</v>
      </c>
      <c r="H1172" s="24"/>
      <c r="I1172" s="24">
        <v>0</v>
      </c>
      <c r="J1172" s="24"/>
      <c r="K1172" s="24"/>
      <c r="L1172" s="24"/>
      <c r="M1172" s="24">
        <v>0</v>
      </c>
      <c r="N1172" s="24">
        <v>0</v>
      </c>
      <c r="O1172" s="24"/>
      <c r="P1172" s="50">
        <v>0</v>
      </c>
      <c r="Q1172" s="24"/>
      <c r="R1172" s="24"/>
      <c r="S1172" s="24"/>
      <c r="T1172" s="24">
        <v>0</v>
      </c>
      <c r="U1172" s="24">
        <v>0</v>
      </c>
      <c r="V1172" s="24"/>
      <c r="W1172" s="24">
        <v>0</v>
      </c>
      <c r="X1172" s="24"/>
      <c r="Y1172" s="24"/>
      <c r="Z1172" s="24"/>
      <c r="AA1172" s="24">
        <v>0</v>
      </c>
      <c r="AB1172" s="24"/>
      <c r="AC1172" s="24"/>
      <c r="AD1172" s="50"/>
      <c r="AE1172" s="24"/>
      <c r="AF1172" s="24"/>
      <c r="AG1172" s="24"/>
      <c r="AH1172" s="24">
        <v>0</v>
      </c>
      <c r="AI1172" s="24"/>
      <c r="AJ1172" s="24"/>
      <c r="AK1172" s="50"/>
      <c r="AL1172" s="46"/>
      <c r="AM1172" s="24"/>
      <c r="AN1172" s="24"/>
      <c r="AO1172" s="24">
        <f t="shared" si="19"/>
        <v>18.501819999999999</v>
      </c>
      <c r="AP1172" s="24">
        <v>0</v>
      </c>
      <c r="AQ1172" s="24">
        <v>0</v>
      </c>
      <c r="AR1172" s="24">
        <v>0</v>
      </c>
      <c r="AS1172" s="24">
        <v>0</v>
      </c>
      <c r="AT1172" s="24">
        <v>0</v>
      </c>
    </row>
    <row r="1173" spans="1:46" ht="126">
      <c r="A1173" s="8" t="s">
        <v>807</v>
      </c>
      <c r="B1173" s="73" t="s">
        <v>2090</v>
      </c>
      <c r="C1173" s="15" t="s">
        <v>2677</v>
      </c>
      <c r="D1173" s="9">
        <v>61.742419999999996</v>
      </c>
      <c r="E1173" s="24"/>
      <c r="F1173" s="24">
        <v>61.74242000000001</v>
      </c>
      <c r="G1173" s="24">
        <v>8.90</v>
      </c>
      <c r="H1173" s="24"/>
      <c r="I1173" s="24">
        <v>2.70</v>
      </c>
      <c r="J1173" s="24"/>
      <c r="K1173" s="24"/>
      <c r="L1173" s="24"/>
      <c r="M1173" s="24">
        <v>0</v>
      </c>
      <c r="N1173" s="24">
        <v>0</v>
      </c>
      <c r="O1173" s="24"/>
      <c r="P1173" s="50">
        <v>0</v>
      </c>
      <c r="Q1173" s="24"/>
      <c r="R1173" s="24"/>
      <c r="S1173" s="24"/>
      <c r="T1173" s="24">
        <v>0</v>
      </c>
      <c r="U1173" s="24">
        <v>0</v>
      </c>
      <c r="V1173" s="24"/>
      <c r="W1173" s="24">
        <v>0</v>
      </c>
      <c r="X1173" s="24"/>
      <c r="Y1173" s="24"/>
      <c r="Z1173" s="24"/>
      <c r="AA1173" s="24">
        <v>0</v>
      </c>
      <c r="AB1173" s="24"/>
      <c r="AC1173" s="24"/>
      <c r="AD1173" s="50"/>
      <c r="AE1173" s="24"/>
      <c r="AF1173" s="24"/>
      <c r="AG1173" s="24"/>
      <c r="AH1173" s="24">
        <v>0</v>
      </c>
      <c r="AI1173" s="24"/>
      <c r="AJ1173" s="24"/>
      <c r="AK1173" s="50"/>
      <c r="AL1173" s="46"/>
      <c r="AM1173" s="24"/>
      <c r="AN1173" s="24"/>
      <c r="AO1173" s="24">
        <f t="shared" si="19"/>
        <v>61.74242000000001</v>
      </c>
      <c r="AP1173" s="24">
        <v>8.90</v>
      </c>
      <c r="AQ1173" s="24">
        <v>0</v>
      </c>
      <c r="AR1173" s="24">
        <v>2.70</v>
      </c>
      <c r="AS1173" s="24">
        <v>0</v>
      </c>
      <c r="AT1173" s="24">
        <v>0</v>
      </c>
    </row>
    <row r="1174" spans="1:46" ht="78.75">
      <c r="A1174" s="8" t="s">
        <v>807</v>
      </c>
      <c r="B1174" s="73" t="s">
        <v>2091</v>
      </c>
      <c r="C1174" s="15" t="s">
        <v>2678</v>
      </c>
      <c r="D1174" s="9">
        <v>98.082729999999998</v>
      </c>
      <c r="E1174" s="24"/>
      <c r="F1174" s="24">
        <v>0</v>
      </c>
      <c r="G1174" s="24">
        <v>0</v>
      </c>
      <c r="H1174" s="24"/>
      <c r="I1174" s="24">
        <v>0</v>
      </c>
      <c r="J1174" s="24"/>
      <c r="K1174" s="24"/>
      <c r="L1174" s="24"/>
      <c r="M1174" s="24">
        <v>0</v>
      </c>
      <c r="N1174" s="24">
        <v>0</v>
      </c>
      <c r="O1174" s="24"/>
      <c r="P1174" s="50">
        <v>0</v>
      </c>
      <c r="Q1174" s="24"/>
      <c r="R1174" s="24"/>
      <c r="S1174" s="24"/>
      <c r="T1174" s="24">
        <v>0</v>
      </c>
      <c r="U1174" s="24">
        <v>0</v>
      </c>
      <c r="V1174" s="24"/>
      <c r="W1174" s="24">
        <v>0</v>
      </c>
      <c r="X1174" s="24"/>
      <c r="Y1174" s="24"/>
      <c r="Z1174" s="24"/>
      <c r="AA1174" s="24">
        <v>0</v>
      </c>
      <c r="AB1174" s="24"/>
      <c r="AC1174" s="24"/>
      <c r="AD1174" s="50"/>
      <c r="AE1174" s="24"/>
      <c r="AF1174" s="24"/>
      <c r="AG1174" s="24"/>
      <c r="AH1174" s="24">
        <v>0</v>
      </c>
      <c r="AI1174" s="24"/>
      <c r="AJ1174" s="24"/>
      <c r="AK1174" s="50"/>
      <c r="AL1174" s="46"/>
      <c r="AM1174" s="24"/>
      <c r="AN1174" s="24"/>
      <c r="AO1174" s="24">
        <f t="shared" si="19"/>
        <v>0</v>
      </c>
      <c r="AP1174" s="24">
        <v>0</v>
      </c>
      <c r="AQ1174" s="24">
        <v>0</v>
      </c>
      <c r="AR1174" s="24">
        <v>0</v>
      </c>
      <c r="AS1174" s="24">
        <v>0</v>
      </c>
      <c r="AT1174" s="24">
        <v>0</v>
      </c>
    </row>
    <row r="1175" spans="1:46" ht="47.25">
      <c r="A1175" s="8" t="s">
        <v>807</v>
      </c>
      <c r="B1175" s="73" t="s">
        <v>2092</v>
      </c>
      <c r="C1175" s="15" t="s">
        <v>2679</v>
      </c>
      <c r="D1175" s="9">
        <v>14.786280000000003</v>
      </c>
      <c r="E1175" s="24"/>
      <c r="F1175" s="24">
        <v>14.78628</v>
      </c>
      <c r="G1175" s="24">
        <v>0.80</v>
      </c>
      <c r="H1175" s="24"/>
      <c r="I1175" s="24">
        <v>0.79900000000000004</v>
      </c>
      <c r="J1175" s="24"/>
      <c r="K1175" s="24"/>
      <c r="L1175" s="24"/>
      <c r="M1175" s="24">
        <v>0</v>
      </c>
      <c r="N1175" s="24">
        <v>0</v>
      </c>
      <c r="O1175" s="24"/>
      <c r="P1175" s="50">
        <v>0</v>
      </c>
      <c r="Q1175" s="24"/>
      <c r="R1175" s="24"/>
      <c r="S1175" s="24"/>
      <c r="T1175" s="24">
        <v>0</v>
      </c>
      <c r="U1175" s="24">
        <v>0</v>
      </c>
      <c r="V1175" s="24"/>
      <c r="W1175" s="24">
        <v>0</v>
      </c>
      <c r="X1175" s="24"/>
      <c r="Y1175" s="24"/>
      <c r="Z1175" s="24"/>
      <c r="AA1175" s="24">
        <v>0</v>
      </c>
      <c r="AB1175" s="24"/>
      <c r="AC1175" s="24"/>
      <c r="AD1175" s="50"/>
      <c r="AE1175" s="24"/>
      <c r="AF1175" s="24"/>
      <c r="AG1175" s="24"/>
      <c r="AH1175" s="24">
        <v>0</v>
      </c>
      <c r="AI1175" s="24"/>
      <c r="AJ1175" s="24"/>
      <c r="AK1175" s="50"/>
      <c r="AL1175" s="46"/>
      <c r="AM1175" s="24"/>
      <c r="AN1175" s="24"/>
      <c r="AO1175" s="24">
        <f t="shared" si="19"/>
        <v>14.78628</v>
      </c>
      <c r="AP1175" s="24">
        <v>0.80</v>
      </c>
      <c r="AQ1175" s="24">
        <v>0</v>
      </c>
      <c r="AR1175" s="24">
        <v>0.79900000000000004</v>
      </c>
      <c r="AS1175" s="24">
        <v>0</v>
      </c>
      <c r="AT1175" s="24">
        <v>0</v>
      </c>
    </row>
    <row r="1176" spans="1:46" ht="126">
      <c r="A1176" s="8" t="s">
        <v>807</v>
      </c>
      <c r="B1176" s="73" t="s">
        <v>2093</v>
      </c>
      <c r="C1176" s="15" t="s">
        <v>2680</v>
      </c>
      <c r="D1176" s="9">
        <v>11.073540000000001</v>
      </c>
      <c r="E1176" s="24"/>
      <c r="F1176" s="24">
        <v>11.073540000000001</v>
      </c>
      <c r="G1176" s="24">
        <v>0</v>
      </c>
      <c r="H1176" s="24"/>
      <c r="I1176" s="24">
        <v>0.24</v>
      </c>
      <c r="J1176" s="24"/>
      <c r="K1176" s="24"/>
      <c r="L1176" s="24"/>
      <c r="M1176" s="24">
        <v>0</v>
      </c>
      <c r="N1176" s="24">
        <v>0</v>
      </c>
      <c r="O1176" s="24"/>
      <c r="P1176" s="50">
        <v>0</v>
      </c>
      <c r="Q1176" s="24"/>
      <c r="R1176" s="24"/>
      <c r="S1176" s="24"/>
      <c r="T1176" s="24">
        <v>0</v>
      </c>
      <c r="U1176" s="24">
        <v>0</v>
      </c>
      <c r="V1176" s="24"/>
      <c r="W1176" s="24">
        <v>0</v>
      </c>
      <c r="X1176" s="24"/>
      <c r="Y1176" s="24"/>
      <c r="Z1176" s="24"/>
      <c r="AA1176" s="24">
        <v>0</v>
      </c>
      <c r="AB1176" s="24"/>
      <c r="AC1176" s="24"/>
      <c r="AD1176" s="50"/>
      <c r="AE1176" s="24"/>
      <c r="AF1176" s="24"/>
      <c r="AG1176" s="24"/>
      <c r="AH1176" s="24">
        <v>0</v>
      </c>
      <c r="AI1176" s="24"/>
      <c r="AJ1176" s="24"/>
      <c r="AK1176" s="50"/>
      <c r="AL1176" s="46"/>
      <c r="AM1176" s="24"/>
      <c r="AN1176" s="24"/>
      <c r="AO1176" s="24">
        <f t="shared" si="19"/>
        <v>11.073540000000001</v>
      </c>
      <c r="AP1176" s="24">
        <v>0</v>
      </c>
      <c r="AQ1176" s="24">
        <v>0</v>
      </c>
      <c r="AR1176" s="24">
        <v>0.24</v>
      </c>
      <c r="AS1176" s="24">
        <v>0</v>
      </c>
      <c r="AT1176" s="24">
        <v>0</v>
      </c>
    </row>
    <row r="1177" spans="1:46" ht="78.75">
      <c r="A1177" s="8" t="s">
        <v>807</v>
      </c>
      <c r="B1177" s="73" t="s">
        <v>2094</v>
      </c>
      <c r="C1177" s="15" t="s">
        <v>2681</v>
      </c>
      <c r="D1177" s="9">
        <v>9.1915700000000005</v>
      </c>
      <c r="E1177" s="24"/>
      <c r="F1177" s="24">
        <v>9.1915700000000005</v>
      </c>
      <c r="G1177" s="24">
        <v>0</v>
      </c>
      <c r="H1177" s="24"/>
      <c r="I1177" s="24">
        <v>0.22</v>
      </c>
      <c r="J1177" s="24"/>
      <c r="K1177" s="24"/>
      <c r="L1177" s="24"/>
      <c r="M1177" s="24">
        <v>0</v>
      </c>
      <c r="N1177" s="24">
        <v>0</v>
      </c>
      <c r="O1177" s="24"/>
      <c r="P1177" s="50">
        <v>0</v>
      </c>
      <c r="Q1177" s="24"/>
      <c r="R1177" s="24"/>
      <c r="S1177" s="24"/>
      <c r="T1177" s="24">
        <v>0</v>
      </c>
      <c r="U1177" s="24">
        <v>0</v>
      </c>
      <c r="V1177" s="24"/>
      <c r="W1177" s="24">
        <v>0</v>
      </c>
      <c r="X1177" s="24"/>
      <c r="Y1177" s="24"/>
      <c r="Z1177" s="24"/>
      <c r="AA1177" s="24">
        <v>0</v>
      </c>
      <c r="AB1177" s="24"/>
      <c r="AC1177" s="24"/>
      <c r="AD1177" s="50"/>
      <c r="AE1177" s="24"/>
      <c r="AF1177" s="24"/>
      <c r="AG1177" s="24"/>
      <c r="AH1177" s="24">
        <v>0</v>
      </c>
      <c r="AI1177" s="24"/>
      <c r="AJ1177" s="24"/>
      <c r="AK1177" s="50"/>
      <c r="AL1177" s="46"/>
      <c r="AM1177" s="24"/>
      <c r="AN1177" s="24"/>
      <c r="AO1177" s="24">
        <f t="shared" si="19"/>
        <v>9.1915700000000005</v>
      </c>
      <c r="AP1177" s="24">
        <v>0</v>
      </c>
      <c r="AQ1177" s="24">
        <v>0</v>
      </c>
      <c r="AR1177" s="24">
        <v>0.22</v>
      </c>
      <c r="AS1177" s="24">
        <v>0</v>
      </c>
      <c r="AT1177" s="24">
        <v>0</v>
      </c>
    </row>
    <row r="1178" spans="1:46" ht="78.75">
      <c r="A1178" s="8" t="s">
        <v>807</v>
      </c>
      <c r="B1178" s="73" t="s">
        <v>2095</v>
      </c>
      <c r="C1178" s="15" t="s">
        <v>2096</v>
      </c>
      <c r="D1178" s="9">
        <v>0.35852999999999996</v>
      </c>
      <c r="E1178" s="24"/>
      <c r="F1178" s="24">
        <v>0.35852999999999996</v>
      </c>
      <c r="G1178" s="24">
        <v>0</v>
      </c>
      <c r="H1178" s="24"/>
      <c r="I1178" s="24">
        <v>0.20</v>
      </c>
      <c r="J1178" s="24"/>
      <c r="K1178" s="24"/>
      <c r="L1178" s="24"/>
      <c r="M1178" s="24">
        <v>0</v>
      </c>
      <c r="N1178" s="24">
        <v>0</v>
      </c>
      <c r="O1178" s="24"/>
      <c r="P1178" s="50">
        <v>0</v>
      </c>
      <c r="Q1178" s="24"/>
      <c r="R1178" s="24"/>
      <c r="S1178" s="24"/>
      <c r="T1178" s="24">
        <v>0</v>
      </c>
      <c r="U1178" s="24">
        <v>0</v>
      </c>
      <c r="V1178" s="24"/>
      <c r="W1178" s="24">
        <v>0</v>
      </c>
      <c r="X1178" s="24"/>
      <c r="Y1178" s="24"/>
      <c r="Z1178" s="24"/>
      <c r="AA1178" s="24">
        <v>0</v>
      </c>
      <c r="AB1178" s="24"/>
      <c r="AC1178" s="24"/>
      <c r="AD1178" s="50"/>
      <c r="AE1178" s="24"/>
      <c r="AF1178" s="24"/>
      <c r="AG1178" s="24"/>
      <c r="AH1178" s="24">
        <v>0</v>
      </c>
      <c r="AI1178" s="24"/>
      <c r="AJ1178" s="24"/>
      <c r="AK1178" s="50"/>
      <c r="AL1178" s="46"/>
      <c r="AM1178" s="24"/>
      <c r="AN1178" s="24"/>
      <c r="AO1178" s="24">
        <f t="shared" si="19"/>
        <v>0.35852999999999996</v>
      </c>
      <c r="AP1178" s="24">
        <v>0</v>
      </c>
      <c r="AQ1178" s="24">
        <v>0</v>
      </c>
      <c r="AR1178" s="24">
        <v>0.20</v>
      </c>
      <c r="AS1178" s="24">
        <v>0</v>
      </c>
      <c r="AT1178" s="24">
        <v>0</v>
      </c>
    </row>
    <row r="1179" spans="1:46" ht="110.25">
      <c r="A1179" s="8" t="s">
        <v>807</v>
      </c>
      <c r="B1179" s="73" t="s">
        <v>2097</v>
      </c>
      <c r="C1179" s="15" t="s">
        <v>2682</v>
      </c>
      <c r="D1179" s="9">
        <v>1.6834199999999999</v>
      </c>
      <c r="E1179" s="24"/>
      <c r="F1179" s="24">
        <v>0</v>
      </c>
      <c r="G1179" s="24">
        <v>0</v>
      </c>
      <c r="H1179" s="24"/>
      <c r="I1179" s="24">
        <v>0</v>
      </c>
      <c r="J1179" s="24"/>
      <c r="K1179" s="24"/>
      <c r="L1179" s="24"/>
      <c r="M1179" s="24">
        <v>1.6834199999999999</v>
      </c>
      <c r="N1179" s="24">
        <v>0</v>
      </c>
      <c r="O1179" s="24"/>
      <c r="P1179" s="50">
        <v>0.15</v>
      </c>
      <c r="Q1179" s="24"/>
      <c r="R1179" s="24"/>
      <c r="S1179" s="24"/>
      <c r="T1179" s="24">
        <v>0</v>
      </c>
      <c r="U1179" s="24">
        <v>0</v>
      </c>
      <c r="V1179" s="24"/>
      <c r="W1179" s="24">
        <v>0</v>
      </c>
      <c r="X1179" s="24"/>
      <c r="Y1179" s="24"/>
      <c r="Z1179" s="24"/>
      <c r="AA1179" s="24">
        <v>0</v>
      </c>
      <c r="AB1179" s="24"/>
      <c r="AC1179" s="24"/>
      <c r="AD1179" s="50"/>
      <c r="AE1179" s="24"/>
      <c r="AF1179" s="24"/>
      <c r="AG1179" s="24"/>
      <c r="AH1179" s="24">
        <v>0</v>
      </c>
      <c r="AI1179" s="24"/>
      <c r="AJ1179" s="24"/>
      <c r="AK1179" s="50"/>
      <c r="AL1179" s="46"/>
      <c r="AM1179" s="24"/>
      <c r="AN1179" s="24"/>
      <c r="AO1179" s="24">
        <f t="shared" si="19"/>
        <v>1.6834199999999999</v>
      </c>
      <c r="AP1179" s="24">
        <v>0</v>
      </c>
      <c r="AQ1179" s="24">
        <v>0</v>
      </c>
      <c r="AR1179" s="24">
        <v>0.15</v>
      </c>
      <c r="AS1179" s="24">
        <v>0</v>
      </c>
      <c r="AT1179" s="24">
        <v>0</v>
      </c>
    </row>
    <row r="1180" spans="1:46" ht="94.5">
      <c r="A1180" s="8" t="s">
        <v>807</v>
      </c>
      <c r="B1180" s="73" t="s">
        <v>2098</v>
      </c>
      <c r="C1180" s="15" t="s">
        <v>2099</v>
      </c>
      <c r="D1180" s="9">
        <v>15.794919999999999</v>
      </c>
      <c r="E1180" s="24"/>
      <c r="F1180" s="24">
        <v>0</v>
      </c>
      <c r="G1180" s="24">
        <v>0</v>
      </c>
      <c r="H1180" s="24"/>
      <c r="I1180" s="24">
        <v>0</v>
      </c>
      <c r="J1180" s="24"/>
      <c r="K1180" s="24"/>
      <c r="L1180" s="24"/>
      <c r="M1180" s="24">
        <v>15.794919999999999</v>
      </c>
      <c r="N1180" s="24">
        <v>0</v>
      </c>
      <c r="O1180" s="24"/>
      <c r="P1180" s="50">
        <v>2.806</v>
      </c>
      <c r="Q1180" s="24"/>
      <c r="R1180" s="24"/>
      <c r="S1180" s="24"/>
      <c r="T1180" s="24">
        <v>0</v>
      </c>
      <c r="U1180" s="24">
        <v>0</v>
      </c>
      <c r="V1180" s="24"/>
      <c r="W1180" s="24">
        <v>0</v>
      </c>
      <c r="X1180" s="24"/>
      <c r="Y1180" s="24"/>
      <c r="Z1180" s="24"/>
      <c r="AA1180" s="24">
        <v>0</v>
      </c>
      <c r="AB1180" s="24"/>
      <c r="AC1180" s="24"/>
      <c r="AD1180" s="50"/>
      <c r="AE1180" s="24"/>
      <c r="AF1180" s="24"/>
      <c r="AG1180" s="24"/>
      <c r="AH1180" s="24">
        <v>0</v>
      </c>
      <c r="AI1180" s="24"/>
      <c r="AJ1180" s="24"/>
      <c r="AK1180" s="50"/>
      <c r="AL1180" s="46"/>
      <c r="AM1180" s="24"/>
      <c r="AN1180" s="24"/>
      <c r="AO1180" s="24">
        <f t="shared" si="19"/>
        <v>15.794919999999999</v>
      </c>
      <c r="AP1180" s="24">
        <v>0</v>
      </c>
      <c r="AQ1180" s="24">
        <v>0</v>
      </c>
      <c r="AR1180" s="24">
        <v>2.806</v>
      </c>
      <c r="AS1180" s="24">
        <v>0</v>
      </c>
      <c r="AT1180" s="24">
        <v>0</v>
      </c>
    </row>
    <row r="1181" spans="1:46" ht="78.75">
      <c r="A1181" s="8" t="s">
        <v>807</v>
      </c>
      <c r="B1181" s="73" t="s">
        <v>2100</v>
      </c>
      <c r="C1181" s="15" t="s">
        <v>2101</v>
      </c>
      <c r="D1181" s="9">
        <v>8.0648800000000005</v>
      </c>
      <c r="E1181" s="24"/>
      <c r="F1181" s="24">
        <v>0</v>
      </c>
      <c r="G1181" s="24">
        <v>0</v>
      </c>
      <c r="H1181" s="24"/>
      <c r="I1181" s="24">
        <v>0</v>
      </c>
      <c r="J1181" s="24"/>
      <c r="K1181" s="24"/>
      <c r="L1181" s="24"/>
      <c r="M1181" s="24">
        <v>8.0648800000000005</v>
      </c>
      <c r="N1181" s="24">
        <v>0</v>
      </c>
      <c r="O1181" s="24"/>
      <c r="P1181" s="50">
        <v>1.40</v>
      </c>
      <c r="Q1181" s="24"/>
      <c r="R1181" s="24"/>
      <c r="S1181" s="24"/>
      <c r="T1181" s="24">
        <v>0</v>
      </c>
      <c r="U1181" s="24">
        <v>0</v>
      </c>
      <c r="V1181" s="24"/>
      <c r="W1181" s="24">
        <v>0</v>
      </c>
      <c r="X1181" s="24"/>
      <c r="Y1181" s="24"/>
      <c r="Z1181" s="24"/>
      <c r="AA1181" s="24">
        <v>0</v>
      </c>
      <c r="AB1181" s="24"/>
      <c r="AC1181" s="24"/>
      <c r="AD1181" s="50"/>
      <c r="AE1181" s="24"/>
      <c r="AF1181" s="24"/>
      <c r="AG1181" s="24"/>
      <c r="AH1181" s="24">
        <v>0</v>
      </c>
      <c r="AI1181" s="24"/>
      <c r="AJ1181" s="24"/>
      <c r="AK1181" s="50"/>
      <c r="AL1181" s="46"/>
      <c r="AM1181" s="24"/>
      <c r="AN1181" s="24"/>
      <c r="AO1181" s="24">
        <f t="shared" si="19"/>
        <v>8.0648800000000005</v>
      </c>
      <c r="AP1181" s="24">
        <v>0</v>
      </c>
      <c r="AQ1181" s="24">
        <v>0</v>
      </c>
      <c r="AR1181" s="24">
        <v>1.40</v>
      </c>
      <c r="AS1181" s="24">
        <v>0</v>
      </c>
      <c r="AT1181" s="24">
        <v>0</v>
      </c>
    </row>
    <row r="1182" spans="1:46" ht="63">
      <c r="A1182" s="8" t="s">
        <v>807</v>
      </c>
      <c r="B1182" s="73" t="s">
        <v>2102</v>
      </c>
      <c r="C1182" s="15" t="s">
        <v>2103</v>
      </c>
      <c r="D1182" s="9">
        <v>5.9139399999999993</v>
      </c>
      <c r="E1182" s="24"/>
      <c r="F1182" s="24">
        <v>0</v>
      </c>
      <c r="G1182" s="24">
        <v>0</v>
      </c>
      <c r="H1182" s="24"/>
      <c r="I1182" s="24">
        <v>0</v>
      </c>
      <c r="J1182" s="24"/>
      <c r="K1182" s="24"/>
      <c r="L1182" s="24"/>
      <c r="M1182" s="24">
        <v>5.9139399999999993</v>
      </c>
      <c r="N1182" s="24">
        <v>0</v>
      </c>
      <c r="O1182" s="24"/>
      <c r="P1182" s="50">
        <v>1.44</v>
      </c>
      <c r="Q1182" s="24"/>
      <c r="R1182" s="24"/>
      <c r="S1182" s="24"/>
      <c r="T1182" s="24">
        <v>0</v>
      </c>
      <c r="U1182" s="24">
        <v>0</v>
      </c>
      <c r="V1182" s="24"/>
      <c r="W1182" s="24">
        <v>0</v>
      </c>
      <c r="X1182" s="24"/>
      <c r="Y1182" s="24"/>
      <c r="Z1182" s="24"/>
      <c r="AA1182" s="24">
        <v>0</v>
      </c>
      <c r="AB1182" s="24"/>
      <c r="AC1182" s="24"/>
      <c r="AD1182" s="50"/>
      <c r="AE1182" s="24"/>
      <c r="AF1182" s="24"/>
      <c r="AG1182" s="24"/>
      <c r="AH1182" s="24">
        <v>0</v>
      </c>
      <c r="AI1182" s="24"/>
      <c r="AJ1182" s="24"/>
      <c r="AK1182" s="50"/>
      <c r="AL1182" s="46"/>
      <c r="AM1182" s="24"/>
      <c r="AN1182" s="24"/>
      <c r="AO1182" s="24">
        <f t="shared" si="19"/>
        <v>5.9139399999999993</v>
      </c>
      <c r="AP1182" s="24">
        <v>0</v>
      </c>
      <c r="AQ1182" s="24">
        <v>0</v>
      </c>
      <c r="AR1182" s="24">
        <v>1.44</v>
      </c>
      <c r="AS1182" s="24">
        <v>0</v>
      </c>
      <c r="AT1182" s="24">
        <v>0</v>
      </c>
    </row>
    <row r="1183" spans="1:46" ht="63">
      <c r="A1183" s="8" t="s">
        <v>807</v>
      </c>
      <c r="B1183" s="73" t="s">
        <v>2104</v>
      </c>
      <c r="C1183" s="15" t="s">
        <v>2105</v>
      </c>
      <c r="D1183" s="9">
        <v>39.572540000000004</v>
      </c>
      <c r="E1183" s="24"/>
      <c r="F1183" s="24">
        <v>39.572540000000004</v>
      </c>
      <c r="G1183" s="24">
        <v>0</v>
      </c>
      <c r="H1183" s="24"/>
      <c r="I1183" s="24">
        <v>2</v>
      </c>
      <c r="J1183" s="24"/>
      <c r="K1183" s="24"/>
      <c r="L1183" s="24"/>
      <c r="M1183" s="24">
        <v>0</v>
      </c>
      <c r="N1183" s="24">
        <v>0</v>
      </c>
      <c r="O1183" s="24"/>
      <c r="P1183" s="50">
        <v>0</v>
      </c>
      <c r="Q1183" s="24"/>
      <c r="R1183" s="24"/>
      <c r="S1183" s="24"/>
      <c r="T1183" s="24">
        <v>0</v>
      </c>
      <c r="U1183" s="24">
        <v>0</v>
      </c>
      <c r="V1183" s="24"/>
      <c r="W1183" s="24">
        <v>0</v>
      </c>
      <c r="X1183" s="24"/>
      <c r="Y1183" s="24"/>
      <c r="Z1183" s="24"/>
      <c r="AA1183" s="24">
        <v>0</v>
      </c>
      <c r="AB1183" s="24"/>
      <c r="AC1183" s="24"/>
      <c r="AD1183" s="50"/>
      <c r="AE1183" s="24"/>
      <c r="AF1183" s="24"/>
      <c r="AG1183" s="24"/>
      <c r="AH1183" s="24">
        <v>0</v>
      </c>
      <c r="AI1183" s="24"/>
      <c r="AJ1183" s="24"/>
      <c r="AK1183" s="50"/>
      <c r="AL1183" s="46"/>
      <c r="AM1183" s="24"/>
      <c r="AN1183" s="24"/>
      <c r="AO1183" s="24">
        <f t="shared" si="19"/>
        <v>39.572540000000004</v>
      </c>
      <c r="AP1183" s="24">
        <v>0</v>
      </c>
      <c r="AQ1183" s="24">
        <v>0</v>
      </c>
      <c r="AR1183" s="24">
        <v>2</v>
      </c>
      <c r="AS1183" s="24">
        <v>0</v>
      </c>
      <c r="AT1183" s="24">
        <v>0</v>
      </c>
    </row>
    <row r="1184" spans="1:46" ht="47.25">
      <c r="A1184" s="8" t="s">
        <v>807</v>
      </c>
      <c r="B1184" s="73" t="s">
        <v>2106</v>
      </c>
      <c r="C1184" s="15" t="s">
        <v>2683</v>
      </c>
      <c r="D1184" s="9">
        <v>0.91837999999999997</v>
      </c>
      <c r="E1184" s="24"/>
      <c r="F1184" s="24">
        <v>0.9183800000000002</v>
      </c>
      <c r="G1184" s="24">
        <v>0</v>
      </c>
      <c r="H1184" s="24"/>
      <c r="I1184" s="24">
        <v>0.16</v>
      </c>
      <c r="J1184" s="24"/>
      <c r="K1184" s="24"/>
      <c r="L1184" s="24"/>
      <c r="M1184" s="24">
        <v>0</v>
      </c>
      <c r="N1184" s="24">
        <v>0</v>
      </c>
      <c r="O1184" s="24"/>
      <c r="P1184" s="50">
        <v>0</v>
      </c>
      <c r="Q1184" s="24"/>
      <c r="R1184" s="24"/>
      <c r="S1184" s="24"/>
      <c r="T1184" s="24">
        <v>0</v>
      </c>
      <c r="U1184" s="24">
        <v>0</v>
      </c>
      <c r="V1184" s="24"/>
      <c r="W1184" s="24">
        <v>0</v>
      </c>
      <c r="X1184" s="24"/>
      <c r="Y1184" s="24"/>
      <c r="Z1184" s="24"/>
      <c r="AA1184" s="24">
        <v>0</v>
      </c>
      <c r="AB1184" s="24"/>
      <c r="AC1184" s="24"/>
      <c r="AD1184" s="50"/>
      <c r="AE1184" s="24"/>
      <c r="AF1184" s="24"/>
      <c r="AG1184" s="24"/>
      <c r="AH1184" s="24">
        <v>0</v>
      </c>
      <c r="AI1184" s="24"/>
      <c r="AJ1184" s="24"/>
      <c r="AK1184" s="50"/>
      <c r="AL1184" s="46"/>
      <c r="AM1184" s="24"/>
      <c r="AN1184" s="24"/>
      <c r="AO1184" s="24">
        <f t="shared" si="19"/>
        <v>0.9183800000000002</v>
      </c>
      <c r="AP1184" s="24">
        <v>0</v>
      </c>
      <c r="AQ1184" s="24">
        <v>0</v>
      </c>
      <c r="AR1184" s="24">
        <v>0.16</v>
      </c>
      <c r="AS1184" s="24">
        <v>0</v>
      </c>
      <c r="AT1184" s="24">
        <v>0</v>
      </c>
    </row>
    <row r="1185" spans="1:46" ht="94.5">
      <c r="A1185" s="8" t="s">
        <v>807</v>
      </c>
      <c r="B1185" s="73" t="s">
        <v>2107</v>
      </c>
      <c r="C1185" s="15" t="s">
        <v>2108</v>
      </c>
      <c r="D1185" s="9">
        <v>3.5495799999999997</v>
      </c>
      <c r="E1185" s="24"/>
      <c r="F1185" s="24">
        <v>0</v>
      </c>
      <c r="G1185" s="24">
        <v>0</v>
      </c>
      <c r="H1185" s="24"/>
      <c r="I1185" s="24">
        <v>0</v>
      </c>
      <c r="J1185" s="24"/>
      <c r="K1185" s="24"/>
      <c r="L1185" s="24"/>
      <c r="M1185" s="24">
        <v>3.5495800000000006</v>
      </c>
      <c r="N1185" s="24">
        <v>0</v>
      </c>
      <c r="O1185" s="24"/>
      <c r="P1185" s="50">
        <v>0.71</v>
      </c>
      <c r="Q1185" s="24"/>
      <c r="R1185" s="24"/>
      <c r="S1185" s="24"/>
      <c r="T1185" s="24">
        <v>0</v>
      </c>
      <c r="U1185" s="24">
        <v>0</v>
      </c>
      <c r="V1185" s="24"/>
      <c r="W1185" s="24">
        <v>0</v>
      </c>
      <c r="X1185" s="24"/>
      <c r="Y1185" s="24"/>
      <c r="Z1185" s="24"/>
      <c r="AA1185" s="24">
        <v>0</v>
      </c>
      <c r="AB1185" s="24"/>
      <c r="AC1185" s="24"/>
      <c r="AD1185" s="50"/>
      <c r="AE1185" s="24"/>
      <c r="AF1185" s="24"/>
      <c r="AG1185" s="24"/>
      <c r="AH1185" s="24">
        <v>0</v>
      </c>
      <c r="AI1185" s="24"/>
      <c r="AJ1185" s="24"/>
      <c r="AK1185" s="50"/>
      <c r="AL1185" s="46"/>
      <c r="AM1185" s="24"/>
      <c r="AN1185" s="24"/>
      <c r="AO1185" s="24">
        <f t="shared" si="19"/>
        <v>3.5495800000000006</v>
      </c>
      <c r="AP1185" s="24">
        <v>0</v>
      </c>
      <c r="AQ1185" s="24">
        <v>0</v>
      </c>
      <c r="AR1185" s="24">
        <v>0.71</v>
      </c>
      <c r="AS1185" s="24">
        <v>0</v>
      </c>
      <c r="AT1185" s="24">
        <v>0</v>
      </c>
    </row>
    <row r="1186" spans="1:46" ht="78.75">
      <c r="A1186" s="8" t="s">
        <v>807</v>
      </c>
      <c r="B1186" s="73" t="s">
        <v>2109</v>
      </c>
      <c r="C1186" s="15" t="s">
        <v>2110</v>
      </c>
      <c r="D1186" s="9">
        <v>4.6406700000000001</v>
      </c>
      <c r="E1186" s="24"/>
      <c r="F1186" s="24">
        <v>4.6406700000000001</v>
      </c>
      <c r="G1186" s="24">
        <v>0</v>
      </c>
      <c r="H1186" s="24"/>
      <c r="I1186" s="24">
        <v>0.46800000000000003</v>
      </c>
      <c r="J1186" s="24"/>
      <c r="K1186" s="24"/>
      <c r="L1186" s="24"/>
      <c r="M1186" s="24">
        <v>0</v>
      </c>
      <c r="N1186" s="24">
        <v>0</v>
      </c>
      <c r="O1186" s="24"/>
      <c r="P1186" s="50">
        <v>0</v>
      </c>
      <c r="Q1186" s="24"/>
      <c r="R1186" s="24"/>
      <c r="S1186" s="24"/>
      <c r="T1186" s="24">
        <v>0</v>
      </c>
      <c r="U1186" s="24">
        <v>0</v>
      </c>
      <c r="V1186" s="24"/>
      <c r="W1186" s="24">
        <v>0</v>
      </c>
      <c r="X1186" s="24"/>
      <c r="Y1186" s="24"/>
      <c r="Z1186" s="24"/>
      <c r="AA1186" s="24">
        <v>0</v>
      </c>
      <c r="AB1186" s="24"/>
      <c r="AC1186" s="24"/>
      <c r="AD1186" s="50"/>
      <c r="AE1186" s="24"/>
      <c r="AF1186" s="24"/>
      <c r="AG1186" s="24"/>
      <c r="AH1186" s="24">
        <v>0</v>
      </c>
      <c r="AI1186" s="24"/>
      <c r="AJ1186" s="24"/>
      <c r="AK1186" s="50"/>
      <c r="AL1186" s="46"/>
      <c r="AM1186" s="24"/>
      <c r="AN1186" s="24"/>
      <c r="AO1186" s="24">
        <f t="shared" si="19"/>
        <v>4.6406700000000001</v>
      </c>
      <c r="AP1186" s="24">
        <v>0</v>
      </c>
      <c r="AQ1186" s="24">
        <v>0</v>
      </c>
      <c r="AR1186" s="24">
        <v>0.46800000000000003</v>
      </c>
      <c r="AS1186" s="24">
        <v>0</v>
      </c>
      <c r="AT1186" s="24">
        <v>0</v>
      </c>
    </row>
    <row r="1187" spans="1:46" ht="94.5">
      <c r="A1187" s="8" t="s">
        <v>807</v>
      </c>
      <c r="B1187" s="73" t="s">
        <v>2111</v>
      </c>
      <c r="C1187" s="15" t="s">
        <v>2684</v>
      </c>
      <c r="D1187" s="9">
        <v>22.96312</v>
      </c>
      <c r="E1187" s="24"/>
      <c r="F1187" s="24">
        <v>0</v>
      </c>
      <c r="G1187" s="24">
        <v>0</v>
      </c>
      <c r="H1187" s="24"/>
      <c r="I1187" s="24">
        <v>0</v>
      </c>
      <c r="J1187" s="24"/>
      <c r="K1187" s="24"/>
      <c r="L1187" s="24"/>
      <c r="M1187" s="24">
        <v>22.96312</v>
      </c>
      <c r="N1187" s="24">
        <v>0</v>
      </c>
      <c r="O1187" s="24"/>
      <c r="P1187" s="50">
        <v>2.2000000000000002</v>
      </c>
      <c r="Q1187" s="24"/>
      <c r="R1187" s="24"/>
      <c r="S1187" s="24"/>
      <c r="T1187" s="24">
        <v>0</v>
      </c>
      <c r="U1187" s="24">
        <v>0</v>
      </c>
      <c r="V1187" s="24"/>
      <c r="W1187" s="24">
        <v>0</v>
      </c>
      <c r="X1187" s="24"/>
      <c r="Y1187" s="24"/>
      <c r="Z1187" s="24"/>
      <c r="AA1187" s="24">
        <v>0</v>
      </c>
      <c r="AB1187" s="24"/>
      <c r="AC1187" s="24"/>
      <c r="AD1187" s="50"/>
      <c r="AE1187" s="24"/>
      <c r="AF1187" s="24"/>
      <c r="AG1187" s="24"/>
      <c r="AH1187" s="24">
        <v>0</v>
      </c>
      <c r="AI1187" s="24"/>
      <c r="AJ1187" s="24"/>
      <c r="AK1187" s="50"/>
      <c r="AL1187" s="46"/>
      <c r="AM1187" s="24"/>
      <c r="AN1187" s="24"/>
      <c r="AO1187" s="24">
        <f t="shared" si="19"/>
        <v>22.96312</v>
      </c>
      <c r="AP1187" s="24">
        <v>0</v>
      </c>
      <c r="AQ1187" s="24">
        <v>0</v>
      </c>
      <c r="AR1187" s="24">
        <v>2.2000000000000002</v>
      </c>
      <c r="AS1187" s="24">
        <v>0</v>
      </c>
      <c r="AT1187" s="24">
        <v>0</v>
      </c>
    </row>
    <row r="1188" spans="1:46" ht="110.25">
      <c r="A1188" s="8" t="s">
        <v>807</v>
      </c>
      <c r="B1188" s="73" t="s">
        <v>2112</v>
      </c>
      <c r="C1188" s="15" t="s">
        <v>2685</v>
      </c>
      <c r="D1188" s="9">
        <v>22.288820000000001</v>
      </c>
      <c r="E1188" s="24"/>
      <c r="F1188" s="24">
        <v>0</v>
      </c>
      <c r="G1188" s="24">
        <v>0</v>
      </c>
      <c r="H1188" s="24"/>
      <c r="I1188" s="24">
        <v>0</v>
      </c>
      <c r="J1188" s="24"/>
      <c r="K1188" s="24"/>
      <c r="L1188" s="24"/>
      <c r="M1188" s="24">
        <v>22.288820000000001</v>
      </c>
      <c r="N1188" s="24">
        <v>3.20</v>
      </c>
      <c r="O1188" s="24"/>
      <c r="P1188" s="50">
        <v>2.2000000000000002</v>
      </c>
      <c r="Q1188" s="24"/>
      <c r="R1188" s="24"/>
      <c r="S1188" s="24"/>
      <c r="T1188" s="24">
        <v>0</v>
      </c>
      <c r="U1188" s="24">
        <v>0</v>
      </c>
      <c r="V1188" s="24"/>
      <c r="W1188" s="24">
        <v>0</v>
      </c>
      <c r="X1188" s="24"/>
      <c r="Y1188" s="24"/>
      <c r="Z1188" s="24"/>
      <c r="AA1188" s="24">
        <v>0</v>
      </c>
      <c r="AB1188" s="24"/>
      <c r="AC1188" s="24"/>
      <c r="AD1188" s="50"/>
      <c r="AE1188" s="24"/>
      <c r="AF1188" s="24"/>
      <c r="AG1188" s="24"/>
      <c r="AH1188" s="24">
        <v>0</v>
      </c>
      <c r="AI1188" s="24"/>
      <c r="AJ1188" s="24"/>
      <c r="AK1188" s="50"/>
      <c r="AL1188" s="46"/>
      <c r="AM1188" s="24"/>
      <c r="AN1188" s="24"/>
      <c r="AO1188" s="24">
        <f t="shared" si="19"/>
        <v>22.288820000000001</v>
      </c>
      <c r="AP1188" s="24">
        <v>3.20</v>
      </c>
      <c r="AQ1188" s="24">
        <v>0</v>
      </c>
      <c r="AR1188" s="24">
        <v>2.2000000000000002</v>
      </c>
      <c r="AS1188" s="24">
        <v>0</v>
      </c>
      <c r="AT1188" s="24">
        <v>0</v>
      </c>
    </row>
    <row r="1189" spans="1:46" ht="78.75">
      <c r="A1189" s="8" t="s">
        <v>807</v>
      </c>
      <c r="B1189" s="73" t="s">
        <v>2113</v>
      </c>
      <c r="C1189" s="15" t="s">
        <v>2686</v>
      </c>
      <c r="D1189" s="9">
        <v>1.55813</v>
      </c>
      <c r="E1189" s="24"/>
      <c r="F1189" s="24">
        <v>1.5581300000000002</v>
      </c>
      <c r="G1189" s="24">
        <v>0</v>
      </c>
      <c r="H1189" s="24"/>
      <c r="I1189" s="24">
        <v>0.80</v>
      </c>
      <c r="J1189" s="24"/>
      <c r="K1189" s="24"/>
      <c r="L1189" s="24"/>
      <c r="M1189" s="24">
        <v>0</v>
      </c>
      <c r="N1189" s="24">
        <v>0</v>
      </c>
      <c r="O1189" s="24"/>
      <c r="P1189" s="50">
        <v>0</v>
      </c>
      <c r="Q1189" s="24"/>
      <c r="R1189" s="24"/>
      <c r="S1189" s="24"/>
      <c r="T1189" s="24">
        <v>0</v>
      </c>
      <c r="U1189" s="24">
        <v>0</v>
      </c>
      <c r="V1189" s="24"/>
      <c r="W1189" s="24">
        <v>0</v>
      </c>
      <c r="X1189" s="24"/>
      <c r="Y1189" s="24"/>
      <c r="Z1189" s="24"/>
      <c r="AA1189" s="24">
        <v>0</v>
      </c>
      <c r="AB1189" s="24"/>
      <c r="AC1189" s="24"/>
      <c r="AD1189" s="50"/>
      <c r="AE1189" s="24"/>
      <c r="AF1189" s="24"/>
      <c r="AG1189" s="24"/>
      <c r="AH1189" s="24">
        <v>0</v>
      </c>
      <c r="AI1189" s="24"/>
      <c r="AJ1189" s="24"/>
      <c r="AK1189" s="50"/>
      <c r="AL1189" s="46"/>
      <c r="AM1189" s="24"/>
      <c r="AN1189" s="24"/>
      <c r="AO1189" s="24">
        <f t="shared" si="19"/>
        <v>1.5581300000000002</v>
      </c>
      <c r="AP1189" s="24">
        <v>0</v>
      </c>
      <c r="AQ1189" s="24">
        <v>0</v>
      </c>
      <c r="AR1189" s="24">
        <v>0.80</v>
      </c>
      <c r="AS1189" s="24">
        <v>0</v>
      </c>
      <c r="AT1189" s="24">
        <v>0</v>
      </c>
    </row>
    <row r="1190" spans="1:46" ht="78.75">
      <c r="A1190" s="8" t="s">
        <v>807</v>
      </c>
      <c r="B1190" s="73" t="s">
        <v>2114</v>
      </c>
      <c r="C1190" s="15" t="s">
        <v>2687</v>
      </c>
      <c r="D1190" s="9">
        <v>29.935790000000001</v>
      </c>
      <c r="E1190" s="24"/>
      <c r="F1190" s="24">
        <v>0</v>
      </c>
      <c r="G1190" s="24">
        <v>0</v>
      </c>
      <c r="H1190" s="24"/>
      <c r="I1190" s="24">
        <v>0</v>
      </c>
      <c r="J1190" s="24"/>
      <c r="K1190" s="24"/>
      <c r="L1190" s="24"/>
      <c r="M1190" s="24">
        <v>29.935790000000001</v>
      </c>
      <c r="N1190" s="24">
        <v>1.26</v>
      </c>
      <c r="O1190" s="24"/>
      <c r="P1190" s="50">
        <v>4.4000000000000004</v>
      </c>
      <c r="Q1190" s="24"/>
      <c r="R1190" s="24"/>
      <c r="S1190" s="24"/>
      <c r="T1190" s="24">
        <v>0</v>
      </c>
      <c r="U1190" s="24">
        <v>0</v>
      </c>
      <c r="V1190" s="24"/>
      <c r="W1190" s="24">
        <v>0</v>
      </c>
      <c r="X1190" s="24"/>
      <c r="Y1190" s="24"/>
      <c r="Z1190" s="24"/>
      <c r="AA1190" s="24">
        <v>0</v>
      </c>
      <c r="AB1190" s="24"/>
      <c r="AC1190" s="24"/>
      <c r="AD1190" s="50"/>
      <c r="AE1190" s="24"/>
      <c r="AF1190" s="24"/>
      <c r="AG1190" s="24"/>
      <c r="AH1190" s="24">
        <v>0</v>
      </c>
      <c r="AI1190" s="24"/>
      <c r="AJ1190" s="24"/>
      <c r="AK1190" s="50"/>
      <c r="AL1190" s="46"/>
      <c r="AM1190" s="24"/>
      <c r="AN1190" s="24"/>
      <c r="AO1190" s="24">
        <f t="shared" si="19"/>
        <v>29.935790000000001</v>
      </c>
      <c r="AP1190" s="24">
        <v>1.26</v>
      </c>
      <c r="AQ1190" s="24">
        <v>0</v>
      </c>
      <c r="AR1190" s="24">
        <v>4.4000000000000004</v>
      </c>
      <c r="AS1190" s="24">
        <v>0</v>
      </c>
      <c r="AT1190" s="24">
        <v>0</v>
      </c>
    </row>
    <row r="1191" spans="1:46" ht="110.25">
      <c r="A1191" s="8" t="s">
        <v>804</v>
      </c>
      <c r="B1191" s="73" t="s">
        <v>2115</v>
      </c>
      <c r="C1191" s="15" t="s">
        <v>2688</v>
      </c>
      <c r="D1191" s="9">
        <v>3.5944199999999999</v>
      </c>
      <c r="E1191" s="24"/>
      <c r="F1191" s="24">
        <v>3.5944200000000004</v>
      </c>
      <c r="G1191" s="24">
        <v>0</v>
      </c>
      <c r="H1191" s="24"/>
      <c r="I1191" s="24">
        <v>0.60</v>
      </c>
      <c r="J1191" s="24"/>
      <c r="K1191" s="24"/>
      <c r="L1191" s="24"/>
      <c r="M1191" s="24">
        <v>0</v>
      </c>
      <c r="N1191" s="24">
        <v>0</v>
      </c>
      <c r="O1191" s="24"/>
      <c r="P1191" s="50">
        <v>0</v>
      </c>
      <c r="Q1191" s="24"/>
      <c r="R1191" s="24"/>
      <c r="S1191" s="24"/>
      <c r="T1191" s="24">
        <v>0</v>
      </c>
      <c r="U1191" s="24">
        <v>0</v>
      </c>
      <c r="V1191" s="24"/>
      <c r="W1191" s="24">
        <v>0</v>
      </c>
      <c r="X1191" s="24"/>
      <c r="Y1191" s="24"/>
      <c r="Z1191" s="24"/>
      <c r="AA1191" s="24">
        <v>0</v>
      </c>
      <c r="AB1191" s="24"/>
      <c r="AC1191" s="24"/>
      <c r="AD1191" s="50"/>
      <c r="AE1191" s="24"/>
      <c r="AF1191" s="24"/>
      <c r="AG1191" s="24"/>
      <c r="AH1191" s="24">
        <v>0</v>
      </c>
      <c r="AI1191" s="24"/>
      <c r="AJ1191" s="24"/>
      <c r="AK1191" s="50"/>
      <c r="AL1191" s="46"/>
      <c r="AM1191" s="24"/>
      <c r="AN1191" s="24"/>
      <c r="AO1191" s="24">
        <f t="shared" si="19"/>
        <v>3.5944200000000004</v>
      </c>
      <c r="AP1191" s="24">
        <v>0</v>
      </c>
      <c r="AQ1191" s="24">
        <v>0</v>
      </c>
      <c r="AR1191" s="24">
        <v>0.60</v>
      </c>
      <c r="AS1191" s="24">
        <v>0</v>
      </c>
      <c r="AT1191" s="24">
        <v>0</v>
      </c>
    </row>
    <row r="1192" spans="1:46" ht="63">
      <c r="A1192" s="8" t="s">
        <v>804</v>
      </c>
      <c r="B1192" s="73" t="s">
        <v>2116</v>
      </c>
      <c r="C1192" s="15" t="s">
        <v>2689</v>
      </c>
      <c r="D1192" s="9">
        <v>3.1835100000000001</v>
      </c>
      <c r="E1192" s="24"/>
      <c r="F1192" s="24">
        <v>0</v>
      </c>
      <c r="G1192" s="24">
        <v>0</v>
      </c>
      <c r="H1192" s="24"/>
      <c r="I1192" s="24">
        <v>0</v>
      </c>
      <c r="J1192" s="24"/>
      <c r="K1192" s="24"/>
      <c r="L1192" s="24"/>
      <c r="M1192" s="24">
        <v>3.1835100000000001</v>
      </c>
      <c r="N1192" s="24">
        <v>0.40</v>
      </c>
      <c r="O1192" s="24"/>
      <c r="P1192" s="49">
        <v>0.10</v>
      </c>
      <c r="Q1192" s="24"/>
      <c r="R1192" s="24"/>
      <c r="S1192" s="24"/>
      <c r="T1192" s="24">
        <v>0</v>
      </c>
      <c r="U1192" s="24">
        <v>0</v>
      </c>
      <c r="V1192" s="24"/>
      <c r="W1192" s="24">
        <v>0</v>
      </c>
      <c r="X1192" s="24"/>
      <c r="Y1192" s="24"/>
      <c r="Z1192" s="24"/>
      <c r="AA1192" s="24">
        <v>0</v>
      </c>
      <c r="AB1192" s="24"/>
      <c r="AC1192" s="24"/>
      <c r="AD1192" s="49"/>
      <c r="AE1192" s="24"/>
      <c r="AF1192" s="24"/>
      <c r="AG1192" s="24"/>
      <c r="AH1192" s="24">
        <v>0</v>
      </c>
      <c r="AI1192" s="24"/>
      <c r="AJ1192" s="24"/>
      <c r="AK1192" s="49"/>
      <c r="AL1192" s="44"/>
      <c r="AM1192" s="24"/>
      <c r="AN1192" s="24"/>
      <c r="AO1192" s="24">
        <f t="shared" si="19"/>
        <v>3.1835100000000001</v>
      </c>
      <c r="AP1192" s="24">
        <v>0.40</v>
      </c>
      <c r="AQ1192" s="24">
        <v>0</v>
      </c>
      <c r="AR1192" s="24">
        <v>0.10</v>
      </c>
      <c r="AS1192" s="24">
        <v>0</v>
      </c>
      <c r="AT1192" s="24">
        <v>0</v>
      </c>
    </row>
    <row r="1193" spans="1:46" ht="94.5">
      <c r="A1193" s="8" t="s">
        <v>807</v>
      </c>
      <c r="B1193" s="73" t="s">
        <v>2117</v>
      </c>
      <c r="C1193" s="15" t="s">
        <v>2118</v>
      </c>
      <c r="D1193" s="9">
        <v>6.8923600000000009</v>
      </c>
      <c r="E1193" s="24"/>
      <c r="F1193" s="24">
        <v>0</v>
      </c>
      <c r="G1193" s="24">
        <v>0</v>
      </c>
      <c r="H1193" s="24"/>
      <c r="I1193" s="24">
        <v>0</v>
      </c>
      <c r="J1193" s="24"/>
      <c r="K1193" s="24"/>
      <c r="L1193" s="24"/>
      <c r="M1193" s="24">
        <v>6.8923599999999992</v>
      </c>
      <c r="N1193" s="24">
        <v>1.26</v>
      </c>
      <c r="O1193" s="24"/>
      <c r="P1193" s="50">
        <v>0.84</v>
      </c>
      <c r="Q1193" s="24"/>
      <c r="R1193" s="24"/>
      <c r="S1193" s="24"/>
      <c r="T1193" s="24">
        <v>0</v>
      </c>
      <c r="U1193" s="24">
        <v>0</v>
      </c>
      <c r="V1193" s="24"/>
      <c r="W1193" s="24">
        <v>0</v>
      </c>
      <c r="X1193" s="24"/>
      <c r="Y1193" s="24"/>
      <c r="Z1193" s="24"/>
      <c r="AA1193" s="24">
        <v>0</v>
      </c>
      <c r="AB1193" s="24"/>
      <c r="AC1193" s="24"/>
      <c r="AD1193" s="50"/>
      <c r="AE1193" s="24"/>
      <c r="AF1193" s="24"/>
      <c r="AG1193" s="24"/>
      <c r="AH1193" s="24">
        <v>0</v>
      </c>
      <c r="AI1193" s="24"/>
      <c r="AJ1193" s="24"/>
      <c r="AK1193" s="50"/>
      <c r="AL1193" s="46"/>
      <c r="AM1193" s="24"/>
      <c r="AN1193" s="24"/>
      <c r="AO1193" s="24">
        <f t="shared" si="19"/>
        <v>6.8923599999999992</v>
      </c>
      <c r="AP1193" s="24">
        <v>1.26</v>
      </c>
      <c r="AQ1193" s="24">
        <v>0</v>
      </c>
      <c r="AR1193" s="24">
        <v>0.84</v>
      </c>
      <c r="AS1193" s="24">
        <v>0</v>
      </c>
      <c r="AT1193" s="24">
        <v>0</v>
      </c>
    </row>
    <row r="1194" spans="1:46" ht="78.75">
      <c r="A1194" s="8" t="s">
        <v>807</v>
      </c>
      <c r="B1194" s="73" t="s">
        <v>2119</v>
      </c>
      <c r="C1194" s="15" t="s">
        <v>2120</v>
      </c>
      <c r="D1194" s="9">
        <v>13.33962</v>
      </c>
      <c r="E1194" s="24"/>
      <c r="F1194" s="24">
        <v>13.33962</v>
      </c>
      <c r="G1194" s="24">
        <v>1.26</v>
      </c>
      <c r="H1194" s="24"/>
      <c r="I1194" s="24">
        <v>0.40</v>
      </c>
      <c r="J1194" s="24"/>
      <c r="K1194" s="24"/>
      <c r="L1194" s="24"/>
      <c r="M1194" s="24">
        <v>0</v>
      </c>
      <c r="N1194" s="24">
        <v>0</v>
      </c>
      <c r="O1194" s="24"/>
      <c r="P1194" s="50">
        <v>0</v>
      </c>
      <c r="Q1194" s="24"/>
      <c r="R1194" s="24"/>
      <c r="S1194" s="24"/>
      <c r="T1194" s="24">
        <v>0</v>
      </c>
      <c r="U1194" s="24">
        <v>0</v>
      </c>
      <c r="V1194" s="24"/>
      <c r="W1194" s="24">
        <v>0</v>
      </c>
      <c r="X1194" s="24"/>
      <c r="Y1194" s="24"/>
      <c r="Z1194" s="24"/>
      <c r="AA1194" s="24">
        <v>0</v>
      </c>
      <c r="AB1194" s="24"/>
      <c r="AC1194" s="24"/>
      <c r="AD1194" s="50"/>
      <c r="AE1194" s="24"/>
      <c r="AF1194" s="24"/>
      <c r="AG1194" s="24"/>
      <c r="AH1194" s="24">
        <v>0</v>
      </c>
      <c r="AI1194" s="24"/>
      <c r="AJ1194" s="24"/>
      <c r="AK1194" s="50"/>
      <c r="AL1194" s="46"/>
      <c r="AM1194" s="24"/>
      <c r="AN1194" s="24"/>
      <c r="AO1194" s="24">
        <f t="shared" si="19"/>
        <v>13.33962</v>
      </c>
      <c r="AP1194" s="24">
        <v>1.26</v>
      </c>
      <c r="AQ1194" s="24">
        <v>0</v>
      </c>
      <c r="AR1194" s="24">
        <v>0.40</v>
      </c>
      <c r="AS1194" s="24">
        <v>0</v>
      </c>
      <c r="AT1194" s="24">
        <v>0</v>
      </c>
    </row>
    <row r="1195" spans="1:46" ht="94.5">
      <c r="A1195" s="8" t="s">
        <v>807</v>
      </c>
      <c r="B1195" s="73" t="s">
        <v>2121</v>
      </c>
      <c r="C1195" s="15" t="s">
        <v>2122</v>
      </c>
      <c r="D1195" s="9">
        <v>11.099110000000001</v>
      </c>
      <c r="E1195" s="24"/>
      <c r="F1195" s="24">
        <v>11.099110000000001</v>
      </c>
      <c r="G1195" s="24">
        <v>2</v>
      </c>
      <c r="H1195" s="24"/>
      <c r="I1195" s="24">
        <v>0.40</v>
      </c>
      <c r="J1195" s="24"/>
      <c r="K1195" s="24"/>
      <c r="L1195" s="24"/>
      <c r="M1195" s="24">
        <v>0</v>
      </c>
      <c r="N1195" s="24">
        <v>0</v>
      </c>
      <c r="O1195" s="24"/>
      <c r="P1195" s="50">
        <v>0</v>
      </c>
      <c r="Q1195" s="24"/>
      <c r="R1195" s="24"/>
      <c r="S1195" s="24"/>
      <c r="T1195" s="24">
        <v>0</v>
      </c>
      <c r="U1195" s="24">
        <v>0</v>
      </c>
      <c r="V1195" s="24"/>
      <c r="W1195" s="24">
        <v>0</v>
      </c>
      <c r="X1195" s="24"/>
      <c r="Y1195" s="24"/>
      <c r="Z1195" s="24"/>
      <c r="AA1195" s="24">
        <v>0</v>
      </c>
      <c r="AB1195" s="24"/>
      <c r="AC1195" s="24"/>
      <c r="AD1195" s="50"/>
      <c r="AE1195" s="24"/>
      <c r="AF1195" s="24"/>
      <c r="AG1195" s="24"/>
      <c r="AH1195" s="24">
        <v>0</v>
      </c>
      <c r="AI1195" s="24"/>
      <c r="AJ1195" s="24"/>
      <c r="AK1195" s="50"/>
      <c r="AL1195" s="46"/>
      <c r="AM1195" s="24"/>
      <c r="AN1195" s="24"/>
      <c r="AO1195" s="24">
        <f t="shared" si="19"/>
        <v>11.099110000000001</v>
      </c>
      <c r="AP1195" s="24">
        <v>2</v>
      </c>
      <c r="AQ1195" s="24">
        <v>0</v>
      </c>
      <c r="AR1195" s="24">
        <v>0.40</v>
      </c>
      <c r="AS1195" s="24">
        <v>0</v>
      </c>
      <c r="AT1195" s="24">
        <v>0</v>
      </c>
    </row>
    <row r="1196" spans="1:46" ht="47.25">
      <c r="A1196" s="8" t="s">
        <v>807</v>
      </c>
      <c r="B1196" s="73" t="s">
        <v>2123</v>
      </c>
      <c r="C1196" s="15" t="s">
        <v>2124</v>
      </c>
      <c r="D1196" s="9">
        <v>2.4262600000000001</v>
      </c>
      <c r="E1196" s="24"/>
      <c r="F1196" s="24">
        <v>2.4262600000000001</v>
      </c>
      <c r="G1196" s="24">
        <v>0.63</v>
      </c>
      <c r="H1196" s="24"/>
      <c r="I1196" s="24">
        <v>0.10</v>
      </c>
      <c r="J1196" s="24"/>
      <c r="K1196" s="24"/>
      <c r="L1196" s="24"/>
      <c r="M1196" s="24">
        <v>0</v>
      </c>
      <c r="N1196" s="24">
        <v>0</v>
      </c>
      <c r="O1196" s="24"/>
      <c r="P1196" s="50">
        <v>0</v>
      </c>
      <c r="Q1196" s="24"/>
      <c r="R1196" s="24"/>
      <c r="S1196" s="24"/>
      <c r="T1196" s="24">
        <v>0</v>
      </c>
      <c r="U1196" s="24">
        <v>0</v>
      </c>
      <c r="V1196" s="24"/>
      <c r="W1196" s="24">
        <v>0</v>
      </c>
      <c r="X1196" s="24"/>
      <c r="Y1196" s="24"/>
      <c r="Z1196" s="24"/>
      <c r="AA1196" s="24">
        <v>0</v>
      </c>
      <c r="AB1196" s="24"/>
      <c r="AC1196" s="24"/>
      <c r="AD1196" s="50"/>
      <c r="AE1196" s="24"/>
      <c r="AF1196" s="24"/>
      <c r="AG1196" s="24"/>
      <c r="AH1196" s="24">
        <v>0</v>
      </c>
      <c r="AI1196" s="24"/>
      <c r="AJ1196" s="24"/>
      <c r="AK1196" s="50"/>
      <c r="AL1196" s="46"/>
      <c r="AM1196" s="24"/>
      <c r="AN1196" s="24"/>
      <c r="AO1196" s="24">
        <f t="shared" si="19"/>
        <v>2.4262600000000001</v>
      </c>
      <c r="AP1196" s="24">
        <v>0.63</v>
      </c>
      <c r="AQ1196" s="24">
        <v>0</v>
      </c>
      <c r="AR1196" s="24">
        <v>0.10</v>
      </c>
      <c r="AS1196" s="24">
        <v>0</v>
      </c>
      <c r="AT1196" s="24">
        <v>0</v>
      </c>
    </row>
    <row r="1197" spans="1:46" ht="78.75">
      <c r="A1197" s="8" t="s">
        <v>807</v>
      </c>
      <c r="B1197" s="73" t="s">
        <v>2125</v>
      </c>
      <c r="C1197" s="15" t="s">
        <v>2690</v>
      </c>
      <c r="D1197" s="9">
        <v>121.83571999999998</v>
      </c>
      <c r="E1197" s="24"/>
      <c r="F1197" s="24">
        <v>121.83572000000001</v>
      </c>
      <c r="G1197" s="24">
        <v>0</v>
      </c>
      <c r="H1197" s="24"/>
      <c r="I1197" s="24">
        <v>0</v>
      </c>
      <c r="J1197" s="24"/>
      <c r="K1197" s="24"/>
      <c r="L1197" s="24"/>
      <c r="M1197" s="24">
        <v>0</v>
      </c>
      <c r="N1197" s="24">
        <v>0</v>
      </c>
      <c r="O1197" s="24"/>
      <c r="P1197" s="50">
        <v>0</v>
      </c>
      <c r="Q1197" s="24"/>
      <c r="R1197" s="24"/>
      <c r="S1197" s="24"/>
      <c r="T1197" s="24">
        <v>0</v>
      </c>
      <c r="U1197" s="24">
        <v>0</v>
      </c>
      <c r="V1197" s="24"/>
      <c r="W1197" s="24">
        <v>0</v>
      </c>
      <c r="X1197" s="24"/>
      <c r="Y1197" s="24"/>
      <c r="Z1197" s="24"/>
      <c r="AA1197" s="24">
        <v>0</v>
      </c>
      <c r="AB1197" s="24"/>
      <c r="AC1197" s="24"/>
      <c r="AD1197" s="50"/>
      <c r="AE1197" s="24"/>
      <c r="AF1197" s="24"/>
      <c r="AG1197" s="24"/>
      <c r="AH1197" s="24">
        <v>0</v>
      </c>
      <c r="AI1197" s="24"/>
      <c r="AJ1197" s="24"/>
      <c r="AK1197" s="50"/>
      <c r="AL1197" s="46"/>
      <c r="AM1197" s="24"/>
      <c r="AN1197" s="24"/>
      <c r="AO1197" s="24">
        <f t="shared" si="19"/>
        <v>121.83572000000001</v>
      </c>
      <c r="AP1197" s="24">
        <v>0</v>
      </c>
      <c r="AQ1197" s="24">
        <v>0</v>
      </c>
      <c r="AR1197" s="24">
        <v>0</v>
      </c>
      <c r="AS1197" s="24">
        <v>0</v>
      </c>
      <c r="AT1197" s="24">
        <v>0</v>
      </c>
    </row>
    <row r="1198" spans="1:46" ht="141.75">
      <c r="A1198" s="8" t="s">
        <v>807</v>
      </c>
      <c r="B1198" s="73" t="s">
        <v>2126</v>
      </c>
      <c r="C1198" s="15" t="s">
        <v>2691</v>
      </c>
      <c r="D1198" s="9">
        <v>17.28715</v>
      </c>
      <c r="E1198" s="24"/>
      <c r="F1198" s="24">
        <v>0</v>
      </c>
      <c r="G1198" s="24">
        <v>0</v>
      </c>
      <c r="H1198" s="24"/>
      <c r="I1198" s="24">
        <v>0</v>
      </c>
      <c r="J1198" s="24"/>
      <c r="K1198" s="24"/>
      <c r="L1198" s="24"/>
      <c r="M1198" s="24">
        <v>17.287150000000004</v>
      </c>
      <c r="N1198" s="24">
        <v>1.26</v>
      </c>
      <c r="O1198" s="24"/>
      <c r="P1198" s="50">
        <v>2.38</v>
      </c>
      <c r="Q1198" s="24"/>
      <c r="R1198" s="24"/>
      <c r="S1198" s="24"/>
      <c r="T1198" s="24">
        <v>0</v>
      </c>
      <c r="U1198" s="24">
        <v>0</v>
      </c>
      <c r="V1198" s="24"/>
      <c r="W1198" s="24">
        <v>0</v>
      </c>
      <c r="X1198" s="24"/>
      <c r="Y1198" s="24"/>
      <c r="Z1198" s="24"/>
      <c r="AA1198" s="24">
        <v>0</v>
      </c>
      <c r="AB1198" s="24"/>
      <c r="AC1198" s="24"/>
      <c r="AD1198" s="50"/>
      <c r="AE1198" s="24"/>
      <c r="AF1198" s="24"/>
      <c r="AG1198" s="24"/>
      <c r="AH1198" s="24">
        <v>0</v>
      </c>
      <c r="AI1198" s="24"/>
      <c r="AJ1198" s="24"/>
      <c r="AK1198" s="50"/>
      <c r="AL1198" s="46"/>
      <c r="AM1198" s="24"/>
      <c r="AN1198" s="24"/>
      <c r="AO1198" s="24">
        <f t="shared" si="19"/>
        <v>17.287150000000004</v>
      </c>
      <c r="AP1198" s="24">
        <v>1.26</v>
      </c>
      <c r="AQ1198" s="24">
        <v>0</v>
      </c>
      <c r="AR1198" s="24">
        <v>2.38</v>
      </c>
      <c r="AS1198" s="24">
        <v>0</v>
      </c>
      <c r="AT1198" s="24">
        <v>0</v>
      </c>
    </row>
    <row r="1199" spans="1:46" ht="94.5">
      <c r="A1199" s="8" t="s">
        <v>807</v>
      </c>
      <c r="B1199" s="73" t="s">
        <v>2127</v>
      </c>
      <c r="C1199" s="15" t="s">
        <v>2128</v>
      </c>
      <c r="D1199" s="9">
        <v>81.678169999999994</v>
      </c>
      <c r="E1199" s="24"/>
      <c r="F1199" s="24">
        <v>0</v>
      </c>
      <c r="G1199" s="24">
        <v>0</v>
      </c>
      <c r="H1199" s="24"/>
      <c r="I1199" s="24">
        <v>0</v>
      </c>
      <c r="J1199" s="24"/>
      <c r="K1199" s="24"/>
      <c r="L1199" s="24"/>
      <c r="M1199" s="24">
        <v>81.678169999999994</v>
      </c>
      <c r="N1199" s="24">
        <v>0</v>
      </c>
      <c r="O1199" s="24"/>
      <c r="P1199" s="50">
        <v>1.5</v>
      </c>
      <c r="Q1199" s="24"/>
      <c r="R1199" s="24"/>
      <c r="S1199" s="24"/>
      <c r="T1199" s="24">
        <v>0</v>
      </c>
      <c r="U1199" s="24">
        <v>0</v>
      </c>
      <c r="V1199" s="24"/>
      <c r="W1199" s="24">
        <v>0</v>
      </c>
      <c r="X1199" s="24"/>
      <c r="Y1199" s="24"/>
      <c r="Z1199" s="24"/>
      <c r="AA1199" s="24">
        <v>0</v>
      </c>
      <c r="AB1199" s="24"/>
      <c r="AC1199" s="24"/>
      <c r="AD1199" s="50"/>
      <c r="AE1199" s="24"/>
      <c r="AF1199" s="24"/>
      <c r="AG1199" s="24"/>
      <c r="AH1199" s="24">
        <v>0</v>
      </c>
      <c r="AI1199" s="24"/>
      <c r="AJ1199" s="24"/>
      <c r="AK1199" s="50"/>
      <c r="AL1199" s="46"/>
      <c r="AM1199" s="24"/>
      <c r="AN1199" s="24"/>
      <c r="AO1199" s="24">
        <f t="shared" si="19"/>
        <v>81.678169999999994</v>
      </c>
      <c r="AP1199" s="24">
        <v>0</v>
      </c>
      <c r="AQ1199" s="24">
        <v>0</v>
      </c>
      <c r="AR1199" s="24">
        <v>1.5</v>
      </c>
      <c r="AS1199" s="24">
        <v>0</v>
      </c>
      <c r="AT1199" s="24">
        <v>0</v>
      </c>
    </row>
    <row r="1200" spans="1:46" ht="110.25">
      <c r="A1200" s="8" t="s">
        <v>807</v>
      </c>
      <c r="B1200" s="73" t="s">
        <v>2129</v>
      </c>
      <c r="C1200" s="15" t="s">
        <v>2130</v>
      </c>
      <c r="D1200" s="9">
        <v>1.67933</v>
      </c>
      <c r="E1200" s="24"/>
      <c r="F1200" s="24">
        <v>1.67933</v>
      </c>
      <c r="G1200" s="24">
        <v>0.25</v>
      </c>
      <c r="H1200" s="24"/>
      <c r="I1200" s="24">
        <v>0.15</v>
      </c>
      <c r="J1200" s="24"/>
      <c r="K1200" s="24"/>
      <c r="L1200" s="24"/>
      <c r="M1200" s="24">
        <v>0</v>
      </c>
      <c r="N1200" s="24">
        <v>0</v>
      </c>
      <c r="O1200" s="24"/>
      <c r="P1200" s="50">
        <v>0</v>
      </c>
      <c r="Q1200" s="24"/>
      <c r="R1200" s="24"/>
      <c r="S1200" s="24"/>
      <c r="T1200" s="24">
        <v>0</v>
      </c>
      <c r="U1200" s="24">
        <v>0</v>
      </c>
      <c r="V1200" s="24"/>
      <c r="W1200" s="24">
        <v>0</v>
      </c>
      <c r="X1200" s="24"/>
      <c r="Y1200" s="24"/>
      <c r="Z1200" s="24"/>
      <c r="AA1200" s="24">
        <v>0</v>
      </c>
      <c r="AB1200" s="24"/>
      <c r="AC1200" s="24"/>
      <c r="AD1200" s="50"/>
      <c r="AE1200" s="24"/>
      <c r="AF1200" s="24"/>
      <c r="AG1200" s="24"/>
      <c r="AH1200" s="24">
        <v>0</v>
      </c>
      <c r="AI1200" s="24"/>
      <c r="AJ1200" s="24"/>
      <c r="AK1200" s="50"/>
      <c r="AL1200" s="46"/>
      <c r="AM1200" s="24"/>
      <c r="AN1200" s="24"/>
      <c r="AO1200" s="24">
        <f t="shared" si="19"/>
        <v>1.67933</v>
      </c>
      <c r="AP1200" s="24">
        <v>0.25</v>
      </c>
      <c r="AQ1200" s="24">
        <v>0</v>
      </c>
      <c r="AR1200" s="24">
        <v>0.15</v>
      </c>
      <c r="AS1200" s="24">
        <v>0</v>
      </c>
      <c r="AT1200" s="24">
        <v>0</v>
      </c>
    </row>
    <row r="1201" spans="1:46" ht="63">
      <c r="A1201" s="8" t="s">
        <v>807</v>
      </c>
      <c r="B1201" s="73" t="s">
        <v>2131</v>
      </c>
      <c r="C1201" s="15" t="s">
        <v>2132</v>
      </c>
      <c r="D1201" s="9">
        <v>15.24719</v>
      </c>
      <c r="E1201" s="24"/>
      <c r="F1201" s="24">
        <v>15.247190000000002</v>
      </c>
      <c r="G1201" s="24">
        <v>2</v>
      </c>
      <c r="H1201" s="24"/>
      <c r="I1201" s="24">
        <v>1.20</v>
      </c>
      <c r="J1201" s="24"/>
      <c r="K1201" s="24"/>
      <c r="L1201" s="24"/>
      <c r="M1201" s="24">
        <v>0</v>
      </c>
      <c r="N1201" s="24">
        <v>0</v>
      </c>
      <c r="O1201" s="24"/>
      <c r="P1201" s="50">
        <v>0</v>
      </c>
      <c r="Q1201" s="24"/>
      <c r="R1201" s="24"/>
      <c r="S1201" s="24"/>
      <c r="T1201" s="24">
        <v>0</v>
      </c>
      <c r="U1201" s="24">
        <v>0</v>
      </c>
      <c r="V1201" s="24"/>
      <c r="W1201" s="24">
        <v>0</v>
      </c>
      <c r="X1201" s="24"/>
      <c r="Y1201" s="24"/>
      <c r="Z1201" s="24"/>
      <c r="AA1201" s="24">
        <v>0</v>
      </c>
      <c r="AB1201" s="24"/>
      <c r="AC1201" s="24"/>
      <c r="AD1201" s="50"/>
      <c r="AE1201" s="24"/>
      <c r="AF1201" s="24"/>
      <c r="AG1201" s="24"/>
      <c r="AH1201" s="24">
        <v>0</v>
      </c>
      <c r="AI1201" s="24"/>
      <c r="AJ1201" s="24"/>
      <c r="AK1201" s="50"/>
      <c r="AL1201" s="46"/>
      <c r="AM1201" s="24"/>
      <c r="AN1201" s="24"/>
      <c r="AO1201" s="24">
        <f t="shared" si="19"/>
        <v>15.247190000000002</v>
      </c>
      <c r="AP1201" s="24">
        <v>2</v>
      </c>
      <c r="AQ1201" s="24">
        <v>0</v>
      </c>
      <c r="AR1201" s="24">
        <v>1.20</v>
      </c>
      <c r="AS1201" s="24">
        <v>0</v>
      </c>
      <c r="AT1201" s="24">
        <v>0</v>
      </c>
    </row>
    <row r="1202" spans="1:46" ht="157.5">
      <c r="A1202" s="8" t="s">
        <v>807</v>
      </c>
      <c r="B1202" s="73" t="s">
        <v>2133</v>
      </c>
      <c r="C1202" s="15" t="s">
        <v>2134</v>
      </c>
      <c r="D1202" s="9">
        <v>3.9433399999999996</v>
      </c>
      <c r="E1202" s="24"/>
      <c r="F1202" s="24">
        <v>3.9433399999999996</v>
      </c>
      <c r="G1202" s="24">
        <v>0</v>
      </c>
      <c r="H1202" s="24"/>
      <c r="I1202" s="24">
        <v>0.94</v>
      </c>
      <c r="J1202" s="24"/>
      <c r="K1202" s="24"/>
      <c r="L1202" s="24"/>
      <c r="M1202" s="24">
        <v>0</v>
      </c>
      <c r="N1202" s="24">
        <v>0</v>
      </c>
      <c r="O1202" s="24"/>
      <c r="P1202" s="50">
        <v>0</v>
      </c>
      <c r="Q1202" s="24"/>
      <c r="R1202" s="24"/>
      <c r="S1202" s="24"/>
      <c r="T1202" s="24">
        <v>0</v>
      </c>
      <c r="U1202" s="24">
        <v>0</v>
      </c>
      <c r="V1202" s="24"/>
      <c r="W1202" s="24">
        <v>0</v>
      </c>
      <c r="X1202" s="24"/>
      <c r="Y1202" s="24"/>
      <c r="Z1202" s="24"/>
      <c r="AA1202" s="24">
        <v>0</v>
      </c>
      <c r="AB1202" s="24"/>
      <c r="AC1202" s="24"/>
      <c r="AD1202" s="50"/>
      <c r="AE1202" s="24"/>
      <c r="AF1202" s="24"/>
      <c r="AG1202" s="24"/>
      <c r="AH1202" s="24">
        <v>0</v>
      </c>
      <c r="AI1202" s="24"/>
      <c r="AJ1202" s="24"/>
      <c r="AK1202" s="50"/>
      <c r="AL1202" s="46"/>
      <c r="AM1202" s="24"/>
      <c r="AN1202" s="24"/>
      <c r="AO1202" s="24">
        <f t="shared" si="19"/>
        <v>3.9433399999999996</v>
      </c>
      <c r="AP1202" s="24">
        <v>0</v>
      </c>
      <c r="AQ1202" s="24">
        <v>0</v>
      </c>
      <c r="AR1202" s="24">
        <v>0.94</v>
      </c>
      <c r="AS1202" s="24">
        <v>0</v>
      </c>
      <c r="AT1202" s="24">
        <v>0</v>
      </c>
    </row>
    <row r="1203" spans="1:46" ht="63">
      <c r="A1203" s="8" t="s">
        <v>807</v>
      </c>
      <c r="B1203" s="73" t="s">
        <v>2135</v>
      </c>
      <c r="C1203" s="15" t="s">
        <v>2136</v>
      </c>
      <c r="D1203" s="9">
        <v>10.35497</v>
      </c>
      <c r="E1203" s="24"/>
      <c r="F1203" s="24">
        <v>10.35497</v>
      </c>
      <c r="G1203" s="24">
        <v>1.26</v>
      </c>
      <c r="H1203" s="24"/>
      <c r="I1203" s="24">
        <v>0.12</v>
      </c>
      <c r="J1203" s="24"/>
      <c r="K1203" s="24"/>
      <c r="L1203" s="24"/>
      <c r="M1203" s="24">
        <v>0</v>
      </c>
      <c r="N1203" s="24">
        <v>0</v>
      </c>
      <c r="O1203" s="24"/>
      <c r="P1203" s="50">
        <v>0</v>
      </c>
      <c r="Q1203" s="24"/>
      <c r="R1203" s="24"/>
      <c r="S1203" s="24"/>
      <c r="T1203" s="24">
        <v>0</v>
      </c>
      <c r="U1203" s="24">
        <v>0</v>
      </c>
      <c r="V1203" s="24"/>
      <c r="W1203" s="24">
        <v>0</v>
      </c>
      <c r="X1203" s="24"/>
      <c r="Y1203" s="24"/>
      <c r="Z1203" s="24"/>
      <c r="AA1203" s="24">
        <v>0</v>
      </c>
      <c r="AB1203" s="24"/>
      <c r="AC1203" s="24"/>
      <c r="AD1203" s="50"/>
      <c r="AE1203" s="24"/>
      <c r="AF1203" s="24"/>
      <c r="AG1203" s="24"/>
      <c r="AH1203" s="24">
        <v>0</v>
      </c>
      <c r="AI1203" s="24"/>
      <c r="AJ1203" s="24"/>
      <c r="AK1203" s="50"/>
      <c r="AL1203" s="46"/>
      <c r="AM1203" s="24"/>
      <c r="AN1203" s="24"/>
      <c r="AO1203" s="24">
        <f t="shared" si="19"/>
        <v>10.35497</v>
      </c>
      <c r="AP1203" s="24">
        <v>1.26</v>
      </c>
      <c r="AQ1203" s="24">
        <v>0</v>
      </c>
      <c r="AR1203" s="24">
        <v>0.12</v>
      </c>
      <c r="AS1203" s="24">
        <v>0</v>
      </c>
      <c r="AT1203" s="24">
        <v>0</v>
      </c>
    </row>
    <row r="1204" spans="1:46" ht="94.5">
      <c r="A1204" s="8" t="s">
        <v>807</v>
      </c>
      <c r="B1204" s="73" t="s">
        <v>2137</v>
      </c>
      <c r="C1204" s="15" t="s">
        <v>2138</v>
      </c>
      <c r="D1204" s="9">
        <v>6.7438400000000005</v>
      </c>
      <c r="E1204" s="24"/>
      <c r="F1204" s="24">
        <v>0</v>
      </c>
      <c r="G1204" s="24">
        <v>0</v>
      </c>
      <c r="H1204" s="24"/>
      <c r="I1204" s="24">
        <v>0</v>
      </c>
      <c r="J1204" s="24"/>
      <c r="K1204" s="24"/>
      <c r="L1204" s="24"/>
      <c r="M1204" s="24">
        <v>6.7438400000000005</v>
      </c>
      <c r="N1204" s="24">
        <v>0.5</v>
      </c>
      <c r="O1204" s="24"/>
      <c r="P1204" s="50">
        <v>1.02</v>
      </c>
      <c r="Q1204" s="24"/>
      <c r="R1204" s="24"/>
      <c r="S1204" s="24"/>
      <c r="T1204" s="24">
        <v>0</v>
      </c>
      <c r="U1204" s="24">
        <v>0</v>
      </c>
      <c r="V1204" s="24"/>
      <c r="W1204" s="24">
        <v>0</v>
      </c>
      <c r="X1204" s="24"/>
      <c r="Y1204" s="24"/>
      <c r="Z1204" s="24"/>
      <c r="AA1204" s="24">
        <v>0</v>
      </c>
      <c r="AB1204" s="24"/>
      <c r="AC1204" s="24"/>
      <c r="AD1204" s="50"/>
      <c r="AE1204" s="24"/>
      <c r="AF1204" s="24"/>
      <c r="AG1204" s="24"/>
      <c r="AH1204" s="24">
        <v>0</v>
      </c>
      <c r="AI1204" s="24"/>
      <c r="AJ1204" s="24"/>
      <c r="AK1204" s="50"/>
      <c r="AL1204" s="46"/>
      <c r="AM1204" s="24"/>
      <c r="AN1204" s="24"/>
      <c r="AO1204" s="24">
        <f t="shared" si="19"/>
        <v>6.7438400000000005</v>
      </c>
      <c r="AP1204" s="24">
        <v>0.5</v>
      </c>
      <c r="AQ1204" s="24">
        <v>0</v>
      </c>
      <c r="AR1204" s="24">
        <v>1.02</v>
      </c>
      <c r="AS1204" s="24">
        <v>0</v>
      </c>
      <c r="AT1204" s="24">
        <v>0</v>
      </c>
    </row>
    <row r="1205" spans="1:46" ht="126">
      <c r="A1205" s="8" t="s">
        <v>807</v>
      </c>
      <c r="B1205" s="73" t="s">
        <v>2139</v>
      </c>
      <c r="C1205" s="15" t="s">
        <v>2692</v>
      </c>
      <c r="D1205" s="9">
        <v>8.4009999999999998</v>
      </c>
      <c r="E1205" s="24"/>
      <c r="F1205" s="24">
        <v>8.4009999999999998</v>
      </c>
      <c r="G1205" s="24">
        <v>0.80</v>
      </c>
      <c r="H1205" s="24"/>
      <c r="I1205" s="24">
        <v>0.32</v>
      </c>
      <c r="J1205" s="24"/>
      <c r="K1205" s="24"/>
      <c r="L1205" s="24"/>
      <c r="M1205" s="24">
        <v>0</v>
      </c>
      <c r="N1205" s="24">
        <v>0</v>
      </c>
      <c r="O1205" s="24"/>
      <c r="P1205" s="50">
        <v>0</v>
      </c>
      <c r="Q1205" s="24"/>
      <c r="R1205" s="24"/>
      <c r="S1205" s="24"/>
      <c r="T1205" s="24">
        <v>0</v>
      </c>
      <c r="U1205" s="24">
        <v>0</v>
      </c>
      <c r="V1205" s="24"/>
      <c r="W1205" s="24">
        <v>0</v>
      </c>
      <c r="X1205" s="24"/>
      <c r="Y1205" s="24"/>
      <c r="Z1205" s="24"/>
      <c r="AA1205" s="24">
        <v>0</v>
      </c>
      <c r="AB1205" s="24"/>
      <c r="AC1205" s="24"/>
      <c r="AD1205" s="50"/>
      <c r="AE1205" s="24"/>
      <c r="AF1205" s="24"/>
      <c r="AG1205" s="24"/>
      <c r="AH1205" s="24">
        <v>0</v>
      </c>
      <c r="AI1205" s="24"/>
      <c r="AJ1205" s="24"/>
      <c r="AK1205" s="50"/>
      <c r="AL1205" s="46"/>
      <c r="AM1205" s="24"/>
      <c r="AN1205" s="24"/>
      <c r="AO1205" s="24">
        <f t="shared" si="19"/>
        <v>8.4009999999999998</v>
      </c>
      <c r="AP1205" s="24">
        <v>0.80</v>
      </c>
      <c r="AQ1205" s="24">
        <v>0</v>
      </c>
      <c r="AR1205" s="24">
        <v>0.32</v>
      </c>
      <c r="AS1205" s="24">
        <v>0</v>
      </c>
      <c r="AT1205" s="24">
        <v>0</v>
      </c>
    </row>
    <row r="1206" spans="1:46" ht="47.25">
      <c r="A1206" s="8" t="s">
        <v>807</v>
      </c>
      <c r="B1206" s="73" t="s">
        <v>2140</v>
      </c>
      <c r="C1206" s="15" t="s">
        <v>2141</v>
      </c>
      <c r="D1206" s="9">
        <v>0.30960000000000004</v>
      </c>
      <c r="E1206" s="24"/>
      <c r="F1206" s="24">
        <v>0.30960000000000004</v>
      </c>
      <c r="G1206" s="24">
        <v>0</v>
      </c>
      <c r="H1206" s="24"/>
      <c r="I1206" s="24">
        <v>0.12</v>
      </c>
      <c r="J1206" s="24"/>
      <c r="K1206" s="24"/>
      <c r="L1206" s="24"/>
      <c r="M1206" s="24">
        <v>0</v>
      </c>
      <c r="N1206" s="24">
        <v>0</v>
      </c>
      <c r="O1206" s="24"/>
      <c r="P1206" s="50">
        <v>0</v>
      </c>
      <c r="Q1206" s="24"/>
      <c r="R1206" s="24"/>
      <c r="S1206" s="24"/>
      <c r="T1206" s="24">
        <v>0</v>
      </c>
      <c r="U1206" s="24">
        <v>0</v>
      </c>
      <c r="V1206" s="24"/>
      <c r="W1206" s="24">
        <v>0</v>
      </c>
      <c r="X1206" s="24"/>
      <c r="Y1206" s="24"/>
      <c r="Z1206" s="24"/>
      <c r="AA1206" s="24">
        <v>0</v>
      </c>
      <c r="AB1206" s="24"/>
      <c r="AC1206" s="24"/>
      <c r="AD1206" s="50"/>
      <c r="AE1206" s="24"/>
      <c r="AF1206" s="24"/>
      <c r="AG1206" s="24"/>
      <c r="AH1206" s="24">
        <v>0</v>
      </c>
      <c r="AI1206" s="24"/>
      <c r="AJ1206" s="24"/>
      <c r="AK1206" s="50"/>
      <c r="AL1206" s="46"/>
      <c r="AM1206" s="24"/>
      <c r="AN1206" s="24"/>
      <c r="AO1206" s="24">
        <f t="shared" si="19"/>
        <v>0.30960000000000004</v>
      </c>
      <c r="AP1206" s="24">
        <v>0</v>
      </c>
      <c r="AQ1206" s="24">
        <v>0</v>
      </c>
      <c r="AR1206" s="24">
        <v>0.12</v>
      </c>
      <c r="AS1206" s="24">
        <v>0</v>
      </c>
      <c r="AT1206" s="24">
        <v>0</v>
      </c>
    </row>
    <row r="1207" spans="1:46" ht="63">
      <c r="A1207" s="8" t="s">
        <v>807</v>
      </c>
      <c r="B1207" s="73" t="s">
        <v>2142</v>
      </c>
      <c r="C1207" s="15" t="s">
        <v>2143</v>
      </c>
      <c r="D1207" s="9">
        <v>42.176139999999997</v>
      </c>
      <c r="E1207" s="24"/>
      <c r="F1207" s="24">
        <v>0</v>
      </c>
      <c r="G1207" s="24">
        <v>0</v>
      </c>
      <c r="H1207" s="24"/>
      <c r="I1207" s="24">
        <v>0</v>
      </c>
      <c r="J1207" s="24"/>
      <c r="K1207" s="24"/>
      <c r="L1207" s="24"/>
      <c r="M1207" s="24">
        <v>42.176139999999997</v>
      </c>
      <c r="N1207" s="24">
        <v>0</v>
      </c>
      <c r="O1207" s="24"/>
      <c r="P1207" s="50">
        <v>0</v>
      </c>
      <c r="Q1207" s="24"/>
      <c r="R1207" s="24"/>
      <c r="S1207" s="24"/>
      <c r="T1207" s="24">
        <v>0</v>
      </c>
      <c r="U1207" s="24">
        <v>0</v>
      </c>
      <c r="V1207" s="24"/>
      <c r="W1207" s="24">
        <v>0</v>
      </c>
      <c r="X1207" s="24"/>
      <c r="Y1207" s="24"/>
      <c r="Z1207" s="24"/>
      <c r="AA1207" s="24">
        <v>0</v>
      </c>
      <c r="AB1207" s="24"/>
      <c r="AC1207" s="24"/>
      <c r="AD1207" s="50"/>
      <c r="AE1207" s="24"/>
      <c r="AF1207" s="24"/>
      <c r="AG1207" s="24"/>
      <c r="AH1207" s="24">
        <v>0</v>
      </c>
      <c r="AI1207" s="24"/>
      <c r="AJ1207" s="24"/>
      <c r="AK1207" s="50"/>
      <c r="AL1207" s="46"/>
      <c r="AM1207" s="24"/>
      <c r="AN1207" s="24"/>
      <c r="AO1207" s="24">
        <f t="shared" si="19"/>
        <v>42.176139999999997</v>
      </c>
      <c r="AP1207" s="24">
        <v>0</v>
      </c>
      <c r="AQ1207" s="24">
        <v>0</v>
      </c>
      <c r="AR1207" s="24">
        <v>0</v>
      </c>
      <c r="AS1207" s="24">
        <v>0</v>
      </c>
      <c r="AT1207" s="24">
        <v>0</v>
      </c>
    </row>
    <row r="1208" spans="1:46" ht="94.5">
      <c r="A1208" s="8" t="s">
        <v>807</v>
      </c>
      <c r="B1208" s="73" t="s">
        <v>2144</v>
      </c>
      <c r="C1208" s="15" t="s">
        <v>2693</v>
      </c>
      <c r="D1208" s="9">
        <v>0.41725000000000007</v>
      </c>
      <c r="E1208" s="24"/>
      <c r="F1208" s="24">
        <v>0.41725000000000007</v>
      </c>
      <c r="G1208" s="24">
        <v>0</v>
      </c>
      <c r="H1208" s="24"/>
      <c r="I1208" s="24">
        <v>0</v>
      </c>
      <c r="J1208" s="24"/>
      <c r="K1208" s="24"/>
      <c r="L1208" s="24"/>
      <c r="M1208" s="24">
        <v>0</v>
      </c>
      <c r="N1208" s="24">
        <v>0</v>
      </c>
      <c r="O1208" s="24"/>
      <c r="P1208" s="50">
        <v>0</v>
      </c>
      <c r="Q1208" s="24"/>
      <c r="R1208" s="24"/>
      <c r="S1208" s="24"/>
      <c r="T1208" s="24">
        <v>0</v>
      </c>
      <c r="U1208" s="24">
        <v>0</v>
      </c>
      <c r="V1208" s="24"/>
      <c r="W1208" s="24">
        <v>0</v>
      </c>
      <c r="X1208" s="24"/>
      <c r="Y1208" s="24"/>
      <c r="Z1208" s="24"/>
      <c r="AA1208" s="24">
        <v>0</v>
      </c>
      <c r="AB1208" s="24"/>
      <c r="AC1208" s="24"/>
      <c r="AD1208" s="50"/>
      <c r="AE1208" s="24"/>
      <c r="AF1208" s="24"/>
      <c r="AG1208" s="24"/>
      <c r="AH1208" s="24">
        <v>0</v>
      </c>
      <c r="AI1208" s="24"/>
      <c r="AJ1208" s="24"/>
      <c r="AK1208" s="50"/>
      <c r="AL1208" s="46"/>
      <c r="AM1208" s="24"/>
      <c r="AN1208" s="24"/>
      <c r="AO1208" s="24">
        <f t="shared" si="19"/>
        <v>0.41725000000000007</v>
      </c>
      <c r="AP1208" s="24">
        <v>0</v>
      </c>
      <c r="AQ1208" s="24">
        <v>0</v>
      </c>
      <c r="AR1208" s="24">
        <v>0</v>
      </c>
      <c r="AS1208" s="24">
        <v>0</v>
      </c>
      <c r="AT1208" s="24">
        <v>0</v>
      </c>
    </row>
    <row r="1209" spans="1:46" ht="78.75">
      <c r="A1209" s="8" t="s">
        <v>807</v>
      </c>
      <c r="B1209" s="73" t="s">
        <v>2145</v>
      </c>
      <c r="C1209" s="15" t="s">
        <v>2146</v>
      </c>
      <c r="D1209" s="9">
        <v>12.52243</v>
      </c>
      <c r="E1209" s="24"/>
      <c r="F1209" s="24">
        <v>0</v>
      </c>
      <c r="G1209" s="24">
        <v>0</v>
      </c>
      <c r="H1209" s="24"/>
      <c r="I1209" s="24">
        <v>0</v>
      </c>
      <c r="J1209" s="24"/>
      <c r="K1209" s="24"/>
      <c r="L1209" s="24"/>
      <c r="M1209" s="24">
        <v>12.52243</v>
      </c>
      <c r="N1209" s="24">
        <v>0</v>
      </c>
      <c r="O1209" s="24"/>
      <c r="P1209" s="50">
        <v>2.40</v>
      </c>
      <c r="Q1209" s="24"/>
      <c r="R1209" s="24"/>
      <c r="S1209" s="24"/>
      <c r="T1209" s="24">
        <v>0</v>
      </c>
      <c r="U1209" s="24">
        <v>0</v>
      </c>
      <c r="V1209" s="24"/>
      <c r="W1209" s="24">
        <v>0</v>
      </c>
      <c r="X1209" s="24"/>
      <c r="Y1209" s="24"/>
      <c r="Z1209" s="24"/>
      <c r="AA1209" s="24">
        <v>0</v>
      </c>
      <c r="AB1209" s="24"/>
      <c r="AC1209" s="24"/>
      <c r="AD1209" s="50"/>
      <c r="AE1209" s="24"/>
      <c r="AF1209" s="24"/>
      <c r="AG1209" s="24"/>
      <c r="AH1209" s="24">
        <v>0</v>
      </c>
      <c r="AI1209" s="24"/>
      <c r="AJ1209" s="24"/>
      <c r="AK1209" s="50"/>
      <c r="AL1209" s="46"/>
      <c r="AM1209" s="24"/>
      <c r="AN1209" s="24"/>
      <c r="AO1209" s="24">
        <f t="shared" si="19"/>
        <v>12.52243</v>
      </c>
      <c r="AP1209" s="24">
        <v>0</v>
      </c>
      <c r="AQ1209" s="24">
        <v>0</v>
      </c>
      <c r="AR1209" s="24">
        <v>2.40</v>
      </c>
      <c r="AS1209" s="24">
        <v>0</v>
      </c>
      <c r="AT1209" s="24">
        <v>0</v>
      </c>
    </row>
    <row r="1210" spans="1:46" ht="63">
      <c r="A1210" s="8" t="s">
        <v>807</v>
      </c>
      <c r="B1210" s="73" t="s">
        <v>2147</v>
      </c>
      <c r="C1210" s="15" t="s">
        <v>2148</v>
      </c>
      <c r="D1210" s="9">
        <v>37.928050000000006</v>
      </c>
      <c r="E1210" s="24"/>
      <c r="F1210" s="24">
        <v>37.928050000000006</v>
      </c>
      <c r="G1210" s="24">
        <v>0</v>
      </c>
      <c r="H1210" s="24"/>
      <c r="I1210" s="24">
        <v>7.60</v>
      </c>
      <c r="J1210" s="24"/>
      <c r="K1210" s="24"/>
      <c r="L1210" s="24"/>
      <c r="M1210" s="24">
        <v>0</v>
      </c>
      <c r="N1210" s="24">
        <v>0</v>
      </c>
      <c r="O1210" s="24"/>
      <c r="P1210" s="50">
        <v>0</v>
      </c>
      <c r="Q1210" s="24"/>
      <c r="R1210" s="24"/>
      <c r="S1210" s="24"/>
      <c r="T1210" s="24">
        <v>0</v>
      </c>
      <c r="U1210" s="24">
        <v>0</v>
      </c>
      <c r="V1210" s="24"/>
      <c r="W1210" s="24">
        <v>0</v>
      </c>
      <c r="X1210" s="24"/>
      <c r="Y1210" s="24"/>
      <c r="Z1210" s="24"/>
      <c r="AA1210" s="24">
        <v>0</v>
      </c>
      <c r="AB1210" s="24"/>
      <c r="AC1210" s="24"/>
      <c r="AD1210" s="50"/>
      <c r="AE1210" s="24"/>
      <c r="AF1210" s="24"/>
      <c r="AG1210" s="24"/>
      <c r="AH1210" s="24">
        <v>0</v>
      </c>
      <c r="AI1210" s="24"/>
      <c r="AJ1210" s="24"/>
      <c r="AK1210" s="50"/>
      <c r="AL1210" s="46"/>
      <c r="AM1210" s="24"/>
      <c r="AN1210" s="24"/>
      <c r="AO1210" s="24">
        <f t="shared" si="19"/>
        <v>37.928050000000006</v>
      </c>
      <c r="AP1210" s="24">
        <v>0</v>
      </c>
      <c r="AQ1210" s="24">
        <v>0</v>
      </c>
      <c r="AR1210" s="24">
        <v>7.60</v>
      </c>
      <c r="AS1210" s="24">
        <v>0</v>
      </c>
      <c r="AT1210" s="24">
        <v>0</v>
      </c>
    </row>
    <row r="1211" spans="1:46" ht="63">
      <c r="A1211" s="8" t="s">
        <v>807</v>
      </c>
      <c r="B1211" s="73" t="s">
        <v>2149</v>
      </c>
      <c r="C1211" s="15" t="s">
        <v>2150</v>
      </c>
      <c r="D1211" s="9">
        <v>2.9084299999999996</v>
      </c>
      <c r="E1211" s="24"/>
      <c r="F1211" s="24">
        <v>2.9084299999999996</v>
      </c>
      <c r="G1211" s="24">
        <v>0</v>
      </c>
      <c r="H1211" s="24"/>
      <c r="I1211" s="24">
        <v>0.28000000000000003</v>
      </c>
      <c r="J1211" s="24"/>
      <c r="K1211" s="24"/>
      <c r="L1211" s="24"/>
      <c r="M1211" s="24">
        <v>0</v>
      </c>
      <c r="N1211" s="24">
        <v>0</v>
      </c>
      <c r="O1211" s="24"/>
      <c r="P1211" s="50">
        <v>0</v>
      </c>
      <c r="Q1211" s="24"/>
      <c r="R1211" s="24"/>
      <c r="S1211" s="24"/>
      <c r="T1211" s="24">
        <v>0</v>
      </c>
      <c r="U1211" s="24">
        <v>0</v>
      </c>
      <c r="V1211" s="24"/>
      <c r="W1211" s="24">
        <v>0</v>
      </c>
      <c r="X1211" s="24"/>
      <c r="Y1211" s="24"/>
      <c r="Z1211" s="24"/>
      <c r="AA1211" s="24">
        <v>0</v>
      </c>
      <c r="AB1211" s="24"/>
      <c r="AC1211" s="24"/>
      <c r="AD1211" s="50"/>
      <c r="AE1211" s="24"/>
      <c r="AF1211" s="24"/>
      <c r="AG1211" s="24"/>
      <c r="AH1211" s="24">
        <v>0</v>
      </c>
      <c r="AI1211" s="24"/>
      <c r="AJ1211" s="24"/>
      <c r="AK1211" s="50"/>
      <c r="AL1211" s="46"/>
      <c r="AM1211" s="24"/>
      <c r="AN1211" s="24"/>
      <c r="AO1211" s="24">
        <f t="shared" si="19"/>
        <v>2.9084299999999996</v>
      </c>
      <c r="AP1211" s="24">
        <v>0</v>
      </c>
      <c r="AQ1211" s="24">
        <v>0</v>
      </c>
      <c r="AR1211" s="24">
        <v>0.28000000000000003</v>
      </c>
      <c r="AS1211" s="24">
        <v>0</v>
      </c>
      <c r="AT1211" s="24">
        <v>0</v>
      </c>
    </row>
    <row r="1212" spans="1:46" ht="141.75">
      <c r="A1212" s="8" t="s">
        <v>807</v>
      </c>
      <c r="B1212" s="73" t="s">
        <v>2151</v>
      </c>
      <c r="C1212" s="15" t="s">
        <v>2152</v>
      </c>
      <c r="D1212" s="9">
        <v>0.55157</v>
      </c>
      <c r="E1212" s="24"/>
      <c r="F1212" s="24">
        <v>0.55157</v>
      </c>
      <c r="G1212" s="24">
        <v>0</v>
      </c>
      <c r="H1212" s="24"/>
      <c r="I1212" s="24">
        <v>0.20</v>
      </c>
      <c r="J1212" s="24"/>
      <c r="K1212" s="24"/>
      <c r="L1212" s="24"/>
      <c r="M1212" s="24">
        <v>0</v>
      </c>
      <c r="N1212" s="24">
        <v>0</v>
      </c>
      <c r="O1212" s="24"/>
      <c r="P1212" s="50">
        <v>0</v>
      </c>
      <c r="Q1212" s="24"/>
      <c r="R1212" s="24"/>
      <c r="S1212" s="24"/>
      <c r="T1212" s="24">
        <v>0</v>
      </c>
      <c r="U1212" s="24">
        <v>0</v>
      </c>
      <c r="V1212" s="24"/>
      <c r="W1212" s="24">
        <v>0</v>
      </c>
      <c r="X1212" s="24"/>
      <c r="Y1212" s="24"/>
      <c r="Z1212" s="24"/>
      <c r="AA1212" s="24">
        <v>0</v>
      </c>
      <c r="AB1212" s="24"/>
      <c r="AC1212" s="24"/>
      <c r="AD1212" s="50"/>
      <c r="AE1212" s="24"/>
      <c r="AF1212" s="24"/>
      <c r="AG1212" s="24"/>
      <c r="AH1212" s="24">
        <v>0</v>
      </c>
      <c r="AI1212" s="24"/>
      <c r="AJ1212" s="24"/>
      <c r="AK1212" s="50"/>
      <c r="AL1212" s="46"/>
      <c r="AM1212" s="24"/>
      <c r="AN1212" s="24"/>
      <c r="AO1212" s="24">
        <f t="shared" si="19"/>
        <v>0.55157</v>
      </c>
      <c r="AP1212" s="24">
        <v>0</v>
      </c>
      <c r="AQ1212" s="24">
        <v>0</v>
      </c>
      <c r="AR1212" s="24">
        <v>0.20</v>
      </c>
      <c r="AS1212" s="24">
        <v>0</v>
      </c>
      <c r="AT1212" s="24">
        <v>0</v>
      </c>
    </row>
    <row r="1213" spans="1:46" ht="47.25">
      <c r="A1213" s="8" t="s">
        <v>807</v>
      </c>
      <c r="B1213" s="73" t="s">
        <v>2153</v>
      </c>
      <c r="C1213" s="15" t="s">
        <v>2694</v>
      </c>
      <c r="D1213" s="9">
        <v>0.97826000000000013</v>
      </c>
      <c r="E1213" s="24"/>
      <c r="F1213" s="24">
        <v>0.97826000000000013</v>
      </c>
      <c r="G1213" s="24">
        <v>0</v>
      </c>
      <c r="H1213" s="24"/>
      <c r="I1213" s="24">
        <v>0.60</v>
      </c>
      <c r="J1213" s="24"/>
      <c r="K1213" s="24"/>
      <c r="L1213" s="24"/>
      <c r="M1213" s="24">
        <v>0</v>
      </c>
      <c r="N1213" s="24">
        <v>0</v>
      </c>
      <c r="O1213" s="24"/>
      <c r="P1213" s="50">
        <v>0</v>
      </c>
      <c r="Q1213" s="24"/>
      <c r="R1213" s="24"/>
      <c r="S1213" s="24"/>
      <c r="T1213" s="24">
        <v>0</v>
      </c>
      <c r="U1213" s="24">
        <v>0</v>
      </c>
      <c r="V1213" s="24"/>
      <c r="W1213" s="24">
        <v>0</v>
      </c>
      <c r="X1213" s="24"/>
      <c r="Y1213" s="24"/>
      <c r="Z1213" s="24"/>
      <c r="AA1213" s="24">
        <v>0</v>
      </c>
      <c r="AB1213" s="24"/>
      <c r="AC1213" s="24"/>
      <c r="AD1213" s="50"/>
      <c r="AE1213" s="24"/>
      <c r="AF1213" s="24"/>
      <c r="AG1213" s="24"/>
      <c r="AH1213" s="24">
        <v>0</v>
      </c>
      <c r="AI1213" s="24"/>
      <c r="AJ1213" s="24"/>
      <c r="AK1213" s="50"/>
      <c r="AL1213" s="46"/>
      <c r="AM1213" s="24"/>
      <c r="AN1213" s="24"/>
      <c r="AO1213" s="24">
        <f t="shared" si="19"/>
        <v>0.97826000000000013</v>
      </c>
      <c r="AP1213" s="24">
        <v>0</v>
      </c>
      <c r="AQ1213" s="24">
        <v>0</v>
      </c>
      <c r="AR1213" s="24">
        <v>0.60</v>
      </c>
      <c r="AS1213" s="24">
        <v>0</v>
      </c>
      <c r="AT1213" s="24">
        <v>0</v>
      </c>
    </row>
    <row r="1214" spans="1:46" ht="110.25">
      <c r="A1214" s="8" t="s">
        <v>807</v>
      </c>
      <c r="B1214" s="73" t="s">
        <v>2154</v>
      </c>
      <c r="C1214" s="15" t="s">
        <v>2155</v>
      </c>
      <c r="D1214" s="9">
        <v>12.207000000000001</v>
      </c>
      <c r="E1214" s="24"/>
      <c r="F1214" s="24">
        <v>12.206999999999999</v>
      </c>
      <c r="G1214" s="24">
        <v>1.26</v>
      </c>
      <c r="H1214" s="24"/>
      <c r="I1214" s="24">
        <v>0.10</v>
      </c>
      <c r="J1214" s="24"/>
      <c r="K1214" s="24"/>
      <c r="L1214" s="24"/>
      <c r="M1214" s="24">
        <v>0</v>
      </c>
      <c r="N1214" s="24">
        <v>0</v>
      </c>
      <c r="O1214" s="24"/>
      <c r="P1214" s="50">
        <v>0</v>
      </c>
      <c r="Q1214" s="24"/>
      <c r="R1214" s="24"/>
      <c r="S1214" s="24"/>
      <c r="T1214" s="24">
        <v>0</v>
      </c>
      <c r="U1214" s="24">
        <v>0</v>
      </c>
      <c r="V1214" s="24"/>
      <c r="W1214" s="24">
        <v>0</v>
      </c>
      <c r="X1214" s="24"/>
      <c r="Y1214" s="24"/>
      <c r="Z1214" s="24"/>
      <c r="AA1214" s="24">
        <v>0</v>
      </c>
      <c r="AB1214" s="24"/>
      <c r="AC1214" s="24"/>
      <c r="AD1214" s="50"/>
      <c r="AE1214" s="24"/>
      <c r="AF1214" s="24"/>
      <c r="AG1214" s="24"/>
      <c r="AH1214" s="24">
        <v>0</v>
      </c>
      <c r="AI1214" s="24"/>
      <c r="AJ1214" s="24"/>
      <c r="AK1214" s="50"/>
      <c r="AL1214" s="46"/>
      <c r="AM1214" s="24"/>
      <c r="AN1214" s="24"/>
      <c r="AO1214" s="24">
        <f t="shared" si="19"/>
        <v>12.206999999999999</v>
      </c>
      <c r="AP1214" s="24">
        <v>1.26</v>
      </c>
      <c r="AQ1214" s="24">
        <v>0</v>
      </c>
      <c r="AR1214" s="24">
        <v>0.10</v>
      </c>
      <c r="AS1214" s="24">
        <v>0</v>
      </c>
      <c r="AT1214" s="24">
        <v>0</v>
      </c>
    </row>
    <row r="1215" spans="1:46" ht="94.5">
      <c r="A1215" s="8" t="s">
        <v>807</v>
      </c>
      <c r="B1215" s="73" t="s">
        <v>2156</v>
      </c>
      <c r="C1215" s="15" t="s">
        <v>2157</v>
      </c>
      <c r="D1215" s="9">
        <v>79.975889999999993</v>
      </c>
      <c r="E1215" s="24"/>
      <c r="F1215" s="24">
        <v>0</v>
      </c>
      <c r="G1215" s="24">
        <v>0</v>
      </c>
      <c r="H1215" s="24"/>
      <c r="I1215" s="24">
        <v>0</v>
      </c>
      <c r="J1215" s="24"/>
      <c r="K1215" s="24"/>
      <c r="L1215" s="24"/>
      <c r="M1215" s="24">
        <v>79.975890000000007</v>
      </c>
      <c r="N1215" s="24">
        <v>6.40</v>
      </c>
      <c r="O1215" s="24"/>
      <c r="P1215" s="50">
        <v>12.70</v>
      </c>
      <c r="Q1215" s="24"/>
      <c r="R1215" s="24"/>
      <c r="S1215" s="24"/>
      <c r="T1215" s="24">
        <v>0</v>
      </c>
      <c r="U1215" s="24">
        <v>0</v>
      </c>
      <c r="V1215" s="24"/>
      <c r="W1215" s="24">
        <v>0</v>
      </c>
      <c r="X1215" s="24"/>
      <c r="Y1215" s="24"/>
      <c r="Z1215" s="24"/>
      <c r="AA1215" s="24">
        <v>0</v>
      </c>
      <c r="AB1215" s="24"/>
      <c r="AC1215" s="24"/>
      <c r="AD1215" s="50"/>
      <c r="AE1215" s="24"/>
      <c r="AF1215" s="24"/>
      <c r="AG1215" s="24"/>
      <c r="AH1215" s="24">
        <v>0</v>
      </c>
      <c r="AI1215" s="24"/>
      <c r="AJ1215" s="24"/>
      <c r="AK1215" s="50"/>
      <c r="AL1215" s="46"/>
      <c r="AM1215" s="24"/>
      <c r="AN1215" s="24"/>
      <c r="AO1215" s="24">
        <f t="shared" si="19"/>
        <v>79.975890000000007</v>
      </c>
      <c r="AP1215" s="24">
        <v>6.40</v>
      </c>
      <c r="AQ1215" s="24">
        <v>0</v>
      </c>
      <c r="AR1215" s="24">
        <v>12.70</v>
      </c>
      <c r="AS1215" s="24">
        <v>0</v>
      </c>
      <c r="AT1215" s="24">
        <v>0</v>
      </c>
    </row>
    <row r="1216" spans="1:46" ht="47.25">
      <c r="A1216" s="8" t="s">
        <v>807</v>
      </c>
      <c r="B1216" s="73" t="s">
        <v>2158</v>
      </c>
      <c r="C1216" s="15" t="s">
        <v>2695</v>
      </c>
      <c r="D1216" s="9">
        <v>2.6249799999999999</v>
      </c>
      <c r="E1216" s="24"/>
      <c r="F1216" s="24">
        <v>2.6249800000000003</v>
      </c>
      <c r="G1216" s="24">
        <v>0</v>
      </c>
      <c r="H1216" s="24"/>
      <c r="I1216" s="24">
        <v>0.40</v>
      </c>
      <c r="J1216" s="24"/>
      <c r="K1216" s="24"/>
      <c r="L1216" s="24"/>
      <c r="M1216" s="24">
        <v>0</v>
      </c>
      <c r="N1216" s="24">
        <v>0</v>
      </c>
      <c r="O1216" s="24"/>
      <c r="P1216" s="50">
        <v>0</v>
      </c>
      <c r="Q1216" s="24"/>
      <c r="R1216" s="24"/>
      <c r="S1216" s="24"/>
      <c r="T1216" s="24">
        <v>0</v>
      </c>
      <c r="U1216" s="24">
        <v>0</v>
      </c>
      <c r="V1216" s="24"/>
      <c r="W1216" s="24">
        <v>0</v>
      </c>
      <c r="X1216" s="24"/>
      <c r="Y1216" s="24"/>
      <c r="Z1216" s="24"/>
      <c r="AA1216" s="24">
        <v>0</v>
      </c>
      <c r="AB1216" s="24"/>
      <c r="AC1216" s="24"/>
      <c r="AD1216" s="50"/>
      <c r="AE1216" s="24"/>
      <c r="AF1216" s="24"/>
      <c r="AG1216" s="24"/>
      <c r="AH1216" s="24">
        <v>0</v>
      </c>
      <c r="AI1216" s="24"/>
      <c r="AJ1216" s="24"/>
      <c r="AK1216" s="50"/>
      <c r="AL1216" s="46"/>
      <c r="AM1216" s="24"/>
      <c r="AN1216" s="24"/>
      <c r="AO1216" s="24">
        <f t="shared" si="19"/>
        <v>2.6249800000000003</v>
      </c>
      <c r="AP1216" s="24">
        <v>0</v>
      </c>
      <c r="AQ1216" s="24">
        <v>0</v>
      </c>
      <c r="AR1216" s="24">
        <v>0.40</v>
      </c>
      <c r="AS1216" s="24">
        <v>0</v>
      </c>
      <c r="AT1216" s="24">
        <v>0</v>
      </c>
    </row>
    <row r="1217" spans="1:46" ht="78.75">
      <c r="A1217" s="8" t="s">
        <v>807</v>
      </c>
      <c r="B1217" s="73" t="s">
        <v>2159</v>
      </c>
      <c r="C1217" s="15" t="s">
        <v>2160</v>
      </c>
      <c r="D1217" s="9">
        <v>9.4020200000000003</v>
      </c>
      <c r="E1217" s="24"/>
      <c r="F1217" s="24">
        <v>9.4020200000000003</v>
      </c>
      <c r="G1217" s="24">
        <v>0</v>
      </c>
      <c r="H1217" s="24"/>
      <c r="I1217" s="24">
        <v>0.60</v>
      </c>
      <c r="J1217" s="24"/>
      <c r="K1217" s="24"/>
      <c r="L1217" s="24"/>
      <c r="M1217" s="24">
        <v>0</v>
      </c>
      <c r="N1217" s="24">
        <v>0</v>
      </c>
      <c r="O1217" s="24"/>
      <c r="P1217" s="50">
        <v>0</v>
      </c>
      <c r="Q1217" s="24"/>
      <c r="R1217" s="24"/>
      <c r="S1217" s="24"/>
      <c r="T1217" s="24">
        <v>0</v>
      </c>
      <c r="U1217" s="24">
        <v>0</v>
      </c>
      <c r="V1217" s="24"/>
      <c r="W1217" s="24">
        <v>0</v>
      </c>
      <c r="X1217" s="24"/>
      <c r="Y1217" s="24"/>
      <c r="Z1217" s="24"/>
      <c r="AA1217" s="24">
        <v>0</v>
      </c>
      <c r="AB1217" s="24"/>
      <c r="AC1217" s="24"/>
      <c r="AD1217" s="50"/>
      <c r="AE1217" s="24"/>
      <c r="AF1217" s="24"/>
      <c r="AG1217" s="24"/>
      <c r="AH1217" s="24">
        <v>0</v>
      </c>
      <c r="AI1217" s="24"/>
      <c r="AJ1217" s="24"/>
      <c r="AK1217" s="50"/>
      <c r="AL1217" s="46"/>
      <c r="AM1217" s="24"/>
      <c r="AN1217" s="24"/>
      <c r="AO1217" s="24">
        <f t="shared" si="19"/>
        <v>9.4020200000000003</v>
      </c>
      <c r="AP1217" s="24">
        <v>0</v>
      </c>
      <c r="AQ1217" s="24">
        <v>0</v>
      </c>
      <c r="AR1217" s="24">
        <v>0.60</v>
      </c>
      <c r="AS1217" s="24">
        <v>0</v>
      </c>
      <c r="AT1217" s="24">
        <v>0</v>
      </c>
    </row>
    <row r="1218" spans="1:46" ht="63">
      <c r="A1218" s="8" t="s">
        <v>807</v>
      </c>
      <c r="B1218" s="73" t="s">
        <v>2161</v>
      </c>
      <c r="C1218" s="15" t="s">
        <v>2696</v>
      </c>
      <c r="D1218" s="9">
        <v>11.8116</v>
      </c>
      <c r="E1218" s="24"/>
      <c r="F1218" s="24">
        <v>0</v>
      </c>
      <c r="G1218" s="24">
        <v>0</v>
      </c>
      <c r="H1218" s="24"/>
      <c r="I1218" s="24">
        <v>0</v>
      </c>
      <c r="J1218" s="24"/>
      <c r="K1218" s="24"/>
      <c r="L1218" s="24"/>
      <c r="M1218" s="24">
        <v>11.8116</v>
      </c>
      <c r="N1218" s="24">
        <v>2</v>
      </c>
      <c r="O1218" s="24"/>
      <c r="P1218" s="50">
        <v>1</v>
      </c>
      <c r="Q1218" s="24"/>
      <c r="R1218" s="24"/>
      <c r="S1218" s="24"/>
      <c r="T1218" s="24">
        <v>0</v>
      </c>
      <c r="U1218" s="24">
        <v>0</v>
      </c>
      <c r="V1218" s="24"/>
      <c r="W1218" s="24">
        <v>0</v>
      </c>
      <c r="X1218" s="24"/>
      <c r="Y1218" s="24"/>
      <c r="Z1218" s="24"/>
      <c r="AA1218" s="24">
        <v>0</v>
      </c>
      <c r="AB1218" s="24"/>
      <c r="AC1218" s="24"/>
      <c r="AD1218" s="50"/>
      <c r="AE1218" s="24"/>
      <c r="AF1218" s="24"/>
      <c r="AG1218" s="24"/>
      <c r="AH1218" s="24">
        <v>0</v>
      </c>
      <c r="AI1218" s="24"/>
      <c r="AJ1218" s="24"/>
      <c r="AK1218" s="50"/>
      <c r="AL1218" s="46"/>
      <c r="AM1218" s="24"/>
      <c r="AN1218" s="24"/>
      <c r="AO1218" s="24">
        <f t="shared" si="19"/>
        <v>11.8116</v>
      </c>
      <c r="AP1218" s="24">
        <v>2</v>
      </c>
      <c r="AQ1218" s="24">
        <v>0</v>
      </c>
      <c r="AR1218" s="24">
        <v>1</v>
      </c>
      <c r="AS1218" s="24">
        <v>0</v>
      </c>
      <c r="AT1218" s="24">
        <v>0</v>
      </c>
    </row>
    <row r="1219" spans="1:46" ht="78.75">
      <c r="A1219" s="8" t="s">
        <v>807</v>
      </c>
      <c r="B1219" s="73" t="s">
        <v>2162</v>
      </c>
      <c r="C1219" s="15" t="s">
        <v>2697</v>
      </c>
      <c r="D1219" s="9">
        <v>0.42099999999999999</v>
      </c>
      <c r="E1219" s="24"/>
      <c r="F1219" s="24">
        <v>0.42099999999999999</v>
      </c>
      <c r="G1219" s="24">
        <v>0</v>
      </c>
      <c r="H1219" s="24"/>
      <c r="I1219" s="24">
        <v>0.25</v>
      </c>
      <c r="J1219" s="24"/>
      <c r="K1219" s="24"/>
      <c r="L1219" s="24"/>
      <c r="M1219" s="24">
        <v>0</v>
      </c>
      <c r="N1219" s="24">
        <v>0</v>
      </c>
      <c r="O1219" s="24"/>
      <c r="P1219" s="50">
        <v>0</v>
      </c>
      <c r="Q1219" s="24"/>
      <c r="R1219" s="24"/>
      <c r="S1219" s="24"/>
      <c r="T1219" s="24">
        <v>0</v>
      </c>
      <c r="U1219" s="24">
        <v>0</v>
      </c>
      <c r="V1219" s="24"/>
      <c r="W1219" s="24">
        <v>0</v>
      </c>
      <c r="X1219" s="24"/>
      <c r="Y1219" s="24"/>
      <c r="Z1219" s="24"/>
      <c r="AA1219" s="24">
        <v>0</v>
      </c>
      <c r="AB1219" s="24"/>
      <c r="AC1219" s="24"/>
      <c r="AD1219" s="50"/>
      <c r="AE1219" s="24"/>
      <c r="AF1219" s="24"/>
      <c r="AG1219" s="24"/>
      <c r="AH1219" s="24">
        <v>0</v>
      </c>
      <c r="AI1219" s="24"/>
      <c r="AJ1219" s="24"/>
      <c r="AK1219" s="50"/>
      <c r="AL1219" s="46"/>
      <c r="AM1219" s="24"/>
      <c r="AN1219" s="24"/>
      <c r="AO1219" s="24">
        <f t="shared" si="19"/>
        <v>0.42099999999999999</v>
      </c>
      <c r="AP1219" s="24">
        <v>0</v>
      </c>
      <c r="AQ1219" s="24">
        <v>0</v>
      </c>
      <c r="AR1219" s="24">
        <v>0.25</v>
      </c>
      <c r="AS1219" s="24">
        <v>0</v>
      </c>
      <c r="AT1219" s="24">
        <v>0</v>
      </c>
    </row>
    <row r="1220" spans="1:46" ht="126">
      <c r="A1220" s="8" t="s">
        <v>807</v>
      </c>
      <c r="B1220" s="73" t="s">
        <v>2163</v>
      </c>
      <c r="C1220" s="15" t="s">
        <v>2698</v>
      </c>
      <c r="D1220" s="9">
        <v>1.49325</v>
      </c>
      <c r="E1220" s="24"/>
      <c r="F1220" s="24">
        <v>1.49325</v>
      </c>
      <c r="G1220" s="24">
        <v>0</v>
      </c>
      <c r="H1220" s="24"/>
      <c r="I1220" s="24">
        <v>0.60</v>
      </c>
      <c r="J1220" s="24"/>
      <c r="K1220" s="24"/>
      <c r="L1220" s="24"/>
      <c r="M1220" s="24">
        <v>0</v>
      </c>
      <c r="N1220" s="24">
        <v>0</v>
      </c>
      <c r="O1220" s="24"/>
      <c r="P1220" s="50">
        <v>0</v>
      </c>
      <c r="Q1220" s="24"/>
      <c r="R1220" s="24"/>
      <c r="S1220" s="24"/>
      <c r="T1220" s="24">
        <v>0</v>
      </c>
      <c r="U1220" s="24">
        <v>0</v>
      </c>
      <c r="V1220" s="24"/>
      <c r="W1220" s="24">
        <v>0</v>
      </c>
      <c r="X1220" s="24"/>
      <c r="Y1220" s="24"/>
      <c r="Z1220" s="24"/>
      <c r="AA1220" s="24">
        <v>0</v>
      </c>
      <c r="AB1220" s="24"/>
      <c r="AC1220" s="24"/>
      <c r="AD1220" s="50"/>
      <c r="AE1220" s="24"/>
      <c r="AF1220" s="24"/>
      <c r="AG1220" s="24"/>
      <c r="AH1220" s="24">
        <v>0</v>
      </c>
      <c r="AI1220" s="24"/>
      <c r="AJ1220" s="24"/>
      <c r="AK1220" s="50"/>
      <c r="AL1220" s="46"/>
      <c r="AM1220" s="24"/>
      <c r="AN1220" s="24"/>
      <c r="AO1220" s="24">
        <f t="shared" si="19"/>
        <v>1.49325</v>
      </c>
      <c r="AP1220" s="24">
        <v>0</v>
      </c>
      <c r="AQ1220" s="24">
        <v>0</v>
      </c>
      <c r="AR1220" s="24">
        <v>0.60</v>
      </c>
      <c r="AS1220" s="24">
        <v>0</v>
      </c>
      <c r="AT1220" s="24">
        <v>0</v>
      </c>
    </row>
    <row r="1221" spans="1:46" ht="47.25">
      <c r="A1221" s="8" t="s">
        <v>807</v>
      </c>
      <c r="B1221" s="73" t="s">
        <v>2164</v>
      </c>
      <c r="C1221" s="15" t="s">
        <v>2165</v>
      </c>
      <c r="D1221" s="9">
        <v>4.6956699999999998</v>
      </c>
      <c r="E1221" s="24"/>
      <c r="F1221" s="24">
        <v>4.6956699999999998</v>
      </c>
      <c r="G1221" s="24">
        <v>0</v>
      </c>
      <c r="H1221" s="24"/>
      <c r="I1221" s="24">
        <v>0.80</v>
      </c>
      <c r="J1221" s="24"/>
      <c r="K1221" s="24"/>
      <c r="L1221" s="24"/>
      <c r="M1221" s="24">
        <v>0</v>
      </c>
      <c r="N1221" s="24">
        <v>0</v>
      </c>
      <c r="O1221" s="24"/>
      <c r="P1221" s="50">
        <v>0</v>
      </c>
      <c r="Q1221" s="24"/>
      <c r="R1221" s="24"/>
      <c r="S1221" s="24"/>
      <c r="T1221" s="24">
        <v>0</v>
      </c>
      <c r="U1221" s="24">
        <v>0</v>
      </c>
      <c r="V1221" s="24"/>
      <c r="W1221" s="24">
        <v>0</v>
      </c>
      <c r="X1221" s="24"/>
      <c r="Y1221" s="24"/>
      <c r="Z1221" s="24"/>
      <c r="AA1221" s="24">
        <v>0</v>
      </c>
      <c r="AB1221" s="24"/>
      <c r="AC1221" s="24"/>
      <c r="AD1221" s="50"/>
      <c r="AE1221" s="24"/>
      <c r="AF1221" s="24"/>
      <c r="AG1221" s="24"/>
      <c r="AH1221" s="24">
        <v>0</v>
      </c>
      <c r="AI1221" s="24"/>
      <c r="AJ1221" s="24"/>
      <c r="AK1221" s="50"/>
      <c r="AL1221" s="46"/>
      <c r="AM1221" s="24"/>
      <c r="AN1221" s="24"/>
      <c r="AO1221" s="24">
        <f t="shared" si="19"/>
        <v>4.6956699999999998</v>
      </c>
      <c r="AP1221" s="24">
        <v>0</v>
      </c>
      <c r="AQ1221" s="24">
        <v>0</v>
      </c>
      <c r="AR1221" s="24">
        <v>0.80</v>
      </c>
      <c r="AS1221" s="24">
        <v>0</v>
      </c>
      <c r="AT1221" s="24">
        <v>0</v>
      </c>
    </row>
    <row r="1222" spans="1:46" ht="63">
      <c r="A1222" s="8" t="s">
        <v>807</v>
      </c>
      <c r="B1222" s="73" t="s">
        <v>2166</v>
      </c>
      <c r="C1222" s="15" t="s">
        <v>2167</v>
      </c>
      <c r="D1222" s="9">
        <v>0.78104999999999991</v>
      </c>
      <c r="E1222" s="24"/>
      <c r="F1222" s="24">
        <v>0</v>
      </c>
      <c r="G1222" s="24">
        <v>0</v>
      </c>
      <c r="H1222" s="24"/>
      <c r="I1222" s="24">
        <v>0</v>
      </c>
      <c r="J1222" s="24"/>
      <c r="K1222" s="24"/>
      <c r="L1222" s="24"/>
      <c r="M1222" s="24">
        <v>0</v>
      </c>
      <c r="N1222" s="24">
        <v>0</v>
      </c>
      <c r="O1222" s="24"/>
      <c r="P1222" s="50">
        <v>0</v>
      </c>
      <c r="Q1222" s="24"/>
      <c r="R1222" s="24"/>
      <c r="S1222" s="24"/>
      <c r="T1222" s="24">
        <v>0.78104999999999991</v>
      </c>
      <c r="U1222" s="24">
        <v>0</v>
      </c>
      <c r="V1222" s="24"/>
      <c r="W1222" s="24">
        <v>0.10</v>
      </c>
      <c r="X1222" s="24"/>
      <c r="Y1222" s="24"/>
      <c r="Z1222" s="24"/>
      <c r="AA1222" s="24">
        <v>0</v>
      </c>
      <c r="AB1222" s="24"/>
      <c r="AC1222" s="24"/>
      <c r="AD1222" s="50"/>
      <c r="AE1222" s="24"/>
      <c r="AF1222" s="24"/>
      <c r="AG1222" s="24"/>
      <c r="AH1222" s="24">
        <v>0</v>
      </c>
      <c r="AI1222" s="24"/>
      <c r="AJ1222" s="24"/>
      <c r="AK1222" s="50"/>
      <c r="AL1222" s="46"/>
      <c r="AM1222" s="24"/>
      <c r="AN1222" s="24"/>
      <c r="AO1222" s="24">
        <f t="shared" si="19"/>
        <v>0.78104999999999991</v>
      </c>
      <c r="AP1222" s="24">
        <v>0</v>
      </c>
      <c r="AQ1222" s="24">
        <v>0</v>
      </c>
      <c r="AR1222" s="24">
        <v>0.10</v>
      </c>
      <c r="AS1222" s="24">
        <v>0</v>
      </c>
      <c r="AT1222" s="24">
        <v>0</v>
      </c>
    </row>
    <row r="1223" spans="1:46" ht="63">
      <c r="A1223" s="8" t="s">
        <v>807</v>
      </c>
      <c r="B1223" s="73" t="s">
        <v>2168</v>
      </c>
      <c r="C1223" s="15" t="s">
        <v>2699</v>
      </c>
      <c r="D1223" s="9">
        <v>3.3856899999999999</v>
      </c>
      <c r="E1223" s="24"/>
      <c r="F1223" s="24">
        <v>3.3856899999999999</v>
      </c>
      <c r="G1223" s="24">
        <v>0</v>
      </c>
      <c r="H1223" s="24"/>
      <c r="I1223" s="24">
        <v>0.70</v>
      </c>
      <c r="J1223" s="24"/>
      <c r="K1223" s="24"/>
      <c r="L1223" s="24"/>
      <c r="M1223" s="24">
        <v>0</v>
      </c>
      <c r="N1223" s="24">
        <v>0</v>
      </c>
      <c r="O1223" s="24"/>
      <c r="P1223" s="50">
        <v>0</v>
      </c>
      <c r="Q1223" s="24"/>
      <c r="R1223" s="24"/>
      <c r="S1223" s="24"/>
      <c r="T1223" s="24">
        <v>0</v>
      </c>
      <c r="U1223" s="24">
        <v>0</v>
      </c>
      <c r="V1223" s="24"/>
      <c r="W1223" s="24">
        <v>0</v>
      </c>
      <c r="X1223" s="24"/>
      <c r="Y1223" s="24"/>
      <c r="Z1223" s="24"/>
      <c r="AA1223" s="24">
        <v>0</v>
      </c>
      <c r="AB1223" s="24"/>
      <c r="AC1223" s="24"/>
      <c r="AD1223" s="50"/>
      <c r="AE1223" s="24"/>
      <c r="AF1223" s="24"/>
      <c r="AG1223" s="24"/>
      <c r="AH1223" s="24">
        <v>0</v>
      </c>
      <c r="AI1223" s="24"/>
      <c r="AJ1223" s="24"/>
      <c r="AK1223" s="50"/>
      <c r="AL1223" s="46"/>
      <c r="AM1223" s="24"/>
      <c r="AN1223" s="24"/>
      <c r="AO1223" s="24">
        <f t="shared" si="19"/>
        <v>3.3856899999999999</v>
      </c>
      <c r="AP1223" s="24">
        <v>0</v>
      </c>
      <c r="AQ1223" s="24">
        <v>0</v>
      </c>
      <c r="AR1223" s="24">
        <v>0.70</v>
      </c>
      <c r="AS1223" s="24">
        <v>0</v>
      </c>
      <c r="AT1223" s="24">
        <v>0</v>
      </c>
    </row>
    <row r="1224" spans="1:46" ht="110.25">
      <c r="A1224" s="8" t="s">
        <v>807</v>
      </c>
      <c r="B1224" s="73" t="s">
        <v>2169</v>
      </c>
      <c r="C1224" s="15" t="s">
        <v>2170</v>
      </c>
      <c r="D1224" s="9">
        <v>23.49089</v>
      </c>
      <c r="E1224" s="24"/>
      <c r="F1224" s="24">
        <v>23.49089</v>
      </c>
      <c r="G1224" s="24">
        <v>0</v>
      </c>
      <c r="H1224" s="24"/>
      <c r="I1224" s="24">
        <v>4</v>
      </c>
      <c r="J1224" s="24"/>
      <c r="K1224" s="24"/>
      <c r="L1224" s="24"/>
      <c r="M1224" s="24">
        <v>0</v>
      </c>
      <c r="N1224" s="24">
        <v>0</v>
      </c>
      <c r="O1224" s="24"/>
      <c r="P1224" s="50">
        <v>0</v>
      </c>
      <c r="Q1224" s="24"/>
      <c r="R1224" s="24"/>
      <c r="S1224" s="24"/>
      <c r="T1224" s="24">
        <v>0</v>
      </c>
      <c r="U1224" s="24">
        <v>0</v>
      </c>
      <c r="V1224" s="24"/>
      <c r="W1224" s="24">
        <v>0</v>
      </c>
      <c r="X1224" s="24"/>
      <c r="Y1224" s="24"/>
      <c r="Z1224" s="24"/>
      <c r="AA1224" s="24">
        <v>0</v>
      </c>
      <c r="AB1224" s="24"/>
      <c r="AC1224" s="24"/>
      <c r="AD1224" s="50"/>
      <c r="AE1224" s="24"/>
      <c r="AF1224" s="24"/>
      <c r="AG1224" s="24"/>
      <c r="AH1224" s="24">
        <v>0</v>
      </c>
      <c r="AI1224" s="24"/>
      <c r="AJ1224" s="24"/>
      <c r="AK1224" s="50"/>
      <c r="AL1224" s="46"/>
      <c r="AM1224" s="24"/>
      <c r="AN1224" s="24"/>
      <c r="AO1224" s="24">
        <f t="shared" si="19"/>
        <v>23.49089</v>
      </c>
      <c r="AP1224" s="24">
        <v>0</v>
      </c>
      <c r="AQ1224" s="24">
        <v>0</v>
      </c>
      <c r="AR1224" s="24">
        <v>4</v>
      </c>
      <c r="AS1224" s="24">
        <v>0</v>
      </c>
      <c r="AT1224" s="24">
        <v>0</v>
      </c>
    </row>
    <row r="1225" spans="1:46" ht="110.25">
      <c r="A1225" s="8" t="s">
        <v>807</v>
      </c>
      <c r="B1225" s="73" t="s">
        <v>2171</v>
      </c>
      <c r="C1225" s="15" t="s">
        <v>2172</v>
      </c>
      <c r="D1225" s="9">
        <v>20.691400000000002</v>
      </c>
      <c r="E1225" s="24"/>
      <c r="F1225" s="24">
        <v>20.691400000000002</v>
      </c>
      <c r="G1225" s="24">
        <v>0</v>
      </c>
      <c r="H1225" s="24"/>
      <c r="I1225" s="24">
        <v>0</v>
      </c>
      <c r="J1225" s="24"/>
      <c r="K1225" s="24"/>
      <c r="L1225" s="24"/>
      <c r="M1225" s="24">
        <v>0</v>
      </c>
      <c r="N1225" s="24">
        <v>0</v>
      </c>
      <c r="O1225" s="24"/>
      <c r="P1225" s="50">
        <v>0</v>
      </c>
      <c r="Q1225" s="24"/>
      <c r="R1225" s="24"/>
      <c r="S1225" s="24"/>
      <c r="T1225" s="24">
        <v>0</v>
      </c>
      <c r="U1225" s="24">
        <v>0</v>
      </c>
      <c r="V1225" s="24"/>
      <c r="W1225" s="24">
        <v>0</v>
      </c>
      <c r="X1225" s="24"/>
      <c r="Y1225" s="24"/>
      <c r="Z1225" s="24"/>
      <c r="AA1225" s="24">
        <v>0</v>
      </c>
      <c r="AB1225" s="24"/>
      <c r="AC1225" s="24"/>
      <c r="AD1225" s="50"/>
      <c r="AE1225" s="24"/>
      <c r="AF1225" s="24"/>
      <c r="AG1225" s="24"/>
      <c r="AH1225" s="24">
        <v>0</v>
      </c>
      <c r="AI1225" s="24"/>
      <c r="AJ1225" s="24"/>
      <c r="AK1225" s="50"/>
      <c r="AL1225" s="46"/>
      <c r="AM1225" s="24"/>
      <c r="AN1225" s="24"/>
      <c r="AO1225" s="24">
        <f t="shared" si="19"/>
        <v>20.691400000000002</v>
      </c>
      <c r="AP1225" s="24">
        <v>0</v>
      </c>
      <c r="AQ1225" s="24">
        <v>0</v>
      </c>
      <c r="AR1225" s="24">
        <v>0</v>
      </c>
      <c r="AS1225" s="24">
        <v>0</v>
      </c>
      <c r="AT1225" s="24">
        <v>0</v>
      </c>
    </row>
    <row r="1226" spans="1:46" ht="78.75">
      <c r="A1226" s="8" t="s">
        <v>807</v>
      </c>
      <c r="B1226" s="73" t="s">
        <v>2173</v>
      </c>
      <c r="C1226" s="15" t="s">
        <v>2174</v>
      </c>
      <c r="D1226" s="9">
        <v>22.56784</v>
      </c>
      <c r="E1226" s="24"/>
      <c r="F1226" s="24">
        <v>0</v>
      </c>
      <c r="G1226" s="24">
        <v>0</v>
      </c>
      <c r="H1226" s="24"/>
      <c r="I1226" s="24">
        <v>0</v>
      </c>
      <c r="J1226" s="24"/>
      <c r="K1226" s="24"/>
      <c r="L1226" s="24"/>
      <c r="M1226" s="24">
        <v>22.56784</v>
      </c>
      <c r="N1226" s="24">
        <v>2</v>
      </c>
      <c r="O1226" s="24"/>
      <c r="P1226" s="50">
        <v>0.82</v>
      </c>
      <c r="Q1226" s="24"/>
      <c r="R1226" s="24"/>
      <c r="S1226" s="24"/>
      <c r="T1226" s="24">
        <v>0</v>
      </c>
      <c r="U1226" s="24">
        <v>0</v>
      </c>
      <c r="V1226" s="24"/>
      <c r="W1226" s="24">
        <v>0</v>
      </c>
      <c r="X1226" s="24"/>
      <c r="Y1226" s="24"/>
      <c r="Z1226" s="24"/>
      <c r="AA1226" s="24">
        <v>0</v>
      </c>
      <c r="AB1226" s="24"/>
      <c r="AC1226" s="24"/>
      <c r="AD1226" s="50"/>
      <c r="AE1226" s="24"/>
      <c r="AF1226" s="24"/>
      <c r="AG1226" s="24"/>
      <c r="AH1226" s="24">
        <v>0</v>
      </c>
      <c r="AI1226" s="24"/>
      <c r="AJ1226" s="24"/>
      <c r="AK1226" s="50"/>
      <c r="AL1226" s="46"/>
      <c r="AM1226" s="24"/>
      <c r="AN1226" s="24"/>
      <c r="AO1226" s="24">
        <f t="shared" si="19"/>
        <v>22.56784</v>
      </c>
      <c r="AP1226" s="24">
        <v>2</v>
      </c>
      <c r="AQ1226" s="24">
        <v>0</v>
      </c>
      <c r="AR1226" s="24">
        <v>0.82</v>
      </c>
      <c r="AS1226" s="24">
        <v>0</v>
      </c>
      <c r="AT1226" s="24">
        <v>0</v>
      </c>
    </row>
    <row r="1227" spans="1:46" ht="110.25">
      <c r="A1227" s="8" t="s">
        <v>807</v>
      </c>
      <c r="B1227" s="73" t="s">
        <v>2175</v>
      </c>
      <c r="C1227" s="15" t="s">
        <v>2176</v>
      </c>
      <c r="D1227" s="9">
        <v>5.9895699999999996</v>
      </c>
      <c r="E1227" s="24"/>
      <c r="F1227" s="24">
        <v>0</v>
      </c>
      <c r="G1227" s="24">
        <v>0</v>
      </c>
      <c r="H1227" s="24"/>
      <c r="I1227" s="24">
        <v>0</v>
      </c>
      <c r="J1227" s="24"/>
      <c r="K1227" s="24"/>
      <c r="L1227" s="24"/>
      <c r="M1227" s="24">
        <v>5.9895699999999996</v>
      </c>
      <c r="N1227" s="24">
        <v>0.5</v>
      </c>
      <c r="O1227" s="24"/>
      <c r="P1227" s="50">
        <v>0.60</v>
      </c>
      <c r="Q1227" s="24"/>
      <c r="R1227" s="24"/>
      <c r="S1227" s="24"/>
      <c r="T1227" s="24">
        <v>0</v>
      </c>
      <c r="U1227" s="24">
        <v>0</v>
      </c>
      <c r="V1227" s="24"/>
      <c r="W1227" s="24">
        <v>0</v>
      </c>
      <c r="X1227" s="24"/>
      <c r="Y1227" s="24"/>
      <c r="Z1227" s="24"/>
      <c r="AA1227" s="24">
        <v>0</v>
      </c>
      <c r="AB1227" s="24"/>
      <c r="AC1227" s="24"/>
      <c r="AD1227" s="50"/>
      <c r="AE1227" s="24"/>
      <c r="AF1227" s="24"/>
      <c r="AG1227" s="24"/>
      <c r="AH1227" s="24">
        <v>0</v>
      </c>
      <c r="AI1227" s="24"/>
      <c r="AJ1227" s="24"/>
      <c r="AK1227" s="50"/>
      <c r="AL1227" s="46"/>
      <c r="AM1227" s="24"/>
      <c r="AN1227" s="24"/>
      <c r="AO1227" s="24">
        <f t="shared" si="19"/>
        <v>5.9895699999999996</v>
      </c>
      <c r="AP1227" s="24">
        <v>0.5</v>
      </c>
      <c r="AQ1227" s="24">
        <v>0</v>
      </c>
      <c r="AR1227" s="24">
        <v>0.60</v>
      </c>
      <c r="AS1227" s="24">
        <v>0</v>
      </c>
      <c r="AT1227" s="24">
        <v>0</v>
      </c>
    </row>
    <row r="1228" spans="1:46" ht="78.75">
      <c r="A1228" s="8" t="s">
        <v>807</v>
      </c>
      <c r="B1228" s="73" t="s">
        <v>2177</v>
      </c>
      <c r="C1228" s="15" t="s">
        <v>2178</v>
      </c>
      <c r="D1228" s="9">
        <v>6.4550799999999997</v>
      </c>
      <c r="E1228" s="24"/>
      <c r="F1228" s="24">
        <v>6.4550799999999997</v>
      </c>
      <c r="G1228" s="24">
        <v>0</v>
      </c>
      <c r="H1228" s="24"/>
      <c r="I1228" s="24">
        <v>0.5</v>
      </c>
      <c r="J1228" s="24"/>
      <c r="K1228" s="24"/>
      <c r="L1228" s="24"/>
      <c r="M1228" s="24">
        <v>0</v>
      </c>
      <c r="N1228" s="24">
        <v>0</v>
      </c>
      <c r="O1228" s="24"/>
      <c r="P1228" s="50">
        <v>0</v>
      </c>
      <c r="Q1228" s="24"/>
      <c r="R1228" s="24"/>
      <c r="S1228" s="24"/>
      <c r="T1228" s="24">
        <v>0</v>
      </c>
      <c r="U1228" s="24">
        <v>0</v>
      </c>
      <c r="V1228" s="24"/>
      <c r="W1228" s="24">
        <v>0</v>
      </c>
      <c r="X1228" s="24"/>
      <c r="Y1228" s="24"/>
      <c r="Z1228" s="24"/>
      <c r="AA1228" s="24">
        <v>0</v>
      </c>
      <c r="AB1228" s="24"/>
      <c r="AC1228" s="24"/>
      <c r="AD1228" s="50"/>
      <c r="AE1228" s="24"/>
      <c r="AF1228" s="24"/>
      <c r="AG1228" s="24"/>
      <c r="AH1228" s="24">
        <v>0</v>
      </c>
      <c r="AI1228" s="24"/>
      <c r="AJ1228" s="24"/>
      <c r="AK1228" s="50"/>
      <c r="AL1228" s="46"/>
      <c r="AM1228" s="24"/>
      <c r="AN1228" s="24"/>
      <c r="AO1228" s="24">
        <f t="shared" si="19"/>
        <v>6.4550799999999997</v>
      </c>
      <c r="AP1228" s="24">
        <v>0</v>
      </c>
      <c r="AQ1228" s="24">
        <v>0</v>
      </c>
      <c r="AR1228" s="24">
        <v>0.5</v>
      </c>
      <c r="AS1228" s="24">
        <v>0</v>
      </c>
      <c r="AT1228" s="24">
        <v>0</v>
      </c>
    </row>
    <row r="1229" spans="1:46" ht="94.5">
      <c r="A1229" s="8" t="s">
        <v>806</v>
      </c>
      <c r="B1229" s="73" t="s">
        <v>2179</v>
      </c>
      <c r="C1229" s="15" t="s">
        <v>2180</v>
      </c>
      <c r="D1229" s="9">
        <v>1.4146800000000002</v>
      </c>
      <c r="E1229" s="24"/>
      <c r="F1229" s="24">
        <v>1.4146800000000002</v>
      </c>
      <c r="G1229" s="24">
        <v>0</v>
      </c>
      <c r="H1229" s="24"/>
      <c r="I1229" s="24">
        <v>0.22</v>
      </c>
      <c r="J1229" s="24"/>
      <c r="K1229" s="24"/>
      <c r="L1229" s="24"/>
      <c r="M1229" s="24">
        <v>0</v>
      </c>
      <c r="N1229" s="24">
        <v>0</v>
      </c>
      <c r="O1229" s="24"/>
      <c r="P1229" s="49">
        <v>0</v>
      </c>
      <c r="Q1229" s="24"/>
      <c r="R1229" s="24"/>
      <c r="S1229" s="24"/>
      <c r="T1229" s="24">
        <v>0</v>
      </c>
      <c r="U1229" s="24">
        <v>0</v>
      </c>
      <c r="V1229" s="24"/>
      <c r="W1229" s="24">
        <v>0</v>
      </c>
      <c r="X1229" s="24"/>
      <c r="Y1229" s="24"/>
      <c r="Z1229" s="24"/>
      <c r="AA1229" s="24">
        <v>0</v>
      </c>
      <c r="AB1229" s="24"/>
      <c r="AC1229" s="24"/>
      <c r="AD1229" s="49"/>
      <c r="AE1229" s="24"/>
      <c r="AF1229" s="24"/>
      <c r="AG1229" s="24"/>
      <c r="AH1229" s="24">
        <v>0</v>
      </c>
      <c r="AI1229" s="24"/>
      <c r="AJ1229" s="24"/>
      <c r="AK1229" s="49"/>
      <c r="AL1229" s="44"/>
      <c r="AM1229" s="24"/>
      <c r="AN1229" s="24"/>
      <c r="AO1229" s="24">
        <f t="shared" si="19"/>
        <v>1.4146800000000002</v>
      </c>
      <c r="AP1229" s="24">
        <v>0</v>
      </c>
      <c r="AQ1229" s="24">
        <v>0</v>
      </c>
      <c r="AR1229" s="24">
        <v>0.22</v>
      </c>
      <c r="AS1229" s="24">
        <v>0</v>
      </c>
      <c r="AT1229" s="24">
        <v>0</v>
      </c>
    </row>
    <row r="1230" spans="1:46" ht="47.25">
      <c r="A1230" s="8" t="s">
        <v>807</v>
      </c>
      <c r="B1230" s="73" t="s">
        <v>2181</v>
      </c>
      <c r="C1230" s="15" t="s">
        <v>2182</v>
      </c>
      <c r="D1230" s="9">
        <v>17.783770000000001</v>
      </c>
      <c r="E1230" s="24"/>
      <c r="F1230" s="24">
        <v>17.783770000000004</v>
      </c>
      <c r="G1230" s="24">
        <v>1.26</v>
      </c>
      <c r="H1230" s="24"/>
      <c r="I1230" s="24">
        <v>1.64</v>
      </c>
      <c r="J1230" s="24"/>
      <c r="K1230" s="24"/>
      <c r="L1230" s="24"/>
      <c r="M1230" s="24">
        <v>0</v>
      </c>
      <c r="N1230" s="24">
        <v>0</v>
      </c>
      <c r="O1230" s="24"/>
      <c r="P1230" s="50">
        <v>0</v>
      </c>
      <c r="Q1230" s="24"/>
      <c r="R1230" s="24"/>
      <c r="S1230" s="24"/>
      <c r="T1230" s="24">
        <v>0</v>
      </c>
      <c r="U1230" s="24">
        <v>0</v>
      </c>
      <c r="V1230" s="24"/>
      <c r="W1230" s="24">
        <v>0</v>
      </c>
      <c r="X1230" s="24"/>
      <c r="Y1230" s="24"/>
      <c r="Z1230" s="24"/>
      <c r="AA1230" s="24">
        <v>0</v>
      </c>
      <c r="AB1230" s="24"/>
      <c r="AC1230" s="24"/>
      <c r="AD1230" s="50"/>
      <c r="AE1230" s="24"/>
      <c r="AF1230" s="24"/>
      <c r="AG1230" s="24"/>
      <c r="AH1230" s="24">
        <v>0</v>
      </c>
      <c r="AI1230" s="24"/>
      <c r="AJ1230" s="24"/>
      <c r="AK1230" s="50"/>
      <c r="AL1230" s="46"/>
      <c r="AM1230" s="24"/>
      <c r="AN1230" s="24"/>
      <c r="AO1230" s="24">
        <f t="shared" si="19"/>
        <v>17.783770000000004</v>
      </c>
      <c r="AP1230" s="24">
        <v>1.26</v>
      </c>
      <c r="AQ1230" s="24">
        <v>0</v>
      </c>
      <c r="AR1230" s="24">
        <v>1.64</v>
      </c>
      <c r="AS1230" s="24">
        <v>0</v>
      </c>
      <c r="AT1230" s="24">
        <v>0</v>
      </c>
    </row>
    <row r="1231" spans="1:46" ht="47.25">
      <c r="A1231" s="8" t="s">
        <v>807</v>
      </c>
      <c r="B1231" s="73" t="s">
        <v>2183</v>
      </c>
      <c r="C1231" s="15" t="s">
        <v>2184</v>
      </c>
      <c r="D1231" s="9">
        <v>9.5855200000000007</v>
      </c>
      <c r="E1231" s="24"/>
      <c r="F1231" s="24">
        <v>0</v>
      </c>
      <c r="G1231" s="24">
        <v>0</v>
      </c>
      <c r="H1231" s="24"/>
      <c r="I1231" s="24">
        <v>0</v>
      </c>
      <c r="J1231" s="24"/>
      <c r="K1231" s="24"/>
      <c r="L1231" s="24"/>
      <c r="M1231" s="24">
        <v>9.5855199999999989</v>
      </c>
      <c r="N1231" s="24">
        <v>1.26</v>
      </c>
      <c r="O1231" s="24"/>
      <c r="P1231" s="50">
        <v>1.80</v>
      </c>
      <c r="Q1231" s="24"/>
      <c r="R1231" s="24"/>
      <c r="S1231" s="24"/>
      <c r="T1231" s="24">
        <v>0</v>
      </c>
      <c r="U1231" s="24">
        <v>0</v>
      </c>
      <c r="V1231" s="24"/>
      <c r="W1231" s="24">
        <v>0</v>
      </c>
      <c r="X1231" s="24"/>
      <c r="Y1231" s="24"/>
      <c r="Z1231" s="24"/>
      <c r="AA1231" s="24">
        <v>0</v>
      </c>
      <c r="AB1231" s="24"/>
      <c r="AC1231" s="24"/>
      <c r="AD1231" s="50"/>
      <c r="AE1231" s="24"/>
      <c r="AF1231" s="24"/>
      <c r="AG1231" s="24"/>
      <c r="AH1231" s="24">
        <v>0</v>
      </c>
      <c r="AI1231" s="24"/>
      <c r="AJ1231" s="24"/>
      <c r="AK1231" s="50"/>
      <c r="AL1231" s="46"/>
      <c r="AM1231" s="24"/>
      <c r="AN1231" s="24"/>
      <c r="AO1231" s="24">
        <f t="shared" si="20" ref="AO1231:AO1249">=F1231+M1231+T1231+AA1231+AH1231</f>
        <v>9.5855199999999989</v>
      </c>
      <c r="AP1231" s="24">
        <v>1.26</v>
      </c>
      <c r="AQ1231" s="24">
        <v>0</v>
      </c>
      <c r="AR1231" s="24">
        <v>1.80</v>
      </c>
      <c r="AS1231" s="24">
        <v>0</v>
      </c>
      <c r="AT1231" s="24">
        <v>0</v>
      </c>
    </row>
    <row r="1232" spans="1:46" ht="126">
      <c r="A1232" s="8" t="s">
        <v>807</v>
      </c>
      <c r="B1232" s="73" t="s">
        <v>2185</v>
      </c>
      <c r="C1232" s="15" t="s">
        <v>2700</v>
      </c>
      <c r="D1232" s="9">
        <v>3.8406899999999999</v>
      </c>
      <c r="E1232" s="24"/>
      <c r="F1232" s="24">
        <v>3.8406899999999999</v>
      </c>
      <c r="G1232" s="24">
        <v>0.80</v>
      </c>
      <c r="H1232" s="24"/>
      <c r="I1232" s="24">
        <v>0.10</v>
      </c>
      <c r="J1232" s="24"/>
      <c r="K1232" s="24"/>
      <c r="L1232" s="24"/>
      <c r="M1232" s="24">
        <v>0</v>
      </c>
      <c r="N1232" s="24">
        <v>0</v>
      </c>
      <c r="O1232" s="24"/>
      <c r="P1232" s="50">
        <v>0</v>
      </c>
      <c r="Q1232" s="24"/>
      <c r="R1232" s="24"/>
      <c r="S1232" s="24"/>
      <c r="T1232" s="24">
        <v>0</v>
      </c>
      <c r="U1232" s="24">
        <v>0</v>
      </c>
      <c r="V1232" s="24"/>
      <c r="W1232" s="24">
        <v>0</v>
      </c>
      <c r="X1232" s="24"/>
      <c r="Y1232" s="24"/>
      <c r="Z1232" s="24"/>
      <c r="AA1232" s="24">
        <v>0</v>
      </c>
      <c r="AB1232" s="24"/>
      <c r="AC1232" s="24"/>
      <c r="AD1232" s="50"/>
      <c r="AE1232" s="24"/>
      <c r="AF1232" s="24"/>
      <c r="AG1232" s="24"/>
      <c r="AH1232" s="24">
        <v>0</v>
      </c>
      <c r="AI1232" s="24"/>
      <c r="AJ1232" s="24"/>
      <c r="AK1232" s="50"/>
      <c r="AL1232" s="46"/>
      <c r="AM1232" s="24"/>
      <c r="AN1232" s="24"/>
      <c r="AO1232" s="24">
        <f t="shared" si="20"/>
        <v>3.8406899999999999</v>
      </c>
      <c r="AP1232" s="24">
        <v>0.80</v>
      </c>
      <c r="AQ1232" s="24">
        <v>0</v>
      </c>
      <c r="AR1232" s="24">
        <v>0.10</v>
      </c>
      <c r="AS1232" s="24">
        <v>0</v>
      </c>
      <c r="AT1232" s="24">
        <v>0</v>
      </c>
    </row>
    <row r="1233" spans="1:46" ht="47.25">
      <c r="A1233" s="8" t="s">
        <v>807</v>
      </c>
      <c r="B1233" s="73" t="s">
        <v>2186</v>
      </c>
      <c r="C1233" s="15" t="s">
        <v>2701</v>
      </c>
      <c r="D1233" s="9">
        <v>0.89631000000000005</v>
      </c>
      <c r="E1233" s="24"/>
      <c r="F1233" s="24">
        <v>0.89631000000000005</v>
      </c>
      <c r="G1233" s="24">
        <v>0</v>
      </c>
      <c r="H1233" s="24"/>
      <c r="I1233" s="24">
        <v>0.5</v>
      </c>
      <c r="J1233" s="24"/>
      <c r="K1233" s="24"/>
      <c r="L1233" s="24"/>
      <c r="M1233" s="24">
        <v>0</v>
      </c>
      <c r="N1233" s="24">
        <v>0</v>
      </c>
      <c r="O1233" s="24"/>
      <c r="P1233" s="50">
        <v>0</v>
      </c>
      <c r="Q1233" s="24"/>
      <c r="R1233" s="24"/>
      <c r="S1233" s="24"/>
      <c r="T1233" s="24">
        <v>0</v>
      </c>
      <c r="U1233" s="24">
        <v>0</v>
      </c>
      <c r="V1233" s="24"/>
      <c r="W1233" s="24">
        <v>0</v>
      </c>
      <c r="X1233" s="24"/>
      <c r="Y1233" s="24"/>
      <c r="Z1233" s="24"/>
      <c r="AA1233" s="24">
        <v>0</v>
      </c>
      <c r="AB1233" s="24"/>
      <c r="AC1233" s="24"/>
      <c r="AD1233" s="50"/>
      <c r="AE1233" s="24"/>
      <c r="AF1233" s="24"/>
      <c r="AG1233" s="24"/>
      <c r="AH1233" s="24">
        <v>0</v>
      </c>
      <c r="AI1233" s="24"/>
      <c r="AJ1233" s="24"/>
      <c r="AK1233" s="50"/>
      <c r="AL1233" s="46"/>
      <c r="AM1233" s="24"/>
      <c r="AN1233" s="24"/>
      <c r="AO1233" s="24">
        <f t="shared" si="20"/>
        <v>0.89631000000000005</v>
      </c>
      <c r="AP1233" s="24">
        <v>0</v>
      </c>
      <c r="AQ1233" s="24">
        <v>0</v>
      </c>
      <c r="AR1233" s="24">
        <v>0.5</v>
      </c>
      <c r="AS1233" s="24">
        <v>0</v>
      </c>
      <c r="AT1233" s="24">
        <v>0</v>
      </c>
    </row>
    <row r="1234" spans="1:46" ht="47.25">
      <c r="A1234" s="8" t="s">
        <v>807</v>
      </c>
      <c r="B1234" s="73" t="s">
        <v>2187</v>
      </c>
      <c r="C1234" s="15" t="s">
        <v>2702</v>
      </c>
      <c r="D1234" s="9">
        <v>5.1740500000000003</v>
      </c>
      <c r="E1234" s="24"/>
      <c r="F1234" s="24">
        <v>5.1740500000000003</v>
      </c>
      <c r="G1234" s="24">
        <v>0</v>
      </c>
      <c r="H1234" s="24"/>
      <c r="I1234" s="24">
        <v>0.60</v>
      </c>
      <c r="J1234" s="24"/>
      <c r="K1234" s="24"/>
      <c r="L1234" s="24"/>
      <c r="M1234" s="24">
        <v>0</v>
      </c>
      <c r="N1234" s="24">
        <v>0</v>
      </c>
      <c r="O1234" s="24"/>
      <c r="P1234" s="50">
        <v>0</v>
      </c>
      <c r="Q1234" s="24"/>
      <c r="R1234" s="24"/>
      <c r="S1234" s="24"/>
      <c r="T1234" s="24">
        <v>0</v>
      </c>
      <c r="U1234" s="24">
        <v>0</v>
      </c>
      <c r="V1234" s="24"/>
      <c r="W1234" s="24">
        <v>0</v>
      </c>
      <c r="X1234" s="24"/>
      <c r="Y1234" s="24"/>
      <c r="Z1234" s="24"/>
      <c r="AA1234" s="24">
        <v>0</v>
      </c>
      <c r="AB1234" s="24"/>
      <c r="AC1234" s="24"/>
      <c r="AD1234" s="50"/>
      <c r="AE1234" s="24"/>
      <c r="AF1234" s="24"/>
      <c r="AG1234" s="24"/>
      <c r="AH1234" s="24">
        <v>0</v>
      </c>
      <c r="AI1234" s="24"/>
      <c r="AJ1234" s="24"/>
      <c r="AK1234" s="50"/>
      <c r="AL1234" s="46"/>
      <c r="AM1234" s="24"/>
      <c r="AN1234" s="24"/>
      <c r="AO1234" s="24">
        <f t="shared" si="20"/>
        <v>5.1740500000000003</v>
      </c>
      <c r="AP1234" s="24">
        <v>0</v>
      </c>
      <c r="AQ1234" s="24">
        <v>0</v>
      </c>
      <c r="AR1234" s="24">
        <v>0.60</v>
      </c>
      <c r="AS1234" s="24">
        <v>0</v>
      </c>
      <c r="AT1234" s="24">
        <v>0</v>
      </c>
    </row>
    <row r="1235" spans="1:46" ht="110.25">
      <c r="A1235" s="8" t="s">
        <v>807</v>
      </c>
      <c r="B1235" s="73" t="s">
        <v>2188</v>
      </c>
      <c r="C1235" s="15" t="s">
        <v>2703</v>
      </c>
      <c r="D1235" s="9">
        <v>55.36403</v>
      </c>
      <c r="E1235" s="24"/>
      <c r="F1235" s="24">
        <v>0</v>
      </c>
      <c r="G1235" s="24">
        <v>0</v>
      </c>
      <c r="H1235" s="24"/>
      <c r="I1235" s="24">
        <v>0</v>
      </c>
      <c r="J1235" s="24"/>
      <c r="K1235" s="24"/>
      <c r="L1235" s="24"/>
      <c r="M1235" s="24">
        <v>55.36403</v>
      </c>
      <c r="N1235" s="24">
        <v>0</v>
      </c>
      <c r="O1235" s="24"/>
      <c r="P1235" s="50">
        <v>10</v>
      </c>
      <c r="Q1235" s="24"/>
      <c r="R1235" s="24"/>
      <c r="S1235" s="24"/>
      <c r="T1235" s="24">
        <v>0</v>
      </c>
      <c r="U1235" s="24">
        <v>0</v>
      </c>
      <c r="V1235" s="24"/>
      <c r="W1235" s="24">
        <v>0</v>
      </c>
      <c r="X1235" s="24"/>
      <c r="Y1235" s="24"/>
      <c r="Z1235" s="24"/>
      <c r="AA1235" s="24">
        <v>0</v>
      </c>
      <c r="AB1235" s="24"/>
      <c r="AC1235" s="24"/>
      <c r="AD1235" s="50"/>
      <c r="AE1235" s="24"/>
      <c r="AF1235" s="24"/>
      <c r="AG1235" s="24"/>
      <c r="AH1235" s="24">
        <v>0</v>
      </c>
      <c r="AI1235" s="24"/>
      <c r="AJ1235" s="24"/>
      <c r="AK1235" s="50"/>
      <c r="AL1235" s="46"/>
      <c r="AM1235" s="24"/>
      <c r="AN1235" s="24"/>
      <c r="AO1235" s="24">
        <f t="shared" si="20"/>
        <v>55.36403</v>
      </c>
      <c r="AP1235" s="24">
        <v>0</v>
      </c>
      <c r="AQ1235" s="24">
        <v>0</v>
      </c>
      <c r="AR1235" s="24">
        <v>10</v>
      </c>
      <c r="AS1235" s="24">
        <v>0</v>
      </c>
      <c r="AT1235" s="24">
        <v>0</v>
      </c>
    </row>
    <row r="1236" spans="1:46" ht="63">
      <c r="A1236" s="8" t="s">
        <v>807</v>
      </c>
      <c r="B1236" s="73" t="s">
        <v>2189</v>
      </c>
      <c r="C1236" s="15" t="s">
        <v>2190</v>
      </c>
      <c r="D1236" s="9">
        <v>5.6726999999999999</v>
      </c>
      <c r="E1236" s="24"/>
      <c r="F1236" s="24">
        <v>5.6727000000000007</v>
      </c>
      <c r="G1236" s="24">
        <v>0.80</v>
      </c>
      <c r="H1236" s="24"/>
      <c r="I1236" s="24">
        <v>0.5</v>
      </c>
      <c r="J1236" s="24"/>
      <c r="K1236" s="24"/>
      <c r="L1236" s="24"/>
      <c r="M1236" s="24">
        <v>0</v>
      </c>
      <c r="N1236" s="24">
        <v>0</v>
      </c>
      <c r="O1236" s="24"/>
      <c r="P1236" s="50">
        <v>0</v>
      </c>
      <c r="Q1236" s="24"/>
      <c r="R1236" s="24"/>
      <c r="S1236" s="24"/>
      <c r="T1236" s="24">
        <v>0</v>
      </c>
      <c r="U1236" s="24">
        <v>0</v>
      </c>
      <c r="V1236" s="24"/>
      <c r="W1236" s="24">
        <v>0</v>
      </c>
      <c r="X1236" s="24"/>
      <c r="Y1236" s="24"/>
      <c r="Z1236" s="24"/>
      <c r="AA1236" s="24">
        <v>0</v>
      </c>
      <c r="AB1236" s="24"/>
      <c r="AC1236" s="24"/>
      <c r="AD1236" s="50"/>
      <c r="AE1236" s="24"/>
      <c r="AF1236" s="24"/>
      <c r="AG1236" s="24"/>
      <c r="AH1236" s="24">
        <v>0</v>
      </c>
      <c r="AI1236" s="24"/>
      <c r="AJ1236" s="24"/>
      <c r="AK1236" s="50"/>
      <c r="AL1236" s="46"/>
      <c r="AM1236" s="24"/>
      <c r="AN1236" s="24"/>
      <c r="AO1236" s="24">
        <f t="shared" si="20"/>
        <v>5.6727000000000007</v>
      </c>
      <c r="AP1236" s="24">
        <v>0.80</v>
      </c>
      <c r="AQ1236" s="24">
        <v>0</v>
      </c>
      <c r="AR1236" s="24">
        <v>0.5</v>
      </c>
      <c r="AS1236" s="24">
        <v>0</v>
      </c>
      <c r="AT1236" s="24">
        <v>0</v>
      </c>
    </row>
    <row r="1237" spans="1:46" ht="63">
      <c r="A1237" s="8" t="s">
        <v>807</v>
      </c>
      <c r="B1237" s="73" t="s">
        <v>2191</v>
      </c>
      <c r="C1237" s="15" t="s">
        <v>2192</v>
      </c>
      <c r="D1237" s="9">
        <v>1.3557900000000001</v>
      </c>
      <c r="E1237" s="24"/>
      <c r="F1237" s="24">
        <v>1.3557899999999998</v>
      </c>
      <c r="G1237" s="24">
        <v>0</v>
      </c>
      <c r="H1237" s="24"/>
      <c r="I1237" s="24">
        <v>0</v>
      </c>
      <c r="J1237" s="24"/>
      <c r="K1237" s="24"/>
      <c r="L1237" s="24"/>
      <c r="M1237" s="24">
        <v>0</v>
      </c>
      <c r="N1237" s="24">
        <v>0</v>
      </c>
      <c r="O1237" s="24"/>
      <c r="P1237" s="50">
        <v>0</v>
      </c>
      <c r="Q1237" s="24"/>
      <c r="R1237" s="24"/>
      <c r="S1237" s="24"/>
      <c r="T1237" s="24">
        <v>0</v>
      </c>
      <c r="U1237" s="24">
        <v>0</v>
      </c>
      <c r="V1237" s="24"/>
      <c r="W1237" s="24">
        <v>0</v>
      </c>
      <c r="X1237" s="24"/>
      <c r="Y1237" s="24"/>
      <c r="Z1237" s="24"/>
      <c r="AA1237" s="24">
        <v>0</v>
      </c>
      <c r="AB1237" s="24"/>
      <c r="AC1237" s="24"/>
      <c r="AD1237" s="50"/>
      <c r="AE1237" s="24"/>
      <c r="AF1237" s="24"/>
      <c r="AG1237" s="24"/>
      <c r="AH1237" s="24">
        <v>0</v>
      </c>
      <c r="AI1237" s="24"/>
      <c r="AJ1237" s="24"/>
      <c r="AK1237" s="50"/>
      <c r="AL1237" s="46"/>
      <c r="AM1237" s="24"/>
      <c r="AN1237" s="24"/>
      <c r="AO1237" s="24">
        <f t="shared" si="20"/>
        <v>1.3557899999999998</v>
      </c>
      <c r="AP1237" s="24">
        <v>0</v>
      </c>
      <c r="AQ1237" s="24">
        <v>0</v>
      </c>
      <c r="AR1237" s="24">
        <v>0</v>
      </c>
      <c r="AS1237" s="24">
        <v>0</v>
      </c>
      <c r="AT1237" s="24">
        <v>0</v>
      </c>
    </row>
    <row r="1238" spans="1:46" ht="94.5">
      <c r="A1238" s="8" t="s">
        <v>807</v>
      </c>
      <c r="B1238" s="73" t="s">
        <v>2193</v>
      </c>
      <c r="C1238" s="15" t="s">
        <v>2194</v>
      </c>
      <c r="D1238" s="9">
        <v>1.7402099999999998</v>
      </c>
      <c r="E1238" s="24"/>
      <c r="F1238" s="24">
        <v>1.7402099999999998</v>
      </c>
      <c r="G1238" s="24">
        <v>0</v>
      </c>
      <c r="H1238" s="24"/>
      <c r="I1238" s="24">
        <v>0.40</v>
      </c>
      <c r="J1238" s="24"/>
      <c r="K1238" s="24"/>
      <c r="L1238" s="24"/>
      <c r="M1238" s="24">
        <v>0</v>
      </c>
      <c r="N1238" s="24">
        <v>0</v>
      </c>
      <c r="O1238" s="24"/>
      <c r="P1238" s="50">
        <v>0</v>
      </c>
      <c r="Q1238" s="24"/>
      <c r="R1238" s="24"/>
      <c r="S1238" s="24"/>
      <c r="T1238" s="24">
        <v>0</v>
      </c>
      <c r="U1238" s="24">
        <v>0</v>
      </c>
      <c r="V1238" s="24"/>
      <c r="W1238" s="24">
        <v>0</v>
      </c>
      <c r="X1238" s="24"/>
      <c r="Y1238" s="24"/>
      <c r="Z1238" s="24"/>
      <c r="AA1238" s="24">
        <v>0</v>
      </c>
      <c r="AB1238" s="24"/>
      <c r="AC1238" s="24"/>
      <c r="AD1238" s="50"/>
      <c r="AE1238" s="24"/>
      <c r="AF1238" s="24"/>
      <c r="AG1238" s="24"/>
      <c r="AH1238" s="24">
        <v>0</v>
      </c>
      <c r="AI1238" s="24"/>
      <c r="AJ1238" s="24"/>
      <c r="AK1238" s="50"/>
      <c r="AL1238" s="46"/>
      <c r="AM1238" s="24"/>
      <c r="AN1238" s="24"/>
      <c r="AO1238" s="24">
        <f t="shared" si="20"/>
        <v>1.7402099999999998</v>
      </c>
      <c r="AP1238" s="24">
        <v>0</v>
      </c>
      <c r="AQ1238" s="24">
        <v>0</v>
      </c>
      <c r="AR1238" s="24">
        <v>0.40</v>
      </c>
      <c r="AS1238" s="24">
        <v>0</v>
      </c>
      <c r="AT1238" s="24">
        <v>0</v>
      </c>
    </row>
    <row r="1239" spans="1:46" ht="63">
      <c r="A1239" s="8" t="s">
        <v>807</v>
      </c>
      <c r="B1239" s="73" t="s">
        <v>2195</v>
      </c>
      <c r="C1239" s="15" t="s">
        <v>2704</v>
      </c>
      <c r="D1239" s="9">
        <v>6.9737299999999998</v>
      </c>
      <c r="E1239" s="24"/>
      <c r="F1239" s="24">
        <v>6.9737299999999998</v>
      </c>
      <c r="G1239" s="24">
        <v>0</v>
      </c>
      <c r="H1239" s="24"/>
      <c r="I1239" s="24">
        <v>0.40</v>
      </c>
      <c r="J1239" s="24"/>
      <c r="K1239" s="24"/>
      <c r="L1239" s="24"/>
      <c r="M1239" s="24">
        <v>0</v>
      </c>
      <c r="N1239" s="24">
        <v>0</v>
      </c>
      <c r="O1239" s="24"/>
      <c r="P1239" s="49">
        <v>0</v>
      </c>
      <c r="Q1239" s="24"/>
      <c r="R1239" s="24"/>
      <c r="S1239" s="24"/>
      <c r="T1239" s="24">
        <v>0</v>
      </c>
      <c r="U1239" s="24">
        <v>0</v>
      </c>
      <c r="V1239" s="24"/>
      <c r="W1239" s="24">
        <v>0</v>
      </c>
      <c r="X1239" s="24"/>
      <c r="Y1239" s="24"/>
      <c r="Z1239" s="24"/>
      <c r="AA1239" s="24">
        <v>0</v>
      </c>
      <c r="AB1239" s="24"/>
      <c r="AC1239" s="24"/>
      <c r="AD1239" s="49"/>
      <c r="AE1239" s="24"/>
      <c r="AF1239" s="24"/>
      <c r="AG1239" s="24"/>
      <c r="AH1239" s="24">
        <v>0</v>
      </c>
      <c r="AI1239" s="24"/>
      <c r="AJ1239" s="24"/>
      <c r="AK1239" s="49"/>
      <c r="AL1239" s="44"/>
      <c r="AM1239" s="24"/>
      <c r="AN1239" s="24"/>
      <c r="AO1239" s="24">
        <f t="shared" si="20"/>
        <v>6.9737299999999998</v>
      </c>
      <c r="AP1239" s="24">
        <v>0</v>
      </c>
      <c r="AQ1239" s="24">
        <v>0</v>
      </c>
      <c r="AR1239" s="24">
        <v>0.40</v>
      </c>
      <c r="AS1239" s="24">
        <v>0</v>
      </c>
      <c r="AT1239" s="24">
        <v>0</v>
      </c>
    </row>
    <row r="1240" spans="1:46" ht="78.75">
      <c r="A1240" s="8" t="s">
        <v>807</v>
      </c>
      <c r="B1240" s="73" t="s">
        <v>2196</v>
      </c>
      <c r="C1240" s="15" t="s">
        <v>2197</v>
      </c>
      <c r="D1240" s="9">
        <v>3.0424499999999997</v>
      </c>
      <c r="E1240" s="24"/>
      <c r="F1240" s="24">
        <v>3.0424499999999997</v>
      </c>
      <c r="G1240" s="24">
        <v>0</v>
      </c>
      <c r="H1240" s="24"/>
      <c r="I1240" s="24">
        <v>0.5</v>
      </c>
      <c r="J1240" s="24"/>
      <c r="K1240" s="24"/>
      <c r="L1240" s="24"/>
      <c r="M1240" s="24">
        <v>0</v>
      </c>
      <c r="N1240" s="24">
        <v>0</v>
      </c>
      <c r="O1240" s="24"/>
      <c r="P1240" s="50">
        <v>0</v>
      </c>
      <c r="Q1240" s="24"/>
      <c r="R1240" s="24"/>
      <c r="S1240" s="24"/>
      <c r="T1240" s="24">
        <v>0</v>
      </c>
      <c r="U1240" s="24">
        <v>0</v>
      </c>
      <c r="V1240" s="24"/>
      <c r="W1240" s="24">
        <v>0</v>
      </c>
      <c r="X1240" s="24"/>
      <c r="Y1240" s="24"/>
      <c r="Z1240" s="24"/>
      <c r="AA1240" s="24">
        <v>0</v>
      </c>
      <c r="AB1240" s="24"/>
      <c r="AC1240" s="24"/>
      <c r="AD1240" s="50"/>
      <c r="AE1240" s="24"/>
      <c r="AF1240" s="24"/>
      <c r="AG1240" s="24"/>
      <c r="AH1240" s="24">
        <v>0</v>
      </c>
      <c r="AI1240" s="24"/>
      <c r="AJ1240" s="24"/>
      <c r="AK1240" s="50"/>
      <c r="AL1240" s="46"/>
      <c r="AM1240" s="24"/>
      <c r="AN1240" s="24"/>
      <c r="AO1240" s="24">
        <f t="shared" si="20"/>
        <v>3.0424499999999997</v>
      </c>
      <c r="AP1240" s="24">
        <v>0</v>
      </c>
      <c r="AQ1240" s="24">
        <v>0</v>
      </c>
      <c r="AR1240" s="24">
        <v>0.5</v>
      </c>
      <c r="AS1240" s="24">
        <v>0</v>
      </c>
      <c r="AT1240" s="24">
        <v>0</v>
      </c>
    </row>
    <row r="1241" spans="1:46" ht="78.75">
      <c r="A1241" s="8" t="s">
        <v>807</v>
      </c>
      <c r="B1241" s="73" t="s">
        <v>2198</v>
      </c>
      <c r="C1241" s="15" t="s">
        <v>2199</v>
      </c>
      <c r="D1241" s="9">
        <v>0.64030999999999993</v>
      </c>
      <c r="E1241" s="24"/>
      <c r="F1241" s="24">
        <v>0.64030999999999993</v>
      </c>
      <c r="G1241" s="24">
        <v>0</v>
      </c>
      <c r="H1241" s="24"/>
      <c r="I1241" s="24">
        <v>0.08</v>
      </c>
      <c r="J1241" s="24"/>
      <c r="K1241" s="24"/>
      <c r="L1241" s="24"/>
      <c r="M1241" s="24">
        <v>0</v>
      </c>
      <c r="N1241" s="24">
        <v>0</v>
      </c>
      <c r="O1241" s="24"/>
      <c r="P1241" s="52">
        <v>0</v>
      </c>
      <c r="Q1241" s="24"/>
      <c r="R1241" s="24"/>
      <c r="S1241" s="24"/>
      <c r="T1241" s="24">
        <v>0</v>
      </c>
      <c r="U1241" s="24">
        <v>0</v>
      </c>
      <c r="V1241" s="24"/>
      <c r="W1241" s="24">
        <v>0</v>
      </c>
      <c r="X1241" s="24"/>
      <c r="Y1241" s="24"/>
      <c r="Z1241" s="24"/>
      <c r="AA1241" s="24">
        <v>0</v>
      </c>
      <c r="AB1241" s="24"/>
      <c r="AC1241" s="24"/>
      <c r="AD1241" s="52"/>
      <c r="AE1241" s="24"/>
      <c r="AF1241" s="24"/>
      <c r="AG1241" s="24"/>
      <c r="AH1241" s="24">
        <v>0</v>
      </c>
      <c r="AI1241" s="24"/>
      <c r="AJ1241" s="24"/>
      <c r="AK1241" s="52"/>
      <c r="AL1241" s="47"/>
      <c r="AM1241" s="24"/>
      <c r="AN1241" s="24"/>
      <c r="AO1241" s="24">
        <f t="shared" si="20"/>
        <v>0.64030999999999993</v>
      </c>
      <c r="AP1241" s="24">
        <v>0</v>
      </c>
      <c r="AQ1241" s="24">
        <v>0</v>
      </c>
      <c r="AR1241" s="24">
        <v>0.08</v>
      </c>
      <c r="AS1241" s="24">
        <v>0</v>
      </c>
      <c r="AT1241" s="24">
        <v>0</v>
      </c>
    </row>
    <row r="1242" spans="1:46" ht="110.25">
      <c r="A1242" s="8" t="s">
        <v>807</v>
      </c>
      <c r="B1242" s="73" t="s">
        <v>2200</v>
      </c>
      <c r="C1242" s="15" t="s">
        <v>2705</v>
      </c>
      <c r="D1242" s="9">
        <v>52.577690000000004</v>
      </c>
      <c r="E1242" s="24"/>
      <c r="F1242" s="24">
        <v>0</v>
      </c>
      <c r="G1242" s="24">
        <v>0</v>
      </c>
      <c r="H1242" s="24"/>
      <c r="I1242" s="24">
        <v>0</v>
      </c>
      <c r="J1242" s="24"/>
      <c r="K1242" s="24"/>
      <c r="L1242" s="24"/>
      <c r="M1242" s="24">
        <v>52.577690000000004</v>
      </c>
      <c r="N1242" s="24">
        <v>0</v>
      </c>
      <c r="O1242" s="24"/>
      <c r="P1242" s="49">
        <v>5.20</v>
      </c>
      <c r="Q1242" s="24"/>
      <c r="R1242" s="24"/>
      <c r="S1242" s="24"/>
      <c r="T1242" s="24">
        <v>0</v>
      </c>
      <c r="U1242" s="24">
        <v>0</v>
      </c>
      <c r="V1242" s="24"/>
      <c r="W1242" s="24">
        <v>0</v>
      </c>
      <c r="X1242" s="24"/>
      <c r="Y1242" s="24"/>
      <c r="Z1242" s="24"/>
      <c r="AA1242" s="24">
        <v>0</v>
      </c>
      <c r="AB1242" s="24"/>
      <c r="AC1242" s="24"/>
      <c r="AD1242" s="49"/>
      <c r="AE1242" s="24"/>
      <c r="AF1242" s="24"/>
      <c r="AG1242" s="24"/>
      <c r="AH1242" s="24">
        <v>0</v>
      </c>
      <c r="AI1242" s="24"/>
      <c r="AJ1242" s="24"/>
      <c r="AK1242" s="49"/>
      <c r="AL1242" s="44"/>
      <c r="AM1242" s="24"/>
      <c r="AN1242" s="24"/>
      <c r="AO1242" s="24">
        <f t="shared" si="20"/>
        <v>52.577690000000004</v>
      </c>
      <c r="AP1242" s="24">
        <v>0</v>
      </c>
      <c r="AQ1242" s="24">
        <v>0</v>
      </c>
      <c r="AR1242" s="24">
        <v>5.20</v>
      </c>
      <c r="AS1242" s="24">
        <v>0</v>
      </c>
      <c r="AT1242" s="24">
        <v>0</v>
      </c>
    </row>
    <row r="1243" spans="1:46" ht="20.25">
      <c r="A1243" s="8" t="s">
        <v>808</v>
      </c>
      <c r="B1243" s="73" t="s">
        <v>809</v>
      </c>
      <c r="C1243" s="41"/>
      <c r="D1243" s="9">
        <v>540</v>
      </c>
      <c r="E1243" s="24"/>
      <c r="F1243" s="24"/>
      <c r="G1243" s="24"/>
      <c r="H1243" s="24"/>
      <c r="I1243" s="24"/>
      <c r="J1243" s="24"/>
      <c r="K1243" s="24"/>
      <c r="L1243" s="24"/>
      <c r="M1243" s="24"/>
      <c r="N1243" s="24"/>
      <c r="O1243" s="24"/>
      <c r="P1243" s="49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49"/>
      <c r="AE1243" s="24"/>
      <c r="AF1243" s="24"/>
      <c r="AG1243" s="24"/>
      <c r="AH1243" s="24"/>
      <c r="AI1243" s="24"/>
      <c r="AJ1243" s="24"/>
      <c r="AK1243" s="49"/>
      <c r="AL1243" s="44"/>
      <c r="AM1243" s="24"/>
      <c r="AN1243" s="24"/>
      <c r="AO1243" s="24">
        <f t="shared" si="20"/>
        <v>0</v>
      </c>
      <c r="AP1243" s="24">
        <v>0</v>
      </c>
      <c r="AQ1243" s="24">
        <v>0</v>
      </c>
      <c r="AR1243" s="24">
        <v>0</v>
      </c>
      <c r="AS1243" s="24">
        <v>0</v>
      </c>
      <c r="AT1243" s="24">
        <v>0</v>
      </c>
    </row>
    <row r="1244" spans="1:46" ht="31.5">
      <c r="A1244" s="8" t="s">
        <v>808</v>
      </c>
      <c r="B1244" s="73" t="s">
        <v>810</v>
      </c>
      <c r="C1244" s="41"/>
      <c r="D1244" s="9">
        <v>550</v>
      </c>
      <c r="E1244" s="24"/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49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49"/>
      <c r="AE1244" s="24"/>
      <c r="AF1244" s="24"/>
      <c r="AG1244" s="24"/>
      <c r="AH1244" s="24"/>
      <c r="AI1244" s="24"/>
      <c r="AJ1244" s="24"/>
      <c r="AK1244" s="49"/>
      <c r="AL1244" s="44"/>
      <c r="AM1244" s="24"/>
      <c r="AN1244" s="24"/>
      <c r="AO1244" s="24">
        <f t="shared" si="20"/>
        <v>0</v>
      </c>
      <c r="AP1244" s="24">
        <v>0</v>
      </c>
      <c r="AQ1244" s="24">
        <v>0</v>
      </c>
      <c r="AR1244" s="24">
        <v>0</v>
      </c>
      <c r="AS1244" s="24">
        <v>0</v>
      </c>
      <c r="AT1244" s="24">
        <v>0</v>
      </c>
    </row>
    <row r="1245" spans="1:46" ht="20.25">
      <c r="A1245" s="8" t="s">
        <v>808</v>
      </c>
      <c r="B1245" s="73" t="s">
        <v>811</v>
      </c>
      <c r="C1245" s="41"/>
      <c r="D1245" s="9">
        <v>350</v>
      </c>
      <c r="E1245" s="24"/>
      <c r="F1245" s="24"/>
      <c r="G1245" s="24"/>
      <c r="H1245" s="24"/>
      <c r="I1245" s="24"/>
      <c r="J1245" s="24"/>
      <c r="K1245" s="24"/>
      <c r="L1245" s="24"/>
      <c r="M1245" s="24"/>
      <c r="N1245" s="24"/>
      <c r="O1245" s="24"/>
      <c r="P1245" s="49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49"/>
      <c r="AE1245" s="24"/>
      <c r="AF1245" s="24"/>
      <c r="AG1245" s="24"/>
      <c r="AH1245" s="24"/>
      <c r="AI1245" s="24"/>
      <c r="AJ1245" s="24"/>
      <c r="AK1245" s="49"/>
      <c r="AL1245" s="44"/>
      <c r="AM1245" s="24"/>
      <c r="AN1245" s="24"/>
      <c r="AO1245" s="24">
        <f t="shared" si="20"/>
        <v>0</v>
      </c>
      <c r="AP1245" s="24">
        <v>0</v>
      </c>
      <c r="AQ1245" s="24">
        <v>0</v>
      </c>
      <c r="AR1245" s="24">
        <v>0</v>
      </c>
      <c r="AS1245" s="24">
        <v>0</v>
      </c>
      <c r="AT1245" s="24">
        <v>0</v>
      </c>
    </row>
    <row r="1246" spans="1:46" ht="20.25">
      <c r="A1246" s="8" t="s">
        <v>808</v>
      </c>
      <c r="B1246" s="73" t="s">
        <v>812</v>
      </c>
      <c r="C1246" s="41"/>
      <c r="D1246" s="9">
        <v>1250</v>
      </c>
      <c r="E1246" s="24"/>
      <c r="F1246" s="24"/>
      <c r="G1246" s="24"/>
      <c r="H1246" s="24"/>
      <c r="I1246" s="24"/>
      <c r="J1246" s="24"/>
      <c r="K1246" s="24"/>
      <c r="L1246" s="24"/>
      <c r="M1246" s="24"/>
      <c r="N1246" s="24"/>
      <c r="O1246" s="24"/>
      <c r="P1246" s="49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49"/>
      <c r="AE1246" s="24"/>
      <c r="AF1246" s="24"/>
      <c r="AG1246" s="24"/>
      <c r="AH1246" s="24"/>
      <c r="AI1246" s="24"/>
      <c r="AJ1246" s="24"/>
      <c r="AK1246" s="49"/>
      <c r="AL1246" s="44"/>
      <c r="AM1246" s="24"/>
      <c r="AN1246" s="24"/>
      <c r="AO1246" s="24">
        <f t="shared" si="20"/>
        <v>0</v>
      </c>
      <c r="AP1246" s="24">
        <v>0</v>
      </c>
      <c r="AQ1246" s="24">
        <v>0</v>
      </c>
      <c r="AR1246" s="24">
        <v>0</v>
      </c>
      <c r="AS1246" s="24">
        <v>0</v>
      </c>
      <c r="AT1246" s="24">
        <v>0</v>
      </c>
    </row>
    <row r="1247" spans="1:46" ht="31.5">
      <c r="A1247" s="8" t="s">
        <v>808</v>
      </c>
      <c r="B1247" s="73" t="s">
        <v>813</v>
      </c>
      <c r="C1247" s="41"/>
      <c r="D1247" s="9">
        <v>390</v>
      </c>
      <c r="E1247" s="24"/>
      <c r="F1247" s="24"/>
      <c r="G1247" s="24"/>
      <c r="H1247" s="24"/>
      <c r="I1247" s="24"/>
      <c r="J1247" s="24"/>
      <c r="K1247" s="24"/>
      <c r="L1247" s="24"/>
      <c r="M1247" s="24"/>
      <c r="N1247" s="24"/>
      <c r="O1247" s="24"/>
      <c r="P1247" s="49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49"/>
      <c r="AE1247" s="24"/>
      <c r="AF1247" s="24"/>
      <c r="AG1247" s="24"/>
      <c r="AH1247" s="24"/>
      <c r="AI1247" s="24"/>
      <c r="AJ1247" s="24"/>
      <c r="AK1247" s="49"/>
      <c r="AL1247" s="44"/>
      <c r="AM1247" s="24"/>
      <c r="AN1247" s="24"/>
      <c r="AO1247" s="24">
        <f t="shared" si="20"/>
        <v>0</v>
      </c>
      <c r="AP1247" s="24">
        <v>0</v>
      </c>
      <c r="AQ1247" s="24">
        <v>0</v>
      </c>
      <c r="AR1247" s="24">
        <v>0</v>
      </c>
      <c r="AS1247" s="24">
        <v>0</v>
      </c>
      <c r="AT1247" s="24">
        <v>0</v>
      </c>
    </row>
    <row r="1248" spans="1:46" ht="20.25">
      <c r="A1248" s="8" t="s">
        <v>808</v>
      </c>
      <c r="B1248" s="73" t="s">
        <v>814</v>
      </c>
      <c r="C1248" s="41"/>
      <c r="D1248" s="9">
        <v>1062</v>
      </c>
      <c r="E1248" s="24"/>
      <c r="F1248" s="24"/>
      <c r="G1248" s="24"/>
      <c r="H1248" s="24"/>
      <c r="I1248" s="24"/>
      <c r="J1248" s="24"/>
      <c r="K1248" s="24"/>
      <c r="L1248" s="24"/>
      <c r="M1248" s="24"/>
      <c r="N1248" s="24"/>
      <c r="O1248" s="24"/>
      <c r="P1248" s="49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49"/>
      <c r="AE1248" s="24"/>
      <c r="AF1248" s="24"/>
      <c r="AG1248" s="24"/>
      <c r="AH1248" s="24"/>
      <c r="AI1248" s="24"/>
      <c r="AJ1248" s="24"/>
      <c r="AK1248" s="49"/>
      <c r="AL1248" s="44"/>
      <c r="AM1248" s="24"/>
      <c r="AN1248" s="24"/>
      <c r="AO1248" s="24">
        <f t="shared" si="20"/>
        <v>0</v>
      </c>
      <c r="AP1248" s="24">
        <v>0</v>
      </c>
      <c r="AQ1248" s="24">
        <v>0</v>
      </c>
      <c r="AR1248" s="24">
        <v>0</v>
      </c>
      <c r="AS1248" s="24">
        <v>0</v>
      </c>
      <c r="AT1248" s="24">
        <v>0</v>
      </c>
    </row>
    <row r="1249" spans="1:46" ht="31.5">
      <c r="A1249" s="8" t="s">
        <v>808</v>
      </c>
      <c r="B1249" s="73" t="s">
        <v>815</v>
      </c>
      <c r="C1249" s="41"/>
      <c r="D1249" s="9">
        <v>46.10</v>
      </c>
      <c r="E1249" s="24"/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49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49"/>
      <c r="AE1249" s="24"/>
      <c r="AF1249" s="24"/>
      <c r="AG1249" s="24"/>
      <c r="AH1249" s="24"/>
      <c r="AI1249" s="24"/>
      <c r="AJ1249" s="24"/>
      <c r="AK1249" s="49"/>
      <c r="AL1249" s="44"/>
      <c r="AM1249" s="24"/>
      <c r="AN1249" s="24"/>
      <c r="AO1249" s="24">
        <f t="shared" si="20"/>
        <v>0</v>
      </c>
      <c r="AP1249" s="24">
        <v>0</v>
      </c>
      <c r="AQ1249" s="24">
        <v>0</v>
      </c>
      <c r="AR1249" s="24">
        <v>0</v>
      </c>
      <c r="AS1249" s="24">
        <v>0</v>
      </c>
      <c r="AT1249" s="24">
        <v>0</v>
      </c>
    </row>
  </sheetData>
  <sheetProtection/>
  <protectedRanges>
    <protectedRange sqref="A16:C1251" name="Марков Арсений"/>
    <protectedRange sqref="E15:AT15" name="Марков Арсений_1"/>
    <protectedRange sqref="D15:D1251" name="Марков Арсений_2"/>
  </protectedRanges>
  <autoFilter ref="A12:AT1249"/>
  <mergeCells count="26">
    <mergeCell ref="C7:C11"/>
    <mergeCell ref="E8:K8"/>
    <mergeCell ref="AH10:AM10"/>
    <mergeCell ref="AG8:AM8"/>
    <mergeCell ref="A4:AT4"/>
    <mergeCell ref="O6:AA6"/>
    <mergeCell ref="A5:AT5"/>
    <mergeCell ref="A7:A11"/>
    <mergeCell ref="B7:B11"/>
    <mergeCell ref="AO10:AT10"/>
    <mergeCell ref="E9:K9"/>
    <mergeCell ref="L9:R9"/>
    <mergeCell ref="S9:Y9"/>
    <mergeCell ref="Z9:AF9"/>
    <mergeCell ref="F10:K10"/>
    <mergeCell ref="M10:R10"/>
    <mergeCell ref="D7:D11"/>
    <mergeCell ref="L8:R8"/>
    <mergeCell ref="AG9:AM9"/>
    <mergeCell ref="AN9:AT9"/>
    <mergeCell ref="AN8:AT8"/>
    <mergeCell ref="E7:AT7"/>
    <mergeCell ref="S8:Y8"/>
    <mergeCell ref="Z8:AF8"/>
    <mergeCell ref="T10:Y10"/>
    <mergeCell ref="AA10:AF10"/>
  </mergeCells>
  <pageMargins left="0.25" right="0.25" top="0.75" bottom="0.75" header="0.3" footer="0.3"/>
  <pageSetup fitToHeight="0" orientation="landscape" paperSize="8" scale="46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c523ded-a5e7-4126-8b28-58ceea4195f5}">
  <sheetPr codeName="">
    <tabColor rgb="FF92D050"/>
  </sheetPr>
  <dimension ref="A1:Q731"/>
  <sheetViews>
    <sheetView workbookViewId="0" topLeftCell="A1">
      <selection pane="topLeft" activeCell="A1" sqref="A1:XFD1048576"/>
    </sheetView>
  </sheetViews>
  <sheetFormatPr defaultColWidth="9.08984375" defaultRowHeight="15.75"/>
  <cols>
    <col min="1" max="1" width="9.125" style="20"/>
    <col min="2" max="2" width="44.5" style="20" customWidth="1"/>
    <col min="3" max="3" width="12.75" style="20" customWidth="1"/>
    <col min="4" max="6" width="9.125" style="20"/>
    <col min="7" max="7" width="13.5" style="20" customWidth="1"/>
    <col min="8" max="8" width="9.125" style="20"/>
    <col min="9" max="9" width="10.25" style="20" customWidth="1"/>
    <col min="10" max="12" width="9.125" style="20"/>
    <col min="13" max="13" width="11.125" style="20" customWidth="1"/>
    <col min="14" max="14" width="9.125" style="20"/>
    <col min="15" max="15" width="11.875" style="20" customWidth="1"/>
    <col min="16" max="16384" width="9.125" style="20"/>
  </cols>
  <sheetData>
    <row r="1" spans="15:15" ht="15.75">
      <c r="O1" s="20" t="s">
        <v>417</v>
      </c>
    </row>
    <row r="2" spans="15:15" ht="15.75">
      <c r="O2" s="20" t="s">
        <v>418</v>
      </c>
    </row>
    <row r="3" spans="15:15" ht="15.75">
      <c r="O3" s="20" t="s">
        <v>419</v>
      </c>
    </row>
    <row r="4" spans="1:15" ht="18.75">
      <c r="A4" s="138" t="s">
        <v>421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42" customHeight="1">
      <c r="A5" s="104" t="s">
        <v>821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ht="15.75">
      <c r="A6" s="104"/>
      <c r="B6" s="105"/>
      <c r="C6" s="105"/>
      <c r="D6" s="105" t="s">
        <v>254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7" ht="27.75" customHeight="1">
      <c r="A7" s="100" t="s">
        <v>467</v>
      </c>
      <c r="B7" s="100" t="s">
        <v>468</v>
      </c>
      <c r="C7" s="100" t="s">
        <v>2730</v>
      </c>
      <c r="D7" s="100" t="s">
        <v>469</v>
      </c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184.55" customHeight="1">
      <c r="A8" s="100"/>
      <c r="B8" s="100"/>
      <c r="C8" s="100"/>
      <c r="D8" s="100" t="s">
        <v>470</v>
      </c>
      <c r="E8" s="100"/>
      <c r="F8" s="100" t="s">
        <v>471</v>
      </c>
      <c r="G8" s="100"/>
      <c r="H8" s="100" t="s">
        <v>472</v>
      </c>
      <c r="I8" s="100"/>
      <c r="J8" s="100" t="s">
        <v>473</v>
      </c>
      <c r="K8" s="100"/>
      <c r="L8" s="100" t="s">
        <v>474</v>
      </c>
      <c r="M8" s="100"/>
      <c r="N8" s="100" t="s">
        <v>475</v>
      </c>
      <c r="O8" s="100"/>
      <c r="P8" s="100" t="s">
        <v>476</v>
      </c>
      <c r="Q8" s="100"/>
    </row>
    <row r="9" spans="1:17" ht="28.5" customHeight="1">
      <c r="A9" s="100"/>
      <c r="B9" s="100"/>
      <c r="C9" s="100"/>
      <c r="D9" s="34" t="s">
        <v>95</v>
      </c>
      <c r="E9" s="34" t="s">
        <v>96</v>
      </c>
      <c r="F9" s="34" t="s">
        <v>95</v>
      </c>
      <c r="G9" s="34" t="s">
        <v>96</v>
      </c>
      <c r="H9" s="34" t="s">
        <v>95</v>
      </c>
      <c r="I9" s="34" t="s">
        <v>96</v>
      </c>
      <c r="J9" s="34" t="s">
        <v>95</v>
      </c>
      <c r="K9" s="34" t="s">
        <v>96</v>
      </c>
      <c r="L9" s="34" t="s">
        <v>95</v>
      </c>
      <c r="M9" s="34" t="s">
        <v>96</v>
      </c>
      <c r="N9" s="34" t="s">
        <v>95</v>
      </c>
      <c r="O9" s="34" t="s">
        <v>96</v>
      </c>
      <c r="P9" s="34" t="s">
        <v>95</v>
      </c>
      <c r="Q9" s="34" t="s">
        <v>96</v>
      </c>
    </row>
    <row r="10" spans="1:17" ht="15.75">
      <c r="A10" s="100">
        <v>1</v>
      </c>
      <c r="B10" s="100">
        <v>2</v>
      </c>
      <c r="C10" s="100">
        <v>3</v>
      </c>
      <c r="D10" s="100">
        <v>4</v>
      </c>
      <c r="E10" s="100">
        <v>5</v>
      </c>
      <c r="F10" s="100">
        <v>6</v>
      </c>
      <c r="G10" s="100">
        <v>7</v>
      </c>
      <c r="H10" s="100">
        <v>8</v>
      </c>
      <c r="I10" s="100">
        <v>9</v>
      </c>
      <c r="J10" s="100">
        <v>10</v>
      </c>
      <c r="K10" s="100">
        <v>11</v>
      </c>
      <c r="L10" s="100">
        <v>12</v>
      </c>
      <c r="M10" s="100">
        <v>13</v>
      </c>
      <c r="N10" s="100">
        <v>14</v>
      </c>
      <c r="O10" s="100">
        <v>15</v>
      </c>
      <c r="P10" s="100">
        <v>16</v>
      </c>
      <c r="Q10" s="100">
        <v>17</v>
      </c>
    </row>
    <row r="11" spans="1:17" ht="15.75">
      <c r="A11" s="100"/>
      <c r="B11" s="33" t="s">
        <v>2731</v>
      </c>
      <c r="C11" s="100"/>
      <c r="D11" s="43">
        <f>SUM(D12:D1248)</f>
        <v>0.80000000000000004</v>
      </c>
      <c r="E11" s="43">
        <f t="shared" si="0" ref="E11:Q11">=SUM(E12:E1248)</f>
        <v>1.2590000000000001</v>
      </c>
      <c r="F11" s="43">
        <f t="shared" si="0"/>
        <v>81.88000000000001</v>
      </c>
      <c r="G11" s="43">
        <f t="shared" si="0"/>
        <v>59.317900000000009</v>
      </c>
      <c r="H11" s="43">
        <f t="shared" si="0"/>
        <v>56.015999999999991</v>
      </c>
      <c r="I11" s="43">
        <f t="shared" si="0"/>
        <v>164.94399999999996</v>
      </c>
      <c r="J11" s="43">
        <f t="shared" si="0"/>
        <v>0</v>
      </c>
      <c r="K11" s="43">
        <f t="shared" si="0"/>
        <v>0</v>
      </c>
      <c r="L11" s="43">
        <f t="shared" si="0"/>
        <v>0</v>
      </c>
      <c r="M11" s="43">
        <f t="shared" si="0"/>
        <v>0</v>
      </c>
      <c r="N11" s="43">
        <f t="shared" si="0"/>
        <v>0</v>
      </c>
      <c r="O11" s="43">
        <f t="shared" si="0"/>
        <v>0</v>
      </c>
      <c r="P11" s="43">
        <f t="shared" si="0"/>
        <v>0</v>
      </c>
      <c r="Q11" s="43">
        <f t="shared" si="0"/>
        <v>0</v>
      </c>
    </row>
    <row r="12" spans="1:17" ht="47.25">
      <c r="A12" s="95" t="s">
        <v>804</v>
      </c>
      <c r="B12" s="53" t="s">
        <v>872</v>
      </c>
      <c r="C12" s="54" t="s">
        <v>2213</v>
      </c>
      <c r="D12" s="49"/>
      <c r="E12" s="74"/>
      <c r="F12" s="49"/>
      <c r="G12" s="49"/>
      <c r="H12" s="49"/>
      <c r="I12" s="49"/>
      <c r="J12" s="74"/>
      <c r="K12" s="74"/>
      <c r="L12" s="77"/>
      <c r="M12" s="77"/>
      <c r="N12" s="77"/>
      <c r="O12" s="77"/>
      <c r="P12" s="77"/>
      <c r="Q12" s="77"/>
    </row>
    <row r="13" spans="1:17" ht="63">
      <c r="A13" s="95" t="s">
        <v>804</v>
      </c>
      <c r="B13" s="53" t="s">
        <v>873</v>
      </c>
      <c r="C13" s="54" t="s">
        <v>2214</v>
      </c>
      <c r="D13" s="49"/>
      <c r="E13" s="74"/>
      <c r="F13" s="49"/>
      <c r="G13" s="49">
        <v>1.045</v>
      </c>
      <c r="H13" s="49"/>
      <c r="I13" s="49"/>
      <c r="J13" s="74"/>
      <c r="K13" s="74"/>
      <c r="L13" s="24"/>
      <c r="M13" s="24"/>
      <c r="N13" s="24"/>
      <c r="O13" s="24"/>
      <c r="P13" s="24"/>
      <c r="Q13" s="24"/>
    </row>
    <row r="14" spans="1:17" ht="47.25">
      <c r="A14" s="95" t="s">
        <v>804</v>
      </c>
      <c r="B14" s="53" t="s">
        <v>876</v>
      </c>
      <c r="C14" s="54" t="s">
        <v>877</v>
      </c>
      <c r="D14" s="49"/>
      <c r="E14" s="74"/>
      <c r="F14" s="49">
        <v>1.26</v>
      </c>
      <c r="G14" s="49"/>
      <c r="H14" s="49"/>
      <c r="I14" s="49"/>
      <c r="J14" s="74"/>
      <c r="K14" s="74"/>
      <c r="L14" s="24"/>
      <c r="M14" s="24"/>
      <c r="N14" s="24"/>
      <c r="O14" s="24"/>
      <c r="P14" s="24"/>
      <c r="Q14" s="24"/>
    </row>
    <row r="15" spans="1:17" ht="31.5">
      <c r="A15" s="95" t="s">
        <v>804</v>
      </c>
      <c r="B15" s="53" t="s">
        <v>878</v>
      </c>
      <c r="C15" s="54" t="s">
        <v>879</v>
      </c>
      <c r="D15" s="49"/>
      <c r="E15" s="74"/>
      <c r="F15" s="49"/>
      <c r="G15" s="49"/>
      <c r="H15" s="49"/>
      <c r="I15" s="49"/>
      <c r="J15" s="74"/>
      <c r="K15" s="74"/>
      <c r="L15" s="24"/>
      <c r="M15" s="24"/>
      <c r="N15" s="24"/>
      <c r="O15" s="24"/>
      <c r="P15" s="24"/>
      <c r="Q15" s="24"/>
    </row>
    <row r="16" spans="1:17" ht="31.5">
      <c r="A16" s="95" t="s">
        <v>804</v>
      </c>
      <c r="B16" s="53" t="s">
        <v>880</v>
      </c>
      <c r="C16" s="54" t="s">
        <v>881</v>
      </c>
      <c r="D16" s="49"/>
      <c r="E16" s="74"/>
      <c r="F16" s="49"/>
      <c r="G16" s="49"/>
      <c r="H16" s="49"/>
      <c r="I16" s="49"/>
      <c r="J16" s="74"/>
      <c r="K16" s="74"/>
      <c r="L16" s="24"/>
      <c r="M16" s="24"/>
      <c r="N16" s="24"/>
      <c r="O16" s="24"/>
      <c r="P16" s="24"/>
      <c r="Q16" s="24"/>
    </row>
    <row r="17" spans="1:17" ht="47.25">
      <c r="A17" s="95" t="s">
        <v>804</v>
      </c>
      <c r="B17" s="53" t="s">
        <v>882</v>
      </c>
      <c r="C17" s="54" t="s">
        <v>883</v>
      </c>
      <c r="D17" s="49"/>
      <c r="E17" s="77"/>
      <c r="F17" s="49">
        <v>1.26</v>
      </c>
      <c r="G17" s="49"/>
      <c r="H17" s="49"/>
      <c r="I17" s="49"/>
      <c r="J17" s="77"/>
      <c r="K17" s="77"/>
      <c r="L17" s="24"/>
      <c r="M17" s="24"/>
      <c r="N17" s="24"/>
      <c r="O17" s="24"/>
      <c r="P17" s="24"/>
      <c r="Q17" s="24"/>
    </row>
    <row r="18" spans="1:17" ht="47.25">
      <c r="A18" s="95" t="s">
        <v>804</v>
      </c>
      <c r="B18" s="53" t="s">
        <v>884</v>
      </c>
      <c r="C18" s="54" t="s">
        <v>885</v>
      </c>
      <c r="D18" s="49"/>
      <c r="E18" s="77"/>
      <c r="F18" s="49"/>
      <c r="G18" s="49"/>
      <c r="H18" s="49"/>
      <c r="I18" s="49"/>
      <c r="J18" s="77"/>
      <c r="K18" s="77"/>
      <c r="L18" s="24"/>
      <c r="M18" s="24"/>
      <c r="N18" s="24"/>
      <c r="O18" s="24"/>
      <c r="P18" s="24"/>
      <c r="Q18" s="24"/>
    </row>
    <row r="19" spans="1:17" ht="31.5">
      <c r="A19" s="95" t="s">
        <v>804</v>
      </c>
      <c r="B19" s="53" t="s">
        <v>887</v>
      </c>
      <c r="C19" s="55" t="s">
        <v>888</v>
      </c>
      <c r="D19" s="49"/>
      <c r="E19" s="77"/>
      <c r="F19" s="49"/>
      <c r="G19" s="49"/>
      <c r="H19" s="49"/>
      <c r="I19" s="49"/>
      <c r="J19" s="77"/>
      <c r="K19" s="77"/>
      <c r="L19" s="24"/>
      <c r="M19" s="24"/>
      <c r="N19" s="24"/>
      <c r="O19" s="24"/>
      <c r="P19" s="24"/>
      <c r="Q19" s="24"/>
    </row>
    <row r="20" spans="1:17" ht="63">
      <c r="A20" s="95" t="s">
        <v>805</v>
      </c>
      <c r="B20" s="53" t="s">
        <v>889</v>
      </c>
      <c r="C20" s="55" t="s">
        <v>2221</v>
      </c>
      <c r="D20" s="49"/>
      <c r="E20" s="77"/>
      <c r="F20" s="49"/>
      <c r="G20" s="49">
        <v>0.13</v>
      </c>
      <c r="H20" s="49"/>
      <c r="I20" s="49"/>
      <c r="J20" s="77"/>
      <c r="K20" s="77"/>
      <c r="L20" s="24"/>
      <c r="M20" s="24"/>
      <c r="N20" s="24"/>
      <c r="O20" s="24"/>
      <c r="P20" s="24"/>
      <c r="Q20" s="24"/>
    </row>
    <row r="21" spans="1:17" ht="63">
      <c r="A21" s="95" t="s">
        <v>805</v>
      </c>
      <c r="B21" s="53" t="s">
        <v>890</v>
      </c>
      <c r="C21" s="55" t="s">
        <v>2222</v>
      </c>
      <c r="D21" s="49"/>
      <c r="E21" s="77"/>
      <c r="F21" s="49"/>
      <c r="G21" s="49">
        <v>0.070000000000000007</v>
      </c>
      <c r="H21" s="49"/>
      <c r="I21" s="49"/>
      <c r="J21" s="77"/>
      <c r="K21" s="77"/>
      <c r="L21" s="24"/>
      <c r="M21" s="24"/>
      <c r="N21" s="24"/>
      <c r="O21" s="24"/>
      <c r="P21" s="24"/>
      <c r="Q21" s="24"/>
    </row>
    <row r="22" spans="1:17" ht="94.5">
      <c r="A22" s="95" t="s">
        <v>805</v>
      </c>
      <c r="B22" s="53" t="s">
        <v>891</v>
      </c>
      <c r="C22" s="55" t="s">
        <v>2223</v>
      </c>
      <c r="D22" s="49"/>
      <c r="E22" s="77"/>
      <c r="F22" s="49"/>
      <c r="G22" s="49">
        <v>0.12</v>
      </c>
      <c r="H22" s="49"/>
      <c r="I22" s="49"/>
      <c r="J22" s="77"/>
      <c r="K22" s="77"/>
      <c r="L22" s="24"/>
      <c r="M22" s="24"/>
      <c r="N22" s="24"/>
      <c r="O22" s="24"/>
      <c r="P22" s="24"/>
      <c r="Q22" s="24"/>
    </row>
    <row r="23" spans="1:17" ht="47.25">
      <c r="A23" s="95" t="s">
        <v>804</v>
      </c>
      <c r="B23" s="53" t="s">
        <v>892</v>
      </c>
      <c r="C23" s="54" t="s">
        <v>2224</v>
      </c>
      <c r="D23" s="49"/>
      <c r="E23" s="77"/>
      <c r="F23" s="49">
        <v>0.16</v>
      </c>
      <c r="G23" s="49"/>
      <c r="H23" s="49"/>
      <c r="I23" s="49"/>
      <c r="J23" s="77"/>
      <c r="K23" s="77"/>
      <c r="L23" s="24"/>
      <c r="M23" s="24"/>
      <c r="N23" s="24"/>
      <c r="O23" s="24"/>
      <c r="P23" s="24"/>
      <c r="Q23" s="24"/>
    </row>
    <row r="24" spans="1:17" ht="63">
      <c r="A24" s="95" t="s">
        <v>804</v>
      </c>
      <c r="B24" s="53" t="s">
        <v>893</v>
      </c>
      <c r="C24" s="54" t="s">
        <v>2225</v>
      </c>
      <c r="D24" s="49"/>
      <c r="E24" s="77"/>
      <c r="F24" s="49">
        <v>0.25</v>
      </c>
      <c r="G24" s="49">
        <v>0.01</v>
      </c>
      <c r="H24" s="49"/>
      <c r="I24" s="49"/>
      <c r="J24" s="77"/>
      <c r="K24" s="77"/>
      <c r="L24" s="24"/>
      <c r="M24" s="24"/>
      <c r="N24" s="24"/>
      <c r="O24" s="24"/>
      <c r="P24" s="24"/>
      <c r="Q24" s="24"/>
    </row>
    <row r="25" spans="1:17" ht="47.25">
      <c r="A25" s="95" t="s">
        <v>804</v>
      </c>
      <c r="B25" s="53" t="s">
        <v>894</v>
      </c>
      <c r="C25" s="54" t="s">
        <v>2226</v>
      </c>
      <c r="D25" s="49"/>
      <c r="E25" s="77"/>
      <c r="F25" s="49">
        <v>0.40</v>
      </c>
      <c r="G25" s="49"/>
      <c r="H25" s="49"/>
      <c r="I25" s="49"/>
      <c r="J25" s="77"/>
      <c r="K25" s="77"/>
      <c r="L25" s="24"/>
      <c r="M25" s="24"/>
      <c r="N25" s="24"/>
      <c r="O25" s="24"/>
      <c r="P25" s="24"/>
      <c r="Q25" s="24"/>
    </row>
    <row r="26" spans="1:17" ht="63">
      <c r="A26" s="95" t="s">
        <v>804</v>
      </c>
      <c r="B26" s="53" t="s">
        <v>895</v>
      </c>
      <c r="C26" s="54" t="s">
        <v>2227</v>
      </c>
      <c r="D26" s="49"/>
      <c r="E26" s="77"/>
      <c r="F26" s="49">
        <v>0.40</v>
      </c>
      <c r="G26" s="49">
        <v>0.15</v>
      </c>
      <c r="H26" s="49"/>
      <c r="I26" s="49"/>
      <c r="J26" s="77"/>
      <c r="K26" s="77"/>
      <c r="L26" s="24"/>
      <c r="M26" s="24"/>
      <c r="N26" s="24"/>
      <c r="O26" s="24"/>
      <c r="P26" s="24"/>
      <c r="Q26" s="24"/>
    </row>
    <row r="27" spans="1:17" ht="78.75">
      <c r="A27" s="95" t="s">
        <v>804</v>
      </c>
      <c r="B27" s="53" t="s">
        <v>896</v>
      </c>
      <c r="C27" s="54" t="s">
        <v>2228</v>
      </c>
      <c r="D27" s="49"/>
      <c r="E27" s="77"/>
      <c r="F27" s="49">
        <v>0.25</v>
      </c>
      <c r="G27" s="49"/>
      <c r="H27" s="49"/>
      <c r="I27" s="49"/>
      <c r="J27" s="77"/>
      <c r="K27" s="77"/>
      <c r="L27" s="24"/>
      <c r="M27" s="24"/>
      <c r="N27" s="24"/>
      <c r="O27" s="24"/>
      <c r="P27" s="24"/>
      <c r="Q27" s="24"/>
    </row>
    <row r="28" spans="1:17" ht="15.75">
      <c r="A28" s="95" t="s">
        <v>804</v>
      </c>
      <c r="B28" s="53" t="s">
        <v>897</v>
      </c>
      <c r="C28" s="54" t="s">
        <v>898</v>
      </c>
      <c r="D28" s="49"/>
      <c r="E28" s="77"/>
      <c r="F28" s="49">
        <v>0.40</v>
      </c>
      <c r="G28" s="49"/>
      <c r="H28" s="49"/>
      <c r="I28" s="49"/>
      <c r="J28" s="77"/>
      <c r="K28" s="77"/>
      <c r="L28" s="24"/>
      <c r="M28" s="24"/>
      <c r="N28" s="24"/>
      <c r="O28" s="24"/>
      <c r="P28" s="24"/>
      <c r="Q28" s="24"/>
    </row>
    <row r="29" spans="1:17" ht="47.25">
      <c r="A29" s="95" t="s">
        <v>804</v>
      </c>
      <c r="B29" s="53" t="s">
        <v>899</v>
      </c>
      <c r="C29" s="54" t="s">
        <v>900</v>
      </c>
      <c r="D29" s="49"/>
      <c r="E29" s="77"/>
      <c r="F29" s="49">
        <v>1.26</v>
      </c>
      <c r="G29" s="49"/>
      <c r="H29" s="49"/>
      <c r="I29" s="49"/>
      <c r="J29" s="77"/>
      <c r="K29" s="77"/>
      <c r="L29" s="24"/>
      <c r="M29" s="24"/>
      <c r="N29" s="24"/>
      <c r="O29" s="24"/>
      <c r="P29" s="24"/>
      <c r="Q29" s="24"/>
    </row>
    <row r="30" spans="1:17" ht="47.25">
      <c r="A30" s="95" t="s">
        <v>805</v>
      </c>
      <c r="B30" s="53" t="s">
        <v>901</v>
      </c>
      <c r="C30" s="54" t="s">
        <v>902</v>
      </c>
      <c r="D30" s="49"/>
      <c r="E30" s="77"/>
      <c r="F30" s="49"/>
      <c r="G30" s="49"/>
      <c r="H30" s="49"/>
      <c r="I30" s="49"/>
      <c r="J30" s="77"/>
      <c r="K30" s="77"/>
      <c r="L30" s="24"/>
      <c r="M30" s="24"/>
      <c r="N30" s="24"/>
      <c r="O30" s="24"/>
      <c r="P30" s="24"/>
      <c r="Q30" s="24"/>
    </row>
    <row r="31" spans="1:17" ht="63">
      <c r="A31" s="95" t="s">
        <v>805</v>
      </c>
      <c r="B31" s="53" t="s">
        <v>903</v>
      </c>
      <c r="C31" s="54" t="s">
        <v>2229</v>
      </c>
      <c r="D31" s="49"/>
      <c r="E31" s="77"/>
      <c r="F31" s="49"/>
      <c r="G31" s="49">
        <v>0.45</v>
      </c>
      <c r="H31" s="49"/>
      <c r="I31" s="49"/>
      <c r="J31" s="77"/>
      <c r="K31" s="77"/>
      <c r="L31" s="24"/>
      <c r="M31" s="24"/>
      <c r="N31" s="24"/>
      <c r="O31" s="24"/>
      <c r="P31" s="24"/>
      <c r="Q31" s="24"/>
    </row>
    <row r="32" spans="1:17" ht="31.5">
      <c r="A32" s="95" t="s">
        <v>804</v>
      </c>
      <c r="B32" s="53" t="s">
        <v>904</v>
      </c>
      <c r="C32" s="54" t="s">
        <v>2230</v>
      </c>
      <c r="D32" s="49"/>
      <c r="E32" s="77"/>
      <c r="F32" s="49">
        <v>0.5</v>
      </c>
      <c r="G32" s="49"/>
      <c r="H32" s="49"/>
      <c r="I32" s="49"/>
      <c r="J32" s="77"/>
      <c r="K32" s="77"/>
      <c r="L32" s="24"/>
      <c r="M32" s="24"/>
      <c r="N32" s="24"/>
      <c r="O32" s="24"/>
      <c r="P32" s="24"/>
      <c r="Q32" s="24"/>
    </row>
    <row r="33" spans="1:17" ht="31.5">
      <c r="A33" s="95" t="s">
        <v>805</v>
      </c>
      <c r="B33" s="53" t="s">
        <v>905</v>
      </c>
      <c r="C33" s="54" t="s">
        <v>906</v>
      </c>
      <c r="D33" s="49"/>
      <c r="E33" s="77"/>
      <c r="F33" s="49"/>
      <c r="G33" s="49"/>
      <c r="H33" s="49"/>
      <c r="I33" s="49"/>
      <c r="J33" s="77"/>
      <c r="K33" s="77"/>
      <c r="L33" s="24"/>
      <c r="M33" s="24"/>
      <c r="N33" s="24"/>
      <c r="O33" s="24"/>
      <c r="P33" s="24"/>
      <c r="Q33" s="24"/>
    </row>
    <row r="34" spans="1:17" ht="47.25">
      <c r="A34" s="95" t="s">
        <v>805</v>
      </c>
      <c r="B34" s="53" t="s">
        <v>907</v>
      </c>
      <c r="C34" s="54" t="s">
        <v>908</v>
      </c>
      <c r="D34" s="49"/>
      <c r="E34" s="77"/>
      <c r="F34" s="49"/>
      <c r="G34" s="49"/>
      <c r="H34" s="49"/>
      <c r="I34" s="49"/>
      <c r="J34" s="77"/>
      <c r="K34" s="77"/>
      <c r="L34" s="24"/>
      <c r="M34" s="24"/>
      <c r="N34" s="24"/>
      <c r="O34" s="24"/>
      <c r="P34" s="24"/>
      <c r="Q34" s="24"/>
    </row>
    <row r="35" spans="1:17" ht="47.25">
      <c r="A35" s="95" t="s">
        <v>804</v>
      </c>
      <c r="B35" s="53" t="s">
        <v>909</v>
      </c>
      <c r="C35" s="54" t="s">
        <v>910</v>
      </c>
      <c r="D35" s="49"/>
      <c r="E35" s="77"/>
      <c r="F35" s="49">
        <v>0.5</v>
      </c>
      <c r="G35" s="49"/>
      <c r="H35" s="49"/>
      <c r="I35" s="49"/>
      <c r="J35" s="77"/>
      <c r="K35" s="77"/>
      <c r="L35" s="24"/>
      <c r="M35" s="24"/>
      <c r="N35" s="24"/>
      <c r="O35" s="24"/>
      <c r="P35" s="24"/>
      <c r="Q35" s="24"/>
    </row>
    <row r="36" spans="1:17" ht="47.25">
      <c r="A36" s="95" t="s">
        <v>805</v>
      </c>
      <c r="B36" s="53" t="s">
        <v>911</v>
      </c>
      <c r="C36" s="54" t="s">
        <v>912</v>
      </c>
      <c r="D36" s="49"/>
      <c r="E36" s="77"/>
      <c r="F36" s="49"/>
      <c r="G36" s="49"/>
      <c r="H36" s="49"/>
      <c r="I36" s="49"/>
      <c r="J36" s="77"/>
      <c r="K36" s="77"/>
      <c r="L36" s="24"/>
      <c r="M36" s="24"/>
      <c r="N36" s="24"/>
      <c r="O36" s="24"/>
      <c r="P36" s="24"/>
      <c r="Q36" s="24"/>
    </row>
    <row r="37" spans="1:17" ht="47.25">
      <c r="A37" s="95" t="s">
        <v>805</v>
      </c>
      <c r="B37" s="53" t="s">
        <v>913</v>
      </c>
      <c r="C37" s="54" t="s">
        <v>914</v>
      </c>
      <c r="D37" s="49"/>
      <c r="E37" s="77"/>
      <c r="F37" s="49"/>
      <c r="G37" s="49"/>
      <c r="H37" s="49"/>
      <c r="I37" s="49"/>
      <c r="J37" s="77"/>
      <c r="K37" s="77"/>
      <c r="L37" s="24"/>
      <c r="M37" s="24"/>
      <c r="N37" s="24"/>
      <c r="O37" s="24"/>
      <c r="P37" s="24"/>
      <c r="Q37" s="24"/>
    </row>
    <row r="38" spans="1:17" ht="63">
      <c r="A38" s="95" t="s">
        <v>805</v>
      </c>
      <c r="B38" s="53" t="s">
        <v>915</v>
      </c>
      <c r="C38" s="54" t="s">
        <v>916</v>
      </c>
      <c r="D38" s="49"/>
      <c r="E38" s="77"/>
      <c r="F38" s="49"/>
      <c r="G38" s="49">
        <v>0.18</v>
      </c>
      <c r="H38" s="49"/>
      <c r="I38" s="49"/>
      <c r="J38" s="77"/>
      <c r="K38" s="77"/>
      <c r="L38" s="24"/>
      <c r="M38" s="24"/>
      <c r="N38" s="24"/>
      <c r="O38" s="24"/>
      <c r="P38" s="24"/>
      <c r="Q38" s="24"/>
    </row>
    <row r="39" spans="1:17" ht="63">
      <c r="A39" s="95" t="s">
        <v>804</v>
      </c>
      <c r="B39" s="53" t="s">
        <v>917</v>
      </c>
      <c r="C39" s="54" t="s">
        <v>918</v>
      </c>
      <c r="D39" s="49"/>
      <c r="E39" s="77"/>
      <c r="F39" s="49">
        <v>0.40</v>
      </c>
      <c r="G39" s="49"/>
      <c r="H39" s="49"/>
      <c r="I39" s="49"/>
      <c r="J39" s="77"/>
      <c r="K39" s="77"/>
      <c r="L39" s="24"/>
      <c r="M39" s="24"/>
      <c r="N39" s="24"/>
      <c r="O39" s="24"/>
      <c r="P39" s="24"/>
      <c r="Q39" s="24"/>
    </row>
    <row r="40" spans="1:17" ht="47.25">
      <c r="A40" s="95" t="s">
        <v>805</v>
      </c>
      <c r="B40" s="53" t="s">
        <v>919</v>
      </c>
      <c r="C40" s="54" t="s">
        <v>2244</v>
      </c>
      <c r="D40" s="49"/>
      <c r="E40" s="77"/>
      <c r="F40" s="49"/>
      <c r="G40" s="49">
        <v>8</v>
      </c>
      <c r="H40" s="49"/>
      <c r="I40" s="49"/>
      <c r="J40" s="77"/>
      <c r="K40" s="77"/>
      <c r="L40" s="24"/>
      <c r="M40" s="24"/>
      <c r="N40" s="24"/>
      <c r="O40" s="24"/>
      <c r="P40" s="24"/>
      <c r="Q40" s="24"/>
    </row>
    <row r="41" spans="1:17" ht="63">
      <c r="A41" s="95" t="s">
        <v>804</v>
      </c>
      <c r="B41" s="53" t="s">
        <v>920</v>
      </c>
      <c r="C41" s="54" t="s">
        <v>921</v>
      </c>
      <c r="D41" s="49"/>
      <c r="E41" s="77"/>
      <c r="F41" s="49"/>
      <c r="G41" s="49"/>
      <c r="H41" s="49"/>
      <c r="I41" s="49"/>
      <c r="J41" s="77"/>
      <c r="K41" s="77"/>
      <c r="L41" s="24"/>
      <c r="M41" s="24"/>
      <c r="N41" s="24"/>
      <c r="O41" s="24"/>
      <c r="P41" s="24"/>
      <c r="Q41" s="24"/>
    </row>
    <row r="42" spans="1:17" ht="63">
      <c r="A42" s="95" t="s">
        <v>805</v>
      </c>
      <c r="B42" s="53" t="s">
        <v>922</v>
      </c>
      <c r="C42" s="54" t="s">
        <v>2249</v>
      </c>
      <c r="D42" s="49"/>
      <c r="E42" s="77"/>
      <c r="F42" s="49"/>
      <c r="G42" s="49">
        <v>0.25</v>
      </c>
      <c r="H42" s="49"/>
      <c r="I42" s="49"/>
      <c r="J42" s="77"/>
      <c r="K42" s="77"/>
      <c r="L42" s="24"/>
      <c r="M42" s="24"/>
      <c r="N42" s="24"/>
      <c r="O42" s="24"/>
      <c r="P42" s="24"/>
      <c r="Q42" s="24"/>
    </row>
    <row r="43" spans="1:17" ht="31.5">
      <c r="A43" s="95" t="s">
        <v>804</v>
      </c>
      <c r="B43" s="53" t="s">
        <v>923</v>
      </c>
      <c r="C43" s="54" t="s">
        <v>924</v>
      </c>
      <c r="D43" s="49"/>
      <c r="E43" s="77"/>
      <c r="F43" s="49"/>
      <c r="G43" s="49"/>
      <c r="H43" s="49"/>
      <c r="I43" s="49"/>
      <c r="J43" s="77"/>
      <c r="K43" s="77"/>
      <c r="L43" s="24"/>
      <c r="M43" s="24"/>
      <c r="N43" s="24"/>
      <c r="O43" s="24"/>
      <c r="P43" s="24"/>
      <c r="Q43" s="24"/>
    </row>
    <row r="44" spans="1:17" ht="31.5">
      <c r="A44" s="95" t="s">
        <v>805</v>
      </c>
      <c r="B44" s="53" t="s">
        <v>925</v>
      </c>
      <c r="C44" s="54" t="s">
        <v>2250</v>
      </c>
      <c r="D44" s="49"/>
      <c r="E44" s="77"/>
      <c r="F44" s="49"/>
      <c r="G44" s="49">
        <v>0.15</v>
      </c>
      <c r="H44" s="49"/>
      <c r="I44" s="49"/>
      <c r="J44" s="77"/>
      <c r="K44" s="77"/>
      <c r="L44" s="24"/>
      <c r="M44" s="24"/>
      <c r="N44" s="24"/>
      <c r="O44" s="24"/>
      <c r="P44" s="24"/>
      <c r="Q44" s="24"/>
    </row>
    <row r="45" spans="1:17" ht="63">
      <c r="A45" s="95" t="s">
        <v>805</v>
      </c>
      <c r="B45" s="53" t="s">
        <v>926</v>
      </c>
      <c r="C45" s="54" t="s">
        <v>2251</v>
      </c>
      <c r="D45" s="49"/>
      <c r="E45" s="77"/>
      <c r="F45" s="49"/>
      <c r="G45" s="49">
        <v>0.15</v>
      </c>
      <c r="H45" s="49"/>
      <c r="I45" s="49"/>
      <c r="J45" s="77"/>
      <c r="K45" s="77"/>
      <c r="L45" s="24"/>
      <c r="M45" s="24"/>
      <c r="N45" s="24"/>
      <c r="O45" s="24"/>
      <c r="P45" s="24"/>
      <c r="Q45" s="24"/>
    </row>
    <row r="46" spans="1:17" ht="78.75">
      <c r="A46" s="95" t="s">
        <v>805</v>
      </c>
      <c r="B46" s="53" t="s">
        <v>927</v>
      </c>
      <c r="C46" s="54" t="s">
        <v>2252</v>
      </c>
      <c r="D46" s="49"/>
      <c r="E46" s="77"/>
      <c r="F46" s="49"/>
      <c r="G46" s="49"/>
      <c r="H46" s="49"/>
      <c r="I46" s="49"/>
      <c r="J46" s="77"/>
      <c r="K46" s="77"/>
      <c r="L46" s="24"/>
      <c r="M46" s="24"/>
      <c r="N46" s="24"/>
      <c r="O46" s="24"/>
      <c r="P46" s="24"/>
      <c r="Q46" s="24"/>
    </row>
    <row r="47" spans="1:17" ht="63">
      <c r="A47" s="95" t="s">
        <v>805</v>
      </c>
      <c r="B47" s="53" t="s">
        <v>928</v>
      </c>
      <c r="C47" s="54" t="s">
        <v>2253</v>
      </c>
      <c r="D47" s="49"/>
      <c r="E47" s="77"/>
      <c r="F47" s="49"/>
      <c r="G47" s="49">
        <v>0.12</v>
      </c>
      <c r="H47" s="49"/>
      <c r="I47" s="49"/>
      <c r="J47" s="77"/>
      <c r="K47" s="77"/>
      <c r="L47" s="24"/>
      <c r="M47" s="24"/>
      <c r="N47" s="24"/>
      <c r="O47" s="24"/>
      <c r="P47" s="24"/>
      <c r="Q47" s="24"/>
    </row>
    <row r="48" spans="1:17" ht="94.5">
      <c r="A48" s="95" t="s">
        <v>805</v>
      </c>
      <c r="B48" s="53" t="s">
        <v>929</v>
      </c>
      <c r="C48" s="54" t="s">
        <v>2254</v>
      </c>
      <c r="D48" s="49"/>
      <c r="E48" s="77"/>
      <c r="F48" s="49"/>
      <c r="G48" s="49">
        <v>0.40</v>
      </c>
      <c r="H48" s="49"/>
      <c r="I48" s="49"/>
      <c r="J48" s="77"/>
      <c r="K48" s="77"/>
      <c r="L48" s="24"/>
      <c r="M48" s="24"/>
      <c r="N48" s="24"/>
      <c r="O48" s="24"/>
      <c r="P48" s="24"/>
      <c r="Q48" s="24"/>
    </row>
    <row r="49" spans="1:17" ht="47.25">
      <c r="A49" s="95" t="s">
        <v>804</v>
      </c>
      <c r="B49" s="53" t="s">
        <v>930</v>
      </c>
      <c r="C49" s="54" t="s">
        <v>931</v>
      </c>
      <c r="D49" s="49"/>
      <c r="E49" s="77"/>
      <c r="F49" s="49"/>
      <c r="G49" s="49"/>
      <c r="H49" s="49"/>
      <c r="I49" s="49"/>
      <c r="J49" s="77"/>
      <c r="K49" s="77"/>
      <c r="L49" s="24"/>
      <c r="M49" s="24"/>
      <c r="N49" s="24"/>
      <c r="O49" s="24"/>
      <c r="P49" s="24"/>
      <c r="Q49" s="24"/>
    </row>
    <row r="50" spans="1:17" ht="47.25">
      <c r="A50" s="95" t="s">
        <v>804</v>
      </c>
      <c r="B50" s="53" t="s">
        <v>932</v>
      </c>
      <c r="C50" s="54" t="s">
        <v>933</v>
      </c>
      <c r="D50" s="49"/>
      <c r="E50" s="77"/>
      <c r="F50" s="49"/>
      <c r="G50" s="49"/>
      <c r="H50" s="49"/>
      <c r="I50" s="49"/>
      <c r="J50" s="77"/>
      <c r="K50" s="77"/>
      <c r="L50" s="24"/>
      <c r="M50" s="24"/>
      <c r="N50" s="24"/>
      <c r="O50" s="24"/>
      <c r="P50" s="24"/>
      <c r="Q50" s="24"/>
    </row>
    <row r="51" spans="1:17" ht="78.75">
      <c r="A51" s="95" t="s">
        <v>805</v>
      </c>
      <c r="B51" s="53" t="s">
        <v>173</v>
      </c>
      <c r="C51" s="54" t="s">
        <v>2255</v>
      </c>
      <c r="D51" s="49"/>
      <c r="E51" s="77"/>
      <c r="F51" s="49"/>
      <c r="G51" s="49"/>
      <c r="H51" s="49"/>
      <c r="I51" s="49"/>
      <c r="J51" s="77"/>
      <c r="K51" s="77"/>
      <c r="L51" s="24"/>
      <c r="M51" s="24"/>
      <c r="N51" s="24"/>
      <c r="O51" s="24"/>
      <c r="P51" s="24"/>
      <c r="Q51" s="24"/>
    </row>
    <row r="52" spans="1:17" ht="31.5">
      <c r="A52" s="95" t="s">
        <v>805</v>
      </c>
      <c r="B52" s="53" t="s">
        <v>934</v>
      </c>
      <c r="C52" s="54" t="s">
        <v>935</v>
      </c>
      <c r="D52" s="49"/>
      <c r="E52" s="77"/>
      <c r="F52" s="49"/>
      <c r="G52" s="49">
        <v>0.27100000000000002</v>
      </c>
      <c r="H52" s="49"/>
      <c r="I52" s="49"/>
      <c r="J52" s="77"/>
      <c r="K52" s="77"/>
      <c r="L52" s="24"/>
      <c r="M52" s="24"/>
      <c r="N52" s="24"/>
      <c r="O52" s="24"/>
      <c r="P52" s="24"/>
      <c r="Q52" s="24"/>
    </row>
    <row r="53" spans="1:17" ht="31.5">
      <c r="A53" s="95" t="s">
        <v>804</v>
      </c>
      <c r="B53" s="53" t="s">
        <v>936</v>
      </c>
      <c r="C53" s="54" t="s">
        <v>937</v>
      </c>
      <c r="D53" s="49"/>
      <c r="E53" s="77"/>
      <c r="F53" s="49"/>
      <c r="G53" s="49">
        <v>0.195</v>
      </c>
      <c r="H53" s="49"/>
      <c r="I53" s="49"/>
      <c r="J53" s="77"/>
      <c r="K53" s="77"/>
      <c r="L53" s="24"/>
      <c r="M53" s="24"/>
      <c r="N53" s="24"/>
      <c r="O53" s="24"/>
      <c r="P53" s="24"/>
      <c r="Q53" s="24"/>
    </row>
    <row r="54" spans="1:17" ht="31.5">
      <c r="A54" s="95" t="s">
        <v>804</v>
      </c>
      <c r="B54" s="53" t="s">
        <v>938</v>
      </c>
      <c r="C54" s="54" t="s">
        <v>939</v>
      </c>
      <c r="D54" s="49"/>
      <c r="E54" s="77"/>
      <c r="F54" s="49"/>
      <c r="G54" s="49">
        <v>0.30</v>
      </c>
      <c r="H54" s="49"/>
      <c r="I54" s="49"/>
      <c r="J54" s="77"/>
      <c r="K54" s="77"/>
      <c r="L54" s="24"/>
      <c r="M54" s="24"/>
      <c r="N54" s="24"/>
      <c r="O54" s="24"/>
      <c r="P54" s="24"/>
      <c r="Q54" s="24"/>
    </row>
    <row r="55" spans="1:17" ht="31.5">
      <c r="A55" s="95" t="s">
        <v>804</v>
      </c>
      <c r="B55" s="53" t="s">
        <v>940</v>
      </c>
      <c r="C55" s="54" t="s">
        <v>941</v>
      </c>
      <c r="D55" s="49"/>
      <c r="E55" s="77"/>
      <c r="F55" s="49"/>
      <c r="G55" s="49"/>
      <c r="H55" s="49"/>
      <c r="I55" s="49"/>
      <c r="J55" s="77"/>
      <c r="K55" s="77"/>
      <c r="L55" s="24"/>
      <c r="M55" s="24"/>
      <c r="N55" s="24"/>
      <c r="O55" s="24"/>
      <c r="P55" s="24"/>
      <c r="Q55" s="24"/>
    </row>
    <row r="56" spans="1:17" ht="47.25">
      <c r="A56" s="95" t="s">
        <v>804</v>
      </c>
      <c r="B56" s="53" t="s">
        <v>942</v>
      </c>
      <c r="C56" s="54" t="s">
        <v>943</v>
      </c>
      <c r="D56" s="49"/>
      <c r="E56" s="77"/>
      <c r="F56" s="49">
        <v>5.73</v>
      </c>
      <c r="G56" s="49">
        <v>0.30</v>
      </c>
      <c r="H56" s="49"/>
      <c r="I56" s="49"/>
      <c r="J56" s="77"/>
      <c r="K56" s="77"/>
      <c r="L56" s="24"/>
      <c r="M56" s="24"/>
      <c r="N56" s="24"/>
      <c r="O56" s="24"/>
      <c r="P56" s="24"/>
      <c r="Q56" s="24"/>
    </row>
    <row r="57" spans="1:17" ht="63">
      <c r="A57" s="95" t="s">
        <v>805</v>
      </c>
      <c r="B57" s="53" t="s">
        <v>944</v>
      </c>
      <c r="C57" s="54" t="s">
        <v>945</v>
      </c>
      <c r="D57" s="49"/>
      <c r="E57" s="77"/>
      <c r="F57" s="49"/>
      <c r="G57" s="49"/>
      <c r="H57" s="49"/>
      <c r="I57" s="49"/>
      <c r="J57" s="77"/>
      <c r="K57" s="77"/>
      <c r="L57" s="24"/>
      <c r="M57" s="24"/>
      <c r="N57" s="24"/>
      <c r="O57" s="24"/>
      <c r="P57" s="24"/>
      <c r="Q57" s="24"/>
    </row>
    <row r="58" spans="1:17" ht="47.25">
      <c r="A58" s="95" t="s">
        <v>805</v>
      </c>
      <c r="B58" s="53" t="s">
        <v>946</v>
      </c>
      <c r="C58" s="54" t="s">
        <v>947</v>
      </c>
      <c r="D58" s="49"/>
      <c r="E58" s="77"/>
      <c r="F58" s="49"/>
      <c r="G58" s="49">
        <v>1.1000000000000001</v>
      </c>
      <c r="H58" s="49"/>
      <c r="I58" s="49"/>
      <c r="J58" s="77"/>
      <c r="K58" s="77"/>
      <c r="L58" s="24"/>
      <c r="M58" s="24"/>
      <c r="N58" s="24"/>
      <c r="O58" s="24"/>
      <c r="P58" s="24"/>
      <c r="Q58" s="24"/>
    </row>
    <row r="59" spans="1:17" ht="63">
      <c r="A59" s="95" t="s">
        <v>805</v>
      </c>
      <c r="B59" s="53" t="s">
        <v>948</v>
      </c>
      <c r="C59" s="54" t="s">
        <v>949</v>
      </c>
      <c r="D59" s="49"/>
      <c r="E59" s="77"/>
      <c r="F59" s="49"/>
      <c r="G59" s="49">
        <v>0.5</v>
      </c>
      <c r="H59" s="49"/>
      <c r="I59" s="49"/>
      <c r="J59" s="77"/>
      <c r="K59" s="77"/>
      <c r="L59" s="24"/>
      <c r="M59" s="24"/>
      <c r="N59" s="24"/>
      <c r="O59" s="24"/>
      <c r="P59" s="24"/>
      <c r="Q59" s="24"/>
    </row>
    <row r="60" spans="1:17" ht="63">
      <c r="A60" s="95" t="s">
        <v>805</v>
      </c>
      <c r="B60" s="53" t="s">
        <v>950</v>
      </c>
      <c r="C60" s="54" t="s">
        <v>951</v>
      </c>
      <c r="D60" s="49"/>
      <c r="E60" s="77"/>
      <c r="F60" s="49"/>
      <c r="G60" s="49"/>
      <c r="H60" s="49"/>
      <c r="I60" s="49"/>
      <c r="J60" s="77"/>
      <c r="K60" s="77"/>
      <c r="L60" s="24"/>
      <c r="M60" s="24"/>
      <c r="N60" s="24"/>
      <c r="O60" s="24"/>
      <c r="P60" s="24"/>
      <c r="Q60" s="24"/>
    </row>
    <row r="61" spans="1:17" ht="63">
      <c r="A61" s="95" t="s">
        <v>805</v>
      </c>
      <c r="B61" s="53" t="s">
        <v>952</v>
      </c>
      <c r="C61" s="54" t="s">
        <v>953</v>
      </c>
      <c r="D61" s="49"/>
      <c r="E61" s="77"/>
      <c r="F61" s="49"/>
      <c r="G61" s="49"/>
      <c r="H61" s="49"/>
      <c r="I61" s="49"/>
      <c r="J61" s="77"/>
      <c r="K61" s="77"/>
      <c r="L61" s="24"/>
      <c r="M61" s="24"/>
      <c r="N61" s="24"/>
      <c r="O61" s="24"/>
      <c r="P61" s="24"/>
      <c r="Q61" s="24"/>
    </row>
    <row r="62" spans="1:17" ht="47.25">
      <c r="A62" s="95" t="s">
        <v>804</v>
      </c>
      <c r="B62" s="53" t="s">
        <v>954</v>
      </c>
      <c r="C62" s="54" t="s">
        <v>2273</v>
      </c>
      <c r="D62" s="49"/>
      <c r="E62" s="77"/>
      <c r="F62" s="49"/>
      <c r="G62" s="49">
        <v>0.10</v>
      </c>
      <c r="H62" s="49"/>
      <c r="I62" s="49"/>
      <c r="J62" s="77"/>
      <c r="K62" s="77"/>
      <c r="L62" s="24"/>
      <c r="M62" s="24"/>
      <c r="N62" s="24"/>
      <c r="O62" s="24"/>
      <c r="P62" s="24"/>
      <c r="Q62" s="24"/>
    </row>
    <row r="63" spans="1:17" ht="47.25">
      <c r="A63" s="95" t="s">
        <v>804</v>
      </c>
      <c r="B63" s="53" t="s">
        <v>955</v>
      </c>
      <c r="C63" s="54" t="s">
        <v>956</v>
      </c>
      <c r="D63" s="49"/>
      <c r="E63" s="77"/>
      <c r="F63" s="49"/>
      <c r="G63" s="49"/>
      <c r="H63" s="49"/>
      <c r="I63" s="49"/>
      <c r="J63" s="77"/>
      <c r="K63" s="77"/>
      <c r="L63" s="24"/>
      <c r="M63" s="24"/>
      <c r="N63" s="24"/>
      <c r="O63" s="24"/>
      <c r="P63" s="24"/>
      <c r="Q63" s="24"/>
    </row>
    <row r="64" spans="1:17" ht="47.25">
      <c r="A64" s="95" t="s">
        <v>804</v>
      </c>
      <c r="B64" s="53" t="s">
        <v>957</v>
      </c>
      <c r="C64" s="54" t="s">
        <v>958</v>
      </c>
      <c r="D64" s="49"/>
      <c r="E64" s="77"/>
      <c r="F64" s="49">
        <v>0.32</v>
      </c>
      <c r="G64" s="49"/>
      <c r="H64" s="49"/>
      <c r="I64" s="49"/>
      <c r="J64" s="77"/>
      <c r="K64" s="77"/>
      <c r="L64" s="24"/>
      <c r="M64" s="24"/>
      <c r="N64" s="24"/>
      <c r="O64" s="24"/>
      <c r="P64" s="24"/>
      <c r="Q64" s="24"/>
    </row>
    <row r="65" spans="1:17" ht="47.25">
      <c r="A65" s="95" t="s">
        <v>804</v>
      </c>
      <c r="B65" s="53" t="s">
        <v>959</v>
      </c>
      <c r="C65" s="54" t="s">
        <v>960</v>
      </c>
      <c r="D65" s="49"/>
      <c r="E65" s="77"/>
      <c r="F65" s="49"/>
      <c r="G65" s="49"/>
      <c r="H65" s="49"/>
      <c r="I65" s="49"/>
      <c r="J65" s="77"/>
      <c r="K65" s="77"/>
      <c r="L65" s="24"/>
      <c r="M65" s="24"/>
      <c r="N65" s="24"/>
      <c r="O65" s="24"/>
      <c r="P65" s="24"/>
      <c r="Q65" s="24"/>
    </row>
    <row r="66" spans="1:17" ht="47.25">
      <c r="A66" s="95" t="s">
        <v>805</v>
      </c>
      <c r="B66" s="53" t="s">
        <v>961</v>
      </c>
      <c r="C66" s="54" t="s">
        <v>962</v>
      </c>
      <c r="D66" s="49"/>
      <c r="E66" s="77"/>
      <c r="F66" s="49"/>
      <c r="G66" s="49"/>
      <c r="H66" s="49"/>
      <c r="I66" s="49"/>
      <c r="J66" s="77"/>
      <c r="K66" s="77"/>
      <c r="L66" s="24"/>
      <c r="M66" s="24"/>
      <c r="N66" s="24"/>
      <c r="O66" s="24"/>
      <c r="P66" s="24"/>
      <c r="Q66" s="24"/>
    </row>
    <row r="67" spans="1:17" ht="63">
      <c r="A67" s="95" t="s">
        <v>805</v>
      </c>
      <c r="B67" s="53" t="s">
        <v>963</v>
      </c>
      <c r="C67" s="54" t="s">
        <v>2734</v>
      </c>
      <c r="D67" s="49"/>
      <c r="E67" s="77"/>
      <c r="F67" s="49"/>
      <c r="G67" s="49">
        <v>0.16</v>
      </c>
      <c r="H67" s="49"/>
      <c r="I67" s="49"/>
      <c r="J67" s="77"/>
      <c r="K67" s="77"/>
      <c r="L67" s="24"/>
      <c r="M67" s="24"/>
      <c r="N67" s="24"/>
      <c r="O67" s="24"/>
      <c r="P67" s="24"/>
      <c r="Q67" s="24"/>
    </row>
    <row r="68" spans="1:17" ht="63">
      <c r="A68" s="95" t="s">
        <v>804</v>
      </c>
      <c r="B68" s="53" t="s">
        <v>964</v>
      </c>
      <c r="C68" s="54" t="s">
        <v>2281</v>
      </c>
      <c r="D68" s="49"/>
      <c r="E68" s="77"/>
      <c r="F68" s="49"/>
      <c r="G68" s="49"/>
      <c r="H68" s="49"/>
      <c r="I68" s="49"/>
      <c r="J68" s="77"/>
      <c r="K68" s="77"/>
      <c r="L68" s="24"/>
      <c r="M68" s="24"/>
      <c r="N68" s="24"/>
      <c r="O68" s="24"/>
      <c r="P68" s="24"/>
      <c r="Q68" s="24"/>
    </row>
    <row r="69" spans="1:17" ht="94.5">
      <c r="A69" s="95" t="s">
        <v>804</v>
      </c>
      <c r="B69" s="53" t="s">
        <v>965</v>
      </c>
      <c r="C69" s="54" t="s">
        <v>2282</v>
      </c>
      <c r="D69" s="49"/>
      <c r="E69" s="77"/>
      <c r="F69" s="49">
        <v>0.40</v>
      </c>
      <c r="G69" s="49"/>
      <c r="H69" s="49"/>
      <c r="I69" s="49"/>
      <c r="J69" s="77"/>
      <c r="K69" s="77"/>
      <c r="L69" s="24"/>
      <c r="M69" s="24"/>
      <c r="N69" s="24"/>
      <c r="O69" s="24"/>
      <c r="P69" s="24"/>
      <c r="Q69" s="24"/>
    </row>
    <row r="70" spans="1:17" ht="15.75">
      <c r="A70" s="95" t="s">
        <v>805</v>
      </c>
      <c r="B70" s="53" t="s">
        <v>229</v>
      </c>
      <c r="C70" s="54" t="s">
        <v>2735</v>
      </c>
      <c r="D70" s="49"/>
      <c r="E70" s="77"/>
      <c r="F70" s="49"/>
      <c r="G70" s="49"/>
      <c r="H70" s="49"/>
      <c r="I70" s="49"/>
      <c r="J70" s="77"/>
      <c r="K70" s="77"/>
      <c r="L70" s="24"/>
      <c r="M70" s="24"/>
      <c r="N70" s="24"/>
      <c r="O70" s="24"/>
      <c r="P70" s="24"/>
      <c r="Q70" s="24"/>
    </row>
    <row r="71" spans="1:17" ht="15.75">
      <c r="A71" s="95" t="s">
        <v>804</v>
      </c>
      <c r="B71" s="53" t="s">
        <v>966</v>
      </c>
      <c r="C71" s="54" t="s">
        <v>2748</v>
      </c>
      <c r="D71" s="49"/>
      <c r="E71" s="77"/>
      <c r="F71" s="49">
        <v>0</v>
      </c>
      <c r="G71" s="49"/>
      <c r="H71" s="49"/>
      <c r="I71" s="49"/>
      <c r="J71" s="77"/>
      <c r="K71" s="77"/>
      <c r="L71" s="24"/>
      <c r="M71" s="24"/>
      <c r="N71" s="24"/>
      <c r="O71" s="24"/>
      <c r="P71" s="24"/>
      <c r="Q71" s="24"/>
    </row>
    <row r="72" spans="1:17" ht="31.5">
      <c r="A72" s="95" t="s">
        <v>804</v>
      </c>
      <c r="B72" s="53" t="s">
        <v>967</v>
      </c>
      <c r="C72" s="54" t="s">
        <v>968</v>
      </c>
      <c r="D72" s="49"/>
      <c r="E72" s="77"/>
      <c r="F72" s="49"/>
      <c r="G72" s="49"/>
      <c r="H72" s="49"/>
      <c r="I72" s="49"/>
      <c r="J72" s="77"/>
      <c r="K72" s="77"/>
      <c r="L72" s="24"/>
      <c r="M72" s="24"/>
      <c r="N72" s="24"/>
      <c r="O72" s="24"/>
      <c r="P72" s="24"/>
      <c r="Q72" s="24"/>
    </row>
    <row r="73" spans="1:17" ht="31.5">
      <c r="A73" s="95" t="s">
        <v>804</v>
      </c>
      <c r="B73" s="53" t="s">
        <v>969</v>
      </c>
      <c r="C73" s="54" t="s">
        <v>970</v>
      </c>
      <c r="D73" s="49"/>
      <c r="E73" s="77"/>
      <c r="F73" s="49"/>
      <c r="G73" s="49">
        <v>0.20</v>
      </c>
      <c r="H73" s="49"/>
      <c r="I73" s="49"/>
      <c r="J73" s="77"/>
      <c r="K73" s="77"/>
      <c r="L73" s="24"/>
      <c r="M73" s="24"/>
      <c r="N73" s="24"/>
      <c r="O73" s="24"/>
      <c r="P73" s="24"/>
      <c r="Q73" s="24"/>
    </row>
    <row r="74" spans="1:17" ht="31.5">
      <c r="A74" s="95" t="s">
        <v>804</v>
      </c>
      <c r="B74" s="53" t="s">
        <v>971</v>
      </c>
      <c r="C74" s="54" t="s">
        <v>972</v>
      </c>
      <c r="D74" s="49"/>
      <c r="E74" s="77"/>
      <c r="F74" s="49">
        <v>1.26</v>
      </c>
      <c r="G74" s="49"/>
      <c r="H74" s="49"/>
      <c r="I74" s="49"/>
      <c r="J74" s="77"/>
      <c r="K74" s="77"/>
      <c r="L74" s="24"/>
      <c r="M74" s="24"/>
      <c r="N74" s="24"/>
      <c r="O74" s="24"/>
      <c r="P74" s="24"/>
      <c r="Q74" s="24"/>
    </row>
    <row r="75" spans="1:17" ht="47.25">
      <c r="A75" s="95" t="s">
        <v>804</v>
      </c>
      <c r="B75" s="53" t="s">
        <v>973</v>
      </c>
      <c r="C75" s="54" t="s">
        <v>974</v>
      </c>
      <c r="D75" s="49"/>
      <c r="E75" s="77"/>
      <c r="F75" s="49">
        <v>1</v>
      </c>
      <c r="G75" s="49"/>
      <c r="H75" s="49"/>
      <c r="I75" s="49"/>
      <c r="J75" s="77"/>
      <c r="K75" s="77"/>
      <c r="L75" s="24"/>
      <c r="M75" s="24"/>
      <c r="N75" s="24"/>
      <c r="O75" s="24"/>
      <c r="P75" s="24"/>
      <c r="Q75" s="24"/>
    </row>
    <row r="76" spans="1:17" ht="94.5">
      <c r="A76" s="95" t="s">
        <v>804</v>
      </c>
      <c r="B76" s="53" t="s">
        <v>975</v>
      </c>
      <c r="C76" s="54" t="s">
        <v>976</v>
      </c>
      <c r="D76" s="49"/>
      <c r="E76" s="77"/>
      <c r="F76" s="49"/>
      <c r="G76" s="49">
        <v>0.95</v>
      </c>
      <c r="H76" s="49"/>
      <c r="I76" s="49"/>
      <c r="J76" s="77"/>
      <c r="K76" s="77"/>
      <c r="L76" s="24"/>
      <c r="M76" s="24"/>
      <c r="N76" s="24"/>
      <c r="O76" s="24"/>
      <c r="P76" s="24"/>
      <c r="Q76" s="24"/>
    </row>
    <row r="77" spans="1:17" ht="63">
      <c r="A77" s="95" t="s">
        <v>804</v>
      </c>
      <c r="B77" s="53" t="s">
        <v>977</v>
      </c>
      <c r="C77" s="54" t="s">
        <v>2283</v>
      </c>
      <c r="D77" s="49"/>
      <c r="E77" s="77"/>
      <c r="F77" s="49">
        <v>0.80</v>
      </c>
      <c r="G77" s="49"/>
      <c r="H77" s="49"/>
      <c r="I77" s="49"/>
      <c r="J77" s="77"/>
      <c r="K77" s="77"/>
      <c r="L77" s="24"/>
      <c r="M77" s="24"/>
      <c r="N77" s="24"/>
      <c r="O77" s="24"/>
      <c r="P77" s="24"/>
      <c r="Q77" s="24"/>
    </row>
    <row r="78" spans="1:17" ht="47.25">
      <c r="A78" s="95" t="s">
        <v>804</v>
      </c>
      <c r="B78" s="53" t="s">
        <v>978</v>
      </c>
      <c r="C78" s="54" t="s">
        <v>979</v>
      </c>
      <c r="D78" s="49"/>
      <c r="E78" s="77"/>
      <c r="F78" s="49">
        <v>0.63</v>
      </c>
      <c r="G78" s="49"/>
      <c r="H78" s="49"/>
      <c r="I78" s="49"/>
      <c r="J78" s="77"/>
      <c r="K78" s="77"/>
      <c r="L78" s="24"/>
      <c r="M78" s="24"/>
      <c r="N78" s="24"/>
      <c r="O78" s="24"/>
      <c r="P78" s="24"/>
      <c r="Q78" s="24"/>
    </row>
    <row r="79" spans="1:17" ht="78.75">
      <c r="A79" s="95" t="s">
        <v>804</v>
      </c>
      <c r="B79" s="53" t="s">
        <v>980</v>
      </c>
      <c r="C79" s="54" t="s">
        <v>2284</v>
      </c>
      <c r="D79" s="49"/>
      <c r="E79" s="77"/>
      <c r="F79" s="49"/>
      <c r="G79" s="49"/>
      <c r="H79" s="49"/>
      <c r="I79" s="49"/>
      <c r="J79" s="77"/>
      <c r="K79" s="77"/>
      <c r="L79" s="24"/>
      <c r="M79" s="24"/>
      <c r="N79" s="24"/>
      <c r="O79" s="24"/>
      <c r="P79" s="24"/>
      <c r="Q79" s="24"/>
    </row>
    <row r="80" spans="1:17" ht="31.5">
      <c r="A80" s="95" t="s">
        <v>804</v>
      </c>
      <c r="B80" s="53" t="s">
        <v>981</v>
      </c>
      <c r="C80" s="55" t="s">
        <v>2285</v>
      </c>
      <c r="D80" s="49"/>
      <c r="E80" s="77"/>
      <c r="F80" s="49"/>
      <c r="G80" s="49"/>
      <c r="H80" s="49"/>
      <c r="I80" s="49"/>
      <c r="J80" s="77"/>
      <c r="K80" s="77"/>
      <c r="L80" s="24"/>
      <c r="M80" s="24"/>
      <c r="N80" s="24"/>
      <c r="O80" s="24"/>
      <c r="P80" s="24"/>
      <c r="Q80" s="24"/>
    </row>
    <row r="81" spans="1:17" ht="63">
      <c r="A81" s="95" t="s">
        <v>805</v>
      </c>
      <c r="B81" s="53" t="s">
        <v>982</v>
      </c>
      <c r="C81" s="55" t="s">
        <v>2286</v>
      </c>
      <c r="D81" s="49"/>
      <c r="E81" s="77"/>
      <c r="F81" s="49"/>
      <c r="G81" s="49">
        <v>0.40</v>
      </c>
      <c r="H81" s="49"/>
      <c r="I81" s="49"/>
      <c r="J81" s="77"/>
      <c r="K81" s="77"/>
      <c r="L81" s="24"/>
      <c r="M81" s="24"/>
      <c r="N81" s="24"/>
      <c r="O81" s="24"/>
      <c r="P81" s="24"/>
      <c r="Q81" s="24"/>
    </row>
    <row r="82" spans="1:17" ht="78.75">
      <c r="A82" s="95" t="s">
        <v>804</v>
      </c>
      <c r="B82" s="53" t="s">
        <v>983</v>
      </c>
      <c r="C82" s="55" t="s">
        <v>2287</v>
      </c>
      <c r="D82" s="49"/>
      <c r="E82" s="77"/>
      <c r="F82" s="49"/>
      <c r="G82" s="49"/>
      <c r="H82" s="49"/>
      <c r="I82" s="49"/>
      <c r="J82" s="77"/>
      <c r="K82" s="77"/>
      <c r="L82" s="24"/>
      <c r="M82" s="24"/>
      <c r="N82" s="24"/>
      <c r="O82" s="24"/>
      <c r="P82" s="24"/>
      <c r="Q82" s="24"/>
    </row>
    <row r="83" spans="1:17" ht="47.25">
      <c r="A83" s="95" t="s">
        <v>804</v>
      </c>
      <c r="B83" s="53" t="s">
        <v>984</v>
      </c>
      <c r="C83" s="54" t="s">
        <v>985</v>
      </c>
      <c r="D83" s="49"/>
      <c r="E83" s="77"/>
      <c r="F83" s="49"/>
      <c r="G83" s="49"/>
      <c r="H83" s="49"/>
      <c r="I83" s="49"/>
      <c r="J83" s="77"/>
      <c r="K83" s="77"/>
      <c r="L83" s="24"/>
      <c r="M83" s="24"/>
      <c r="N83" s="24"/>
      <c r="O83" s="24"/>
      <c r="P83" s="24"/>
      <c r="Q83" s="24"/>
    </row>
    <row r="84" spans="1:17" ht="94.5">
      <c r="A84" s="95" t="s">
        <v>805</v>
      </c>
      <c r="B84" s="53" t="s">
        <v>986</v>
      </c>
      <c r="C84" s="54" t="s">
        <v>2288</v>
      </c>
      <c r="D84" s="49"/>
      <c r="E84" s="77"/>
      <c r="F84" s="49"/>
      <c r="G84" s="49">
        <v>0.20</v>
      </c>
      <c r="H84" s="49"/>
      <c r="I84" s="49"/>
      <c r="J84" s="77"/>
      <c r="K84" s="77"/>
      <c r="L84" s="24"/>
      <c r="M84" s="24"/>
      <c r="N84" s="24"/>
      <c r="O84" s="24"/>
      <c r="P84" s="24"/>
      <c r="Q84" s="24"/>
    </row>
    <row r="85" spans="1:17" ht="63">
      <c r="A85" s="95" t="s">
        <v>805</v>
      </c>
      <c r="B85" s="53" t="s">
        <v>987</v>
      </c>
      <c r="C85" s="54" t="s">
        <v>2289</v>
      </c>
      <c r="D85" s="49"/>
      <c r="E85" s="77"/>
      <c r="F85" s="49"/>
      <c r="G85" s="49">
        <v>0.20</v>
      </c>
      <c r="H85" s="49"/>
      <c r="I85" s="49"/>
      <c r="J85" s="77"/>
      <c r="K85" s="77"/>
      <c r="L85" s="24"/>
      <c r="M85" s="24"/>
      <c r="N85" s="24"/>
      <c r="O85" s="24"/>
      <c r="P85" s="24"/>
      <c r="Q85" s="24"/>
    </row>
    <row r="86" spans="1:17" ht="47.25">
      <c r="A86" s="95" t="s">
        <v>805</v>
      </c>
      <c r="B86" s="53" t="s">
        <v>988</v>
      </c>
      <c r="C86" s="54" t="s">
        <v>2290</v>
      </c>
      <c r="D86" s="49"/>
      <c r="E86" s="77"/>
      <c r="F86" s="49"/>
      <c r="G86" s="49"/>
      <c r="H86" s="49"/>
      <c r="I86" s="49"/>
      <c r="J86" s="77"/>
      <c r="K86" s="77"/>
      <c r="L86" s="24"/>
      <c r="M86" s="24"/>
      <c r="N86" s="24"/>
      <c r="O86" s="24"/>
      <c r="P86" s="24"/>
      <c r="Q86" s="24"/>
    </row>
    <row r="87" spans="1:17" ht="47.25">
      <c r="A87" s="95" t="s">
        <v>804</v>
      </c>
      <c r="B87" s="53" t="s">
        <v>989</v>
      </c>
      <c r="C87" s="54" t="s">
        <v>990</v>
      </c>
      <c r="D87" s="49"/>
      <c r="E87" s="77"/>
      <c r="F87" s="49">
        <v>0.80</v>
      </c>
      <c r="G87" s="49"/>
      <c r="H87" s="49"/>
      <c r="I87" s="49"/>
      <c r="J87" s="77"/>
      <c r="K87" s="77"/>
      <c r="L87" s="24"/>
      <c r="M87" s="24"/>
      <c r="N87" s="24"/>
      <c r="O87" s="24"/>
      <c r="P87" s="24"/>
      <c r="Q87" s="24"/>
    </row>
    <row r="88" spans="1:17" ht="63">
      <c r="A88" s="95" t="s">
        <v>805</v>
      </c>
      <c r="B88" s="53" t="s">
        <v>991</v>
      </c>
      <c r="C88" s="54" t="s">
        <v>992</v>
      </c>
      <c r="D88" s="49"/>
      <c r="E88" s="77"/>
      <c r="F88" s="49"/>
      <c r="G88" s="49">
        <v>1.55</v>
      </c>
      <c r="H88" s="49"/>
      <c r="I88" s="49"/>
      <c r="J88" s="77"/>
      <c r="K88" s="77"/>
      <c r="L88" s="24"/>
      <c r="M88" s="24"/>
      <c r="N88" s="24"/>
      <c r="O88" s="24"/>
      <c r="P88" s="24"/>
      <c r="Q88" s="24"/>
    </row>
    <row r="89" spans="1:17" ht="47.25">
      <c r="A89" s="95" t="s">
        <v>805</v>
      </c>
      <c r="B89" s="53" t="s">
        <v>993</v>
      </c>
      <c r="C89" s="54" t="s">
        <v>994</v>
      </c>
      <c r="D89" s="49"/>
      <c r="E89" s="77"/>
      <c r="F89" s="49"/>
      <c r="G89" s="49">
        <v>0.10</v>
      </c>
      <c r="H89" s="49"/>
      <c r="I89" s="49"/>
      <c r="J89" s="77"/>
      <c r="K89" s="77"/>
      <c r="L89" s="24"/>
      <c r="M89" s="24"/>
      <c r="N89" s="24"/>
      <c r="O89" s="24"/>
      <c r="P89" s="24"/>
      <c r="Q89" s="24"/>
    </row>
    <row r="90" spans="1:17" ht="47.25">
      <c r="A90" s="95" t="s">
        <v>804</v>
      </c>
      <c r="B90" s="53" t="s">
        <v>997</v>
      </c>
      <c r="C90" s="54" t="s">
        <v>998</v>
      </c>
      <c r="D90" s="49"/>
      <c r="E90" s="77"/>
      <c r="F90" s="49">
        <v>0.40</v>
      </c>
      <c r="G90" s="49"/>
      <c r="H90" s="49"/>
      <c r="I90" s="49"/>
      <c r="J90" s="77"/>
      <c r="K90" s="77"/>
      <c r="L90" s="24"/>
      <c r="M90" s="24"/>
      <c r="N90" s="24"/>
      <c r="O90" s="24"/>
      <c r="P90" s="24"/>
      <c r="Q90" s="24"/>
    </row>
    <row r="91" spans="1:17" ht="47.25">
      <c r="A91" s="95" t="s">
        <v>804</v>
      </c>
      <c r="B91" s="53" t="s">
        <v>999</v>
      </c>
      <c r="C91" s="54" t="s">
        <v>1000</v>
      </c>
      <c r="D91" s="49"/>
      <c r="E91" s="77"/>
      <c r="F91" s="49">
        <v>0.16</v>
      </c>
      <c r="G91" s="49"/>
      <c r="H91" s="49"/>
      <c r="I91" s="49"/>
      <c r="J91" s="77"/>
      <c r="K91" s="77"/>
      <c r="L91" s="24"/>
      <c r="M91" s="24"/>
      <c r="N91" s="24"/>
      <c r="O91" s="24"/>
      <c r="P91" s="24"/>
      <c r="Q91" s="24"/>
    </row>
    <row r="92" spans="1:17" ht="94.5">
      <c r="A92" s="95" t="s">
        <v>804</v>
      </c>
      <c r="B92" s="53" t="s">
        <v>1001</v>
      </c>
      <c r="C92" s="54" t="s">
        <v>2296</v>
      </c>
      <c r="D92" s="49"/>
      <c r="E92" s="77"/>
      <c r="F92" s="49">
        <v>1.26</v>
      </c>
      <c r="G92" s="49">
        <v>4.6199000000000003</v>
      </c>
      <c r="H92" s="49"/>
      <c r="I92" s="49"/>
      <c r="J92" s="77"/>
      <c r="K92" s="77"/>
      <c r="L92" s="24"/>
      <c r="M92" s="24"/>
      <c r="N92" s="24"/>
      <c r="O92" s="24"/>
      <c r="P92" s="24"/>
      <c r="Q92" s="24"/>
    </row>
    <row r="93" spans="1:17" ht="47.25">
      <c r="A93" s="95" t="s">
        <v>805</v>
      </c>
      <c r="B93" s="53" t="s">
        <v>547</v>
      </c>
      <c r="C93" s="54" t="s">
        <v>2300</v>
      </c>
      <c r="D93" s="49"/>
      <c r="E93" s="77"/>
      <c r="F93" s="49"/>
      <c r="G93" s="49"/>
      <c r="H93" s="49"/>
      <c r="I93" s="49"/>
      <c r="J93" s="77"/>
      <c r="K93" s="77"/>
      <c r="L93" s="24"/>
      <c r="M93" s="24"/>
      <c r="N93" s="24"/>
      <c r="O93" s="24"/>
      <c r="P93" s="24"/>
      <c r="Q93" s="24"/>
    </row>
    <row r="94" spans="1:17" ht="47.25">
      <c r="A94" s="95" t="s">
        <v>804</v>
      </c>
      <c r="B94" s="53" t="s">
        <v>1002</v>
      </c>
      <c r="C94" s="54" t="s">
        <v>2301</v>
      </c>
      <c r="D94" s="49"/>
      <c r="E94" s="77"/>
      <c r="F94" s="49">
        <v>0.16</v>
      </c>
      <c r="G94" s="49">
        <v>2.70</v>
      </c>
      <c r="H94" s="49"/>
      <c r="I94" s="49"/>
      <c r="J94" s="77"/>
      <c r="K94" s="77"/>
      <c r="L94" s="24"/>
      <c r="M94" s="24"/>
      <c r="N94" s="24"/>
      <c r="O94" s="24"/>
      <c r="P94" s="24"/>
      <c r="Q94" s="24"/>
    </row>
    <row r="95" spans="1:17" ht="31.5">
      <c r="A95" s="95" t="s">
        <v>804</v>
      </c>
      <c r="B95" s="53" t="s">
        <v>1003</v>
      </c>
      <c r="C95" s="54" t="s">
        <v>2307</v>
      </c>
      <c r="D95" s="49"/>
      <c r="E95" s="77"/>
      <c r="F95" s="49"/>
      <c r="G95" s="49"/>
      <c r="H95" s="49"/>
      <c r="I95" s="49"/>
      <c r="J95" s="77"/>
      <c r="K95" s="77"/>
      <c r="L95" s="24"/>
      <c r="M95" s="24"/>
      <c r="N95" s="24"/>
      <c r="O95" s="24"/>
      <c r="P95" s="24"/>
      <c r="Q95" s="24"/>
    </row>
    <row r="96" spans="1:17" ht="63">
      <c r="A96" s="95" t="s">
        <v>804</v>
      </c>
      <c r="B96" s="53" t="s">
        <v>1004</v>
      </c>
      <c r="C96" s="54" t="s">
        <v>1005</v>
      </c>
      <c r="D96" s="49"/>
      <c r="E96" s="77"/>
      <c r="F96" s="49">
        <v>0.80</v>
      </c>
      <c r="G96" s="49">
        <v>0.10</v>
      </c>
      <c r="H96" s="49"/>
      <c r="I96" s="49"/>
      <c r="J96" s="77"/>
      <c r="K96" s="77"/>
      <c r="L96" s="24"/>
      <c r="M96" s="24"/>
      <c r="N96" s="24"/>
      <c r="O96" s="24"/>
      <c r="P96" s="24"/>
      <c r="Q96" s="24"/>
    </row>
    <row r="97" spans="1:17" ht="47.25">
      <c r="A97" s="95" t="s">
        <v>804</v>
      </c>
      <c r="B97" s="53" t="s">
        <v>1006</v>
      </c>
      <c r="C97" s="54" t="s">
        <v>1007</v>
      </c>
      <c r="D97" s="49"/>
      <c r="E97" s="77"/>
      <c r="F97" s="49">
        <v>0.80</v>
      </c>
      <c r="G97" s="49"/>
      <c r="H97" s="49"/>
      <c r="I97" s="49"/>
      <c r="J97" s="77"/>
      <c r="K97" s="77"/>
      <c r="L97" s="24"/>
      <c r="M97" s="24"/>
      <c r="N97" s="24"/>
      <c r="O97" s="24"/>
      <c r="P97" s="24"/>
      <c r="Q97" s="24"/>
    </row>
    <row r="98" spans="1:17" ht="31.5">
      <c r="A98" s="95" t="s">
        <v>804</v>
      </c>
      <c r="B98" s="53" t="s">
        <v>1008</v>
      </c>
      <c r="C98" s="54" t="s">
        <v>2308</v>
      </c>
      <c r="D98" s="49"/>
      <c r="E98" s="77"/>
      <c r="F98" s="49">
        <v>0.25</v>
      </c>
      <c r="G98" s="49"/>
      <c r="H98" s="49"/>
      <c r="I98" s="49"/>
      <c r="J98" s="77"/>
      <c r="K98" s="77"/>
      <c r="L98" s="24"/>
      <c r="M98" s="24"/>
      <c r="N98" s="24"/>
      <c r="O98" s="24"/>
      <c r="P98" s="24"/>
      <c r="Q98" s="24"/>
    </row>
    <row r="99" spans="1:17" ht="78.75">
      <c r="A99" s="95" t="s">
        <v>804</v>
      </c>
      <c r="B99" s="53" t="s">
        <v>1009</v>
      </c>
      <c r="C99" s="54" t="s">
        <v>2309</v>
      </c>
      <c r="D99" s="49"/>
      <c r="E99" s="77"/>
      <c r="F99" s="49">
        <v>0.40</v>
      </c>
      <c r="G99" s="49"/>
      <c r="H99" s="49"/>
      <c r="I99" s="49"/>
      <c r="J99" s="77"/>
      <c r="K99" s="77"/>
      <c r="L99" s="24"/>
      <c r="M99" s="24"/>
      <c r="N99" s="24"/>
      <c r="O99" s="24"/>
      <c r="P99" s="24"/>
      <c r="Q99" s="24"/>
    </row>
    <row r="100" spans="1:17" ht="78.75">
      <c r="A100" s="95" t="s">
        <v>804</v>
      </c>
      <c r="B100" s="53" t="s">
        <v>1010</v>
      </c>
      <c r="C100" s="54" t="s">
        <v>2310</v>
      </c>
      <c r="D100" s="49"/>
      <c r="E100" s="77"/>
      <c r="F100" s="49">
        <v>0.25</v>
      </c>
      <c r="G100" s="49"/>
      <c r="H100" s="49"/>
      <c r="I100" s="49"/>
      <c r="J100" s="77"/>
      <c r="K100" s="77"/>
      <c r="L100" s="24"/>
      <c r="M100" s="24"/>
      <c r="N100" s="24"/>
      <c r="O100" s="24"/>
      <c r="P100" s="24"/>
      <c r="Q100" s="24"/>
    </row>
    <row r="101" spans="1:17" ht="78.75">
      <c r="A101" s="95" t="s">
        <v>804</v>
      </c>
      <c r="B101" s="53" t="s">
        <v>1011</v>
      </c>
      <c r="C101" s="54" t="s">
        <v>2311</v>
      </c>
      <c r="D101" s="49"/>
      <c r="E101" s="77"/>
      <c r="F101" s="49"/>
      <c r="G101" s="49"/>
      <c r="H101" s="49"/>
      <c r="I101" s="49"/>
      <c r="J101" s="77"/>
      <c r="K101" s="77"/>
      <c r="L101" s="24"/>
      <c r="M101" s="24"/>
      <c r="N101" s="24"/>
      <c r="O101" s="24"/>
      <c r="P101" s="24"/>
      <c r="Q101" s="24"/>
    </row>
    <row r="102" spans="1:17" ht="63">
      <c r="A102" s="95" t="s">
        <v>804</v>
      </c>
      <c r="B102" s="53" t="s">
        <v>1012</v>
      </c>
      <c r="C102" s="54" t="s">
        <v>2312</v>
      </c>
      <c r="D102" s="49"/>
      <c r="E102" s="77"/>
      <c r="F102" s="49">
        <v>0.40</v>
      </c>
      <c r="G102" s="49"/>
      <c r="H102" s="49"/>
      <c r="I102" s="49"/>
      <c r="J102" s="77"/>
      <c r="K102" s="77"/>
      <c r="L102" s="24"/>
      <c r="M102" s="24"/>
      <c r="N102" s="24"/>
      <c r="O102" s="24"/>
      <c r="P102" s="24"/>
      <c r="Q102" s="24"/>
    </row>
    <row r="103" spans="1:17" ht="78.75">
      <c r="A103" s="95" t="s">
        <v>805</v>
      </c>
      <c r="B103" s="53" t="s">
        <v>1013</v>
      </c>
      <c r="C103" s="54" t="s">
        <v>2313</v>
      </c>
      <c r="D103" s="49"/>
      <c r="E103" s="77"/>
      <c r="F103" s="49"/>
      <c r="G103" s="49"/>
      <c r="H103" s="49"/>
      <c r="I103" s="49"/>
      <c r="J103" s="77"/>
      <c r="K103" s="77"/>
      <c r="L103" s="24"/>
      <c r="M103" s="24"/>
      <c r="N103" s="24"/>
      <c r="O103" s="24"/>
      <c r="P103" s="24"/>
      <c r="Q103" s="24"/>
    </row>
    <row r="104" spans="1:17" ht="47.25">
      <c r="A104" s="95" t="s">
        <v>804</v>
      </c>
      <c r="B104" s="53" t="s">
        <v>1014</v>
      </c>
      <c r="C104" s="54" t="s">
        <v>1015</v>
      </c>
      <c r="D104" s="49"/>
      <c r="E104" s="77"/>
      <c r="F104" s="49"/>
      <c r="G104" s="49"/>
      <c r="H104" s="49"/>
      <c r="I104" s="49"/>
      <c r="J104" s="77"/>
      <c r="K104" s="77"/>
      <c r="L104" s="24"/>
      <c r="M104" s="24"/>
      <c r="N104" s="24"/>
      <c r="O104" s="24"/>
      <c r="P104" s="24"/>
      <c r="Q104" s="24"/>
    </row>
    <row r="105" spans="1:17" ht="78.75">
      <c r="A105" s="95" t="s">
        <v>804</v>
      </c>
      <c r="B105" s="53" t="s">
        <v>1016</v>
      </c>
      <c r="C105" s="54" t="s">
        <v>2314</v>
      </c>
      <c r="D105" s="49"/>
      <c r="E105" s="77"/>
      <c r="F105" s="49">
        <v>0.40</v>
      </c>
      <c r="G105" s="49"/>
      <c r="H105" s="49"/>
      <c r="I105" s="49"/>
      <c r="J105" s="77"/>
      <c r="K105" s="77"/>
      <c r="L105" s="24"/>
      <c r="M105" s="24"/>
      <c r="N105" s="24"/>
      <c r="O105" s="24"/>
      <c r="P105" s="24"/>
      <c r="Q105" s="24"/>
    </row>
    <row r="106" spans="1:17" ht="78.75">
      <c r="A106" s="95" t="s">
        <v>804</v>
      </c>
      <c r="B106" s="53" t="s">
        <v>1017</v>
      </c>
      <c r="C106" s="54" t="s">
        <v>1018</v>
      </c>
      <c r="D106" s="49"/>
      <c r="E106" s="77"/>
      <c r="F106" s="49">
        <v>0.40</v>
      </c>
      <c r="G106" s="49"/>
      <c r="H106" s="49"/>
      <c r="I106" s="49"/>
      <c r="J106" s="77"/>
      <c r="K106" s="77"/>
      <c r="L106" s="24"/>
      <c r="M106" s="24"/>
      <c r="N106" s="24"/>
      <c r="O106" s="24"/>
      <c r="P106" s="24"/>
      <c r="Q106" s="24"/>
    </row>
    <row r="107" spans="1:17" ht="31.5">
      <c r="A107" s="95" t="s">
        <v>804</v>
      </c>
      <c r="B107" s="53" t="s">
        <v>1019</v>
      </c>
      <c r="C107" s="54" t="s">
        <v>1020</v>
      </c>
      <c r="D107" s="49"/>
      <c r="E107" s="77"/>
      <c r="F107" s="49">
        <v>1.26</v>
      </c>
      <c r="G107" s="49"/>
      <c r="H107" s="49"/>
      <c r="I107" s="49"/>
      <c r="J107" s="77"/>
      <c r="K107" s="77"/>
      <c r="L107" s="24"/>
      <c r="M107" s="24"/>
      <c r="N107" s="24"/>
      <c r="O107" s="24"/>
      <c r="P107" s="24"/>
      <c r="Q107" s="24"/>
    </row>
    <row r="108" spans="1:17" ht="31.5">
      <c r="A108" s="95" t="s">
        <v>804</v>
      </c>
      <c r="B108" s="53" t="s">
        <v>1023</v>
      </c>
      <c r="C108" s="54" t="s">
        <v>1024</v>
      </c>
      <c r="D108" s="49"/>
      <c r="E108" s="77"/>
      <c r="F108" s="49"/>
      <c r="G108" s="49"/>
      <c r="H108" s="49"/>
      <c r="I108" s="49"/>
      <c r="J108" s="77"/>
      <c r="K108" s="77"/>
      <c r="L108" s="24"/>
      <c r="M108" s="24"/>
      <c r="N108" s="24"/>
      <c r="O108" s="24"/>
      <c r="P108" s="24"/>
      <c r="Q108" s="24"/>
    </row>
    <row r="109" spans="1:17" ht="31.5">
      <c r="A109" s="95" t="s">
        <v>804</v>
      </c>
      <c r="B109" s="53" t="s">
        <v>1025</v>
      </c>
      <c r="C109" s="54" t="s">
        <v>1026</v>
      </c>
      <c r="D109" s="49"/>
      <c r="E109" s="77"/>
      <c r="F109" s="49"/>
      <c r="G109" s="49"/>
      <c r="H109" s="49"/>
      <c r="I109" s="49"/>
      <c r="J109" s="77"/>
      <c r="K109" s="77"/>
      <c r="L109" s="24"/>
      <c r="M109" s="24"/>
      <c r="N109" s="24"/>
      <c r="O109" s="24"/>
      <c r="P109" s="24"/>
      <c r="Q109" s="24"/>
    </row>
    <row r="110" spans="1:17" ht="31.5">
      <c r="A110" s="95" t="s">
        <v>804</v>
      </c>
      <c r="B110" s="53" t="s">
        <v>1027</v>
      </c>
      <c r="C110" s="54" t="s">
        <v>1028</v>
      </c>
      <c r="D110" s="49"/>
      <c r="E110" s="77"/>
      <c r="F110" s="49"/>
      <c r="G110" s="49"/>
      <c r="H110" s="49"/>
      <c r="I110" s="49"/>
      <c r="J110" s="77"/>
      <c r="K110" s="77"/>
      <c r="L110" s="24"/>
      <c r="M110" s="24"/>
      <c r="N110" s="24"/>
      <c r="O110" s="24"/>
      <c r="P110" s="24"/>
      <c r="Q110" s="24"/>
    </row>
    <row r="111" spans="1:17" ht="47.25">
      <c r="A111" s="95" t="s">
        <v>804</v>
      </c>
      <c r="B111" s="53" t="s">
        <v>1029</v>
      </c>
      <c r="C111" s="54" t="s">
        <v>1030</v>
      </c>
      <c r="D111" s="49"/>
      <c r="E111" s="77"/>
      <c r="F111" s="49"/>
      <c r="G111" s="49"/>
      <c r="H111" s="49"/>
      <c r="I111" s="49"/>
      <c r="J111" s="77"/>
      <c r="K111" s="77"/>
      <c r="L111" s="24"/>
      <c r="M111" s="24"/>
      <c r="N111" s="24"/>
      <c r="O111" s="24"/>
      <c r="P111" s="24"/>
      <c r="Q111" s="24"/>
    </row>
    <row r="112" spans="1:17" ht="47.25">
      <c r="A112" s="95" t="s">
        <v>805</v>
      </c>
      <c r="B112" s="53" t="s">
        <v>1031</v>
      </c>
      <c r="C112" s="54" t="s">
        <v>2320</v>
      </c>
      <c r="D112" s="49"/>
      <c r="E112" s="77"/>
      <c r="F112" s="49"/>
      <c r="G112" s="49">
        <v>0.55000000000000004</v>
      </c>
      <c r="H112" s="49"/>
      <c r="I112" s="49"/>
      <c r="J112" s="77"/>
      <c r="K112" s="77"/>
      <c r="L112" s="24"/>
      <c r="M112" s="24"/>
      <c r="N112" s="24"/>
      <c r="O112" s="24"/>
      <c r="P112" s="24"/>
      <c r="Q112" s="24"/>
    </row>
    <row r="113" spans="1:17" ht="47.25">
      <c r="A113" s="95" t="s">
        <v>805</v>
      </c>
      <c r="B113" s="53" t="s">
        <v>1032</v>
      </c>
      <c r="C113" s="54" t="s">
        <v>2321</v>
      </c>
      <c r="D113" s="49"/>
      <c r="E113" s="77"/>
      <c r="F113" s="49"/>
      <c r="G113" s="49">
        <v>0.25</v>
      </c>
      <c r="H113" s="49"/>
      <c r="I113" s="49"/>
      <c r="J113" s="77"/>
      <c r="K113" s="77"/>
      <c r="L113" s="24"/>
      <c r="M113" s="24"/>
      <c r="N113" s="24"/>
      <c r="O113" s="24"/>
      <c r="P113" s="24"/>
      <c r="Q113" s="24"/>
    </row>
    <row r="114" spans="1:17" ht="47.25">
      <c r="A114" s="95" t="s">
        <v>805</v>
      </c>
      <c r="B114" s="53" t="s">
        <v>1033</v>
      </c>
      <c r="C114" s="54" t="s">
        <v>2322</v>
      </c>
      <c r="D114" s="49"/>
      <c r="E114" s="77"/>
      <c r="F114" s="49"/>
      <c r="G114" s="49">
        <v>0.32</v>
      </c>
      <c r="H114" s="49"/>
      <c r="I114" s="49"/>
      <c r="J114" s="77"/>
      <c r="K114" s="77"/>
      <c r="L114" s="24"/>
      <c r="M114" s="24"/>
      <c r="N114" s="24"/>
      <c r="O114" s="24"/>
      <c r="P114" s="24"/>
      <c r="Q114" s="24"/>
    </row>
    <row r="115" spans="1:17" ht="47.25">
      <c r="A115" s="95" t="s">
        <v>805</v>
      </c>
      <c r="B115" s="53" t="s">
        <v>1034</v>
      </c>
      <c r="C115" s="54" t="s">
        <v>2323</v>
      </c>
      <c r="D115" s="49"/>
      <c r="E115" s="77"/>
      <c r="F115" s="49"/>
      <c r="G115" s="49">
        <v>0.32</v>
      </c>
      <c r="H115" s="49"/>
      <c r="I115" s="49"/>
      <c r="J115" s="77"/>
      <c r="K115" s="77"/>
      <c r="L115" s="24"/>
      <c r="M115" s="24"/>
      <c r="N115" s="24"/>
      <c r="O115" s="24"/>
      <c r="P115" s="24"/>
      <c r="Q115" s="24"/>
    </row>
    <row r="116" spans="1:17" ht="63">
      <c r="A116" s="95" t="s">
        <v>804</v>
      </c>
      <c r="B116" s="53" t="s">
        <v>1035</v>
      </c>
      <c r="C116" s="54" t="s">
        <v>2324</v>
      </c>
      <c r="D116" s="49"/>
      <c r="E116" s="77"/>
      <c r="F116" s="49">
        <v>1.26</v>
      </c>
      <c r="G116" s="49"/>
      <c r="H116" s="49"/>
      <c r="I116" s="49"/>
      <c r="J116" s="77"/>
      <c r="K116" s="77"/>
      <c r="L116" s="24"/>
      <c r="M116" s="24"/>
      <c r="N116" s="24"/>
      <c r="O116" s="24"/>
      <c r="P116" s="24"/>
      <c r="Q116" s="24"/>
    </row>
    <row r="117" spans="1:17" ht="110.25">
      <c r="A117" s="95" t="s">
        <v>804</v>
      </c>
      <c r="B117" s="53" t="s">
        <v>1036</v>
      </c>
      <c r="C117" s="54" t="s">
        <v>2325</v>
      </c>
      <c r="D117" s="49"/>
      <c r="E117" s="77"/>
      <c r="F117" s="49">
        <v>0.40</v>
      </c>
      <c r="G117" s="49"/>
      <c r="H117" s="49"/>
      <c r="I117" s="49"/>
      <c r="J117" s="77"/>
      <c r="K117" s="77"/>
      <c r="L117" s="24"/>
      <c r="M117" s="24"/>
      <c r="N117" s="24"/>
      <c r="O117" s="24"/>
      <c r="P117" s="24"/>
      <c r="Q117" s="24"/>
    </row>
    <row r="118" spans="1:17" ht="110.25">
      <c r="A118" s="95" t="s">
        <v>804</v>
      </c>
      <c r="B118" s="53" t="s">
        <v>1037</v>
      </c>
      <c r="C118" s="54" t="s">
        <v>2326</v>
      </c>
      <c r="D118" s="49"/>
      <c r="E118" s="77"/>
      <c r="F118" s="49">
        <v>0.40</v>
      </c>
      <c r="G118" s="49"/>
      <c r="H118" s="49"/>
      <c r="I118" s="49"/>
      <c r="J118" s="77"/>
      <c r="K118" s="77"/>
      <c r="L118" s="24"/>
      <c r="M118" s="24"/>
      <c r="N118" s="24"/>
      <c r="O118" s="24"/>
      <c r="P118" s="24"/>
      <c r="Q118" s="24"/>
    </row>
    <row r="119" spans="1:17" ht="78.75">
      <c r="A119" s="95" t="s">
        <v>805</v>
      </c>
      <c r="B119" s="53" t="s">
        <v>1038</v>
      </c>
      <c r="C119" s="54" t="s">
        <v>1039</v>
      </c>
      <c r="D119" s="49"/>
      <c r="E119" s="77"/>
      <c r="F119" s="49"/>
      <c r="G119" s="49"/>
      <c r="H119" s="49"/>
      <c r="I119" s="49"/>
      <c r="J119" s="77"/>
      <c r="K119" s="77"/>
      <c r="L119" s="24"/>
      <c r="M119" s="24"/>
      <c r="N119" s="24"/>
      <c r="O119" s="24"/>
      <c r="P119" s="24"/>
      <c r="Q119" s="24"/>
    </row>
    <row r="120" spans="1:17" ht="47.25">
      <c r="A120" s="95" t="s">
        <v>804</v>
      </c>
      <c r="B120" s="53" t="s">
        <v>1040</v>
      </c>
      <c r="C120" s="54" t="s">
        <v>1041</v>
      </c>
      <c r="D120" s="49"/>
      <c r="E120" s="77"/>
      <c r="F120" s="49"/>
      <c r="G120" s="49"/>
      <c r="H120" s="49"/>
      <c r="I120" s="49"/>
      <c r="J120" s="77"/>
      <c r="K120" s="77"/>
      <c r="L120" s="24"/>
      <c r="M120" s="24"/>
      <c r="N120" s="24"/>
      <c r="O120" s="24"/>
      <c r="P120" s="24"/>
      <c r="Q120" s="24"/>
    </row>
    <row r="121" spans="1:17" ht="47.25">
      <c r="A121" s="95" t="s">
        <v>805</v>
      </c>
      <c r="B121" s="53" t="s">
        <v>1042</v>
      </c>
      <c r="C121" s="54" t="s">
        <v>1043</v>
      </c>
      <c r="D121" s="49"/>
      <c r="E121" s="77"/>
      <c r="F121" s="49"/>
      <c r="G121" s="49"/>
      <c r="H121" s="49"/>
      <c r="I121" s="49"/>
      <c r="J121" s="77"/>
      <c r="K121" s="77"/>
      <c r="L121" s="24"/>
      <c r="M121" s="24"/>
      <c r="N121" s="24"/>
      <c r="O121" s="24"/>
      <c r="P121" s="24"/>
      <c r="Q121" s="24"/>
    </row>
    <row r="122" spans="1:17" ht="47.25">
      <c r="A122" s="95" t="s">
        <v>804</v>
      </c>
      <c r="B122" s="53" t="s">
        <v>1044</v>
      </c>
      <c r="C122" s="54" t="s">
        <v>1045</v>
      </c>
      <c r="D122" s="49"/>
      <c r="E122" s="77"/>
      <c r="F122" s="49">
        <v>1.26</v>
      </c>
      <c r="G122" s="49"/>
      <c r="H122" s="49"/>
      <c r="I122" s="49"/>
      <c r="J122" s="77"/>
      <c r="K122" s="77"/>
      <c r="L122" s="24"/>
      <c r="M122" s="24"/>
      <c r="N122" s="24"/>
      <c r="O122" s="24"/>
      <c r="P122" s="24"/>
      <c r="Q122" s="24"/>
    </row>
    <row r="123" spans="1:17" ht="47.25">
      <c r="A123" s="95" t="s">
        <v>805</v>
      </c>
      <c r="B123" s="53" t="s">
        <v>1046</v>
      </c>
      <c r="C123" s="54" t="s">
        <v>1047</v>
      </c>
      <c r="D123" s="49"/>
      <c r="E123" s="77"/>
      <c r="F123" s="49"/>
      <c r="G123" s="49">
        <v>0.70</v>
      </c>
      <c r="H123" s="49"/>
      <c r="I123" s="49"/>
      <c r="J123" s="77"/>
      <c r="K123" s="77"/>
      <c r="L123" s="24"/>
      <c r="M123" s="24"/>
      <c r="N123" s="24"/>
      <c r="O123" s="24"/>
      <c r="P123" s="24"/>
      <c r="Q123" s="24"/>
    </row>
    <row r="124" spans="1:17" ht="31.5">
      <c r="A124" s="95" t="s">
        <v>805</v>
      </c>
      <c r="B124" s="53" t="s">
        <v>1048</v>
      </c>
      <c r="C124" s="54" t="s">
        <v>2335</v>
      </c>
      <c r="D124" s="49"/>
      <c r="E124" s="77"/>
      <c r="F124" s="49">
        <v>0.25</v>
      </c>
      <c r="G124" s="49"/>
      <c r="H124" s="49"/>
      <c r="I124" s="49"/>
      <c r="J124" s="77"/>
      <c r="K124" s="77"/>
      <c r="L124" s="24"/>
      <c r="M124" s="24"/>
      <c r="N124" s="24"/>
      <c r="O124" s="24"/>
      <c r="P124" s="24"/>
      <c r="Q124" s="24"/>
    </row>
    <row r="125" spans="1:17" ht="47.25">
      <c r="A125" s="95" t="s">
        <v>805</v>
      </c>
      <c r="B125" s="53" t="s">
        <v>1049</v>
      </c>
      <c r="C125" s="54" t="s">
        <v>1050</v>
      </c>
      <c r="D125" s="49"/>
      <c r="E125" s="77"/>
      <c r="F125" s="49"/>
      <c r="G125" s="49"/>
      <c r="H125" s="49"/>
      <c r="I125" s="49"/>
      <c r="J125" s="77"/>
      <c r="K125" s="77"/>
      <c r="L125" s="24"/>
      <c r="M125" s="24"/>
      <c r="N125" s="24"/>
      <c r="O125" s="24"/>
      <c r="P125" s="24"/>
      <c r="Q125" s="24"/>
    </row>
    <row r="126" spans="1:17" ht="31.5">
      <c r="A126" s="95" t="s">
        <v>805</v>
      </c>
      <c r="B126" s="53" t="s">
        <v>1051</v>
      </c>
      <c r="C126" s="54" t="s">
        <v>2336</v>
      </c>
      <c r="D126" s="49"/>
      <c r="E126" s="77"/>
      <c r="F126" s="49"/>
      <c r="G126" s="49">
        <v>0.40</v>
      </c>
      <c r="H126" s="49"/>
      <c r="I126" s="49"/>
      <c r="J126" s="77"/>
      <c r="K126" s="77"/>
      <c r="L126" s="24"/>
      <c r="M126" s="24"/>
      <c r="N126" s="24"/>
      <c r="O126" s="24"/>
      <c r="P126" s="24"/>
      <c r="Q126" s="24"/>
    </row>
    <row r="127" spans="1:17" ht="47.25">
      <c r="A127" s="95" t="s">
        <v>804</v>
      </c>
      <c r="B127" s="53" t="s">
        <v>1052</v>
      </c>
      <c r="C127" s="54" t="s">
        <v>1053</v>
      </c>
      <c r="D127" s="49"/>
      <c r="E127" s="77"/>
      <c r="F127" s="49"/>
      <c r="G127" s="49"/>
      <c r="H127" s="49"/>
      <c r="I127" s="49"/>
      <c r="J127" s="77"/>
      <c r="K127" s="77"/>
      <c r="L127" s="24"/>
      <c r="M127" s="24"/>
      <c r="N127" s="24"/>
      <c r="O127" s="24"/>
      <c r="P127" s="24"/>
      <c r="Q127" s="24"/>
    </row>
    <row r="128" spans="1:17" ht="31.5">
      <c r="A128" s="95" t="s">
        <v>804</v>
      </c>
      <c r="B128" s="53" t="s">
        <v>1054</v>
      </c>
      <c r="C128" s="54" t="s">
        <v>1055</v>
      </c>
      <c r="D128" s="49"/>
      <c r="E128" s="77"/>
      <c r="F128" s="49">
        <v>0.80</v>
      </c>
      <c r="G128" s="49"/>
      <c r="H128" s="49"/>
      <c r="I128" s="49"/>
      <c r="J128" s="77"/>
      <c r="K128" s="77"/>
      <c r="L128" s="24"/>
      <c r="M128" s="24"/>
      <c r="N128" s="24"/>
      <c r="O128" s="24"/>
      <c r="P128" s="24"/>
      <c r="Q128" s="24"/>
    </row>
    <row r="129" spans="1:17" ht="63">
      <c r="A129" s="95" t="s">
        <v>805</v>
      </c>
      <c r="B129" s="53" t="s">
        <v>1056</v>
      </c>
      <c r="C129" s="54" t="s">
        <v>1057</v>
      </c>
      <c r="D129" s="49"/>
      <c r="E129" s="77"/>
      <c r="F129" s="49"/>
      <c r="G129" s="49">
        <v>0.25</v>
      </c>
      <c r="H129" s="49"/>
      <c r="I129" s="49"/>
      <c r="J129" s="77"/>
      <c r="K129" s="77"/>
      <c r="L129" s="24"/>
      <c r="M129" s="24"/>
      <c r="N129" s="24"/>
      <c r="O129" s="24"/>
      <c r="P129" s="24"/>
      <c r="Q129" s="24"/>
    </row>
    <row r="130" spans="1:17" ht="31.5">
      <c r="A130" s="95" t="s">
        <v>804</v>
      </c>
      <c r="B130" s="53" t="s">
        <v>1058</v>
      </c>
      <c r="C130" s="54" t="s">
        <v>2338</v>
      </c>
      <c r="D130" s="49"/>
      <c r="E130" s="77"/>
      <c r="F130" s="49">
        <v>0.80</v>
      </c>
      <c r="G130" s="49"/>
      <c r="H130" s="49"/>
      <c r="I130" s="49"/>
      <c r="J130" s="77"/>
      <c r="K130" s="77"/>
      <c r="L130" s="24"/>
      <c r="M130" s="24"/>
      <c r="N130" s="24"/>
      <c r="O130" s="24"/>
      <c r="P130" s="24"/>
      <c r="Q130" s="24"/>
    </row>
    <row r="131" spans="1:17" ht="78.75">
      <c r="A131" s="95" t="s">
        <v>804</v>
      </c>
      <c r="B131" s="53" t="s">
        <v>1059</v>
      </c>
      <c r="C131" s="54" t="s">
        <v>2339</v>
      </c>
      <c r="D131" s="49"/>
      <c r="E131" s="77"/>
      <c r="F131" s="49">
        <v>0.40</v>
      </c>
      <c r="G131" s="49"/>
      <c r="H131" s="49"/>
      <c r="I131" s="49"/>
      <c r="J131" s="77"/>
      <c r="K131" s="77"/>
      <c r="L131" s="24"/>
      <c r="M131" s="24"/>
      <c r="N131" s="24"/>
      <c r="O131" s="24"/>
      <c r="P131" s="24"/>
      <c r="Q131" s="24"/>
    </row>
    <row r="132" spans="1:17" ht="63">
      <c r="A132" s="95" t="s">
        <v>805</v>
      </c>
      <c r="B132" s="53" t="s">
        <v>1060</v>
      </c>
      <c r="C132" s="54" t="s">
        <v>1061</v>
      </c>
      <c r="D132" s="49"/>
      <c r="E132" s="77"/>
      <c r="F132" s="49"/>
      <c r="G132" s="49"/>
      <c r="H132" s="49"/>
      <c r="I132" s="49"/>
      <c r="J132" s="77"/>
      <c r="K132" s="77"/>
      <c r="L132" s="24"/>
      <c r="M132" s="24"/>
      <c r="N132" s="24"/>
      <c r="O132" s="24"/>
      <c r="P132" s="24"/>
      <c r="Q132" s="24"/>
    </row>
    <row r="133" spans="1:17" ht="31.5">
      <c r="A133" s="95" t="s">
        <v>804</v>
      </c>
      <c r="B133" s="53" t="s">
        <v>1062</v>
      </c>
      <c r="C133" s="54" t="s">
        <v>1063</v>
      </c>
      <c r="D133" s="49"/>
      <c r="E133" s="77"/>
      <c r="F133" s="49">
        <v>1</v>
      </c>
      <c r="G133" s="49"/>
      <c r="H133" s="49"/>
      <c r="I133" s="49"/>
      <c r="J133" s="77"/>
      <c r="K133" s="77"/>
      <c r="L133" s="24"/>
      <c r="M133" s="24"/>
      <c r="N133" s="24"/>
      <c r="O133" s="24"/>
      <c r="P133" s="24"/>
      <c r="Q133" s="24"/>
    </row>
    <row r="134" spans="1:17" ht="31.5">
      <c r="A134" s="95" t="s">
        <v>804</v>
      </c>
      <c r="B134" s="53" t="s">
        <v>1064</v>
      </c>
      <c r="C134" s="54" t="s">
        <v>2340</v>
      </c>
      <c r="D134" s="49"/>
      <c r="E134" s="77"/>
      <c r="F134" s="49">
        <v>0.40</v>
      </c>
      <c r="G134" s="49"/>
      <c r="H134" s="49"/>
      <c r="I134" s="49"/>
      <c r="J134" s="77"/>
      <c r="K134" s="77"/>
      <c r="L134" s="24"/>
      <c r="M134" s="24"/>
      <c r="N134" s="24"/>
      <c r="O134" s="24"/>
      <c r="P134" s="24"/>
      <c r="Q134" s="24"/>
    </row>
    <row r="135" spans="1:17" ht="47.25">
      <c r="A135" s="95" t="s">
        <v>804</v>
      </c>
      <c r="B135" s="53" t="s">
        <v>1065</v>
      </c>
      <c r="C135" s="54" t="s">
        <v>1066</v>
      </c>
      <c r="D135" s="49"/>
      <c r="E135" s="77"/>
      <c r="F135" s="49">
        <v>0.80</v>
      </c>
      <c r="G135" s="49"/>
      <c r="H135" s="49"/>
      <c r="I135" s="49"/>
      <c r="J135" s="77"/>
      <c r="K135" s="77"/>
      <c r="L135" s="24"/>
      <c r="M135" s="24"/>
      <c r="N135" s="24"/>
      <c r="O135" s="24"/>
      <c r="P135" s="24"/>
      <c r="Q135" s="24"/>
    </row>
    <row r="136" spans="1:17" ht="31.5">
      <c r="A136" s="95" t="s">
        <v>804</v>
      </c>
      <c r="B136" s="53" t="s">
        <v>1067</v>
      </c>
      <c r="C136" s="54" t="s">
        <v>1068</v>
      </c>
      <c r="D136" s="49"/>
      <c r="E136" s="77"/>
      <c r="F136" s="49"/>
      <c r="G136" s="49"/>
      <c r="H136" s="49"/>
      <c r="I136" s="49"/>
      <c r="J136" s="77"/>
      <c r="K136" s="77"/>
      <c r="L136" s="24"/>
      <c r="M136" s="24"/>
      <c r="N136" s="24"/>
      <c r="O136" s="24"/>
      <c r="P136" s="24"/>
      <c r="Q136" s="24"/>
    </row>
    <row r="137" spans="1:17" ht="47.25">
      <c r="A137" s="95" t="s">
        <v>804</v>
      </c>
      <c r="B137" s="53" t="s">
        <v>1069</v>
      </c>
      <c r="C137" s="54" t="s">
        <v>1070</v>
      </c>
      <c r="D137" s="49"/>
      <c r="E137" s="77"/>
      <c r="F137" s="49">
        <v>0.80</v>
      </c>
      <c r="G137" s="49"/>
      <c r="H137" s="49"/>
      <c r="I137" s="49"/>
      <c r="J137" s="77"/>
      <c r="K137" s="77"/>
      <c r="L137" s="24"/>
      <c r="M137" s="24"/>
      <c r="N137" s="24"/>
      <c r="O137" s="24"/>
      <c r="P137" s="24"/>
      <c r="Q137" s="24"/>
    </row>
    <row r="138" spans="1:17" ht="47.25">
      <c r="A138" s="95" t="s">
        <v>805</v>
      </c>
      <c r="B138" s="53" t="s">
        <v>1071</v>
      </c>
      <c r="C138" s="54" t="s">
        <v>2342</v>
      </c>
      <c r="D138" s="49"/>
      <c r="E138" s="77"/>
      <c r="F138" s="49"/>
      <c r="G138" s="49"/>
      <c r="H138" s="49"/>
      <c r="I138" s="49"/>
      <c r="J138" s="77"/>
      <c r="K138" s="77"/>
      <c r="L138" s="24"/>
      <c r="M138" s="24"/>
      <c r="N138" s="24"/>
      <c r="O138" s="24"/>
      <c r="P138" s="24"/>
      <c r="Q138" s="24"/>
    </row>
    <row r="139" spans="1:17" ht="31.5">
      <c r="A139" s="95" t="s">
        <v>804</v>
      </c>
      <c r="B139" s="53" t="s">
        <v>1072</v>
      </c>
      <c r="C139" s="54" t="s">
        <v>1073</v>
      </c>
      <c r="D139" s="49"/>
      <c r="E139" s="77"/>
      <c r="F139" s="49">
        <v>1.26</v>
      </c>
      <c r="G139" s="49"/>
      <c r="H139" s="49"/>
      <c r="I139" s="49"/>
      <c r="J139" s="77"/>
      <c r="K139" s="77"/>
      <c r="L139" s="24"/>
      <c r="M139" s="24"/>
      <c r="N139" s="24"/>
      <c r="O139" s="24"/>
      <c r="P139" s="24"/>
      <c r="Q139" s="24"/>
    </row>
    <row r="140" spans="1:17" ht="63">
      <c r="A140" s="95" t="s">
        <v>804</v>
      </c>
      <c r="B140" s="53" t="s">
        <v>1074</v>
      </c>
      <c r="C140" s="54" t="s">
        <v>2344</v>
      </c>
      <c r="D140" s="49"/>
      <c r="E140" s="77"/>
      <c r="F140" s="49">
        <v>1.26</v>
      </c>
      <c r="G140" s="49"/>
      <c r="H140" s="49"/>
      <c r="I140" s="49"/>
      <c r="J140" s="77"/>
      <c r="K140" s="77"/>
      <c r="L140" s="24"/>
      <c r="M140" s="24"/>
      <c r="N140" s="24"/>
      <c r="O140" s="24"/>
      <c r="P140" s="24"/>
      <c r="Q140" s="24"/>
    </row>
    <row r="141" spans="1:17" ht="31.5">
      <c r="A141" s="95" t="s">
        <v>804</v>
      </c>
      <c r="B141" s="53" t="s">
        <v>1075</v>
      </c>
      <c r="C141" s="54" t="s">
        <v>1076</v>
      </c>
      <c r="D141" s="49"/>
      <c r="E141" s="77"/>
      <c r="F141" s="49">
        <v>0.40</v>
      </c>
      <c r="G141" s="49"/>
      <c r="H141" s="49"/>
      <c r="I141" s="49"/>
      <c r="J141" s="77"/>
      <c r="K141" s="77"/>
      <c r="L141" s="24"/>
      <c r="M141" s="24"/>
      <c r="N141" s="24"/>
      <c r="O141" s="24"/>
      <c r="P141" s="24"/>
      <c r="Q141" s="24"/>
    </row>
    <row r="142" spans="1:17" ht="63">
      <c r="A142" s="95" t="s">
        <v>805</v>
      </c>
      <c r="B142" s="53" t="s">
        <v>1077</v>
      </c>
      <c r="C142" s="54" t="s">
        <v>2346</v>
      </c>
      <c r="D142" s="49"/>
      <c r="E142" s="77"/>
      <c r="F142" s="49"/>
      <c r="G142" s="49">
        <v>0.80</v>
      </c>
      <c r="H142" s="49"/>
      <c r="I142" s="49"/>
      <c r="J142" s="77"/>
      <c r="K142" s="77"/>
      <c r="L142" s="24"/>
      <c r="M142" s="24"/>
      <c r="N142" s="24"/>
      <c r="O142" s="24"/>
      <c r="P142" s="24"/>
      <c r="Q142" s="24"/>
    </row>
    <row r="143" spans="1:17" ht="47.25">
      <c r="A143" s="95" t="s">
        <v>805</v>
      </c>
      <c r="B143" s="53" t="s">
        <v>1078</v>
      </c>
      <c r="C143" s="54" t="s">
        <v>2347</v>
      </c>
      <c r="D143" s="49"/>
      <c r="E143" s="77"/>
      <c r="F143" s="49"/>
      <c r="G143" s="49">
        <v>0.80</v>
      </c>
      <c r="H143" s="49"/>
      <c r="I143" s="49"/>
      <c r="J143" s="77"/>
      <c r="K143" s="77"/>
      <c r="L143" s="24"/>
      <c r="M143" s="24"/>
      <c r="N143" s="24"/>
      <c r="O143" s="24"/>
      <c r="P143" s="24"/>
      <c r="Q143" s="24"/>
    </row>
    <row r="144" spans="1:17" ht="63">
      <c r="A144" s="95" t="s">
        <v>804</v>
      </c>
      <c r="B144" s="53" t="s">
        <v>1079</v>
      </c>
      <c r="C144" s="54" t="s">
        <v>2348</v>
      </c>
      <c r="D144" s="49"/>
      <c r="E144" s="77"/>
      <c r="F144" s="49">
        <v>1.26</v>
      </c>
      <c r="G144" s="49">
        <v>0.47699999999999998</v>
      </c>
      <c r="H144" s="49"/>
      <c r="I144" s="49"/>
      <c r="J144" s="77"/>
      <c r="K144" s="77"/>
      <c r="L144" s="24"/>
      <c r="M144" s="24"/>
      <c r="N144" s="24"/>
      <c r="O144" s="24"/>
      <c r="P144" s="24"/>
      <c r="Q144" s="24"/>
    </row>
    <row r="145" spans="1:17" ht="31.5">
      <c r="A145" s="95" t="s">
        <v>804</v>
      </c>
      <c r="B145" s="53" t="s">
        <v>1080</v>
      </c>
      <c r="C145" s="54" t="s">
        <v>2349</v>
      </c>
      <c r="D145" s="49"/>
      <c r="E145" s="77"/>
      <c r="F145" s="49"/>
      <c r="G145" s="49"/>
      <c r="H145" s="49"/>
      <c r="I145" s="49"/>
      <c r="J145" s="77"/>
      <c r="K145" s="77"/>
      <c r="L145" s="24"/>
      <c r="M145" s="24"/>
      <c r="N145" s="24"/>
      <c r="O145" s="24"/>
      <c r="P145" s="24"/>
      <c r="Q145" s="24"/>
    </row>
    <row r="146" spans="1:17" ht="63">
      <c r="A146" s="56" t="s">
        <v>807</v>
      </c>
      <c r="B146" s="53" t="s">
        <v>1081</v>
      </c>
      <c r="C146" s="57" t="s">
        <v>2350</v>
      </c>
      <c r="D146" s="49"/>
      <c r="E146" s="77"/>
      <c r="F146" s="49">
        <v>0.40</v>
      </c>
      <c r="G146" s="49"/>
      <c r="H146" s="49"/>
      <c r="I146" s="49"/>
      <c r="J146" s="77"/>
      <c r="K146" s="77"/>
      <c r="L146" s="24"/>
      <c r="M146" s="24"/>
      <c r="N146" s="24"/>
      <c r="O146" s="24"/>
      <c r="P146" s="24"/>
      <c r="Q146" s="24"/>
    </row>
    <row r="147" spans="1:17" ht="63">
      <c r="A147" s="95" t="s">
        <v>805</v>
      </c>
      <c r="B147" s="53" t="s">
        <v>1082</v>
      </c>
      <c r="C147" s="54" t="s">
        <v>1083</v>
      </c>
      <c r="D147" s="49"/>
      <c r="E147" s="77"/>
      <c r="F147" s="49"/>
      <c r="G147" s="49">
        <v>0.20</v>
      </c>
      <c r="H147" s="49"/>
      <c r="I147" s="49"/>
      <c r="J147" s="77"/>
      <c r="K147" s="77"/>
      <c r="L147" s="24"/>
      <c r="M147" s="24"/>
      <c r="N147" s="24"/>
      <c r="O147" s="24"/>
      <c r="P147" s="24"/>
      <c r="Q147" s="24"/>
    </row>
    <row r="148" spans="1:17" ht="47.25">
      <c r="A148" s="95" t="s">
        <v>805</v>
      </c>
      <c r="B148" s="53" t="s">
        <v>1084</v>
      </c>
      <c r="C148" s="54" t="s">
        <v>1085</v>
      </c>
      <c r="D148" s="49"/>
      <c r="E148" s="77"/>
      <c r="F148" s="49"/>
      <c r="G148" s="49">
        <v>0.47</v>
      </c>
      <c r="H148" s="49"/>
      <c r="I148" s="49"/>
      <c r="J148" s="77"/>
      <c r="K148" s="77"/>
      <c r="L148" s="24"/>
      <c r="M148" s="24"/>
      <c r="N148" s="24"/>
      <c r="O148" s="24"/>
      <c r="P148" s="24"/>
      <c r="Q148" s="24"/>
    </row>
    <row r="149" spans="1:17" ht="47.25">
      <c r="A149" s="95" t="s">
        <v>804</v>
      </c>
      <c r="B149" s="53" t="s">
        <v>1086</v>
      </c>
      <c r="C149" s="54" t="s">
        <v>2353</v>
      </c>
      <c r="D149" s="49"/>
      <c r="E149" s="77"/>
      <c r="F149" s="49">
        <v>0.40</v>
      </c>
      <c r="G149" s="49"/>
      <c r="H149" s="49"/>
      <c r="I149" s="49"/>
      <c r="J149" s="77"/>
      <c r="K149" s="77"/>
      <c r="L149" s="24"/>
      <c r="M149" s="24"/>
      <c r="N149" s="24"/>
      <c r="O149" s="24"/>
      <c r="P149" s="24"/>
      <c r="Q149" s="24"/>
    </row>
    <row r="150" spans="1:17" ht="63">
      <c r="A150" s="95" t="s">
        <v>804</v>
      </c>
      <c r="B150" s="53" t="s">
        <v>1087</v>
      </c>
      <c r="C150" s="54" t="s">
        <v>2354</v>
      </c>
      <c r="D150" s="49"/>
      <c r="E150" s="77"/>
      <c r="F150" s="49"/>
      <c r="G150" s="49"/>
      <c r="H150" s="49"/>
      <c r="I150" s="49"/>
      <c r="J150" s="77"/>
      <c r="K150" s="77"/>
      <c r="L150" s="24"/>
      <c r="M150" s="24"/>
      <c r="N150" s="24"/>
      <c r="O150" s="24"/>
      <c r="P150" s="24"/>
      <c r="Q150" s="24"/>
    </row>
    <row r="151" spans="1:17" ht="47.25">
      <c r="A151" s="95" t="s">
        <v>805</v>
      </c>
      <c r="B151" s="53" t="s">
        <v>1088</v>
      </c>
      <c r="C151" s="54" t="s">
        <v>1089</v>
      </c>
      <c r="D151" s="49"/>
      <c r="E151" s="77"/>
      <c r="F151" s="49"/>
      <c r="G151" s="49"/>
      <c r="H151" s="49"/>
      <c r="I151" s="49"/>
      <c r="J151" s="77"/>
      <c r="K151" s="77"/>
      <c r="L151" s="24"/>
      <c r="M151" s="24"/>
      <c r="N151" s="24"/>
      <c r="O151" s="24"/>
      <c r="P151" s="24"/>
      <c r="Q151" s="24"/>
    </row>
    <row r="152" spans="1:17" ht="31.5">
      <c r="A152" s="95" t="s">
        <v>804</v>
      </c>
      <c r="B152" s="53" t="s">
        <v>1090</v>
      </c>
      <c r="C152" s="54" t="s">
        <v>1091</v>
      </c>
      <c r="D152" s="49"/>
      <c r="E152" s="77"/>
      <c r="F152" s="49">
        <v>0.80</v>
      </c>
      <c r="G152" s="49"/>
      <c r="H152" s="49"/>
      <c r="I152" s="49"/>
      <c r="J152" s="77"/>
      <c r="K152" s="77"/>
      <c r="L152" s="24"/>
      <c r="M152" s="24"/>
      <c r="N152" s="24"/>
      <c r="O152" s="24"/>
      <c r="P152" s="24"/>
      <c r="Q152" s="24"/>
    </row>
    <row r="153" spans="1:17" ht="31.5">
      <c r="A153" s="95" t="s">
        <v>804</v>
      </c>
      <c r="B153" s="53" t="s">
        <v>1092</v>
      </c>
      <c r="C153" s="54" t="s">
        <v>2355</v>
      </c>
      <c r="D153" s="49"/>
      <c r="E153" s="77"/>
      <c r="F153" s="49"/>
      <c r="G153" s="49"/>
      <c r="H153" s="49"/>
      <c r="I153" s="49"/>
      <c r="J153" s="77"/>
      <c r="K153" s="77"/>
      <c r="L153" s="24"/>
      <c r="M153" s="24"/>
      <c r="N153" s="24"/>
      <c r="O153" s="24"/>
      <c r="P153" s="24"/>
      <c r="Q153" s="24"/>
    </row>
    <row r="154" spans="1:17" ht="31.5">
      <c r="A154" s="95" t="s">
        <v>804</v>
      </c>
      <c r="B154" s="53" t="s">
        <v>1093</v>
      </c>
      <c r="C154" s="54" t="s">
        <v>2356</v>
      </c>
      <c r="D154" s="49"/>
      <c r="E154" s="77"/>
      <c r="F154" s="49"/>
      <c r="G154" s="49"/>
      <c r="H154" s="49"/>
      <c r="I154" s="49"/>
      <c r="J154" s="77"/>
      <c r="K154" s="77"/>
      <c r="L154" s="24"/>
      <c r="M154" s="24"/>
      <c r="N154" s="24"/>
      <c r="O154" s="24"/>
      <c r="P154" s="24"/>
      <c r="Q154" s="24"/>
    </row>
    <row r="155" spans="1:17" ht="31.5">
      <c r="A155" s="95" t="s">
        <v>804</v>
      </c>
      <c r="B155" s="53" t="s">
        <v>1094</v>
      </c>
      <c r="C155" s="54" t="s">
        <v>1095</v>
      </c>
      <c r="D155" s="49"/>
      <c r="E155" s="77"/>
      <c r="F155" s="49"/>
      <c r="G155" s="49"/>
      <c r="H155" s="49"/>
      <c r="I155" s="49"/>
      <c r="J155" s="77"/>
      <c r="K155" s="77"/>
      <c r="L155" s="24"/>
      <c r="M155" s="24"/>
      <c r="N155" s="24"/>
      <c r="O155" s="24"/>
      <c r="P155" s="24"/>
      <c r="Q155" s="24"/>
    </row>
    <row r="156" spans="1:17" ht="63">
      <c r="A156" s="95" t="s">
        <v>805</v>
      </c>
      <c r="B156" s="53" t="s">
        <v>1096</v>
      </c>
      <c r="C156" s="54" t="s">
        <v>2357</v>
      </c>
      <c r="D156" s="49"/>
      <c r="E156" s="77"/>
      <c r="F156" s="49"/>
      <c r="G156" s="49">
        <v>0.14000000000000001</v>
      </c>
      <c r="H156" s="49"/>
      <c r="I156" s="49"/>
      <c r="J156" s="77"/>
      <c r="K156" s="77"/>
      <c r="L156" s="24"/>
      <c r="M156" s="24"/>
      <c r="N156" s="24"/>
      <c r="O156" s="24"/>
      <c r="P156" s="24"/>
      <c r="Q156" s="24"/>
    </row>
    <row r="157" spans="1:17" ht="31.5">
      <c r="A157" s="95" t="s">
        <v>804</v>
      </c>
      <c r="B157" s="53" t="s">
        <v>1107</v>
      </c>
      <c r="C157" s="54" t="s">
        <v>2372</v>
      </c>
      <c r="D157" s="49"/>
      <c r="E157" s="77"/>
      <c r="F157" s="49"/>
      <c r="G157" s="49"/>
      <c r="H157" s="49"/>
      <c r="I157" s="49"/>
      <c r="J157" s="77"/>
      <c r="K157" s="77"/>
      <c r="L157" s="24"/>
      <c r="M157" s="24"/>
      <c r="N157" s="24"/>
      <c r="O157" s="24"/>
      <c r="P157" s="24"/>
      <c r="Q157" s="24"/>
    </row>
    <row r="158" spans="1:17" ht="47.25">
      <c r="A158" s="95" t="s">
        <v>804</v>
      </c>
      <c r="B158" s="53" t="s">
        <v>1108</v>
      </c>
      <c r="C158" s="54" t="s">
        <v>2373</v>
      </c>
      <c r="D158" s="49"/>
      <c r="E158" s="77"/>
      <c r="F158" s="49"/>
      <c r="G158" s="49"/>
      <c r="H158" s="49"/>
      <c r="I158" s="49"/>
      <c r="J158" s="77"/>
      <c r="K158" s="77"/>
      <c r="L158" s="24"/>
      <c r="M158" s="24"/>
      <c r="N158" s="24"/>
      <c r="O158" s="24"/>
      <c r="P158" s="24"/>
      <c r="Q158" s="24"/>
    </row>
    <row r="159" spans="1:17" ht="31.5">
      <c r="A159" s="95" t="s">
        <v>804</v>
      </c>
      <c r="B159" s="53" t="s">
        <v>1109</v>
      </c>
      <c r="C159" s="54" t="s">
        <v>2374</v>
      </c>
      <c r="D159" s="49"/>
      <c r="E159" s="77"/>
      <c r="F159" s="49"/>
      <c r="G159" s="49"/>
      <c r="H159" s="49"/>
      <c r="I159" s="49"/>
      <c r="J159" s="77"/>
      <c r="K159" s="77"/>
      <c r="L159" s="24"/>
      <c r="M159" s="24"/>
      <c r="N159" s="24"/>
      <c r="O159" s="24"/>
      <c r="P159" s="24"/>
      <c r="Q159" s="24"/>
    </row>
    <row r="160" spans="1:17" ht="31.5">
      <c r="A160" s="95" t="s">
        <v>804</v>
      </c>
      <c r="B160" s="53" t="s">
        <v>1110</v>
      </c>
      <c r="C160" s="54" t="s">
        <v>2375</v>
      </c>
      <c r="D160" s="49"/>
      <c r="E160" s="77"/>
      <c r="F160" s="49">
        <v>0.40</v>
      </c>
      <c r="G160" s="49"/>
      <c r="H160" s="49"/>
      <c r="I160" s="49"/>
      <c r="J160" s="77"/>
      <c r="K160" s="77"/>
      <c r="L160" s="24"/>
      <c r="M160" s="24"/>
      <c r="N160" s="24"/>
      <c r="O160" s="24"/>
      <c r="P160" s="24"/>
      <c r="Q160" s="24"/>
    </row>
    <row r="161" spans="1:17" ht="47.25">
      <c r="A161" s="95" t="s">
        <v>804</v>
      </c>
      <c r="B161" s="53" t="s">
        <v>1111</v>
      </c>
      <c r="C161" s="54" t="s">
        <v>2377</v>
      </c>
      <c r="D161" s="49"/>
      <c r="E161" s="77"/>
      <c r="F161" s="49"/>
      <c r="G161" s="49"/>
      <c r="H161" s="49"/>
      <c r="I161" s="49"/>
      <c r="J161" s="77"/>
      <c r="K161" s="77"/>
      <c r="L161" s="24"/>
      <c r="M161" s="24"/>
      <c r="N161" s="24"/>
      <c r="O161" s="24"/>
      <c r="P161" s="24"/>
      <c r="Q161" s="24"/>
    </row>
    <row r="162" spans="1:17" ht="110.25">
      <c r="A162" s="95" t="s">
        <v>805</v>
      </c>
      <c r="B162" s="53" t="s">
        <v>1113</v>
      </c>
      <c r="C162" s="54" t="s">
        <v>1114</v>
      </c>
      <c r="D162" s="49"/>
      <c r="E162" s="77"/>
      <c r="F162" s="49"/>
      <c r="G162" s="49"/>
      <c r="H162" s="49"/>
      <c r="I162" s="49"/>
      <c r="J162" s="77"/>
      <c r="K162" s="77"/>
      <c r="L162" s="24"/>
      <c r="M162" s="24"/>
      <c r="N162" s="24"/>
      <c r="O162" s="24"/>
      <c r="P162" s="24"/>
      <c r="Q162" s="24"/>
    </row>
    <row r="163" spans="1:17" ht="78.75">
      <c r="A163" s="95" t="s">
        <v>804</v>
      </c>
      <c r="B163" s="53" t="s">
        <v>1115</v>
      </c>
      <c r="C163" s="54" t="s">
        <v>2394</v>
      </c>
      <c r="D163" s="49"/>
      <c r="E163" s="77"/>
      <c r="F163" s="49">
        <v>0.25</v>
      </c>
      <c r="G163" s="49"/>
      <c r="H163" s="49"/>
      <c r="I163" s="49"/>
      <c r="J163" s="77"/>
      <c r="K163" s="77"/>
      <c r="L163" s="24"/>
      <c r="M163" s="24"/>
      <c r="N163" s="24"/>
      <c r="O163" s="24"/>
      <c r="P163" s="24"/>
      <c r="Q163" s="24"/>
    </row>
    <row r="164" spans="1:17" ht="78.75">
      <c r="A164" s="95" t="s">
        <v>805</v>
      </c>
      <c r="B164" s="53" t="s">
        <v>1116</v>
      </c>
      <c r="C164" s="54" t="s">
        <v>2395</v>
      </c>
      <c r="D164" s="49"/>
      <c r="E164" s="77"/>
      <c r="F164" s="49"/>
      <c r="G164" s="49">
        <v>0.56000000000000005</v>
      </c>
      <c r="H164" s="49"/>
      <c r="I164" s="49"/>
      <c r="J164" s="77"/>
      <c r="K164" s="77"/>
      <c r="L164" s="24"/>
      <c r="M164" s="24"/>
      <c r="N164" s="24"/>
      <c r="O164" s="24"/>
      <c r="P164" s="24"/>
      <c r="Q164" s="24"/>
    </row>
    <row r="165" spans="1:17" ht="63">
      <c r="A165" s="95" t="s">
        <v>805</v>
      </c>
      <c r="B165" s="53" t="s">
        <v>1117</v>
      </c>
      <c r="C165" s="54" t="s">
        <v>1118</v>
      </c>
      <c r="D165" s="49"/>
      <c r="E165" s="77"/>
      <c r="F165" s="49"/>
      <c r="G165" s="49">
        <v>1.30</v>
      </c>
      <c r="H165" s="49"/>
      <c r="I165" s="49"/>
      <c r="J165" s="77"/>
      <c r="K165" s="77"/>
      <c r="L165" s="24"/>
      <c r="M165" s="24"/>
      <c r="N165" s="24"/>
      <c r="O165" s="24"/>
      <c r="P165" s="24"/>
      <c r="Q165" s="24"/>
    </row>
    <row r="166" spans="1:17" ht="63">
      <c r="A166" s="95" t="s">
        <v>804</v>
      </c>
      <c r="B166" s="53" t="s">
        <v>1119</v>
      </c>
      <c r="C166" s="54" t="s">
        <v>2396</v>
      </c>
      <c r="D166" s="49"/>
      <c r="E166" s="77"/>
      <c r="F166" s="49"/>
      <c r="G166" s="49">
        <v>0.05</v>
      </c>
      <c r="H166" s="49"/>
      <c r="I166" s="49"/>
      <c r="J166" s="77"/>
      <c r="K166" s="77"/>
      <c r="L166" s="24"/>
      <c r="M166" s="24"/>
      <c r="N166" s="24"/>
      <c r="O166" s="24"/>
      <c r="P166" s="24"/>
      <c r="Q166" s="24"/>
    </row>
    <row r="167" spans="1:17" ht="31.5">
      <c r="A167" s="95" t="s">
        <v>804</v>
      </c>
      <c r="B167" s="53" t="s">
        <v>1122</v>
      </c>
      <c r="C167" s="54" t="s">
        <v>2415</v>
      </c>
      <c r="D167" s="49"/>
      <c r="E167" s="77"/>
      <c r="F167" s="49"/>
      <c r="G167" s="49"/>
      <c r="H167" s="49"/>
      <c r="I167" s="49"/>
      <c r="J167" s="77"/>
      <c r="K167" s="77"/>
      <c r="L167" s="24"/>
      <c r="M167" s="24"/>
      <c r="N167" s="24"/>
      <c r="O167" s="24"/>
      <c r="P167" s="24"/>
      <c r="Q167" s="24"/>
    </row>
    <row r="168" spans="1:17" ht="47.25">
      <c r="A168" s="95" t="s">
        <v>804</v>
      </c>
      <c r="B168" s="53" t="s">
        <v>1123</v>
      </c>
      <c r="C168" s="54" t="s">
        <v>2416</v>
      </c>
      <c r="D168" s="49"/>
      <c r="E168" s="77"/>
      <c r="F168" s="49">
        <v>0.25</v>
      </c>
      <c r="G168" s="49"/>
      <c r="H168" s="49"/>
      <c r="I168" s="49"/>
      <c r="J168" s="77"/>
      <c r="K168" s="77"/>
      <c r="L168" s="24"/>
      <c r="M168" s="24"/>
      <c r="N168" s="24"/>
      <c r="O168" s="24"/>
      <c r="P168" s="24"/>
      <c r="Q168" s="24"/>
    </row>
    <row r="169" spans="1:17" ht="47.25">
      <c r="A169" s="95" t="s">
        <v>805</v>
      </c>
      <c r="B169" s="53" t="s">
        <v>1124</v>
      </c>
      <c r="C169" s="54" t="s">
        <v>1125</v>
      </c>
      <c r="D169" s="49"/>
      <c r="E169" s="77"/>
      <c r="F169" s="49"/>
      <c r="G169" s="49">
        <v>0.60</v>
      </c>
      <c r="H169" s="49"/>
      <c r="I169" s="49"/>
      <c r="J169" s="77"/>
      <c r="K169" s="77"/>
      <c r="L169" s="24"/>
      <c r="M169" s="24"/>
      <c r="N169" s="24"/>
      <c r="O169" s="24"/>
      <c r="P169" s="24"/>
      <c r="Q169" s="24"/>
    </row>
    <row r="170" spans="1:17" ht="47.25">
      <c r="A170" s="95" t="s">
        <v>805</v>
      </c>
      <c r="B170" s="53" t="s">
        <v>1126</v>
      </c>
      <c r="C170" s="54" t="s">
        <v>2420</v>
      </c>
      <c r="D170" s="49"/>
      <c r="E170" s="77"/>
      <c r="F170" s="49"/>
      <c r="G170" s="49">
        <v>0.80</v>
      </c>
      <c r="H170" s="49"/>
      <c r="I170" s="49"/>
      <c r="J170" s="77"/>
      <c r="K170" s="77"/>
      <c r="L170" s="24"/>
      <c r="M170" s="24"/>
      <c r="N170" s="24"/>
      <c r="O170" s="24"/>
      <c r="P170" s="24"/>
      <c r="Q170" s="24"/>
    </row>
    <row r="171" spans="1:17" ht="78.75">
      <c r="A171" s="95" t="s">
        <v>805</v>
      </c>
      <c r="B171" s="53" t="s">
        <v>1127</v>
      </c>
      <c r="C171" s="54" t="s">
        <v>2421</v>
      </c>
      <c r="D171" s="49"/>
      <c r="E171" s="77"/>
      <c r="F171" s="49"/>
      <c r="G171" s="49">
        <v>0.60</v>
      </c>
      <c r="H171" s="49"/>
      <c r="I171" s="49"/>
      <c r="J171" s="77"/>
      <c r="K171" s="77"/>
      <c r="L171" s="24"/>
      <c r="M171" s="24"/>
      <c r="N171" s="24"/>
      <c r="O171" s="24"/>
      <c r="P171" s="24"/>
      <c r="Q171" s="24"/>
    </row>
    <row r="172" spans="1:17" ht="47.25">
      <c r="A172" s="95" t="s">
        <v>804</v>
      </c>
      <c r="B172" s="53" t="s">
        <v>1128</v>
      </c>
      <c r="C172" s="54" t="s">
        <v>1129</v>
      </c>
      <c r="D172" s="49"/>
      <c r="E172" s="77"/>
      <c r="F172" s="49">
        <v>1.26</v>
      </c>
      <c r="G172" s="49"/>
      <c r="H172" s="49"/>
      <c r="I172" s="49"/>
      <c r="J172" s="77"/>
      <c r="K172" s="77"/>
      <c r="L172" s="24"/>
      <c r="M172" s="24"/>
      <c r="N172" s="24"/>
      <c r="O172" s="24"/>
      <c r="P172" s="24"/>
      <c r="Q172" s="24"/>
    </row>
    <row r="173" spans="1:17" ht="94.5">
      <c r="A173" s="95" t="s">
        <v>804</v>
      </c>
      <c r="B173" s="53" t="s">
        <v>1135</v>
      </c>
      <c r="C173" s="54" t="s">
        <v>1136</v>
      </c>
      <c r="D173" s="49"/>
      <c r="E173" s="77"/>
      <c r="F173" s="49">
        <v>0.63</v>
      </c>
      <c r="G173" s="49"/>
      <c r="H173" s="49"/>
      <c r="I173" s="49"/>
      <c r="J173" s="77"/>
      <c r="K173" s="77"/>
      <c r="L173" s="24"/>
      <c r="M173" s="24"/>
      <c r="N173" s="24"/>
      <c r="O173" s="24"/>
      <c r="P173" s="24"/>
      <c r="Q173" s="24"/>
    </row>
    <row r="174" spans="1:17" ht="78.75">
      <c r="A174" s="95" t="s">
        <v>804</v>
      </c>
      <c r="B174" s="53" t="s">
        <v>1137</v>
      </c>
      <c r="C174" s="54" t="s">
        <v>1138</v>
      </c>
      <c r="D174" s="49"/>
      <c r="E174" s="77"/>
      <c r="F174" s="49"/>
      <c r="G174" s="49"/>
      <c r="H174" s="49"/>
      <c r="I174" s="49"/>
      <c r="J174" s="77"/>
      <c r="K174" s="77"/>
      <c r="L174" s="24"/>
      <c r="M174" s="24"/>
      <c r="N174" s="24"/>
      <c r="O174" s="24"/>
      <c r="P174" s="24"/>
      <c r="Q174" s="24"/>
    </row>
    <row r="175" spans="1:17" ht="94.5">
      <c r="A175" s="95" t="s">
        <v>805</v>
      </c>
      <c r="B175" s="53" t="s">
        <v>1139</v>
      </c>
      <c r="C175" s="54" t="s">
        <v>1140</v>
      </c>
      <c r="D175" s="49"/>
      <c r="E175" s="77"/>
      <c r="F175" s="49"/>
      <c r="G175" s="49">
        <v>3.10</v>
      </c>
      <c r="H175" s="49"/>
      <c r="I175" s="49"/>
      <c r="J175" s="77"/>
      <c r="K175" s="77"/>
      <c r="L175" s="24"/>
      <c r="M175" s="24"/>
      <c r="N175" s="24"/>
      <c r="O175" s="24"/>
      <c r="P175" s="24"/>
      <c r="Q175" s="24"/>
    </row>
    <row r="176" spans="1:17" ht="63">
      <c r="A176" s="95" t="s">
        <v>804</v>
      </c>
      <c r="B176" s="53" t="s">
        <v>1141</v>
      </c>
      <c r="C176" s="54" t="s">
        <v>2426</v>
      </c>
      <c r="D176" s="49"/>
      <c r="E176" s="77"/>
      <c r="F176" s="49">
        <v>0.63</v>
      </c>
      <c r="G176" s="49"/>
      <c r="H176" s="49"/>
      <c r="I176" s="49"/>
      <c r="J176" s="77"/>
      <c r="K176" s="77"/>
      <c r="L176" s="24"/>
      <c r="M176" s="24"/>
      <c r="N176" s="24"/>
      <c r="O176" s="24"/>
      <c r="P176" s="24"/>
      <c r="Q176" s="24"/>
    </row>
    <row r="177" spans="1:17" ht="31.5">
      <c r="A177" s="95" t="s">
        <v>805</v>
      </c>
      <c r="B177" s="53" t="s">
        <v>1142</v>
      </c>
      <c r="C177" s="54" t="s">
        <v>2427</v>
      </c>
      <c r="D177" s="49"/>
      <c r="E177" s="77"/>
      <c r="F177" s="49"/>
      <c r="G177" s="49">
        <v>0.11</v>
      </c>
      <c r="H177" s="49"/>
      <c r="I177" s="49"/>
      <c r="J177" s="77"/>
      <c r="K177" s="77"/>
      <c r="L177" s="24"/>
      <c r="M177" s="24"/>
      <c r="N177" s="24"/>
      <c r="O177" s="24"/>
      <c r="P177" s="24"/>
      <c r="Q177" s="24"/>
    </row>
    <row r="178" spans="1:17" ht="31.5">
      <c r="A178" s="95" t="s">
        <v>804</v>
      </c>
      <c r="B178" s="53" t="s">
        <v>1144</v>
      </c>
      <c r="C178" s="54" t="s">
        <v>1145</v>
      </c>
      <c r="D178" s="49"/>
      <c r="E178" s="77"/>
      <c r="F178" s="49"/>
      <c r="G178" s="49"/>
      <c r="H178" s="49"/>
      <c r="I178" s="49"/>
      <c r="J178" s="77"/>
      <c r="K178" s="77"/>
      <c r="L178" s="24"/>
      <c r="M178" s="24"/>
      <c r="N178" s="24"/>
      <c r="O178" s="24"/>
      <c r="P178" s="24"/>
      <c r="Q178" s="24"/>
    </row>
    <row r="179" spans="1:17" ht="47.25">
      <c r="A179" s="95" t="s">
        <v>804</v>
      </c>
      <c r="B179" s="53" t="s">
        <v>1146</v>
      </c>
      <c r="C179" s="54" t="s">
        <v>1147</v>
      </c>
      <c r="D179" s="49"/>
      <c r="E179" s="77"/>
      <c r="F179" s="49">
        <v>0.40</v>
      </c>
      <c r="G179" s="49"/>
      <c r="H179" s="49"/>
      <c r="I179" s="49"/>
      <c r="J179" s="77"/>
      <c r="K179" s="77"/>
      <c r="L179" s="24"/>
      <c r="M179" s="24"/>
      <c r="N179" s="24"/>
      <c r="O179" s="24"/>
      <c r="P179" s="24"/>
      <c r="Q179" s="24"/>
    </row>
    <row r="180" spans="1:17" ht="31.5">
      <c r="A180" s="95" t="s">
        <v>804</v>
      </c>
      <c r="B180" s="53" t="s">
        <v>1148</v>
      </c>
      <c r="C180" s="54" t="s">
        <v>1149</v>
      </c>
      <c r="D180" s="49"/>
      <c r="E180" s="77"/>
      <c r="F180" s="49"/>
      <c r="G180" s="49"/>
      <c r="H180" s="49"/>
      <c r="I180" s="49"/>
      <c r="J180" s="77"/>
      <c r="K180" s="77"/>
      <c r="L180" s="24"/>
      <c r="M180" s="24"/>
      <c r="N180" s="24"/>
      <c r="O180" s="24"/>
      <c r="P180" s="24"/>
      <c r="Q180" s="24"/>
    </row>
    <row r="181" spans="1:17" ht="63">
      <c r="A181" s="95" t="s">
        <v>805</v>
      </c>
      <c r="B181" s="53" t="s">
        <v>1150</v>
      </c>
      <c r="C181" s="54" t="s">
        <v>1151</v>
      </c>
      <c r="D181" s="49"/>
      <c r="E181" s="77"/>
      <c r="F181" s="49"/>
      <c r="G181" s="49"/>
      <c r="H181" s="49"/>
      <c r="I181" s="49"/>
      <c r="J181" s="77"/>
      <c r="K181" s="77"/>
      <c r="L181" s="24"/>
      <c r="M181" s="24"/>
      <c r="N181" s="24"/>
      <c r="O181" s="24"/>
      <c r="P181" s="24"/>
      <c r="Q181" s="24"/>
    </row>
    <row r="182" spans="1:17" ht="47.25">
      <c r="A182" s="95" t="s">
        <v>804</v>
      </c>
      <c r="B182" s="53" t="s">
        <v>1152</v>
      </c>
      <c r="C182" s="54" t="s">
        <v>1153</v>
      </c>
      <c r="D182" s="49"/>
      <c r="E182" s="77"/>
      <c r="F182" s="49"/>
      <c r="G182" s="49"/>
      <c r="H182" s="49"/>
      <c r="I182" s="49"/>
      <c r="J182" s="77"/>
      <c r="K182" s="77"/>
      <c r="L182" s="24"/>
      <c r="M182" s="24"/>
      <c r="N182" s="24"/>
      <c r="O182" s="24"/>
      <c r="P182" s="24"/>
      <c r="Q182" s="24"/>
    </row>
    <row r="183" spans="1:17" ht="63">
      <c r="A183" s="95" t="s">
        <v>804</v>
      </c>
      <c r="B183" s="53" t="s">
        <v>1154</v>
      </c>
      <c r="C183" s="54" t="s">
        <v>1155</v>
      </c>
      <c r="D183" s="49"/>
      <c r="E183" s="77"/>
      <c r="F183" s="49">
        <v>1.26</v>
      </c>
      <c r="G183" s="49"/>
      <c r="H183" s="49"/>
      <c r="I183" s="49"/>
      <c r="J183" s="77"/>
      <c r="K183" s="77"/>
      <c r="L183" s="24"/>
      <c r="M183" s="24"/>
      <c r="N183" s="24"/>
      <c r="O183" s="24"/>
      <c r="P183" s="24"/>
      <c r="Q183" s="24"/>
    </row>
    <row r="184" spans="1:17" ht="63">
      <c r="A184" s="95" t="s">
        <v>804</v>
      </c>
      <c r="B184" s="53" t="s">
        <v>1156</v>
      </c>
      <c r="C184" s="54" t="s">
        <v>1157</v>
      </c>
      <c r="D184" s="49"/>
      <c r="E184" s="77"/>
      <c r="F184" s="49"/>
      <c r="G184" s="49"/>
      <c r="H184" s="49"/>
      <c r="I184" s="49"/>
      <c r="J184" s="77"/>
      <c r="K184" s="77"/>
      <c r="L184" s="24"/>
      <c r="M184" s="24"/>
      <c r="N184" s="24"/>
      <c r="O184" s="24"/>
      <c r="P184" s="24"/>
      <c r="Q184" s="24"/>
    </row>
    <row r="185" spans="1:17" ht="47.25">
      <c r="A185" s="95" t="s">
        <v>805</v>
      </c>
      <c r="B185" s="53" t="s">
        <v>1158</v>
      </c>
      <c r="C185" s="54" t="s">
        <v>1159</v>
      </c>
      <c r="D185" s="49"/>
      <c r="E185" s="77"/>
      <c r="F185" s="49"/>
      <c r="G185" s="49"/>
      <c r="H185" s="49"/>
      <c r="I185" s="49"/>
      <c r="J185" s="77"/>
      <c r="K185" s="77"/>
      <c r="L185" s="24"/>
      <c r="M185" s="24"/>
      <c r="N185" s="24"/>
      <c r="O185" s="24"/>
      <c r="P185" s="24"/>
      <c r="Q185" s="24"/>
    </row>
    <row r="186" spans="1:17" ht="31.5">
      <c r="A186" s="95" t="s">
        <v>804</v>
      </c>
      <c r="B186" s="53" t="s">
        <v>1160</v>
      </c>
      <c r="C186" s="54" t="s">
        <v>1161</v>
      </c>
      <c r="D186" s="49"/>
      <c r="E186" s="77"/>
      <c r="F186" s="49"/>
      <c r="G186" s="49"/>
      <c r="H186" s="49"/>
      <c r="I186" s="49"/>
      <c r="J186" s="77"/>
      <c r="K186" s="77"/>
      <c r="L186" s="24"/>
      <c r="M186" s="24"/>
      <c r="N186" s="24"/>
      <c r="O186" s="24"/>
      <c r="P186" s="24"/>
      <c r="Q186" s="24"/>
    </row>
    <row r="187" spans="1:17" ht="78.75">
      <c r="A187" s="95" t="s">
        <v>804</v>
      </c>
      <c r="B187" s="53" t="s">
        <v>1162</v>
      </c>
      <c r="C187" s="54" t="s">
        <v>2429</v>
      </c>
      <c r="D187" s="49"/>
      <c r="E187" s="74"/>
      <c r="F187" s="49">
        <v>1.26</v>
      </c>
      <c r="G187" s="49"/>
      <c r="H187" s="49"/>
      <c r="I187" s="49"/>
      <c r="J187" s="74"/>
      <c r="K187" s="74"/>
      <c r="L187" s="24"/>
      <c r="M187" s="24"/>
      <c r="N187" s="24"/>
      <c r="O187" s="24"/>
      <c r="P187" s="24"/>
      <c r="Q187" s="24"/>
    </row>
    <row r="188" spans="1:17" ht="31.5">
      <c r="A188" s="95" t="s">
        <v>804</v>
      </c>
      <c r="B188" s="53" t="s">
        <v>1163</v>
      </c>
      <c r="C188" s="54" t="s">
        <v>2430</v>
      </c>
      <c r="D188" s="49"/>
      <c r="E188" s="74"/>
      <c r="F188" s="49">
        <v>1.26</v>
      </c>
      <c r="G188" s="49"/>
      <c r="H188" s="49"/>
      <c r="I188" s="49"/>
      <c r="J188" s="74"/>
      <c r="K188" s="74"/>
      <c r="L188" s="24"/>
      <c r="M188" s="24"/>
      <c r="N188" s="24"/>
      <c r="O188" s="24"/>
      <c r="P188" s="24"/>
      <c r="Q188" s="24"/>
    </row>
    <row r="189" spans="1:17" ht="63">
      <c r="A189" s="95" t="s">
        <v>805</v>
      </c>
      <c r="B189" s="53" t="s">
        <v>1164</v>
      </c>
      <c r="C189" s="54" t="s">
        <v>2431</v>
      </c>
      <c r="D189" s="49"/>
      <c r="E189" s="74"/>
      <c r="F189" s="49"/>
      <c r="G189" s="49">
        <v>1.5</v>
      </c>
      <c r="H189" s="49"/>
      <c r="I189" s="49"/>
      <c r="J189" s="74"/>
      <c r="K189" s="74"/>
      <c r="L189" s="24"/>
      <c r="M189" s="24"/>
      <c r="N189" s="24"/>
      <c r="O189" s="24"/>
      <c r="P189" s="24"/>
      <c r="Q189" s="24"/>
    </row>
    <row r="190" spans="1:17" ht="31.5">
      <c r="A190" s="95" t="s">
        <v>804</v>
      </c>
      <c r="B190" s="53" t="s">
        <v>1165</v>
      </c>
      <c r="C190" s="54" t="s">
        <v>1166</v>
      </c>
      <c r="D190" s="49"/>
      <c r="E190" s="77"/>
      <c r="F190" s="49"/>
      <c r="G190" s="49"/>
      <c r="H190" s="49"/>
      <c r="I190" s="49"/>
      <c r="J190" s="77"/>
      <c r="K190" s="77"/>
      <c r="L190" s="24"/>
      <c r="M190" s="24"/>
      <c r="N190" s="24"/>
      <c r="O190" s="24"/>
      <c r="P190" s="24"/>
      <c r="Q190" s="24"/>
    </row>
    <row r="191" spans="1:17" ht="31.5">
      <c r="A191" s="95" t="s">
        <v>804</v>
      </c>
      <c r="B191" s="53" t="s">
        <v>1167</v>
      </c>
      <c r="C191" s="54" t="s">
        <v>1168</v>
      </c>
      <c r="D191" s="49"/>
      <c r="E191" s="77"/>
      <c r="F191" s="49"/>
      <c r="G191" s="49"/>
      <c r="H191" s="49"/>
      <c r="I191" s="49"/>
      <c r="J191" s="77"/>
      <c r="K191" s="77"/>
      <c r="L191" s="24"/>
      <c r="M191" s="24"/>
      <c r="N191" s="24"/>
      <c r="O191" s="24"/>
      <c r="P191" s="24"/>
      <c r="Q191" s="24"/>
    </row>
    <row r="192" spans="1:17" ht="78.75">
      <c r="A192" s="95" t="s">
        <v>805</v>
      </c>
      <c r="B192" s="53" t="s">
        <v>1169</v>
      </c>
      <c r="C192" s="54" t="s">
        <v>1170</v>
      </c>
      <c r="D192" s="49"/>
      <c r="E192" s="77"/>
      <c r="F192" s="49"/>
      <c r="G192" s="49"/>
      <c r="H192" s="49"/>
      <c r="I192" s="49"/>
      <c r="J192" s="77"/>
      <c r="K192" s="77"/>
      <c r="L192" s="24"/>
      <c r="M192" s="24"/>
      <c r="N192" s="24"/>
      <c r="O192" s="24"/>
      <c r="P192" s="24"/>
      <c r="Q192" s="24"/>
    </row>
    <row r="193" spans="1:17" ht="31.5">
      <c r="A193" s="95" t="s">
        <v>804</v>
      </c>
      <c r="B193" s="53" t="s">
        <v>1171</v>
      </c>
      <c r="C193" s="54" t="s">
        <v>1172</v>
      </c>
      <c r="D193" s="49"/>
      <c r="E193" s="77"/>
      <c r="F193" s="49">
        <v>1.26</v>
      </c>
      <c r="G193" s="49"/>
      <c r="H193" s="49"/>
      <c r="I193" s="49"/>
      <c r="J193" s="77"/>
      <c r="K193" s="77"/>
      <c r="L193" s="24"/>
      <c r="M193" s="24"/>
      <c r="N193" s="24"/>
      <c r="O193" s="24"/>
      <c r="P193" s="24"/>
      <c r="Q193" s="24"/>
    </row>
    <row r="194" spans="1:17" ht="31.5">
      <c r="A194" s="95" t="s">
        <v>804</v>
      </c>
      <c r="B194" s="53" t="s">
        <v>1173</v>
      </c>
      <c r="C194" s="54" t="s">
        <v>1174</v>
      </c>
      <c r="D194" s="49"/>
      <c r="E194" s="77"/>
      <c r="F194" s="49"/>
      <c r="G194" s="49">
        <v>0.35</v>
      </c>
      <c r="H194" s="49"/>
      <c r="I194" s="49"/>
      <c r="J194" s="77"/>
      <c r="K194" s="77"/>
      <c r="L194" s="24"/>
      <c r="M194" s="24"/>
      <c r="N194" s="24"/>
      <c r="O194" s="24"/>
      <c r="P194" s="24"/>
      <c r="Q194" s="24"/>
    </row>
    <row r="195" spans="1:17" ht="31.5">
      <c r="A195" s="95" t="s">
        <v>804</v>
      </c>
      <c r="B195" s="53" t="s">
        <v>1175</v>
      </c>
      <c r="C195" s="54" t="s">
        <v>1176</v>
      </c>
      <c r="D195" s="49"/>
      <c r="E195" s="77"/>
      <c r="F195" s="49"/>
      <c r="G195" s="49">
        <v>0.10</v>
      </c>
      <c r="H195" s="49"/>
      <c r="I195" s="49"/>
      <c r="J195" s="77"/>
      <c r="K195" s="77"/>
      <c r="L195" s="24"/>
      <c r="M195" s="24"/>
      <c r="N195" s="24"/>
      <c r="O195" s="24"/>
      <c r="P195" s="24"/>
      <c r="Q195" s="24"/>
    </row>
    <row r="196" spans="1:17" ht="47.25">
      <c r="A196" s="95" t="s">
        <v>804</v>
      </c>
      <c r="B196" s="53" t="s">
        <v>1177</v>
      </c>
      <c r="C196" s="54" t="s">
        <v>2432</v>
      </c>
      <c r="D196" s="49"/>
      <c r="E196" s="77"/>
      <c r="F196" s="49">
        <v>0.25</v>
      </c>
      <c r="G196" s="49"/>
      <c r="H196" s="49"/>
      <c r="I196" s="49"/>
      <c r="J196" s="77"/>
      <c r="K196" s="77"/>
      <c r="L196" s="24"/>
      <c r="M196" s="24"/>
      <c r="N196" s="24"/>
      <c r="O196" s="24"/>
      <c r="P196" s="24"/>
      <c r="Q196" s="24"/>
    </row>
    <row r="197" spans="1:17" ht="47.25">
      <c r="A197" s="95" t="s">
        <v>805</v>
      </c>
      <c r="B197" s="53" t="s">
        <v>1178</v>
      </c>
      <c r="C197" s="54" t="s">
        <v>1179</v>
      </c>
      <c r="D197" s="49"/>
      <c r="E197" s="77"/>
      <c r="F197" s="49"/>
      <c r="G197" s="49">
        <v>1</v>
      </c>
      <c r="H197" s="49"/>
      <c r="I197" s="49"/>
      <c r="J197" s="77"/>
      <c r="K197" s="77"/>
      <c r="L197" s="24"/>
      <c r="M197" s="24"/>
      <c r="N197" s="24"/>
      <c r="O197" s="24"/>
      <c r="P197" s="24"/>
      <c r="Q197" s="24"/>
    </row>
    <row r="198" spans="1:17" ht="47.25">
      <c r="A198" s="95" t="s">
        <v>804</v>
      </c>
      <c r="B198" s="53" t="s">
        <v>1180</v>
      </c>
      <c r="C198" s="54" t="s">
        <v>2433</v>
      </c>
      <c r="D198" s="49"/>
      <c r="E198" s="77"/>
      <c r="F198" s="49">
        <v>1.26</v>
      </c>
      <c r="G198" s="49"/>
      <c r="H198" s="49"/>
      <c r="I198" s="49"/>
      <c r="J198" s="77"/>
      <c r="K198" s="77"/>
      <c r="L198" s="24"/>
      <c r="M198" s="24"/>
      <c r="N198" s="24"/>
      <c r="O198" s="24"/>
      <c r="P198" s="24"/>
      <c r="Q198" s="24"/>
    </row>
    <row r="199" spans="1:17" ht="47.25">
      <c r="A199" s="95" t="s">
        <v>805</v>
      </c>
      <c r="B199" s="53" t="s">
        <v>622</v>
      </c>
      <c r="C199" s="54" t="s">
        <v>2435</v>
      </c>
      <c r="D199" s="49"/>
      <c r="E199" s="77"/>
      <c r="F199" s="49"/>
      <c r="G199" s="49"/>
      <c r="H199" s="49"/>
      <c r="I199" s="49"/>
      <c r="J199" s="77"/>
      <c r="K199" s="77"/>
      <c r="L199" s="24"/>
      <c r="M199" s="24"/>
      <c r="N199" s="24"/>
      <c r="O199" s="24"/>
      <c r="P199" s="24"/>
      <c r="Q199" s="24"/>
    </row>
    <row r="200" spans="1:17" ht="47.25">
      <c r="A200" s="95" t="s">
        <v>805</v>
      </c>
      <c r="B200" s="53" t="s">
        <v>1182</v>
      </c>
      <c r="C200" s="54" t="s">
        <v>2436</v>
      </c>
      <c r="D200" s="49"/>
      <c r="E200" s="77"/>
      <c r="F200" s="49"/>
      <c r="G200" s="49">
        <v>1</v>
      </c>
      <c r="H200" s="49"/>
      <c r="I200" s="49"/>
      <c r="J200" s="77"/>
      <c r="K200" s="77"/>
      <c r="L200" s="24"/>
      <c r="M200" s="24"/>
      <c r="N200" s="24"/>
      <c r="O200" s="24"/>
      <c r="P200" s="24"/>
      <c r="Q200" s="24"/>
    </row>
    <row r="201" spans="1:17" ht="63">
      <c r="A201" s="95" t="s">
        <v>804</v>
      </c>
      <c r="B201" s="53" t="s">
        <v>1183</v>
      </c>
      <c r="C201" s="54" t="s">
        <v>1184</v>
      </c>
      <c r="D201" s="49"/>
      <c r="E201" s="77"/>
      <c r="F201" s="49">
        <v>2</v>
      </c>
      <c r="G201" s="49"/>
      <c r="H201" s="49"/>
      <c r="I201" s="49"/>
      <c r="J201" s="77"/>
      <c r="K201" s="77"/>
      <c r="L201" s="24"/>
      <c r="M201" s="24"/>
      <c r="N201" s="24"/>
      <c r="O201" s="24"/>
      <c r="P201" s="24"/>
      <c r="Q201" s="24"/>
    </row>
    <row r="202" spans="1:17" ht="78.75">
      <c r="A202" s="95" t="s">
        <v>805</v>
      </c>
      <c r="B202" s="53" t="s">
        <v>1185</v>
      </c>
      <c r="C202" s="54" t="s">
        <v>1186</v>
      </c>
      <c r="D202" s="49"/>
      <c r="E202" s="77"/>
      <c r="F202" s="49">
        <v>0.40</v>
      </c>
      <c r="G202" s="49"/>
      <c r="H202" s="49"/>
      <c r="I202" s="49"/>
      <c r="J202" s="77"/>
      <c r="K202" s="77"/>
      <c r="L202" s="24"/>
      <c r="M202" s="24"/>
      <c r="N202" s="24"/>
      <c r="O202" s="24"/>
      <c r="P202" s="24"/>
      <c r="Q202" s="24"/>
    </row>
    <row r="203" spans="1:17" ht="63">
      <c r="A203" s="95" t="s">
        <v>804</v>
      </c>
      <c r="B203" s="53" t="s">
        <v>1187</v>
      </c>
      <c r="C203" s="54" t="s">
        <v>1188</v>
      </c>
      <c r="D203" s="49"/>
      <c r="E203" s="77"/>
      <c r="F203" s="49">
        <v>0.40</v>
      </c>
      <c r="G203" s="49"/>
      <c r="H203" s="49"/>
      <c r="I203" s="49"/>
      <c r="J203" s="77"/>
      <c r="K203" s="77"/>
      <c r="L203" s="24"/>
      <c r="M203" s="24"/>
      <c r="N203" s="24"/>
      <c r="O203" s="24"/>
      <c r="P203" s="24"/>
      <c r="Q203" s="24"/>
    </row>
    <row r="204" spans="1:17" ht="78.75">
      <c r="A204" s="95" t="s">
        <v>804</v>
      </c>
      <c r="B204" s="53" t="s">
        <v>1189</v>
      </c>
      <c r="C204" s="54" t="s">
        <v>2437</v>
      </c>
      <c r="D204" s="49"/>
      <c r="E204" s="77"/>
      <c r="F204" s="49">
        <v>0.25</v>
      </c>
      <c r="G204" s="49"/>
      <c r="H204" s="49"/>
      <c r="I204" s="49"/>
      <c r="J204" s="77"/>
      <c r="K204" s="77"/>
      <c r="L204" s="24"/>
      <c r="M204" s="24"/>
      <c r="N204" s="24"/>
      <c r="O204" s="24"/>
      <c r="P204" s="24"/>
      <c r="Q204" s="24"/>
    </row>
    <row r="205" spans="1:17" ht="63">
      <c r="A205" s="95" t="s">
        <v>805</v>
      </c>
      <c r="B205" s="53" t="s">
        <v>1190</v>
      </c>
      <c r="C205" s="54" t="s">
        <v>1191</v>
      </c>
      <c r="D205" s="49"/>
      <c r="E205" s="77"/>
      <c r="F205" s="49"/>
      <c r="G205" s="49"/>
      <c r="H205" s="49"/>
      <c r="I205" s="49"/>
      <c r="J205" s="77"/>
      <c r="K205" s="77"/>
      <c r="L205" s="24"/>
      <c r="M205" s="24"/>
      <c r="N205" s="24"/>
      <c r="O205" s="24"/>
      <c r="P205" s="24"/>
      <c r="Q205" s="24"/>
    </row>
    <row r="206" spans="1:17" ht="78.75">
      <c r="A206" s="95" t="s">
        <v>804</v>
      </c>
      <c r="B206" s="53" t="s">
        <v>1192</v>
      </c>
      <c r="C206" s="54" t="s">
        <v>2438</v>
      </c>
      <c r="D206" s="49"/>
      <c r="E206" s="77"/>
      <c r="F206" s="49">
        <v>0.40</v>
      </c>
      <c r="G206" s="49"/>
      <c r="H206" s="49"/>
      <c r="I206" s="49"/>
      <c r="J206" s="77"/>
      <c r="K206" s="77"/>
      <c r="L206" s="24"/>
      <c r="M206" s="24"/>
      <c r="N206" s="24"/>
      <c r="O206" s="24"/>
      <c r="P206" s="24"/>
      <c r="Q206" s="24"/>
    </row>
    <row r="207" spans="1:17" ht="63">
      <c r="A207" s="95" t="s">
        <v>804</v>
      </c>
      <c r="B207" s="53" t="s">
        <v>1193</v>
      </c>
      <c r="C207" s="54" t="s">
        <v>2439</v>
      </c>
      <c r="D207" s="49"/>
      <c r="E207" s="77"/>
      <c r="F207" s="49">
        <v>1.26</v>
      </c>
      <c r="G207" s="49"/>
      <c r="H207" s="49"/>
      <c r="I207" s="49"/>
      <c r="J207" s="77"/>
      <c r="K207" s="77"/>
      <c r="L207" s="24"/>
      <c r="M207" s="24"/>
      <c r="N207" s="24"/>
      <c r="O207" s="24"/>
      <c r="P207" s="24"/>
      <c r="Q207" s="24"/>
    </row>
    <row r="208" spans="1:17" ht="78.75">
      <c r="A208" s="95" t="s">
        <v>804</v>
      </c>
      <c r="B208" s="53" t="s">
        <v>1196</v>
      </c>
      <c r="C208" s="54" t="s">
        <v>2440</v>
      </c>
      <c r="D208" s="49"/>
      <c r="E208" s="77"/>
      <c r="F208" s="49">
        <v>2</v>
      </c>
      <c r="G208" s="49"/>
      <c r="H208" s="49"/>
      <c r="I208" s="49"/>
      <c r="J208" s="77"/>
      <c r="K208" s="77"/>
      <c r="L208" s="24"/>
      <c r="M208" s="24"/>
      <c r="N208" s="24"/>
      <c r="O208" s="24"/>
      <c r="P208" s="24"/>
      <c r="Q208" s="24"/>
    </row>
    <row r="209" spans="1:17" ht="63">
      <c r="A209" s="95" t="s">
        <v>804</v>
      </c>
      <c r="B209" s="53" t="s">
        <v>1197</v>
      </c>
      <c r="C209" s="54" t="s">
        <v>2441</v>
      </c>
      <c r="D209" s="49"/>
      <c r="E209" s="77"/>
      <c r="F209" s="49">
        <v>0.63</v>
      </c>
      <c r="G209" s="49"/>
      <c r="H209" s="49"/>
      <c r="I209" s="49"/>
      <c r="J209" s="77"/>
      <c r="K209" s="77"/>
      <c r="L209" s="24"/>
      <c r="M209" s="24"/>
      <c r="N209" s="24"/>
      <c r="O209" s="24"/>
      <c r="P209" s="24"/>
      <c r="Q209" s="24"/>
    </row>
    <row r="210" spans="1:17" ht="78.75">
      <c r="A210" s="95" t="s">
        <v>805</v>
      </c>
      <c r="B210" s="53" t="s">
        <v>1198</v>
      </c>
      <c r="C210" s="54" t="s">
        <v>2442</v>
      </c>
      <c r="D210" s="49"/>
      <c r="E210" s="77"/>
      <c r="F210" s="49"/>
      <c r="G210" s="49">
        <v>0.80</v>
      </c>
      <c r="H210" s="49"/>
      <c r="I210" s="49"/>
      <c r="J210" s="77"/>
      <c r="K210" s="77"/>
      <c r="L210" s="24"/>
      <c r="M210" s="24"/>
      <c r="N210" s="24"/>
      <c r="O210" s="24"/>
      <c r="P210" s="24"/>
      <c r="Q210" s="24"/>
    </row>
    <row r="211" spans="1:17" ht="63">
      <c r="A211" s="95" t="s">
        <v>804</v>
      </c>
      <c r="B211" s="53" t="s">
        <v>1199</v>
      </c>
      <c r="C211" s="54" t="s">
        <v>2443</v>
      </c>
      <c r="D211" s="49"/>
      <c r="E211" s="77"/>
      <c r="F211" s="49">
        <v>0.25</v>
      </c>
      <c r="G211" s="49"/>
      <c r="H211" s="49"/>
      <c r="I211" s="49"/>
      <c r="J211" s="77"/>
      <c r="K211" s="77"/>
      <c r="L211" s="24"/>
      <c r="M211" s="24"/>
      <c r="N211" s="24"/>
      <c r="O211" s="24"/>
      <c r="P211" s="24"/>
      <c r="Q211" s="24"/>
    </row>
    <row r="212" spans="1:17" ht="31.5">
      <c r="A212" s="95" t="s">
        <v>804</v>
      </c>
      <c r="B212" s="53" t="s">
        <v>1200</v>
      </c>
      <c r="C212" s="54" t="s">
        <v>1201</v>
      </c>
      <c r="D212" s="49"/>
      <c r="E212" s="77"/>
      <c r="F212" s="49"/>
      <c r="G212" s="49"/>
      <c r="H212" s="49"/>
      <c r="I212" s="49"/>
      <c r="J212" s="77"/>
      <c r="K212" s="77"/>
      <c r="L212" s="24"/>
      <c r="M212" s="24"/>
      <c r="N212" s="24"/>
      <c r="O212" s="24"/>
      <c r="P212" s="24"/>
      <c r="Q212" s="24"/>
    </row>
    <row r="213" spans="1:17" ht="63">
      <c r="A213" s="95" t="s">
        <v>804</v>
      </c>
      <c r="B213" s="53" t="s">
        <v>1202</v>
      </c>
      <c r="C213" s="54" t="s">
        <v>1203</v>
      </c>
      <c r="D213" s="49"/>
      <c r="E213" s="77"/>
      <c r="F213" s="49">
        <v>0.40</v>
      </c>
      <c r="G213" s="49"/>
      <c r="H213" s="49"/>
      <c r="I213" s="49"/>
      <c r="J213" s="77"/>
      <c r="K213" s="77"/>
      <c r="L213" s="24"/>
      <c r="M213" s="24"/>
      <c r="N213" s="24"/>
      <c r="O213" s="24"/>
      <c r="P213" s="24"/>
      <c r="Q213" s="24"/>
    </row>
    <row r="214" spans="1:17" ht="63">
      <c r="A214" s="95" t="s">
        <v>804</v>
      </c>
      <c r="B214" s="53" t="s">
        <v>1204</v>
      </c>
      <c r="C214" s="54" t="s">
        <v>2444</v>
      </c>
      <c r="D214" s="49"/>
      <c r="E214" s="77"/>
      <c r="F214" s="49"/>
      <c r="G214" s="49"/>
      <c r="H214" s="49"/>
      <c r="I214" s="49"/>
      <c r="J214" s="77"/>
      <c r="K214" s="77"/>
      <c r="L214" s="24"/>
      <c r="M214" s="24"/>
      <c r="N214" s="24"/>
      <c r="O214" s="24"/>
      <c r="P214" s="24"/>
      <c r="Q214" s="24"/>
    </row>
    <row r="215" spans="1:17" ht="63">
      <c r="A215" s="95" t="s">
        <v>804</v>
      </c>
      <c r="B215" s="53" t="s">
        <v>1205</v>
      </c>
      <c r="C215" s="54" t="s">
        <v>2445</v>
      </c>
      <c r="D215" s="49"/>
      <c r="E215" s="77"/>
      <c r="F215" s="49">
        <v>0.90</v>
      </c>
      <c r="G215" s="49"/>
      <c r="H215" s="49"/>
      <c r="I215" s="49"/>
      <c r="J215" s="77"/>
      <c r="K215" s="77"/>
      <c r="L215" s="24"/>
      <c r="M215" s="24"/>
      <c r="N215" s="24"/>
      <c r="O215" s="24"/>
      <c r="P215" s="24"/>
      <c r="Q215" s="24"/>
    </row>
    <row r="216" spans="1:17" ht="63">
      <c r="A216" s="95" t="s">
        <v>804</v>
      </c>
      <c r="B216" s="53" t="s">
        <v>1206</v>
      </c>
      <c r="C216" s="54" t="s">
        <v>2446</v>
      </c>
      <c r="D216" s="49"/>
      <c r="E216" s="77"/>
      <c r="F216" s="49"/>
      <c r="G216" s="49"/>
      <c r="H216" s="49"/>
      <c r="I216" s="49"/>
      <c r="J216" s="77"/>
      <c r="K216" s="77"/>
      <c r="L216" s="24"/>
      <c r="M216" s="24"/>
      <c r="N216" s="24"/>
      <c r="O216" s="24"/>
      <c r="P216" s="24"/>
      <c r="Q216" s="24"/>
    </row>
    <row r="217" spans="1:17" ht="94.5">
      <c r="A217" s="95" t="s">
        <v>805</v>
      </c>
      <c r="B217" s="53" t="s">
        <v>1207</v>
      </c>
      <c r="C217" s="54" t="s">
        <v>2447</v>
      </c>
      <c r="D217" s="49"/>
      <c r="E217" s="77"/>
      <c r="F217" s="49"/>
      <c r="G217" s="49">
        <v>0.15</v>
      </c>
      <c r="H217" s="49"/>
      <c r="I217" s="49"/>
      <c r="J217" s="77"/>
      <c r="K217" s="77"/>
      <c r="L217" s="24"/>
      <c r="M217" s="24"/>
      <c r="N217" s="24"/>
      <c r="O217" s="24"/>
      <c r="P217" s="24"/>
      <c r="Q217" s="24"/>
    </row>
    <row r="218" spans="1:17" ht="47.25">
      <c r="A218" s="95" t="s">
        <v>805</v>
      </c>
      <c r="B218" s="53" t="s">
        <v>1208</v>
      </c>
      <c r="C218" s="54" t="s">
        <v>1209</v>
      </c>
      <c r="D218" s="49"/>
      <c r="E218" s="77"/>
      <c r="F218" s="49"/>
      <c r="G218" s="49">
        <v>0.34</v>
      </c>
      <c r="H218" s="49"/>
      <c r="I218" s="49"/>
      <c r="J218" s="77"/>
      <c r="K218" s="77"/>
      <c r="L218" s="24"/>
      <c r="M218" s="24"/>
      <c r="N218" s="24"/>
      <c r="O218" s="24"/>
      <c r="P218" s="24"/>
      <c r="Q218" s="24"/>
    </row>
    <row r="219" spans="1:17" ht="47.25">
      <c r="A219" s="95" t="s">
        <v>805</v>
      </c>
      <c r="B219" s="53" t="s">
        <v>1210</v>
      </c>
      <c r="C219" s="54" t="s">
        <v>1211</v>
      </c>
      <c r="D219" s="49"/>
      <c r="E219" s="77"/>
      <c r="F219" s="49"/>
      <c r="G219" s="49">
        <v>0.80</v>
      </c>
      <c r="H219" s="49"/>
      <c r="I219" s="49"/>
      <c r="J219" s="77"/>
      <c r="K219" s="77"/>
      <c r="L219" s="24"/>
      <c r="M219" s="24"/>
      <c r="N219" s="24"/>
      <c r="O219" s="24"/>
      <c r="P219" s="24"/>
      <c r="Q219" s="24"/>
    </row>
    <row r="220" spans="1:17" ht="63">
      <c r="A220" s="95" t="s">
        <v>805</v>
      </c>
      <c r="B220" s="53" t="s">
        <v>1212</v>
      </c>
      <c r="C220" s="54" t="s">
        <v>2449</v>
      </c>
      <c r="D220" s="49"/>
      <c r="E220" s="77"/>
      <c r="F220" s="49"/>
      <c r="G220" s="49">
        <v>3.40</v>
      </c>
      <c r="H220" s="49"/>
      <c r="I220" s="49"/>
      <c r="J220" s="77"/>
      <c r="K220" s="77"/>
      <c r="L220" s="24"/>
      <c r="M220" s="24"/>
      <c r="N220" s="24"/>
      <c r="O220" s="24"/>
      <c r="P220" s="24"/>
      <c r="Q220" s="24"/>
    </row>
    <row r="221" spans="1:17" ht="47.25">
      <c r="A221" s="95" t="s">
        <v>804</v>
      </c>
      <c r="B221" s="53" t="s">
        <v>1213</v>
      </c>
      <c r="C221" s="54" t="s">
        <v>2450</v>
      </c>
      <c r="D221" s="49"/>
      <c r="E221" s="77"/>
      <c r="F221" s="49">
        <v>2</v>
      </c>
      <c r="G221" s="49"/>
      <c r="H221" s="49"/>
      <c r="I221" s="49"/>
      <c r="J221" s="77"/>
      <c r="K221" s="77"/>
      <c r="L221" s="24"/>
      <c r="M221" s="24"/>
      <c r="N221" s="24"/>
      <c r="O221" s="24"/>
      <c r="P221" s="24"/>
      <c r="Q221" s="24"/>
    </row>
    <row r="222" spans="1:17" ht="78.75">
      <c r="A222" s="95" t="s">
        <v>804</v>
      </c>
      <c r="B222" s="53" t="s">
        <v>1214</v>
      </c>
      <c r="C222" s="54" t="s">
        <v>2451</v>
      </c>
      <c r="D222" s="49"/>
      <c r="E222" s="77"/>
      <c r="F222" s="49"/>
      <c r="G222" s="49"/>
      <c r="H222" s="49"/>
      <c r="I222" s="49"/>
      <c r="J222" s="77"/>
      <c r="K222" s="77"/>
      <c r="L222" s="24"/>
      <c r="M222" s="24"/>
      <c r="N222" s="24"/>
      <c r="O222" s="24"/>
      <c r="P222" s="24"/>
      <c r="Q222" s="24"/>
    </row>
    <row r="223" spans="1:17" ht="47.25">
      <c r="A223" s="95" t="s">
        <v>805</v>
      </c>
      <c r="B223" s="53" t="s">
        <v>1215</v>
      </c>
      <c r="C223" s="54" t="s">
        <v>1216</v>
      </c>
      <c r="D223" s="49"/>
      <c r="E223" s="77"/>
      <c r="F223" s="49"/>
      <c r="G223" s="49"/>
      <c r="H223" s="49"/>
      <c r="I223" s="49"/>
      <c r="J223" s="77"/>
      <c r="K223" s="77"/>
      <c r="L223" s="24"/>
      <c r="M223" s="24"/>
      <c r="N223" s="24"/>
      <c r="O223" s="24"/>
      <c r="P223" s="24"/>
      <c r="Q223" s="24"/>
    </row>
    <row r="224" spans="1:17" ht="47.25">
      <c r="A224" s="95" t="s">
        <v>804</v>
      </c>
      <c r="B224" s="53" t="s">
        <v>1217</v>
      </c>
      <c r="C224" s="54" t="s">
        <v>1218</v>
      </c>
      <c r="D224" s="49"/>
      <c r="E224" s="77"/>
      <c r="F224" s="49">
        <v>0.40</v>
      </c>
      <c r="G224" s="49"/>
      <c r="H224" s="49"/>
      <c r="I224" s="49"/>
      <c r="J224" s="77"/>
      <c r="K224" s="77"/>
      <c r="L224" s="24"/>
      <c r="M224" s="24"/>
      <c r="N224" s="24"/>
      <c r="O224" s="24"/>
      <c r="P224" s="24"/>
      <c r="Q224" s="24"/>
    </row>
    <row r="225" spans="1:17" ht="47.25">
      <c r="A225" s="95" t="s">
        <v>805</v>
      </c>
      <c r="B225" s="53" t="s">
        <v>241</v>
      </c>
      <c r="C225" s="54" t="s">
        <v>2452</v>
      </c>
      <c r="D225" s="49"/>
      <c r="E225" s="77"/>
      <c r="F225" s="49"/>
      <c r="G225" s="49"/>
      <c r="H225" s="49"/>
      <c r="I225" s="49"/>
      <c r="J225" s="77"/>
      <c r="K225" s="77"/>
      <c r="L225" s="24"/>
      <c r="M225" s="24"/>
      <c r="N225" s="24"/>
      <c r="O225" s="24"/>
      <c r="P225" s="24"/>
      <c r="Q225" s="24"/>
    </row>
    <row r="226" spans="1:17" ht="78.75">
      <c r="A226" s="95" t="s">
        <v>804</v>
      </c>
      <c r="B226" s="53" t="s">
        <v>1227</v>
      </c>
      <c r="C226" s="54" t="s">
        <v>2453</v>
      </c>
      <c r="D226" s="49"/>
      <c r="E226" s="77"/>
      <c r="F226" s="49">
        <v>0.63</v>
      </c>
      <c r="G226" s="49"/>
      <c r="H226" s="49"/>
      <c r="I226" s="49"/>
      <c r="J226" s="77"/>
      <c r="K226" s="77"/>
      <c r="L226" s="24"/>
      <c r="M226" s="24"/>
      <c r="N226" s="24"/>
      <c r="O226" s="24"/>
      <c r="P226" s="24"/>
      <c r="Q226" s="24"/>
    </row>
    <row r="227" spans="1:17" ht="63">
      <c r="A227" s="95" t="s">
        <v>804</v>
      </c>
      <c r="B227" s="53" t="s">
        <v>1228</v>
      </c>
      <c r="C227" s="54" t="s">
        <v>2454</v>
      </c>
      <c r="D227" s="49"/>
      <c r="E227" s="77"/>
      <c r="F227" s="49"/>
      <c r="G227" s="49"/>
      <c r="H227" s="49"/>
      <c r="I227" s="49"/>
      <c r="J227" s="77"/>
      <c r="K227" s="77"/>
      <c r="L227" s="24"/>
      <c r="M227" s="24"/>
      <c r="N227" s="24"/>
      <c r="O227" s="24"/>
      <c r="P227" s="24"/>
      <c r="Q227" s="24"/>
    </row>
    <row r="228" spans="1:17" ht="63">
      <c r="A228" s="95" t="s">
        <v>804</v>
      </c>
      <c r="B228" s="53" t="s">
        <v>1229</v>
      </c>
      <c r="C228" s="54" t="s">
        <v>1230</v>
      </c>
      <c r="D228" s="49"/>
      <c r="E228" s="77"/>
      <c r="F228" s="49">
        <v>0.40</v>
      </c>
      <c r="G228" s="49"/>
      <c r="H228" s="49"/>
      <c r="I228" s="49"/>
      <c r="J228" s="77"/>
      <c r="K228" s="77"/>
      <c r="L228" s="24"/>
      <c r="M228" s="24"/>
      <c r="N228" s="24"/>
      <c r="O228" s="24"/>
      <c r="P228" s="24"/>
      <c r="Q228" s="24"/>
    </row>
    <row r="229" spans="1:17" ht="63">
      <c r="A229" s="95" t="s">
        <v>804</v>
      </c>
      <c r="B229" s="53" t="s">
        <v>1231</v>
      </c>
      <c r="C229" s="54" t="s">
        <v>2455</v>
      </c>
      <c r="D229" s="49"/>
      <c r="E229" s="77"/>
      <c r="F229" s="49">
        <v>0.80</v>
      </c>
      <c r="G229" s="49"/>
      <c r="H229" s="49"/>
      <c r="I229" s="49"/>
      <c r="J229" s="77"/>
      <c r="K229" s="77"/>
      <c r="L229" s="24"/>
      <c r="M229" s="24"/>
      <c r="N229" s="24"/>
      <c r="O229" s="24"/>
      <c r="P229" s="24"/>
      <c r="Q229" s="24"/>
    </row>
    <row r="230" spans="1:17" ht="31.5">
      <c r="A230" s="95" t="s">
        <v>805</v>
      </c>
      <c r="B230" s="53" t="s">
        <v>1232</v>
      </c>
      <c r="C230" s="54" t="s">
        <v>1233</v>
      </c>
      <c r="D230" s="49"/>
      <c r="E230" s="77"/>
      <c r="F230" s="49"/>
      <c r="G230" s="49">
        <v>2</v>
      </c>
      <c r="H230" s="49"/>
      <c r="I230" s="49"/>
      <c r="J230" s="77"/>
      <c r="K230" s="77"/>
      <c r="L230" s="24"/>
      <c r="M230" s="24"/>
      <c r="N230" s="24"/>
      <c r="O230" s="24"/>
      <c r="P230" s="24"/>
      <c r="Q230" s="24"/>
    </row>
    <row r="231" spans="1:17" ht="47.25">
      <c r="A231" s="95" t="s">
        <v>804</v>
      </c>
      <c r="B231" s="53" t="s">
        <v>1234</v>
      </c>
      <c r="C231" s="54" t="s">
        <v>1235</v>
      </c>
      <c r="D231" s="49"/>
      <c r="E231" s="77"/>
      <c r="F231" s="49">
        <v>0.40</v>
      </c>
      <c r="G231" s="49"/>
      <c r="H231" s="49"/>
      <c r="I231" s="49"/>
      <c r="J231" s="77"/>
      <c r="K231" s="77"/>
      <c r="L231" s="24"/>
      <c r="M231" s="24"/>
      <c r="N231" s="24"/>
      <c r="O231" s="24"/>
      <c r="P231" s="24"/>
      <c r="Q231" s="24"/>
    </row>
    <row r="232" spans="1:17" ht="31.5">
      <c r="A232" s="95" t="s">
        <v>804</v>
      </c>
      <c r="B232" s="53" t="s">
        <v>1236</v>
      </c>
      <c r="C232" s="54" t="s">
        <v>1237</v>
      </c>
      <c r="D232" s="49"/>
      <c r="E232" s="77"/>
      <c r="F232" s="49"/>
      <c r="G232" s="49"/>
      <c r="H232" s="49"/>
      <c r="I232" s="49"/>
      <c r="J232" s="77"/>
      <c r="K232" s="77"/>
      <c r="L232" s="24"/>
      <c r="M232" s="24"/>
      <c r="N232" s="24"/>
      <c r="O232" s="24"/>
      <c r="P232" s="24"/>
      <c r="Q232" s="24"/>
    </row>
    <row r="233" spans="1:17" ht="47.25">
      <c r="A233" s="95" t="s">
        <v>805</v>
      </c>
      <c r="B233" s="53" t="s">
        <v>1240</v>
      </c>
      <c r="C233" s="54" t="s">
        <v>2459</v>
      </c>
      <c r="D233" s="49"/>
      <c r="E233" s="77"/>
      <c r="F233" s="49"/>
      <c r="G233" s="49">
        <v>0.19</v>
      </c>
      <c r="H233" s="49"/>
      <c r="I233" s="49"/>
      <c r="J233" s="77"/>
      <c r="K233" s="77"/>
      <c r="L233" s="24"/>
      <c r="M233" s="24"/>
      <c r="N233" s="24"/>
      <c r="O233" s="24"/>
      <c r="P233" s="24"/>
      <c r="Q233" s="24"/>
    </row>
    <row r="234" spans="1:17" ht="31.5">
      <c r="A234" s="95" t="s">
        <v>805</v>
      </c>
      <c r="B234" s="53" t="s">
        <v>232</v>
      </c>
      <c r="C234" s="54" t="s">
        <v>328</v>
      </c>
      <c r="D234" s="49"/>
      <c r="E234" s="77"/>
      <c r="F234" s="49"/>
      <c r="G234" s="49"/>
      <c r="H234" s="49"/>
      <c r="I234" s="49"/>
      <c r="J234" s="77"/>
      <c r="K234" s="77"/>
      <c r="L234" s="24"/>
      <c r="M234" s="24"/>
      <c r="N234" s="24"/>
      <c r="O234" s="24"/>
      <c r="P234" s="24"/>
      <c r="Q234" s="24"/>
    </row>
    <row r="235" spans="1:17" ht="31.5">
      <c r="A235" s="95" t="s">
        <v>804</v>
      </c>
      <c r="B235" s="53" t="s">
        <v>1241</v>
      </c>
      <c r="C235" s="54" t="s">
        <v>1242</v>
      </c>
      <c r="D235" s="49"/>
      <c r="E235" s="77"/>
      <c r="F235" s="49">
        <v>0.5</v>
      </c>
      <c r="G235" s="49"/>
      <c r="H235" s="49"/>
      <c r="I235" s="49"/>
      <c r="J235" s="77"/>
      <c r="K235" s="77"/>
      <c r="L235" s="24"/>
      <c r="M235" s="24"/>
      <c r="N235" s="24"/>
      <c r="O235" s="24"/>
      <c r="P235" s="24"/>
      <c r="Q235" s="24"/>
    </row>
    <row r="236" spans="1:17" ht="31.5">
      <c r="A236" s="95" t="s">
        <v>804</v>
      </c>
      <c r="B236" s="53" t="s">
        <v>1243</v>
      </c>
      <c r="C236" s="54" t="s">
        <v>1244</v>
      </c>
      <c r="D236" s="49"/>
      <c r="E236" s="77"/>
      <c r="F236" s="49">
        <v>0.10</v>
      </c>
      <c r="G236" s="49"/>
      <c r="H236" s="49"/>
      <c r="I236" s="49"/>
      <c r="J236" s="77"/>
      <c r="K236" s="77"/>
      <c r="L236" s="24"/>
      <c r="M236" s="24"/>
      <c r="N236" s="24"/>
      <c r="O236" s="24"/>
      <c r="P236" s="24"/>
      <c r="Q236" s="24"/>
    </row>
    <row r="237" spans="1:17" ht="78.75">
      <c r="A237" s="95" t="s">
        <v>804</v>
      </c>
      <c r="B237" s="53" t="s">
        <v>1245</v>
      </c>
      <c r="C237" s="54" t="s">
        <v>1246</v>
      </c>
      <c r="D237" s="49"/>
      <c r="E237" s="77"/>
      <c r="F237" s="49">
        <v>0.80</v>
      </c>
      <c r="G237" s="49"/>
      <c r="H237" s="49"/>
      <c r="I237" s="49"/>
      <c r="J237" s="77"/>
      <c r="K237" s="77"/>
      <c r="L237" s="24"/>
      <c r="M237" s="24"/>
      <c r="N237" s="24"/>
      <c r="O237" s="24"/>
      <c r="P237" s="24"/>
      <c r="Q237" s="24"/>
    </row>
    <row r="238" spans="1:17" ht="63">
      <c r="A238" s="95" t="s">
        <v>805</v>
      </c>
      <c r="B238" s="53" t="s">
        <v>1247</v>
      </c>
      <c r="C238" s="54" t="s">
        <v>2462</v>
      </c>
      <c r="D238" s="49"/>
      <c r="E238" s="77"/>
      <c r="F238" s="49"/>
      <c r="G238" s="49">
        <v>0.070000000000000007</v>
      </c>
      <c r="H238" s="49"/>
      <c r="I238" s="49"/>
      <c r="J238" s="77"/>
      <c r="K238" s="77"/>
      <c r="L238" s="24"/>
      <c r="M238" s="24"/>
      <c r="N238" s="24"/>
      <c r="O238" s="24"/>
      <c r="P238" s="24"/>
      <c r="Q238" s="24"/>
    </row>
    <row r="239" spans="1:17" ht="63">
      <c r="A239" s="95" t="s">
        <v>805</v>
      </c>
      <c r="B239" s="53" t="s">
        <v>1248</v>
      </c>
      <c r="C239" s="54" t="s">
        <v>2463</v>
      </c>
      <c r="D239" s="49"/>
      <c r="E239" s="77"/>
      <c r="F239" s="49"/>
      <c r="G239" s="49">
        <v>0.16</v>
      </c>
      <c r="H239" s="49"/>
      <c r="I239" s="49"/>
      <c r="J239" s="77"/>
      <c r="K239" s="77"/>
      <c r="L239" s="24"/>
      <c r="M239" s="24"/>
      <c r="N239" s="24"/>
      <c r="O239" s="24"/>
      <c r="P239" s="24"/>
      <c r="Q239" s="24"/>
    </row>
    <row r="240" spans="1:17" ht="31.5">
      <c r="A240" s="95" t="s">
        <v>804</v>
      </c>
      <c r="B240" s="53" t="s">
        <v>1251</v>
      </c>
      <c r="C240" s="54" t="s">
        <v>1252</v>
      </c>
      <c r="D240" s="49"/>
      <c r="E240" s="77"/>
      <c r="F240" s="49"/>
      <c r="G240" s="49"/>
      <c r="H240" s="49"/>
      <c r="I240" s="49"/>
      <c r="J240" s="77"/>
      <c r="K240" s="77"/>
      <c r="L240" s="24"/>
      <c r="M240" s="24"/>
      <c r="N240" s="24"/>
      <c r="O240" s="24"/>
      <c r="P240" s="24"/>
      <c r="Q240" s="24"/>
    </row>
    <row r="241" spans="1:17" ht="78.75">
      <c r="A241" s="95" t="s">
        <v>804</v>
      </c>
      <c r="B241" s="53" t="s">
        <v>1253</v>
      </c>
      <c r="C241" s="54" t="s">
        <v>1254</v>
      </c>
      <c r="D241" s="49"/>
      <c r="E241" s="77"/>
      <c r="F241" s="49"/>
      <c r="G241" s="49"/>
      <c r="H241" s="49"/>
      <c r="I241" s="49"/>
      <c r="J241" s="77"/>
      <c r="K241" s="77"/>
      <c r="L241" s="24"/>
      <c r="M241" s="24"/>
      <c r="N241" s="24"/>
      <c r="O241" s="24"/>
      <c r="P241" s="24"/>
      <c r="Q241" s="24"/>
    </row>
    <row r="242" spans="1:17" ht="78.75">
      <c r="A242" s="95" t="s">
        <v>804</v>
      </c>
      <c r="B242" s="53" t="s">
        <v>1255</v>
      </c>
      <c r="C242" s="54" t="s">
        <v>2466</v>
      </c>
      <c r="D242" s="49"/>
      <c r="E242" s="77"/>
      <c r="F242" s="49"/>
      <c r="G242" s="49"/>
      <c r="H242" s="49"/>
      <c r="I242" s="49"/>
      <c r="J242" s="77"/>
      <c r="K242" s="77"/>
      <c r="L242" s="24"/>
      <c r="M242" s="24"/>
      <c r="N242" s="24"/>
      <c r="O242" s="24"/>
      <c r="P242" s="24"/>
      <c r="Q242" s="24"/>
    </row>
    <row r="243" spans="1:17" ht="47.25">
      <c r="A243" s="95" t="s">
        <v>804</v>
      </c>
      <c r="B243" s="53" t="s">
        <v>1256</v>
      </c>
      <c r="C243" s="54" t="s">
        <v>1257</v>
      </c>
      <c r="D243" s="49"/>
      <c r="E243" s="77"/>
      <c r="F243" s="49"/>
      <c r="G243" s="49"/>
      <c r="H243" s="49"/>
      <c r="I243" s="49"/>
      <c r="J243" s="77"/>
      <c r="K243" s="77"/>
      <c r="L243" s="24"/>
      <c r="M243" s="24"/>
      <c r="N243" s="24"/>
      <c r="O243" s="24"/>
      <c r="P243" s="24"/>
      <c r="Q243" s="24"/>
    </row>
    <row r="244" spans="1:17" ht="47.25">
      <c r="A244" s="95" t="s">
        <v>805</v>
      </c>
      <c r="B244" s="53" t="s">
        <v>1258</v>
      </c>
      <c r="C244" s="54" t="s">
        <v>1259</v>
      </c>
      <c r="D244" s="49"/>
      <c r="E244" s="77"/>
      <c r="F244" s="49"/>
      <c r="G244" s="49">
        <v>0.60</v>
      </c>
      <c r="H244" s="49"/>
      <c r="I244" s="49"/>
      <c r="J244" s="77"/>
      <c r="K244" s="77"/>
      <c r="L244" s="24"/>
      <c r="M244" s="24"/>
      <c r="N244" s="24"/>
      <c r="O244" s="24"/>
      <c r="P244" s="24"/>
      <c r="Q244" s="24"/>
    </row>
    <row r="245" spans="1:17" ht="47.25">
      <c r="A245" s="95" t="s">
        <v>805</v>
      </c>
      <c r="B245" s="53" t="s">
        <v>1260</v>
      </c>
      <c r="C245" s="54" t="s">
        <v>1261</v>
      </c>
      <c r="D245" s="49"/>
      <c r="E245" s="77"/>
      <c r="F245" s="49"/>
      <c r="G245" s="49"/>
      <c r="H245" s="49"/>
      <c r="I245" s="49"/>
      <c r="J245" s="77"/>
      <c r="K245" s="77"/>
      <c r="L245" s="24"/>
      <c r="M245" s="24"/>
      <c r="N245" s="24"/>
      <c r="O245" s="24"/>
      <c r="P245" s="24"/>
      <c r="Q245" s="24"/>
    </row>
    <row r="246" spans="1:17" ht="47.25">
      <c r="A246" s="95" t="s">
        <v>805</v>
      </c>
      <c r="B246" s="53" t="s">
        <v>1262</v>
      </c>
      <c r="C246" s="54" t="s">
        <v>1263</v>
      </c>
      <c r="D246" s="49"/>
      <c r="E246" s="77"/>
      <c r="F246" s="49"/>
      <c r="G246" s="49"/>
      <c r="H246" s="49"/>
      <c r="I246" s="49"/>
      <c r="J246" s="77"/>
      <c r="K246" s="77"/>
      <c r="L246" s="24"/>
      <c r="M246" s="24"/>
      <c r="N246" s="24"/>
      <c r="O246" s="24"/>
      <c r="P246" s="24"/>
      <c r="Q246" s="24"/>
    </row>
    <row r="247" spans="1:17" ht="47.25">
      <c r="A247" s="95" t="s">
        <v>805</v>
      </c>
      <c r="B247" s="53" t="s">
        <v>1264</v>
      </c>
      <c r="C247" s="54" t="s">
        <v>2467</v>
      </c>
      <c r="D247" s="49"/>
      <c r="E247" s="77"/>
      <c r="F247" s="49"/>
      <c r="G247" s="49">
        <v>0.20</v>
      </c>
      <c r="H247" s="49"/>
      <c r="I247" s="49"/>
      <c r="J247" s="77"/>
      <c r="K247" s="77"/>
      <c r="L247" s="24"/>
      <c r="M247" s="24"/>
      <c r="N247" s="24"/>
      <c r="O247" s="24"/>
      <c r="P247" s="24"/>
      <c r="Q247" s="24"/>
    </row>
    <row r="248" spans="1:17" ht="63">
      <c r="A248" s="95" t="s">
        <v>805</v>
      </c>
      <c r="B248" s="53" t="s">
        <v>1265</v>
      </c>
      <c r="C248" s="54" t="s">
        <v>1266</v>
      </c>
      <c r="D248" s="49"/>
      <c r="E248" s="77"/>
      <c r="F248" s="49"/>
      <c r="G248" s="49">
        <v>0.20</v>
      </c>
      <c r="H248" s="49"/>
      <c r="I248" s="49"/>
      <c r="J248" s="77"/>
      <c r="K248" s="77"/>
      <c r="L248" s="24"/>
      <c r="M248" s="24"/>
      <c r="N248" s="24"/>
      <c r="O248" s="24"/>
      <c r="P248" s="24"/>
      <c r="Q248" s="24"/>
    </row>
    <row r="249" spans="1:17" ht="63">
      <c r="A249" s="95" t="s">
        <v>805</v>
      </c>
      <c r="B249" s="53" t="s">
        <v>1267</v>
      </c>
      <c r="C249" s="54" t="s">
        <v>2468</v>
      </c>
      <c r="D249" s="49"/>
      <c r="E249" s="77"/>
      <c r="F249" s="49"/>
      <c r="G249" s="49">
        <v>0.13</v>
      </c>
      <c r="H249" s="49"/>
      <c r="I249" s="49"/>
      <c r="J249" s="77"/>
      <c r="K249" s="77"/>
      <c r="L249" s="24"/>
      <c r="M249" s="24"/>
      <c r="N249" s="24"/>
      <c r="O249" s="24"/>
      <c r="P249" s="24"/>
      <c r="Q249" s="24"/>
    </row>
    <row r="250" spans="1:17" ht="78.75">
      <c r="A250" s="95" t="s">
        <v>804</v>
      </c>
      <c r="B250" s="53" t="s">
        <v>1268</v>
      </c>
      <c r="C250" s="54" t="s">
        <v>2469</v>
      </c>
      <c r="D250" s="49"/>
      <c r="E250" s="77"/>
      <c r="F250" s="49">
        <v>2</v>
      </c>
      <c r="G250" s="49"/>
      <c r="H250" s="49"/>
      <c r="I250" s="49"/>
      <c r="J250" s="77"/>
      <c r="K250" s="77"/>
      <c r="L250" s="24"/>
      <c r="M250" s="24"/>
      <c r="N250" s="24"/>
      <c r="O250" s="24"/>
      <c r="P250" s="24"/>
      <c r="Q250" s="24"/>
    </row>
    <row r="251" spans="1:17" ht="63">
      <c r="A251" s="95" t="s">
        <v>804</v>
      </c>
      <c r="B251" s="53" t="s">
        <v>1269</v>
      </c>
      <c r="C251" s="54" t="s">
        <v>1270</v>
      </c>
      <c r="D251" s="49"/>
      <c r="E251" s="77"/>
      <c r="F251" s="49">
        <v>1.26</v>
      </c>
      <c r="G251" s="49"/>
      <c r="H251" s="49"/>
      <c r="I251" s="49"/>
      <c r="J251" s="77"/>
      <c r="K251" s="77"/>
      <c r="L251" s="24"/>
      <c r="M251" s="24"/>
      <c r="N251" s="24"/>
      <c r="O251" s="24"/>
      <c r="P251" s="24"/>
      <c r="Q251" s="24"/>
    </row>
    <row r="252" spans="1:17" ht="63">
      <c r="A252" s="95" t="s">
        <v>804</v>
      </c>
      <c r="B252" s="53" t="s">
        <v>1271</v>
      </c>
      <c r="C252" s="54" t="s">
        <v>1272</v>
      </c>
      <c r="D252" s="49"/>
      <c r="E252" s="77"/>
      <c r="F252" s="49"/>
      <c r="G252" s="49"/>
      <c r="H252" s="49"/>
      <c r="I252" s="49"/>
      <c r="J252" s="77"/>
      <c r="K252" s="77"/>
      <c r="L252" s="24"/>
      <c r="M252" s="24"/>
      <c r="N252" s="24"/>
      <c r="O252" s="24"/>
      <c r="P252" s="24"/>
      <c r="Q252" s="24"/>
    </row>
    <row r="253" spans="1:17" ht="94.5">
      <c r="A253" s="95" t="s">
        <v>804</v>
      </c>
      <c r="B253" s="53" t="s">
        <v>1273</v>
      </c>
      <c r="C253" s="54" t="s">
        <v>1274</v>
      </c>
      <c r="D253" s="49"/>
      <c r="E253" s="77"/>
      <c r="F253" s="49"/>
      <c r="G253" s="49"/>
      <c r="H253" s="49"/>
      <c r="I253" s="49"/>
      <c r="J253" s="77"/>
      <c r="K253" s="77"/>
      <c r="L253" s="24"/>
      <c r="M253" s="24"/>
      <c r="N253" s="24"/>
      <c r="O253" s="24"/>
      <c r="P253" s="24"/>
      <c r="Q253" s="24"/>
    </row>
    <row r="254" spans="1:17" ht="78.75">
      <c r="A254" s="95" t="s">
        <v>804</v>
      </c>
      <c r="B254" s="53" t="s">
        <v>1275</v>
      </c>
      <c r="C254" s="54" t="s">
        <v>1276</v>
      </c>
      <c r="D254" s="49"/>
      <c r="E254" s="77"/>
      <c r="F254" s="49">
        <v>2</v>
      </c>
      <c r="G254" s="49"/>
      <c r="H254" s="49"/>
      <c r="I254" s="49"/>
      <c r="J254" s="77"/>
      <c r="K254" s="77"/>
      <c r="L254" s="24"/>
      <c r="M254" s="24"/>
      <c r="N254" s="24"/>
      <c r="O254" s="24"/>
      <c r="P254" s="24"/>
      <c r="Q254" s="24"/>
    </row>
    <row r="255" spans="1:17" ht="31.5">
      <c r="A255" s="95" t="s">
        <v>805</v>
      </c>
      <c r="B255" s="53" t="s">
        <v>1287</v>
      </c>
      <c r="C255" s="54" t="s">
        <v>1288</v>
      </c>
      <c r="D255" s="49"/>
      <c r="E255" s="77"/>
      <c r="F255" s="49"/>
      <c r="G255" s="49">
        <v>0.40</v>
      </c>
      <c r="H255" s="49"/>
      <c r="I255" s="49"/>
      <c r="J255" s="77"/>
      <c r="K255" s="77"/>
      <c r="L255" s="24"/>
      <c r="M255" s="24"/>
      <c r="N255" s="24"/>
      <c r="O255" s="24"/>
      <c r="P255" s="24"/>
      <c r="Q255" s="24"/>
    </row>
    <row r="256" spans="1:17" ht="31.5">
      <c r="A256" s="95" t="s">
        <v>805</v>
      </c>
      <c r="B256" s="53" t="s">
        <v>1289</v>
      </c>
      <c r="C256" s="54" t="s">
        <v>1290</v>
      </c>
      <c r="D256" s="49"/>
      <c r="E256" s="77"/>
      <c r="F256" s="49"/>
      <c r="G256" s="49">
        <v>0.5</v>
      </c>
      <c r="H256" s="49"/>
      <c r="I256" s="49"/>
      <c r="J256" s="77"/>
      <c r="K256" s="77"/>
      <c r="L256" s="24"/>
      <c r="M256" s="24"/>
      <c r="N256" s="24"/>
      <c r="O256" s="24"/>
      <c r="P256" s="24"/>
      <c r="Q256" s="24"/>
    </row>
    <row r="257" spans="1:17" ht="31.5">
      <c r="A257" s="95" t="s">
        <v>804</v>
      </c>
      <c r="B257" s="53" t="s">
        <v>1291</v>
      </c>
      <c r="C257" s="54" t="s">
        <v>1292</v>
      </c>
      <c r="D257" s="49"/>
      <c r="E257" s="77"/>
      <c r="F257" s="49"/>
      <c r="G257" s="49"/>
      <c r="H257" s="49"/>
      <c r="I257" s="49"/>
      <c r="J257" s="77"/>
      <c r="K257" s="77"/>
      <c r="L257" s="24"/>
      <c r="M257" s="24"/>
      <c r="N257" s="24"/>
      <c r="O257" s="24"/>
      <c r="P257" s="24"/>
      <c r="Q257" s="24"/>
    </row>
    <row r="258" spans="1:17" ht="78.75">
      <c r="A258" s="95" t="s">
        <v>804</v>
      </c>
      <c r="B258" s="53" t="s">
        <v>1295</v>
      </c>
      <c r="C258" s="54" t="s">
        <v>2470</v>
      </c>
      <c r="D258" s="49"/>
      <c r="E258" s="77"/>
      <c r="F258" s="49">
        <v>2</v>
      </c>
      <c r="G258" s="49"/>
      <c r="H258" s="49"/>
      <c r="I258" s="49"/>
      <c r="J258" s="77"/>
      <c r="K258" s="77"/>
      <c r="L258" s="24"/>
      <c r="M258" s="24"/>
      <c r="N258" s="24"/>
      <c r="O258" s="24"/>
      <c r="P258" s="24"/>
      <c r="Q258" s="24"/>
    </row>
    <row r="259" spans="1:17" ht="63">
      <c r="A259" s="95" t="s">
        <v>804</v>
      </c>
      <c r="B259" s="53" t="s">
        <v>1296</v>
      </c>
      <c r="C259" s="54" t="s">
        <v>2471</v>
      </c>
      <c r="D259" s="49"/>
      <c r="E259" s="77"/>
      <c r="F259" s="49">
        <v>0.40</v>
      </c>
      <c r="G259" s="49"/>
      <c r="H259" s="49"/>
      <c r="I259" s="49"/>
      <c r="J259" s="77"/>
      <c r="K259" s="77"/>
      <c r="L259" s="24"/>
      <c r="M259" s="24"/>
      <c r="N259" s="24"/>
      <c r="O259" s="24"/>
      <c r="P259" s="24"/>
      <c r="Q259" s="24"/>
    </row>
    <row r="260" spans="1:17" ht="63">
      <c r="A260" s="95" t="s">
        <v>804</v>
      </c>
      <c r="B260" s="53" t="s">
        <v>1297</v>
      </c>
      <c r="C260" s="54" t="s">
        <v>2472</v>
      </c>
      <c r="D260" s="49"/>
      <c r="E260" s="77"/>
      <c r="F260" s="49">
        <v>0.40</v>
      </c>
      <c r="G260" s="49">
        <v>0.26</v>
      </c>
      <c r="H260" s="49"/>
      <c r="I260" s="49"/>
      <c r="J260" s="77"/>
      <c r="K260" s="77"/>
      <c r="L260" s="24"/>
      <c r="M260" s="24"/>
      <c r="N260" s="24"/>
      <c r="O260" s="24"/>
      <c r="P260" s="24"/>
      <c r="Q260" s="24"/>
    </row>
    <row r="261" spans="1:17" ht="31.5">
      <c r="A261" s="95" t="s">
        <v>805</v>
      </c>
      <c r="B261" s="53" t="s">
        <v>1298</v>
      </c>
      <c r="C261" s="54" t="s">
        <v>2473</v>
      </c>
      <c r="D261" s="49"/>
      <c r="E261" s="77"/>
      <c r="F261" s="49"/>
      <c r="G261" s="49">
        <v>0.36</v>
      </c>
      <c r="H261" s="49"/>
      <c r="I261" s="49"/>
      <c r="J261" s="77"/>
      <c r="K261" s="77"/>
      <c r="L261" s="24"/>
      <c r="M261" s="24"/>
      <c r="N261" s="24"/>
      <c r="O261" s="24"/>
      <c r="P261" s="24"/>
      <c r="Q261" s="24"/>
    </row>
    <row r="262" spans="1:17" ht="63">
      <c r="A262" s="95" t="s">
        <v>804</v>
      </c>
      <c r="B262" s="53" t="s">
        <v>1299</v>
      </c>
      <c r="C262" s="54" t="s">
        <v>2474</v>
      </c>
      <c r="D262" s="49"/>
      <c r="E262" s="77"/>
      <c r="F262" s="49">
        <v>2</v>
      </c>
      <c r="G262" s="49">
        <v>0.06</v>
      </c>
      <c r="H262" s="49"/>
      <c r="I262" s="49"/>
      <c r="J262" s="77"/>
      <c r="K262" s="77"/>
      <c r="L262" s="24"/>
      <c r="M262" s="24"/>
      <c r="N262" s="24"/>
      <c r="O262" s="24"/>
      <c r="P262" s="24"/>
      <c r="Q262" s="24"/>
    </row>
    <row r="263" spans="1:17" ht="78.75">
      <c r="A263" s="95" t="s">
        <v>804</v>
      </c>
      <c r="B263" s="53" t="s">
        <v>1300</v>
      </c>
      <c r="C263" s="54" t="s">
        <v>2475</v>
      </c>
      <c r="D263" s="49"/>
      <c r="E263" s="77"/>
      <c r="F263" s="49"/>
      <c r="G263" s="49"/>
      <c r="H263" s="49"/>
      <c r="I263" s="49"/>
      <c r="J263" s="77"/>
      <c r="K263" s="77"/>
      <c r="L263" s="24"/>
      <c r="M263" s="24"/>
      <c r="N263" s="24"/>
      <c r="O263" s="24"/>
      <c r="P263" s="24"/>
      <c r="Q263" s="24"/>
    </row>
    <row r="264" spans="1:17" ht="78.75">
      <c r="A264" s="95" t="s">
        <v>805</v>
      </c>
      <c r="B264" s="53" t="s">
        <v>1301</v>
      </c>
      <c r="C264" s="54" t="s">
        <v>2476</v>
      </c>
      <c r="D264" s="49"/>
      <c r="E264" s="77"/>
      <c r="F264" s="49"/>
      <c r="G264" s="49">
        <v>0.18</v>
      </c>
      <c r="H264" s="49"/>
      <c r="I264" s="49"/>
      <c r="J264" s="77"/>
      <c r="K264" s="77"/>
      <c r="L264" s="24"/>
      <c r="M264" s="24"/>
      <c r="N264" s="24"/>
      <c r="O264" s="24"/>
      <c r="P264" s="24"/>
      <c r="Q264" s="24"/>
    </row>
    <row r="265" spans="1:17" ht="78.75">
      <c r="A265" s="95" t="s">
        <v>804</v>
      </c>
      <c r="B265" s="53" t="s">
        <v>1302</v>
      </c>
      <c r="C265" s="54" t="s">
        <v>2477</v>
      </c>
      <c r="D265" s="49"/>
      <c r="E265" s="77"/>
      <c r="F265" s="49">
        <v>0.40</v>
      </c>
      <c r="G265" s="49"/>
      <c r="H265" s="49"/>
      <c r="I265" s="49"/>
      <c r="J265" s="77"/>
      <c r="K265" s="77"/>
      <c r="L265" s="24"/>
      <c r="M265" s="24"/>
      <c r="N265" s="24"/>
      <c r="O265" s="24"/>
      <c r="P265" s="24"/>
      <c r="Q265" s="24"/>
    </row>
    <row r="266" spans="1:17" ht="78.75">
      <c r="A266" s="95" t="s">
        <v>804</v>
      </c>
      <c r="B266" s="53" t="s">
        <v>1303</v>
      </c>
      <c r="C266" s="54" t="s">
        <v>2478</v>
      </c>
      <c r="D266" s="49"/>
      <c r="E266" s="77"/>
      <c r="F266" s="49">
        <v>0.25</v>
      </c>
      <c r="G266" s="49"/>
      <c r="H266" s="49"/>
      <c r="I266" s="49"/>
      <c r="J266" s="77"/>
      <c r="K266" s="77"/>
      <c r="L266" s="24"/>
      <c r="M266" s="24"/>
      <c r="N266" s="24"/>
      <c r="O266" s="24"/>
      <c r="P266" s="24"/>
      <c r="Q266" s="24"/>
    </row>
    <row r="267" spans="1:17" ht="63">
      <c r="A267" s="95" t="s">
        <v>804</v>
      </c>
      <c r="B267" s="53" t="s">
        <v>1304</v>
      </c>
      <c r="C267" s="54" t="s">
        <v>2479</v>
      </c>
      <c r="D267" s="49"/>
      <c r="E267" s="77"/>
      <c r="F267" s="49">
        <v>0.63</v>
      </c>
      <c r="G267" s="49"/>
      <c r="H267" s="49"/>
      <c r="I267" s="49"/>
      <c r="J267" s="77"/>
      <c r="K267" s="77"/>
      <c r="L267" s="24"/>
      <c r="M267" s="24"/>
      <c r="N267" s="24"/>
      <c r="O267" s="24"/>
      <c r="P267" s="24"/>
      <c r="Q267" s="24"/>
    </row>
    <row r="268" spans="1:17" ht="94.5">
      <c r="A268" s="95" t="s">
        <v>804</v>
      </c>
      <c r="B268" s="53" t="s">
        <v>1305</v>
      </c>
      <c r="C268" s="54" t="s">
        <v>2480</v>
      </c>
      <c r="D268" s="49"/>
      <c r="E268" s="77"/>
      <c r="F268" s="49">
        <v>0.40</v>
      </c>
      <c r="G268" s="49"/>
      <c r="H268" s="49"/>
      <c r="I268" s="49"/>
      <c r="J268" s="77"/>
      <c r="K268" s="77"/>
      <c r="L268" s="24"/>
      <c r="M268" s="24"/>
      <c r="N268" s="24"/>
      <c r="O268" s="24"/>
      <c r="P268" s="24"/>
      <c r="Q268" s="24"/>
    </row>
    <row r="269" spans="1:17" ht="47.25">
      <c r="A269" s="95" t="s">
        <v>804</v>
      </c>
      <c r="B269" s="53" t="s">
        <v>1306</v>
      </c>
      <c r="C269" s="54" t="s">
        <v>2481</v>
      </c>
      <c r="D269" s="49"/>
      <c r="E269" s="77"/>
      <c r="F269" s="49">
        <v>0.16</v>
      </c>
      <c r="G269" s="49"/>
      <c r="H269" s="49"/>
      <c r="I269" s="49"/>
      <c r="J269" s="77"/>
      <c r="K269" s="77"/>
      <c r="L269" s="24"/>
      <c r="M269" s="24"/>
      <c r="N269" s="24"/>
      <c r="O269" s="24"/>
      <c r="P269" s="24"/>
      <c r="Q269" s="24"/>
    </row>
    <row r="270" spans="1:17" ht="63">
      <c r="A270" s="95" t="s">
        <v>805</v>
      </c>
      <c r="B270" s="53" t="s">
        <v>1307</v>
      </c>
      <c r="C270" s="54" t="s">
        <v>2482</v>
      </c>
      <c r="D270" s="49"/>
      <c r="E270" s="77"/>
      <c r="F270" s="49"/>
      <c r="G270" s="49">
        <v>0.40</v>
      </c>
      <c r="H270" s="49"/>
      <c r="I270" s="49"/>
      <c r="J270" s="77"/>
      <c r="K270" s="77"/>
      <c r="L270" s="24"/>
      <c r="M270" s="24"/>
      <c r="N270" s="24"/>
      <c r="O270" s="24"/>
      <c r="P270" s="24"/>
      <c r="Q270" s="24"/>
    </row>
    <row r="271" spans="1:17" ht="47.25">
      <c r="A271" s="95" t="s">
        <v>804</v>
      </c>
      <c r="B271" s="53" t="s">
        <v>1308</v>
      </c>
      <c r="C271" s="54" t="s">
        <v>1309</v>
      </c>
      <c r="D271" s="49"/>
      <c r="E271" s="77"/>
      <c r="F271" s="49">
        <v>0.40</v>
      </c>
      <c r="G271" s="49"/>
      <c r="H271" s="49"/>
      <c r="I271" s="49"/>
      <c r="J271" s="77"/>
      <c r="K271" s="77"/>
      <c r="L271" s="24"/>
      <c r="M271" s="24"/>
      <c r="N271" s="24"/>
      <c r="O271" s="24"/>
      <c r="P271" s="24"/>
      <c r="Q271" s="24"/>
    </row>
    <row r="272" spans="1:17" ht="78.75">
      <c r="A272" s="95" t="s">
        <v>804</v>
      </c>
      <c r="B272" s="53" t="s">
        <v>1310</v>
      </c>
      <c r="C272" s="54" t="s">
        <v>2483</v>
      </c>
      <c r="D272" s="49"/>
      <c r="E272" s="77"/>
      <c r="F272" s="49">
        <v>0.40</v>
      </c>
      <c r="G272" s="49"/>
      <c r="H272" s="49"/>
      <c r="I272" s="49"/>
      <c r="J272" s="77"/>
      <c r="K272" s="77"/>
      <c r="L272" s="24"/>
      <c r="M272" s="24"/>
      <c r="N272" s="24"/>
      <c r="O272" s="24"/>
      <c r="P272" s="24"/>
      <c r="Q272" s="24"/>
    </row>
    <row r="273" spans="1:17" ht="63">
      <c r="A273" s="95" t="s">
        <v>804</v>
      </c>
      <c r="B273" s="53" t="s">
        <v>1311</v>
      </c>
      <c r="C273" s="54" t="s">
        <v>1312</v>
      </c>
      <c r="D273" s="49"/>
      <c r="E273" s="77"/>
      <c r="F273" s="49">
        <v>0.40</v>
      </c>
      <c r="G273" s="49"/>
      <c r="H273" s="49"/>
      <c r="I273" s="49"/>
      <c r="J273" s="77"/>
      <c r="K273" s="77"/>
      <c r="L273" s="24"/>
      <c r="M273" s="24"/>
      <c r="N273" s="24"/>
      <c r="O273" s="24"/>
      <c r="P273" s="24"/>
      <c r="Q273" s="24"/>
    </row>
    <row r="274" spans="1:17" ht="63">
      <c r="A274" s="95" t="s">
        <v>804</v>
      </c>
      <c r="B274" s="53" t="s">
        <v>1313</v>
      </c>
      <c r="C274" s="54" t="s">
        <v>1314</v>
      </c>
      <c r="D274" s="49"/>
      <c r="E274" s="77"/>
      <c r="F274" s="49">
        <v>0.16</v>
      </c>
      <c r="G274" s="49"/>
      <c r="H274" s="49"/>
      <c r="I274" s="49"/>
      <c r="J274" s="77"/>
      <c r="K274" s="77"/>
      <c r="L274" s="24"/>
      <c r="M274" s="24"/>
      <c r="N274" s="24"/>
      <c r="O274" s="24"/>
      <c r="P274" s="24"/>
      <c r="Q274" s="24"/>
    </row>
    <row r="275" spans="1:17" ht="78.75">
      <c r="A275" s="95" t="s">
        <v>804</v>
      </c>
      <c r="B275" s="53" t="s">
        <v>1315</v>
      </c>
      <c r="C275" s="54" t="s">
        <v>2484</v>
      </c>
      <c r="D275" s="49"/>
      <c r="E275" s="77"/>
      <c r="F275" s="49">
        <v>0.40</v>
      </c>
      <c r="G275" s="49"/>
      <c r="H275" s="49"/>
      <c r="I275" s="49"/>
      <c r="J275" s="77"/>
      <c r="K275" s="77"/>
      <c r="L275" s="24"/>
      <c r="M275" s="24"/>
      <c r="N275" s="24"/>
      <c r="O275" s="24"/>
      <c r="P275" s="24"/>
      <c r="Q275" s="24"/>
    </row>
    <row r="276" spans="1:17" ht="31.5">
      <c r="A276" s="95" t="s">
        <v>804</v>
      </c>
      <c r="B276" s="53" t="s">
        <v>1316</v>
      </c>
      <c r="C276" s="54" t="s">
        <v>2485</v>
      </c>
      <c r="D276" s="49"/>
      <c r="E276" s="77"/>
      <c r="F276" s="49"/>
      <c r="G276" s="49"/>
      <c r="H276" s="49"/>
      <c r="I276" s="49"/>
      <c r="J276" s="77"/>
      <c r="K276" s="77"/>
      <c r="L276" s="24"/>
      <c r="M276" s="24"/>
      <c r="N276" s="24"/>
      <c r="O276" s="24"/>
      <c r="P276" s="24"/>
      <c r="Q276" s="24"/>
    </row>
    <row r="277" spans="1:17" ht="47.25">
      <c r="A277" s="95" t="s">
        <v>805</v>
      </c>
      <c r="B277" s="53" t="s">
        <v>1319</v>
      </c>
      <c r="C277" s="54" t="s">
        <v>2486</v>
      </c>
      <c r="D277" s="49"/>
      <c r="E277" s="77"/>
      <c r="F277" s="49"/>
      <c r="G277" s="49">
        <v>0.72</v>
      </c>
      <c r="H277" s="49"/>
      <c r="I277" s="49"/>
      <c r="J277" s="77"/>
      <c r="K277" s="77"/>
      <c r="L277" s="24"/>
      <c r="M277" s="24"/>
      <c r="N277" s="24"/>
      <c r="O277" s="24"/>
      <c r="P277" s="24"/>
      <c r="Q277" s="24"/>
    </row>
    <row r="278" spans="1:17" ht="63">
      <c r="A278" s="95" t="s">
        <v>804</v>
      </c>
      <c r="B278" s="53" t="s">
        <v>1320</v>
      </c>
      <c r="C278" s="54" t="s">
        <v>2487</v>
      </c>
      <c r="D278" s="49"/>
      <c r="E278" s="77"/>
      <c r="F278" s="49"/>
      <c r="G278" s="49"/>
      <c r="H278" s="49"/>
      <c r="I278" s="49"/>
      <c r="J278" s="77"/>
      <c r="K278" s="77"/>
      <c r="L278" s="24"/>
      <c r="M278" s="24"/>
      <c r="N278" s="24"/>
      <c r="O278" s="24"/>
      <c r="P278" s="24"/>
      <c r="Q278" s="24"/>
    </row>
    <row r="279" spans="1:17" ht="31.5">
      <c r="A279" s="95" t="s">
        <v>804</v>
      </c>
      <c r="B279" s="53" t="s">
        <v>1322</v>
      </c>
      <c r="C279" s="54" t="s">
        <v>1323</v>
      </c>
      <c r="D279" s="49"/>
      <c r="E279" s="77"/>
      <c r="F279" s="49">
        <v>2</v>
      </c>
      <c r="G279" s="49"/>
      <c r="H279" s="49"/>
      <c r="I279" s="49"/>
      <c r="J279" s="77"/>
      <c r="K279" s="77"/>
      <c r="L279" s="24"/>
      <c r="M279" s="24"/>
      <c r="N279" s="24"/>
      <c r="O279" s="24"/>
      <c r="P279" s="24"/>
      <c r="Q279" s="24"/>
    </row>
    <row r="280" spans="1:17" ht="78.75">
      <c r="A280" s="95" t="s">
        <v>804</v>
      </c>
      <c r="B280" s="53" t="s">
        <v>1324</v>
      </c>
      <c r="C280" s="54" t="s">
        <v>2489</v>
      </c>
      <c r="D280" s="49"/>
      <c r="E280" s="77"/>
      <c r="F280" s="49">
        <v>0.40</v>
      </c>
      <c r="G280" s="49">
        <v>0.16</v>
      </c>
      <c r="H280" s="49"/>
      <c r="I280" s="49"/>
      <c r="J280" s="77"/>
      <c r="K280" s="77"/>
      <c r="L280" s="24"/>
      <c r="M280" s="24"/>
      <c r="N280" s="24"/>
      <c r="O280" s="24"/>
      <c r="P280" s="24"/>
      <c r="Q280" s="24"/>
    </row>
    <row r="281" spans="1:17" ht="63">
      <c r="A281" s="95" t="s">
        <v>806</v>
      </c>
      <c r="B281" s="53" t="s">
        <v>1325</v>
      </c>
      <c r="C281" s="54" t="s">
        <v>1326</v>
      </c>
      <c r="D281" s="49"/>
      <c r="E281" s="77"/>
      <c r="F281" s="49"/>
      <c r="G281" s="49"/>
      <c r="H281" s="49"/>
      <c r="I281" s="49"/>
      <c r="J281" s="77"/>
      <c r="K281" s="77"/>
      <c r="L281" s="24"/>
      <c r="M281" s="24"/>
      <c r="N281" s="24"/>
      <c r="O281" s="24"/>
      <c r="P281" s="24"/>
      <c r="Q281" s="24"/>
    </row>
    <row r="282" spans="1:17" ht="63">
      <c r="A282" s="95" t="s">
        <v>806</v>
      </c>
      <c r="B282" s="53" t="s">
        <v>1337</v>
      </c>
      <c r="C282" s="54" t="s">
        <v>2492</v>
      </c>
      <c r="D282" s="49"/>
      <c r="E282" s="77"/>
      <c r="F282" s="49"/>
      <c r="G282" s="49"/>
      <c r="H282" s="49"/>
      <c r="I282" s="49"/>
      <c r="J282" s="77"/>
      <c r="K282" s="77"/>
      <c r="L282" s="24"/>
      <c r="M282" s="24"/>
      <c r="N282" s="24"/>
      <c r="O282" s="24"/>
      <c r="P282" s="24"/>
      <c r="Q282" s="24"/>
    </row>
    <row r="283" spans="1:17" ht="47.25">
      <c r="A283" s="95" t="s">
        <v>806</v>
      </c>
      <c r="B283" s="53" t="s">
        <v>1338</v>
      </c>
      <c r="C283" s="54" t="s">
        <v>2494</v>
      </c>
      <c r="D283" s="49"/>
      <c r="E283" s="77"/>
      <c r="F283" s="49"/>
      <c r="G283" s="49"/>
      <c r="H283" s="49"/>
      <c r="I283" s="49"/>
      <c r="J283" s="77"/>
      <c r="K283" s="77"/>
      <c r="L283" s="24"/>
      <c r="M283" s="24"/>
      <c r="N283" s="24"/>
      <c r="O283" s="24"/>
      <c r="P283" s="24"/>
      <c r="Q283" s="24"/>
    </row>
    <row r="284" spans="1:17" ht="47.25">
      <c r="A284" s="95" t="s">
        <v>806</v>
      </c>
      <c r="B284" s="53" t="s">
        <v>1339</v>
      </c>
      <c r="C284" s="54" t="s">
        <v>1340</v>
      </c>
      <c r="D284" s="49"/>
      <c r="E284" s="77"/>
      <c r="F284" s="49"/>
      <c r="G284" s="49"/>
      <c r="H284" s="49">
        <v>0.80</v>
      </c>
      <c r="I284" s="49">
        <v>1.25</v>
      </c>
      <c r="J284" s="77"/>
      <c r="K284" s="77"/>
      <c r="L284" s="24"/>
      <c r="M284" s="24"/>
      <c r="N284" s="24"/>
      <c r="O284" s="24"/>
      <c r="P284" s="24"/>
      <c r="Q284" s="24"/>
    </row>
    <row r="285" spans="1:17" ht="31.5">
      <c r="A285" s="95" t="s">
        <v>806</v>
      </c>
      <c r="B285" s="53" t="s">
        <v>1341</v>
      </c>
      <c r="C285" s="54" t="s">
        <v>1342</v>
      </c>
      <c r="D285" s="49"/>
      <c r="E285" s="77"/>
      <c r="F285" s="49"/>
      <c r="G285" s="49"/>
      <c r="H285" s="49">
        <v>0.80</v>
      </c>
      <c r="I285" s="49">
        <v>0.71299999999999997</v>
      </c>
      <c r="J285" s="77"/>
      <c r="K285" s="77"/>
      <c r="L285" s="24"/>
      <c r="M285" s="24"/>
      <c r="N285" s="24"/>
      <c r="O285" s="24"/>
      <c r="P285" s="24"/>
      <c r="Q285" s="24"/>
    </row>
    <row r="286" spans="1:17" ht="31.5">
      <c r="A286" s="95" t="s">
        <v>806</v>
      </c>
      <c r="B286" s="53" t="s">
        <v>1343</v>
      </c>
      <c r="C286" s="54" t="s">
        <v>1344</v>
      </c>
      <c r="D286" s="49"/>
      <c r="E286" s="77"/>
      <c r="F286" s="49"/>
      <c r="G286" s="49"/>
      <c r="H286" s="49"/>
      <c r="I286" s="49"/>
      <c r="J286" s="77"/>
      <c r="K286" s="77"/>
      <c r="L286" s="24"/>
      <c r="M286" s="24"/>
      <c r="N286" s="24"/>
      <c r="O286" s="24"/>
      <c r="P286" s="24"/>
      <c r="Q286" s="24"/>
    </row>
    <row r="287" spans="1:17" ht="47.25">
      <c r="A287" s="95" t="s">
        <v>806</v>
      </c>
      <c r="B287" s="53" t="s">
        <v>1345</v>
      </c>
      <c r="C287" s="54" t="s">
        <v>1346</v>
      </c>
      <c r="D287" s="49"/>
      <c r="E287" s="77"/>
      <c r="F287" s="49"/>
      <c r="G287" s="49"/>
      <c r="H287" s="49"/>
      <c r="I287" s="49">
        <v>0.20</v>
      </c>
      <c r="J287" s="77"/>
      <c r="K287" s="77"/>
      <c r="L287" s="24"/>
      <c r="M287" s="24"/>
      <c r="N287" s="24"/>
      <c r="O287" s="24"/>
      <c r="P287" s="24"/>
      <c r="Q287" s="24"/>
    </row>
    <row r="288" spans="1:17" ht="63">
      <c r="A288" s="95" t="s">
        <v>806</v>
      </c>
      <c r="B288" s="53" t="s">
        <v>1347</v>
      </c>
      <c r="C288" s="54" t="s">
        <v>1348</v>
      </c>
      <c r="D288" s="49"/>
      <c r="E288" s="77"/>
      <c r="F288" s="49"/>
      <c r="G288" s="49"/>
      <c r="H288" s="49"/>
      <c r="I288" s="49">
        <v>0.10</v>
      </c>
      <c r="J288" s="77"/>
      <c r="K288" s="77"/>
      <c r="L288" s="24"/>
      <c r="M288" s="24"/>
      <c r="N288" s="24"/>
      <c r="O288" s="24"/>
      <c r="P288" s="24"/>
      <c r="Q288" s="24"/>
    </row>
    <row r="289" spans="1:17" ht="63">
      <c r="A289" s="95" t="s">
        <v>806</v>
      </c>
      <c r="B289" s="53" t="s">
        <v>1349</v>
      </c>
      <c r="C289" s="54" t="s">
        <v>1350</v>
      </c>
      <c r="D289" s="49"/>
      <c r="E289" s="77"/>
      <c r="F289" s="49"/>
      <c r="G289" s="49"/>
      <c r="H289" s="49"/>
      <c r="I289" s="49">
        <v>0.35</v>
      </c>
      <c r="J289" s="77"/>
      <c r="K289" s="77"/>
      <c r="L289" s="24"/>
      <c r="M289" s="24"/>
      <c r="N289" s="24"/>
      <c r="O289" s="24"/>
      <c r="P289" s="24"/>
      <c r="Q289" s="24"/>
    </row>
    <row r="290" spans="1:17" ht="47.25">
      <c r="A290" s="95" t="s">
        <v>806</v>
      </c>
      <c r="B290" s="53" t="s">
        <v>1351</v>
      </c>
      <c r="C290" s="54" t="s">
        <v>1352</v>
      </c>
      <c r="D290" s="49"/>
      <c r="E290" s="77"/>
      <c r="F290" s="49"/>
      <c r="G290" s="49"/>
      <c r="H290" s="49"/>
      <c r="I290" s="49">
        <v>0.10</v>
      </c>
      <c r="J290" s="77"/>
      <c r="K290" s="77"/>
      <c r="L290" s="24"/>
      <c r="M290" s="24"/>
      <c r="N290" s="24"/>
      <c r="O290" s="24"/>
      <c r="P290" s="24"/>
      <c r="Q290" s="24"/>
    </row>
    <row r="291" spans="1:17" ht="47.25">
      <c r="A291" s="95" t="s">
        <v>806</v>
      </c>
      <c r="B291" s="53" t="s">
        <v>1354</v>
      </c>
      <c r="C291" s="54" t="s">
        <v>1355</v>
      </c>
      <c r="D291" s="49"/>
      <c r="E291" s="77"/>
      <c r="F291" s="49"/>
      <c r="G291" s="49"/>
      <c r="H291" s="49"/>
      <c r="I291" s="49">
        <v>0.40</v>
      </c>
      <c r="J291" s="77"/>
      <c r="K291" s="77"/>
      <c r="L291" s="24"/>
      <c r="M291" s="24"/>
      <c r="N291" s="24"/>
      <c r="O291" s="24"/>
      <c r="P291" s="24"/>
      <c r="Q291" s="24"/>
    </row>
    <row r="292" spans="1:17" ht="47.25">
      <c r="A292" s="95" t="s">
        <v>806</v>
      </c>
      <c r="B292" s="53" t="s">
        <v>1356</v>
      </c>
      <c r="C292" s="54" t="s">
        <v>1357</v>
      </c>
      <c r="D292" s="49"/>
      <c r="E292" s="77"/>
      <c r="F292" s="49"/>
      <c r="G292" s="49"/>
      <c r="H292" s="49"/>
      <c r="I292" s="49">
        <v>0.5</v>
      </c>
      <c r="J292" s="77"/>
      <c r="K292" s="77"/>
      <c r="L292" s="24"/>
      <c r="M292" s="24"/>
      <c r="N292" s="24"/>
      <c r="O292" s="24"/>
      <c r="P292" s="24"/>
      <c r="Q292" s="24"/>
    </row>
    <row r="293" spans="1:17" ht="63">
      <c r="A293" s="95" t="s">
        <v>806</v>
      </c>
      <c r="B293" s="53" t="s">
        <v>1366</v>
      </c>
      <c r="C293" s="55" t="s">
        <v>1367</v>
      </c>
      <c r="D293" s="49"/>
      <c r="E293" s="77"/>
      <c r="F293" s="49"/>
      <c r="G293" s="49"/>
      <c r="H293" s="49">
        <v>1</v>
      </c>
      <c r="I293" s="49">
        <v>0.05</v>
      </c>
      <c r="J293" s="77"/>
      <c r="K293" s="77"/>
      <c r="L293" s="24"/>
      <c r="M293" s="24"/>
      <c r="N293" s="24"/>
      <c r="O293" s="24"/>
      <c r="P293" s="24"/>
      <c r="Q293" s="24"/>
    </row>
    <row r="294" spans="1:17" ht="63">
      <c r="A294" s="95" t="s">
        <v>806</v>
      </c>
      <c r="B294" s="53" t="s">
        <v>1370</v>
      </c>
      <c r="C294" s="54" t="s">
        <v>2497</v>
      </c>
      <c r="D294" s="49"/>
      <c r="E294" s="77"/>
      <c r="F294" s="49"/>
      <c r="G294" s="49"/>
      <c r="H294" s="49"/>
      <c r="I294" s="49">
        <v>0.35</v>
      </c>
      <c r="J294" s="77"/>
      <c r="K294" s="77"/>
      <c r="L294" s="24"/>
      <c r="M294" s="24"/>
      <c r="N294" s="24"/>
      <c r="O294" s="24"/>
      <c r="P294" s="24"/>
      <c r="Q294" s="24"/>
    </row>
    <row r="295" spans="1:17" ht="63">
      <c r="A295" s="95" t="s">
        <v>806</v>
      </c>
      <c r="B295" s="53" t="s">
        <v>1371</v>
      </c>
      <c r="C295" s="54" t="s">
        <v>2498</v>
      </c>
      <c r="D295" s="49"/>
      <c r="E295" s="77"/>
      <c r="F295" s="49"/>
      <c r="G295" s="49"/>
      <c r="H295" s="49"/>
      <c r="I295" s="49">
        <v>0.25</v>
      </c>
      <c r="J295" s="77"/>
      <c r="K295" s="77"/>
      <c r="L295" s="24"/>
      <c r="M295" s="24"/>
      <c r="N295" s="24"/>
      <c r="O295" s="24"/>
      <c r="P295" s="24"/>
      <c r="Q295" s="24"/>
    </row>
    <row r="296" spans="1:17" ht="47.25">
      <c r="A296" s="95" t="s">
        <v>806</v>
      </c>
      <c r="B296" s="53" t="s">
        <v>1374</v>
      </c>
      <c r="C296" s="54" t="s">
        <v>1375</v>
      </c>
      <c r="D296" s="49"/>
      <c r="E296" s="77"/>
      <c r="F296" s="49"/>
      <c r="G296" s="49"/>
      <c r="H296" s="49"/>
      <c r="I296" s="49">
        <v>1.40</v>
      </c>
      <c r="J296" s="77"/>
      <c r="K296" s="77"/>
      <c r="L296" s="24"/>
      <c r="M296" s="24"/>
      <c r="N296" s="24"/>
      <c r="O296" s="24"/>
      <c r="P296" s="24"/>
      <c r="Q296" s="24"/>
    </row>
    <row r="297" spans="1:17" ht="31.5">
      <c r="A297" s="95" t="s">
        <v>806</v>
      </c>
      <c r="B297" s="53" t="s">
        <v>1376</v>
      </c>
      <c r="C297" s="54" t="s">
        <v>1377</v>
      </c>
      <c r="D297" s="49"/>
      <c r="E297" s="77"/>
      <c r="F297" s="49"/>
      <c r="G297" s="49"/>
      <c r="H297" s="49">
        <v>0.25</v>
      </c>
      <c r="I297" s="49">
        <v>0.52900000000000003</v>
      </c>
      <c r="J297" s="77"/>
      <c r="K297" s="77"/>
      <c r="L297" s="24"/>
      <c r="M297" s="24"/>
      <c r="N297" s="24"/>
      <c r="O297" s="24"/>
      <c r="P297" s="24"/>
      <c r="Q297" s="24"/>
    </row>
    <row r="298" spans="1:17" ht="31.5">
      <c r="A298" s="95" t="s">
        <v>806</v>
      </c>
      <c r="B298" s="53" t="s">
        <v>1378</v>
      </c>
      <c r="C298" s="54" t="s">
        <v>1379</v>
      </c>
      <c r="D298" s="49"/>
      <c r="E298" s="77"/>
      <c r="F298" s="49"/>
      <c r="G298" s="49"/>
      <c r="H298" s="49">
        <v>0.5</v>
      </c>
      <c r="I298" s="49">
        <v>0.39</v>
      </c>
      <c r="J298" s="77"/>
      <c r="K298" s="77"/>
      <c r="L298" s="24"/>
      <c r="M298" s="24"/>
      <c r="N298" s="24"/>
      <c r="O298" s="24"/>
      <c r="P298" s="24"/>
      <c r="Q298" s="24"/>
    </row>
    <row r="299" spans="1:17" ht="31.5">
      <c r="A299" s="95" t="s">
        <v>806</v>
      </c>
      <c r="B299" s="53" t="s">
        <v>1380</v>
      </c>
      <c r="C299" s="54" t="s">
        <v>1381</v>
      </c>
      <c r="D299" s="49"/>
      <c r="E299" s="77"/>
      <c r="F299" s="49"/>
      <c r="G299" s="49"/>
      <c r="H299" s="49">
        <v>0.40</v>
      </c>
      <c r="I299" s="49">
        <v>0.40</v>
      </c>
      <c r="J299" s="77"/>
      <c r="K299" s="77"/>
      <c r="L299" s="24"/>
      <c r="M299" s="24"/>
      <c r="N299" s="24"/>
      <c r="O299" s="24"/>
      <c r="P299" s="24"/>
      <c r="Q299" s="24"/>
    </row>
    <row r="300" spans="1:17" ht="63">
      <c r="A300" s="95" t="s">
        <v>806</v>
      </c>
      <c r="B300" s="53" t="s">
        <v>1382</v>
      </c>
      <c r="C300" s="54" t="s">
        <v>1383</v>
      </c>
      <c r="D300" s="49"/>
      <c r="E300" s="77"/>
      <c r="F300" s="49"/>
      <c r="G300" s="49"/>
      <c r="H300" s="49"/>
      <c r="I300" s="49"/>
      <c r="J300" s="77"/>
      <c r="K300" s="77"/>
      <c r="L300" s="24"/>
      <c r="M300" s="24"/>
      <c r="N300" s="24"/>
      <c r="O300" s="24"/>
      <c r="P300" s="24"/>
      <c r="Q300" s="24"/>
    </row>
    <row r="301" spans="1:17" ht="47.25">
      <c r="A301" s="95" t="s">
        <v>806</v>
      </c>
      <c r="B301" s="53" t="s">
        <v>1394</v>
      </c>
      <c r="C301" s="54" t="s">
        <v>1395</v>
      </c>
      <c r="D301" s="49"/>
      <c r="E301" s="77"/>
      <c r="F301" s="49"/>
      <c r="G301" s="49"/>
      <c r="H301" s="49">
        <v>0.25</v>
      </c>
      <c r="I301" s="49">
        <v>0.10</v>
      </c>
      <c r="J301" s="77"/>
      <c r="K301" s="77"/>
      <c r="L301" s="24"/>
      <c r="M301" s="24"/>
      <c r="N301" s="24"/>
      <c r="O301" s="24"/>
      <c r="P301" s="24"/>
      <c r="Q301" s="24"/>
    </row>
    <row r="302" spans="1:17" ht="47.25">
      <c r="A302" s="95" t="s">
        <v>806</v>
      </c>
      <c r="B302" s="53" t="s">
        <v>1396</v>
      </c>
      <c r="C302" s="54" t="s">
        <v>1397</v>
      </c>
      <c r="D302" s="49"/>
      <c r="E302" s="77"/>
      <c r="F302" s="49"/>
      <c r="G302" s="49"/>
      <c r="H302" s="49">
        <v>0.25</v>
      </c>
      <c r="I302" s="49">
        <v>0.10</v>
      </c>
      <c r="J302" s="77"/>
      <c r="K302" s="77"/>
      <c r="L302" s="24"/>
      <c r="M302" s="24"/>
      <c r="N302" s="24"/>
      <c r="O302" s="24"/>
      <c r="P302" s="24"/>
      <c r="Q302" s="24"/>
    </row>
    <row r="303" spans="1:17" ht="47.25">
      <c r="A303" s="95" t="s">
        <v>806</v>
      </c>
      <c r="B303" s="53" t="s">
        <v>1398</v>
      </c>
      <c r="C303" s="54" t="s">
        <v>1399</v>
      </c>
      <c r="D303" s="49"/>
      <c r="E303" s="77"/>
      <c r="F303" s="49"/>
      <c r="G303" s="49"/>
      <c r="H303" s="49">
        <v>0.25</v>
      </c>
      <c r="I303" s="49">
        <v>0.10</v>
      </c>
      <c r="J303" s="77"/>
      <c r="K303" s="77"/>
      <c r="L303" s="24"/>
      <c r="M303" s="24"/>
      <c r="N303" s="24"/>
      <c r="O303" s="24"/>
      <c r="P303" s="24"/>
      <c r="Q303" s="24"/>
    </row>
    <row r="304" spans="1:17" ht="47.25">
      <c r="A304" s="95" t="s">
        <v>806</v>
      </c>
      <c r="B304" s="53" t="s">
        <v>1400</v>
      </c>
      <c r="C304" s="54" t="s">
        <v>1401</v>
      </c>
      <c r="D304" s="49"/>
      <c r="E304" s="77"/>
      <c r="F304" s="49"/>
      <c r="G304" s="49"/>
      <c r="H304" s="49">
        <v>0.25</v>
      </c>
      <c r="I304" s="49">
        <v>0.21</v>
      </c>
      <c r="J304" s="77"/>
      <c r="K304" s="77"/>
      <c r="L304" s="24"/>
      <c r="M304" s="24"/>
      <c r="N304" s="24"/>
      <c r="O304" s="24"/>
      <c r="P304" s="24"/>
      <c r="Q304" s="24"/>
    </row>
    <row r="305" spans="1:17" ht="47.25">
      <c r="A305" s="95" t="s">
        <v>806</v>
      </c>
      <c r="B305" s="53" t="s">
        <v>1402</v>
      </c>
      <c r="C305" s="54" t="s">
        <v>1403</v>
      </c>
      <c r="D305" s="49"/>
      <c r="E305" s="77"/>
      <c r="F305" s="49"/>
      <c r="G305" s="49"/>
      <c r="H305" s="49">
        <v>0.16</v>
      </c>
      <c r="I305" s="49">
        <v>0.10</v>
      </c>
      <c r="J305" s="77"/>
      <c r="K305" s="77"/>
      <c r="L305" s="24"/>
      <c r="M305" s="24"/>
      <c r="N305" s="24"/>
      <c r="O305" s="24"/>
      <c r="P305" s="24"/>
      <c r="Q305" s="24"/>
    </row>
    <row r="306" spans="1:17" ht="47.25">
      <c r="A306" s="95" t="s">
        <v>806</v>
      </c>
      <c r="B306" s="53" t="s">
        <v>1404</v>
      </c>
      <c r="C306" s="54" t="s">
        <v>1405</v>
      </c>
      <c r="D306" s="49"/>
      <c r="E306" s="77"/>
      <c r="F306" s="49"/>
      <c r="G306" s="49"/>
      <c r="H306" s="49">
        <v>0.25</v>
      </c>
      <c r="I306" s="49">
        <v>0.10</v>
      </c>
      <c r="J306" s="77"/>
      <c r="K306" s="77"/>
      <c r="L306" s="24"/>
      <c r="M306" s="24"/>
      <c r="N306" s="24"/>
      <c r="O306" s="24"/>
      <c r="P306" s="24"/>
      <c r="Q306" s="24"/>
    </row>
    <row r="307" spans="1:17" ht="47.25">
      <c r="A307" s="95" t="s">
        <v>806</v>
      </c>
      <c r="B307" s="53" t="s">
        <v>1406</v>
      </c>
      <c r="C307" s="54" t="s">
        <v>1407</v>
      </c>
      <c r="D307" s="49"/>
      <c r="E307" s="77"/>
      <c r="F307" s="49"/>
      <c r="G307" s="49"/>
      <c r="H307" s="49"/>
      <c r="I307" s="49">
        <v>0.22</v>
      </c>
      <c r="J307" s="77"/>
      <c r="K307" s="77"/>
      <c r="L307" s="24"/>
      <c r="M307" s="24"/>
      <c r="N307" s="24"/>
      <c r="O307" s="24"/>
      <c r="P307" s="24"/>
      <c r="Q307" s="24"/>
    </row>
    <row r="308" spans="1:17" ht="47.25">
      <c r="A308" s="95" t="s">
        <v>806</v>
      </c>
      <c r="B308" s="53" t="s">
        <v>1408</v>
      </c>
      <c r="C308" s="54" t="s">
        <v>1409</v>
      </c>
      <c r="D308" s="49"/>
      <c r="E308" s="77"/>
      <c r="F308" s="49"/>
      <c r="G308" s="49"/>
      <c r="H308" s="49"/>
      <c r="I308" s="49">
        <v>0.20</v>
      </c>
      <c r="J308" s="77"/>
      <c r="K308" s="77"/>
      <c r="L308" s="24"/>
      <c r="M308" s="24"/>
      <c r="N308" s="24"/>
      <c r="O308" s="24"/>
      <c r="P308" s="24"/>
      <c r="Q308" s="24"/>
    </row>
    <row r="309" spans="1:17" ht="47.25">
      <c r="A309" s="95" t="s">
        <v>806</v>
      </c>
      <c r="B309" s="53" t="s">
        <v>1410</v>
      </c>
      <c r="C309" s="54" t="s">
        <v>1411</v>
      </c>
      <c r="D309" s="49"/>
      <c r="E309" s="77"/>
      <c r="F309" s="49"/>
      <c r="G309" s="49"/>
      <c r="H309" s="49"/>
      <c r="I309" s="49">
        <v>0.21</v>
      </c>
      <c r="J309" s="77"/>
      <c r="K309" s="77"/>
      <c r="L309" s="24"/>
      <c r="M309" s="24"/>
      <c r="N309" s="24"/>
      <c r="O309" s="24"/>
      <c r="P309" s="24"/>
      <c r="Q309" s="24"/>
    </row>
    <row r="310" spans="1:17" ht="47.25">
      <c r="A310" s="95" t="s">
        <v>806</v>
      </c>
      <c r="B310" s="53" t="s">
        <v>1412</v>
      </c>
      <c r="C310" s="54" t="s">
        <v>1413</v>
      </c>
      <c r="D310" s="49"/>
      <c r="E310" s="77"/>
      <c r="F310" s="49"/>
      <c r="G310" s="49"/>
      <c r="H310" s="49"/>
      <c r="I310" s="49">
        <v>0.14000000000000001</v>
      </c>
      <c r="J310" s="77"/>
      <c r="K310" s="77"/>
      <c r="L310" s="24"/>
      <c r="M310" s="24"/>
      <c r="N310" s="24"/>
      <c r="O310" s="24"/>
      <c r="P310" s="24"/>
      <c r="Q310" s="24"/>
    </row>
    <row r="311" spans="1:17" ht="63">
      <c r="A311" s="95" t="s">
        <v>806</v>
      </c>
      <c r="B311" s="53" t="s">
        <v>1414</v>
      </c>
      <c r="C311" s="54" t="s">
        <v>1415</v>
      </c>
      <c r="D311" s="49"/>
      <c r="E311" s="77"/>
      <c r="F311" s="49"/>
      <c r="G311" s="49"/>
      <c r="H311" s="49"/>
      <c r="I311" s="49">
        <v>0.10</v>
      </c>
      <c r="J311" s="77"/>
      <c r="K311" s="77"/>
      <c r="L311" s="24"/>
      <c r="M311" s="24"/>
      <c r="N311" s="24"/>
      <c r="O311" s="24"/>
      <c r="P311" s="24"/>
      <c r="Q311" s="24"/>
    </row>
    <row r="312" spans="1:17" ht="47.25">
      <c r="A312" s="95" t="s">
        <v>806</v>
      </c>
      <c r="B312" s="53" t="s">
        <v>1416</v>
      </c>
      <c r="C312" s="54" t="s">
        <v>1417</v>
      </c>
      <c r="D312" s="49"/>
      <c r="E312" s="77"/>
      <c r="F312" s="49"/>
      <c r="G312" s="49"/>
      <c r="H312" s="49"/>
      <c r="I312" s="49">
        <v>0.11</v>
      </c>
      <c r="J312" s="77"/>
      <c r="K312" s="77"/>
      <c r="L312" s="24"/>
      <c r="M312" s="24"/>
      <c r="N312" s="24"/>
      <c r="O312" s="24"/>
      <c r="P312" s="24"/>
      <c r="Q312" s="24"/>
    </row>
    <row r="313" spans="1:17" ht="47.25">
      <c r="A313" s="95" t="s">
        <v>806</v>
      </c>
      <c r="B313" s="53" t="s">
        <v>1418</v>
      </c>
      <c r="C313" s="54" t="s">
        <v>1419</v>
      </c>
      <c r="D313" s="49"/>
      <c r="E313" s="77"/>
      <c r="F313" s="49"/>
      <c r="G313" s="49"/>
      <c r="H313" s="49"/>
      <c r="I313" s="49">
        <v>0.04</v>
      </c>
      <c r="J313" s="77"/>
      <c r="K313" s="77"/>
      <c r="L313" s="24"/>
      <c r="M313" s="24"/>
      <c r="N313" s="24"/>
      <c r="O313" s="24"/>
      <c r="P313" s="24"/>
      <c r="Q313" s="24"/>
    </row>
    <row r="314" spans="1:17" ht="63">
      <c r="A314" s="95" t="s">
        <v>806</v>
      </c>
      <c r="B314" s="53" t="s">
        <v>1420</v>
      </c>
      <c r="C314" s="54" t="s">
        <v>1421</v>
      </c>
      <c r="D314" s="49"/>
      <c r="E314" s="77"/>
      <c r="F314" s="49"/>
      <c r="G314" s="49"/>
      <c r="H314" s="49"/>
      <c r="I314" s="49">
        <v>0.05</v>
      </c>
      <c r="J314" s="77"/>
      <c r="K314" s="77"/>
      <c r="L314" s="24"/>
      <c r="M314" s="24"/>
      <c r="N314" s="24"/>
      <c r="O314" s="24"/>
      <c r="P314" s="24"/>
      <c r="Q314" s="24"/>
    </row>
    <row r="315" spans="1:17" ht="31.5">
      <c r="A315" s="95" t="s">
        <v>806</v>
      </c>
      <c r="B315" s="53" t="s">
        <v>1422</v>
      </c>
      <c r="C315" s="54" t="s">
        <v>749</v>
      </c>
      <c r="D315" s="49"/>
      <c r="E315" s="77"/>
      <c r="F315" s="49"/>
      <c r="G315" s="49"/>
      <c r="H315" s="49"/>
      <c r="I315" s="49">
        <v>1.5</v>
      </c>
      <c r="J315" s="77"/>
      <c r="K315" s="77"/>
      <c r="L315" s="24"/>
      <c r="M315" s="24"/>
      <c r="N315" s="24"/>
      <c r="O315" s="24"/>
      <c r="P315" s="24"/>
      <c r="Q315" s="24"/>
    </row>
    <row r="316" spans="1:17" ht="31.5">
      <c r="A316" s="95" t="s">
        <v>806</v>
      </c>
      <c r="B316" s="53" t="s">
        <v>1423</v>
      </c>
      <c r="C316" s="54" t="s">
        <v>1424</v>
      </c>
      <c r="D316" s="49"/>
      <c r="E316" s="77"/>
      <c r="F316" s="49"/>
      <c r="G316" s="49"/>
      <c r="H316" s="49"/>
      <c r="I316" s="49"/>
      <c r="J316" s="77"/>
      <c r="K316" s="77"/>
      <c r="L316" s="24"/>
      <c r="M316" s="24"/>
      <c r="N316" s="24"/>
      <c r="O316" s="24"/>
      <c r="P316" s="24"/>
      <c r="Q316" s="24"/>
    </row>
    <row r="317" spans="1:17" ht="78.75">
      <c r="A317" s="95" t="s">
        <v>806</v>
      </c>
      <c r="B317" s="53" t="s">
        <v>1427</v>
      </c>
      <c r="C317" s="54" t="s">
        <v>2502</v>
      </c>
      <c r="D317" s="49"/>
      <c r="E317" s="77"/>
      <c r="F317" s="49"/>
      <c r="G317" s="49"/>
      <c r="H317" s="49"/>
      <c r="I317" s="49"/>
      <c r="J317" s="77"/>
      <c r="K317" s="77"/>
      <c r="L317" s="24"/>
      <c r="M317" s="24"/>
      <c r="N317" s="24"/>
      <c r="O317" s="24"/>
      <c r="P317" s="24"/>
      <c r="Q317" s="24"/>
    </row>
    <row r="318" spans="1:17" ht="47.25">
      <c r="A318" s="95" t="s">
        <v>806</v>
      </c>
      <c r="B318" s="53" t="s">
        <v>1428</v>
      </c>
      <c r="C318" s="54" t="s">
        <v>1429</v>
      </c>
      <c r="D318" s="49"/>
      <c r="E318" s="77"/>
      <c r="F318" s="49"/>
      <c r="G318" s="49"/>
      <c r="H318" s="49">
        <v>0.16</v>
      </c>
      <c r="I318" s="49">
        <v>0.40</v>
      </c>
      <c r="J318" s="77"/>
      <c r="K318" s="77"/>
      <c r="L318" s="24"/>
      <c r="M318" s="24"/>
      <c r="N318" s="24"/>
      <c r="O318" s="24"/>
      <c r="P318" s="24"/>
      <c r="Q318" s="24"/>
    </row>
    <row r="319" spans="1:17" ht="47.25">
      <c r="A319" s="95" t="s">
        <v>806</v>
      </c>
      <c r="B319" s="53" t="s">
        <v>1430</v>
      </c>
      <c r="C319" s="54" t="s">
        <v>1431</v>
      </c>
      <c r="D319" s="49"/>
      <c r="E319" s="77"/>
      <c r="F319" s="49"/>
      <c r="G319" s="49"/>
      <c r="H319" s="49">
        <v>0.16</v>
      </c>
      <c r="I319" s="49">
        <v>0.40</v>
      </c>
      <c r="J319" s="77"/>
      <c r="K319" s="77"/>
      <c r="L319" s="24"/>
      <c r="M319" s="24"/>
      <c r="N319" s="24"/>
      <c r="O319" s="24"/>
      <c r="P319" s="24"/>
      <c r="Q319" s="24"/>
    </row>
    <row r="320" spans="1:17" ht="47.25">
      <c r="A320" s="95" t="s">
        <v>806</v>
      </c>
      <c r="B320" s="53" t="s">
        <v>1432</v>
      </c>
      <c r="C320" s="54" t="s">
        <v>1433</v>
      </c>
      <c r="D320" s="49"/>
      <c r="E320" s="77"/>
      <c r="F320" s="49"/>
      <c r="G320" s="49"/>
      <c r="H320" s="49"/>
      <c r="I320" s="49">
        <v>0.74</v>
      </c>
      <c r="J320" s="77"/>
      <c r="K320" s="77"/>
      <c r="L320" s="24"/>
      <c r="M320" s="24"/>
      <c r="N320" s="24"/>
      <c r="O320" s="24"/>
      <c r="P320" s="24"/>
      <c r="Q320" s="24"/>
    </row>
    <row r="321" spans="1:17" ht="31.5">
      <c r="A321" s="95" t="s">
        <v>806</v>
      </c>
      <c r="B321" s="53" t="s">
        <v>1434</v>
      </c>
      <c r="C321" s="54" t="s">
        <v>1435</v>
      </c>
      <c r="D321" s="49"/>
      <c r="E321" s="77"/>
      <c r="F321" s="49"/>
      <c r="G321" s="49"/>
      <c r="H321" s="49"/>
      <c r="I321" s="49">
        <v>1.35</v>
      </c>
      <c r="J321" s="77"/>
      <c r="K321" s="77"/>
      <c r="L321" s="24"/>
      <c r="M321" s="24"/>
      <c r="N321" s="24"/>
      <c r="O321" s="24"/>
      <c r="P321" s="24"/>
      <c r="Q321" s="24"/>
    </row>
    <row r="322" spans="1:17" ht="63">
      <c r="A322" s="95" t="s">
        <v>806</v>
      </c>
      <c r="B322" s="53" t="s">
        <v>1436</v>
      </c>
      <c r="C322" s="54" t="s">
        <v>2503</v>
      </c>
      <c r="D322" s="49"/>
      <c r="E322" s="77"/>
      <c r="F322" s="49"/>
      <c r="G322" s="49"/>
      <c r="H322" s="49"/>
      <c r="I322" s="49"/>
      <c r="J322" s="77"/>
      <c r="K322" s="77"/>
      <c r="L322" s="24"/>
      <c r="M322" s="24"/>
      <c r="N322" s="24"/>
      <c r="O322" s="24"/>
      <c r="P322" s="24"/>
      <c r="Q322" s="24"/>
    </row>
    <row r="323" spans="1:17" ht="31.5">
      <c r="A323" s="95" t="s">
        <v>806</v>
      </c>
      <c r="B323" s="53" t="s">
        <v>1437</v>
      </c>
      <c r="C323" s="54" t="s">
        <v>1438</v>
      </c>
      <c r="D323" s="49"/>
      <c r="E323" s="77"/>
      <c r="F323" s="49"/>
      <c r="G323" s="49"/>
      <c r="H323" s="49"/>
      <c r="I323" s="49"/>
      <c r="J323" s="77"/>
      <c r="K323" s="77"/>
      <c r="L323" s="24"/>
      <c r="M323" s="24"/>
      <c r="N323" s="24"/>
      <c r="O323" s="24"/>
      <c r="P323" s="24"/>
      <c r="Q323" s="24"/>
    </row>
    <row r="324" spans="1:17" ht="31.5">
      <c r="A324" s="95" t="s">
        <v>806</v>
      </c>
      <c r="B324" s="53" t="s">
        <v>1439</v>
      </c>
      <c r="C324" s="54" t="s">
        <v>2504</v>
      </c>
      <c r="D324" s="49"/>
      <c r="E324" s="77"/>
      <c r="F324" s="49"/>
      <c r="G324" s="49"/>
      <c r="H324" s="49"/>
      <c r="I324" s="49"/>
      <c r="J324" s="77"/>
      <c r="K324" s="77"/>
      <c r="L324" s="24"/>
      <c r="M324" s="24"/>
      <c r="N324" s="24"/>
      <c r="O324" s="24"/>
      <c r="P324" s="24"/>
      <c r="Q324" s="24"/>
    </row>
    <row r="325" spans="1:17" ht="31.5">
      <c r="A325" s="95" t="s">
        <v>806</v>
      </c>
      <c r="B325" s="53" t="s">
        <v>1440</v>
      </c>
      <c r="C325" s="54" t="s">
        <v>1441</v>
      </c>
      <c r="D325" s="49"/>
      <c r="E325" s="77"/>
      <c r="F325" s="49"/>
      <c r="G325" s="49"/>
      <c r="H325" s="49"/>
      <c r="I325" s="49"/>
      <c r="J325" s="77"/>
      <c r="K325" s="77"/>
      <c r="L325" s="24"/>
      <c r="M325" s="24"/>
      <c r="N325" s="24"/>
      <c r="O325" s="24"/>
      <c r="P325" s="24"/>
      <c r="Q325" s="24"/>
    </row>
    <row r="326" spans="1:17" ht="31.5">
      <c r="A326" s="95" t="s">
        <v>806</v>
      </c>
      <c r="B326" s="53" t="s">
        <v>1443</v>
      </c>
      <c r="C326" s="54" t="s">
        <v>1444</v>
      </c>
      <c r="D326" s="49"/>
      <c r="E326" s="77"/>
      <c r="F326" s="49"/>
      <c r="G326" s="49"/>
      <c r="H326" s="49">
        <v>0.25</v>
      </c>
      <c r="I326" s="49">
        <v>0.045</v>
      </c>
      <c r="J326" s="77"/>
      <c r="K326" s="77"/>
      <c r="L326" s="24"/>
      <c r="M326" s="24"/>
      <c r="N326" s="24"/>
      <c r="O326" s="24"/>
      <c r="P326" s="24"/>
      <c r="Q326" s="24"/>
    </row>
    <row r="327" spans="1:17" ht="31.5">
      <c r="A327" s="95" t="s">
        <v>806</v>
      </c>
      <c r="B327" s="53" t="s">
        <v>143</v>
      </c>
      <c r="C327" s="54" t="s">
        <v>752</v>
      </c>
      <c r="D327" s="49"/>
      <c r="E327" s="77"/>
      <c r="F327" s="49"/>
      <c r="G327" s="49"/>
      <c r="H327" s="49"/>
      <c r="I327" s="49"/>
      <c r="J327" s="77"/>
      <c r="K327" s="77"/>
      <c r="L327" s="24"/>
      <c r="M327" s="24"/>
      <c r="N327" s="24"/>
      <c r="O327" s="24"/>
      <c r="P327" s="24"/>
      <c r="Q327" s="24"/>
    </row>
    <row r="328" spans="1:17" ht="31.5">
      <c r="A328" s="95" t="s">
        <v>806</v>
      </c>
      <c r="B328" s="53" t="s">
        <v>1445</v>
      </c>
      <c r="C328" s="54" t="s">
        <v>1446</v>
      </c>
      <c r="D328" s="49"/>
      <c r="E328" s="77"/>
      <c r="F328" s="49"/>
      <c r="G328" s="49"/>
      <c r="H328" s="49"/>
      <c r="I328" s="49"/>
      <c r="J328" s="77"/>
      <c r="K328" s="77"/>
      <c r="L328" s="24"/>
      <c r="M328" s="24"/>
      <c r="N328" s="24"/>
      <c r="O328" s="24"/>
      <c r="P328" s="24"/>
      <c r="Q328" s="24"/>
    </row>
    <row r="329" spans="1:17" ht="47.25">
      <c r="A329" s="95" t="s">
        <v>806</v>
      </c>
      <c r="B329" s="53" t="s">
        <v>1447</v>
      </c>
      <c r="C329" s="54" t="s">
        <v>1448</v>
      </c>
      <c r="D329" s="49"/>
      <c r="E329" s="77"/>
      <c r="F329" s="49"/>
      <c r="G329" s="49"/>
      <c r="H329" s="49"/>
      <c r="I329" s="49"/>
      <c r="J329" s="77"/>
      <c r="K329" s="77"/>
      <c r="L329" s="24"/>
      <c r="M329" s="24"/>
      <c r="N329" s="24"/>
      <c r="O329" s="24"/>
      <c r="P329" s="24"/>
      <c r="Q329" s="24"/>
    </row>
    <row r="330" spans="1:17" ht="47.25">
      <c r="A330" s="95" t="s">
        <v>806</v>
      </c>
      <c r="B330" s="53" t="s">
        <v>144</v>
      </c>
      <c r="C330" s="54" t="s">
        <v>345</v>
      </c>
      <c r="D330" s="49"/>
      <c r="E330" s="77"/>
      <c r="F330" s="49"/>
      <c r="G330" s="49"/>
      <c r="H330" s="49"/>
      <c r="I330" s="49"/>
      <c r="J330" s="77"/>
      <c r="K330" s="77"/>
      <c r="L330" s="24"/>
      <c r="M330" s="24"/>
      <c r="N330" s="24"/>
      <c r="O330" s="24"/>
      <c r="P330" s="24"/>
      <c r="Q330" s="24"/>
    </row>
    <row r="331" spans="1:17" ht="47.25">
      <c r="A331" s="95" t="s">
        <v>806</v>
      </c>
      <c r="B331" s="53" t="s">
        <v>1449</v>
      </c>
      <c r="C331" s="54" t="s">
        <v>1450</v>
      </c>
      <c r="D331" s="49"/>
      <c r="E331" s="77"/>
      <c r="F331" s="49"/>
      <c r="G331" s="49"/>
      <c r="H331" s="49"/>
      <c r="I331" s="49">
        <v>0.05</v>
      </c>
      <c r="J331" s="77"/>
      <c r="K331" s="77"/>
      <c r="L331" s="24"/>
      <c r="M331" s="24"/>
      <c r="N331" s="24"/>
      <c r="O331" s="24"/>
      <c r="P331" s="24"/>
      <c r="Q331" s="24"/>
    </row>
    <row r="332" spans="1:17" ht="47.25">
      <c r="A332" s="95" t="s">
        <v>806</v>
      </c>
      <c r="B332" s="53" t="s">
        <v>1451</v>
      </c>
      <c r="C332" s="54" t="s">
        <v>2505</v>
      </c>
      <c r="D332" s="49"/>
      <c r="E332" s="77"/>
      <c r="F332" s="49"/>
      <c r="G332" s="49"/>
      <c r="H332" s="49">
        <v>0.25</v>
      </c>
      <c r="I332" s="49">
        <v>0.60</v>
      </c>
      <c r="J332" s="77"/>
      <c r="K332" s="77"/>
      <c r="L332" s="24"/>
      <c r="M332" s="24"/>
      <c r="N332" s="24"/>
      <c r="O332" s="24"/>
      <c r="P332" s="24"/>
      <c r="Q332" s="24"/>
    </row>
    <row r="333" spans="1:17" ht="47.25">
      <c r="A333" s="95" t="s">
        <v>806</v>
      </c>
      <c r="B333" s="53" t="s">
        <v>242</v>
      </c>
      <c r="C333" s="54" t="s">
        <v>347</v>
      </c>
      <c r="D333" s="49"/>
      <c r="E333" s="77"/>
      <c r="F333" s="49"/>
      <c r="G333" s="49"/>
      <c r="H333" s="49"/>
      <c r="I333" s="49"/>
      <c r="J333" s="77"/>
      <c r="K333" s="77"/>
      <c r="L333" s="24"/>
      <c r="M333" s="24"/>
      <c r="N333" s="24"/>
      <c r="O333" s="24"/>
      <c r="P333" s="24"/>
      <c r="Q333" s="24"/>
    </row>
    <row r="334" spans="1:17" ht="63">
      <c r="A334" s="95" t="s">
        <v>806</v>
      </c>
      <c r="B334" s="53" t="s">
        <v>1452</v>
      </c>
      <c r="C334" s="54" t="s">
        <v>2511</v>
      </c>
      <c r="D334" s="49"/>
      <c r="E334" s="77"/>
      <c r="F334" s="49"/>
      <c r="G334" s="49"/>
      <c r="H334" s="49">
        <v>0.25</v>
      </c>
      <c r="I334" s="49">
        <v>0.90</v>
      </c>
      <c r="J334" s="77"/>
      <c r="K334" s="77"/>
      <c r="L334" s="24"/>
      <c r="M334" s="24"/>
      <c r="N334" s="24"/>
      <c r="O334" s="24"/>
      <c r="P334" s="24"/>
      <c r="Q334" s="24"/>
    </row>
    <row r="335" spans="1:17" ht="78.75">
      <c r="A335" s="95" t="s">
        <v>806</v>
      </c>
      <c r="B335" s="53" t="s">
        <v>1453</v>
      </c>
      <c r="C335" s="54" t="s">
        <v>2512</v>
      </c>
      <c r="D335" s="49"/>
      <c r="E335" s="77"/>
      <c r="F335" s="49"/>
      <c r="G335" s="49"/>
      <c r="H335" s="49">
        <v>0.16</v>
      </c>
      <c r="I335" s="49">
        <v>0.10</v>
      </c>
      <c r="J335" s="77"/>
      <c r="K335" s="77"/>
      <c r="L335" s="24"/>
      <c r="M335" s="24"/>
      <c r="N335" s="24"/>
      <c r="O335" s="24"/>
      <c r="P335" s="24"/>
      <c r="Q335" s="24"/>
    </row>
    <row r="336" spans="1:17" ht="31.5">
      <c r="A336" s="95" t="s">
        <v>806</v>
      </c>
      <c r="B336" s="53" t="s">
        <v>1454</v>
      </c>
      <c r="C336" s="54" t="s">
        <v>1455</v>
      </c>
      <c r="D336" s="49"/>
      <c r="E336" s="77"/>
      <c r="F336" s="49"/>
      <c r="G336" s="49"/>
      <c r="H336" s="49">
        <v>0.16</v>
      </c>
      <c r="I336" s="49">
        <v>0.085</v>
      </c>
      <c r="J336" s="77"/>
      <c r="K336" s="77"/>
      <c r="L336" s="24"/>
      <c r="M336" s="24"/>
      <c r="N336" s="24"/>
      <c r="O336" s="24"/>
      <c r="P336" s="24"/>
      <c r="Q336" s="24"/>
    </row>
    <row r="337" spans="1:17" ht="47.25">
      <c r="A337" s="95" t="s">
        <v>806</v>
      </c>
      <c r="B337" s="53" t="s">
        <v>1466</v>
      </c>
      <c r="C337" s="54" t="s">
        <v>2513</v>
      </c>
      <c r="D337" s="49"/>
      <c r="E337" s="77"/>
      <c r="F337" s="49"/>
      <c r="G337" s="49"/>
      <c r="H337" s="49">
        <v>0.25</v>
      </c>
      <c r="I337" s="49">
        <v>0.70</v>
      </c>
      <c r="J337" s="77"/>
      <c r="K337" s="77"/>
      <c r="L337" s="24"/>
      <c r="M337" s="24"/>
      <c r="N337" s="24"/>
      <c r="O337" s="24"/>
      <c r="P337" s="24"/>
      <c r="Q337" s="24"/>
    </row>
    <row r="338" spans="1:17" ht="63">
      <c r="A338" s="95" t="s">
        <v>806</v>
      </c>
      <c r="B338" s="53" t="s">
        <v>1468</v>
      </c>
      <c r="C338" s="54" t="s">
        <v>1469</v>
      </c>
      <c r="D338" s="49"/>
      <c r="E338" s="77"/>
      <c r="F338" s="49"/>
      <c r="G338" s="49"/>
      <c r="H338" s="49">
        <v>0.80</v>
      </c>
      <c r="I338" s="49">
        <v>0.5</v>
      </c>
      <c r="J338" s="77"/>
      <c r="K338" s="77"/>
      <c r="L338" s="24"/>
      <c r="M338" s="24"/>
      <c r="N338" s="24"/>
      <c r="O338" s="24"/>
      <c r="P338" s="24"/>
      <c r="Q338" s="24"/>
    </row>
    <row r="339" spans="1:17" ht="31.5">
      <c r="A339" s="95" t="s">
        <v>806</v>
      </c>
      <c r="B339" s="53" t="s">
        <v>1470</v>
      </c>
      <c r="C339" s="54" t="s">
        <v>2514</v>
      </c>
      <c r="D339" s="49"/>
      <c r="E339" s="77"/>
      <c r="F339" s="49"/>
      <c r="G339" s="49"/>
      <c r="H339" s="49"/>
      <c r="I339" s="49"/>
      <c r="J339" s="77"/>
      <c r="K339" s="77"/>
      <c r="L339" s="24"/>
      <c r="M339" s="24"/>
      <c r="N339" s="24"/>
      <c r="O339" s="24"/>
      <c r="P339" s="24"/>
      <c r="Q339" s="24"/>
    </row>
    <row r="340" spans="1:17" ht="31.5">
      <c r="A340" s="95" t="s">
        <v>806</v>
      </c>
      <c r="B340" s="53" t="s">
        <v>1471</v>
      </c>
      <c r="C340" s="54" t="s">
        <v>2515</v>
      </c>
      <c r="D340" s="49"/>
      <c r="E340" s="77"/>
      <c r="F340" s="49"/>
      <c r="G340" s="49"/>
      <c r="H340" s="49"/>
      <c r="I340" s="49"/>
      <c r="J340" s="77"/>
      <c r="K340" s="77"/>
      <c r="L340" s="24"/>
      <c r="M340" s="24"/>
      <c r="N340" s="24"/>
      <c r="O340" s="24"/>
      <c r="P340" s="24"/>
      <c r="Q340" s="24"/>
    </row>
    <row r="341" spans="1:17" ht="47.25">
      <c r="A341" s="95" t="s">
        <v>806</v>
      </c>
      <c r="B341" s="53" t="s">
        <v>1472</v>
      </c>
      <c r="C341" s="54" t="s">
        <v>2516</v>
      </c>
      <c r="D341" s="49"/>
      <c r="E341" s="77"/>
      <c r="F341" s="49"/>
      <c r="G341" s="49"/>
      <c r="H341" s="49"/>
      <c r="I341" s="49"/>
      <c r="J341" s="77"/>
      <c r="K341" s="77"/>
      <c r="L341" s="24"/>
      <c r="M341" s="24"/>
      <c r="N341" s="24"/>
      <c r="O341" s="24"/>
      <c r="P341" s="24"/>
      <c r="Q341" s="24"/>
    </row>
    <row r="342" spans="1:17" ht="47.25">
      <c r="A342" s="95" t="s">
        <v>806</v>
      </c>
      <c r="B342" s="53" t="s">
        <v>145</v>
      </c>
      <c r="C342" s="54" t="s">
        <v>348</v>
      </c>
      <c r="D342" s="49"/>
      <c r="E342" s="77"/>
      <c r="F342" s="49"/>
      <c r="G342" s="49"/>
      <c r="H342" s="49"/>
      <c r="I342" s="49"/>
      <c r="J342" s="77"/>
      <c r="K342" s="77"/>
      <c r="L342" s="24"/>
      <c r="M342" s="24"/>
      <c r="N342" s="24"/>
      <c r="O342" s="24"/>
      <c r="P342" s="24"/>
      <c r="Q342" s="24"/>
    </row>
    <row r="343" spans="1:17" ht="47.25">
      <c r="A343" s="95" t="s">
        <v>806</v>
      </c>
      <c r="B343" s="53" t="s">
        <v>1475</v>
      </c>
      <c r="C343" s="54" t="s">
        <v>2517</v>
      </c>
      <c r="D343" s="49"/>
      <c r="E343" s="77"/>
      <c r="F343" s="49"/>
      <c r="G343" s="49"/>
      <c r="H343" s="49">
        <v>0.16</v>
      </c>
      <c r="I343" s="49">
        <v>0.25</v>
      </c>
      <c r="J343" s="77"/>
      <c r="K343" s="77"/>
      <c r="L343" s="24"/>
      <c r="M343" s="24"/>
      <c r="N343" s="24"/>
      <c r="O343" s="24"/>
      <c r="P343" s="24"/>
      <c r="Q343" s="24"/>
    </row>
    <row r="344" spans="1:17" ht="63">
      <c r="A344" s="95" t="s">
        <v>806</v>
      </c>
      <c r="B344" s="53" t="s">
        <v>1476</v>
      </c>
      <c r="C344" s="54" t="s">
        <v>2518</v>
      </c>
      <c r="D344" s="49"/>
      <c r="E344" s="77"/>
      <c r="F344" s="49"/>
      <c r="G344" s="49"/>
      <c r="H344" s="49">
        <v>0.16</v>
      </c>
      <c r="I344" s="49">
        <v>0.34</v>
      </c>
      <c r="J344" s="77"/>
      <c r="K344" s="77"/>
      <c r="L344" s="24"/>
      <c r="M344" s="24"/>
      <c r="N344" s="24"/>
      <c r="O344" s="24"/>
      <c r="P344" s="24"/>
      <c r="Q344" s="24"/>
    </row>
    <row r="345" spans="1:17" ht="47.25">
      <c r="A345" s="95" t="s">
        <v>806</v>
      </c>
      <c r="B345" s="53" t="s">
        <v>1482</v>
      </c>
      <c r="C345" s="54" t="s">
        <v>1483</v>
      </c>
      <c r="D345" s="49"/>
      <c r="E345" s="77"/>
      <c r="F345" s="49"/>
      <c r="G345" s="49"/>
      <c r="H345" s="49"/>
      <c r="I345" s="49"/>
      <c r="J345" s="77"/>
      <c r="K345" s="77"/>
      <c r="L345" s="24"/>
      <c r="M345" s="24"/>
      <c r="N345" s="24"/>
      <c r="O345" s="24"/>
      <c r="P345" s="24"/>
      <c r="Q345" s="24"/>
    </row>
    <row r="346" spans="1:17" ht="47.25">
      <c r="A346" s="95" t="s">
        <v>806</v>
      </c>
      <c r="B346" s="53" t="s">
        <v>1484</v>
      </c>
      <c r="C346" s="54" t="s">
        <v>2520</v>
      </c>
      <c r="D346" s="49"/>
      <c r="E346" s="77"/>
      <c r="F346" s="49"/>
      <c r="G346" s="49"/>
      <c r="H346" s="49"/>
      <c r="I346" s="49"/>
      <c r="J346" s="77"/>
      <c r="K346" s="77"/>
      <c r="L346" s="24"/>
      <c r="M346" s="24"/>
      <c r="N346" s="24"/>
      <c r="O346" s="24"/>
      <c r="P346" s="24"/>
      <c r="Q346" s="24"/>
    </row>
    <row r="347" spans="1:17" ht="31.5">
      <c r="A347" s="95" t="s">
        <v>806</v>
      </c>
      <c r="B347" s="53" t="s">
        <v>1485</v>
      </c>
      <c r="C347" s="54" t="s">
        <v>1486</v>
      </c>
      <c r="D347" s="49"/>
      <c r="E347" s="77"/>
      <c r="F347" s="49"/>
      <c r="G347" s="49"/>
      <c r="H347" s="49"/>
      <c r="I347" s="49">
        <v>0.11</v>
      </c>
      <c r="J347" s="77"/>
      <c r="K347" s="77"/>
      <c r="L347" s="24"/>
      <c r="M347" s="24"/>
      <c r="N347" s="24"/>
      <c r="O347" s="24"/>
      <c r="P347" s="24"/>
      <c r="Q347" s="24"/>
    </row>
    <row r="348" spans="1:17" ht="31.5">
      <c r="A348" s="95" t="s">
        <v>806</v>
      </c>
      <c r="B348" s="53" t="s">
        <v>1487</v>
      </c>
      <c r="C348" s="54" t="s">
        <v>1488</v>
      </c>
      <c r="D348" s="49"/>
      <c r="E348" s="77"/>
      <c r="F348" s="49"/>
      <c r="G348" s="49"/>
      <c r="H348" s="49"/>
      <c r="I348" s="49">
        <v>0.04</v>
      </c>
      <c r="J348" s="77"/>
      <c r="K348" s="77"/>
      <c r="L348" s="24"/>
      <c r="M348" s="24"/>
      <c r="N348" s="24"/>
      <c r="O348" s="24"/>
      <c r="P348" s="24"/>
      <c r="Q348" s="24"/>
    </row>
    <row r="349" spans="1:17" ht="31.5">
      <c r="A349" s="95" t="s">
        <v>806</v>
      </c>
      <c r="B349" s="53" t="s">
        <v>1489</v>
      </c>
      <c r="C349" s="54" t="s">
        <v>1490</v>
      </c>
      <c r="D349" s="49"/>
      <c r="E349" s="77"/>
      <c r="F349" s="49"/>
      <c r="G349" s="49"/>
      <c r="H349" s="49"/>
      <c r="I349" s="49">
        <v>0.04</v>
      </c>
      <c r="J349" s="77"/>
      <c r="K349" s="77"/>
      <c r="L349" s="24"/>
      <c r="M349" s="24"/>
      <c r="N349" s="24"/>
      <c r="O349" s="24"/>
      <c r="P349" s="24"/>
      <c r="Q349" s="24"/>
    </row>
    <row r="350" spans="1:17" ht="31.5">
      <c r="A350" s="95" t="s">
        <v>806</v>
      </c>
      <c r="B350" s="53" t="s">
        <v>1491</v>
      </c>
      <c r="C350" s="54" t="s">
        <v>1492</v>
      </c>
      <c r="D350" s="49"/>
      <c r="E350" s="77"/>
      <c r="F350" s="49"/>
      <c r="G350" s="49"/>
      <c r="H350" s="49"/>
      <c r="I350" s="49">
        <v>0.12</v>
      </c>
      <c r="J350" s="77"/>
      <c r="K350" s="77"/>
      <c r="L350" s="24"/>
      <c r="M350" s="24"/>
      <c r="N350" s="24"/>
      <c r="O350" s="24"/>
      <c r="P350" s="24"/>
      <c r="Q350" s="24"/>
    </row>
    <row r="351" spans="1:17" ht="31.5">
      <c r="A351" s="95" t="s">
        <v>806</v>
      </c>
      <c r="B351" s="53" t="s">
        <v>1493</v>
      </c>
      <c r="C351" s="54" t="s">
        <v>1494</v>
      </c>
      <c r="D351" s="49"/>
      <c r="E351" s="77"/>
      <c r="F351" s="49"/>
      <c r="G351" s="49"/>
      <c r="H351" s="49"/>
      <c r="I351" s="49">
        <v>0.14000000000000001</v>
      </c>
      <c r="J351" s="77"/>
      <c r="K351" s="77"/>
      <c r="L351" s="24"/>
      <c r="M351" s="24"/>
      <c r="N351" s="24"/>
      <c r="O351" s="24"/>
      <c r="P351" s="24"/>
      <c r="Q351" s="24"/>
    </row>
    <row r="352" spans="1:17" ht="31.5">
      <c r="A352" s="95" t="s">
        <v>806</v>
      </c>
      <c r="B352" s="53" t="s">
        <v>1495</v>
      </c>
      <c r="C352" s="54" t="s">
        <v>1496</v>
      </c>
      <c r="D352" s="49"/>
      <c r="E352" s="77"/>
      <c r="F352" s="49"/>
      <c r="G352" s="49"/>
      <c r="H352" s="49"/>
      <c r="I352" s="49">
        <v>0.05</v>
      </c>
      <c r="J352" s="77"/>
      <c r="K352" s="77"/>
      <c r="L352" s="24"/>
      <c r="M352" s="24"/>
      <c r="N352" s="24"/>
      <c r="O352" s="24"/>
      <c r="P352" s="24"/>
      <c r="Q352" s="24"/>
    </row>
    <row r="353" spans="1:17" ht="31.5">
      <c r="A353" s="95" t="s">
        <v>806</v>
      </c>
      <c r="B353" s="53" t="s">
        <v>1497</v>
      </c>
      <c r="C353" s="54" t="s">
        <v>1498</v>
      </c>
      <c r="D353" s="49"/>
      <c r="E353" s="77"/>
      <c r="F353" s="49"/>
      <c r="G353" s="49"/>
      <c r="H353" s="49"/>
      <c r="I353" s="49">
        <v>0.12</v>
      </c>
      <c r="J353" s="77"/>
      <c r="K353" s="77"/>
      <c r="L353" s="24"/>
      <c r="M353" s="24"/>
      <c r="N353" s="24"/>
      <c r="O353" s="24"/>
      <c r="P353" s="24"/>
      <c r="Q353" s="24"/>
    </row>
    <row r="354" spans="1:17" ht="31.5">
      <c r="A354" s="95" t="s">
        <v>806</v>
      </c>
      <c r="B354" s="53" t="s">
        <v>1499</v>
      </c>
      <c r="C354" s="54" t="s">
        <v>1500</v>
      </c>
      <c r="D354" s="49"/>
      <c r="E354" s="77"/>
      <c r="F354" s="49"/>
      <c r="G354" s="49"/>
      <c r="H354" s="49"/>
      <c r="I354" s="49">
        <v>0.21</v>
      </c>
      <c r="J354" s="77"/>
      <c r="K354" s="77"/>
      <c r="L354" s="24"/>
      <c r="M354" s="24"/>
      <c r="N354" s="24"/>
      <c r="O354" s="24"/>
      <c r="P354" s="24"/>
      <c r="Q354" s="24"/>
    </row>
    <row r="355" spans="1:17" ht="47.25">
      <c r="A355" s="95" t="s">
        <v>806</v>
      </c>
      <c r="B355" s="53" t="s">
        <v>1501</v>
      </c>
      <c r="C355" s="54" t="s">
        <v>1502</v>
      </c>
      <c r="D355" s="49"/>
      <c r="E355" s="77"/>
      <c r="F355" s="49"/>
      <c r="G355" s="49"/>
      <c r="H355" s="49"/>
      <c r="I355" s="49">
        <v>0.15</v>
      </c>
      <c r="J355" s="77"/>
      <c r="K355" s="77"/>
      <c r="L355" s="24"/>
      <c r="M355" s="24"/>
      <c r="N355" s="24"/>
      <c r="O355" s="24"/>
      <c r="P355" s="24"/>
      <c r="Q355" s="24"/>
    </row>
    <row r="356" spans="1:17" ht="47.25">
      <c r="A356" s="95" t="s">
        <v>806</v>
      </c>
      <c r="B356" s="53" t="s">
        <v>1503</v>
      </c>
      <c r="C356" s="54" t="s">
        <v>1504</v>
      </c>
      <c r="D356" s="49"/>
      <c r="E356" s="77"/>
      <c r="F356" s="49"/>
      <c r="G356" s="49"/>
      <c r="H356" s="49"/>
      <c r="I356" s="49">
        <v>0.11</v>
      </c>
      <c r="J356" s="77"/>
      <c r="K356" s="77"/>
      <c r="L356" s="24"/>
      <c r="M356" s="24"/>
      <c r="N356" s="24"/>
      <c r="O356" s="24"/>
      <c r="P356" s="24"/>
      <c r="Q356" s="24"/>
    </row>
    <row r="357" spans="1:17" ht="47.25">
      <c r="A357" s="95" t="s">
        <v>806</v>
      </c>
      <c r="B357" s="53" t="s">
        <v>1505</v>
      </c>
      <c r="C357" s="54" t="s">
        <v>1506</v>
      </c>
      <c r="D357" s="49"/>
      <c r="E357" s="77"/>
      <c r="F357" s="49"/>
      <c r="G357" s="49"/>
      <c r="H357" s="49"/>
      <c r="I357" s="49">
        <v>0.070000000000000007</v>
      </c>
      <c r="J357" s="77"/>
      <c r="K357" s="77"/>
      <c r="L357" s="24"/>
      <c r="M357" s="24"/>
      <c r="N357" s="24"/>
      <c r="O357" s="24"/>
      <c r="P357" s="24"/>
      <c r="Q357" s="24"/>
    </row>
    <row r="358" spans="1:17" ht="47.25">
      <c r="A358" s="95" t="s">
        <v>806</v>
      </c>
      <c r="B358" s="53" t="s">
        <v>1507</v>
      </c>
      <c r="C358" s="54" t="s">
        <v>1508</v>
      </c>
      <c r="D358" s="49"/>
      <c r="E358" s="77"/>
      <c r="F358" s="49"/>
      <c r="G358" s="49"/>
      <c r="H358" s="49"/>
      <c r="I358" s="49">
        <v>0.10</v>
      </c>
      <c r="J358" s="77"/>
      <c r="K358" s="77"/>
      <c r="L358" s="24"/>
      <c r="M358" s="24"/>
      <c r="N358" s="24"/>
      <c r="O358" s="24"/>
      <c r="P358" s="24"/>
      <c r="Q358" s="24"/>
    </row>
    <row r="359" spans="1:17" ht="47.25">
      <c r="A359" s="95" t="s">
        <v>806</v>
      </c>
      <c r="B359" s="53" t="s">
        <v>1509</v>
      </c>
      <c r="C359" s="54" t="s">
        <v>1510</v>
      </c>
      <c r="D359" s="49"/>
      <c r="E359" s="77"/>
      <c r="F359" s="49"/>
      <c r="G359" s="49"/>
      <c r="H359" s="49"/>
      <c r="I359" s="49">
        <v>0.03</v>
      </c>
      <c r="J359" s="77"/>
      <c r="K359" s="77"/>
      <c r="L359" s="24"/>
      <c r="M359" s="24"/>
      <c r="N359" s="24"/>
      <c r="O359" s="24"/>
      <c r="P359" s="24"/>
      <c r="Q359" s="24"/>
    </row>
    <row r="360" spans="1:17" ht="47.25">
      <c r="A360" s="95" t="s">
        <v>806</v>
      </c>
      <c r="B360" s="53" t="s">
        <v>1511</v>
      </c>
      <c r="C360" s="54" t="s">
        <v>1512</v>
      </c>
      <c r="D360" s="49"/>
      <c r="E360" s="77"/>
      <c r="F360" s="49"/>
      <c r="G360" s="49"/>
      <c r="H360" s="49"/>
      <c r="I360" s="49">
        <v>0.11</v>
      </c>
      <c r="J360" s="77"/>
      <c r="K360" s="77"/>
      <c r="L360" s="24"/>
      <c r="M360" s="24"/>
      <c r="N360" s="24"/>
      <c r="O360" s="24"/>
      <c r="P360" s="24"/>
      <c r="Q360" s="24"/>
    </row>
    <row r="361" spans="1:17" ht="47.25">
      <c r="A361" s="95" t="s">
        <v>806</v>
      </c>
      <c r="B361" s="53" t="s">
        <v>1513</v>
      </c>
      <c r="C361" s="54" t="s">
        <v>1514</v>
      </c>
      <c r="D361" s="49"/>
      <c r="E361" s="77"/>
      <c r="F361" s="49"/>
      <c r="G361" s="49"/>
      <c r="H361" s="49"/>
      <c r="I361" s="49">
        <v>0.070000000000000007</v>
      </c>
      <c r="J361" s="77"/>
      <c r="K361" s="77"/>
      <c r="L361" s="24"/>
      <c r="M361" s="24"/>
      <c r="N361" s="24"/>
      <c r="O361" s="24"/>
      <c r="P361" s="24"/>
      <c r="Q361" s="24"/>
    </row>
    <row r="362" spans="1:17" ht="47.25">
      <c r="A362" s="95" t="s">
        <v>806</v>
      </c>
      <c r="B362" s="53" t="s">
        <v>1515</v>
      </c>
      <c r="C362" s="54" t="s">
        <v>1516</v>
      </c>
      <c r="D362" s="49"/>
      <c r="E362" s="77"/>
      <c r="F362" s="49"/>
      <c r="G362" s="49"/>
      <c r="H362" s="49"/>
      <c r="I362" s="49">
        <v>0.070000000000000007</v>
      </c>
      <c r="J362" s="77"/>
      <c r="K362" s="77"/>
      <c r="L362" s="24"/>
      <c r="M362" s="24"/>
      <c r="N362" s="24"/>
      <c r="O362" s="24"/>
      <c r="P362" s="24"/>
      <c r="Q362" s="24"/>
    </row>
    <row r="363" spans="1:17" ht="47.25">
      <c r="A363" s="95" t="s">
        <v>806</v>
      </c>
      <c r="B363" s="53" t="s">
        <v>1517</v>
      </c>
      <c r="C363" s="54" t="s">
        <v>1518</v>
      </c>
      <c r="D363" s="49"/>
      <c r="E363" s="77"/>
      <c r="F363" s="49"/>
      <c r="G363" s="49"/>
      <c r="H363" s="49"/>
      <c r="I363" s="49">
        <v>0.03</v>
      </c>
      <c r="J363" s="77"/>
      <c r="K363" s="77"/>
      <c r="L363" s="24"/>
      <c r="M363" s="24"/>
      <c r="N363" s="24"/>
      <c r="O363" s="24"/>
      <c r="P363" s="24"/>
      <c r="Q363" s="24"/>
    </row>
    <row r="364" spans="1:17" ht="47.25">
      <c r="A364" s="95" t="s">
        <v>806</v>
      </c>
      <c r="B364" s="53" t="s">
        <v>1519</v>
      </c>
      <c r="C364" s="54" t="s">
        <v>1520</v>
      </c>
      <c r="D364" s="49"/>
      <c r="E364" s="77"/>
      <c r="F364" s="49"/>
      <c r="G364" s="49"/>
      <c r="H364" s="49"/>
      <c r="I364" s="49">
        <v>0.09</v>
      </c>
      <c r="J364" s="77"/>
      <c r="K364" s="77"/>
      <c r="L364" s="24"/>
      <c r="M364" s="24"/>
      <c r="N364" s="24"/>
      <c r="O364" s="24"/>
      <c r="P364" s="24"/>
      <c r="Q364" s="24"/>
    </row>
    <row r="365" spans="1:17" ht="47.25">
      <c r="A365" s="95" t="s">
        <v>806</v>
      </c>
      <c r="B365" s="53" t="s">
        <v>1521</v>
      </c>
      <c r="C365" s="54" t="s">
        <v>1522</v>
      </c>
      <c r="D365" s="49"/>
      <c r="E365" s="77"/>
      <c r="F365" s="49"/>
      <c r="G365" s="49"/>
      <c r="H365" s="49"/>
      <c r="I365" s="49">
        <v>0.070000000000000007</v>
      </c>
      <c r="J365" s="77"/>
      <c r="K365" s="77"/>
      <c r="L365" s="24"/>
      <c r="M365" s="24"/>
      <c r="N365" s="24"/>
      <c r="O365" s="24"/>
      <c r="P365" s="24"/>
      <c r="Q365" s="24"/>
    </row>
    <row r="366" spans="1:17" ht="47.25">
      <c r="A366" s="95" t="s">
        <v>806</v>
      </c>
      <c r="B366" s="53" t="s">
        <v>1523</v>
      </c>
      <c r="C366" s="54" t="s">
        <v>1524</v>
      </c>
      <c r="D366" s="49"/>
      <c r="E366" s="77"/>
      <c r="F366" s="49"/>
      <c r="G366" s="49"/>
      <c r="H366" s="49"/>
      <c r="I366" s="49">
        <v>0.10</v>
      </c>
      <c r="J366" s="77"/>
      <c r="K366" s="77"/>
      <c r="L366" s="24"/>
      <c r="M366" s="24"/>
      <c r="N366" s="24"/>
      <c r="O366" s="24"/>
      <c r="P366" s="24"/>
      <c r="Q366" s="24"/>
    </row>
    <row r="367" spans="1:17" ht="47.25">
      <c r="A367" s="95" t="s">
        <v>806</v>
      </c>
      <c r="B367" s="53" t="s">
        <v>1525</v>
      </c>
      <c r="C367" s="54" t="s">
        <v>1526</v>
      </c>
      <c r="D367" s="49"/>
      <c r="E367" s="77"/>
      <c r="F367" s="49"/>
      <c r="G367" s="49"/>
      <c r="H367" s="49"/>
      <c r="I367" s="49">
        <v>0.16</v>
      </c>
      <c r="J367" s="77"/>
      <c r="K367" s="77"/>
      <c r="L367" s="24"/>
      <c r="M367" s="24"/>
      <c r="N367" s="24"/>
      <c r="O367" s="24"/>
      <c r="P367" s="24"/>
      <c r="Q367" s="24"/>
    </row>
    <row r="368" spans="1:17" ht="47.25">
      <c r="A368" s="95" t="s">
        <v>806</v>
      </c>
      <c r="B368" s="53" t="s">
        <v>1527</v>
      </c>
      <c r="C368" s="54" t="s">
        <v>1528</v>
      </c>
      <c r="D368" s="49"/>
      <c r="E368" s="77"/>
      <c r="F368" s="49"/>
      <c r="G368" s="49"/>
      <c r="H368" s="49"/>
      <c r="I368" s="49">
        <v>0.12</v>
      </c>
      <c r="J368" s="77"/>
      <c r="K368" s="77"/>
      <c r="L368" s="24"/>
      <c r="M368" s="24"/>
      <c r="N368" s="24"/>
      <c r="O368" s="24"/>
      <c r="P368" s="24"/>
      <c r="Q368" s="24"/>
    </row>
    <row r="369" spans="1:17" ht="47.25">
      <c r="A369" s="95" t="s">
        <v>806</v>
      </c>
      <c r="B369" s="53" t="s">
        <v>1531</v>
      </c>
      <c r="C369" s="54" t="s">
        <v>1532</v>
      </c>
      <c r="D369" s="49"/>
      <c r="E369" s="77"/>
      <c r="F369" s="49"/>
      <c r="G369" s="49"/>
      <c r="H369" s="49">
        <v>0.25</v>
      </c>
      <c r="I369" s="49">
        <v>0.30</v>
      </c>
      <c r="J369" s="77"/>
      <c r="K369" s="77"/>
      <c r="L369" s="24"/>
      <c r="M369" s="24"/>
      <c r="N369" s="24"/>
      <c r="O369" s="24"/>
      <c r="P369" s="24"/>
      <c r="Q369" s="24"/>
    </row>
    <row r="370" spans="1:17" ht="47.25">
      <c r="A370" s="95" t="s">
        <v>806</v>
      </c>
      <c r="B370" s="53" t="s">
        <v>1533</v>
      </c>
      <c r="C370" s="54" t="s">
        <v>1534</v>
      </c>
      <c r="D370" s="49"/>
      <c r="E370" s="77"/>
      <c r="F370" s="49"/>
      <c r="G370" s="49"/>
      <c r="H370" s="49"/>
      <c r="I370" s="49"/>
      <c r="J370" s="77"/>
      <c r="K370" s="77"/>
      <c r="L370" s="24"/>
      <c r="M370" s="24"/>
      <c r="N370" s="24"/>
      <c r="O370" s="24"/>
      <c r="P370" s="24"/>
      <c r="Q370" s="24"/>
    </row>
    <row r="371" spans="1:17" ht="31.5">
      <c r="A371" s="95" t="s">
        <v>806</v>
      </c>
      <c r="B371" s="53" t="s">
        <v>1535</v>
      </c>
      <c r="C371" s="54" t="s">
        <v>2522</v>
      </c>
      <c r="D371" s="49"/>
      <c r="E371" s="77"/>
      <c r="F371" s="49"/>
      <c r="G371" s="49"/>
      <c r="H371" s="49">
        <v>0.5</v>
      </c>
      <c r="I371" s="49">
        <v>1</v>
      </c>
      <c r="J371" s="77"/>
      <c r="K371" s="77"/>
      <c r="L371" s="24"/>
      <c r="M371" s="24"/>
      <c r="N371" s="24"/>
      <c r="O371" s="24"/>
      <c r="P371" s="24"/>
      <c r="Q371" s="24"/>
    </row>
    <row r="372" spans="1:17" ht="47.25">
      <c r="A372" s="95" t="s">
        <v>806</v>
      </c>
      <c r="B372" s="53" t="s">
        <v>1539</v>
      </c>
      <c r="C372" s="54" t="s">
        <v>1540</v>
      </c>
      <c r="D372" s="49"/>
      <c r="E372" s="77"/>
      <c r="F372" s="49"/>
      <c r="G372" s="49"/>
      <c r="H372" s="49">
        <v>0.25</v>
      </c>
      <c r="I372" s="49">
        <v>0.19400000000000001</v>
      </c>
      <c r="J372" s="77"/>
      <c r="K372" s="77"/>
      <c r="L372" s="24"/>
      <c r="M372" s="24"/>
      <c r="N372" s="24"/>
      <c r="O372" s="24"/>
      <c r="P372" s="24"/>
      <c r="Q372" s="24"/>
    </row>
    <row r="373" spans="1:17" ht="47.25">
      <c r="A373" s="95" t="s">
        <v>806</v>
      </c>
      <c r="B373" s="53" t="s">
        <v>1541</v>
      </c>
      <c r="C373" s="54" t="s">
        <v>1542</v>
      </c>
      <c r="D373" s="49"/>
      <c r="E373" s="77"/>
      <c r="F373" s="49"/>
      <c r="G373" s="49"/>
      <c r="H373" s="49">
        <v>0.40</v>
      </c>
      <c r="I373" s="49">
        <v>0.35799999999999998</v>
      </c>
      <c r="J373" s="77"/>
      <c r="K373" s="77"/>
      <c r="L373" s="24"/>
      <c r="M373" s="24"/>
      <c r="N373" s="24"/>
      <c r="O373" s="24"/>
      <c r="P373" s="24"/>
      <c r="Q373" s="24"/>
    </row>
    <row r="374" spans="1:17" ht="63">
      <c r="A374" s="95" t="s">
        <v>806</v>
      </c>
      <c r="B374" s="53" t="s">
        <v>1543</v>
      </c>
      <c r="C374" s="54" t="s">
        <v>2524</v>
      </c>
      <c r="D374" s="49"/>
      <c r="E374" s="77"/>
      <c r="F374" s="49"/>
      <c r="G374" s="49"/>
      <c r="H374" s="49">
        <v>0.40</v>
      </c>
      <c r="I374" s="49">
        <v>0.10</v>
      </c>
      <c r="J374" s="77"/>
      <c r="K374" s="77"/>
      <c r="L374" s="24"/>
      <c r="M374" s="24"/>
      <c r="N374" s="24"/>
      <c r="O374" s="24"/>
      <c r="P374" s="24"/>
      <c r="Q374" s="24"/>
    </row>
    <row r="375" spans="1:17" ht="63">
      <c r="A375" s="95" t="s">
        <v>806</v>
      </c>
      <c r="B375" s="53" t="s">
        <v>1547</v>
      </c>
      <c r="C375" s="54" t="s">
        <v>2526</v>
      </c>
      <c r="D375" s="49"/>
      <c r="E375" s="77"/>
      <c r="F375" s="49"/>
      <c r="G375" s="49"/>
      <c r="H375" s="49"/>
      <c r="I375" s="49"/>
      <c r="J375" s="77"/>
      <c r="K375" s="77"/>
      <c r="L375" s="24"/>
      <c r="M375" s="24"/>
      <c r="N375" s="24"/>
      <c r="O375" s="24"/>
      <c r="P375" s="24"/>
      <c r="Q375" s="24"/>
    </row>
    <row r="376" spans="1:17" ht="47.25">
      <c r="A376" s="95" t="s">
        <v>806</v>
      </c>
      <c r="B376" s="53" t="s">
        <v>1551</v>
      </c>
      <c r="C376" s="54" t="s">
        <v>1552</v>
      </c>
      <c r="D376" s="49"/>
      <c r="E376" s="77"/>
      <c r="F376" s="49"/>
      <c r="G376" s="49"/>
      <c r="H376" s="49"/>
      <c r="I376" s="49"/>
      <c r="J376" s="77"/>
      <c r="K376" s="77"/>
      <c r="L376" s="24"/>
      <c r="M376" s="24"/>
      <c r="N376" s="24"/>
      <c r="O376" s="24"/>
      <c r="P376" s="24"/>
      <c r="Q376" s="24"/>
    </row>
    <row r="377" spans="1:17" ht="47.25">
      <c r="A377" s="95" t="s">
        <v>806</v>
      </c>
      <c r="B377" s="53" t="s">
        <v>227</v>
      </c>
      <c r="C377" s="54" t="s">
        <v>357</v>
      </c>
      <c r="D377" s="49"/>
      <c r="E377" s="77"/>
      <c r="F377" s="49"/>
      <c r="G377" s="49"/>
      <c r="H377" s="49"/>
      <c r="I377" s="49"/>
      <c r="J377" s="77"/>
      <c r="K377" s="77"/>
      <c r="L377" s="24"/>
      <c r="M377" s="24"/>
      <c r="N377" s="24"/>
      <c r="O377" s="24"/>
      <c r="P377" s="24"/>
      <c r="Q377" s="24"/>
    </row>
    <row r="378" spans="1:17" ht="63">
      <c r="A378" s="95" t="s">
        <v>806</v>
      </c>
      <c r="B378" s="53" t="s">
        <v>1563</v>
      </c>
      <c r="C378" s="55" t="s">
        <v>1564</v>
      </c>
      <c r="D378" s="49"/>
      <c r="E378" s="77"/>
      <c r="F378" s="49"/>
      <c r="G378" s="49"/>
      <c r="H378" s="49">
        <v>0.016</v>
      </c>
      <c r="I378" s="49">
        <v>0.06</v>
      </c>
      <c r="J378" s="77"/>
      <c r="K378" s="77"/>
      <c r="L378" s="24"/>
      <c r="M378" s="24"/>
      <c r="N378" s="24"/>
      <c r="O378" s="24"/>
      <c r="P378" s="24"/>
      <c r="Q378" s="24"/>
    </row>
    <row r="379" spans="1:17" ht="63">
      <c r="A379" s="95" t="s">
        <v>806</v>
      </c>
      <c r="B379" s="53" t="s">
        <v>1565</v>
      </c>
      <c r="C379" s="55" t="s">
        <v>2530</v>
      </c>
      <c r="D379" s="49"/>
      <c r="E379" s="77"/>
      <c r="F379" s="49"/>
      <c r="G379" s="49"/>
      <c r="H379" s="49">
        <v>0.25</v>
      </c>
      <c r="I379" s="49">
        <v>0.06</v>
      </c>
      <c r="J379" s="77"/>
      <c r="K379" s="77"/>
      <c r="L379" s="24"/>
      <c r="M379" s="24"/>
      <c r="N379" s="24"/>
      <c r="O379" s="24"/>
      <c r="P379" s="24"/>
      <c r="Q379" s="24"/>
    </row>
    <row r="380" spans="1:17" ht="47.25">
      <c r="A380" s="95" t="s">
        <v>806</v>
      </c>
      <c r="B380" s="53" t="s">
        <v>1566</v>
      </c>
      <c r="C380" s="54" t="s">
        <v>2533</v>
      </c>
      <c r="D380" s="49"/>
      <c r="E380" s="77"/>
      <c r="F380" s="49"/>
      <c r="G380" s="49"/>
      <c r="H380" s="49"/>
      <c r="I380" s="49">
        <v>1.04</v>
      </c>
      <c r="J380" s="77"/>
      <c r="K380" s="77"/>
      <c r="L380" s="24"/>
      <c r="M380" s="24"/>
      <c r="N380" s="24"/>
      <c r="O380" s="24"/>
      <c r="P380" s="24"/>
      <c r="Q380" s="24"/>
    </row>
    <row r="381" spans="1:17" ht="47.25">
      <c r="A381" s="95" t="s">
        <v>806</v>
      </c>
      <c r="B381" s="53" t="s">
        <v>1567</v>
      </c>
      <c r="C381" s="54" t="s">
        <v>1568</v>
      </c>
      <c r="D381" s="49"/>
      <c r="E381" s="77"/>
      <c r="F381" s="49"/>
      <c r="G381" s="49"/>
      <c r="H381" s="49"/>
      <c r="I381" s="49">
        <v>0.24</v>
      </c>
      <c r="J381" s="77"/>
      <c r="K381" s="77"/>
      <c r="L381" s="24"/>
      <c r="M381" s="24"/>
      <c r="N381" s="24"/>
      <c r="O381" s="24"/>
      <c r="P381" s="24"/>
      <c r="Q381" s="24"/>
    </row>
    <row r="382" spans="1:17" ht="47.25">
      <c r="A382" s="95" t="s">
        <v>806</v>
      </c>
      <c r="B382" s="53" t="s">
        <v>1571</v>
      </c>
      <c r="C382" s="54" t="s">
        <v>1572</v>
      </c>
      <c r="D382" s="49"/>
      <c r="E382" s="77"/>
      <c r="F382" s="49"/>
      <c r="G382" s="49"/>
      <c r="H382" s="49"/>
      <c r="I382" s="49">
        <v>0.67999999999999994</v>
      </c>
      <c r="J382" s="77"/>
      <c r="K382" s="77"/>
      <c r="L382" s="24"/>
      <c r="M382" s="24"/>
      <c r="N382" s="24"/>
      <c r="O382" s="24"/>
      <c r="P382" s="24"/>
      <c r="Q382" s="24"/>
    </row>
    <row r="383" spans="1:17" ht="47.25">
      <c r="A383" s="95" t="s">
        <v>806</v>
      </c>
      <c r="B383" s="53" t="s">
        <v>1573</v>
      </c>
      <c r="C383" s="54" t="s">
        <v>1574</v>
      </c>
      <c r="D383" s="49"/>
      <c r="E383" s="77"/>
      <c r="F383" s="49"/>
      <c r="G383" s="49"/>
      <c r="H383" s="49"/>
      <c r="I383" s="49">
        <v>0.43</v>
      </c>
      <c r="J383" s="77"/>
      <c r="K383" s="77"/>
      <c r="L383" s="24"/>
      <c r="M383" s="24"/>
      <c r="N383" s="24"/>
      <c r="O383" s="24"/>
      <c r="P383" s="24"/>
      <c r="Q383" s="24"/>
    </row>
    <row r="384" spans="1:17" ht="47.25">
      <c r="A384" s="95" t="s">
        <v>806</v>
      </c>
      <c r="B384" s="53" t="s">
        <v>1575</v>
      </c>
      <c r="C384" s="54" t="s">
        <v>1576</v>
      </c>
      <c r="D384" s="49"/>
      <c r="E384" s="77"/>
      <c r="F384" s="49"/>
      <c r="G384" s="49"/>
      <c r="H384" s="49"/>
      <c r="I384" s="49">
        <v>0.16</v>
      </c>
      <c r="J384" s="77"/>
      <c r="K384" s="77"/>
      <c r="L384" s="24"/>
      <c r="M384" s="24"/>
      <c r="N384" s="24"/>
      <c r="O384" s="24"/>
      <c r="P384" s="24"/>
      <c r="Q384" s="24"/>
    </row>
    <row r="385" spans="1:17" ht="47.25">
      <c r="A385" s="95" t="s">
        <v>806</v>
      </c>
      <c r="B385" s="53" t="s">
        <v>1577</v>
      </c>
      <c r="C385" s="54" t="s">
        <v>1578</v>
      </c>
      <c r="D385" s="49"/>
      <c r="E385" s="77"/>
      <c r="F385" s="49"/>
      <c r="G385" s="49"/>
      <c r="H385" s="49"/>
      <c r="I385" s="49">
        <v>0.18</v>
      </c>
      <c r="J385" s="77"/>
      <c r="K385" s="77"/>
      <c r="L385" s="24"/>
      <c r="M385" s="24"/>
      <c r="N385" s="24"/>
      <c r="O385" s="24"/>
      <c r="P385" s="24"/>
      <c r="Q385" s="24"/>
    </row>
    <row r="386" spans="1:17" ht="47.25">
      <c r="A386" s="95" t="s">
        <v>806</v>
      </c>
      <c r="B386" s="53" t="s">
        <v>1579</v>
      </c>
      <c r="C386" s="54" t="s">
        <v>2535</v>
      </c>
      <c r="D386" s="49"/>
      <c r="E386" s="77"/>
      <c r="F386" s="49"/>
      <c r="G386" s="49"/>
      <c r="H386" s="49"/>
      <c r="I386" s="49">
        <v>0.16</v>
      </c>
      <c r="J386" s="77"/>
      <c r="K386" s="77"/>
      <c r="L386" s="24"/>
      <c r="M386" s="24"/>
      <c r="N386" s="24"/>
      <c r="O386" s="24"/>
      <c r="P386" s="24"/>
      <c r="Q386" s="24"/>
    </row>
    <row r="387" spans="1:17" ht="63">
      <c r="A387" s="95" t="s">
        <v>806</v>
      </c>
      <c r="B387" s="53" t="s">
        <v>1582</v>
      </c>
      <c r="C387" s="54" t="s">
        <v>1583</v>
      </c>
      <c r="D387" s="49"/>
      <c r="E387" s="77"/>
      <c r="F387" s="49"/>
      <c r="G387" s="49"/>
      <c r="H387" s="49"/>
      <c r="I387" s="49">
        <v>0.17</v>
      </c>
      <c r="J387" s="77"/>
      <c r="K387" s="77"/>
      <c r="L387" s="24"/>
      <c r="M387" s="24"/>
      <c r="N387" s="24"/>
      <c r="O387" s="24"/>
      <c r="P387" s="24"/>
      <c r="Q387" s="24"/>
    </row>
    <row r="388" spans="1:17" ht="31.5">
      <c r="A388" s="95" t="s">
        <v>806</v>
      </c>
      <c r="B388" s="53" t="s">
        <v>1586</v>
      </c>
      <c r="C388" s="54" t="s">
        <v>1587</v>
      </c>
      <c r="D388" s="49"/>
      <c r="E388" s="77"/>
      <c r="F388" s="49"/>
      <c r="G388" s="49"/>
      <c r="H388" s="49"/>
      <c r="I388" s="49">
        <v>0.05</v>
      </c>
      <c r="J388" s="77"/>
      <c r="K388" s="77"/>
      <c r="L388" s="24"/>
      <c r="M388" s="24"/>
      <c r="N388" s="24"/>
      <c r="O388" s="24"/>
      <c r="P388" s="24"/>
      <c r="Q388" s="24"/>
    </row>
    <row r="389" spans="1:17" ht="31.5">
      <c r="A389" s="95" t="s">
        <v>806</v>
      </c>
      <c r="B389" s="53" t="s">
        <v>1588</v>
      </c>
      <c r="C389" s="54" t="s">
        <v>1589</v>
      </c>
      <c r="D389" s="49"/>
      <c r="E389" s="77"/>
      <c r="F389" s="49"/>
      <c r="G389" s="49"/>
      <c r="H389" s="49"/>
      <c r="I389" s="49">
        <v>0.08</v>
      </c>
      <c r="J389" s="77"/>
      <c r="K389" s="77"/>
      <c r="L389" s="24"/>
      <c r="M389" s="24"/>
      <c r="N389" s="24"/>
      <c r="O389" s="24"/>
      <c r="P389" s="24"/>
      <c r="Q389" s="24"/>
    </row>
    <row r="390" spans="1:17" ht="47.25">
      <c r="A390" s="95" t="s">
        <v>806</v>
      </c>
      <c r="B390" s="53" t="s">
        <v>1590</v>
      </c>
      <c r="C390" s="54" t="s">
        <v>2536</v>
      </c>
      <c r="D390" s="49"/>
      <c r="E390" s="77"/>
      <c r="F390" s="49"/>
      <c r="G390" s="49"/>
      <c r="H390" s="49"/>
      <c r="I390" s="49">
        <v>0.5</v>
      </c>
      <c r="J390" s="77"/>
      <c r="K390" s="77"/>
      <c r="L390" s="24"/>
      <c r="M390" s="24"/>
      <c r="N390" s="24"/>
      <c r="O390" s="24"/>
      <c r="P390" s="24"/>
      <c r="Q390" s="24"/>
    </row>
    <row r="391" spans="1:17" ht="47.25">
      <c r="A391" s="95" t="s">
        <v>806</v>
      </c>
      <c r="B391" s="53" t="s">
        <v>1591</v>
      </c>
      <c r="C391" s="54" t="s">
        <v>2537</v>
      </c>
      <c r="D391" s="49"/>
      <c r="E391" s="77"/>
      <c r="F391" s="49"/>
      <c r="G391" s="49"/>
      <c r="H391" s="49"/>
      <c r="I391" s="49">
        <v>0.20</v>
      </c>
      <c r="J391" s="77"/>
      <c r="K391" s="77"/>
      <c r="L391" s="24"/>
      <c r="M391" s="24"/>
      <c r="N391" s="24"/>
      <c r="O391" s="24"/>
      <c r="P391" s="24"/>
      <c r="Q391" s="24"/>
    </row>
    <row r="392" spans="1:17" ht="63">
      <c r="A392" s="95" t="s">
        <v>806</v>
      </c>
      <c r="B392" s="53" t="s">
        <v>1592</v>
      </c>
      <c r="C392" s="54" t="s">
        <v>1593</v>
      </c>
      <c r="D392" s="49"/>
      <c r="E392" s="77"/>
      <c r="F392" s="49"/>
      <c r="G392" s="49"/>
      <c r="H392" s="49"/>
      <c r="I392" s="49"/>
      <c r="J392" s="77"/>
      <c r="K392" s="77"/>
      <c r="L392" s="24"/>
      <c r="M392" s="24"/>
      <c r="N392" s="24"/>
      <c r="O392" s="24"/>
      <c r="P392" s="24"/>
      <c r="Q392" s="24"/>
    </row>
    <row r="393" spans="1:17" ht="47.25">
      <c r="A393" s="95" t="s">
        <v>806</v>
      </c>
      <c r="B393" s="53" t="s">
        <v>1594</v>
      </c>
      <c r="C393" s="54" t="s">
        <v>2538</v>
      </c>
      <c r="D393" s="49"/>
      <c r="E393" s="77"/>
      <c r="F393" s="49"/>
      <c r="G393" s="49"/>
      <c r="H393" s="49"/>
      <c r="I393" s="49">
        <v>0.19</v>
      </c>
      <c r="J393" s="77"/>
      <c r="K393" s="77"/>
      <c r="L393" s="24"/>
      <c r="M393" s="24"/>
      <c r="N393" s="24"/>
      <c r="O393" s="24"/>
      <c r="P393" s="24"/>
      <c r="Q393" s="24"/>
    </row>
    <row r="394" spans="1:17" ht="47.25">
      <c r="A394" s="95" t="s">
        <v>806</v>
      </c>
      <c r="B394" s="53" t="s">
        <v>1595</v>
      </c>
      <c r="C394" s="54" t="s">
        <v>2539</v>
      </c>
      <c r="D394" s="49"/>
      <c r="E394" s="77"/>
      <c r="F394" s="49"/>
      <c r="G394" s="49"/>
      <c r="H394" s="49"/>
      <c r="I394" s="49">
        <v>0.42</v>
      </c>
      <c r="J394" s="77"/>
      <c r="K394" s="77"/>
      <c r="L394" s="24"/>
      <c r="M394" s="24"/>
      <c r="N394" s="24"/>
      <c r="O394" s="24"/>
      <c r="P394" s="24"/>
      <c r="Q394" s="24"/>
    </row>
    <row r="395" spans="1:17" ht="47.25">
      <c r="A395" s="95" t="s">
        <v>806</v>
      </c>
      <c r="B395" s="53" t="s">
        <v>1596</v>
      </c>
      <c r="C395" s="54" t="s">
        <v>1597</v>
      </c>
      <c r="D395" s="49"/>
      <c r="E395" s="77"/>
      <c r="F395" s="49"/>
      <c r="G395" s="49"/>
      <c r="H395" s="49"/>
      <c r="I395" s="49">
        <v>0.13</v>
      </c>
      <c r="J395" s="77"/>
      <c r="K395" s="77"/>
      <c r="L395" s="24"/>
      <c r="M395" s="24"/>
      <c r="N395" s="24"/>
      <c r="O395" s="24"/>
      <c r="P395" s="24"/>
      <c r="Q395" s="24"/>
    </row>
    <row r="396" spans="1:17" ht="31.5">
      <c r="A396" s="95" t="s">
        <v>806</v>
      </c>
      <c r="B396" s="53" t="s">
        <v>1598</v>
      </c>
      <c r="C396" s="54" t="s">
        <v>1599</v>
      </c>
      <c r="D396" s="49"/>
      <c r="E396" s="77"/>
      <c r="F396" s="49"/>
      <c r="G396" s="49"/>
      <c r="H396" s="49"/>
      <c r="I396" s="49">
        <v>0.20</v>
      </c>
      <c r="J396" s="77"/>
      <c r="K396" s="77"/>
      <c r="L396" s="24"/>
      <c r="M396" s="24"/>
      <c r="N396" s="24"/>
      <c r="O396" s="24"/>
      <c r="P396" s="24"/>
      <c r="Q396" s="24"/>
    </row>
    <row r="397" spans="1:17" ht="47.25">
      <c r="A397" s="95" t="s">
        <v>806</v>
      </c>
      <c r="B397" s="53" t="s">
        <v>1600</v>
      </c>
      <c r="C397" s="54" t="s">
        <v>1601</v>
      </c>
      <c r="D397" s="49"/>
      <c r="E397" s="77"/>
      <c r="F397" s="49"/>
      <c r="G397" s="49"/>
      <c r="H397" s="49"/>
      <c r="I397" s="49"/>
      <c r="J397" s="77"/>
      <c r="K397" s="77"/>
      <c r="L397" s="24"/>
      <c r="M397" s="24"/>
      <c r="N397" s="24"/>
      <c r="O397" s="24"/>
      <c r="P397" s="24"/>
      <c r="Q397" s="24"/>
    </row>
    <row r="398" spans="1:17" ht="31.5">
      <c r="A398" s="95" t="s">
        <v>806</v>
      </c>
      <c r="B398" s="53" t="s">
        <v>1602</v>
      </c>
      <c r="C398" s="54" t="s">
        <v>1603</v>
      </c>
      <c r="D398" s="49"/>
      <c r="E398" s="77"/>
      <c r="F398" s="49"/>
      <c r="G398" s="49"/>
      <c r="H398" s="49"/>
      <c r="I398" s="49"/>
      <c r="J398" s="77"/>
      <c r="K398" s="77"/>
      <c r="L398" s="24"/>
      <c r="M398" s="24"/>
      <c r="N398" s="24"/>
      <c r="O398" s="24"/>
      <c r="P398" s="24"/>
      <c r="Q398" s="24"/>
    </row>
    <row r="399" spans="1:17" ht="47.25">
      <c r="A399" s="95" t="s">
        <v>806</v>
      </c>
      <c r="B399" s="53" t="s">
        <v>1604</v>
      </c>
      <c r="C399" s="54" t="s">
        <v>1605</v>
      </c>
      <c r="D399" s="49"/>
      <c r="E399" s="74"/>
      <c r="F399" s="49"/>
      <c r="G399" s="49"/>
      <c r="H399" s="49"/>
      <c r="I399" s="49"/>
      <c r="J399" s="74"/>
      <c r="K399" s="74"/>
      <c r="L399" s="24"/>
      <c r="M399" s="24"/>
      <c r="N399" s="24"/>
      <c r="O399" s="24"/>
      <c r="P399" s="24"/>
      <c r="Q399" s="24"/>
    </row>
    <row r="400" spans="1:17" ht="47.25">
      <c r="A400" s="95" t="s">
        <v>806</v>
      </c>
      <c r="B400" s="53" t="s">
        <v>1606</v>
      </c>
      <c r="C400" s="54" t="s">
        <v>1607</v>
      </c>
      <c r="D400" s="49"/>
      <c r="E400" s="74"/>
      <c r="F400" s="49"/>
      <c r="G400" s="49"/>
      <c r="H400" s="49">
        <v>0.25</v>
      </c>
      <c r="I400" s="49">
        <v>0.25</v>
      </c>
      <c r="J400" s="74"/>
      <c r="K400" s="74"/>
      <c r="L400" s="24"/>
      <c r="M400" s="24"/>
      <c r="N400" s="24"/>
      <c r="O400" s="24"/>
      <c r="P400" s="24"/>
      <c r="Q400" s="24"/>
    </row>
    <row r="401" spans="1:17" ht="47.25">
      <c r="A401" s="95" t="s">
        <v>806</v>
      </c>
      <c r="B401" s="53" t="s">
        <v>1608</v>
      </c>
      <c r="C401" s="54" t="s">
        <v>1609</v>
      </c>
      <c r="D401" s="49"/>
      <c r="E401" s="77"/>
      <c r="F401" s="49"/>
      <c r="G401" s="49"/>
      <c r="H401" s="49"/>
      <c r="I401" s="49"/>
      <c r="J401" s="77"/>
      <c r="K401" s="77"/>
      <c r="L401" s="24"/>
      <c r="M401" s="24"/>
      <c r="N401" s="24"/>
      <c r="O401" s="24"/>
      <c r="P401" s="24"/>
      <c r="Q401" s="24"/>
    </row>
    <row r="402" spans="1:17" ht="63">
      <c r="A402" s="95" t="s">
        <v>806</v>
      </c>
      <c r="B402" s="53" t="s">
        <v>1610</v>
      </c>
      <c r="C402" s="54" t="s">
        <v>1611</v>
      </c>
      <c r="D402" s="49"/>
      <c r="E402" s="77"/>
      <c r="F402" s="49"/>
      <c r="G402" s="49"/>
      <c r="H402" s="49"/>
      <c r="I402" s="49"/>
      <c r="J402" s="77"/>
      <c r="K402" s="77"/>
      <c r="L402" s="24"/>
      <c r="M402" s="24"/>
      <c r="N402" s="24"/>
      <c r="O402" s="24"/>
      <c r="P402" s="24"/>
      <c r="Q402" s="24"/>
    </row>
    <row r="403" spans="1:17" ht="63">
      <c r="A403" s="95" t="s">
        <v>806</v>
      </c>
      <c r="B403" s="53" t="s">
        <v>1612</v>
      </c>
      <c r="C403" s="54" t="s">
        <v>2540</v>
      </c>
      <c r="D403" s="49"/>
      <c r="E403" s="77"/>
      <c r="F403" s="49"/>
      <c r="G403" s="49"/>
      <c r="H403" s="49">
        <v>0.10</v>
      </c>
      <c r="I403" s="49">
        <v>0.070000000000000007</v>
      </c>
      <c r="J403" s="77"/>
      <c r="K403" s="77"/>
      <c r="L403" s="24"/>
      <c r="M403" s="24"/>
      <c r="N403" s="24"/>
      <c r="O403" s="24"/>
      <c r="P403" s="24"/>
      <c r="Q403" s="24"/>
    </row>
    <row r="404" spans="1:17" ht="78.75">
      <c r="A404" s="95" t="s">
        <v>806</v>
      </c>
      <c r="B404" s="53" t="s">
        <v>1613</v>
      </c>
      <c r="C404" s="55" t="s">
        <v>1614</v>
      </c>
      <c r="D404" s="49"/>
      <c r="E404" s="77"/>
      <c r="F404" s="49"/>
      <c r="G404" s="49"/>
      <c r="H404" s="49"/>
      <c r="I404" s="49"/>
      <c r="J404" s="77"/>
      <c r="K404" s="77"/>
      <c r="L404" s="24"/>
      <c r="M404" s="24"/>
      <c r="N404" s="24"/>
      <c r="O404" s="24"/>
      <c r="P404" s="24"/>
      <c r="Q404" s="24"/>
    </row>
    <row r="405" spans="1:17" ht="47.25">
      <c r="A405" s="5" t="s">
        <v>806</v>
      </c>
      <c r="B405" s="53" t="s">
        <v>1615</v>
      </c>
      <c r="C405" s="54" t="s">
        <v>1616</v>
      </c>
      <c r="D405" s="49"/>
      <c r="E405" s="77"/>
      <c r="F405" s="49"/>
      <c r="G405" s="49"/>
      <c r="H405" s="49">
        <v>0.40</v>
      </c>
      <c r="I405" s="49">
        <v>1.5</v>
      </c>
      <c r="J405" s="77"/>
      <c r="K405" s="77"/>
      <c r="L405" s="24"/>
      <c r="M405" s="24"/>
      <c r="N405" s="24"/>
      <c r="O405" s="24"/>
      <c r="P405" s="24"/>
      <c r="Q405" s="24"/>
    </row>
    <row r="406" spans="1:17" ht="47.25">
      <c r="A406" s="95" t="s">
        <v>806</v>
      </c>
      <c r="B406" s="53" t="s">
        <v>251</v>
      </c>
      <c r="C406" s="54" t="s">
        <v>2541</v>
      </c>
      <c r="D406" s="49"/>
      <c r="E406" s="77"/>
      <c r="F406" s="49"/>
      <c r="G406" s="49"/>
      <c r="H406" s="49"/>
      <c r="I406" s="49"/>
      <c r="J406" s="77"/>
      <c r="K406" s="77"/>
      <c r="L406" s="24"/>
      <c r="M406" s="24"/>
      <c r="N406" s="24"/>
      <c r="O406" s="24"/>
      <c r="P406" s="24"/>
      <c r="Q406" s="24"/>
    </row>
    <row r="407" spans="1:17" ht="31.5">
      <c r="A407" s="95" t="s">
        <v>806</v>
      </c>
      <c r="B407" s="53" t="s">
        <v>1617</v>
      </c>
      <c r="C407" s="54" t="s">
        <v>1618</v>
      </c>
      <c r="D407" s="49"/>
      <c r="E407" s="77"/>
      <c r="F407" s="49"/>
      <c r="G407" s="49"/>
      <c r="H407" s="49"/>
      <c r="I407" s="49"/>
      <c r="J407" s="77"/>
      <c r="K407" s="77"/>
      <c r="L407" s="24"/>
      <c r="M407" s="24"/>
      <c r="N407" s="24"/>
      <c r="O407" s="24"/>
      <c r="P407" s="24"/>
      <c r="Q407" s="24"/>
    </row>
    <row r="408" spans="1:17" ht="47.25">
      <c r="A408" s="95" t="s">
        <v>806</v>
      </c>
      <c r="B408" s="53" t="s">
        <v>1619</v>
      </c>
      <c r="C408" s="54" t="s">
        <v>1620</v>
      </c>
      <c r="D408" s="49"/>
      <c r="E408" s="77"/>
      <c r="F408" s="49"/>
      <c r="G408" s="49"/>
      <c r="H408" s="49"/>
      <c r="I408" s="49">
        <v>0.20</v>
      </c>
      <c r="J408" s="77"/>
      <c r="K408" s="77"/>
      <c r="L408" s="24"/>
      <c r="M408" s="24"/>
      <c r="N408" s="24"/>
      <c r="O408" s="24"/>
      <c r="P408" s="24"/>
      <c r="Q408" s="24"/>
    </row>
    <row r="409" spans="1:17" ht="31.5">
      <c r="A409" s="95" t="s">
        <v>806</v>
      </c>
      <c r="B409" s="53" t="s">
        <v>1623</v>
      </c>
      <c r="C409" s="54" t="s">
        <v>1624</v>
      </c>
      <c r="D409" s="49"/>
      <c r="E409" s="77"/>
      <c r="F409" s="49"/>
      <c r="G409" s="49"/>
      <c r="H409" s="49"/>
      <c r="I409" s="49"/>
      <c r="J409" s="77"/>
      <c r="K409" s="77"/>
      <c r="L409" s="24"/>
      <c r="M409" s="24"/>
      <c r="N409" s="24"/>
      <c r="O409" s="24"/>
      <c r="P409" s="24"/>
      <c r="Q409" s="24"/>
    </row>
    <row r="410" spans="1:17" ht="47.25">
      <c r="A410" s="95" t="s">
        <v>806</v>
      </c>
      <c r="B410" s="53" t="s">
        <v>1625</v>
      </c>
      <c r="C410" s="54" t="s">
        <v>1626</v>
      </c>
      <c r="D410" s="49"/>
      <c r="E410" s="77"/>
      <c r="F410" s="49"/>
      <c r="G410" s="49"/>
      <c r="H410" s="49"/>
      <c r="I410" s="49"/>
      <c r="J410" s="77"/>
      <c r="K410" s="77"/>
      <c r="L410" s="24"/>
      <c r="M410" s="24"/>
      <c r="N410" s="24"/>
      <c r="O410" s="24"/>
      <c r="P410" s="24"/>
      <c r="Q410" s="24"/>
    </row>
    <row r="411" spans="1:17" ht="63">
      <c r="A411" s="95" t="s">
        <v>806</v>
      </c>
      <c r="B411" s="53" t="s">
        <v>687</v>
      </c>
      <c r="C411" s="54" t="s">
        <v>2543</v>
      </c>
      <c r="D411" s="49"/>
      <c r="E411" s="77"/>
      <c r="F411" s="49"/>
      <c r="G411" s="49"/>
      <c r="H411" s="49"/>
      <c r="I411" s="49"/>
      <c r="J411" s="77"/>
      <c r="K411" s="77"/>
      <c r="L411" s="24"/>
      <c r="M411" s="24"/>
      <c r="N411" s="24"/>
      <c r="O411" s="24"/>
      <c r="P411" s="24"/>
      <c r="Q411" s="24"/>
    </row>
    <row r="412" spans="1:17" ht="47.25">
      <c r="A412" s="95" t="s">
        <v>806</v>
      </c>
      <c r="B412" s="53" t="s">
        <v>1627</v>
      </c>
      <c r="C412" s="54" t="s">
        <v>2544</v>
      </c>
      <c r="D412" s="49"/>
      <c r="E412" s="77"/>
      <c r="F412" s="49"/>
      <c r="G412" s="49"/>
      <c r="H412" s="49"/>
      <c r="I412" s="49"/>
      <c r="J412" s="77"/>
      <c r="K412" s="77"/>
      <c r="L412" s="24"/>
      <c r="M412" s="24"/>
      <c r="N412" s="24"/>
      <c r="O412" s="24"/>
      <c r="P412" s="24"/>
      <c r="Q412" s="24"/>
    </row>
    <row r="413" spans="1:17" ht="31.5">
      <c r="A413" s="95" t="s">
        <v>806</v>
      </c>
      <c r="B413" s="53" t="s">
        <v>1628</v>
      </c>
      <c r="C413" s="54" t="s">
        <v>1629</v>
      </c>
      <c r="D413" s="49"/>
      <c r="E413" s="77"/>
      <c r="F413" s="49"/>
      <c r="G413" s="49"/>
      <c r="H413" s="49"/>
      <c r="I413" s="49"/>
      <c r="J413" s="77"/>
      <c r="K413" s="77"/>
      <c r="L413" s="24"/>
      <c r="M413" s="24"/>
      <c r="N413" s="24"/>
      <c r="O413" s="24"/>
      <c r="P413" s="24"/>
      <c r="Q413" s="24"/>
    </row>
    <row r="414" spans="1:17" ht="63">
      <c r="A414" s="95" t="s">
        <v>806</v>
      </c>
      <c r="B414" s="53" t="s">
        <v>1630</v>
      </c>
      <c r="C414" s="54" t="s">
        <v>1631</v>
      </c>
      <c r="D414" s="49"/>
      <c r="E414" s="77"/>
      <c r="F414" s="49"/>
      <c r="G414" s="49"/>
      <c r="H414" s="49"/>
      <c r="I414" s="49"/>
      <c r="J414" s="77"/>
      <c r="K414" s="77"/>
      <c r="L414" s="67"/>
      <c r="M414" s="67"/>
      <c r="N414" s="77"/>
      <c r="O414" s="78"/>
      <c r="P414" s="67"/>
      <c r="Q414" s="67"/>
    </row>
    <row r="415" spans="1:17" ht="47.25">
      <c r="A415" s="95" t="s">
        <v>806</v>
      </c>
      <c r="B415" s="53" t="s">
        <v>1632</v>
      </c>
      <c r="C415" s="54" t="s">
        <v>1633</v>
      </c>
      <c r="D415" s="49"/>
      <c r="E415" s="77"/>
      <c r="F415" s="49"/>
      <c r="G415" s="49"/>
      <c r="H415" s="49"/>
      <c r="I415" s="49">
        <v>0.05</v>
      </c>
      <c r="J415" s="77"/>
      <c r="K415" s="77"/>
      <c r="L415" s="67"/>
      <c r="M415" s="67"/>
      <c r="N415" s="77"/>
      <c r="O415" s="78"/>
      <c r="P415" s="67"/>
      <c r="Q415" s="67"/>
    </row>
    <row r="416" spans="1:17" ht="47.25">
      <c r="A416" s="95" t="s">
        <v>806</v>
      </c>
      <c r="B416" s="53" t="s">
        <v>1634</v>
      </c>
      <c r="C416" s="54" t="s">
        <v>1635</v>
      </c>
      <c r="D416" s="49"/>
      <c r="E416" s="77"/>
      <c r="F416" s="49"/>
      <c r="G416" s="49"/>
      <c r="H416" s="49"/>
      <c r="I416" s="49">
        <v>0.30</v>
      </c>
      <c r="J416" s="77"/>
      <c r="K416" s="77"/>
      <c r="L416" s="67"/>
      <c r="M416" s="67"/>
      <c r="N416" s="77"/>
      <c r="O416" s="78"/>
      <c r="P416" s="67"/>
      <c r="Q416" s="67"/>
    </row>
    <row r="417" spans="1:17" ht="47.25">
      <c r="A417" s="95" t="s">
        <v>806</v>
      </c>
      <c r="B417" s="53" t="s">
        <v>1636</v>
      </c>
      <c r="C417" s="54" t="s">
        <v>1637</v>
      </c>
      <c r="D417" s="49"/>
      <c r="E417" s="77"/>
      <c r="F417" s="49"/>
      <c r="G417" s="49"/>
      <c r="H417" s="49"/>
      <c r="I417" s="49">
        <v>0.26</v>
      </c>
      <c r="J417" s="77"/>
      <c r="K417" s="77"/>
      <c r="L417" s="67"/>
      <c r="M417" s="67"/>
      <c r="N417" s="77"/>
      <c r="O417" s="78"/>
      <c r="P417" s="67"/>
      <c r="Q417" s="67"/>
    </row>
    <row r="418" spans="1:17" ht="47.25">
      <c r="A418" s="95" t="s">
        <v>806</v>
      </c>
      <c r="B418" s="53" t="s">
        <v>1638</v>
      </c>
      <c r="C418" s="54" t="s">
        <v>1639</v>
      </c>
      <c r="D418" s="49"/>
      <c r="E418" s="77"/>
      <c r="F418" s="49"/>
      <c r="G418" s="49"/>
      <c r="H418" s="49"/>
      <c r="I418" s="49">
        <v>0.40</v>
      </c>
      <c r="J418" s="77"/>
      <c r="K418" s="77"/>
      <c r="L418" s="67"/>
      <c r="M418" s="67"/>
      <c r="N418" s="77"/>
      <c r="O418" s="78"/>
      <c r="P418" s="67"/>
      <c r="Q418" s="67"/>
    </row>
    <row r="419" spans="1:17" ht="47.25">
      <c r="A419" s="95" t="s">
        <v>806</v>
      </c>
      <c r="B419" s="53" t="s">
        <v>1640</v>
      </c>
      <c r="C419" s="54" t="s">
        <v>1641</v>
      </c>
      <c r="D419" s="49"/>
      <c r="E419" s="77"/>
      <c r="F419" s="49"/>
      <c r="G419" s="49"/>
      <c r="H419" s="49"/>
      <c r="I419" s="49">
        <v>0.15</v>
      </c>
      <c r="J419" s="77"/>
      <c r="K419" s="77"/>
      <c r="L419" s="67"/>
      <c r="M419" s="67"/>
      <c r="N419" s="77"/>
      <c r="O419" s="78"/>
      <c r="P419" s="67"/>
      <c r="Q419" s="67"/>
    </row>
    <row r="420" spans="1:17" ht="47.25">
      <c r="A420" s="95" t="s">
        <v>806</v>
      </c>
      <c r="B420" s="53" t="s">
        <v>1642</v>
      </c>
      <c r="C420" s="54" t="s">
        <v>1643</v>
      </c>
      <c r="D420" s="49"/>
      <c r="E420" s="77"/>
      <c r="F420" s="49"/>
      <c r="G420" s="49"/>
      <c r="H420" s="49"/>
      <c r="I420" s="49">
        <v>0.35</v>
      </c>
      <c r="J420" s="77"/>
      <c r="K420" s="77"/>
      <c r="L420" s="67"/>
      <c r="M420" s="67"/>
      <c r="N420" s="77"/>
      <c r="O420" s="78"/>
      <c r="P420" s="67"/>
      <c r="Q420" s="67"/>
    </row>
    <row r="421" spans="1:17" ht="47.25">
      <c r="A421" s="95" t="s">
        <v>806</v>
      </c>
      <c r="B421" s="53" t="s">
        <v>1644</v>
      </c>
      <c r="C421" s="54" t="s">
        <v>1645</v>
      </c>
      <c r="D421" s="49"/>
      <c r="E421" s="77"/>
      <c r="F421" s="49"/>
      <c r="G421" s="49"/>
      <c r="H421" s="49"/>
      <c r="I421" s="49">
        <v>0.22</v>
      </c>
      <c r="J421" s="77"/>
      <c r="K421" s="77"/>
      <c r="L421" s="67"/>
      <c r="M421" s="67"/>
      <c r="N421" s="77"/>
      <c r="O421" s="78"/>
      <c r="P421" s="67"/>
      <c r="Q421" s="67"/>
    </row>
    <row r="422" spans="1:17" ht="31.5">
      <c r="A422" s="95" t="s">
        <v>806</v>
      </c>
      <c r="B422" s="53" t="s">
        <v>1648</v>
      </c>
      <c r="C422" s="54" t="s">
        <v>1649</v>
      </c>
      <c r="D422" s="49"/>
      <c r="E422" s="77"/>
      <c r="F422" s="49"/>
      <c r="G422" s="49"/>
      <c r="H422" s="49"/>
      <c r="I422" s="49"/>
      <c r="J422" s="77"/>
      <c r="K422" s="77"/>
      <c r="L422" s="67"/>
      <c r="M422" s="67"/>
      <c r="N422" s="77"/>
      <c r="O422" s="78"/>
      <c r="P422" s="67"/>
      <c r="Q422" s="67"/>
    </row>
    <row r="423" spans="1:17" ht="63">
      <c r="A423" s="95" t="s">
        <v>806</v>
      </c>
      <c r="B423" s="53" t="s">
        <v>1650</v>
      </c>
      <c r="C423" s="54" t="s">
        <v>2547</v>
      </c>
      <c r="D423" s="49"/>
      <c r="E423" s="77"/>
      <c r="F423" s="49"/>
      <c r="G423" s="49"/>
      <c r="H423" s="49"/>
      <c r="I423" s="49"/>
      <c r="J423" s="77"/>
      <c r="K423" s="77"/>
      <c r="L423" s="67"/>
      <c r="M423" s="67"/>
      <c r="N423" s="77"/>
      <c r="O423" s="78"/>
      <c r="P423" s="67"/>
      <c r="Q423" s="67"/>
    </row>
    <row r="424" spans="1:17" ht="63">
      <c r="A424" s="95" t="s">
        <v>806</v>
      </c>
      <c r="B424" s="53" t="s">
        <v>1651</v>
      </c>
      <c r="C424" s="54" t="s">
        <v>2548</v>
      </c>
      <c r="D424" s="49"/>
      <c r="E424" s="77"/>
      <c r="F424" s="49"/>
      <c r="G424" s="49"/>
      <c r="H424" s="49"/>
      <c r="I424" s="49"/>
      <c r="J424" s="77"/>
      <c r="K424" s="77"/>
      <c r="L424" s="67"/>
      <c r="M424" s="67"/>
      <c r="N424" s="77"/>
      <c r="O424" s="78"/>
      <c r="P424" s="67"/>
      <c r="Q424" s="67"/>
    </row>
    <row r="425" spans="1:17" ht="63">
      <c r="A425" s="95" t="s">
        <v>806</v>
      </c>
      <c r="B425" s="53" t="s">
        <v>1652</v>
      </c>
      <c r="C425" s="54" t="s">
        <v>2549</v>
      </c>
      <c r="D425" s="49"/>
      <c r="E425" s="77"/>
      <c r="F425" s="49"/>
      <c r="G425" s="49"/>
      <c r="H425" s="49">
        <v>0.40</v>
      </c>
      <c r="I425" s="49">
        <v>0.02</v>
      </c>
      <c r="J425" s="77"/>
      <c r="K425" s="77"/>
      <c r="L425" s="67"/>
      <c r="M425" s="67"/>
      <c r="N425" s="77"/>
      <c r="O425" s="78"/>
      <c r="P425" s="67"/>
      <c r="Q425" s="67"/>
    </row>
    <row r="426" spans="1:17" ht="63">
      <c r="A426" s="95" t="s">
        <v>806</v>
      </c>
      <c r="B426" s="53" t="s">
        <v>1653</v>
      </c>
      <c r="C426" s="54" t="s">
        <v>1654</v>
      </c>
      <c r="D426" s="49"/>
      <c r="E426" s="77"/>
      <c r="F426" s="49"/>
      <c r="G426" s="49"/>
      <c r="H426" s="49"/>
      <c r="I426" s="49"/>
      <c r="J426" s="77"/>
      <c r="K426" s="77"/>
      <c r="L426" s="67"/>
      <c r="M426" s="67"/>
      <c r="N426" s="77"/>
      <c r="O426" s="78"/>
      <c r="P426" s="67"/>
      <c r="Q426" s="67"/>
    </row>
    <row r="427" spans="1:17" ht="31.5">
      <c r="A427" s="95" t="s">
        <v>806</v>
      </c>
      <c r="B427" s="53" t="s">
        <v>1655</v>
      </c>
      <c r="C427" s="54" t="s">
        <v>1656</v>
      </c>
      <c r="D427" s="49"/>
      <c r="E427" s="77"/>
      <c r="F427" s="49"/>
      <c r="G427" s="49"/>
      <c r="H427" s="49"/>
      <c r="I427" s="49"/>
      <c r="J427" s="77"/>
      <c r="K427" s="77"/>
      <c r="L427" s="67"/>
      <c r="M427" s="67"/>
      <c r="N427" s="77"/>
      <c r="O427" s="78"/>
      <c r="P427" s="67"/>
      <c r="Q427" s="67"/>
    </row>
    <row r="428" spans="1:17" ht="47.25">
      <c r="A428" s="95" t="s">
        <v>806</v>
      </c>
      <c r="B428" s="53" t="s">
        <v>1657</v>
      </c>
      <c r="C428" s="54" t="s">
        <v>1658</v>
      </c>
      <c r="D428" s="49"/>
      <c r="E428" s="77"/>
      <c r="F428" s="49"/>
      <c r="G428" s="49"/>
      <c r="H428" s="49">
        <v>0.10</v>
      </c>
      <c r="I428" s="49">
        <v>0.30</v>
      </c>
      <c r="J428" s="77"/>
      <c r="K428" s="77"/>
      <c r="L428" s="67"/>
      <c r="M428" s="67"/>
      <c r="N428" s="77"/>
      <c r="O428" s="78"/>
      <c r="P428" s="67"/>
      <c r="Q428" s="67"/>
    </row>
    <row r="429" spans="1:17" ht="78.75">
      <c r="A429" s="95" t="s">
        <v>806</v>
      </c>
      <c r="B429" s="53" t="s">
        <v>1659</v>
      </c>
      <c r="C429" s="54" t="s">
        <v>1660</v>
      </c>
      <c r="D429" s="49"/>
      <c r="E429" s="77"/>
      <c r="F429" s="49"/>
      <c r="G429" s="49"/>
      <c r="H429" s="49">
        <v>0.16</v>
      </c>
      <c r="I429" s="49">
        <v>0.25</v>
      </c>
      <c r="J429" s="77"/>
      <c r="K429" s="77"/>
      <c r="L429" s="67"/>
      <c r="M429" s="67"/>
      <c r="N429" s="77"/>
      <c r="O429" s="78"/>
      <c r="P429" s="67"/>
      <c r="Q429" s="67"/>
    </row>
    <row r="430" spans="1:17" ht="47.25">
      <c r="A430" s="95" t="s">
        <v>806</v>
      </c>
      <c r="B430" s="53" t="s">
        <v>1661</v>
      </c>
      <c r="C430" s="54" t="s">
        <v>2550</v>
      </c>
      <c r="D430" s="49"/>
      <c r="E430" s="77"/>
      <c r="F430" s="49"/>
      <c r="G430" s="49"/>
      <c r="H430" s="49">
        <v>0.10</v>
      </c>
      <c r="I430" s="49">
        <v>0.05</v>
      </c>
      <c r="J430" s="77"/>
      <c r="K430" s="77"/>
      <c r="L430" s="67"/>
      <c r="M430" s="67"/>
      <c r="N430" s="77"/>
      <c r="O430" s="78"/>
      <c r="P430" s="67"/>
      <c r="Q430" s="67"/>
    </row>
    <row r="431" spans="1:17" ht="31.5">
      <c r="A431" s="95" t="s">
        <v>806</v>
      </c>
      <c r="B431" s="53" t="s">
        <v>1662</v>
      </c>
      <c r="C431" s="54" t="s">
        <v>1663</v>
      </c>
      <c r="D431" s="49"/>
      <c r="E431" s="77"/>
      <c r="F431" s="49"/>
      <c r="G431" s="49"/>
      <c r="H431" s="49"/>
      <c r="I431" s="49"/>
      <c r="J431" s="77"/>
      <c r="K431" s="77"/>
      <c r="L431" s="67"/>
      <c r="M431" s="67"/>
      <c r="N431" s="77"/>
      <c r="O431" s="78"/>
      <c r="P431" s="67"/>
      <c r="Q431" s="67"/>
    </row>
    <row r="432" spans="1:17" ht="63">
      <c r="A432" s="95" t="s">
        <v>806</v>
      </c>
      <c r="B432" s="53" t="s">
        <v>1664</v>
      </c>
      <c r="C432" s="54" t="s">
        <v>1665</v>
      </c>
      <c r="D432" s="49"/>
      <c r="E432" s="77"/>
      <c r="F432" s="49"/>
      <c r="G432" s="49"/>
      <c r="H432" s="49"/>
      <c r="I432" s="49">
        <v>0.40</v>
      </c>
      <c r="J432" s="77"/>
      <c r="K432" s="77"/>
      <c r="L432" s="67"/>
      <c r="M432" s="67"/>
      <c r="N432" s="77"/>
      <c r="O432" s="78"/>
      <c r="P432" s="67"/>
      <c r="Q432" s="67"/>
    </row>
    <row r="433" spans="1:17" ht="63">
      <c r="A433" s="95" t="s">
        <v>806</v>
      </c>
      <c r="B433" s="53" t="s">
        <v>1666</v>
      </c>
      <c r="C433" s="54" t="s">
        <v>1667</v>
      </c>
      <c r="D433" s="49"/>
      <c r="E433" s="77"/>
      <c r="F433" s="49"/>
      <c r="G433" s="49"/>
      <c r="H433" s="49"/>
      <c r="I433" s="49"/>
      <c r="J433" s="77"/>
      <c r="K433" s="77"/>
      <c r="L433" s="67"/>
      <c r="M433" s="67"/>
      <c r="N433" s="77"/>
      <c r="O433" s="78"/>
      <c r="P433" s="67"/>
      <c r="Q433" s="67"/>
    </row>
    <row r="434" spans="1:17" ht="31.5">
      <c r="A434" s="95" t="s">
        <v>806</v>
      </c>
      <c r="B434" s="53" t="s">
        <v>1668</v>
      </c>
      <c r="C434" s="54" t="s">
        <v>1669</v>
      </c>
      <c r="D434" s="49"/>
      <c r="E434" s="77"/>
      <c r="F434" s="49"/>
      <c r="G434" s="49"/>
      <c r="H434" s="49"/>
      <c r="I434" s="49">
        <v>0.20</v>
      </c>
      <c r="J434" s="77"/>
      <c r="K434" s="77"/>
      <c r="L434" s="67"/>
      <c r="M434" s="67"/>
      <c r="N434" s="77"/>
      <c r="O434" s="78"/>
      <c r="P434" s="67"/>
      <c r="Q434" s="67"/>
    </row>
    <row r="435" spans="1:17" ht="47.25">
      <c r="A435" s="95" t="s">
        <v>806</v>
      </c>
      <c r="B435" s="53" t="s">
        <v>1670</v>
      </c>
      <c r="C435" s="54" t="s">
        <v>1671</v>
      </c>
      <c r="D435" s="49"/>
      <c r="E435" s="77"/>
      <c r="F435" s="49"/>
      <c r="G435" s="49"/>
      <c r="H435" s="49">
        <v>0.16</v>
      </c>
      <c r="I435" s="49">
        <v>0.40</v>
      </c>
      <c r="J435" s="77"/>
      <c r="K435" s="77"/>
      <c r="L435" s="67"/>
      <c r="M435" s="67"/>
      <c r="N435" s="77"/>
      <c r="O435" s="78"/>
      <c r="P435" s="67"/>
      <c r="Q435" s="67"/>
    </row>
    <row r="436" spans="1:17" ht="78.75">
      <c r="A436" s="95" t="s">
        <v>806</v>
      </c>
      <c r="B436" s="53" t="s">
        <v>1674</v>
      </c>
      <c r="C436" s="54" t="s">
        <v>1675</v>
      </c>
      <c r="D436" s="49"/>
      <c r="E436" s="77"/>
      <c r="F436" s="49"/>
      <c r="G436" s="49"/>
      <c r="H436" s="49"/>
      <c r="I436" s="49"/>
      <c r="J436" s="77"/>
      <c r="K436" s="77"/>
      <c r="L436" s="67"/>
      <c r="M436" s="67"/>
      <c r="N436" s="77"/>
      <c r="O436" s="78"/>
      <c r="P436" s="67"/>
      <c r="Q436" s="67"/>
    </row>
    <row r="437" spans="1:17" ht="78.75">
      <c r="A437" s="95" t="s">
        <v>806</v>
      </c>
      <c r="B437" s="53" t="s">
        <v>1676</v>
      </c>
      <c r="C437" s="54" t="s">
        <v>2551</v>
      </c>
      <c r="D437" s="49"/>
      <c r="E437" s="77"/>
      <c r="F437" s="49"/>
      <c r="G437" s="49"/>
      <c r="H437" s="49">
        <v>0.40</v>
      </c>
      <c r="I437" s="49">
        <v>0.15</v>
      </c>
      <c r="J437" s="77"/>
      <c r="K437" s="77"/>
      <c r="L437" s="67"/>
      <c r="M437" s="67"/>
      <c r="N437" s="77"/>
      <c r="O437" s="78"/>
      <c r="P437" s="67"/>
      <c r="Q437" s="67"/>
    </row>
    <row r="438" spans="1:17" ht="63">
      <c r="A438" s="95" t="s">
        <v>806</v>
      </c>
      <c r="B438" s="53" t="s">
        <v>1677</v>
      </c>
      <c r="C438" s="54" t="s">
        <v>2552</v>
      </c>
      <c r="D438" s="49"/>
      <c r="E438" s="77"/>
      <c r="F438" s="49"/>
      <c r="G438" s="49"/>
      <c r="H438" s="49">
        <v>0.25</v>
      </c>
      <c r="I438" s="49">
        <v>0.04</v>
      </c>
      <c r="J438" s="77"/>
      <c r="K438" s="77"/>
      <c r="L438" s="67"/>
      <c r="M438" s="67"/>
      <c r="N438" s="77"/>
      <c r="O438" s="78"/>
      <c r="P438" s="67"/>
      <c r="Q438" s="67"/>
    </row>
    <row r="439" spans="1:17" ht="47.25">
      <c r="A439" s="95" t="s">
        <v>806</v>
      </c>
      <c r="B439" s="53" t="s">
        <v>1678</v>
      </c>
      <c r="C439" s="54" t="s">
        <v>2553</v>
      </c>
      <c r="D439" s="49"/>
      <c r="E439" s="77"/>
      <c r="F439" s="49"/>
      <c r="G439" s="49"/>
      <c r="H439" s="49"/>
      <c r="I439" s="49"/>
      <c r="J439" s="77"/>
      <c r="K439" s="77"/>
      <c r="L439" s="67"/>
      <c r="M439" s="67"/>
      <c r="N439" s="77"/>
      <c r="O439" s="78"/>
      <c r="P439" s="67"/>
      <c r="Q439" s="67"/>
    </row>
    <row r="440" spans="1:17" ht="47.25">
      <c r="A440" s="95" t="s">
        <v>806</v>
      </c>
      <c r="B440" s="53" t="s">
        <v>1679</v>
      </c>
      <c r="C440" s="54" t="s">
        <v>1680</v>
      </c>
      <c r="D440" s="49"/>
      <c r="E440" s="77"/>
      <c r="F440" s="49"/>
      <c r="G440" s="49"/>
      <c r="H440" s="49"/>
      <c r="I440" s="49">
        <v>0.30</v>
      </c>
      <c r="J440" s="77"/>
      <c r="K440" s="77"/>
      <c r="L440" s="67"/>
      <c r="M440" s="67"/>
      <c r="N440" s="77"/>
      <c r="O440" s="78"/>
      <c r="P440" s="67"/>
      <c r="Q440" s="67"/>
    </row>
    <row r="441" spans="1:17" ht="94.5">
      <c r="A441" s="95" t="s">
        <v>806</v>
      </c>
      <c r="B441" s="53" t="s">
        <v>693</v>
      </c>
      <c r="C441" s="54" t="s">
        <v>773</v>
      </c>
      <c r="D441" s="49"/>
      <c r="E441" s="77"/>
      <c r="F441" s="49"/>
      <c r="G441" s="49"/>
      <c r="H441" s="49"/>
      <c r="I441" s="49"/>
      <c r="J441" s="77"/>
      <c r="K441" s="77"/>
      <c r="L441" s="67"/>
      <c r="M441" s="67"/>
      <c r="N441" s="77"/>
      <c r="O441" s="78"/>
      <c r="P441" s="67"/>
      <c r="Q441" s="67"/>
    </row>
    <row r="442" spans="1:17" ht="63">
      <c r="A442" s="95" t="s">
        <v>806</v>
      </c>
      <c r="B442" s="53" t="s">
        <v>1681</v>
      </c>
      <c r="C442" s="54" t="s">
        <v>1682</v>
      </c>
      <c r="D442" s="49"/>
      <c r="E442" s="77"/>
      <c r="F442" s="49"/>
      <c r="G442" s="49"/>
      <c r="H442" s="49"/>
      <c r="I442" s="49"/>
      <c r="J442" s="77"/>
      <c r="K442" s="77"/>
      <c r="L442" s="67"/>
      <c r="M442" s="67"/>
      <c r="N442" s="77"/>
      <c r="O442" s="78"/>
      <c r="P442" s="67"/>
      <c r="Q442" s="67"/>
    </row>
    <row r="443" spans="1:17" ht="94.5">
      <c r="A443" s="95" t="s">
        <v>806</v>
      </c>
      <c r="B443" s="53" t="s">
        <v>153</v>
      </c>
      <c r="C443" s="54" t="s">
        <v>375</v>
      </c>
      <c r="D443" s="49"/>
      <c r="E443" s="77"/>
      <c r="F443" s="49"/>
      <c r="G443" s="49"/>
      <c r="H443" s="49"/>
      <c r="I443" s="49"/>
      <c r="J443" s="77"/>
      <c r="K443" s="77"/>
      <c r="L443" s="67"/>
      <c r="M443" s="67"/>
      <c r="N443" s="77"/>
      <c r="O443" s="78"/>
      <c r="P443" s="67"/>
      <c r="Q443" s="67"/>
    </row>
    <row r="444" spans="1:17" ht="47.25">
      <c r="A444" s="95" t="s">
        <v>806</v>
      </c>
      <c r="B444" s="53" t="s">
        <v>1683</v>
      </c>
      <c r="C444" s="54" t="s">
        <v>1684</v>
      </c>
      <c r="D444" s="49"/>
      <c r="E444" s="77"/>
      <c r="F444" s="49"/>
      <c r="G444" s="49"/>
      <c r="H444" s="49"/>
      <c r="I444" s="49">
        <v>0.05</v>
      </c>
      <c r="J444" s="77"/>
      <c r="K444" s="77"/>
      <c r="L444" s="67"/>
      <c r="M444" s="67"/>
      <c r="N444" s="77"/>
      <c r="O444" s="78"/>
      <c r="P444" s="67"/>
      <c r="Q444" s="67"/>
    </row>
    <row r="445" spans="1:17" ht="47.25">
      <c r="A445" s="95" t="s">
        <v>806</v>
      </c>
      <c r="B445" s="53" t="s">
        <v>154</v>
      </c>
      <c r="C445" s="54" t="s">
        <v>376</v>
      </c>
      <c r="D445" s="49"/>
      <c r="E445" s="77"/>
      <c r="F445" s="49"/>
      <c r="G445" s="49"/>
      <c r="H445" s="49">
        <v>0.25</v>
      </c>
      <c r="I445" s="49">
        <v>0.15</v>
      </c>
      <c r="J445" s="77"/>
      <c r="K445" s="77"/>
      <c r="L445" s="67"/>
      <c r="M445" s="67"/>
      <c r="N445" s="77"/>
      <c r="O445" s="78"/>
      <c r="P445" s="67"/>
      <c r="Q445" s="67"/>
    </row>
    <row r="446" spans="1:17" ht="47.25">
      <c r="A446" s="95" t="s">
        <v>806</v>
      </c>
      <c r="B446" s="53" t="s">
        <v>1685</v>
      </c>
      <c r="C446" s="54" t="s">
        <v>1686</v>
      </c>
      <c r="D446" s="49"/>
      <c r="E446" s="77"/>
      <c r="F446" s="49"/>
      <c r="G446" s="49"/>
      <c r="H446" s="49"/>
      <c r="I446" s="49">
        <v>0.55000000000000004</v>
      </c>
      <c r="J446" s="77"/>
      <c r="K446" s="77"/>
      <c r="L446" s="67"/>
      <c r="M446" s="67"/>
      <c r="N446" s="77"/>
      <c r="O446" s="78"/>
      <c r="P446" s="67"/>
      <c r="Q446" s="67"/>
    </row>
    <row r="447" spans="1:17" ht="31.5">
      <c r="A447" s="95" t="s">
        <v>806</v>
      </c>
      <c r="B447" s="53" t="s">
        <v>1693</v>
      </c>
      <c r="C447" s="54" t="s">
        <v>1694</v>
      </c>
      <c r="D447" s="49"/>
      <c r="E447" s="77"/>
      <c r="F447" s="49"/>
      <c r="G447" s="49"/>
      <c r="H447" s="49">
        <v>0.40</v>
      </c>
      <c r="I447" s="49">
        <v>0.80</v>
      </c>
      <c r="J447" s="77"/>
      <c r="K447" s="77"/>
      <c r="L447" s="67"/>
      <c r="M447" s="67"/>
      <c r="N447" s="77"/>
      <c r="O447" s="78"/>
      <c r="P447" s="67"/>
      <c r="Q447" s="67"/>
    </row>
    <row r="448" spans="1:17" ht="63">
      <c r="A448" s="95" t="s">
        <v>806</v>
      </c>
      <c r="B448" s="53" t="s">
        <v>1695</v>
      </c>
      <c r="C448" s="54" t="s">
        <v>1696</v>
      </c>
      <c r="D448" s="49"/>
      <c r="E448" s="77"/>
      <c r="F448" s="49"/>
      <c r="G448" s="49"/>
      <c r="H448" s="49">
        <v>0.40</v>
      </c>
      <c r="I448" s="49">
        <v>0.40</v>
      </c>
      <c r="J448" s="77"/>
      <c r="K448" s="77"/>
      <c r="L448" s="67"/>
      <c r="M448" s="67"/>
      <c r="N448" s="77"/>
      <c r="O448" s="78"/>
      <c r="P448" s="67"/>
      <c r="Q448" s="67"/>
    </row>
    <row r="449" spans="1:17" ht="47.25">
      <c r="A449" s="95" t="s">
        <v>806</v>
      </c>
      <c r="B449" s="53" t="s">
        <v>1697</v>
      </c>
      <c r="C449" s="54" t="s">
        <v>1698</v>
      </c>
      <c r="D449" s="49"/>
      <c r="E449" s="77"/>
      <c r="F449" s="49"/>
      <c r="G449" s="49"/>
      <c r="H449" s="49">
        <v>0.25</v>
      </c>
      <c r="I449" s="49">
        <v>0.06</v>
      </c>
      <c r="J449" s="77"/>
      <c r="K449" s="77"/>
      <c r="L449" s="67"/>
      <c r="M449" s="67"/>
      <c r="N449" s="77"/>
      <c r="O449" s="78"/>
      <c r="P449" s="67"/>
      <c r="Q449" s="67"/>
    </row>
    <row r="450" spans="1:17" ht="63">
      <c r="A450" s="95" t="s">
        <v>806</v>
      </c>
      <c r="B450" s="53" t="s">
        <v>1699</v>
      </c>
      <c r="C450" s="54" t="s">
        <v>1700</v>
      </c>
      <c r="D450" s="49"/>
      <c r="E450" s="77"/>
      <c r="F450" s="49"/>
      <c r="G450" s="49"/>
      <c r="H450" s="49">
        <v>0.10</v>
      </c>
      <c r="I450" s="49">
        <v>0.70</v>
      </c>
      <c r="J450" s="77"/>
      <c r="K450" s="77"/>
      <c r="L450" s="67"/>
      <c r="M450" s="67"/>
      <c r="N450" s="77"/>
      <c r="O450" s="78"/>
      <c r="P450" s="67"/>
      <c r="Q450" s="67"/>
    </row>
    <row r="451" spans="1:17" ht="31.5">
      <c r="A451" s="95" t="s">
        <v>806</v>
      </c>
      <c r="B451" s="53" t="s">
        <v>1701</v>
      </c>
      <c r="C451" s="54" t="s">
        <v>1702</v>
      </c>
      <c r="D451" s="49"/>
      <c r="E451" s="77"/>
      <c r="F451" s="49"/>
      <c r="G451" s="49"/>
      <c r="H451" s="49"/>
      <c r="I451" s="49"/>
      <c r="J451" s="77"/>
      <c r="K451" s="77"/>
      <c r="L451" s="67"/>
      <c r="M451" s="67"/>
      <c r="N451" s="77"/>
      <c r="O451" s="78"/>
      <c r="P451" s="67"/>
      <c r="Q451" s="67"/>
    </row>
    <row r="452" spans="1:17" ht="63">
      <c r="A452" s="95" t="s">
        <v>806</v>
      </c>
      <c r="B452" s="53" t="s">
        <v>1703</v>
      </c>
      <c r="C452" s="54" t="s">
        <v>1704</v>
      </c>
      <c r="D452" s="49"/>
      <c r="E452" s="77"/>
      <c r="F452" s="49"/>
      <c r="G452" s="49"/>
      <c r="H452" s="49"/>
      <c r="I452" s="49">
        <v>0.12</v>
      </c>
      <c r="J452" s="77"/>
      <c r="K452" s="77"/>
      <c r="L452" s="67"/>
      <c r="M452" s="67"/>
      <c r="N452" s="77"/>
      <c r="O452" s="78"/>
      <c r="P452" s="67"/>
      <c r="Q452" s="67"/>
    </row>
    <row r="453" spans="1:17" ht="47.25">
      <c r="A453" s="95" t="s">
        <v>806</v>
      </c>
      <c r="B453" s="53" t="s">
        <v>1705</v>
      </c>
      <c r="C453" s="54" t="s">
        <v>2556</v>
      </c>
      <c r="D453" s="49"/>
      <c r="E453" s="77"/>
      <c r="F453" s="49"/>
      <c r="G453" s="49"/>
      <c r="H453" s="49">
        <v>0.16</v>
      </c>
      <c r="I453" s="49">
        <v>0.99</v>
      </c>
      <c r="J453" s="77"/>
      <c r="K453" s="77"/>
      <c r="L453" s="67"/>
      <c r="M453" s="67"/>
      <c r="N453" s="77"/>
      <c r="O453" s="78"/>
      <c r="P453" s="67"/>
      <c r="Q453" s="67"/>
    </row>
    <row r="454" spans="1:17" ht="63">
      <c r="A454" s="95" t="s">
        <v>806</v>
      </c>
      <c r="B454" s="53" t="s">
        <v>1706</v>
      </c>
      <c r="C454" s="54" t="s">
        <v>2557</v>
      </c>
      <c r="D454" s="49"/>
      <c r="E454" s="77"/>
      <c r="F454" s="49"/>
      <c r="G454" s="49"/>
      <c r="H454" s="49"/>
      <c r="I454" s="49"/>
      <c r="J454" s="77"/>
      <c r="K454" s="77"/>
      <c r="L454" s="67"/>
      <c r="M454" s="67"/>
      <c r="N454" s="77"/>
      <c r="O454" s="78"/>
      <c r="P454" s="67"/>
      <c r="Q454" s="67"/>
    </row>
    <row r="455" spans="1:17" ht="63">
      <c r="A455" s="95" t="s">
        <v>806</v>
      </c>
      <c r="B455" s="53" t="s">
        <v>1707</v>
      </c>
      <c r="C455" s="54" t="s">
        <v>2558</v>
      </c>
      <c r="D455" s="49"/>
      <c r="E455" s="77"/>
      <c r="F455" s="49"/>
      <c r="G455" s="49"/>
      <c r="H455" s="49"/>
      <c r="I455" s="49"/>
      <c r="J455" s="77"/>
      <c r="K455" s="77"/>
      <c r="L455" s="67"/>
      <c r="M455" s="67"/>
      <c r="N455" s="77"/>
      <c r="O455" s="78"/>
      <c r="P455" s="67"/>
      <c r="Q455" s="67"/>
    </row>
    <row r="456" spans="1:17" ht="63">
      <c r="A456" s="95" t="s">
        <v>806</v>
      </c>
      <c r="B456" s="53" t="s">
        <v>1708</v>
      </c>
      <c r="C456" s="54" t="s">
        <v>2559</v>
      </c>
      <c r="D456" s="49"/>
      <c r="E456" s="77"/>
      <c r="F456" s="49"/>
      <c r="G456" s="49"/>
      <c r="H456" s="49"/>
      <c r="I456" s="49"/>
      <c r="J456" s="77"/>
      <c r="K456" s="77"/>
      <c r="L456" s="67"/>
      <c r="M456" s="67"/>
      <c r="N456" s="77"/>
      <c r="O456" s="78"/>
      <c r="P456" s="67"/>
      <c r="Q456" s="67"/>
    </row>
    <row r="457" spans="1:17" ht="63">
      <c r="A457" s="95" t="s">
        <v>806</v>
      </c>
      <c r="B457" s="53" t="s">
        <v>1709</v>
      </c>
      <c r="C457" s="54" t="s">
        <v>2560</v>
      </c>
      <c r="D457" s="49"/>
      <c r="E457" s="77"/>
      <c r="F457" s="49"/>
      <c r="G457" s="49"/>
      <c r="H457" s="49"/>
      <c r="I457" s="49"/>
      <c r="J457" s="77"/>
      <c r="K457" s="77"/>
      <c r="L457" s="67"/>
      <c r="M457" s="67"/>
      <c r="N457" s="77"/>
      <c r="O457" s="78"/>
      <c r="P457" s="67"/>
      <c r="Q457" s="67"/>
    </row>
    <row r="458" spans="1:17" ht="31.5">
      <c r="A458" s="95" t="s">
        <v>806</v>
      </c>
      <c r="B458" s="53" t="s">
        <v>1710</v>
      </c>
      <c r="C458" s="54" t="s">
        <v>1711</v>
      </c>
      <c r="D458" s="49"/>
      <c r="E458" s="77"/>
      <c r="F458" s="49"/>
      <c r="G458" s="49"/>
      <c r="H458" s="49">
        <v>0.25</v>
      </c>
      <c r="I458" s="49">
        <v>0.05</v>
      </c>
      <c r="J458" s="77"/>
      <c r="K458" s="77"/>
      <c r="L458" s="67"/>
      <c r="M458" s="67"/>
      <c r="N458" s="77"/>
      <c r="O458" s="78"/>
      <c r="P458" s="67"/>
      <c r="Q458" s="67"/>
    </row>
    <row r="459" spans="1:17" ht="47.25">
      <c r="A459" s="95" t="s">
        <v>806</v>
      </c>
      <c r="B459" s="53" t="s">
        <v>1712</v>
      </c>
      <c r="C459" s="54" t="s">
        <v>1713</v>
      </c>
      <c r="D459" s="49"/>
      <c r="E459" s="77"/>
      <c r="F459" s="49"/>
      <c r="G459" s="49"/>
      <c r="H459" s="49">
        <v>0.25</v>
      </c>
      <c r="I459" s="49">
        <v>0.15</v>
      </c>
      <c r="J459" s="77"/>
      <c r="K459" s="77"/>
      <c r="L459" s="67"/>
      <c r="M459" s="67"/>
      <c r="N459" s="77"/>
      <c r="O459" s="78"/>
      <c r="P459" s="67"/>
      <c r="Q459" s="67"/>
    </row>
    <row r="460" spans="1:17" ht="63">
      <c r="A460" s="95" t="s">
        <v>806</v>
      </c>
      <c r="B460" s="53" t="s">
        <v>1714</v>
      </c>
      <c r="C460" s="54" t="s">
        <v>2561</v>
      </c>
      <c r="D460" s="49"/>
      <c r="E460" s="77"/>
      <c r="F460" s="49"/>
      <c r="G460" s="49"/>
      <c r="H460" s="49"/>
      <c r="I460" s="49"/>
      <c r="J460" s="77"/>
      <c r="K460" s="77"/>
      <c r="L460" s="67"/>
      <c r="M460" s="67"/>
      <c r="N460" s="77"/>
      <c r="O460" s="78"/>
      <c r="P460" s="67"/>
      <c r="Q460" s="67"/>
    </row>
    <row r="461" spans="1:17" ht="31.5">
      <c r="A461" s="95" t="s">
        <v>806</v>
      </c>
      <c r="B461" s="53" t="s">
        <v>1717</v>
      </c>
      <c r="C461" s="54" t="s">
        <v>1718</v>
      </c>
      <c r="D461" s="49"/>
      <c r="E461" s="77"/>
      <c r="F461" s="49"/>
      <c r="G461" s="49"/>
      <c r="H461" s="49"/>
      <c r="I461" s="49">
        <v>0.035000000000000003</v>
      </c>
      <c r="J461" s="77"/>
      <c r="K461" s="77"/>
      <c r="L461" s="67"/>
      <c r="M461" s="67"/>
      <c r="N461" s="77"/>
      <c r="O461" s="78"/>
      <c r="P461" s="67"/>
      <c r="Q461" s="67"/>
    </row>
    <row r="462" spans="1:17" ht="31.5">
      <c r="A462" s="95" t="s">
        <v>806</v>
      </c>
      <c r="B462" s="53" t="s">
        <v>1719</v>
      </c>
      <c r="C462" s="54" t="s">
        <v>1720</v>
      </c>
      <c r="D462" s="49"/>
      <c r="E462" s="77"/>
      <c r="F462" s="49"/>
      <c r="G462" s="49"/>
      <c r="H462" s="49"/>
      <c r="I462" s="49">
        <v>0.02</v>
      </c>
      <c r="J462" s="77"/>
      <c r="K462" s="77"/>
      <c r="L462" s="67"/>
      <c r="M462" s="67"/>
      <c r="N462" s="77"/>
      <c r="O462" s="78"/>
      <c r="P462" s="67"/>
      <c r="Q462" s="67"/>
    </row>
    <row r="463" spans="1:17" ht="31.5">
      <c r="A463" s="95" t="s">
        <v>806</v>
      </c>
      <c r="B463" s="53" t="s">
        <v>1721</v>
      </c>
      <c r="C463" s="54" t="s">
        <v>1722</v>
      </c>
      <c r="D463" s="49"/>
      <c r="E463" s="77"/>
      <c r="F463" s="49"/>
      <c r="G463" s="49"/>
      <c r="H463" s="49"/>
      <c r="I463" s="49"/>
      <c r="J463" s="77"/>
      <c r="K463" s="77"/>
      <c r="L463" s="67"/>
      <c r="M463" s="67"/>
      <c r="N463" s="77"/>
      <c r="O463" s="78"/>
      <c r="P463" s="67"/>
      <c r="Q463" s="67"/>
    </row>
    <row r="464" spans="1:17" ht="47.25">
      <c r="A464" s="95" t="s">
        <v>806</v>
      </c>
      <c r="B464" s="53" t="s">
        <v>1723</v>
      </c>
      <c r="C464" s="54" t="s">
        <v>2562</v>
      </c>
      <c r="D464" s="49"/>
      <c r="E464" s="77"/>
      <c r="F464" s="49"/>
      <c r="G464" s="49"/>
      <c r="H464" s="49">
        <v>2</v>
      </c>
      <c r="I464" s="49">
        <v>0.5</v>
      </c>
      <c r="J464" s="77"/>
      <c r="K464" s="77"/>
      <c r="L464" s="67"/>
      <c r="M464" s="67"/>
      <c r="N464" s="77"/>
      <c r="O464" s="78"/>
      <c r="P464" s="67"/>
      <c r="Q464" s="67"/>
    </row>
    <row r="465" spans="1:17" ht="31.5">
      <c r="A465" s="95" t="s">
        <v>806</v>
      </c>
      <c r="B465" s="53" t="s">
        <v>1724</v>
      </c>
      <c r="C465" s="54" t="s">
        <v>2563</v>
      </c>
      <c r="D465" s="49"/>
      <c r="E465" s="77"/>
      <c r="F465" s="49"/>
      <c r="G465" s="49"/>
      <c r="H465" s="49">
        <v>1</v>
      </c>
      <c r="I465" s="49">
        <v>0.40</v>
      </c>
      <c r="J465" s="77"/>
      <c r="K465" s="77"/>
      <c r="L465" s="67"/>
      <c r="M465" s="67"/>
      <c r="N465" s="77"/>
      <c r="O465" s="78"/>
      <c r="P465" s="67"/>
      <c r="Q465" s="67"/>
    </row>
    <row r="466" spans="1:17" ht="63">
      <c r="A466" s="95" t="s">
        <v>806</v>
      </c>
      <c r="B466" s="53" t="s">
        <v>1727</v>
      </c>
      <c r="C466" s="54" t="s">
        <v>1728</v>
      </c>
      <c r="D466" s="49"/>
      <c r="E466" s="77"/>
      <c r="F466" s="49"/>
      <c r="G466" s="49"/>
      <c r="H466" s="49">
        <v>0.63</v>
      </c>
      <c r="I466" s="49">
        <v>0.5</v>
      </c>
      <c r="J466" s="77"/>
      <c r="K466" s="77"/>
      <c r="L466" s="67"/>
      <c r="M466" s="67"/>
      <c r="N466" s="77"/>
      <c r="O466" s="78"/>
      <c r="P466" s="67"/>
      <c r="Q466" s="67"/>
    </row>
    <row r="467" spans="1:17" ht="47.25">
      <c r="A467" s="95" t="s">
        <v>806</v>
      </c>
      <c r="B467" s="53" t="s">
        <v>1729</v>
      </c>
      <c r="C467" s="54" t="s">
        <v>1730</v>
      </c>
      <c r="D467" s="49"/>
      <c r="E467" s="77"/>
      <c r="F467" s="49"/>
      <c r="G467" s="49"/>
      <c r="H467" s="49"/>
      <c r="I467" s="49">
        <v>0.06</v>
      </c>
      <c r="J467" s="77"/>
      <c r="K467" s="77"/>
      <c r="L467" s="67"/>
      <c r="M467" s="67"/>
      <c r="N467" s="77"/>
      <c r="O467" s="78"/>
      <c r="P467" s="67"/>
      <c r="Q467" s="67"/>
    </row>
    <row r="468" spans="1:17" ht="63">
      <c r="A468" s="95" t="s">
        <v>806</v>
      </c>
      <c r="B468" s="53" t="s">
        <v>1731</v>
      </c>
      <c r="C468" s="54" t="s">
        <v>1732</v>
      </c>
      <c r="D468" s="49"/>
      <c r="E468" s="77"/>
      <c r="F468" s="49"/>
      <c r="G468" s="49"/>
      <c r="H468" s="49">
        <v>0.63</v>
      </c>
      <c r="I468" s="49">
        <v>0.12</v>
      </c>
      <c r="J468" s="77"/>
      <c r="K468" s="77"/>
      <c r="L468" s="67"/>
      <c r="M468" s="67"/>
      <c r="N468" s="77"/>
      <c r="O468" s="78"/>
      <c r="P468" s="67"/>
      <c r="Q468" s="67"/>
    </row>
    <row r="469" spans="1:17" ht="47.25">
      <c r="A469" s="95" t="s">
        <v>806</v>
      </c>
      <c r="B469" s="53" t="s">
        <v>1733</v>
      </c>
      <c r="C469" s="54" t="s">
        <v>2564</v>
      </c>
      <c r="D469" s="49"/>
      <c r="E469" s="77"/>
      <c r="F469" s="49"/>
      <c r="G469" s="49"/>
      <c r="H469" s="49">
        <v>0.25</v>
      </c>
      <c r="I469" s="49">
        <v>0.04</v>
      </c>
      <c r="J469" s="77"/>
      <c r="K469" s="77"/>
      <c r="L469" s="67"/>
      <c r="M469" s="67"/>
      <c r="N469" s="77"/>
      <c r="O469" s="78"/>
      <c r="P469" s="67"/>
      <c r="Q469" s="67"/>
    </row>
    <row r="470" spans="1:17" ht="31.5">
      <c r="A470" s="95" t="s">
        <v>806</v>
      </c>
      <c r="B470" s="53" t="s">
        <v>1734</v>
      </c>
      <c r="C470" s="54" t="s">
        <v>2565</v>
      </c>
      <c r="D470" s="49"/>
      <c r="E470" s="77"/>
      <c r="F470" s="49"/>
      <c r="G470" s="49"/>
      <c r="H470" s="49"/>
      <c r="I470" s="49"/>
      <c r="J470" s="77"/>
      <c r="K470" s="77"/>
      <c r="L470" s="67"/>
      <c r="M470" s="67"/>
      <c r="N470" s="77"/>
      <c r="O470" s="78"/>
      <c r="P470" s="67"/>
      <c r="Q470" s="67"/>
    </row>
    <row r="471" spans="1:17" ht="31.5">
      <c r="A471" s="95" t="s">
        <v>806</v>
      </c>
      <c r="B471" s="53" t="s">
        <v>1735</v>
      </c>
      <c r="C471" s="54" t="s">
        <v>2566</v>
      </c>
      <c r="D471" s="49"/>
      <c r="E471" s="77"/>
      <c r="F471" s="49"/>
      <c r="G471" s="49"/>
      <c r="H471" s="49">
        <v>0.16</v>
      </c>
      <c r="I471" s="49">
        <v>0.06</v>
      </c>
      <c r="J471" s="77"/>
      <c r="K471" s="77"/>
      <c r="L471" s="67"/>
      <c r="M471" s="67"/>
      <c r="N471" s="77"/>
      <c r="O471" s="78"/>
      <c r="P471" s="67"/>
      <c r="Q471" s="67"/>
    </row>
    <row r="472" spans="1:17" ht="31.5">
      <c r="A472" s="95" t="s">
        <v>806</v>
      </c>
      <c r="B472" s="53" t="s">
        <v>1736</v>
      </c>
      <c r="C472" s="54" t="s">
        <v>2567</v>
      </c>
      <c r="D472" s="49"/>
      <c r="E472" s="77"/>
      <c r="F472" s="49"/>
      <c r="G472" s="49"/>
      <c r="H472" s="49"/>
      <c r="I472" s="49"/>
      <c r="J472" s="77"/>
      <c r="K472" s="77"/>
      <c r="L472" s="67"/>
      <c r="M472" s="67"/>
      <c r="N472" s="77"/>
      <c r="O472" s="78"/>
      <c r="P472" s="67"/>
      <c r="Q472" s="67"/>
    </row>
    <row r="473" spans="1:17" ht="63">
      <c r="A473" s="95" t="s">
        <v>806</v>
      </c>
      <c r="B473" s="53" t="s">
        <v>1737</v>
      </c>
      <c r="C473" s="54" t="s">
        <v>2568</v>
      </c>
      <c r="D473" s="49"/>
      <c r="E473" s="77"/>
      <c r="F473" s="49"/>
      <c r="G473" s="49"/>
      <c r="H473" s="49"/>
      <c r="I473" s="49"/>
      <c r="J473" s="77"/>
      <c r="K473" s="77"/>
      <c r="L473" s="67"/>
      <c r="M473" s="67"/>
      <c r="N473" s="77"/>
      <c r="O473" s="78"/>
      <c r="P473" s="67"/>
      <c r="Q473" s="67"/>
    </row>
    <row r="474" spans="1:17" ht="78.75">
      <c r="A474" s="56" t="s">
        <v>806</v>
      </c>
      <c r="B474" s="53" t="s">
        <v>1738</v>
      </c>
      <c r="C474" s="57" t="s">
        <v>1739</v>
      </c>
      <c r="D474" s="49"/>
      <c r="E474" s="77"/>
      <c r="F474" s="49"/>
      <c r="G474" s="49"/>
      <c r="H474" s="49"/>
      <c r="I474" s="49"/>
      <c r="J474" s="77"/>
      <c r="K474" s="77"/>
      <c r="L474" s="67"/>
      <c r="M474" s="67"/>
      <c r="N474" s="77"/>
      <c r="O474" s="78"/>
      <c r="P474" s="67"/>
      <c r="Q474" s="67"/>
    </row>
    <row r="475" spans="1:17" ht="63">
      <c r="A475" s="95" t="s">
        <v>806</v>
      </c>
      <c r="B475" s="53" t="s">
        <v>1740</v>
      </c>
      <c r="C475" s="54" t="s">
        <v>1741</v>
      </c>
      <c r="D475" s="49"/>
      <c r="E475" s="77"/>
      <c r="F475" s="49"/>
      <c r="G475" s="49"/>
      <c r="H475" s="49"/>
      <c r="I475" s="49">
        <v>0.40</v>
      </c>
      <c r="J475" s="77"/>
      <c r="K475" s="77"/>
      <c r="L475" s="67"/>
      <c r="M475" s="67"/>
      <c r="N475" s="77"/>
      <c r="O475" s="78"/>
      <c r="P475" s="67"/>
      <c r="Q475" s="67"/>
    </row>
    <row r="476" spans="1:17" ht="63">
      <c r="A476" s="95" t="s">
        <v>806</v>
      </c>
      <c r="B476" s="53" t="s">
        <v>1742</v>
      </c>
      <c r="C476" s="54" t="s">
        <v>1743</v>
      </c>
      <c r="D476" s="49"/>
      <c r="E476" s="77"/>
      <c r="F476" s="49"/>
      <c r="G476" s="49"/>
      <c r="H476" s="49"/>
      <c r="I476" s="49">
        <v>0.26</v>
      </c>
      <c r="J476" s="77"/>
      <c r="K476" s="77"/>
      <c r="L476" s="67"/>
      <c r="M476" s="67"/>
      <c r="N476" s="77"/>
      <c r="O476" s="78"/>
      <c r="P476" s="67"/>
      <c r="Q476" s="67"/>
    </row>
    <row r="477" spans="1:17" ht="47.25">
      <c r="A477" s="95" t="s">
        <v>806</v>
      </c>
      <c r="B477" s="53" t="s">
        <v>1748</v>
      </c>
      <c r="C477" s="54" t="s">
        <v>1749</v>
      </c>
      <c r="D477" s="49"/>
      <c r="E477" s="77"/>
      <c r="F477" s="49"/>
      <c r="G477" s="49"/>
      <c r="H477" s="49"/>
      <c r="I477" s="49">
        <v>0.33</v>
      </c>
      <c r="J477" s="77"/>
      <c r="K477" s="77"/>
      <c r="L477" s="67"/>
      <c r="M477" s="67"/>
      <c r="N477" s="77"/>
      <c r="O477" s="78"/>
      <c r="P477" s="67"/>
      <c r="Q477" s="67"/>
    </row>
    <row r="478" spans="1:17" ht="78.75">
      <c r="A478" s="95" t="s">
        <v>806</v>
      </c>
      <c r="B478" s="53" t="s">
        <v>1750</v>
      </c>
      <c r="C478" s="54" t="s">
        <v>1751</v>
      </c>
      <c r="D478" s="49"/>
      <c r="E478" s="77"/>
      <c r="F478" s="49"/>
      <c r="G478" s="49"/>
      <c r="H478" s="49"/>
      <c r="I478" s="49">
        <v>0.37</v>
      </c>
      <c r="J478" s="77"/>
      <c r="K478" s="77"/>
      <c r="L478" s="67"/>
      <c r="M478" s="67"/>
      <c r="N478" s="77"/>
      <c r="O478" s="78"/>
      <c r="P478" s="67"/>
      <c r="Q478" s="67"/>
    </row>
    <row r="479" spans="1:17" ht="47.25">
      <c r="A479" s="95" t="s">
        <v>806</v>
      </c>
      <c r="B479" s="53" t="s">
        <v>1752</v>
      </c>
      <c r="C479" s="54" t="s">
        <v>1753</v>
      </c>
      <c r="D479" s="49"/>
      <c r="E479" s="77"/>
      <c r="F479" s="49"/>
      <c r="G479" s="49"/>
      <c r="H479" s="49"/>
      <c r="I479" s="49">
        <v>0.95</v>
      </c>
      <c r="J479" s="77"/>
      <c r="K479" s="77"/>
      <c r="L479" s="67"/>
      <c r="M479" s="67"/>
      <c r="N479" s="77"/>
      <c r="O479" s="78"/>
      <c r="P479" s="67"/>
      <c r="Q479" s="67"/>
    </row>
    <row r="480" spans="1:17" ht="47.25">
      <c r="A480" s="95" t="s">
        <v>806</v>
      </c>
      <c r="B480" s="53" t="s">
        <v>1754</v>
      </c>
      <c r="C480" s="54" t="s">
        <v>1755</v>
      </c>
      <c r="D480" s="49"/>
      <c r="E480" s="77"/>
      <c r="F480" s="49"/>
      <c r="G480" s="49"/>
      <c r="H480" s="49"/>
      <c r="I480" s="49"/>
      <c r="J480" s="77"/>
      <c r="K480" s="77"/>
      <c r="L480" s="67"/>
      <c r="M480" s="67"/>
      <c r="N480" s="77"/>
      <c r="O480" s="78"/>
      <c r="P480" s="67"/>
      <c r="Q480" s="67"/>
    </row>
    <row r="481" spans="1:17" ht="31.5">
      <c r="A481" s="95" t="s">
        <v>806</v>
      </c>
      <c r="B481" s="53" t="s">
        <v>1756</v>
      </c>
      <c r="C481" s="54" t="s">
        <v>1757</v>
      </c>
      <c r="D481" s="49"/>
      <c r="E481" s="77"/>
      <c r="F481" s="49"/>
      <c r="G481" s="49"/>
      <c r="H481" s="49">
        <v>0.5</v>
      </c>
      <c r="I481" s="49">
        <v>0.628</v>
      </c>
      <c r="J481" s="77"/>
      <c r="K481" s="77"/>
      <c r="L481" s="67"/>
      <c r="M481" s="67"/>
      <c r="N481" s="77"/>
      <c r="O481" s="78"/>
      <c r="P481" s="67"/>
      <c r="Q481" s="67"/>
    </row>
    <row r="482" spans="1:17" ht="78.75">
      <c r="A482" s="95" t="s">
        <v>806</v>
      </c>
      <c r="B482" s="53" t="s">
        <v>252</v>
      </c>
      <c r="C482" s="54" t="s">
        <v>378</v>
      </c>
      <c r="D482" s="49"/>
      <c r="E482" s="77"/>
      <c r="F482" s="49"/>
      <c r="G482" s="49"/>
      <c r="H482" s="49"/>
      <c r="I482" s="49"/>
      <c r="J482" s="77"/>
      <c r="K482" s="77"/>
      <c r="L482" s="67"/>
      <c r="M482" s="67"/>
      <c r="N482" s="77"/>
      <c r="O482" s="78"/>
      <c r="P482" s="67"/>
      <c r="Q482" s="67"/>
    </row>
    <row r="483" spans="1:17" ht="63">
      <c r="A483" s="95" t="s">
        <v>806</v>
      </c>
      <c r="B483" s="53" t="s">
        <v>1758</v>
      </c>
      <c r="C483" s="54" t="s">
        <v>1759</v>
      </c>
      <c r="D483" s="49"/>
      <c r="E483" s="77"/>
      <c r="F483" s="49"/>
      <c r="G483" s="49"/>
      <c r="H483" s="49"/>
      <c r="I483" s="49">
        <v>0.14000000000000001</v>
      </c>
      <c r="J483" s="77"/>
      <c r="K483" s="77"/>
      <c r="L483" s="67"/>
      <c r="M483" s="67"/>
      <c r="N483" s="77"/>
      <c r="O483" s="78"/>
      <c r="P483" s="67"/>
      <c r="Q483" s="67"/>
    </row>
    <row r="484" spans="1:17" ht="47.25">
      <c r="A484" s="95" t="s">
        <v>806</v>
      </c>
      <c r="B484" s="53" t="s">
        <v>1760</v>
      </c>
      <c r="C484" s="54" t="s">
        <v>2572</v>
      </c>
      <c r="D484" s="49"/>
      <c r="E484" s="77"/>
      <c r="F484" s="49"/>
      <c r="G484" s="49"/>
      <c r="H484" s="49"/>
      <c r="I484" s="49">
        <v>0.20</v>
      </c>
      <c r="J484" s="77"/>
      <c r="K484" s="77"/>
      <c r="L484" s="67"/>
      <c r="M484" s="67"/>
      <c r="N484" s="77"/>
      <c r="O484" s="78"/>
      <c r="P484" s="67"/>
      <c r="Q484" s="67"/>
    </row>
    <row r="485" spans="1:17" ht="47.25">
      <c r="A485" s="95" t="s">
        <v>806</v>
      </c>
      <c r="B485" s="53" t="s">
        <v>1761</v>
      </c>
      <c r="C485" s="54" t="s">
        <v>2573</v>
      </c>
      <c r="D485" s="49"/>
      <c r="E485" s="77"/>
      <c r="F485" s="49"/>
      <c r="G485" s="49"/>
      <c r="H485" s="49"/>
      <c r="I485" s="49">
        <v>0.44</v>
      </c>
      <c r="J485" s="77"/>
      <c r="K485" s="77"/>
      <c r="L485" s="67"/>
      <c r="M485" s="67"/>
      <c r="N485" s="77"/>
      <c r="O485" s="78"/>
      <c r="P485" s="67"/>
      <c r="Q485" s="67"/>
    </row>
    <row r="486" spans="1:17" ht="47.25">
      <c r="A486" s="95" t="s">
        <v>806</v>
      </c>
      <c r="B486" s="53" t="s">
        <v>1762</v>
      </c>
      <c r="C486" s="54" t="s">
        <v>1763</v>
      </c>
      <c r="D486" s="49"/>
      <c r="E486" s="77"/>
      <c r="F486" s="49"/>
      <c r="G486" s="49"/>
      <c r="H486" s="49"/>
      <c r="I486" s="49">
        <v>0.28999999999999998</v>
      </c>
      <c r="J486" s="77"/>
      <c r="K486" s="77"/>
      <c r="L486" s="67"/>
      <c r="M486" s="67"/>
      <c r="N486" s="77"/>
      <c r="O486" s="78"/>
      <c r="P486" s="67"/>
      <c r="Q486" s="67"/>
    </row>
    <row r="487" spans="1:17" ht="47.25">
      <c r="A487" s="95" t="s">
        <v>806</v>
      </c>
      <c r="B487" s="53" t="s">
        <v>1764</v>
      </c>
      <c r="C487" s="54" t="s">
        <v>1765</v>
      </c>
      <c r="D487" s="49"/>
      <c r="E487" s="77"/>
      <c r="F487" s="49"/>
      <c r="G487" s="49"/>
      <c r="H487" s="49"/>
      <c r="I487" s="49">
        <v>0.09</v>
      </c>
      <c r="J487" s="77"/>
      <c r="K487" s="77"/>
      <c r="L487" s="67"/>
      <c r="M487" s="67"/>
      <c r="N487" s="77"/>
      <c r="O487" s="78"/>
      <c r="P487" s="67"/>
      <c r="Q487" s="67"/>
    </row>
    <row r="488" spans="1:17" ht="63">
      <c r="A488" s="95" t="s">
        <v>806</v>
      </c>
      <c r="B488" s="53" t="s">
        <v>1766</v>
      </c>
      <c r="C488" s="54" t="s">
        <v>1767</v>
      </c>
      <c r="D488" s="49"/>
      <c r="E488" s="77"/>
      <c r="F488" s="49"/>
      <c r="G488" s="49"/>
      <c r="H488" s="49"/>
      <c r="I488" s="49"/>
      <c r="J488" s="77"/>
      <c r="K488" s="77"/>
      <c r="L488" s="67"/>
      <c r="M488" s="67"/>
      <c r="N488" s="77"/>
      <c r="O488" s="78"/>
      <c r="P488" s="67"/>
      <c r="Q488" s="67"/>
    </row>
    <row r="489" spans="1:17" ht="78.75">
      <c r="A489" s="95" t="s">
        <v>806</v>
      </c>
      <c r="B489" s="53" t="s">
        <v>1778</v>
      </c>
      <c r="C489" s="54" t="s">
        <v>2576</v>
      </c>
      <c r="D489" s="49"/>
      <c r="E489" s="77"/>
      <c r="F489" s="49"/>
      <c r="G489" s="49"/>
      <c r="H489" s="49">
        <v>0.10</v>
      </c>
      <c r="I489" s="49">
        <v>0.03</v>
      </c>
      <c r="J489" s="77"/>
      <c r="K489" s="77"/>
      <c r="L489" s="67"/>
      <c r="M489" s="67"/>
      <c r="N489" s="77"/>
      <c r="O489" s="78"/>
      <c r="P489" s="67"/>
      <c r="Q489" s="67"/>
    </row>
    <row r="490" spans="1:17" ht="63">
      <c r="A490" s="95" t="s">
        <v>806</v>
      </c>
      <c r="B490" s="53" t="s">
        <v>1779</v>
      </c>
      <c r="C490" s="54" t="s">
        <v>2577</v>
      </c>
      <c r="D490" s="49"/>
      <c r="E490" s="77"/>
      <c r="F490" s="49"/>
      <c r="G490" s="49"/>
      <c r="H490" s="49">
        <v>1.26</v>
      </c>
      <c r="I490" s="49">
        <v>0.30</v>
      </c>
      <c r="J490" s="77"/>
      <c r="K490" s="77"/>
      <c r="L490" s="67"/>
      <c r="M490" s="67"/>
      <c r="N490" s="77"/>
      <c r="O490" s="78"/>
      <c r="P490" s="67"/>
      <c r="Q490" s="67"/>
    </row>
    <row r="491" spans="1:17" ht="63">
      <c r="A491" s="95" t="s">
        <v>806</v>
      </c>
      <c r="B491" s="53" t="s">
        <v>1780</v>
      </c>
      <c r="C491" s="54" t="s">
        <v>1781</v>
      </c>
      <c r="D491" s="49"/>
      <c r="E491" s="77"/>
      <c r="F491" s="49"/>
      <c r="G491" s="49"/>
      <c r="H491" s="49"/>
      <c r="I491" s="49"/>
      <c r="J491" s="77"/>
      <c r="K491" s="77"/>
      <c r="L491" s="67"/>
      <c r="M491" s="67"/>
      <c r="N491" s="77"/>
      <c r="O491" s="78"/>
      <c r="P491" s="67"/>
      <c r="Q491" s="67"/>
    </row>
    <row r="492" spans="1:17" ht="63">
      <c r="A492" s="95" t="s">
        <v>806</v>
      </c>
      <c r="B492" s="53" t="s">
        <v>1782</v>
      </c>
      <c r="C492" s="54" t="s">
        <v>2578</v>
      </c>
      <c r="D492" s="49"/>
      <c r="E492" s="77"/>
      <c r="F492" s="49"/>
      <c r="G492" s="49"/>
      <c r="H492" s="49">
        <v>0.16</v>
      </c>
      <c r="I492" s="49">
        <v>0.62</v>
      </c>
      <c r="J492" s="77"/>
      <c r="K492" s="77"/>
      <c r="L492" s="67"/>
      <c r="M492" s="67"/>
      <c r="N492" s="77"/>
      <c r="O492" s="78"/>
      <c r="P492" s="67"/>
      <c r="Q492" s="67"/>
    </row>
    <row r="493" spans="1:17" ht="31.5">
      <c r="A493" s="95" t="s">
        <v>806</v>
      </c>
      <c r="B493" s="53" t="s">
        <v>1783</v>
      </c>
      <c r="C493" s="54" t="s">
        <v>2579</v>
      </c>
      <c r="D493" s="49"/>
      <c r="E493" s="77"/>
      <c r="F493" s="49"/>
      <c r="G493" s="49"/>
      <c r="H493" s="49"/>
      <c r="I493" s="49"/>
      <c r="J493" s="77"/>
      <c r="K493" s="77"/>
      <c r="L493" s="67"/>
      <c r="M493" s="67"/>
      <c r="N493" s="77"/>
      <c r="O493" s="78"/>
      <c r="P493" s="67"/>
      <c r="Q493" s="67"/>
    </row>
    <row r="494" spans="1:17" ht="63">
      <c r="A494" s="5" t="s">
        <v>806</v>
      </c>
      <c r="B494" s="53" t="s">
        <v>1784</v>
      </c>
      <c r="C494" s="55" t="s">
        <v>2580</v>
      </c>
      <c r="D494" s="49"/>
      <c r="E494" s="77"/>
      <c r="F494" s="49"/>
      <c r="G494" s="49"/>
      <c r="H494" s="49"/>
      <c r="I494" s="49"/>
      <c r="J494" s="77"/>
      <c r="K494" s="77"/>
      <c r="L494" s="67"/>
      <c r="M494" s="67"/>
      <c r="N494" s="77"/>
      <c r="O494" s="78"/>
      <c r="P494" s="67"/>
      <c r="Q494" s="67"/>
    </row>
    <row r="495" spans="1:17" ht="47.25">
      <c r="A495" s="5" t="s">
        <v>806</v>
      </c>
      <c r="B495" s="53" t="s">
        <v>1785</v>
      </c>
      <c r="C495" s="55" t="s">
        <v>2581</v>
      </c>
      <c r="D495" s="49"/>
      <c r="E495" s="77"/>
      <c r="F495" s="49"/>
      <c r="G495" s="49"/>
      <c r="H495" s="49"/>
      <c r="I495" s="49"/>
      <c r="J495" s="77"/>
      <c r="K495" s="77"/>
      <c r="L495" s="67"/>
      <c r="M495" s="67"/>
      <c r="N495" s="77"/>
      <c r="O495" s="78"/>
      <c r="P495" s="67"/>
      <c r="Q495" s="67"/>
    </row>
    <row r="496" spans="1:17" ht="47.25">
      <c r="A496" s="5" t="s">
        <v>806</v>
      </c>
      <c r="B496" s="53" t="s">
        <v>1786</v>
      </c>
      <c r="C496" s="55" t="s">
        <v>1787</v>
      </c>
      <c r="D496" s="49"/>
      <c r="E496" s="74"/>
      <c r="F496" s="49"/>
      <c r="G496" s="49"/>
      <c r="H496" s="49"/>
      <c r="I496" s="49"/>
      <c r="J496" s="74"/>
      <c r="K496" s="74"/>
      <c r="L496" s="67"/>
      <c r="M496" s="67"/>
      <c r="N496" s="77"/>
      <c r="O496" s="78"/>
      <c r="P496" s="67"/>
      <c r="Q496" s="67"/>
    </row>
    <row r="497" spans="1:17" ht="47.25">
      <c r="A497" s="95" t="s">
        <v>806</v>
      </c>
      <c r="B497" s="53" t="s">
        <v>1788</v>
      </c>
      <c r="C497" s="54" t="s">
        <v>1789</v>
      </c>
      <c r="D497" s="49"/>
      <c r="E497" s="77"/>
      <c r="F497" s="49"/>
      <c r="G497" s="49"/>
      <c r="H497" s="49"/>
      <c r="I497" s="49"/>
      <c r="J497" s="77"/>
      <c r="K497" s="77"/>
      <c r="L497" s="67"/>
      <c r="M497" s="67"/>
      <c r="N497" s="77"/>
      <c r="O497" s="78"/>
      <c r="P497" s="67"/>
      <c r="Q497" s="67"/>
    </row>
    <row r="498" spans="1:17" ht="47.25">
      <c r="A498" s="95" t="s">
        <v>806</v>
      </c>
      <c r="B498" s="53" t="s">
        <v>1790</v>
      </c>
      <c r="C498" s="54" t="s">
        <v>1791</v>
      </c>
      <c r="D498" s="49"/>
      <c r="E498" s="77"/>
      <c r="F498" s="49"/>
      <c r="G498" s="49"/>
      <c r="H498" s="49">
        <v>0.40</v>
      </c>
      <c r="I498" s="49">
        <v>0.60</v>
      </c>
      <c r="J498" s="77"/>
      <c r="K498" s="77"/>
      <c r="L498" s="67"/>
      <c r="M498" s="67"/>
      <c r="N498" s="77"/>
      <c r="O498" s="78"/>
      <c r="P498" s="67"/>
      <c r="Q498" s="67"/>
    </row>
    <row r="499" spans="1:17" ht="31.5">
      <c r="A499" s="95" t="s">
        <v>806</v>
      </c>
      <c r="B499" s="53" t="s">
        <v>1793</v>
      </c>
      <c r="C499" s="54" t="s">
        <v>2583</v>
      </c>
      <c r="D499" s="49"/>
      <c r="E499" s="77"/>
      <c r="F499" s="49"/>
      <c r="G499" s="49"/>
      <c r="H499" s="49">
        <v>0.25</v>
      </c>
      <c r="I499" s="49">
        <v>0.20</v>
      </c>
      <c r="J499" s="77"/>
      <c r="K499" s="77"/>
      <c r="L499" s="67"/>
      <c r="M499" s="67"/>
      <c r="N499" s="77"/>
      <c r="O499" s="78"/>
      <c r="P499" s="67"/>
      <c r="Q499" s="67"/>
    </row>
    <row r="500" spans="1:17" ht="31.5">
      <c r="A500" s="95" t="s">
        <v>806</v>
      </c>
      <c r="B500" s="53" t="s">
        <v>695</v>
      </c>
      <c r="C500" s="54" t="s">
        <v>2584</v>
      </c>
      <c r="D500" s="49"/>
      <c r="E500" s="77"/>
      <c r="F500" s="49"/>
      <c r="G500" s="49"/>
      <c r="H500" s="49"/>
      <c r="I500" s="49"/>
      <c r="J500" s="77"/>
      <c r="K500" s="77"/>
      <c r="L500" s="67"/>
      <c r="M500" s="67"/>
      <c r="N500" s="77"/>
      <c r="O500" s="78"/>
      <c r="P500" s="67"/>
      <c r="Q500" s="67"/>
    </row>
    <row r="501" spans="1:17" ht="47.25">
      <c r="A501" s="95" t="s">
        <v>806</v>
      </c>
      <c r="B501" s="53" t="s">
        <v>1794</v>
      </c>
      <c r="C501" s="54" t="s">
        <v>1795</v>
      </c>
      <c r="D501" s="49"/>
      <c r="E501" s="77"/>
      <c r="F501" s="49"/>
      <c r="G501" s="49"/>
      <c r="H501" s="49"/>
      <c r="I501" s="49"/>
      <c r="J501" s="77"/>
      <c r="K501" s="77"/>
      <c r="L501" s="67"/>
      <c r="M501" s="67"/>
      <c r="N501" s="77"/>
      <c r="O501" s="78"/>
      <c r="P501" s="67"/>
      <c r="Q501" s="67"/>
    </row>
    <row r="502" spans="1:17" ht="47.25">
      <c r="A502" s="95" t="s">
        <v>806</v>
      </c>
      <c r="B502" s="53" t="s">
        <v>1796</v>
      </c>
      <c r="C502" s="54" t="s">
        <v>1797</v>
      </c>
      <c r="D502" s="49"/>
      <c r="E502" s="77"/>
      <c r="F502" s="49"/>
      <c r="G502" s="49"/>
      <c r="H502" s="49"/>
      <c r="I502" s="49">
        <v>0.40</v>
      </c>
      <c r="J502" s="77"/>
      <c r="K502" s="77"/>
      <c r="L502" s="67"/>
      <c r="M502" s="67"/>
      <c r="N502" s="77"/>
      <c r="O502" s="78"/>
      <c r="P502" s="67"/>
      <c r="Q502" s="67"/>
    </row>
    <row r="503" spans="1:17" ht="47.25">
      <c r="A503" s="95" t="s">
        <v>806</v>
      </c>
      <c r="B503" s="53" t="s">
        <v>1798</v>
      </c>
      <c r="C503" s="54" t="s">
        <v>1799</v>
      </c>
      <c r="D503" s="49"/>
      <c r="E503" s="77"/>
      <c r="F503" s="49"/>
      <c r="G503" s="49"/>
      <c r="H503" s="49"/>
      <c r="I503" s="49">
        <v>1.1000000000000001</v>
      </c>
      <c r="J503" s="77"/>
      <c r="K503" s="77"/>
      <c r="L503" s="67"/>
      <c r="M503" s="67"/>
      <c r="N503" s="77"/>
      <c r="O503" s="78"/>
      <c r="P503" s="67"/>
      <c r="Q503" s="67"/>
    </row>
    <row r="504" spans="1:17" ht="47.25">
      <c r="A504" s="95" t="s">
        <v>806</v>
      </c>
      <c r="B504" s="53" t="s">
        <v>1800</v>
      </c>
      <c r="C504" s="54" t="s">
        <v>1801</v>
      </c>
      <c r="D504" s="49"/>
      <c r="E504" s="77"/>
      <c r="F504" s="49"/>
      <c r="G504" s="49"/>
      <c r="H504" s="49"/>
      <c r="I504" s="49"/>
      <c r="J504" s="77"/>
      <c r="K504" s="77"/>
      <c r="L504" s="67"/>
      <c r="M504" s="67"/>
      <c r="N504" s="77"/>
      <c r="O504" s="78"/>
      <c r="P504" s="67"/>
      <c r="Q504" s="67"/>
    </row>
    <row r="505" spans="1:17" ht="63">
      <c r="A505" s="5" t="s">
        <v>806</v>
      </c>
      <c r="B505" s="53" t="s">
        <v>1803</v>
      </c>
      <c r="C505" s="55" t="s">
        <v>2586</v>
      </c>
      <c r="D505" s="49"/>
      <c r="E505" s="77"/>
      <c r="F505" s="49"/>
      <c r="G505" s="49"/>
      <c r="H505" s="49"/>
      <c r="I505" s="49"/>
      <c r="J505" s="77"/>
      <c r="K505" s="77"/>
      <c r="L505" s="67"/>
      <c r="M505" s="67"/>
      <c r="N505" s="77"/>
      <c r="O505" s="78"/>
      <c r="P505" s="67"/>
      <c r="Q505" s="67"/>
    </row>
    <row r="506" spans="1:17" ht="63">
      <c r="A506" s="5" t="s">
        <v>806</v>
      </c>
      <c r="B506" s="53" t="s">
        <v>1804</v>
      </c>
      <c r="C506" s="55" t="s">
        <v>2587</v>
      </c>
      <c r="D506" s="49"/>
      <c r="E506" s="77"/>
      <c r="F506" s="49"/>
      <c r="G506" s="49"/>
      <c r="H506" s="49"/>
      <c r="I506" s="49"/>
      <c r="J506" s="77"/>
      <c r="K506" s="77"/>
      <c r="L506" s="67"/>
      <c r="M506" s="67"/>
      <c r="N506" s="77"/>
      <c r="O506" s="78"/>
      <c r="P506" s="67"/>
      <c r="Q506" s="67"/>
    </row>
    <row r="507" spans="1:17" ht="63">
      <c r="A507" s="5" t="s">
        <v>806</v>
      </c>
      <c r="B507" s="53" t="s">
        <v>1805</v>
      </c>
      <c r="C507" s="55" t="s">
        <v>2588</v>
      </c>
      <c r="D507" s="49"/>
      <c r="E507" s="77"/>
      <c r="F507" s="49"/>
      <c r="G507" s="49"/>
      <c r="H507" s="49"/>
      <c r="I507" s="49"/>
      <c r="J507" s="77"/>
      <c r="K507" s="77"/>
      <c r="L507" s="67"/>
      <c r="M507" s="67"/>
      <c r="N507" s="77"/>
      <c r="O507" s="78"/>
      <c r="P507" s="67"/>
      <c r="Q507" s="67"/>
    </row>
    <row r="508" spans="1:17" ht="63">
      <c r="A508" s="5" t="s">
        <v>806</v>
      </c>
      <c r="B508" s="53" t="s">
        <v>1806</v>
      </c>
      <c r="C508" s="55" t="s">
        <v>2589</v>
      </c>
      <c r="D508" s="49"/>
      <c r="E508" s="77"/>
      <c r="F508" s="49"/>
      <c r="G508" s="49"/>
      <c r="H508" s="49">
        <v>0.25</v>
      </c>
      <c r="I508" s="49">
        <v>0.05</v>
      </c>
      <c r="J508" s="77"/>
      <c r="K508" s="77"/>
      <c r="L508" s="67"/>
      <c r="M508" s="67"/>
      <c r="N508" s="77"/>
      <c r="O508" s="78"/>
      <c r="P508" s="67"/>
      <c r="Q508" s="67"/>
    </row>
    <row r="509" spans="1:17" ht="94.5">
      <c r="A509" s="5" t="s">
        <v>806</v>
      </c>
      <c r="B509" s="53" t="s">
        <v>1807</v>
      </c>
      <c r="C509" s="55" t="s">
        <v>2590</v>
      </c>
      <c r="D509" s="49"/>
      <c r="E509" s="77"/>
      <c r="F509" s="49"/>
      <c r="G509" s="49"/>
      <c r="H509" s="49"/>
      <c r="I509" s="49"/>
      <c r="J509" s="77"/>
      <c r="K509" s="77"/>
      <c r="L509" s="67"/>
      <c r="M509" s="67"/>
      <c r="N509" s="77"/>
      <c r="O509" s="78"/>
      <c r="P509" s="67"/>
      <c r="Q509" s="67"/>
    </row>
    <row r="510" spans="1:17" ht="78.75">
      <c r="A510" s="5" t="s">
        <v>806</v>
      </c>
      <c r="B510" s="53" t="s">
        <v>1808</v>
      </c>
      <c r="C510" s="55" t="s">
        <v>2591</v>
      </c>
      <c r="D510" s="49"/>
      <c r="E510" s="77"/>
      <c r="F510" s="49"/>
      <c r="G510" s="49"/>
      <c r="H510" s="49"/>
      <c r="I510" s="49"/>
      <c r="J510" s="77"/>
      <c r="K510" s="77"/>
      <c r="L510" s="67"/>
      <c r="M510" s="67"/>
      <c r="N510" s="77"/>
      <c r="O510" s="78"/>
      <c r="P510" s="67"/>
      <c r="Q510" s="67"/>
    </row>
    <row r="511" spans="1:17" ht="47.25">
      <c r="A511" s="5" t="s">
        <v>806</v>
      </c>
      <c r="B511" s="53" t="s">
        <v>1809</v>
      </c>
      <c r="C511" s="55" t="s">
        <v>2592</v>
      </c>
      <c r="D511" s="49"/>
      <c r="E511" s="77"/>
      <c r="F511" s="49"/>
      <c r="G511" s="49"/>
      <c r="H511" s="49"/>
      <c r="I511" s="49"/>
      <c r="J511" s="77"/>
      <c r="K511" s="77"/>
      <c r="L511" s="67"/>
      <c r="M511" s="67"/>
      <c r="N511" s="77"/>
      <c r="O511" s="78"/>
      <c r="P511" s="67"/>
      <c r="Q511" s="67"/>
    </row>
    <row r="512" spans="1:17" ht="63">
      <c r="A512" s="5" t="s">
        <v>806</v>
      </c>
      <c r="B512" s="53" t="s">
        <v>1810</v>
      </c>
      <c r="C512" s="55" t="s">
        <v>1811</v>
      </c>
      <c r="D512" s="49"/>
      <c r="E512" s="77"/>
      <c r="F512" s="49"/>
      <c r="G512" s="49"/>
      <c r="H512" s="49">
        <v>0.10</v>
      </c>
      <c r="I512" s="49">
        <v>0.12</v>
      </c>
      <c r="J512" s="77"/>
      <c r="K512" s="77"/>
      <c r="L512" s="67"/>
      <c r="M512" s="67"/>
      <c r="N512" s="77"/>
      <c r="O512" s="78"/>
      <c r="P512" s="67"/>
      <c r="Q512" s="67"/>
    </row>
    <row r="513" spans="1:17" ht="63">
      <c r="A513" s="5" t="s">
        <v>806</v>
      </c>
      <c r="B513" s="53" t="s">
        <v>1812</v>
      </c>
      <c r="C513" s="55" t="s">
        <v>2593</v>
      </c>
      <c r="D513" s="49"/>
      <c r="E513" s="77"/>
      <c r="F513" s="49"/>
      <c r="G513" s="49"/>
      <c r="H513" s="49"/>
      <c r="I513" s="49"/>
      <c r="J513" s="77"/>
      <c r="K513" s="77"/>
      <c r="L513" s="67"/>
      <c r="M513" s="67"/>
      <c r="N513" s="77"/>
      <c r="O513" s="78"/>
      <c r="P513" s="67"/>
      <c r="Q513" s="67"/>
    </row>
    <row r="514" spans="1:17" ht="47.25">
      <c r="A514" s="5" t="s">
        <v>806</v>
      </c>
      <c r="B514" s="53" t="s">
        <v>1813</v>
      </c>
      <c r="C514" s="55" t="s">
        <v>1814</v>
      </c>
      <c r="D514" s="49"/>
      <c r="E514" s="77"/>
      <c r="F514" s="49"/>
      <c r="G514" s="49"/>
      <c r="H514" s="49"/>
      <c r="I514" s="49"/>
      <c r="J514" s="77"/>
      <c r="K514" s="77"/>
      <c r="L514" s="67"/>
      <c r="M514" s="67"/>
      <c r="N514" s="77"/>
      <c r="O514" s="78"/>
      <c r="P514" s="67"/>
      <c r="Q514" s="67"/>
    </row>
    <row r="515" spans="1:17" ht="63">
      <c r="A515" s="5" t="s">
        <v>806</v>
      </c>
      <c r="B515" s="53" t="s">
        <v>1815</v>
      </c>
      <c r="C515" s="54" t="s">
        <v>2594</v>
      </c>
      <c r="D515" s="49"/>
      <c r="E515" s="77"/>
      <c r="F515" s="49"/>
      <c r="G515" s="49"/>
      <c r="H515" s="49"/>
      <c r="I515" s="49"/>
      <c r="J515" s="77"/>
      <c r="K515" s="77"/>
      <c r="L515" s="67"/>
      <c r="M515" s="67"/>
      <c r="N515" s="77"/>
      <c r="O515" s="78"/>
      <c r="P515" s="67"/>
      <c r="Q515" s="67"/>
    </row>
    <row r="516" spans="1:17" ht="31.5">
      <c r="A516" s="5" t="s">
        <v>806</v>
      </c>
      <c r="B516" s="53" t="s">
        <v>1816</v>
      </c>
      <c r="C516" s="54" t="s">
        <v>2595</v>
      </c>
      <c r="D516" s="49"/>
      <c r="E516" s="77"/>
      <c r="F516" s="49"/>
      <c r="G516" s="49"/>
      <c r="H516" s="49">
        <v>0.25</v>
      </c>
      <c r="I516" s="49">
        <v>0.10</v>
      </c>
      <c r="J516" s="77"/>
      <c r="K516" s="77"/>
      <c r="L516" s="67"/>
      <c r="M516" s="67"/>
      <c r="N516" s="77"/>
      <c r="O516" s="78"/>
      <c r="P516" s="67"/>
      <c r="Q516" s="67"/>
    </row>
    <row r="517" spans="1:17" ht="78.75">
      <c r="A517" s="95" t="s">
        <v>806</v>
      </c>
      <c r="B517" s="53" t="s">
        <v>1817</v>
      </c>
      <c r="C517" s="54" t="s">
        <v>1818</v>
      </c>
      <c r="D517" s="49"/>
      <c r="E517" s="77"/>
      <c r="F517" s="49"/>
      <c r="G517" s="49"/>
      <c r="H517" s="49"/>
      <c r="I517" s="49">
        <v>1.75</v>
      </c>
      <c r="J517" s="77"/>
      <c r="K517" s="77"/>
      <c r="L517" s="67"/>
      <c r="M517" s="67"/>
      <c r="N517" s="77"/>
      <c r="O517" s="78"/>
      <c r="P517" s="67"/>
      <c r="Q517" s="67"/>
    </row>
    <row r="518" spans="1:17" ht="47.25">
      <c r="A518" s="95" t="s">
        <v>806</v>
      </c>
      <c r="B518" s="53" t="s">
        <v>1819</v>
      </c>
      <c r="C518" s="54" t="s">
        <v>1820</v>
      </c>
      <c r="D518" s="49"/>
      <c r="E518" s="77"/>
      <c r="F518" s="49"/>
      <c r="G518" s="49"/>
      <c r="H518" s="49"/>
      <c r="I518" s="49"/>
      <c r="J518" s="77"/>
      <c r="K518" s="77"/>
      <c r="L518" s="67"/>
      <c r="M518" s="67"/>
      <c r="N518" s="77"/>
      <c r="O518" s="78"/>
      <c r="P518" s="67"/>
      <c r="Q518" s="67"/>
    </row>
    <row r="519" spans="1:17" ht="78.75">
      <c r="A519" s="95" t="s">
        <v>806</v>
      </c>
      <c r="B519" s="53" t="s">
        <v>1821</v>
      </c>
      <c r="C519" s="54" t="s">
        <v>2597</v>
      </c>
      <c r="D519" s="49"/>
      <c r="E519" s="77"/>
      <c r="F519" s="49"/>
      <c r="G519" s="49"/>
      <c r="H519" s="49"/>
      <c r="I519" s="49">
        <v>0.45</v>
      </c>
      <c r="J519" s="77"/>
      <c r="K519" s="77"/>
      <c r="L519" s="67"/>
      <c r="M519" s="67"/>
      <c r="N519" s="77"/>
      <c r="O519" s="78"/>
      <c r="P519" s="67"/>
      <c r="Q519" s="67"/>
    </row>
    <row r="520" spans="1:17" ht="31.5">
      <c r="A520" s="95" t="s">
        <v>806</v>
      </c>
      <c r="B520" s="53" t="s">
        <v>698</v>
      </c>
      <c r="C520" s="54" t="s">
        <v>774</v>
      </c>
      <c r="D520" s="49"/>
      <c r="E520" s="77"/>
      <c r="F520" s="49"/>
      <c r="G520" s="49"/>
      <c r="H520" s="49"/>
      <c r="I520" s="49"/>
      <c r="J520" s="77"/>
      <c r="K520" s="77"/>
      <c r="L520" s="67"/>
      <c r="M520" s="67"/>
      <c r="N520" s="77"/>
      <c r="O520" s="78"/>
      <c r="P520" s="67"/>
      <c r="Q520" s="67"/>
    </row>
    <row r="521" spans="1:17" ht="78.75">
      <c r="A521" s="95" t="s">
        <v>806</v>
      </c>
      <c r="B521" s="53" t="s">
        <v>1822</v>
      </c>
      <c r="C521" s="54" t="s">
        <v>1823</v>
      </c>
      <c r="D521" s="49"/>
      <c r="E521" s="77"/>
      <c r="F521" s="49"/>
      <c r="G521" s="49"/>
      <c r="H521" s="49"/>
      <c r="I521" s="49">
        <v>2.0299999999999998</v>
      </c>
      <c r="J521" s="77"/>
      <c r="K521" s="77"/>
      <c r="L521" s="67"/>
      <c r="M521" s="67"/>
      <c r="N521" s="77"/>
      <c r="O521" s="78"/>
      <c r="P521" s="67"/>
      <c r="Q521" s="67"/>
    </row>
    <row r="522" spans="1:17" ht="47.25">
      <c r="A522" s="95" t="s">
        <v>806</v>
      </c>
      <c r="B522" s="53" t="s">
        <v>1826</v>
      </c>
      <c r="C522" s="54" t="s">
        <v>1827</v>
      </c>
      <c r="D522" s="49"/>
      <c r="E522" s="77"/>
      <c r="F522" s="49"/>
      <c r="G522" s="49"/>
      <c r="H522" s="49"/>
      <c r="I522" s="49"/>
      <c r="J522" s="77"/>
      <c r="K522" s="77"/>
      <c r="L522" s="67"/>
      <c r="M522" s="67"/>
      <c r="N522" s="77"/>
      <c r="O522" s="78"/>
      <c r="P522" s="67"/>
      <c r="Q522" s="67"/>
    </row>
    <row r="523" spans="1:17" ht="47.25">
      <c r="A523" s="95" t="s">
        <v>806</v>
      </c>
      <c r="B523" s="53" t="s">
        <v>1828</v>
      </c>
      <c r="C523" s="54" t="s">
        <v>2598</v>
      </c>
      <c r="D523" s="49"/>
      <c r="E523" s="77"/>
      <c r="F523" s="49"/>
      <c r="G523" s="49"/>
      <c r="H523" s="49">
        <v>0.10</v>
      </c>
      <c r="I523" s="49">
        <v>0.5</v>
      </c>
      <c r="J523" s="77"/>
      <c r="K523" s="77"/>
      <c r="L523" s="67"/>
      <c r="M523" s="67"/>
      <c r="N523" s="77"/>
      <c r="O523" s="78"/>
      <c r="P523" s="67"/>
      <c r="Q523" s="67"/>
    </row>
    <row r="524" spans="1:17" ht="63">
      <c r="A524" s="95" t="s">
        <v>806</v>
      </c>
      <c r="B524" s="53" t="s">
        <v>1829</v>
      </c>
      <c r="C524" s="54" t="s">
        <v>2599</v>
      </c>
      <c r="D524" s="49"/>
      <c r="E524" s="77"/>
      <c r="F524" s="49"/>
      <c r="G524" s="49"/>
      <c r="H524" s="49"/>
      <c r="I524" s="49"/>
      <c r="J524" s="77"/>
      <c r="K524" s="77"/>
      <c r="L524" s="67"/>
      <c r="M524" s="67"/>
      <c r="N524" s="77"/>
      <c r="O524" s="78"/>
      <c r="P524" s="67"/>
      <c r="Q524" s="67"/>
    </row>
    <row r="525" spans="1:17" ht="47.25">
      <c r="A525" s="95" t="s">
        <v>806</v>
      </c>
      <c r="B525" s="53" t="s">
        <v>1830</v>
      </c>
      <c r="C525" s="54" t="s">
        <v>1831</v>
      </c>
      <c r="D525" s="49"/>
      <c r="E525" s="77"/>
      <c r="F525" s="49"/>
      <c r="G525" s="49"/>
      <c r="H525" s="49"/>
      <c r="I525" s="49">
        <v>5.60</v>
      </c>
      <c r="J525" s="77"/>
      <c r="K525" s="77"/>
      <c r="L525" s="67"/>
      <c r="M525" s="67"/>
      <c r="N525" s="77"/>
      <c r="O525" s="78"/>
      <c r="P525" s="67"/>
      <c r="Q525" s="67"/>
    </row>
    <row r="526" spans="1:17" ht="47.25">
      <c r="A526" s="95" t="s">
        <v>806</v>
      </c>
      <c r="B526" s="53" t="s">
        <v>1834</v>
      </c>
      <c r="C526" s="54" t="s">
        <v>2600</v>
      </c>
      <c r="D526" s="49"/>
      <c r="E526" s="77"/>
      <c r="F526" s="49"/>
      <c r="G526" s="49"/>
      <c r="H526" s="49"/>
      <c r="I526" s="49"/>
      <c r="J526" s="77"/>
      <c r="K526" s="77"/>
      <c r="L526" s="67"/>
      <c r="M526" s="67"/>
      <c r="N526" s="77"/>
      <c r="O526" s="78"/>
      <c r="P526" s="67"/>
      <c r="Q526" s="67"/>
    </row>
    <row r="527" spans="1:17" ht="78.75">
      <c r="A527" s="95" t="s">
        <v>806</v>
      </c>
      <c r="B527" s="53" t="s">
        <v>1835</v>
      </c>
      <c r="C527" s="54" t="s">
        <v>1836</v>
      </c>
      <c r="D527" s="49"/>
      <c r="E527" s="77"/>
      <c r="F527" s="49"/>
      <c r="G527" s="49"/>
      <c r="H527" s="49"/>
      <c r="I527" s="49">
        <v>0.45</v>
      </c>
      <c r="J527" s="77"/>
      <c r="K527" s="77"/>
      <c r="L527" s="67"/>
      <c r="M527" s="67"/>
      <c r="N527" s="77"/>
      <c r="O527" s="78"/>
      <c r="P527" s="67"/>
      <c r="Q527" s="67"/>
    </row>
    <row r="528" spans="1:17" ht="63">
      <c r="A528" s="5" t="s">
        <v>806</v>
      </c>
      <c r="B528" s="53" t="s">
        <v>1837</v>
      </c>
      <c r="C528" s="54" t="s">
        <v>1838</v>
      </c>
      <c r="D528" s="49"/>
      <c r="E528" s="77"/>
      <c r="F528" s="49"/>
      <c r="G528" s="49"/>
      <c r="H528" s="49"/>
      <c r="I528" s="49"/>
      <c r="J528" s="77"/>
      <c r="K528" s="77"/>
      <c r="L528" s="67"/>
      <c r="M528" s="67"/>
      <c r="N528" s="77"/>
      <c r="O528" s="78"/>
      <c r="P528" s="67"/>
      <c r="Q528" s="67"/>
    </row>
    <row r="529" spans="1:17" ht="63">
      <c r="A529" s="5" t="s">
        <v>806</v>
      </c>
      <c r="B529" s="53" t="s">
        <v>1839</v>
      </c>
      <c r="C529" s="54" t="s">
        <v>2601</v>
      </c>
      <c r="D529" s="49"/>
      <c r="E529" s="77"/>
      <c r="F529" s="49"/>
      <c r="G529" s="49"/>
      <c r="H529" s="49">
        <v>0.25</v>
      </c>
      <c r="I529" s="49">
        <v>0.070000000000000007</v>
      </c>
      <c r="J529" s="77"/>
      <c r="K529" s="77"/>
      <c r="L529" s="67"/>
      <c r="M529" s="67"/>
      <c r="N529" s="77"/>
      <c r="O529" s="78"/>
      <c r="P529" s="67"/>
      <c r="Q529" s="67"/>
    </row>
    <row r="530" spans="1:17" ht="78.75">
      <c r="A530" s="95" t="s">
        <v>806</v>
      </c>
      <c r="B530" s="53" t="s">
        <v>1840</v>
      </c>
      <c r="C530" s="54" t="s">
        <v>2602</v>
      </c>
      <c r="D530" s="49"/>
      <c r="E530" s="77"/>
      <c r="F530" s="49"/>
      <c r="G530" s="49"/>
      <c r="H530" s="49">
        <v>0.63</v>
      </c>
      <c r="I530" s="49">
        <v>0.30</v>
      </c>
      <c r="J530" s="77"/>
      <c r="K530" s="77"/>
      <c r="L530" s="67"/>
      <c r="M530" s="67"/>
      <c r="N530" s="77"/>
      <c r="O530" s="78"/>
      <c r="P530" s="67"/>
      <c r="Q530" s="67"/>
    </row>
    <row r="531" spans="1:17" ht="78.75">
      <c r="A531" s="95" t="s">
        <v>806</v>
      </c>
      <c r="B531" s="53" t="s">
        <v>1841</v>
      </c>
      <c r="C531" s="54" t="s">
        <v>2603</v>
      </c>
      <c r="D531" s="49"/>
      <c r="E531" s="77"/>
      <c r="F531" s="49"/>
      <c r="G531" s="49"/>
      <c r="H531" s="49"/>
      <c r="I531" s="49"/>
      <c r="J531" s="77"/>
      <c r="K531" s="77"/>
      <c r="L531" s="67"/>
      <c r="M531" s="67"/>
      <c r="N531" s="77"/>
      <c r="O531" s="78"/>
      <c r="P531" s="67"/>
      <c r="Q531" s="67"/>
    </row>
    <row r="532" spans="1:17" ht="63">
      <c r="A532" s="5" t="s">
        <v>806</v>
      </c>
      <c r="B532" s="53" t="s">
        <v>1842</v>
      </c>
      <c r="C532" s="54" t="s">
        <v>1843</v>
      </c>
      <c r="D532" s="49"/>
      <c r="E532" s="77"/>
      <c r="F532" s="49"/>
      <c r="G532" s="49"/>
      <c r="H532" s="49">
        <v>0.25</v>
      </c>
      <c r="I532" s="49">
        <v>0.04</v>
      </c>
      <c r="J532" s="77"/>
      <c r="K532" s="77"/>
      <c r="L532" s="67"/>
      <c r="M532" s="67"/>
      <c r="N532" s="77"/>
      <c r="O532" s="78"/>
      <c r="P532" s="67"/>
      <c r="Q532" s="67"/>
    </row>
    <row r="533" spans="1:17" ht="47.25">
      <c r="A533" s="5" t="s">
        <v>806</v>
      </c>
      <c r="B533" s="53" t="s">
        <v>1844</v>
      </c>
      <c r="C533" s="54" t="s">
        <v>2604</v>
      </c>
      <c r="D533" s="49"/>
      <c r="E533" s="77"/>
      <c r="F533" s="49"/>
      <c r="G533" s="49"/>
      <c r="H533" s="49"/>
      <c r="I533" s="49"/>
      <c r="J533" s="77"/>
      <c r="K533" s="77"/>
      <c r="L533" s="67"/>
      <c r="M533" s="67"/>
      <c r="N533" s="77"/>
      <c r="O533" s="78"/>
      <c r="P533" s="67"/>
      <c r="Q533" s="67"/>
    </row>
    <row r="534" spans="1:17" ht="31.5">
      <c r="A534" s="95" t="s">
        <v>806</v>
      </c>
      <c r="B534" s="53" t="s">
        <v>1849</v>
      </c>
      <c r="C534" s="54" t="s">
        <v>1850</v>
      </c>
      <c r="D534" s="49"/>
      <c r="E534" s="77"/>
      <c r="F534" s="49"/>
      <c r="G534" s="49"/>
      <c r="H534" s="49"/>
      <c r="I534" s="49"/>
      <c r="J534" s="77"/>
      <c r="K534" s="77"/>
      <c r="L534" s="67"/>
      <c r="M534" s="67"/>
      <c r="N534" s="77"/>
      <c r="O534" s="78"/>
      <c r="P534" s="67"/>
      <c r="Q534" s="67"/>
    </row>
    <row r="535" spans="1:17" ht="110.25">
      <c r="A535" s="95" t="s">
        <v>806</v>
      </c>
      <c r="B535" s="53" t="s">
        <v>1851</v>
      </c>
      <c r="C535" s="54" t="s">
        <v>2605</v>
      </c>
      <c r="D535" s="49"/>
      <c r="E535" s="77"/>
      <c r="F535" s="49"/>
      <c r="G535" s="49"/>
      <c r="H535" s="49"/>
      <c r="I535" s="49"/>
      <c r="J535" s="77"/>
      <c r="K535" s="77"/>
      <c r="L535" s="67"/>
      <c r="M535" s="67"/>
      <c r="N535" s="77"/>
      <c r="O535" s="78"/>
      <c r="P535" s="67"/>
      <c r="Q535" s="67"/>
    </row>
    <row r="536" spans="1:17" ht="47.25">
      <c r="A536" s="95" t="s">
        <v>806</v>
      </c>
      <c r="B536" s="53" t="s">
        <v>1852</v>
      </c>
      <c r="C536" s="54" t="s">
        <v>1853</v>
      </c>
      <c r="D536" s="49"/>
      <c r="E536" s="77"/>
      <c r="F536" s="49"/>
      <c r="G536" s="49"/>
      <c r="H536" s="49"/>
      <c r="I536" s="49">
        <v>14.5</v>
      </c>
      <c r="J536" s="77"/>
      <c r="K536" s="77"/>
      <c r="L536" s="67"/>
      <c r="M536" s="67"/>
      <c r="N536" s="77"/>
      <c r="O536" s="78"/>
      <c r="P536" s="67"/>
      <c r="Q536" s="67"/>
    </row>
    <row r="537" spans="1:17" ht="47.25">
      <c r="A537" s="95" t="s">
        <v>806</v>
      </c>
      <c r="B537" s="53" t="s">
        <v>1854</v>
      </c>
      <c r="C537" s="54" t="s">
        <v>2606</v>
      </c>
      <c r="D537" s="49"/>
      <c r="E537" s="77"/>
      <c r="F537" s="49"/>
      <c r="G537" s="49"/>
      <c r="H537" s="49"/>
      <c r="I537" s="49"/>
      <c r="J537" s="77"/>
      <c r="K537" s="77"/>
      <c r="L537" s="67"/>
      <c r="M537" s="67"/>
      <c r="N537" s="77"/>
      <c r="O537" s="78"/>
      <c r="P537" s="67"/>
      <c r="Q537" s="67"/>
    </row>
    <row r="538" spans="1:17" ht="47.25">
      <c r="A538" s="95" t="s">
        <v>806</v>
      </c>
      <c r="B538" s="53" t="s">
        <v>1856</v>
      </c>
      <c r="C538" s="54" t="s">
        <v>2609</v>
      </c>
      <c r="D538" s="49"/>
      <c r="E538" s="77"/>
      <c r="F538" s="49"/>
      <c r="G538" s="49"/>
      <c r="H538" s="49"/>
      <c r="I538" s="49"/>
      <c r="J538" s="77"/>
      <c r="K538" s="77"/>
      <c r="L538" s="67"/>
      <c r="M538" s="67"/>
      <c r="N538" s="77"/>
      <c r="O538" s="78"/>
      <c r="P538" s="67"/>
      <c r="Q538" s="67"/>
    </row>
    <row r="539" spans="1:17" ht="63">
      <c r="A539" s="95" t="s">
        <v>806</v>
      </c>
      <c r="B539" s="53" t="s">
        <v>157</v>
      </c>
      <c r="C539" s="54" t="s">
        <v>383</v>
      </c>
      <c r="D539" s="49"/>
      <c r="E539" s="77"/>
      <c r="F539" s="49"/>
      <c r="G539" s="49"/>
      <c r="H539" s="49"/>
      <c r="I539" s="49"/>
      <c r="J539" s="77"/>
      <c r="K539" s="77"/>
      <c r="L539" s="67"/>
      <c r="M539" s="67"/>
      <c r="N539" s="77"/>
      <c r="O539" s="78"/>
      <c r="P539" s="67"/>
      <c r="Q539" s="67"/>
    </row>
    <row r="540" spans="1:17" ht="47.25">
      <c r="A540" s="95" t="s">
        <v>806</v>
      </c>
      <c r="B540" s="53" t="s">
        <v>1859</v>
      </c>
      <c r="C540" s="54" t="s">
        <v>1860</v>
      </c>
      <c r="D540" s="49"/>
      <c r="E540" s="77"/>
      <c r="F540" s="49"/>
      <c r="G540" s="49"/>
      <c r="H540" s="49"/>
      <c r="I540" s="49"/>
      <c r="J540" s="77"/>
      <c r="K540" s="77"/>
      <c r="L540" s="67"/>
      <c r="M540" s="67"/>
      <c r="N540" s="77"/>
      <c r="O540" s="78"/>
      <c r="P540" s="67"/>
      <c r="Q540" s="67"/>
    </row>
    <row r="541" spans="1:17" ht="31.5">
      <c r="A541" s="95" t="s">
        <v>806</v>
      </c>
      <c r="B541" s="53" t="s">
        <v>1861</v>
      </c>
      <c r="C541" s="54" t="s">
        <v>1862</v>
      </c>
      <c r="D541" s="49"/>
      <c r="E541" s="77"/>
      <c r="F541" s="49"/>
      <c r="G541" s="49"/>
      <c r="H541" s="49"/>
      <c r="I541" s="49"/>
      <c r="J541" s="77"/>
      <c r="K541" s="77"/>
      <c r="L541" s="67"/>
      <c r="M541" s="67"/>
      <c r="N541" s="77"/>
      <c r="O541" s="78"/>
      <c r="P541" s="67"/>
      <c r="Q541" s="67"/>
    </row>
    <row r="542" spans="1:17" ht="47.25">
      <c r="A542" s="95" t="s">
        <v>806</v>
      </c>
      <c r="B542" s="53" t="s">
        <v>1863</v>
      </c>
      <c r="C542" s="54" t="s">
        <v>1864</v>
      </c>
      <c r="D542" s="49"/>
      <c r="E542" s="77"/>
      <c r="F542" s="49"/>
      <c r="G542" s="49"/>
      <c r="H542" s="49"/>
      <c r="I542" s="49"/>
      <c r="J542" s="77"/>
      <c r="K542" s="77"/>
      <c r="L542" s="67"/>
      <c r="M542" s="67"/>
      <c r="N542" s="77"/>
      <c r="O542" s="78"/>
      <c r="P542" s="67"/>
      <c r="Q542" s="67"/>
    </row>
    <row r="543" spans="1:17" ht="31.5">
      <c r="A543" s="95" t="s">
        <v>806</v>
      </c>
      <c r="B543" s="53" t="s">
        <v>1865</v>
      </c>
      <c r="C543" s="54" t="s">
        <v>1866</v>
      </c>
      <c r="D543" s="49"/>
      <c r="E543" s="77"/>
      <c r="F543" s="49"/>
      <c r="G543" s="49"/>
      <c r="H543" s="49"/>
      <c r="I543" s="49"/>
      <c r="J543" s="77"/>
      <c r="K543" s="77"/>
      <c r="L543" s="67"/>
      <c r="M543" s="67"/>
      <c r="N543" s="77"/>
      <c r="O543" s="78"/>
      <c r="P543" s="67"/>
      <c r="Q543" s="67"/>
    </row>
    <row r="544" spans="1:17" ht="47.25">
      <c r="A544" s="95" t="s">
        <v>806</v>
      </c>
      <c r="B544" s="53" t="s">
        <v>1867</v>
      </c>
      <c r="C544" s="54" t="s">
        <v>1868</v>
      </c>
      <c r="D544" s="49"/>
      <c r="E544" s="77"/>
      <c r="F544" s="49"/>
      <c r="G544" s="49"/>
      <c r="H544" s="49"/>
      <c r="I544" s="49"/>
      <c r="J544" s="77"/>
      <c r="K544" s="77"/>
      <c r="L544" s="67"/>
      <c r="M544" s="67"/>
      <c r="N544" s="77"/>
      <c r="O544" s="78"/>
      <c r="P544" s="67"/>
      <c r="Q544" s="67"/>
    </row>
    <row r="545" spans="1:17" ht="47.25">
      <c r="A545" s="95" t="s">
        <v>806</v>
      </c>
      <c r="B545" s="53" t="s">
        <v>1869</v>
      </c>
      <c r="C545" s="54" t="s">
        <v>1870</v>
      </c>
      <c r="D545" s="49"/>
      <c r="E545" s="77"/>
      <c r="F545" s="49"/>
      <c r="G545" s="49"/>
      <c r="H545" s="49"/>
      <c r="I545" s="49"/>
      <c r="J545" s="77"/>
      <c r="K545" s="77"/>
      <c r="L545" s="67"/>
      <c r="M545" s="67"/>
      <c r="N545" s="77"/>
      <c r="O545" s="78"/>
      <c r="P545" s="67"/>
      <c r="Q545" s="67"/>
    </row>
    <row r="546" spans="1:17" ht="31.5">
      <c r="A546" s="95" t="s">
        <v>806</v>
      </c>
      <c r="B546" s="53" t="s">
        <v>1871</v>
      </c>
      <c r="C546" s="54" t="s">
        <v>1872</v>
      </c>
      <c r="D546" s="49"/>
      <c r="E546" s="77"/>
      <c r="F546" s="49"/>
      <c r="G546" s="49"/>
      <c r="H546" s="49"/>
      <c r="I546" s="49"/>
      <c r="J546" s="77"/>
      <c r="K546" s="77"/>
      <c r="L546" s="67"/>
      <c r="M546" s="67"/>
      <c r="N546" s="77"/>
      <c r="O546" s="78"/>
      <c r="P546" s="67"/>
      <c r="Q546" s="67"/>
    </row>
    <row r="547" spans="1:17" ht="47.25">
      <c r="A547" s="95" t="s">
        <v>806</v>
      </c>
      <c r="B547" s="53" t="s">
        <v>1873</v>
      </c>
      <c r="C547" s="54" t="s">
        <v>1874</v>
      </c>
      <c r="D547" s="49"/>
      <c r="E547" s="77"/>
      <c r="F547" s="49"/>
      <c r="G547" s="49"/>
      <c r="H547" s="49"/>
      <c r="I547" s="49"/>
      <c r="J547" s="77"/>
      <c r="K547" s="77"/>
      <c r="L547" s="67"/>
      <c r="M547" s="67"/>
      <c r="N547" s="77"/>
      <c r="O547" s="78"/>
      <c r="P547" s="67"/>
      <c r="Q547" s="67"/>
    </row>
    <row r="548" spans="1:17" ht="47.25">
      <c r="A548" s="95" t="s">
        <v>806</v>
      </c>
      <c r="B548" s="53" t="s">
        <v>1875</v>
      </c>
      <c r="C548" s="54" t="s">
        <v>1876</v>
      </c>
      <c r="D548" s="49"/>
      <c r="E548" s="77"/>
      <c r="F548" s="49"/>
      <c r="G548" s="49"/>
      <c r="H548" s="49"/>
      <c r="I548" s="49"/>
      <c r="J548" s="77"/>
      <c r="K548" s="77"/>
      <c r="L548" s="67"/>
      <c r="M548" s="67"/>
      <c r="N548" s="77"/>
      <c r="O548" s="78"/>
      <c r="P548" s="67"/>
      <c r="Q548" s="67"/>
    </row>
    <row r="549" spans="1:17" ht="47.25">
      <c r="A549" s="95" t="s">
        <v>806</v>
      </c>
      <c r="B549" s="53" t="s">
        <v>1877</v>
      </c>
      <c r="C549" s="54" t="s">
        <v>1878</v>
      </c>
      <c r="D549" s="49"/>
      <c r="E549" s="77"/>
      <c r="F549" s="49"/>
      <c r="G549" s="49"/>
      <c r="H549" s="49"/>
      <c r="I549" s="49"/>
      <c r="J549" s="77"/>
      <c r="K549" s="77"/>
      <c r="L549" s="67"/>
      <c r="M549" s="67"/>
      <c r="N549" s="77"/>
      <c r="O549" s="78"/>
      <c r="P549" s="67"/>
      <c r="Q549" s="67"/>
    </row>
    <row r="550" spans="1:17" ht="47.25">
      <c r="A550" s="95" t="s">
        <v>806</v>
      </c>
      <c r="B550" s="53" t="s">
        <v>1879</v>
      </c>
      <c r="C550" s="54" t="s">
        <v>1880</v>
      </c>
      <c r="D550" s="49"/>
      <c r="E550" s="77"/>
      <c r="F550" s="49"/>
      <c r="G550" s="49"/>
      <c r="H550" s="49"/>
      <c r="I550" s="49"/>
      <c r="J550" s="77"/>
      <c r="K550" s="77"/>
      <c r="L550" s="67"/>
      <c r="M550" s="67"/>
      <c r="N550" s="77"/>
      <c r="O550" s="78"/>
      <c r="P550" s="67"/>
      <c r="Q550" s="67"/>
    </row>
    <row r="551" spans="1:17" ht="47.25">
      <c r="A551" s="95" t="s">
        <v>806</v>
      </c>
      <c r="B551" s="53" t="s">
        <v>1881</v>
      </c>
      <c r="C551" s="54" t="s">
        <v>1882</v>
      </c>
      <c r="D551" s="49"/>
      <c r="E551" s="77"/>
      <c r="F551" s="49"/>
      <c r="G551" s="49"/>
      <c r="H551" s="49"/>
      <c r="I551" s="49"/>
      <c r="J551" s="77"/>
      <c r="K551" s="77"/>
      <c r="L551" s="67"/>
      <c r="M551" s="67"/>
      <c r="N551" s="77"/>
      <c r="O551" s="78"/>
      <c r="P551" s="67"/>
      <c r="Q551" s="67"/>
    </row>
    <row r="552" spans="1:17" ht="47.25">
      <c r="A552" s="95" t="s">
        <v>806</v>
      </c>
      <c r="B552" s="53" t="s">
        <v>1883</v>
      </c>
      <c r="C552" s="54" t="s">
        <v>1884</v>
      </c>
      <c r="D552" s="49"/>
      <c r="E552" s="77"/>
      <c r="F552" s="49"/>
      <c r="G552" s="49"/>
      <c r="H552" s="49"/>
      <c r="I552" s="49"/>
      <c r="J552" s="77"/>
      <c r="K552" s="77"/>
      <c r="L552" s="67"/>
      <c r="M552" s="67"/>
      <c r="N552" s="77"/>
      <c r="O552" s="78"/>
      <c r="P552" s="67"/>
      <c r="Q552" s="67"/>
    </row>
    <row r="553" spans="1:17" ht="31.5">
      <c r="A553" s="95" t="s">
        <v>806</v>
      </c>
      <c r="B553" s="53" t="s">
        <v>1885</v>
      </c>
      <c r="C553" s="54" t="s">
        <v>1886</v>
      </c>
      <c r="D553" s="49"/>
      <c r="E553" s="77"/>
      <c r="F553" s="49"/>
      <c r="G553" s="49"/>
      <c r="H553" s="49"/>
      <c r="I553" s="49"/>
      <c r="J553" s="77"/>
      <c r="K553" s="77"/>
      <c r="L553" s="67"/>
      <c r="M553" s="67"/>
      <c r="N553" s="77"/>
      <c r="O553" s="78"/>
      <c r="P553" s="67"/>
      <c r="Q553" s="67"/>
    </row>
    <row r="554" spans="1:17" ht="63">
      <c r="A554" s="95" t="s">
        <v>806</v>
      </c>
      <c r="B554" s="53" t="s">
        <v>1887</v>
      </c>
      <c r="C554" s="54" t="s">
        <v>2610</v>
      </c>
      <c r="D554" s="49"/>
      <c r="E554" s="77"/>
      <c r="F554" s="49"/>
      <c r="G554" s="49"/>
      <c r="H554" s="49">
        <v>0.25</v>
      </c>
      <c r="I554" s="49">
        <v>0.05</v>
      </c>
      <c r="J554" s="77"/>
      <c r="K554" s="77"/>
      <c r="L554" s="67"/>
      <c r="M554" s="67"/>
      <c r="N554" s="77"/>
      <c r="O554" s="78"/>
      <c r="P554" s="67"/>
      <c r="Q554" s="67"/>
    </row>
    <row r="555" spans="1:17" ht="63">
      <c r="A555" s="95" t="s">
        <v>806</v>
      </c>
      <c r="B555" s="53" t="s">
        <v>1888</v>
      </c>
      <c r="C555" s="54" t="s">
        <v>2611</v>
      </c>
      <c r="D555" s="49"/>
      <c r="E555" s="77"/>
      <c r="F555" s="49"/>
      <c r="G555" s="49"/>
      <c r="H555" s="49"/>
      <c r="I555" s="49"/>
      <c r="J555" s="77"/>
      <c r="K555" s="77"/>
      <c r="L555" s="67"/>
      <c r="M555" s="67"/>
      <c r="N555" s="77"/>
      <c r="O555" s="78"/>
      <c r="P555" s="67"/>
      <c r="Q555" s="67"/>
    </row>
    <row r="556" spans="1:17" ht="63">
      <c r="A556" s="95" t="s">
        <v>806</v>
      </c>
      <c r="B556" s="53" t="s">
        <v>1889</v>
      </c>
      <c r="C556" s="54" t="s">
        <v>2612</v>
      </c>
      <c r="D556" s="49"/>
      <c r="E556" s="77"/>
      <c r="F556" s="49"/>
      <c r="G556" s="49"/>
      <c r="H556" s="49">
        <v>0.10</v>
      </c>
      <c r="I556" s="49">
        <v>0.070000000000000007</v>
      </c>
      <c r="J556" s="77"/>
      <c r="K556" s="77"/>
      <c r="L556" s="67"/>
      <c r="M556" s="67"/>
      <c r="N556" s="77"/>
      <c r="O556" s="78"/>
      <c r="P556" s="67"/>
      <c r="Q556" s="67"/>
    </row>
    <row r="557" spans="1:17" ht="63">
      <c r="A557" s="95" t="s">
        <v>806</v>
      </c>
      <c r="B557" s="53" t="s">
        <v>1890</v>
      </c>
      <c r="C557" s="54" t="s">
        <v>1891</v>
      </c>
      <c r="D557" s="49"/>
      <c r="E557" s="77"/>
      <c r="F557" s="49"/>
      <c r="G557" s="49"/>
      <c r="H557" s="49">
        <v>0.16</v>
      </c>
      <c r="I557" s="49">
        <v>0.05</v>
      </c>
      <c r="J557" s="77"/>
      <c r="K557" s="77"/>
      <c r="L557" s="67"/>
      <c r="M557" s="67"/>
      <c r="N557" s="77"/>
      <c r="O557" s="78"/>
      <c r="P557" s="67"/>
      <c r="Q557" s="67"/>
    </row>
    <row r="558" spans="1:17" ht="78.75">
      <c r="A558" s="95" t="s">
        <v>806</v>
      </c>
      <c r="B558" s="53" t="s">
        <v>1892</v>
      </c>
      <c r="C558" s="54" t="s">
        <v>2613</v>
      </c>
      <c r="D558" s="49"/>
      <c r="E558" s="77"/>
      <c r="F558" s="49"/>
      <c r="G558" s="49"/>
      <c r="H558" s="49"/>
      <c r="I558" s="49"/>
      <c r="J558" s="77"/>
      <c r="K558" s="77"/>
      <c r="L558" s="67"/>
      <c r="M558" s="67"/>
      <c r="N558" s="77"/>
      <c r="O558" s="78"/>
      <c r="P558" s="67"/>
      <c r="Q558" s="67"/>
    </row>
    <row r="559" spans="1:17" ht="63">
      <c r="A559" s="95" t="s">
        <v>806</v>
      </c>
      <c r="B559" s="53" t="s">
        <v>1893</v>
      </c>
      <c r="C559" s="54" t="s">
        <v>1894</v>
      </c>
      <c r="D559" s="49"/>
      <c r="E559" s="77"/>
      <c r="F559" s="49"/>
      <c r="G559" s="49"/>
      <c r="H559" s="49"/>
      <c r="I559" s="49">
        <v>0.20</v>
      </c>
      <c r="J559" s="77"/>
      <c r="K559" s="77"/>
      <c r="L559" s="67"/>
      <c r="M559" s="67"/>
      <c r="N559" s="77"/>
      <c r="O559" s="78"/>
      <c r="P559" s="67"/>
      <c r="Q559" s="67"/>
    </row>
    <row r="560" spans="1:17" ht="47.25">
      <c r="A560" s="95" t="s">
        <v>806</v>
      </c>
      <c r="B560" s="53" t="s">
        <v>1895</v>
      </c>
      <c r="C560" s="54" t="s">
        <v>2614</v>
      </c>
      <c r="D560" s="49"/>
      <c r="E560" s="77"/>
      <c r="F560" s="49"/>
      <c r="G560" s="49"/>
      <c r="H560" s="49">
        <v>0.40</v>
      </c>
      <c r="I560" s="49">
        <v>0.06</v>
      </c>
      <c r="J560" s="77"/>
      <c r="K560" s="77"/>
      <c r="L560" s="67"/>
      <c r="M560" s="67"/>
      <c r="N560" s="77"/>
      <c r="O560" s="78"/>
      <c r="P560" s="67"/>
      <c r="Q560" s="67"/>
    </row>
    <row r="561" spans="1:17" ht="63">
      <c r="A561" s="95" t="s">
        <v>806</v>
      </c>
      <c r="B561" s="53" t="s">
        <v>1902</v>
      </c>
      <c r="C561" s="54" t="s">
        <v>2617</v>
      </c>
      <c r="D561" s="49"/>
      <c r="E561" s="77"/>
      <c r="F561" s="49"/>
      <c r="G561" s="49"/>
      <c r="H561" s="49"/>
      <c r="I561" s="49"/>
      <c r="J561" s="77"/>
      <c r="K561" s="77"/>
      <c r="L561" s="67"/>
      <c r="M561" s="67"/>
      <c r="N561" s="77"/>
      <c r="O561" s="78"/>
      <c r="P561" s="67"/>
      <c r="Q561" s="67"/>
    </row>
    <row r="562" spans="1:17" ht="94.5">
      <c r="A562" s="95" t="s">
        <v>806</v>
      </c>
      <c r="B562" s="53" t="s">
        <v>1904</v>
      </c>
      <c r="C562" s="54" t="s">
        <v>1905</v>
      </c>
      <c r="D562" s="49"/>
      <c r="E562" s="77"/>
      <c r="F562" s="49"/>
      <c r="G562" s="49"/>
      <c r="H562" s="49"/>
      <c r="I562" s="49"/>
      <c r="J562" s="77"/>
      <c r="K562" s="77"/>
      <c r="L562" s="67"/>
      <c r="M562" s="67"/>
      <c r="N562" s="77"/>
      <c r="O562" s="78"/>
      <c r="P562" s="67"/>
      <c r="Q562" s="67"/>
    </row>
    <row r="563" spans="1:17" ht="47.25">
      <c r="A563" s="95" t="s">
        <v>806</v>
      </c>
      <c r="B563" s="53" t="s">
        <v>1906</v>
      </c>
      <c r="C563" s="54" t="s">
        <v>1907</v>
      </c>
      <c r="D563" s="49"/>
      <c r="E563" s="77"/>
      <c r="F563" s="49"/>
      <c r="G563" s="49"/>
      <c r="H563" s="49"/>
      <c r="I563" s="49"/>
      <c r="J563" s="77"/>
      <c r="K563" s="77"/>
      <c r="L563" s="67"/>
      <c r="M563" s="67"/>
      <c r="N563" s="77"/>
      <c r="O563" s="78"/>
      <c r="P563" s="67"/>
      <c r="Q563" s="67"/>
    </row>
    <row r="564" spans="1:17" ht="47.25">
      <c r="A564" s="95" t="s">
        <v>806</v>
      </c>
      <c r="B564" s="53" t="s">
        <v>1908</v>
      </c>
      <c r="C564" s="54" t="s">
        <v>1909</v>
      </c>
      <c r="D564" s="49"/>
      <c r="E564" s="77"/>
      <c r="F564" s="49"/>
      <c r="G564" s="49"/>
      <c r="H564" s="49"/>
      <c r="I564" s="49"/>
      <c r="J564" s="77"/>
      <c r="K564" s="77"/>
      <c r="L564" s="67"/>
      <c r="M564" s="67"/>
      <c r="N564" s="77"/>
      <c r="O564" s="78"/>
      <c r="P564" s="67"/>
      <c r="Q564" s="67"/>
    </row>
    <row r="565" spans="1:17" ht="47.25">
      <c r="A565" s="95" t="s">
        <v>806</v>
      </c>
      <c r="B565" s="53" t="s">
        <v>1910</v>
      </c>
      <c r="C565" s="54" t="s">
        <v>2622</v>
      </c>
      <c r="D565" s="49"/>
      <c r="E565" s="77"/>
      <c r="F565" s="49"/>
      <c r="G565" s="49"/>
      <c r="H565" s="49"/>
      <c r="I565" s="49"/>
      <c r="J565" s="77"/>
      <c r="K565" s="77"/>
      <c r="L565" s="67"/>
      <c r="M565" s="67"/>
      <c r="N565" s="77"/>
      <c r="O565" s="78"/>
      <c r="P565" s="67"/>
      <c r="Q565" s="67"/>
    </row>
    <row r="566" spans="1:17" ht="31.5">
      <c r="A566" s="95" t="s">
        <v>806</v>
      </c>
      <c r="B566" s="53" t="s">
        <v>1911</v>
      </c>
      <c r="C566" s="54" t="s">
        <v>1912</v>
      </c>
      <c r="D566" s="49"/>
      <c r="E566" s="77"/>
      <c r="F566" s="49"/>
      <c r="G566" s="49"/>
      <c r="H566" s="49">
        <v>0.32</v>
      </c>
      <c r="I566" s="49">
        <v>0.17699999999999999</v>
      </c>
      <c r="J566" s="77"/>
      <c r="K566" s="77"/>
      <c r="L566" s="67"/>
      <c r="M566" s="67"/>
      <c r="N566" s="77"/>
      <c r="O566" s="78"/>
      <c r="P566" s="67"/>
      <c r="Q566" s="67"/>
    </row>
    <row r="567" spans="1:17" ht="47.25">
      <c r="A567" s="95" t="s">
        <v>806</v>
      </c>
      <c r="B567" s="53" t="s">
        <v>1913</v>
      </c>
      <c r="C567" s="54" t="s">
        <v>1914</v>
      </c>
      <c r="D567" s="49"/>
      <c r="E567" s="77"/>
      <c r="F567" s="49"/>
      <c r="G567" s="49"/>
      <c r="H567" s="49"/>
      <c r="I567" s="49"/>
      <c r="J567" s="77"/>
      <c r="K567" s="77"/>
      <c r="L567" s="67"/>
      <c r="M567" s="67"/>
      <c r="N567" s="77"/>
      <c r="O567" s="78"/>
      <c r="P567" s="67"/>
      <c r="Q567" s="67"/>
    </row>
    <row r="568" spans="1:17" ht="31.5">
      <c r="A568" s="95" t="s">
        <v>806</v>
      </c>
      <c r="B568" s="53" t="s">
        <v>1945</v>
      </c>
      <c r="C568" s="54" t="s">
        <v>2626</v>
      </c>
      <c r="D568" s="49"/>
      <c r="E568" s="77"/>
      <c r="F568" s="49"/>
      <c r="G568" s="49"/>
      <c r="H568" s="49">
        <v>0.40</v>
      </c>
      <c r="I568" s="49">
        <v>0.64</v>
      </c>
      <c r="J568" s="77"/>
      <c r="K568" s="77"/>
      <c r="L568" s="67"/>
      <c r="M568" s="67"/>
      <c r="N568" s="77"/>
      <c r="O568" s="78"/>
      <c r="P568" s="67"/>
      <c r="Q568" s="67"/>
    </row>
    <row r="569" spans="1:17" ht="31.5">
      <c r="A569" s="95" t="s">
        <v>806</v>
      </c>
      <c r="B569" s="53" t="s">
        <v>1946</v>
      </c>
      <c r="C569" s="54" t="s">
        <v>791</v>
      </c>
      <c r="D569" s="49"/>
      <c r="E569" s="77"/>
      <c r="F569" s="49"/>
      <c r="G569" s="49"/>
      <c r="H569" s="49"/>
      <c r="I569" s="49"/>
      <c r="J569" s="77"/>
      <c r="K569" s="77"/>
      <c r="L569" s="67"/>
      <c r="M569" s="67"/>
      <c r="N569" s="77"/>
      <c r="O569" s="78"/>
      <c r="P569" s="67"/>
      <c r="Q569" s="67"/>
    </row>
    <row r="570" spans="1:17" ht="31.5">
      <c r="A570" s="95" t="s">
        <v>806</v>
      </c>
      <c r="B570" s="53" t="s">
        <v>1949</v>
      </c>
      <c r="C570" s="54" t="s">
        <v>2627</v>
      </c>
      <c r="D570" s="49"/>
      <c r="E570" s="77"/>
      <c r="F570" s="49"/>
      <c r="G570" s="49"/>
      <c r="H570" s="49">
        <v>0.25</v>
      </c>
      <c r="I570" s="49">
        <v>0.01</v>
      </c>
      <c r="J570" s="77"/>
      <c r="K570" s="77"/>
      <c r="L570" s="67"/>
      <c r="M570" s="67"/>
      <c r="N570" s="77"/>
      <c r="O570" s="78"/>
      <c r="P570" s="67"/>
      <c r="Q570" s="67"/>
    </row>
    <row r="571" spans="1:17" ht="78.75">
      <c r="A571" s="95" t="s">
        <v>806</v>
      </c>
      <c r="B571" s="53" t="s">
        <v>158</v>
      </c>
      <c r="C571" s="54" t="s">
        <v>2628</v>
      </c>
      <c r="D571" s="49"/>
      <c r="E571" s="77"/>
      <c r="F571" s="49"/>
      <c r="G571" s="49"/>
      <c r="H571" s="49"/>
      <c r="I571" s="49"/>
      <c r="J571" s="77"/>
      <c r="K571" s="77"/>
      <c r="L571" s="67"/>
      <c r="M571" s="67"/>
      <c r="N571" s="77"/>
      <c r="O571" s="78"/>
      <c r="P571" s="67"/>
      <c r="Q571" s="67"/>
    </row>
    <row r="572" spans="1:17" ht="63">
      <c r="A572" s="95" t="s">
        <v>806</v>
      </c>
      <c r="B572" s="53" t="s">
        <v>1950</v>
      </c>
      <c r="C572" s="54" t="s">
        <v>1951</v>
      </c>
      <c r="D572" s="49"/>
      <c r="E572" s="77"/>
      <c r="F572" s="49"/>
      <c r="G572" s="49"/>
      <c r="H572" s="49">
        <v>0.63</v>
      </c>
      <c r="I572" s="49">
        <v>0.26</v>
      </c>
      <c r="J572" s="77"/>
      <c r="K572" s="77"/>
      <c r="L572" s="67"/>
      <c r="M572" s="67"/>
      <c r="N572" s="77"/>
      <c r="O572" s="78"/>
      <c r="P572" s="67"/>
      <c r="Q572" s="67"/>
    </row>
    <row r="573" spans="1:17" ht="63">
      <c r="A573" s="95" t="s">
        <v>806</v>
      </c>
      <c r="B573" s="53" t="s">
        <v>1952</v>
      </c>
      <c r="C573" s="54" t="s">
        <v>1953</v>
      </c>
      <c r="D573" s="49"/>
      <c r="E573" s="77"/>
      <c r="F573" s="49"/>
      <c r="G573" s="49"/>
      <c r="H573" s="49">
        <v>0.25</v>
      </c>
      <c r="I573" s="49">
        <v>17.66</v>
      </c>
      <c r="J573" s="77"/>
      <c r="K573" s="77"/>
      <c r="L573" s="67"/>
      <c r="M573" s="67"/>
      <c r="N573" s="77"/>
      <c r="O573" s="78"/>
      <c r="P573" s="67"/>
      <c r="Q573" s="67"/>
    </row>
    <row r="574" spans="1:17" ht="78.75">
      <c r="A574" s="95" t="s">
        <v>806</v>
      </c>
      <c r="B574" s="53" t="s">
        <v>1954</v>
      </c>
      <c r="C574" s="54" t="s">
        <v>1955</v>
      </c>
      <c r="D574" s="49"/>
      <c r="E574" s="77"/>
      <c r="F574" s="49"/>
      <c r="G574" s="49"/>
      <c r="H574" s="49"/>
      <c r="I574" s="49"/>
      <c r="J574" s="77"/>
      <c r="K574" s="77"/>
      <c r="L574" s="67"/>
      <c r="M574" s="67"/>
      <c r="N574" s="77"/>
      <c r="O574" s="78"/>
      <c r="P574" s="67"/>
      <c r="Q574" s="67"/>
    </row>
    <row r="575" spans="1:17" ht="47.25">
      <c r="A575" s="95" t="s">
        <v>806</v>
      </c>
      <c r="B575" s="53" t="s">
        <v>1956</v>
      </c>
      <c r="C575" s="54" t="s">
        <v>1957</v>
      </c>
      <c r="D575" s="49"/>
      <c r="E575" s="77"/>
      <c r="F575" s="49"/>
      <c r="G575" s="49"/>
      <c r="H575" s="49">
        <v>0.16</v>
      </c>
      <c r="I575" s="49">
        <v>0.10</v>
      </c>
      <c r="J575" s="77"/>
      <c r="K575" s="77"/>
      <c r="L575" s="67"/>
      <c r="M575" s="67"/>
      <c r="N575" s="77"/>
      <c r="O575" s="78"/>
      <c r="P575" s="67"/>
      <c r="Q575" s="67"/>
    </row>
    <row r="576" spans="1:17" ht="63">
      <c r="A576" s="95" t="s">
        <v>806</v>
      </c>
      <c r="B576" s="53" t="s">
        <v>1958</v>
      </c>
      <c r="C576" s="54" t="s">
        <v>2629</v>
      </c>
      <c r="D576" s="49"/>
      <c r="E576" s="77"/>
      <c r="F576" s="49"/>
      <c r="G576" s="49"/>
      <c r="H576" s="49"/>
      <c r="I576" s="49"/>
      <c r="J576" s="77"/>
      <c r="K576" s="77"/>
      <c r="L576" s="67"/>
      <c r="M576" s="67"/>
      <c r="N576" s="77"/>
      <c r="O576" s="78"/>
      <c r="P576" s="67"/>
      <c r="Q576" s="67"/>
    </row>
    <row r="577" spans="1:17" ht="63">
      <c r="A577" s="95" t="s">
        <v>806</v>
      </c>
      <c r="B577" s="53" t="s">
        <v>1959</v>
      </c>
      <c r="C577" s="54" t="s">
        <v>2630</v>
      </c>
      <c r="D577" s="49"/>
      <c r="E577" s="77"/>
      <c r="F577" s="49"/>
      <c r="G577" s="49"/>
      <c r="H577" s="49"/>
      <c r="I577" s="49"/>
      <c r="J577" s="77"/>
      <c r="K577" s="77"/>
      <c r="L577" s="67"/>
      <c r="M577" s="67"/>
      <c r="N577" s="77"/>
      <c r="O577" s="78"/>
      <c r="P577" s="67"/>
      <c r="Q577" s="67"/>
    </row>
    <row r="578" spans="1:17" ht="63">
      <c r="A578" s="95" t="s">
        <v>804</v>
      </c>
      <c r="B578" s="53" t="s">
        <v>1960</v>
      </c>
      <c r="C578" s="54" t="s">
        <v>1961</v>
      </c>
      <c r="D578" s="49"/>
      <c r="E578" s="77"/>
      <c r="F578" s="49"/>
      <c r="G578" s="49"/>
      <c r="H578" s="49"/>
      <c r="I578" s="49"/>
      <c r="J578" s="77"/>
      <c r="K578" s="77"/>
      <c r="L578" s="67"/>
      <c r="M578" s="67"/>
      <c r="N578" s="77"/>
      <c r="O578" s="78"/>
      <c r="P578" s="67"/>
      <c r="Q578" s="67"/>
    </row>
    <row r="579" spans="1:17" ht="31.5">
      <c r="A579" s="95" t="s">
        <v>806</v>
      </c>
      <c r="B579" s="53" t="s">
        <v>1963</v>
      </c>
      <c r="C579" s="54" t="s">
        <v>1964</v>
      </c>
      <c r="D579" s="49"/>
      <c r="E579" s="77"/>
      <c r="F579" s="49"/>
      <c r="G579" s="49"/>
      <c r="H579" s="49"/>
      <c r="I579" s="49"/>
      <c r="J579" s="77"/>
      <c r="K579" s="77"/>
      <c r="L579" s="67"/>
      <c r="M579" s="67"/>
      <c r="N579" s="77"/>
      <c r="O579" s="78"/>
      <c r="P579" s="67"/>
      <c r="Q579" s="67"/>
    </row>
    <row r="580" spans="1:17" ht="31.5">
      <c r="A580" s="95" t="s">
        <v>806</v>
      </c>
      <c r="B580" s="53" t="s">
        <v>1966</v>
      </c>
      <c r="C580" s="54" t="s">
        <v>2634</v>
      </c>
      <c r="D580" s="49"/>
      <c r="E580" s="77"/>
      <c r="F580" s="49"/>
      <c r="G580" s="49"/>
      <c r="H580" s="49"/>
      <c r="I580" s="49"/>
      <c r="J580" s="77"/>
      <c r="K580" s="77"/>
      <c r="L580" s="67"/>
      <c r="M580" s="67"/>
      <c r="N580" s="77"/>
      <c r="O580" s="78"/>
      <c r="P580" s="67"/>
      <c r="Q580" s="67"/>
    </row>
    <row r="581" spans="1:17" ht="63">
      <c r="A581" s="95" t="s">
        <v>806</v>
      </c>
      <c r="B581" s="53" t="s">
        <v>1967</v>
      </c>
      <c r="C581" s="54" t="s">
        <v>1968</v>
      </c>
      <c r="D581" s="49"/>
      <c r="E581" s="77"/>
      <c r="F581" s="49"/>
      <c r="G581" s="49"/>
      <c r="H581" s="49"/>
      <c r="I581" s="49"/>
      <c r="J581" s="77"/>
      <c r="K581" s="77"/>
      <c r="L581" s="67"/>
      <c r="M581" s="67"/>
      <c r="N581" s="77"/>
      <c r="O581" s="78"/>
      <c r="P581" s="67"/>
      <c r="Q581" s="67"/>
    </row>
    <row r="582" spans="1:17" ht="63">
      <c r="A582" s="95" t="s">
        <v>806</v>
      </c>
      <c r="B582" s="53" t="s">
        <v>1969</v>
      </c>
      <c r="C582" s="54" t="s">
        <v>1970</v>
      </c>
      <c r="D582" s="49"/>
      <c r="E582" s="77"/>
      <c r="F582" s="49"/>
      <c r="G582" s="49"/>
      <c r="H582" s="49"/>
      <c r="I582" s="49"/>
      <c r="J582" s="77"/>
      <c r="K582" s="77"/>
      <c r="L582" s="67"/>
      <c r="M582" s="67"/>
      <c r="N582" s="77"/>
      <c r="O582" s="78"/>
      <c r="P582" s="67"/>
      <c r="Q582" s="67"/>
    </row>
    <row r="583" spans="1:17" ht="31.5">
      <c r="A583" s="5" t="s">
        <v>806</v>
      </c>
      <c r="B583" s="53" t="s">
        <v>1987</v>
      </c>
      <c r="C583" s="54" t="s">
        <v>1988</v>
      </c>
      <c r="D583" s="49"/>
      <c r="E583" s="77"/>
      <c r="F583" s="49"/>
      <c r="G583" s="49"/>
      <c r="H583" s="49"/>
      <c r="I583" s="49"/>
      <c r="J583" s="77"/>
      <c r="K583" s="77"/>
      <c r="L583" s="67"/>
      <c r="M583" s="67"/>
      <c r="N583" s="77"/>
      <c r="O583" s="78"/>
      <c r="P583" s="67"/>
      <c r="Q583" s="67"/>
    </row>
    <row r="584" spans="1:17" ht="63">
      <c r="A584" s="5" t="s">
        <v>806</v>
      </c>
      <c r="B584" s="53" t="s">
        <v>1989</v>
      </c>
      <c r="C584" s="54" t="s">
        <v>2635</v>
      </c>
      <c r="D584" s="49"/>
      <c r="E584" s="77"/>
      <c r="F584" s="49"/>
      <c r="G584" s="49"/>
      <c r="H584" s="49"/>
      <c r="I584" s="49"/>
      <c r="J584" s="77"/>
      <c r="K584" s="77"/>
      <c r="L584" s="67"/>
      <c r="M584" s="67"/>
      <c r="N584" s="77"/>
      <c r="O584" s="78"/>
      <c r="P584" s="67"/>
      <c r="Q584" s="67"/>
    </row>
    <row r="585" spans="1:17" ht="78.75">
      <c r="A585" s="5" t="s">
        <v>806</v>
      </c>
      <c r="B585" s="53" t="s">
        <v>1990</v>
      </c>
      <c r="C585" s="54" t="s">
        <v>2636</v>
      </c>
      <c r="D585" s="49"/>
      <c r="E585" s="77"/>
      <c r="F585" s="49"/>
      <c r="G585" s="49"/>
      <c r="H585" s="49">
        <v>0.10</v>
      </c>
      <c r="I585" s="49">
        <v>0.42</v>
      </c>
      <c r="J585" s="77"/>
      <c r="K585" s="77"/>
      <c r="L585" s="67"/>
      <c r="M585" s="67"/>
      <c r="N585" s="77"/>
      <c r="O585" s="78"/>
      <c r="P585" s="67"/>
      <c r="Q585" s="67"/>
    </row>
    <row r="586" spans="1:17" ht="63">
      <c r="A586" s="5" t="s">
        <v>806</v>
      </c>
      <c r="B586" s="53" t="s">
        <v>1991</v>
      </c>
      <c r="C586" s="54" t="s">
        <v>1992</v>
      </c>
      <c r="D586" s="49"/>
      <c r="E586" s="77"/>
      <c r="F586" s="49"/>
      <c r="G586" s="49"/>
      <c r="H586" s="49">
        <v>0.25</v>
      </c>
      <c r="I586" s="49">
        <v>0.08</v>
      </c>
      <c r="J586" s="77"/>
      <c r="K586" s="77"/>
      <c r="L586" s="67"/>
      <c r="M586" s="67"/>
      <c r="N586" s="77"/>
      <c r="O586" s="78"/>
      <c r="P586" s="67"/>
      <c r="Q586" s="67"/>
    </row>
    <row r="587" spans="1:17" ht="63">
      <c r="A587" s="5" t="s">
        <v>806</v>
      </c>
      <c r="B587" s="53" t="s">
        <v>1993</v>
      </c>
      <c r="C587" s="55" t="s">
        <v>1994</v>
      </c>
      <c r="D587" s="49"/>
      <c r="E587" s="77"/>
      <c r="F587" s="49"/>
      <c r="G587" s="49"/>
      <c r="H587" s="49">
        <v>0.63</v>
      </c>
      <c r="I587" s="49"/>
      <c r="J587" s="77"/>
      <c r="K587" s="77"/>
      <c r="L587" s="67"/>
      <c r="M587" s="67"/>
      <c r="N587" s="77"/>
      <c r="O587" s="78"/>
      <c r="P587" s="67"/>
      <c r="Q587" s="67"/>
    </row>
    <row r="588" spans="1:17" ht="63">
      <c r="A588" s="95" t="s">
        <v>806</v>
      </c>
      <c r="B588" s="53" t="s">
        <v>1995</v>
      </c>
      <c r="C588" s="54" t="s">
        <v>2637</v>
      </c>
      <c r="D588" s="49"/>
      <c r="E588" s="77"/>
      <c r="F588" s="49"/>
      <c r="G588" s="49"/>
      <c r="H588" s="49"/>
      <c r="I588" s="49"/>
      <c r="J588" s="77"/>
      <c r="K588" s="77"/>
      <c r="L588" s="67"/>
      <c r="M588" s="67"/>
      <c r="N588" s="77"/>
      <c r="O588" s="78"/>
      <c r="P588" s="67"/>
      <c r="Q588" s="67"/>
    </row>
    <row r="589" spans="1:17" ht="63">
      <c r="A589" s="95" t="s">
        <v>806</v>
      </c>
      <c r="B589" s="53" t="s">
        <v>1996</v>
      </c>
      <c r="C589" s="54" t="s">
        <v>1997</v>
      </c>
      <c r="D589" s="49"/>
      <c r="E589" s="77"/>
      <c r="F589" s="49"/>
      <c r="G589" s="49"/>
      <c r="H589" s="49">
        <v>0.16</v>
      </c>
      <c r="I589" s="49">
        <v>1.20</v>
      </c>
      <c r="J589" s="77"/>
      <c r="K589" s="77"/>
      <c r="L589" s="67"/>
      <c r="M589" s="67"/>
      <c r="N589" s="77"/>
      <c r="O589" s="78"/>
      <c r="P589" s="67"/>
      <c r="Q589" s="67"/>
    </row>
    <row r="590" spans="1:17" ht="63">
      <c r="A590" s="95" t="s">
        <v>806</v>
      </c>
      <c r="B590" s="53" t="s">
        <v>1998</v>
      </c>
      <c r="C590" s="54" t="s">
        <v>2638</v>
      </c>
      <c r="D590" s="49"/>
      <c r="E590" s="77"/>
      <c r="F590" s="49"/>
      <c r="G590" s="49"/>
      <c r="H590" s="49">
        <v>0.25</v>
      </c>
      <c r="I590" s="49">
        <v>0.10</v>
      </c>
      <c r="J590" s="77"/>
      <c r="K590" s="77"/>
      <c r="L590" s="67"/>
      <c r="M590" s="67"/>
      <c r="N590" s="77"/>
      <c r="O590" s="78"/>
      <c r="P590" s="67"/>
      <c r="Q590" s="67"/>
    </row>
    <row r="591" spans="1:17" ht="63">
      <c r="A591" s="56" t="s">
        <v>807</v>
      </c>
      <c r="B591" s="53" t="s">
        <v>1999</v>
      </c>
      <c r="C591" s="57" t="s">
        <v>2639</v>
      </c>
      <c r="D591" s="49"/>
      <c r="E591" s="77"/>
      <c r="F591" s="49"/>
      <c r="G591" s="49"/>
      <c r="H591" s="49"/>
      <c r="I591" s="49"/>
      <c r="J591" s="77"/>
      <c r="K591" s="77"/>
      <c r="L591" s="67"/>
      <c r="M591" s="67"/>
      <c r="N591" s="77"/>
      <c r="O591" s="78"/>
      <c r="P591" s="67"/>
      <c r="Q591" s="67"/>
    </row>
    <row r="592" spans="1:17" ht="63">
      <c r="A592" s="56" t="s">
        <v>807</v>
      </c>
      <c r="B592" s="53" t="s">
        <v>2000</v>
      </c>
      <c r="C592" s="57" t="s">
        <v>2640</v>
      </c>
      <c r="D592" s="49"/>
      <c r="E592" s="77"/>
      <c r="F592" s="49"/>
      <c r="G592" s="49"/>
      <c r="H592" s="49"/>
      <c r="I592" s="49"/>
      <c r="J592" s="77"/>
      <c r="K592" s="77"/>
      <c r="L592" s="67"/>
      <c r="M592" s="67"/>
      <c r="N592" s="77"/>
      <c r="O592" s="78"/>
      <c r="P592" s="67"/>
      <c r="Q592" s="67"/>
    </row>
    <row r="593" spans="1:17" ht="47.25">
      <c r="A593" s="56" t="s">
        <v>807</v>
      </c>
      <c r="B593" s="53" t="s">
        <v>2001</v>
      </c>
      <c r="C593" s="57" t="s">
        <v>2641</v>
      </c>
      <c r="D593" s="49"/>
      <c r="E593" s="77"/>
      <c r="F593" s="49"/>
      <c r="G593" s="49"/>
      <c r="H593" s="49"/>
      <c r="I593" s="49">
        <v>0.20</v>
      </c>
      <c r="J593" s="77"/>
      <c r="K593" s="77"/>
      <c r="L593" s="67"/>
      <c r="M593" s="67"/>
      <c r="N593" s="77"/>
      <c r="O593" s="78"/>
      <c r="P593" s="67"/>
      <c r="Q593" s="67"/>
    </row>
    <row r="594" spans="1:17" ht="63">
      <c r="A594" s="56" t="s">
        <v>807</v>
      </c>
      <c r="B594" s="53" t="s">
        <v>2002</v>
      </c>
      <c r="C594" s="57" t="s">
        <v>2003</v>
      </c>
      <c r="D594" s="49"/>
      <c r="E594" s="77"/>
      <c r="F594" s="49"/>
      <c r="G594" s="49"/>
      <c r="H594" s="49"/>
      <c r="I594" s="49"/>
      <c r="J594" s="77"/>
      <c r="K594" s="77"/>
      <c r="L594" s="67"/>
      <c r="M594" s="67"/>
      <c r="N594" s="77"/>
      <c r="O594" s="78"/>
      <c r="P594" s="67"/>
      <c r="Q594" s="67"/>
    </row>
    <row r="595" spans="1:17" ht="63">
      <c r="A595" s="56" t="s">
        <v>807</v>
      </c>
      <c r="B595" s="53" t="s">
        <v>253</v>
      </c>
      <c r="C595" s="57" t="s">
        <v>2642</v>
      </c>
      <c r="D595" s="49"/>
      <c r="E595" s="77"/>
      <c r="F595" s="49"/>
      <c r="G595" s="49"/>
      <c r="H595" s="49"/>
      <c r="I595" s="49"/>
      <c r="J595" s="77"/>
      <c r="K595" s="77"/>
      <c r="L595" s="67"/>
      <c r="M595" s="67"/>
      <c r="N595" s="77"/>
      <c r="O595" s="78"/>
      <c r="P595" s="67"/>
      <c r="Q595" s="67"/>
    </row>
    <row r="596" spans="1:17" ht="63">
      <c r="A596" s="56" t="s">
        <v>807</v>
      </c>
      <c r="B596" s="53" t="s">
        <v>2004</v>
      </c>
      <c r="C596" s="57" t="s">
        <v>2005</v>
      </c>
      <c r="D596" s="49"/>
      <c r="E596" s="77"/>
      <c r="F596" s="49"/>
      <c r="G596" s="49"/>
      <c r="H596" s="49"/>
      <c r="I596" s="49"/>
      <c r="J596" s="77"/>
      <c r="K596" s="77"/>
      <c r="L596" s="67"/>
      <c r="M596" s="67"/>
      <c r="N596" s="77"/>
      <c r="O596" s="78"/>
      <c r="P596" s="67"/>
      <c r="Q596" s="67"/>
    </row>
    <row r="597" spans="1:17" ht="47.25">
      <c r="A597" s="56" t="s">
        <v>807</v>
      </c>
      <c r="B597" s="53" t="s">
        <v>2006</v>
      </c>
      <c r="C597" s="57" t="s">
        <v>2007</v>
      </c>
      <c r="D597" s="49"/>
      <c r="E597" s="77"/>
      <c r="F597" s="49"/>
      <c r="G597" s="49"/>
      <c r="H597" s="49"/>
      <c r="I597" s="49"/>
      <c r="J597" s="77"/>
      <c r="K597" s="77"/>
      <c r="L597" s="67"/>
      <c r="M597" s="67"/>
      <c r="N597" s="77"/>
      <c r="O597" s="78"/>
      <c r="P597" s="67"/>
      <c r="Q597" s="67"/>
    </row>
    <row r="598" spans="1:17" ht="47.25">
      <c r="A598" s="56" t="s">
        <v>807</v>
      </c>
      <c r="B598" s="53" t="s">
        <v>2008</v>
      </c>
      <c r="C598" s="57" t="s">
        <v>2643</v>
      </c>
      <c r="D598" s="49"/>
      <c r="E598" s="77"/>
      <c r="F598" s="49"/>
      <c r="G598" s="49"/>
      <c r="H598" s="49"/>
      <c r="I598" s="49">
        <v>0.10</v>
      </c>
      <c r="J598" s="77"/>
      <c r="K598" s="77"/>
      <c r="L598" s="67"/>
      <c r="M598" s="67"/>
      <c r="N598" s="77"/>
      <c r="O598" s="78"/>
      <c r="P598" s="67"/>
      <c r="Q598" s="67"/>
    </row>
    <row r="599" spans="1:17" ht="47.25">
      <c r="A599" s="56" t="s">
        <v>807</v>
      </c>
      <c r="B599" s="53" t="s">
        <v>2009</v>
      </c>
      <c r="C599" s="57" t="s">
        <v>2010</v>
      </c>
      <c r="D599" s="49"/>
      <c r="E599" s="77"/>
      <c r="F599" s="49"/>
      <c r="G599" s="49"/>
      <c r="H599" s="49"/>
      <c r="I599" s="49">
        <v>1</v>
      </c>
      <c r="J599" s="77"/>
      <c r="K599" s="77"/>
      <c r="L599" s="67"/>
      <c r="M599" s="67"/>
      <c r="N599" s="77"/>
      <c r="O599" s="78"/>
      <c r="P599" s="67"/>
      <c r="Q599" s="67"/>
    </row>
    <row r="600" spans="1:17" ht="78.75">
      <c r="A600" s="56" t="s">
        <v>807</v>
      </c>
      <c r="B600" s="53" t="s">
        <v>2011</v>
      </c>
      <c r="C600" s="57" t="s">
        <v>2012</v>
      </c>
      <c r="D600" s="49"/>
      <c r="E600" s="77"/>
      <c r="F600" s="49"/>
      <c r="G600" s="49"/>
      <c r="H600" s="49">
        <v>1.26</v>
      </c>
      <c r="I600" s="49">
        <v>0.37</v>
      </c>
      <c r="J600" s="77"/>
      <c r="K600" s="77"/>
      <c r="L600" s="67"/>
      <c r="M600" s="67"/>
      <c r="N600" s="77"/>
      <c r="O600" s="78"/>
      <c r="P600" s="67"/>
      <c r="Q600" s="67"/>
    </row>
    <row r="601" spans="1:17" ht="63">
      <c r="A601" s="56" t="s">
        <v>807</v>
      </c>
      <c r="B601" s="53" t="s">
        <v>2013</v>
      </c>
      <c r="C601" s="57" t="s">
        <v>2014</v>
      </c>
      <c r="D601" s="49"/>
      <c r="E601" s="77"/>
      <c r="F601" s="49"/>
      <c r="G601" s="49"/>
      <c r="H601" s="49"/>
      <c r="I601" s="49"/>
      <c r="J601" s="77"/>
      <c r="K601" s="77"/>
      <c r="L601" s="67"/>
      <c r="M601" s="67"/>
      <c r="N601" s="77"/>
      <c r="O601" s="78"/>
      <c r="P601" s="67"/>
      <c r="Q601" s="67"/>
    </row>
    <row r="602" spans="1:17" ht="63">
      <c r="A602" s="56" t="s">
        <v>807</v>
      </c>
      <c r="B602" s="53" t="s">
        <v>2015</v>
      </c>
      <c r="C602" s="57" t="s">
        <v>2016</v>
      </c>
      <c r="D602" s="49"/>
      <c r="E602" s="77"/>
      <c r="F602" s="49"/>
      <c r="G602" s="49"/>
      <c r="H602" s="49"/>
      <c r="I602" s="49">
        <v>0.26</v>
      </c>
      <c r="J602" s="77"/>
      <c r="K602" s="77"/>
      <c r="L602" s="67"/>
      <c r="M602" s="67"/>
      <c r="N602" s="77"/>
      <c r="O602" s="78"/>
      <c r="P602" s="67"/>
      <c r="Q602" s="67"/>
    </row>
    <row r="603" spans="1:17" ht="63">
      <c r="A603" s="56" t="s">
        <v>807</v>
      </c>
      <c r="B603" s="53" t="s">
        <v>2017</v>
      </c>
      <c r="C603" s="57" t="s">
        <v>2644</v>
      </c>
      <c r="D603" s="49"/>
      <c r="E603" s="77"/>
      <c r="F603" s="49"/>
      <c r="G603" s="49"/>
      <c r="H603" s="49"/>
      <c r="I603" s="49">
        <v>0.52</v>
      </c>
      <c r="J603" s="77"/>
      <c r="K603" s="77"/>
      <c r="L603" s="67"/>
      <c r="M603" s="67"/>
      <c r="N603" s="77"/>
      <c r="O603" s="78"/>
      <c r="P603" s="67"/>
      <c r="Q603" s="67"/>
    </row>
    <row r="604" spans="1:17" ht="63">
      <c r="A604" s="56" t="s">
        <v>807</v>
      </c>
      <c r="B604" s="53" t="s">
        <v>2018</v>
      </c>
      <c r="C604" s="57" t="s">
        <v>2019</v>
      </c>
      <c r="D604" s="49"/>
      <c r="E604" s="77"/>
      <c r="F604" s="49"/>
      <c r="G604" s="49"/>
      <c r="H604" s="49"/>
      <c r="I604" s="49"/>
      <c r="J604" s="77"/>
      <c r="K604" s="77"/>
      <c r="L604" s="67"/>
      <c r="M604" s="67"/>
      <c r="N604" s="77"/>
      <c r="O604" s="78"/>
      <c r="P604" s="67"/>
      <c r="Q604" s="67"/>
    </row>
    <row r="605" spans="1:17" ht="47.25">
      <c r="A605" s="56" t="s">
        <v>807</v>
      </c>
      <c r="B605" s="53" t="s">
        <v>2020</v>
      </c>
      <c r="C605" s="57" t="s">
        <v>2021</v>
      </c>
      <c r="D605" s="49"/>
      <c r="E605" s="77"/>
      <c r="F605" s="49"/>
      <c r="G605" s="49"/>
      <c r="H605" s="49">
        <v>0.5</v>
      </c>
      <c r="I605" s="49">
        <v>0.5</v>
      </c>
      <c r="J605" s="77"/>
      <c r="K605" s="77"/>
      <c r="L605" s="67"/>
      <c r="M605" s="67"/>
      <c r="N605" s="77"/>
      <c r="O605" s="78"/>
      <c r="P605" s="67"/>
      <c r="Q605" s="67"/>
    </row>
    <row r="606" spans="1:17" ht="78.75">
      <c r="A606" s="56" t="s">
        <v>807</v>
      </c>
      <c r="B606" s="53" t="s">
        <v>237</v>
      </c>
      <c r="C606" s="57" t="s">
        <v>2645</v>
      </c>
      <c r="D606" s="49"/>
      <c r="E606" s="77"/>
      <c r="F606" s="49"/>
      <c r="G606" s="49"/>
      <c r="H606" s="49"/>
      <c r="I606" s="49"/>
      <c r="J606" s="77"/>
      <c r="K606" s="77"/>
      <c r="L606" s="67"/>
      <c r="M606" s="67"/>
      <c r="N606" s="77"/>
      <c r="O606" s="78"/>
      <c r="P606" s="67"/>
      <c r="Q606" s="67"/>
    </row>
    <row r="607" spans="1:17" ht="94.5">
      <c r="A607" s="56" t="s">
        <v>807</v>
      </c>
      <c r="B607" s="53" t="s">
        <v>2022</v>
      </c>
      <c r="C607" s="57" t="s">
        <v>2023</v>
      </c>
      <c r="D607" s="49"/>
      <c r="E607" s="77"/>
      <c r="F607" s="49"/>
      <c r="G607" s="49"/>
      <c r="H607" s="49"/>
      <c r="I607" s="49">
        <v>0.09</v>
      </c>
      <c r="J607" s="77"/>
      <c r="K607" s="77"/>
      <c r="L607" s="67"/>
      <c r="M607" s="67"/>
      <c r="N607" s="77"/>
      <c r="O607" s="78"/>
      <c r="P607" s="67"/>
      <c r="Q607" s="67"/>
    </row>
    <row r="608" spans="1:17" ht="110.25">
      <c r="A608" s="56" t="s">
        <v>807</v>
      </c>
      <c r="B608" s="53" t="s">
        <v>137</v>
      </c>
      <c r="C608" s="57" t="s">
        <v>801</v>
      </c>
      <c r="D608" s="49"/>
      <c r="E608" s="77"/>
      <c r="F608" s="49"/>
      <c r="G608" s="49"/>
      <c r="H608" s="49"/>
      <c r="I608" s="49"/>
      <c r="J608" s="77"/>
      <c r="K608" s="77"/>
      <c r="L608" s="67"/>
      <c r="M608" s="67"/>
      <c r="N608" s="77"/>
      <c r="O608" s="78"/>
      <c r="P608" s="67"/>
      <c r="Q608" s="67"/>
    </row>
    <row r="609" spans="1:17" ht="63">
      <c r="A609" s="56" t="s">
        <v>807</v>
      </c>
      <c r="B609" s="53" t="s">
        <v>138</v>
      </c>
      <c r="C609" s="57" t="s">
        <v>802</v>
      </c>
      <c r="D609" s="49"/>
      <c r="E609" s="77"/>
      <c r="F609" s="49"/>
      <c r="G609" s="49"/>
      <c r="H609" s="49"/>
      <c r="I609" s="49"/>
      <c r="J609" s="77"/>
      <c r="K609" s="77"/>
      <c r="L609" s="67"/>
      <c r="M609" s="67"/>
      <c r="N609" s="77"/>
      <c r="O609" s="78"/>
      <c r="P609" s="67"/>
      <c r="Q609" s="67"/>
    </row>
    <row r="610" spans="1:17" ht="63">
      <c r="A610" s="56" t="s">
        <v>807</v>
      </c>
      <c r="B610" s="53" t="s">
        <v>2024</v>
      </c>
      <c r="C610" s="57" t="s">
        <v>2025</v>
      </c>
      <c r="D610" s="49"/>
      <c r="E610" s="77"/>
      <c r="F610" s="49"/>
      <c r="G610" s="49"/>
      <c r="H610" s="49"/>
      <c r="I610" s="49"/>
      <c r="J610" s="77"/>
      <c r="K610" s="77"/>
      <c r="L610" s="67"/>
      <c r="M610" s="67"/>
      <c r="N610" s="77"/>
      <c r="O610" s="78"/>
      <c r="P610" s="67"/>
      <c r="Q610" s="67"/>
    </row>
    <row r="611" spans="1:17" ht="63">
      <c r="A611" s="56" t="s">
        <v>807</v>
      </c>
      <c r="B611" s="53" t="s">
        <v>2026</v>
      </c>
      <c r="C611" s="57" t="s">
        <v>2646</v>
      </c>
      <c r="D611" s="49"/>
      <c r="E611" s="78"/>
      <c r="F611" s="49"/>
      <c r="G611" s="49"/>
      <c r="H611" s="49"/>
      <c r="I611" s="49"/>
      <c r="J611" s="78"/>
      <c r="K611" s="78"/>
      <c r="L611" s="78"/>
      <c r="M611" s="78"/>
      <c r="N611" s="78"/>
      <c r="O611" s="78"/>
      <c r="P611" s="78"/>
      <c r="Q611" s="78"/>
    </row>
    <row r="612" spans="1:17" ht="47.25">
      <c r="A612" s="56" t="s">
        <v>807</v>
      </c>
      <c r="B612" s="53" t="s">
        <v>139</v>
      </c>
      <c r="C612" s="57" t="s">
        <v>2647</v>
      </c>
      <c r="D612" s="49"/>
      <c r="E612" s="78"/>
      <c r="F612" s="49"/>
      <c r="G612" s="49"/>
      <c r="H612" s="49"/>
      <c r="I612" s="49"/>
      <c r="J612" s="78"/>
      <c r="K612" s="78"/>
      <c r="L612" s="78"/>
      <c r="M612" s="78"/>
      <c r="N612" s="78"/>
      <c r="O612" s="78"/>
      <c r="P612" s="78"/>
      <c r="Q612" s="78"/>
    </row>
    <row r="613" spans="1:17" ht="63">
      <c r="A613" s="56" t="s">
        <v>807</v>
      </c>
      <c r="B613" s="53" t="s">
        <v>2027</v>
      </c>
      <c r="C613" s="57" t="s">
        <v>2648</v>
      </c>
      <c r="D613" s="49"/>
      <c r="E613" s="78"/>
      <c r="F613" s="49"/>
      <c r="G613" s="49"/>
      <c r="H613" s="49"/>
      <c r="I613" s="49">
        <v>0.08</v>
      </c>
      <c r="J613" s="78"/>
      <c r="K613" s="78"/>
      <c r="L613" s="78"/>
      <c r="M613" s="78"/>
      <c r="N613" s="78"/>
      <c r="O613" s="78"/>
      <c r="P613" s="78"/>
      <c r="Q613" s="78"/>
    </row>
    <row r="614" spans="1:17" ht="63">
      <c r="A614" s="56" t="s">
        <v>807</v>
      </c>
      <c r="B614" s="53" t="s">
        <v>2028</v>
      </c>
      <c r="C614" s="57" t="s">
        <v>2649</v>
      </c>
      <c r="D614" s="49"/>
      <c r="E614" s="78"/>
      <c r="F614" s="49"/>
      <c r="G614" s="49"/>
      <c r="H614" s="49"/>
      <c r="I614" s="49">
        <v>0.60</v>
      </c>
      <c r="J614" s="77"/>
      <c r="K614" s="77"/>
      <c r="L614" s="78"/>
      <c r="M614" s="78"/>
      <c r="N614" s="78"/>
      <c r="O614" s="78"/>
      <c r="P614" s="78"/>
      <c r="Q614" s="78"/>
    </row>
    <row r="615" spans="1:17" ht="47.25">
      <c r="A615" s="56" t="s">
        <v>807</v>
      </c>
      <c r="B615" s="53" t="s">
        <v>2029</v>
      </c>
      <c r="C615" s="57" t="s">
        <v>2650</v>
      </c>
      <c r="D615" s="49"/>
      <c r="E615" s="78"/>
      <c r="F615" s="49"/>
      <c r="G615" s="49"/>
      <c r="H615" s="49"/>
      <c r="I615" s="49">
        <v>0.04</v>
      </c>
      <c r="J615" s="77"/>
      <c r="K615" s="77"/>
      <c r="L615" s="78"/>
      <c r="M615" s="78"/>
      <c r="N615" s="78"/>
      <c r="O615" s="78"/>
      <c r="P615" s="78"/>
      <c r="Q615" s="78"/>
    </row>
    <row r="616" spans="1:17" ht="63">
      <c r="A616" s="56" t="s">
        <v>807</v>
      </c>
      <c r="B616" s="53" t="s">
        <v>2030</v>
      </c>
      <c r="C616" s="57" t="s">
        <v>2651</v>
      </c>
      <c r="D616" s="49"/>
      <c r="E616" s="78"/>
      <c r="F616" s="49"/>
      <c r="G616" s="49">
        <v>0.70</v>
      </c>
      <c r="H616" s="49"/>
      <c r="I616" s="49"/>
      <c r="J616" s="77"/>
      <c r="K616" s="77"/>
      <c r="L616" s="78"/>
      <c r="M616" s="78"/>
      <c r="N616" s="78"/>
      <c r="O616" s="78"/>
      <c r="P616" s="78"/>
      <c r="Q616" s="78"/>
    </row>
    <row r="617" spans="1:17" ht="47.25">
      <c r="A617" s="56" t="s">
        <v>807</v>
      </c>
      <c r="B617" s="53" t="s">
        <v>2031</v>
      </c>
      <c r="C617" s="57" t="s">
        <v>2652</v>
      </c>
      <c r="D617" s="49"/>
      <c r="E617" s="78"/>
      <c r="F617" s="49"/>
      <c r="G617" s="49">
        <v>1.40</v>
      </c>
      <c r="H617" s="49"/>
      <c r="I617" s="49"/>
      <c r="J617" s="77"/>
      <c r="K617" s="77"/>
      <c r="L617" s="78"/>
      <c r="M617" s="78"/>
      <c r="N617" s="78"/>
      <c r="O617" s="78"/>
      <c r="P617" s="78"/>
      <c r="Q617" s="78"/>
    </row>
    <row r="618" spans="1:17" ht="63">
      <c r="A618" s="56" t="s">
        <v>807</v>
      </c>
      <c r="B618" s="53" t="s">
        <v>2032</v>
      </c>
      <c r="C618" s="57" t="s">
        <v>2653</v>
      </c>
      <c r="D618" s="49"/>
      <c r="E618" s="78"/>
      <c r="F618" s="49"/>
      <c r="G618" s="49"/>
      <c r="H618" s="49"/>
      <c r="I618" s="49"/>
      <c r="J618" s="77"/>
      <c r="K618" s="77"/>
      <c r="L618" s="78"/>
      <c r="M618" s="78"/>
      <c r="N618" s="78"/>
      <c r="O618" s="78"/>
      <c r="P618" s="78"/>
      <c r="Q618" s="78"/>
    </row>
    <row r="619" spans="1:17" ht="31.5">
      <c r="A619" s="56" t="s">
        <v>807</v>
      </c>
      <c r="B619" s="53" t="s">
        <v>2033</v>
      </c>
      <c r="C619" s="57" t="s">
        <v>2654</v>
      </c>
      <c r="D619" s="49"/>
      <c r="E619" s="78"/>
      <c r="F619" s="49"/>
      <c r="G619" s="49"/>
      <c r="H619" s="49"/>
      <c r="I619" s="49"/>
      <c r="J619" s="77"/>
      <c r="K619" s="77"/>
      <c r="L619" s="78"/>
      <c r="M619" s="78"/>
      <c r="N619" s="78"/>
      <c r="O619" s="78"/>
      <c r="P619" s="78"/>
      <c r="Q619" s="78"/>
    </row>
    <row r="620" spans="1:17" ht="63">
      <c r="A620" s="56" t="s">
        <v>807</v>
      </c>
      <c r="B620" s="53" t="s">
        <v>2034</v>
      </c>
      <c r="C620" s="57" t="s">
        <v>2655</v>
      </c>
      <c r="D620" s="49"/>
      <c r="E620" s="78"/>
      <c r="F620" s="49"/>
      <c r="G620" s="49"/>
      <c r="H620" s="49"/>
      <c r="I620" s="49"/>
      <c r="J620" s="77"/>
      <c r="K620" s="77"/>
      <c r="L620" s="78"/>
      <c r="M620" s="78"/>
      <c r="N620" s="78"/>
      <c r="O620" s="78"/>
      <c r="P620" s="78"/>
      <c r="Q620" s="78"/>
    </row>
    <row r="621" spans="1:17" ht="78.75">
      <c r="A621" s="56" t="s">
        <v>807</v>
      </c>
      <c r="B621" s="53" t="s">
        <v>135</v>
      </c>
      <c r="C621" s="57" t="s">
        <v>2656</v>
      </c>
      <c r="D621" s="49"/>
      <c r="E621" s="78"/>
      <c r="F621" s="49"/>
      <c r="G621" s="49"/>
      <c r="H621" s="49"/>
      <c r="I621" s="49"/>
      <c r="J621" s="77"/>
      <c r="K621" s="77"/>
      <c r="L621" s="78"/>
      <c r="M621" s="78"/>
      <c r="N621" s="78"/>
      <c r="O621" s="78"/>
      <c r="P621" s="78"/>
      <c r="Q621" s="78"/>
    </row>
    <row r="622" spans="1:17" ht="47.25">
      <c r="A622" s="56" t="s">
        <v>807</v>
      </c>
      <c r="B622" s="53" t="s">
        <v>2035</v>
      </c>
      <c r="C622" s="57" t="s">
        <v>2036</v>
      </c>
      <c r="D622" s="49"/>
      <c r="E622" s="78"/>
      <c r="F622" s="49"/>
      <c r="G622" s="49"/>
      <c r="H622" s="49"/>
      <c r="I622" s="49"/>
      <c r="J622" s="77"/>
      <c r="K622" s="77"/>
      <c r="L622" s="78"/>
      <c r="M622" s="78"/>
      <c r="N622" s="78"/>
      <c r="O622" s="78"/>
      <c r="P622" s="78"/>
      <c r="Q622" s="78"/>
    </row>
    <row r="623" spans="1:17" ht="47.25">
      <c r="A623" s="56" t="s">
        <v>807</v>
      </c>
      <c r="B623" s="53" t="s">
        <v>136</v>
      </c>
      <c r="C623" s="57" t="s">
        <v>803</v>
      </c>
      <c r="D623" s="49"/>
      <c r="E623" s="78"/>
      <c r="F623" s="49"/>
      <c r="G623" s="49"/>
      <c r="H623" s="49"/>
      <c r="I623" s="49"/>
      <c r="J623" s="78"/>
      <c r="K623" s="78"/>
      <c r="L623" s="78"/>
      <c r="M623" s="78"/>
      <c r="N623" s="78"/>
      <c r="O623" s="78"/>
      <c r="P623" s="78"/>
      <c r="Q623" s="78"/>
    </row>
    <row r="624" spans="1:17" ht="31.5">
      <c r="A624" s="56" t="s">
        <v>807</v>
      </c>
      <c r="B624" s="53" t="s">
        <v>2037</v>
      </c>
      <c r="C624" s="57" t="s">
        <v>2038</v>
      </c>
      <c r="D624" s="49"/>
      <c r="E624" s="78"/>
      <c r="F624" s="49"/>
      <c r="G624" s="49"/>
      <c r="H624" s="49"/>
      <c r="I624" s="49">
        <v>0.30</v>
      </c>
      <c r="J624" s="78"/>
      <c r="K624" s="78"/>
      <c r="L624" s="78"/>
      <c r="M624" s="78"/>
      <c r="N624" s="78"/>
      <c r="O624" s="78"/>
      <c r="P624" s="78"/>
      <c r="Q624" s="78"/>
    </row>
    <row r="625" spans="1:17" ht="63">
      <c r="A625" s="56" t="s">
        <v>807</v>
      </c>
      <c r="B625" s="53" t="s">
        <v>2039</v>
      </c>
      <c r="C625" s="57" t="s">
        <v>2040</v>
      </c>
      <c r="D625" s="49"/>
      <c r="E625" s="78"/>
      <c r="F625" s="49"/>
      <c r="G625" s="49"/>
      <c r="H625" s="49"/>
      <c r="I625" s="49"/>
      <c r="J625" s="78"/>
      <c r="K625" s="78"/>
      <c r="L625" s="78"/>
      <c r="M625" s="78"/>
      <c r="N625" s="78"/>
      <c r="O625" s="78"/>
      <c r="P625" s="78"/>
      <c r="Q625" s="78"/>
    </row>
    <row r="626" spans="1:17" ht="47.25">
      <c r="A626" s="56" t="s">
        <v>807</v>
      </c>
      <c r="B626" s="53" t="s">
        <v>2041</v>
      </c>
      <c r="C626" s="57" t="s">
        <v>2657</v>
      </c>
      <c r="D626" s="49"/>
      <c r="E626" s="78"/>
      <c r="F626" s="49"/>
      <c r="G626" s="49"/>
      <c r="H626" s="49">
        <v>0.5</v>
      </c>
      <c r="I626" s="49">
        <v>1.40</v>
      </c>
      <c r="J626" s="78"/>
      <c r="K626" s="78"/>
      <c r="L626" s="78"/>
      <c r="M626" s="78"/>
      <c r="N626" s="78"/>
      <c r="O626" s="78"/>
      <c r="P626" s="78"/>
      <c r="Q626" s="78"/>
    </row>
    <row r="627" spans="1:17" ht="63">
      <c r="A627" s="56" t="s">
        <v>807</v>
      </c>
      <c r="B627" s="53" t="s">
        <v>239</v>
      </c>
      <c r="C627" s="57" t="s">
        <v>2658</v>
      </c>
      <c r="D627" s="49"/>
      <c r="E627" s="78"/>
      <c r="F627" s="49"/>
      <c r="G627" s="49"/>
      <c r="H627" s="49"/>
      <c r="I627" s="49"/>
      <c r="J627" s="78"/>
      <c r="K627" s="78"/>
      <c r="L627" s="78"/>
      <c r="M627" s="78"/>
      <c r="N627" s="78"/>
      <c r="O627" s="78"/>
      <c r="P627" s="78"/>
      <c r="Q627" s="78"/>
    </row>
    <row r="628" spans="1:17" ht="47.25">
      <c r="A628" s="56" t="s">
        <v>807</v>
      </c>
      <c r="B628" s="53" t="s">
        <v>2042</v>
      </c>
      <c r="C628" s="57" t="s">
        <v>2659</v>
      </c>
      <c r="D628" s="49"/>
      <c r="E628" s="78"/>
      <c r="F628" s="49"/>
      <c r="G628" s="49"/>
      <c r="H628" s="49"/>
      <c r="I628" s="49"/>
      <c r="J628" s="78"/>
      <c r="K628" s="78"/>
      <c r="L628" s="78"/>
      <c r="M628" s="78"/>
      <c r="N628" s="78"/>
      <c r="O628" s="78"/>
      <c r="P628" s="78"/>
      <c r="Q628" s="78"/>
    </row>
    <row r="629" spans="1:17" ht="63">
      <c r="A629" s="56" t="s">
        <v>807</v>
      </c>
      <c r="B629" s="53" t="s">
        <v>2043</v>
      </c>
      <c r="C629" s="57" t="s">
        <v>2660</v>
      </c>
      <c r="D629" s="49"/>
      <c r="E629" s="78"/>
      <c r="F629" s="49"/>
      <c r="G629" s="49"/>
      <c r="H629" s="49"/>
      <c r="I629" s="49"/>
      <c r="J629" s="77"/>
      <c r="K629" s="77"/>
      <c r="L629" s="78"/>
      <c r="M629" s="78"/>
      <c r="N629" s="78"/>
      <c r="O629" s="78"/>
      <c r="P629" s="78"/>
      <c r="Q629" s="78"/>
    </row>
    <row r="630" spans="1:17" ht="110.25">
      <c r="A630" s="56" t="s">
        <v>807</v>
      </c>
      <c r="B630" s="53" t="s">
        <v>2044</v>
      </c>
      <c r="C630" s="57" t="s">
        <v>2661</v>
      </c>
      <c r="D630" s="49"/>
      <c r="E630" s="78"/>
      <c r="F630" s="49"/>
      <c r="G630" s="49"/>
      <c r="H630" s="49"/>
      <c r="I630" s="49"/>
      <c r="J630" s="77"/>
      <c r="K630" s="77"/>
      <c r="L630" s="78"/>
      <c r="M630" s="78"/>
      <c r="N630" s="78"/>
      <c r="O630" s="78"/>
      <c r="P630" s="78"/>
      <c r="Q630" s="78"/>
    </row>
    <row r="631" spans="1:17" ht="78.75">
      <c r="A631" s="56" t="s">
        <v>807</v>
      </c>
      <c r="B631" s="53" t="s">
        <v>2045</v>
      </c>
      <c r="C631" s="57" t="s">
        <v>2662</v>
      </c>
      <c r="D631" s="49"/>
      <c r="E631" s="78"/>
      <c r="F631" s="49"/>
      <c r="G631" s="49"/>
      <c r="H631" s="49"/>
      <c r="I631" s="49"/>
      <c r="J631" s="77"/>
      <c r="K631" s="77"/>
      <c r="L631" s="78"/>
      <c r="M631" s="78"/>
      <c r="N631" s="78"/>
      <c r="O631" s="78"/>
      <c r="P631" s="78"/>
      <c r="Q631" s="78"/>
    </row>
    <row r="632" spans="1:17" ht="63">
      <c r="A632" s="56" t="s">
        <v>807</v>
      </c>
      <c r="B632" s="53" t="s">
        <v>2046</v>
      </c>
      <c r="C632" s="57" t="s">
        <v>2047</v>
      </c>
      <c r="D632" s="49"/>
      <c r="E632" s="78"/>
      <c r="F632" s="49"/>
      <c r="G632" s="49"/>
      <c r="H632" s="49"/>
      <c r="I632" s="49">
        <v>1.9279999999999999</v>
      </c>
      <c r="J632" s="78"/>
      <c r="K632" s="78"/>
      <c r="L632" s="78"/>
      <c r="M632" s="78"/>
      <c r="N632" s="78"/>
      <c r="O632" s="78"/>
      <c r="P632" s="78"/>
      <c r="Q632" s="78"/>
    </row>
    <row r="633" spans="1:17" ht="78.75">
      <c r="A633" s="56" t="s">
        <v>807</v>
      </c>
      <c r="B633" s="53" t="s">
        <v>2048</v>
      </c>
      <c r="C633" s="57" t="s">
        <v>2049</v>
      </c>
      <c r="D633" s="49"/>
      <c r="E633" s="78"/>
      <c r="F633" s="49"/>
      <c r="G633" s="49"/>
      <c r="H633" s="49"/>
      <c r="I633" s="49">
        <v>0.60</v>
      </c>
      <c r="J633" s="78"/>
      <c r="K633" s="78"/>
      <c r="L633" s="78"/>
      <c r="M633" s="78"/>
      <c r="N633" s="78"/>
      <c r="O633" s="78"/>
      <c r="P633" s="78"/>
      <c r="Q633" s="78"/>
    </row>
    <row r="634" spans="1:17" ht="47.25">
      <c r="A634" s="56" t="s">
        <v>807</v>
      </c>
      <c r="B634" s="53" t="s">
        <v>243</v>
      </c>
      <c r="C634" s="57" t="s">
        <v>2663</v>
      </c>
      <c r="D634" s="49"/>
      <c r="E634" s="78"/>
      <c r="F634" s="49"/>
      <c r="G634" s="49"/>
      <c r="H634" s="49"/>
      <c r="I634" s="49"/>
      <c r="J634" s="78"/>
      <c r="K634" s="78"/>
      <c r="L634" s="78"/>
      <c r="M634" s="78"/>
      <c r="N634" s="78"/>
      <c r="O634" s="78"/>
      <c r="P634" s="78"/>
      <c r="Q634" s="78"/>
    </row>
    <row r="635" spans="1:17" ht="63">
      <c r="A635" s="56" t="s">
        <v>807</v>
      </c>
      <c r="B635" s="53" t="s">
        <v>2050</v>
      </c>
      <c r="C635" s="57" t="s">
        <v>2051</v>
      </c>
      <c r="D635" s="49"/>
      <c r="E635" s="78"/>
      <c r="F635" s="49"/>
      <c r="G635" s="49"/>
      <c r="H635" s="49"/>
      <c r="I635" s="49"/>
      <c r="J635" s="77"/>
      <c r="K635" s="77"/>
      <c r="L635" s="78"/>
      <c r="M635" s="78"/>
      <c r="N635" s="78"/>
      <c r="O635" s="78"/>
      <c r="P635" s="78"/>
      <c r="Q635" s="78"/>
    </row>
    <row r="636" spans="1:17" ht="47.25">
      <c r="A636" s="56" t="s">
        <v>807</v>
      </c>
      <c r="B636" s="53" t="s">
        <v>2052</v>
      </c>
      <c r="C636" s="57" t="s">
        <v>2664</v>
      </c>
      <c r="D636" s="49"/>
      <c r="E636" s="78"/>
      <c r="F636" s="49"/>
      <c r="G636" s="49"/>
      <c r="H636" s="49"/>
      <c r="I636" s="49"/>
      <c r="J636" s="78"/>
      <c r="K636" s="78"/>
      <c r="L636" s="78"/>
      <c r="M636" s="78"/>
      <c r="N636" s="78"/>
      <c r="O636" s="78"/>
      <c r="P636" s="78"/>
      <c r="Q636" s="78"/>
    </row>
    <row r="637" spans="1:17" ht="63">
      <c r="A637" s="56" t="s">
        <v>807</v>
      </c>
      <c r="B637" s="53" t="s">
        <v>2053</v>
      </c>
      <c r="C637" s="57" t="s">
        <v>2665</v>
      </c>
      <c r="D637" s="49"/>
      <c r="E637" s="78"/>
      <c r="F637" s="49"/>
      <c r="G637" s="49"/>
      <c r="H637" s="49"/>
      <c r="I637" s="49">
        <v>0.74</v>
      </c>
      <c r="J637" s="78"/>
      <c r="K637" s="78"/>
      <c r="L637" s="78"/>
      <c r="M637" s="78"/>
      <c r="N637" s="78"/>
      <c r="O637" s="78"/>
      <c r="P637" s="78"/>
      <c r="Q637" s="78"/>
    </row>
    <row r="638" spans="1:17" ht="63">
      <c r="A638" s="56" t="s">
        <v>807</v>
      </c>
      <c r="B638" s="53" t="s">
        <v>2054</v>
      </c>
      <c r="C638" s="57" t="s">
        <v>2055</v>
      </c>
      <c r="D638" s="49"/>
      <c r="E638" s="78"/>
      <c r="F638" s="49"/>
      <c r="G638" s="49"/>
      <c r="H638" s="49"/>
      <c r="I638" s="49"/>
      <c r="J638" s="78"/>
      <c r="K638" s="78"/>
      <c r="L638" s="78"/>
      <c r="M638" s="78"/>
      <c r="N638" s="78"/>
      <c r="O638" s="78"/>
      <c r="P638" s="78"/>
      <c r="Q638" s="78"/>
    </row>
    <row r="639" spans="1:17" ht="94.5">
      <c r="A639" s="56" t="s">
        <v>807</v>
      </c>
      <c r="B639" s="53" t="s">
        <v>2056</v>
      </c>
      <c r="C639" s="57" t="s">
        <v>2057</v>
      </c>
      <c r="D639" s="49"/>
      <c r="E639" s="78"/>
      <c r="F639" s="49"/>
      <c r="G639" s="49"/>
      <c r="H639" s="49"/>
      <c r="I639" s="49"/>
      <c r="J639" s="78"/>
      <c r="K639" s="78"/>
      <c r="L639" s="78"/>
      <c r="M639" s="78"/>
      <c r="N639" s="78"/>
      <c r="O639" s="78"/>
      <c r="P639" s="78"/>
      <c r="Q639" s="78"/>
    </row>
    <row r="640" spans="1:17" ht="63">
      <c r="A640" s="56" t="s">
        <v>807</v>
      </c>
      <c r="B640" s="53" t="s">
        <v>2058</v>
      </c>
      <c r="C640" s="57" t="s">
        <v>2059</v>
      </c>
      <c r="D640" s="49"/>
      <c r="E640" s="78"/>
      <c r="F640" s="49"/>
      <c r="G640" s="49"/>
      <c r="H640" s="49"/>
      <c r="I640" s="49">
        <v>12.154</v>
      </c>
      <c r="J640" s="78"/>
      <c r="K640" s="78"/>
      <c r="L640" s="78"/>
      <c r="M640" s="78"/>
      <c r="N640" s="78"/>
      <c r="O640" s="78"/>
      <c r="P640" s="78"/>
      <c r="Q640" s="78"/>
    </row>
    <row r="641" spans="1:17" ht="63">
      <c r="A641" s="56" t="s">
        <v>807</v>
      </c>
      <c r="B641" s="53" t="s">
        <v>2060</v>
      </c>
      <c r="C641" s="57" t="s">
        <v>2666</v>
      </c>
      <c r="D641" s="49"/>
      <c r="E641" s="78"/>
      <c r="F641" s="49"/>
      <c r="G641" s="49"/>
      <c r="H641" s="49">
        <v>0.80</v>
      </c>
      <c r="I641" s="49">
        <v>0.40</v>
      </c>
      <c r="J641" s="78"/>
      <c r="K641" s="78"/>
      <c r="L641" s="78"/>
      <c r="M641" s="78"/>
      <c r="N641" s="78"/>
      <c r="O641" s="78"/>
      <c r="P641" s="78"/>
      <c r="Q641" s="78"/>
    </row>
    <row r="642" spans="1:17" ht="63">
      <c r="A642" s="56" t="s">
        <v>807</v>
      </c>
      <c r="B642" s="53" t="s">
        <v>2061</v>
      </c>
      <c r="C642" s="57" t="s">
        <v>2667</v>
      </c>
      <c r="D642" s="49"/>
      <c r="E642" s="78"/>
      <c r="F642" s="49"/>
      <c r="G642" s="49"/>
      <c r="H642" s="49"/>
      <c r="I642" s="49"/>
      <c r="J642" s="78"/>
      <c r="K642" s="78"/>
      <c r="L642" s="78"/>
      <c r="M642" s="78"/>
      <c r="N642" s="78"/>
      <c r="O642" s="78"/>
      <c r="P642" s="78"/>
      <c r="Q642" s="78"/>
    </row>
    <row r="643" spans="1:17" ht="47.25">
      <c r="A643" s="56" t="s">
        <v>807</v>
      </c>
      <c r="B643" s="53" t="s">
        <v>2062</v>
      </c>
      <c r="C643" s="57" t="s">
        <v>2063</v>
      </c>
      <c r="D643" s="49"/>
      <c r="E643" s="78"/>
      <c r="F643" s="49"/>
      <c r="G643" s="49"/>
      <c r="H643" s="49"/>
      <c r="I643" s="49">
        <v>0.20</v>
      </c>
      <c r="J643" s="77"/>
      <c r="K643" s="77"/>
      <c r="L643" s="78"/>
      <c r="M643" s="78"/>
      <c r="N643" s="78"/>
      <c r="O643" s="78"/>
      <c r="P643" s="78"/>
      <c r="Q643" s="78"/>
    </row>
    <row r="644" spans="1:17" ht="47.25">
      <c r="A644" s="56" t="s">
        <v>807</v>
      </c>
      <c r="B644" s="53" t="s">
        <v>238</v>
      </c>
      <c r="C644" s="57" t="s">
        <v>2668</v>
      </c>
      <c r="D644" s="49"/>
      <c r="E644" s="78"/>
      <c r="F644" s="49"/>
      <c r="G644" s="49"/>
      <c r="H644" s="49"/>
      <c r="I644" s="49"/>
      <c r="J644" s="78"/>
      <c r="K644" s="78"/>
      <c r="L644" s="78"/>
      <c r="M644" s="78"/>
      <c r="N644" s="78"/>
      <c r="O644" s="78"/>
      <c r="P644" s="78"/>
      <c r="Q644" s="78"/>
    </row>
    <row r="645" spans="1:17" ht="63">
      <c r="A645" s="56" t="s">
        <v>807</v>
      </c>
      <c r="B645" s="53" t="s">
        <v>2064</v>
      </c>
      <c r="C645" s="57" t="s">
        <v>2065</v>
      </c>
      <c r="D645" s="49"/>
      <c r="E645" s="78"/>
      <c r="F645" s="49"/>
      <c r="G645" s="49"/>
      <c r="H645" s="49"/>
      <c r="I645" s="49"/>
      <c r="J645" s="78"/>
      <c r="K645" s="78"/>
      <c r="L645" s="78"/>
      <c r="M645" s="78"/>
      <c r="N645" s="78"/>
      <c r="O645" s="78"/>
      <c r="P645" s="78"/>
      <c r="Q645" s="78"/>
    </row>
    <row r="646" spans="1:17" ht="47.25">
      <c r="A646" s="56" t="s">
        <v>807</v>
      </c>
      <c r="B646" s="53" t="s">
        <v>2066</v>
      </c>
      <c r="C646" s="57" t="s">
        <v>2067</v>
      </c>
      <c r="D646" s="49"/>
      <c r="E646" s="78"/>
      <c r="F646" s="49"/>
      <c r="G646" s="49"/>
      <c r="H646" s="49"/>
      <c r="I646" s="49"/>
      <c r="J646" s="78"/>
      <c r="K646" s="78"/>
      <c r="L646" s="78"/>
      <c r="M646" s="78"/>
      <c r="N646" s="78"/>
      <c r="O646" s="78"/>
      <c r="P646" s="78"/>
      <c r="Q646" s="78"/>
    </row>
    <row r="647" spans="1:17" ht="78.75">
      <c r="A647" s="56" t="s">
        <v>2068</v>
      </c>
      <c r="B647" s="53" t="s">
        <v>2069</v>
      </c>
      <c r="C647" s="57" t="s">
        <v>2669</v>
      </c>
      <c r="D647" s="49"/>
      <c r="E647" s="78"/>
      <c r="F647" s="49"/>
      <c r="G647" s="49">
        <v>0.70</v>
      </c>
      <c r="H647" s="49"/>
      <c r="I647" s="49"/>
      <c r="J647" s="78"/>
      <c r="K647" s="78"/>
      <c r="L647" s="78"/>
      <c r="M647" s="78"/>
      <c r="N647" s="78"/>
      <c r="O647" s="78"/>
      <c r="P647" s="78"/>
      <c r="Q647" s="78"/>
    </row>
    <row r="648" spans="1:17" ht="47.25">
      <c r="A648" s="56" t="s">
        <v>807</v>
      </c>
      <c r="B648" s="53" t="s">
        <v>240</v>
      </c>
      <c r="C648" s="57" t="s">
        <v>2670</v>
      </c>
      <c r="D648" s="49"/>
      <c r="E648" s="78"/>
      <c r="F648" s="49"/>
      <c r="G648" s="49"/>
      <c r="H648" s="49"/>
      <c r="I648" s="49"/>
      <c r="J648" s="77"/>
      <c r="K648" s="77"/>
      <c r="L648" s="78"/>
      <c r="M648" s="78"/>
      <c r="N648" s="78"/>
      <c r="O648" s="78"/>
      <c r="P648" s="78"/>
      <c r="Q648" s="78"/>
    </row>
    <row r="649" spans="1:17" ht="63">
      <c r="A649" s="56" t="s">
        <v>2068</v>
      </c>
      <c r="B649" s="53" t="s">
        <v>2070</v>
      </c>
      <c r="C649" s="57" t="s">
        <v>2671</v>
      </c>
      <c r="D649" s="49"/>
      <c r="E649" s="78"/>
      <c r="F649" s="49"/>
      <c r="G649" s="49"/>
      <c r="H649" s="49"/>
      <c r="I649" s="49"/>
      <c r="J649" s="77"/>
      <c r="K649" s="77"/>
      <c r="L649" s="78"/>
      <c r="M649" s="78"/>
      <c r="N649" s="78"/>
      <c r="O649" s="78"/>
      <c r="P649" s="78"/>
      <c r="Q649" s="78"/>
    </row>
    <row r="650" spans="1:17" ht="63">
      <c r="A650" s="56" t="s">
        <v>807</v>
      </c>
      <c r="B650" s="53" t="s">
        <v>2071</v>
      </c>
      <c r="C650" s="57" t="s">
        <v>2672</v>
      </c>
      <c r="D650" s="49"/>
      <c r="E650" s="78"/>
      <c r="F650" s="49"/>
      <c r="G650" s="49"/>
      <c r="H650" s="49"/>
      <c r="I650" s="49"/>
      <c r="J650" s="78"/>
      <c r="K650" s="78"/>
      <c r="L650" s="78"/>
      <c r="M650" s="78"/>
      <c r="N650" s="78"/>
      <c r="O650" s="78"/>
      <c r="P650" s="78"/>
      <c r="Q650" s="78"/>
    </row>
    <row r="651" spans="1:17" ht="78.75">
      <c r="A651" s="56" t="s">
        <v>807</v>
      </c>
      <c r="B651" s="53" t="s">
        <v>2072</v>
      </c>
      <c r="C651" s="57" t="s">
        <v>2073</v>
      </c>
      <c r="D651" s="49"/>
      <c r="E651" s="78"/>
      <c r="F651" s="49"/>
      <c r="G651" s="49"/>
      <c r="H651" s="49"/>
      <c r="I651" s="49"/>
      <c r="J651" s="78"/>
      <c r="K651" s="78"/>
      <c r="L651" s="78"/>
      <c r="M651" s="78"/>
      <c r="N651" s="78"/>
      <c r="O651" s="78"/>
      <c r="P651" s="78"/>
      <c r="Q651" s="78"/>
    </row>
    <row r="652" spans="1:17" ht="63">
      <c r="A652" s="56" t="s">
        <v>807</v>
      </c>
      <c r="B652" s="53" t="s">
        <v>2074</v>
      </c>
      <c r="C652" s="57" t="s">
        <v>2673</v>
      </c>
      <c r="D652" s="49"/>
      <c r="E652" s="78"/>
      <c r="F652" s="49"/>
      <c r="G652" s="49"/>
      <c r="H652" s="49"/>
      <c r="I652" s="49">
        <v>8.40</v>
      </c>
      <c r="J652" s="78"/>
      <c r="K652" s="78"/>
      <c r="L652" s="78"/>
      <c r="M652" s="78"/>
      <c r="N652" s="78"/>
      <c r="O652" s="78"/>
      <c r="P652" s="78"/>
      <c r="Q652" s="78"/>
    </row>
    <row r="653" spans="1:17" ht="78.75">
      <c r="A653" s="56" t="s">
        <v>807</v>
      </c>
      <c r="B653" s="53" t="s">
        <v>2075</v>
      </c>
      <c r="C653" s="57" t="s">
        <v>2076</v>
      </c>
      <c r="D653" s="49"/>
      <c r="E653" s="78"/>
      <c r="F653" s="49"/>
      <c r="G653" s="49"/>
      <c r="H653" s="49"/>
      <c r="I653" s="49">
        <v>11.06</v>
      </c>
      <c r="J653" s="78"/>
      <c r="K653" s="78"/>
      <c r="L653" s="78"/>
      <c r="M653" s="78"/>
      <c r="N653" s="78"/>
      <c r="O653" s="78"/>
      <c r="P653" s="78"/>
      <c r="Q653" s="78"/>
    </row>
    <row r="654" spans="1:17" ht="63">
      <c r="A654" s="56" t="s">
        <v>807</v>
      </c>
      <c r="B654" s="53" t="s">
        <v>2077</v>
      </c>
      <c r="C654" s="57" t="s">
        <v>2674</v>
      </c>
      <c r="D654" s="49"/>
      <c r="E654" s="78"/>
      <c r="F654" s="49"/>
      <c r="G654" s="49">
        <v>0.04</v>
      </c>
      <c r="H654" s="49"/>
      <c r="I654" s="49"/>
      <c r="J654" s="78"/>
      <c r="K654" s="78"/>
      <c r="L654" s="78"/>
      <c r="M654" s="78"/>
      <c r="N654" s="78"/>
      <c r="O654" s="78"/>
      <c r="P654" s="78"/>
      <c r="Q654" s="78"/>
    </row>
    <row r="655" spans="1:17" ht="63">
      <c r="A655" s="56" t="s">
        <v>807</v>
      </c>
      <c r="B655" s="53" t="s">
        <v>2078</v>
      </c>
      <c r="C655" s="57" t="s">
        <v>2079</v>
      </c>
      <c r="D655" s="49"/>
      <c r="E655" s="78"/>
      <c r="F655" s="49"/>
      <c r="G655" s="49"/>
      <c r="H655" s="49">
        <v>1.26</v>
      </c>
      <c r="I655" s="49">
        <v>1.40</v>
      </c>
      <c r="J655" s="78"/>
      <c r="K655" s="78"/>
      <c r="L655" s="78"/>
      <c r="M655" s="78"/>
      <c r="N655" s="78"/>
      <c r="O655" s="78"/>
      <c r="P655" s="78"/>
      <c r="Q655" s="78"/>
    </row>
    <row r="656" spans="1:17" ht="63">
      <c r="A656" s="56" t="s">
        <v>807</v>
      </c>
      <c r="B656" s="53" t="s">
        <v>2080</v>
      </c>
      <c r="C656" s="57" t="s">
        <v>2675</v>
      </c>
      <c r="D656" s="49"/>
      <c r="E656" s="78"/>
      <c r="F656" s="49"/>
      <c r="G656" s="49"/>
      <c r="H656" s="49"/>
      <c r="I656" s="49"/>
      <c r="J656" s="78"/>
      <c r="K656" s="78"/>
      <c r="L656" s="78"/>
      <c r="M656" s="78"/>
      <c r="N656" s="78"/>
      <c r="O656" s="78"/>
      <c r="P656" s="78"/>
      <c r="Q656" s="78"/>
    </row>
    <row r="657" spans="1:17" ht="63">
      <c r="A657" s="56" t="s">
        <v>807</v>
      </c>
      <c r="B657" s="53" t="s">
        <v>2081</v>
      </c>
      <c r="C657" s="57" t="s">
        <v>2676</v>
      </c>
      <c r="D657" s="49"/>
      <c r="E657" s="78"/>
      <c r="F657" s="49"/>
      <c r="G657" s="49"/>
      <c r="H657" s="49"/>
      <c r="I657" s="49"/>
      <c r="J657" s="78"/>
      <c r="K657" s="78"/>
      <c r="L657" s="78"/>
      <c r="M657" s="78"/>
      <c r="N657" s="78"/>
      <c r="O657" s="78"/>
      <c r="P657" s="78"/>
      <c r="Q657" s="78"/>
    </row>
    <row r="658" spans="1:17" ht="47.25">
      <c r="A658" s="56" t="s">
        <v>807</v>
      </c>
      <c r="B658" s="53" t="s">
        <v>2082</v>
      </c>
      <c r="C658" s="57" t="s">
        <v>2083</v>
      </c>
      <c r="D658" s="49"/>
      <c r="E658" s="78"/>
      <c r="F658" s="49"/>
      <c r="G658" s="49"/>
      <c r="H658" s="49">
        <v>1.26</v>
      </c>
      <c r="I658" s="49">
        <v>0.40</v>
      </c>
      <c r="J658" s="77"/>
      <c r="K658" s="77"/>
      <c r="L658" s="78"/>
      <c r="M658" s="78"/>
      <c r="N658" s="78"/>
      <c r="O658" s="78"/>
      <c r="P658" s="78"/>
      <c r="Q658" s="78"/>
    </row>
    <row r="659" spans="1:17" ht="63">
      <c r="A659" s="56" t="s">
        <v>807</v>
      </c>
      <c r="B659" s="53" t="s">
        <v>2084</v>
      </c>
      <c r="C659" s="57" t="s">
        <v>2085</v>
      </c>
      <c r="D659" s="49"/>
      <c r="E659" s="78"/>
      <c r="F659" s="49"/>
      <c r="G659" s="49"/>
      <c r="H659" s="49"/>
      <c r="I659" s="49"/>
      <c r="J659" s="77"/>
      <c r="K659" s="77"/>
      <c r="L659" s="78"/>
      <c r="M659" s="78"/>
      <c r="N659" s="78"/>
      <c r="O659" s="78"/>
      <c r="P659" s="78"/>
      <c r="Q659" s="78"/>
    </row>
    <row r="660" spans="1:17" ht="63">
      <c r="A660" s="56" t="s">
        <v>807</v>
      </c>
      <c r="B660" s="53" t="s">
        <v>2086</v>
      </c>
      <c r="C660" s="57" t="s">
        <v>2087</v>
      </c>
      <c r="D660" s="49"/>
      <c r="E660" s="78"/>
      <c r="F660" s="49"/>
      <c r="G660" s="49"/>
      <c r="H660" s="49">
        <v>2.63</v>
      </c>
      <c r="I660" s="49">
        <v>0.70</v>
      </c>
      <c r="J660" s="77"/>
      <c r="K660" s="77"/>
      <c r="L660" s="78"/>
      <c r="M660" s="78"/>
      <c r="N660" s="78"/>
      <c r="O660" s="78"/>
      <c r="P660" s="78"/>
      <c r="Q660" s="78"/>
    </row>
    <row r="661" spans="1:17" ht="47.25">
      <c r="A661" s="56" t="s">
        <v>807</v>
      </c>
      <c r="B661" s="53" t="s">
        <v>2088</v>
      </c>
      <c r="C661" s="57" t="s">
        <v>2089</v>
      </c>
      <c r="D661" s="49"/>
      <c r="E661" s="78"/>
      <c r="F661" s="49"/>
      <c r="G661" s="49"/>
      <c r="H661" s="49"/>
      <c r="I661" s="49"/>
      <c r="J661" s="78"/>
      <c r="K661" s="78"/>
      <c r="L661" s="78"/>
      <c r="M661" s="78"/>
      <c r="N661" s="78"/>
      <c r="O661" s="78"/>
      <c r="P661" s="78"/>
      <c r="Q661" s="78"/>
    </row>
    <row r="662" spans="1:17" ht="78.75">
      <c r="A662" s="56" t="s">
        <v>807</v>
      </c>
      <c r="B662" s="53" t="s">
        <v>2090</v>
      </c>
      <c r="C662" s="57" t="s">
        <v>2677</v>
      </c>
      <c r="D662" s="49"/>
      <c r="E662" s="78"/>
      <c r="F662" s="49"/>
      <c r="G662" s="49"/>
      <c r="H662" s="49">
        <v>8.90</v>
      </c>
      <c r="I662" s="49">
        <v>2.70</v>
      </c>
      <c r="J662" s="78"/>
      <c r="K662" s="78"/>
      <c r="L662" s="78"/>
      <c r="M662" s="78"/>
      <c r="N662" s="78"/>
      <c r="O662" s="78"/>
      <c r="P662" s="78"/>
      <c r="Q662" s="78"/>
    </row>
    <row r="663" spans="1:17" ht="63">
      <c r="A663" s="56" t="s">
        <v>807</v>
      </c>
      <c r="B663" s="53" t="s">
        <v>2091</v>
      </c>
      <c r="C663" s="57" t="s">
        <v>2678</v>
      </c>
      <c r="D663" s="49"/>
      <c r="E663" s="78"/>
      <c r="F663" s="49"/>
      <c r="G663" s="49"/>
      <c r="H663" s="49"/>
      <c r="I663" s="49"/>
      <c r="J663" s="78"/>
      <c r="K663" s="78"/>
      <c r="L663" s="78"/>
      <c r="M663" s="78"/>
      <c r="N663" s="78"/>
      <c r="O663" s="78"/>
      <c r="P663" s="78"/>
      <c r="Q663" s="78"/>
    </row>
    <row r="664" spans="1:17" ht="47.25">
      <c r="A664" s="56" t="s">
        <v>807</v>
      </c>
      <c r="B664" s="53" t="s">
        <v>2092</v>
      </c>
      <c r="C664" s="57" t="s">
        <v>2679</v>
      </c>
      <c r="D664" s="49">
        <v>0.80</v>
      </c>
      <c r="E664" s="78">
        <v>0.79900000000000004</v>
      </c>
      <c r="F664" s="49"/>
      <c r="G664" s="49"/>
      <c r="H664" s="49"/>
      <c r="I664" s="49"/>
      <c r="J664" s="78"/>
      <c r="K664" s="78"/>
      <c r="L664" s="78"/>
      <c r="M664" s="78"/>
      <c r="N664" s="78"/>
      <c r="O664" s="78"/>
      <c r="P664" s="78"/>
      <c r="Q664" s="78"/>
    </row>
    <row r="665" spans="1:17" ht="94.5">
      <c r="A665" s="56" t="s">
        <v>807</v>
      </c>
      <c r="B665" s="53" t="s">
        <v>2093</v>
      </c>
      <c r="C665" s="57" t="s">
        <v>2680</v>
      </c>
      <c r="D665" s="49"/>
      <c r="E665" s="78">
        <v>0.24</v>
      </c>
      <c r="F665" s="49"/>
      <c r="G665" s="49"/>
      <c r="H665" s="49"/>
      <c r="I665" s="49"/>
      <c r="J665" s="78"/>
      <c r="K665" s="78"/>
      <c r="L665" s="78"/>
      <c r="M665" s="78"/>
      <c r="N665" s="78"/>
      <c r="O665" s="78"/>
      <c r="P665" s="78"/>
      <c r="Q665" s="78"/>
    </row>
    <row r="666" spans="1:17" ht="63">
      <c r="A666" s="56" t="s">
        <v>807</v>
      </c>
      <c r="B666" s="53" t="s">
        <v>2094</v>
      </c>
      <c r="C666" s="57" t="s">
        <v>2681</v>
      </c>
      <c r="D666" s="49"/>
      <c r="E666" s="78">
        <v>0.22</v>
      </c>
      <c r="F666" s="49"/>
      <c r="G666" s="49"/>
      <c r="H666" s="49"/>
      <c r="I666" s="49"/>
      <c r="J666" s="77"/>
      <c r="K666" s="77"/>
      <c r="L666" s="78"/>
      <c r="M666" s="78"/>
      <c r="N666" s="78"/>
      <c r="O666" s="78"/>
      <c r="P666" s="78"/>
      <c r="Q666" s="78"/>
    </row>
    <row r="667" spans="1:17" ht="78.75">
      <c r="A667" s="56" t="s">
        <v>807</v>
      </c>
      <c r="B667" s="53" t="s">
        <v>2095</v>
      </c>
      <c r="C667" s="57" t="s">
        <v>2096</v>
      </c>
      <c r="D667" s="49"/>
      <c r="E667" s="78"/>
      <c r="F667" s="49"/>
      <c r="G667" s="49">
        <v>0.20</v>
      </c>
      <c r="H667" s="49"/>
      <c r="I667" s="49"/>
      <c r="J667" s="78"/>
      <c r="K667" s="78"/>
      <c r="L667" s="78"/>
      <c r="M667" s="78"/>
      <c r="N667" s="78"/>
      <c r="O667" s="78"/>
      <c r="P667" s="78"/>
      <c r="Q667" s="78"/>
    </row>
    <row r="668" spans="1:17" ht="63">
      <c r="A668" s="56" t="s">
        <v>807</v>
      </c>
      <c r="B668" s="53" t="s">
        <v>2097</v>
      </c>
      <c r="C668" s="57" t="s">
        <v>2682</v>
      </c>
      <c r="D668" s="49"/>
      <c r="E668" s="78"/>
      <c r="F668" s="49"/>
      <c r="G668" s="49"/>
      <c r="H668" s="49"/>
      <c r="I668" s="49"/>
      <c r="J668" s="78"/>
      <c r="K668" s="78"/>
      <c r="L668" s="78"/>
      <c r="M668" s="78"/>
      <c r="N668" s="78"/>
      <c r="O668" s="78"/>
      <c r="P668" s="78"/>
      <c r="Q668" s="78"/>
    </row>
    <row r="669" spans="1:17" ht="63">
      <c r="A669" s="56" t="s">
        <v>807</v>
      </c>
      <c r="B669" s="53" t="s">
        <v>2098</v>
      </c>
      <c r="C669" s="57" t="s">
        <v>2099</v>
      </c>
      <c r="D669" s="49"/>
      <c r="E669" s="78"/>
      <c r="F669" s="49"/>
      <c r="G669" s="49"/>
      <c r="H669" s="49"/>
      <c r="I669" s="49"/>
      <c r="J669" s="78"/>
      <c r="K669" s="78"/>
      <c r="L669" s="78"/>
      <c r="M669" s="78"/>
      <c r="N669" s="78"/>
      <c r="O669" s="78"/>
      <c r="P669" s="78"/>
      <c r="Q669" s="78"/>
    </row>
    <row r="670" spans="1:17" ht="63">
      <c r="A670" s="56" t="s">
        <v>807</v>
      </c>
      <c r="B670" s="53" t="s">
        <v>2100</v>
      </c>
      <c r="C670" s="57" t="s">
        <v>2101</v>
      </c>
      <c r="D670" s="49"/>
      <c r="E670" s="78"/>
      <c r="F670" s="49"/>
      <c r="G670" s="49"/>
      <c r="H670" s="49"/>
      <c r="I670" s="49"/>
      <c r="J670" s="78"/>
      <c r="K670" s="78"/>
      <c r="L670" s="78"/>
      <c r="M670" s="78"/>
      <c r="N670" s="78"/>
      <c r="O670" s="78"/>
      <c r="P670" s="78"/>
      <c r="Q670" s="78"/>
    </row>
    <row r="671" spans="1:17" ht="47.25">
      <c r="A671" s="56" t="s">
        <v>807</v>
      </c>
      <c r="B671" s="53" t="s">
        <v>2102</v>
      </c>
      <c r="C671" s="57" t="s">
        <v>2103</v>
      </c>
      <c r="D671" s="49"/>
      <c r="E671" s="78"/>
      <c r="F671" s="49"/>
      <c r="G671" s="49"/>
      <c r="H671" s="49"/>
      <c r="I671" s="49"/>
      <c r="J671" s="78"/>
      <c r="K671" s="78"/>
      <c r="L671" s="78"/>
      <c r="M671" s="78"/>
      <c r="N671" s="78"/>
      <c r="O671" s="78"/>
      <c r="P671" s="78"/>
      <c r="Q671" s="78"/>
    </row>
    <row r="672" spans="1:17" ht="63">
      <c r="A672" s="56" t="s">
        <v>807</v>
      </c>
      <c r="B672" s="53" t="s">
        <v>2104</v>
      </c>
      <c r="C672" s="57" t="s">
        <v>2105</v>
      </c>
      <c r="D672" s="49"/>
      <c r="E672" s="78"/>
      <c r="F672" s="49"/>
      <c r="G672" s="49"/>
      <c r="H672" s="49"/>
      <c r="I672" s="49">
        <v>2</v>
      </c>
      <c r="J672" s="78"/>
      <c r="K672" s="78"/>
      <c r="L672" s="78"/>
      <c r="M672" s="78"/>
      <c r="N672" s="78"/>
      <c r="O672" s="78"/>
      <c r="P672" s="78"/>
      <c r="Q672" s="78"/>
    </row>
    <row r="673" spans="1:17" ht="47.25">
      <c r="A673" s="56" t="s">
        <v>807</v>
      </c>
      <c r="B673" s="53" t="s">
        <v>2106</v>
      </c>
      <c r="C673" s="57" t="s">
        <v>2683</v>
      </c>
      <c r="D673" s="49"/>
      <c r="E673" s="78"/>
      <c r="F673" s="49"/>
      <c r="G673" s="49"/>
      <c r="H673" s="49"/>
      <c r="I673" s="49">
        <v>0.16</v>
      </c>
      <c r="J673" s="78"/>
      <c r="K673" s="78"/>
      <c r="L673" s="78"/>
      <c r="M673" s="78"/>
      <c r="N673" s="78"/>
      <c r="O673" s="78"/>
      <c r="P673" s="78"/>
      <c r="Q673" s="78"/>
    </row>
    <row r="674" spans="1:17" ht="63">
      <c r="A674" s="56" t="s">
        <v>807</v>
      </c>
      <c r="B674" s="53" t="s">
        <v>2107</v>
      </c>
      <c r="C674" s="57" t="s">
        <v>2108</v>
      </c>
      <c r="D674" s="49"/>
      <c r="E674" s="78"/>
      <c r="F674" s="49"/>
      <c r="G674" s="49"/>
      <c r="H674" s="49"/>
      <c r="I674" s="49"/>
      <c r="J674" s="78"/>
      <c r="K674" s="78"/>
      <c r="L674" s="78"/>
      <c r="M674" s="78"/>
      <c r="N674" s="78"/>
      <c r="O674" s="78"/>
      <c r="P674" s="78"/>
      <c r="Q674" s="78"/>
    </row>
    <row r="675" spans="1:17" ht="63">
      <c r="A675" s="56" t="s">
        <v>807</v>
      </c>
      <c r="B675" s="53" t="s">
        <v>2109</v>
      </c>
      <c r="C675" s="57" t="s">
        <v>2110</v>
      </c>
      <c r="D675" s="49"/>
      <c r="E675" s="78"/>
      <c r="F675" s="49"/>
      <c r="G675" s="49"/>
      <c r="H675" s="49"/>
      <c r="I675" s="49">
        <v>0.46800000000000003</v>
      </c>
      <c r="J675" s="78"/>
      <c r="K675" s="78"/>
      <c r="L675" s="78"/>
      <c r="M675" s="78"/>
      <c r="N675" s="78"/>
      <c r="O675" s="78"/>
      <c r="P675" s="78"/>
      <c r="Q675" s="78"/>
    </row>
    <row r="676" spans="1:17" ht="78.75">
      <c r="A676" s="56" t="s">
        <v>807</v>
      </c>
      <c r="B676" s="53" t="s">
        <v>2111</v>
      </c>
      <c r="C676" s="57" t="s">
        <v>2684</v>
      </c>
      <c r="D676" s="49"/>
      <c r="E676" s="78"/>
      <c r="F676" s="49"/>
      <c r="G676" s="49"/>
      <c r="H676" s="49"/>
      <c r="I676" s="49"/>
      <c r="J676" s="77"/>
      <c r="K676" s="77"/>
      <c r="L676" s="78"/>
      <c r="M676" s="78"/>
      <c r="N676" s="78"/>
      <c r="O676" s="78"/>
      <c r="P676" s="78"/>
      <c r="Q676" s="78"/>
    </row>
    <row r="677" spans="1:17" ht="78.75">
      <c r="A677" s="56" t="s">
        <v>807</v>
      </c>
      <c r="B677" s="53" t="s">
        <v>2112</v>
      </c>
      <c r="C677" s="57" t="s">
        <v>2685</v>
      </c>
      <c r="D677" s="49"/>
      <c r="E677" s="78"/>
      <c r="F677" s="49"/>
      <c r="G677" s="49"/>
      <c r="H677" s="49"/>
      <c r="I677" s="49"/>
      <c r="J677" s="78"/>
      <c r="K677" s="78"/>
      <c r="L677" s="78"/>
      <c r="M677" s="78"/>
      <c r="N677" s="78"/>
      <c r="O677" s="78"/>
      <c r="P677" s="78"/>
      <c r="Q677" s="78"/>
    </row>
    <row r="678" spans="1:17" ht="63">
      <c r="A678" s="56" t="s">
        <v>807</v>
      </c>
      <c r="B678" s="53" t="s">
        <v>2113</v>
      </c>
      <c r="C678" s="57" t="s">
        <v>2686</v>
      </c>
      <c r="D678" s="49"/>
      <c r="E678" s="78"/>
      <c r="F678" s="49"/>
      <c r="G678" s="49"/>
      <c r="H678" s="49"/>
      <c r="I678" s="49">
        <v>0.80</v>
      </c>
      <c r="J678" s="78"/>
      <c r="K678" s="78"/>
      <c r="L678" s="78"/>
      <c r="M678" s="78"/>
      <c r="N678" s="78"/>
      <c r="O678" s="78"/>
      <c r="P678" s="78"/>
      <c r="Q678" s="78"/>
    </row>
    <row r="679" spans="1:17" ht="63">
      <c r="A679" s="56" t="s">
        <v>807</v>
      </c>
      <c r="B679" s="53" t="s">
        <v>2114</v>
      </c>
      <c r="C679" s="59" t="s">
        <v>2687</v>
      </c>
      <c r="D679" s="49"/>
      <c r="E679" s="78"/>
      <c r="F679" s="49"/>
      <c r="G679" s="49"/>
      <c r="H679" s="49"/>
      <c r="I679" s="49"/>
      <c r="J679" s="78"/>
      <c r="K679" s="78"/>
      <c r="L679" s="78"/>
      <c r="M679" s="78"/>
      <c r="N679" s="78"/>
      <c r="O679" s="78"/>
      <c r="P679" s="78"/>
      <c r="Q679" s="78"/>
    </row>
    <row r="680" spans="1:17" ht="78.75">
      <c r="A680" s="56" t="s">
        <v>804</v>
      </c>
      <c r="B680" s="53" t="s">
        <v>2115</v>
      </c>
      <c r="C680" s="59" t="s">
        <v>2688</v>
      </c>
      <c r="D680" s="49"/>
      <c r="E680" s="78"/>
      <c r="F680" s="49"/>
      <c r="G680" s="49">
        <v>0.60</v>
      </c>
      <c r="H680" s="49"/>
      <c r="I680" s="49"/>
      <c r="J680" s="78"/>
      <c r="K680" s="78"/>
      <c r="L680" s="78"/>
      <c r="M680" s="78"/>
      <c r="N680" s="78"/>
      <c r="O680" s="78"/>
      <c r="P680" s="78"/>
      <c r="Q680" s="78"/>
    </row>
    <row r="681" spans="1:17" ht="47.25">
      <c r="A681" s="95" t="s">
        <v>804</v>
      </c>
      <c r="B681" s="53" t="s">
        <v>2116</v>
      </c>
      <c r="C681" s="54" t="s">
        <v>2689</v>
      </c>
      <c r="D681" s="49"/>
      <c r="E681" s="78"/>
      <c r="F681" s="49"/>
      <c r="G681" s="49"/>
      <c r="H681" s="49"/>
      <c r="I681" s="49"/>
      <c r="J681" s="78"/>
      <c r="K681" s="78"/>
      <c r="L681" s="78"/>
      <c r="M681" s="78"/>
      <c r="N681" s="78"/>
      <c r="O681" s="78"/>
      <c r="P681" s="78"/>
      <c r="Q681" s="78"/>
    </row>
    <row r="682" spans="1:17" ht="63">
      <c r="A682" s="56" t="s">
        <v>807</v>
      </c>
      <c r="B682" s="53" t="s">
        <v>2117</v>
      </c>
      <c r="C682" s="57" t="s">
        <v>2118</v>
      </c>
      <c r="D682" s="49"/>
      <c r="E682" s="78"/>
      <c r="F682" s="49"/>
      <c r="G682" s="49"/>
      <c r="H682" s="49"/>
      <c r="I682" s="49"/>
      <c r="J682" s="78"/>
      <c r="K682" s="78"/>
      <c r="L682" s="78"/>
      <c r="M682" s="78"/>
      <c r="N682" s="78"/>
      <c r="O682" s="78"/>
      <c r="P682" s="78"/>
      <c r="Q682" s="78"/>
    </row>
    <row r="683" spans="1:17" ht="63">
      <c r="A683" s="56" t="s">
        <v>807</v>
      </c>
      <c r="B683" s="53" t="s">
        <v>2119</v>
      </c>
      <c r="C683" s="57" t="s">
        <v>2120</v>
      </c>
      <c r="D683" s="49"/>
      <c r="E683" s="78"/>
      <c r="F683" s="49"/>
      <c r="G683" s="49"/>
      <c r="H683" s="49">
        <v>1.26</v>
      </c>
      <c r="I683" s="49">
        <v>0.40</v>
      </c>
      <c r="J683" s="78"/>
      <c r="K683" s="78"/>
      <c r="L683" s="78"/>
      <c r="M683" s="78"/>
      <c r="N683" s="78"/>
      <c r="O683" s="78"/>
      <c r="P683" s="78"/>
      <c r="Q683" s="78"/>
    </row>
    <row r="684" spans="1:17" ht="63">
      <c r="A684" s="56" t="s">
        <v>807</v>
      </c>
      <c r="B684" s="53" t="s">
        <v>2121</v>
      </c>
      <c r="C684" s="57" t="s">
        <v>2122</v>
      </c>
      <c r="D684" s="49"/>
      <c r="E684" s="78"/>
      <c r="F684" s="49"/>
      <c r="G684" s="49"/>
      <c r="H684" s="49">
        <v>2</v>
      </c>
      <c r="I684" s="49">
        <v>0.40</v>
      </c>
      <c r="J684" s="77"/>
      <c r="K684" s="77"/>
      <c r="L684" s="78"/>
      <c r="M684" s="78"/>
      <c r="N684" s="78"/>
      <c r="O684" s="78"/>
      <c r="P684" s="78"/>
      <c r="Q684" s="78"/>
    </row>
    <row r="685" spans="1:17" ht="47.25">
      <c r="A685" s="56" t="s">
        <v>807</v>
      </c>
      <c r="B685" s="53" t="s">
        <v>2123</v>
      </c>
      <c r="C685" s="57" t="s">
        <v>2124</v>
      </c>
      <c r="D685" s="49"/>
      <c r="E685" s="78"/>
      <c r="F685" s="49"/>
      <c r="G685" s="49"/>
      <c r="H685" s="49">
        <v>0.63</v>
      </c>
      <c r="I685" s="49">
        <v>0.10</v>
      </c>
      <c r="J685" s="77"/>
      <c r="K685" s="77"/>
      <c r="L685" s="78"/>
      <c r="M685" s="78"/>
      <c r="N685" s="78"/>
      <c r="O685" s="78"/>
      <c r="P685" s="78"/>
      <c r="Q685" s="78"/>
    </row>
    <row r="686" spans="1:17" ht="78.75">
      <c r="A686" s="56" t="s">
        <v>807</v>
      </c>
      <c r="B686" s="53" t="s">
        <v>2125</v>
      </c>
      <c r="C686" s="57" t="s">
        <v>2690</v>
      </c>
      <c r="D686" s="49"/>
      <c r="E686" s="78"/>
      <c r="F686" s="49"/>
      <c r="G686" s="49"/>
      <c r="H686" s="49"/>
      <c r="I686" s="49"/>
      <c r="J686" s="78"/>
      <c r="K686" s="78"/>
      <c r="L686" s="78"/>
      <c r="M686" s="78"/>
      <c r="N686" s="78"/>
      <c r="O686" s="78"/>
      <c r="P686" s="78"/>
      <c r="Q686" s="78"/>
    </row>
    <row r="687" spans="1:17" ht="94.5">
      <c r="A687" s="56" t="s">
        <v>807</v>
      </c>
      <c r="B687" s="53" t="s">
        <v>2126</v>
      </c>
      <c r="C687" s="57" t="s">
        <v>2691</v>
      </c>
      <c r="D687" s="49"/>
      <c r="E687" s="78"/>
      <c r="F687" s="49"/>
      <c r="G687" s="49"/>
      <c r="H687" s="49"/>
      <c r="I687" s="49"/>
      <c r="J687" s="78"/>
      <c r="K687" s="78"/>
      <c r="L687" s="78"/>
      <c r="M687" s="78"/>
      <c r="N687" s="78"/>
      <c r="O687" s="78"/>
      <c r="P687" s="78"/>
      <c r="Q687" s="78"/>
    </row>
    <row r="688" spans="1:17" ht="78.75">
      <c r="A688" s="56" t="s">
        <v>807</v>
      </c>
      <c r="B688" s="53" t="s">
        <v>2127</v>
      </c>
      <c r="C688" s="57" t="s">
        <v>2128</v>
      </c>
      <c r="D688" s="49"/>
      <c r="E688" s="78"/>
      <c r="F688" s="49"/>
      <c r="G688" s="49"/>
      <c r="H688" s="49"/>
      <c r="I688" s="49"/>
      <c r="J688" s="78"/>
      <c r="K688" s="78"/>
      <c r="L688" s="78"/>
      <c r="M688" s="78"/>
      <c r="N688" s="78"/>
      <c r="O688" s="78"/>
      <c r="P688" s="78"/>
      <c r="Q688" s="78"/>
    </row>
    <row r="689" spans="1:17" ht="78.75">
      <c r="A689" s="56" t="s">
        <v>807</v>
      </c>
      <c r="B689" s="53" t="s">
        <v>2129</v>
      </c>
      <c r="C689" s="57" t="s">
        <v>2130</v>
      </c>
      <c r="D689" s="49"/>
      <c r="E689" s="78"/>
      <c r="F689" s="49"/>
      <c r="G689" s="49"/>
      <c r="H689" s="49">
        <v>0.25</v>
      </c>
      <c r="I689" s="49">
        <v>0.15</v>
      </c>
      <c r="J689" s="78"/>
      <c r="K689" s="78"/>
      <c r="L689" s="78"/>
      <c r="M689" s="78"/>
      <c r="N689" s="78"/>
      <c r="O689" s="78"/>
      <c r="P689" s="78"/>
      <c r="Q689" s="78"/>
    </row>
    <row r="690" spans="1:17" ht="47.25">
      <c r="A690" s="56" t="s">
        <v>807</v>
      </c>
      <c r="B690" s="53" t="s">
        <v>2131</v>
      </c>
      <c r="C690" s="57" t="s">
        <v>2132</v>
      </c>
      <c r="D690" s="49"/>
      <c r="E690" s="78"/>
      <c r="F690" s="49"/>
      <c r="G690" s="49"/>
      <c r="H690" s="49">
        <v>2</v>
      </c>
      <c r="I690" s="49">
        <v>1.20</v>
      </c>
      <c r="J690" s="78"/>
      <c r="K690" s="78"/>
      <c r="L690" s="78"/>
      <c r="M690" s="78"/>
      <c r="N690" s="78"/>
      <c r="O690" s="78"/>
      <c r="P690" s="78"/>
      <c r="Q690" s="78"/>
    </row>
    <row r="691" spans="1:17" ht="110.25">
      <c r="A691" s="56" t="s">
        <v>807</v>
      </c>
      <c r="B691" s="53" t="s">
        <v>2133</v>
      </c>
      <c r="C691" s="57" t="s">
        <v>2134</v>
      </c>
      <c r="D691" s="49"/>
      <c r="E691" s="78"/>
      <c r="F691" s="49"/>
      <c r="G691" s="49"/>
      <c r="H691" s="49"/>
      <c r="I691" s="49">
        <v>0.94</v>
      </c>
      <c r="J691" s="78"/>
      <c r="K691" s="78"/>
      <c r="L691" s="78"/>
      <c r="M691" s="78"/>
      <c r="N691" s="78"/>
      <c r="O691" s="78"/>
      <c r="P691" s="78"/>
      <c r="Q691" s="78"/>
    </row>
    <row r="692" spans="1:17" ht="63">
      <c r="A692" s="56" t="s">
        <v>807</v>
      </c>
      <c r="B692" s="53" t="s">
        <v>2135</v>
      </c>
      <c r="C692" s="57" t="s">
        <v>2136</v>
      </c>
      <c r="D692" s="49"/>
      <c r="E692" s="78"/>
      <c r="F692" s="49"/>
      <c r="G692" s="49"/>
      <c r="H692" s="49">
        <v>1.26</v>
      </c>
      <c r="I692" s="49">
        <v>0.12</v>
      </c>
      <c r="J692" s="78"/>
      <c r="K692" s="78"/>
      <c r="L692" s="78"/>
      <c r="M692" s="78"/>
      <c r="N692" s="78"/>
      <c r="O692" s="78"/>
      <c r="P692" s="78"/>
      <c r="Q692" s="78"/>
    </row>
    <row r="693" spans="1:17" ht="78.75">
      <c r="A693" s="56" t="s">
        <v>807</v>
      </c>
      <c r="B693" s="53" t="s">
        <v>2137</v>
      </c>
      <c r="C693" s="57" t="s">
        <v>2138</v>
      </c>
      <c r="D693" s="49"/>
      <c r="E693" s="78"/>
      <c r="F693" s="49"/>
      <c r="G693" s="49"/>
      <c r="H693" s="49"/>
      <c r="I693" s="49"/>
      <c r="J693" s="78"/>
      <c r="K693" s="78"/>
      <c r="L693" s="78"/>
      <c r="M693" s="78"/>
      <c r="N693" s="78"/>
      <c r="O693" s="78"/>
      <c r="P693" s="78"/>
      <c r="Q693" s="78"/>
    </row>
    <row r="694" spans="1:17" ht="94.5">
      <c r="A694" s="56" t="s">
        <v>807</v>
      </c>
      <c r="B694" s="53" t="s">
        <v>2139</v>
      </c>
      <c r="C694" s="57" t="s">
        <v>2692</v>
      </c>
      <c r="D694" s="49"/>
      <c r="E694" s="78"/>
      <c r="F694" s="49"/>
      <c r="G694" s="49"/>
      <c r="H694" s="49">
        <v>0.80</v>
      </c>
      <c r="I694" s="49">
        <v>0.32</v>
      </c>
      <c r="J694" s="78"/>
      <c r="K694" s="78"/>
      <c r="L694" s="78"/>
      <c r="M694" s="78"/>
      <c r="N694" s="78"/>
      <c r="O694" s="78"/>
      <c r="P694" s="78"/>
      <c r="Q694" s="78"/>
    </row>
    <row r="695" spans="1:17" ht="31.5">
      <c r="A695" s="56" t="s">
        <v>807</v>
      </c>
      <c r="B695" s="53" t="s">
        <v>2140</v>
      </c>
      <c r="C695" s="57" t="s">
        <v>2141</v>
      </c>
      <c r="D695" s="49"/>
      <c r="E695" s="78"/>
      <c r="F695" s="49"/>
      <c r="G695" s="49"/>
      <c r="H695" s="49"/>
      <c r="I695" s="49">
        <v>0.12</v>
      </c>
      <c r="J695" s="78"/>
      <c r="K695" s="78"/>
      <c r="L695" s="78"/>
      <c r="M695" s="78"/>
      <c r="N695" s="78"/>
      <c r="O695" s="78"/>
      <c r="P695" s="78"/>
      <c r="Q695" s="78"/>
    </row>
    <row r="696" spans="1:17" ht="47.25">
      <c r="A696" s="56" t="s">
        <v>807</v>
      </c>
      <c r="B696" s="53" t="s">
        <v>2142</v>
      </c>
      <c r="C696" s="57" t="s">
        <v>2143</v>
      </c>
      <c r="D696" s="49"/>
      <c r="E696" s="78"/>
      <c r="F696" s="49"/>
      <c r="G696" s="49"/>
      <c r="H696" s="49"/>
      <c r="I696" s="49"/>
      <c r="J696" s="78"/>
      <c r="K696" s="78"/>
      <c r="L696" s="78"/>
      <c r="M696" s="78"/>
      <c r="N696" s="78"/>
      <c r="O696" s="78"/>
      <c r="P696" s="78"/>
      <c r="Q696" s="78"/>
    </row>
    <row r="697" spans="1:17" ht="63">
      <c r="A697" s="56" t="s">
        <v>807</v>
      </c>
      <c r="B697" s="53" t="s">
        <v>2144</v>
      </c>
      <c r="C697" s="57" t="s">
        <v>2693</v>
      </c>
      <c r="D697" s="49"/>
      <c r="E697" s="78"/>
      <c r="F697" s="49"/>
      <c r="G697" s="49"/>
      <c r="H697" s="49"/>
      <c r="I697" s="49"/>
      <c r="J697" s="78"/>
      <c r="K697" s="78"/>
      <c r="L697" s="78"/>
      <c r="M697" s="78"/>
      <c r="N697" s="78"/>
      <c r="O697" s="78"/>
      <c r="P697" s="78"/>
      <c r="Q697" s="78"/>
    </row>
    <row r="698" spans="1:17" ht="63">
      <c r="A698" s="56" t="s">
        <v>807</v>
      </c>
      <c r="B698" s="53" t="s">
        <v>2145</v>
      </c>
      <c r="C698" s="57" t="s">
        <v>2146</v>
      </c>
      <c r="D698" s="49"/>
      <c r="E698" s="78"/>
      <c r="F698" s="49"/>
      <c r="G698" s="49"/>
      <c r="H698" s="49"/>
      <c r="I698" s="49"/>
      <c r="J698" s="77"/>
      <c r="K698" s="77"/>
      <c r="L698" s="78"/>
      <c r="M698" s="78"/>
      <c r="N698" s="78"/>
      <c r="O698" s="78"/>
      <c r="P698" s="78"/>
      <c r="Q698" s="78"/>
    </row>
    <row r="699" spans="1:17" ht="47.25">
      <c r="A699" s="56" t="s">
        <v>807</v>
      </c>
      <c r="B699" s="53" t="s">
        <v>2147</v>
      </c>
      <c r="C699" s="57" t="s">
        <v>2148</v>
      </c>
      <c r="D699" s="49"/>
      <c r="E699" s="78"/>
      <c r="F699" s="49"/>
      <c r="G699" s="49"/>
      <c r="H699" s="49"/>
      <c r="I699" s="49">
        <v>7.60</v>
      </c>
      <c r="J699" s="77"/>
      <c r="K699" s="77"/>
      <c r="L699" s="78"/>
      <c r="M699" s="78"/>
      <c r="N699" s="78"/>
      <c r="O699" s="78"/>
      <c r="P699" s="78"/>
      <c r="Q699" s="78"/>
    </row>
    <row r="700" spans="1:17" ht="63">
      <c r="A700" s="56" t="s">
        <v>807</v>
      </c>
      <c r="B700" s="53" t="s">
        <v>2149</v>
      </c>
      <c r="C700" s="57" t="s">
        <v>2150</v>
      </c>
      <c r="D700" s="49"/>
      <c r="E700" s="78"/>
      <c r="F700" s="49"/>
      <c r="G700" s="49"/>
      <c r="H700" s="49"/>
      <c r="I700" s="49">
        <v>0.28000000000000003</v>
      </c>
      <c r="J700" s="77"/>
      <c r="K700" s="77"/>
      <c r="L700" s="78"/>
      <c r="M700" s="78"/>
      <c r="N700" s="78"/>
      <c r="O700" s="78"/>
      <c r="P700" s="78"/>
      <c r="Q700" s="78"/>
    </row>
    <row r="701" spans="1:17" ht="94.5">
      <c r="A701" s="56" t="s">
        <v>807</v>
      </c>
      <c r="B701" s="53" t="s">
        <v>2151</v>
      </c>
      <c r="C701" s="57" t="s">
        <v>2152</v>
      </c>
      <c r="D701" s="49"/>
      <c r="E701" s="78"/>
      <c r="F701" s="49"/>
      <c r="G701" s="49">
        <v>0.20</v>
      </c>
      <c r="H701" s="49"/>
      <c r="I701" s="49"/>
      <c r="J701" s="77"/>
      <c r="K701" s="77"/>
      <c r="L701" s="78"/>
      <c r="M701" s="78"/>
      <c r="N701" s="78"/>
      <c r="O701" s="78"/>
      <c r="P701" s="78"/>
      <c r="Q701" s="78"/>
    </row>
    <row r="702" spans="1:17" ht="31.5">
      <c r="A702" s="56" t="s">
        <v>807</v>
      </c>
      <c r="B702" s="53" t="s">
        <v>2153</v>
      </c>
      <c r="C702" s="57" t="s">
        <v>2694</v>
      </c>
      <c r="D702" s="49"/>
      <c r="E702" s="78"/>
      <c r="F702" s="49"/>
      <c r="G702" s="49"/>
      <c r="H702" s="49"/>
      <c r="I702" s="49">
        <v>0.60</v>
      </c>
      <c r="J702" s="77"/>
      <c r="K702" s="77"/>
      <c r="L702" s="78"/>
      <c r="M702" s="78"/>
      <c r="N702" s="78"/>
      <c r="O702" s="78"/>
      <c r="P702" s="78"/>
      <c r="Q702" s="78"/>
    </row>
    <row r="703" spans="1:17" ht="78.75">
      <c r="A703" s="56" t="s">
        <v>807</v>
      </c>
      <c r="B703" s="53" t="s">
        <v>2154</v>
      </c>
      <c r="C703" s="57" t="s">
        <v>2155</v>
      </c>
      <c r="D703" s="49"/>
      <c r="E703" s="78"/>
      <c r="F703" s="49">
        <v>1.26</v>
      </c>
      <c r="G703" s="49">
        <v>0.10</v>
      </c>
      <c r="H703" s="49"/>
      <c r="I703" s="49"/>
      <c r="J703" s="77"/>
      <c r="K703" s="77"/>
      <c r="L703" s="78"/>
      <c r="M703" s="78"/>
      <c r="N703" s="78"/>
      <c r="O703" s="78"/>
      <c r="P703" s="78"/>
      <c r="Q703" s="78"/>
    </row>
    <row r="704" spans="1:17" ht="63">
      <c r="A704" s="56" t="s">
        <v>807</v>
      </c>
      <c r="B704" s="53" t="s">
        <v>2156</v>
      </c>
      <c r="C704" s="57" t="s">
        <v>2157</v>
      </c>
      <c r="D704" s="49"/>
      <c r="E704" s="78"/>
      <c r="F704" s="49"/>
      <c r="G704" s="49"/>
      <c r="H704" s="49"/>
      <c r="I704" s="49"/>
      <c r="J704" s="77"/>
      <c r="K704" s="77"/>
      <c r="L704" s="78"/>
      <c r="M704" s="78"/>
      <c r="N704" s="78"/>
      <c r="O704" s="78"/>
      <c r="P704" s="78"/>
      <c r="Q704" s="78"/>
    </row>
    <row r="705" spans="1:17" ht="31.5">
      <c r="A705" s="56" t="s">
        <v>807</v>
      </c>
      <c r="B705" s="53" t="s">
        <v>2158</v>
      </c>
      <c r="C705" s="57" t="s">
        <v>2695</v>
      </c>
      <c r="D705" s="49"/>
      <c r="E705" s="78"/>
      <c r="F705" s="49"/>
      <c r="G705" s="49"/>
      <c r="H705" s="49"/>
      <c r="I705" s="49">
        <v>0.40</v>
      </c>
      <c r="J705" s="77"/>
      <c r="K705" s="77"/>
      <c r="L705" s="78"/>
      <c r="M705" s="78"/>
      <c r="N705" s="78"/>
      <c r="O705" s="78"/>
      <c r="P705" s="78"/>
      <c r="Q705" s="78"/>
    </row>
    <row r="706" spans="1:17" ht="63">
      <c r="A706" s="56" t="s">
        <v>807</v>
      </c>
      <c r="B706" s="53" t="s">
        <v>2159</v>
      </c>
      <c r="C706" s="57" t="s">
        <v>2160</v>
      </c>
      <c r="D706" s="49"/>
      <c r="E706" s="78"/>
      <c r="F706" s="49"/>
      <c r="G706" s="49">
        <v>0.60</v>
      </c>
      <c r="H706" s="49"/>
      <c r="I706" s="49"/>
      <c r="J706" s="77"/>
      <c r="K706" s="77"/>
      <c r="L706" s="78"/>
      <c r="M706" s="78"/>
      <c r="N706" s="78"/>
      <c r="O706" s="78"/>
      <c r="P706" s="78"/>
      <c r="Q706" s="78"/>
    </row>
    <row r="707" spans="1:17" ht="47.25">
      <c r="A707" s="56" t="s">
        <v>807</v>
      </c>
      <c r="B707" s="53" t="s">
        <v>2161</v>
      </c>
      <c r="C707" s="57" t="s">
        <v>2696</v>
      </c>
      <c r="D707" s="49"/>
      <c r="E707" s="78"/>
      <c r="F707" s="49"/>
      <c r="G707" s="49"/>
      <c r="H707" s="49"/>
      <c r="I707" s="49"/>
      <c r="J707" s="77"/>
      <c r="K707" s="77"/>
      <c r="L707" s="78"/>
      <c r="M707" s="78"/>
      <c r="N707" s="78"/>
      <c r="O707" s="78"/>
      <c r="P707" s="78"/>
      <c r="Q707" s="78"/>
    </row>
    <row r="708" spans="1:17" ht="63">
      <c r="A708" s="56" t="s">
        <v>807</v>
      </c>
      <c r="B708" s="53" t="s">
        <v>2162</v>
      </c>
      <c r="C708" s="57" t="s">
        <v>2697</v>
      </c>
      <c r="D708" s="49"/>
      <c r="E708" s="78"/>
      <c r="F708" s="49"/>
      <c r="G708" s="49"/>
      <c r="H708" s="49"/>
      <c r="I708" s="49">
        <v>0.25</v>
      </c>
      <c r="J708" s="77"/>
      <c r="K708" s="77"/>
      <c r="L708" s="78"/>
      <c r="M708" s="78"/>
      <c r="N708" s="78"/>
      <c r="O708" s="78"/>
      <c r="P708" s="78"/>
      <c r="Q708" s="78"/>
    </row>
    <row r="709" spans="1:17" ht="78.75">
      <c r="A709" s="56" t="s">
        <v>807</v>
      </c>
      <c r="B709" s="53" t="s">
        <v>2163</v>
      </c>
      <c r="C709" s="57" t="s">
        <v>2698</v>
      </c>
      <c r="D709" s="49"/>
      <c r="E709" s="78"/>
      <c r="F709" s="49"/>
      <c r="G709" s="49"/>
      <c r="H709" s="49"/>
      <c r="I709" s="49">
        <v>0.60</v>
      </c>
      <c r="J709" s="77"/>
      <c r="K709" s="77"/>
      <c r="L709" s="78"/>
      <c r="M709" s="78"/>
      <c r="N709" s="78"/>
      <c r="O709" s="78"/>
      <c r="P709" s="78"/>
      <c r="Q709" s="78"/>
    </row>
    <row r="710" spans="1:17" ht="47.25">
      <c r="A710" s="56" t="s">
        <v>807</v>
      </c>
      <c r="B710" s="53" t="s">
        <v>2164</v>
      </c>
      <c r="C710" s="57" t="s">
        <v>2165</v>
      </c>
      <c r="D710" s="49"/>
      <c r="E710" s="78"/>
      <c r="F710" s="49"/>
      <c r="G710" s="49"/>
      <c r="H710" s="49"/>
      <c r="I710" s="49">
        <v>0.80</v>
      </c>
      <c r="J710" s="77"/>
      <c r="K710" s="77"/>
      <c r="L710" s="78"/>
      <c r="M710" s="78"/>
      <c r="N710" s="78"/>
      <c r="O710" s="78"/>
      <c r="P710" s="78"/>
      <c r="Q710" s="78"/>
    </row>
    <row r="711" spans="1:17" ht="63">
      <c r="A711" s="56" t="s">
        <v>807</v>
      </c>
      <c r="B711" s="53" t="s">
        <v>2166</v>
      </c>
      <c r="C711" s="57" t="s">
        <v>2167</v>
      </c>
      <c r="D711" s="49"/>
      <c r="E711" s="78"/>
      <c r="F711" s="49"/>
      <c r="G711" s="49"/>
      <c r="H711" s="49"/>
      <c r="I711" s="49"/>
      <c r="J711" s="77"/>
      <c r="K711" s="77"/>
      <c r="L711" s="78"/>
      <c r="M711" s="78"/>
      <c r="N711" s="78"/>
      <c r="O711" s="78"/>
      <c r="P711" s="78"/>
      <c r="Q711" s="78"/>
    </row>
    <row r="712" spans="1:17" ht="47.25">
      <c r="A712" s="56" t="s">
        <v>807</v>
      </c>
      <c r="B712" s="53" t="s">
        <v>2168</v>
      </c>
      <c r="C712" s="57" t="s">
        <v>2699</v>
      </c>
      <c r="D712" s="49"/>
      <c r="E712" s="78"/>
      <c r="F712" s="49"/>
      <c r="G712" s="49">
        <v>0.70</v>
      </c>
      <c r="H712" s="49"/>
      <c r="I712" s="49"/>
      <c r="J712" s="77"/>
      <c r="K712" s="77"/>
      <c r="L712" s="78"/>
      <c r="M712" s="78"/>
      <c r="N712" s="78"/>
      <c r="O712" s="78"/>
      <c r="P712" s="78"/>
      <c r="Q712" s="78"/>
    </row>
    <row r="713" spans="1:17" ht="78.75">
      <c r="A713" s="56" t="s">
        <v>807</v>
      </c>
      <c r="B713" s="53" t="s">
        <v>2169</v>
      </c>
      <c r="C713" s="57" t="s">
        <v>2170</v>
      </c>
      <c r="D713" s="49"/>
      <c r="E713" s="78"/>
      <c r="F713" s="49"/>
      <c r="G713" s="49"/>
      <c r="H713" s="49"/>
      <c r="I713" s="49">
        <v>4</v>
      </c>
      <c r="J713" s="77"/>
      <c r="K713" s="77"/>
      <c r="L713" s="78"/>
      <c r="M713" s="78"/>
      <c r="N713" s="78"/>
      <c r="O713" s="78"/>
      <c r="P713" s="78"/>
      <c r="Q713" s="78"/>
    </row>
    <row r="714" spans="1:17" ht="94.5">
      <c r="A714" s="56" t="s">
        <v>807</v>
      </c>
      <c r="B714" s="53" t="s">
        <v>2171</v>
      </c>
      <c r="C714" s="57" t="s">
        <v>2172</v>
      </c>
      <c r="D714" s="49"/>
      <c r="E714" s="78"/>
      <c r="F714" s="49"/>
      <c r="G714" s="49"/>
      <c r="H714" s="49"/>
      <c r="I714" s="49"/>
      <c r="J714" s="77"/>
      <c r="K714" s="77"/>
      <c r="L714" s="78"/>
      <c r="M714" s="78"/>
      <c r="N714" s="78"/>
      <c r="O714" s="78"/>
      <c r="P714" s="78"/>
      <c r="Q714" s="78"/>
    </row>
    <row r="715" spans="1:17" ht="63">
      <c r="A715" s="56" t="s">
        <v>807</v>
      </c>
      <c r="B715" s="53" t="s">
        <v>2173</v>
      </c>
      <c r="C715" s="57" t="s">
        <v>2174</v>
      </c>
      <c r="D715" s="49"/>
      <c r="E715" s="78"/>
      <c r="F715" s="49"/>
      <c r="G715" s="49"/>
      <c r="H715" s="49"/>
      <c r="I715" s="49"/>
      <c r="J715" s="77"/>
      <c r="K715" s="77"/>
      <c r="L715" s="78"/>
      <c r="M715" s="78"/>
      <c r="N715" s="78"/>
      <c r="O715" s="78"/>
      <c r="P715" s="78"/>
      <c r="Q715" s="78"/>
    </row>
    <row r="716" spans="1:17" ht="78.75">
      <c r="A716" s="56" t="s">
        <v>807</v>
      </c>
      <c r="B716" s="53" t="s">
        <v>2175</v>
      </c>
      <c r="C716" s="57" t="s">
        <v>2176</v>
      </c>
      <c r="D716" s="49"/>
      <c r="E716" s="78"/>
      <c r="F716" s="49"/>
      <c r="G716" s="49"/>
      <c r="H716" s="49"/>
      <c r="I716" s="49"/>
      <c r="J716" s="77"/>
      <c r="K716" s="77"/>
      <c r="L716" s="78"/>
      <c r="M716" s="78"/>
      <c r="N716" s="78"/>
      <c r="O716" s="78"/>
      <c r="P716" s="78"/>
      <c r="Q716" s="78"/>
    </row>
    <row r="717" spans="1:17" ht="63">
      <c r="A717" s="56" t="s">
        <v>807</v>
      </c>
      <c r="B717" s="53" t="s">
        <v>2177</v>
      </c>
      <c r="C717" s="57" t="s">
        <v>2178</v>
      </c>
      <c r="D717" s="49"/>
      <c r="E717" s="78"/>
      <c r="F717" s="49"/>
      <c r="G717" s="49"/>
      <c r="H717" s="49"/>
      <c r="I717" s="49">
        <v>0.5</v>
      </c>
      <c r="J717" s="77"/>
      <c r="K717" s="77"/>
      <c r="L717" s="78"/>
      <c r="M717" s="78"/>
      <c r="N717" s="78"/>
      <c r="O717" s="78"/>
      <c r="P717" s="78"/>
      <c r="Q717" s="78"/>
    </row>
    <row r="718" spans="1:17" ht="78.75">
      <c r="A718" s="5" t="s">
        <v>806</v>
      </c>
      <c r="B718" s="53" t="s">
        <v>2179</v>
      </c>
      <c r="C718" s="55" t="s">
        <v>2180</v>
      </c>
      <c r="D718" s="49"/>
      <c r="E718" s="78"/>
      <c r="F718" s="49"/>
      <c r="G718" s="49"/>
      <c r="H718" s="49"/>
      <c r="I718" s="49">
        <v>0.22</v>
      </c>
      <c r="J718" s="77"/>
      <c r="K718" s="77"/>
      <c r="L718" s="78"/>
      <c r="M718" s="78"/>
      <c r="N718" s="78"/>
      <c r="O718" s="78"/>
      <c r="P718" s="78"/>
      <c r="Q718" s="78"/>
    </row>
    <row r="719" spans="1:17" ht="47.25">
      <c r="A719" s="56" t="s">
        <v>807</v>
      </c>
      <c r="B719" s="53" t="s">
        <v>2181</v>
      </c>
      <c r="C719" s="57" t="s">
        <v>2182</v>
      </c>
      <c r="D719" s="49"/>
      <c r="E719" s="78"/>
      <c r="F719" s="49"/>
      <c r="G719" s="49"/>
      <c r="H719" s="49">
        <v>1.26</v>
      </c>
      <c r="I719" s="49">
        <v>1.64</v>
      </c>
      <c r="J719" s="77"/>
      <c r="K719" s="77"/>
      <c r="L719" s="78"/>
      <c r="M719" s="78"/>
      <c r="N719" s="78"/>
      <c r="O719" s="78"/>
      <c r="P719" s="78"/>
      <c r="Q719" s="78"/>
    </row>
    <row r="720" spans="1:17" ht="47.25">
      <c r="A720" s="56" t="s">
        <v>807</v>
      </c>
      <c r="B720" s="53" t="s">
        <v>2183</v>
      </c>
      <c r="C720" s="57" t="s">
        <v>2184</v>
      </c>
      <c r="D720" s="49"/>
      <c r="E720" s="78"/>
      <c r="F720" s="49"/>
      <c r="G720" s="49"/>
      <c r="H720" s="49"/>
      <c r="I720" s="49"/>
      <c r="J720" s="78"/>
      <c r="K720" s="78"/>
      <c r="L720" s="78"/>
      <c r="M720" s="78"/>
      <c r="N720" s="78"/>
      <c r="O720" s="78"/>
      <c r="P720" s="78"/>
      <c r="Q720" s="78"/>
    </row>
    <row r="721" spans="1:17" ht="94.5">
      <c r="A721" s="56" t="s">
        <v>807</v>
      </c>
      <c r="B721" s="53" t="s">
        <v>2185</v>
      </c>
      <c r="C721" s="57" t="s">
        <v>2700</v>
      </c>
      <c r="D721" s="49"/>
      <c r="E721" s="78"/>
      <c r="F721" s="49"/>
      <c r="G721" s="49"/>
      <c r="H721" s="49">
        <v>0.80</v>
      </c>
      <c r="I721" s="49">
        <v>0.10</v>
      </c>
      <c r="J721" s="78"/>
      <c r="K721" s="78"/>
      <c r="L721" s="78"/>
      <c r="M721" s="78"/>
      <c r="N721" s="78"/>
      <c r="O721" s="78"/>
      <c r="P721" s="78"/>
      <c r="Q721" s="78"/>
    </row>
    <row r="722" spans="1:17" ht="31.5">
      <c r="A722" s="56" t="s">
        <v>807</v>
      </c>
      <c r="B722" s="53" t="s">
        <v>2186</v>
      </c>
      <c r="C722" s="57" t="s">
        <v>2701</v>
      </c>
      <c r="D722" s="49"/>
      <c r="E722" s="78"/>
      <c r="F722" s="49"/>
      <c r="G722" s="49"/>
      <c r="H722" s="49"/>
      <c r="I722" s="49">
        <v>0.5</v>
      </c>
      <c r="J722" s="78"/>
      <c r="K722" s="78"/>
      <c r="L722" s="78"/>
      <c r="M722" s="78"/>
      <c r="N722" s="78"/>
      <c r="O722" s="78"/>
      <c r="P722" s="78"/>
      <c r="Q722" s="78"/>
    </row>
    <row r="723" spans="1:17" ht="31.5">
      <c r="A723" s="56" t="s">
        <v>807</v>
      </c>
      <c r="B723" s="53" t="s">
        <v>2187</v>
      </c>
      <c r="C723" s="57" t="s">
        <v>2702</v>
      </c>
      <c r="D723" s="49"/>
      <c r="E723" s="78"/>
      <c r="F723" s="49"/>
      <c r="G723" s="49"/>
      <c r="H723" s="49"/>
      <c r="I723" s="49">
        <v>0.60</v>
      </c>
      <c r="J723" s="78"/>
      <c r="K723" s="78"/>
      <c r="L723" s="78"/>
      <c r="M723" s="78"/>
      <c r="N723" s="78"/>
      <c r="O723" s="78"/>
      <c r="P723" s="78"/>
      <c r="Q723" s="78"/>
    </row>
    <row r="724" spans="1:17" ht="78.75">
      <c r="A724" s="56" t="s">
        <v>807</v>
      </c>
      <c r="B724" s="53" t="s">
        <v>2188</v>
      </c>
      <c r="C724" s="57" t="s">
        <v>2703</v>
      </c>
      <c r="D724" s="49"/>
      <c r="E724" s="78"/>
      <c r="F724" s="49"/>
      <c r="G724" s="49"/>
      <c r="H724" s="49"/>
      <c r="I724" s="49"/>
      <c r="J724" s="78"/>
      <c r="K724" s="78"/>
      <c r="L724" s="78"/>
      <c r="M724" s="78"/>
      <c r="N724" s="78"/>
      <c r="O724" s="78"/>
      <c r="P724" s="78"/>
      <c r="Q724" s="78"/>
    </row>
    <row r="725" spans="1:17" ht="63">
      <c r="A725" s="56" t="s">
        <v>807</v>
      </c>
      <c r="B725" s="53" t="s">
        <v>2189</v>
      </c>
      <c r="C725" s="57" t="s">
        <v>2190</v>
      </c>
      <c r="D725" s="49"/>
      <c r="E725" s="78"/>
      <c r="F725" s="49"/>
      <c r="G725" s="49"/>
      <c r="H725" s="49">
        <v>0.80</v>
      </c>
      <c r="I725" s="49">
        <v>0.5</v>
      </c>
      <c r="J725" s="77"/>
      <c r="K725" s="77"/>
      <c r="L725" s="78"/>
      <c r="M725" s="78"/>
      <c r="N725" s="78"/>
      <c r="O725" s="78"/>
      <c r="P725" s="78"/>
      <c r="Q725" s="78"/>
    </row>
    <row r="726" spans="1:17" ht="47.25">
      <c r="A726" s="56" t="s">
        <v>807</v>
      </c>
      <c r="B726" s="53" t="s">
        <v>2191</v>
      </c>
      <c r="C726" s="57" t="s">
        <v>2192</v>
      </c>
      <c r="D726" s="49"/>
      <c r="E726" s="78"/>
      <c r="F726" s="49"/>
      <c r="G726" s="49"/>
      <c r="H726" s="49"/>
      <c r="I726" s="49"/>
      <c r="J726" s="78"/>
      <c r="K726" s="78"/>
      <c r="L726" s="78"/>
      <c r="M726" s="78"/>
      <c r="N726" s="78"/>
      <c r="O726" s="78"/>
      <c r="P726" s="78"/>
      <c r="Q726" s="78"/>
    </row>
    <row r="727" spans="1:17" ht="63">
      <c r="A727" s="56" t="s">
        <v>807</v>
      </c>
      <c r="B727" s="53" t="s">
        <v>2193</v>
      </c>
      <c r="C727" s="57" t="s">
        <v>2194</v>
      </c>
      <c r="D727" s="49"/>
      <c r="E727" s="78"/>
      <c r="F727" s="49"/>
      <c r="G727" s="49"/>
      <c r="H727" s="49"/>
      <c r="I727" s="49">
        <v>0.40</v>
      </c>
      <c r="J727" s="77"/>
      <c r="K727" s="77"/>
      <c r="L727" s="78"/>
      <c r="M727" s="78"/>
      <c r="N727" s="78"/>
      <c r="O727" s="78"/>
      <c r="P727" s="78"/>
      <c r="Q727" s="78"/>
    </row>
    <row r="728" spans="1:17" ht="47.25">
      <c r="A728" s="95" t="s">
        <v>807</v>
      </c>
      <c r="B728" s="53" t="s">
        <v>2195</v>
      </c>
      <c r="C728" s="54" t="s">
        <v>2704</v>
      </c>
      <c r="D728" s="49"/>
      <c r="E728" s="78"/>
      <c r="F728" s="49"/>
      <c r="G728" s="49"/>
      <c r="H728" s="49"/>
      <c r="I728" s="49">
        <v>0.40</v>
      </c>
      <c r="J728" s="78"/>
      <c r="K728" s="78"/>
      <c r="L728" s="78"/>
      <c r="M728" s="78"/>
      <c r="N728" s="78"/>
      <c r="O728" s="78"/>
      <c r="P728" s="78"/>
      <c r="Q728" s="78"/>
    </row>
    <row r="729" spans="1:17" ht="63">
      <c r="A729" s="56" t="s">
        <v>807</v>
      </c>
      <c r="B729" s="53" t="s">
        <v>2196</v>
      </c>
      <c r="C729" s="57" t="s">
        <v>2197</v>
      </c>
      <c r="D729" s="49"/>
      <c r="E729" s="78"/>
      <c r="F729" s="49"/>
      <c r="G729" s="49"/>
      <c r="H729" s="49"/>
      <c r="I729" s="49">
        <v>0.5</v>
      </c>
      <c r="J729" s="78"/>
      <c r="K729" s="78"/>
      <c r="L729" s="78"/>
      <c r="M729" s="78"/>
      <c r="N729" s="78"/>
      <c r="O729" s="78"/>
      <c r="P729" s="78"/>
      <c r="Q729" s="78"/>
    </row>
    <row r="730" spans="1:17" ht="47.25">
      <c r="A730" s="56" t="s">
        <v>807</v>
      </c>
      <c r="B730" s="53" t="s">
        <v>2198</v>
      </c>
      <c r="C730" s="57" t="s">
        <v>2199</v>
      </c>
      <c r="D730" s="49"/>
      <c r="E730" s="78"/>
      <c r="F730" s="49"/>
      <c r="G730" s="49">
        <v>0.08</v>
      </c>
      <c r="H730" s="49"/>
      <c r="I730" s="49"/>
      <c r="J730" s="78"/>
      <c r="K730" s="78"/>
      <c r="L730" s="78"/>
      <c r="M730" s="78"/>
      <c r="N730" s="78"/>
      <c r="O730" s="78"/>
      <c r="P730" s="78"/>
      <c r="Q730" s="78"/>
    </row>
    <row r="731" spans="1:17" ht="78.75">
      <c r="A731" s="95" t="s">
        <v>807</v>
      </c>
      <c r="B731" s="53" t="s">
        <v>2200</v>
      </c>
      <c r="C731" s="54" t="s">
        <v>2705</v>
      </c>
      <c r="D731" s="49"/>
      <c r="E731" s="78"/>
      <c r="F731" s="49"/>
      <c r="G731" s="49"/>
      <c r="H731" s="49"/>
      <c r="I731" s="49"/>
      <c r="J731" s="77"/>
      <c r="K731" s="77"/>
      <c r="L731" s="78"/>
      <c r="M731" s="78"/>
      <c r="N731" s="78"/>
      <c r="O731" s="78"/>
      <c r="P731" s="78"/>
      <c r="Q731" s="78"/>
    </row>
  </sheetData>
  <sheetProtection/>
  <protectedRanges>
    <protectedRange sqref="A13:C1249" name="Марков Арсений"/>
    <protectedRange sqref="D12:Q12" name="Марков Арсений_1"/>
  </protectedRanges>
  <autoFilter ref="A10:Q731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98df9a6-cb85-4627-9911-dc4a92c6f830}">
  <sheetPr codeName="">
    <tabColor rgb="FF92D050"/>
  </sheetPr>
  <dimension ref="A1:Q344"/>
  <sheetViews>
    <sheetView workbookViewId="0" topLeftCell="A4">
      <selection pane="topLeft" activeCell="C13" sqref="C13"/>
    </sheetView>
  </sheetViews>
  <sheetFormatPr defaultColWidth="9.08984375" defaultRowHeight="15.75"/>
  <cols>
    <col min="1" max="1" width="12.5" style="20" customWidth="1"/>
    <col min="2" max="2" width="44.5" style="20" customWidth="1"/>
    <col min="3" max="3" width="22.75" style="20" customWidth="1"/>
    <col min="4" max="5" width="9.125" style="20"/>
    <col min="6" max="6" width="12" style="20" customWidth="1"/>
    <col min="7" max="7" width="11.5" style="20" customWidth="1"/>
    <col min="8" max="11" width="9.125" style="20"/>
    <col min="12" max="12" width="12.875" style="20" customWidth="1"/>
    <col min="13" max="14" width="9.125" style="20"/>
    <col min="15" max="15" width="12.875" style="20" customWidth="1"/>
    <col min="16" max="16384" width="9.125" style="20"/>
  </cols>
  <sheetData>
    <row r="1" spans="15:15" ht="15.75">
      <c r="O1" s="20" t="s">
        <v>417</v>
      </c>
    </row>
    <row r="2" spans="15:15" ht="15.75">
      <c r="O2" s="20" t="s">
        <v>418</v>
      </c>
    </row>
    <row r="3" spans="15:15" ht="15.75">
      <c r="O3" s="20" t="s">
        <v>419</v>
      </c>
    </row>
    <row r="4" spans="1:15" ht="18.75">
      <c r="A4" s="138" t="s">
        <v>421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33.8" customHeight="1">
      <c r="A5" s="104" t="s">
        <v>822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ht="15.75">
      <c r="A6" s="104"/>
      <c r="B6" s="105"/>
      <c r="C6" s="105"/>
      <c r="D6" s="105" t="s">
        <v>254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7" ht="47.3" customHeight="1">
      <c r="A7" s="100" t="s">
        <v>467</v>
      </c>
      <c r="B7" s="100" t="s">
        <v>468</v>
      </c>
      <c r="C7" s="100" t="s">
        <v>2746</v>
      </c>
      <c r="D7" s="100" t="s">
        <v>469</v>
      </c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222.75" customHeight="1">
      <c r="A8" s="100"/>
      <c r="B8" s="100"/>
      <c r="C8" s="100"/>
      <c r="D8" s="100" t="s">
        <v>470</v>
      </c>
      <c r="E8" s="100"/>
      <c r="F8" s="100" t="s">
        <v>471</v>
      </c>
      <c r="G8" s="100"/>
      <c r="H8" s="100" t="s">
        <v>472</v>
      </c>
      <c r="I8" s="100"/>
      <c r="J8" s="100" t="s">
        <v>473</v>
      </c>
      <c r="K8" s="100"/>
      <c r="L8" s="100" t="s">
        <v>474</v>
      </c>
      <c r="M8" s="100"/>
      <c r="N8" s="100" t="s">
        <v>475</v>
      </c>
      <c r="O8" s="100"/>
      <c r="P8" s="100" t="s">
        <v>476</v>
      </c>
      <c r="Q8" s="100"/>
    </row>
    <row r="9" spans="1:17" ht="32.25" customHeight="1">
      <c r="A9" s="100"/>
      <c r="B9" s="100"/>
      <c r="C9" s="100"/>
      <c r="D9" s="34" t="s">
        <v>95</v>
      </c>
      <c r="E9" s="34" t="s">
        <v>96</v>
      </c>
      <c r="F9" s="34" t="s">
        <v>95</v>
      </c>
      <c r="G9" s="34" t="s">
        <v>96</v>
      </c>
      <c r="H9" s="34" t="s">
        <v>95</v>
      </c>
      <c r="I9" s="34" t="s">
        <v>96</v>
      </c>
      <c r="J9" s="34" t="s">
        <v>95</v>
      </c>
      <c r="K9" s="34" t="s">
        <v>96</v>
      </c>
      <c r="L9" s="34" t="s">
        <v>95</v>
      </c>
      <c r="M9" s="34" t="s">
        <v>96</v>
      </c>
      <c r="N9" s="34" t="s">
        <v>95</v>
      </c>
      <c r="O9" s="34" t="s">
        <v>96</v>
      </c>
      <c r="P9" s="34" t="s">
        <v>95</v>
      </c>
      <c r="Q9" s="34" t="s">
        <v>96</v>
      </c>
    </row>
    <row r="10" spans="1:17" ht="21" customHeight="1">
      <c r="A10" s="100">
        <v>1</v>
      </c>
      <c r="B10" s="100">
        <v>2</v>
      </c>
      <c r="C10" s="100">
        <v>3</v>
      </c>
      <c r="D10" s="100">
        <v>4</v>
      </c>
      <c r="E10" s="100">
        <v>5</v>
      </c>
      <c r="F10" s="100">
        <v>6</v>
      </c>
      <c r="G10" s="100">
        <v>7</v>
      </c>
      <c r="H10" s="100">
        <v>8</v>
      </c>
      <c r="I10" s="100">
        <v>9</v>
      </c>
      <c r="J10" s="100">
        <v>10</v>
      </c>
      <c r="K10" s="100">
        <v>11</v>
      </c>
      <c r="L10" s="100">
        <v>12</v>
      </c>
      <c r="M10" s="100">
        <v>13</v>
      </c>
      <c r="N10" s="100">
        <v>14</v>
      </c>
      <c r="O10" s="100">
        <v>15</v>
      </c>
      <c r="P10" s="100">
        <v>16</v>
      </c>
      <c r="Q10" s="100">
        <v>17</v>
      </c>
    </row>
    <row r="11" spans="1:17" ht="21" customHeight="1">
      <c r="A11" s="100"/>
      <c r="B11" s="33" t="s">
        <v>2731</v>
      </c>
      <c r="C11" s="100"/>
      <c r="D11" s="74">
        <f>SUM(D12:D344)</f>
        <v>0</v>
      </c>
      <c r="E11" s="74">
        <f>SUM(E12:E344)</f>
        <v>0</v>
      </c>
      <c r="F11" s="74">
        <f>SUM(F12:F344)</f>
        <v>74.670000000000002</v>
      </c>
      <c r="G11" s="74">
        <f t="shared" si="0" ref="G11:Q11">=SUM(G12:G344)</f>
        <v>62.602999999999994</v>
      </c>
      <c r="H11" s="74">
        <f t="shared" si="0"/>
        <v>60.789999999999985</v>
      </c>
      <c r="I11" s="74">
        <f t="shared" si="0"/>
        <v>165.63600000000002</v>
      </c>
      <c r="J11" s="74">
        <f t="shared" si="0"/>
        <v>0.25</v>
      </c>
      <c r="K11" s="74">
        <f t="shared" si="0"/>
        <v>18.965</v>
      </c>
      <c r="L11" s="74">
        <f t="shared" si="0"/>
        <v>0</v>
      </c>
      <c r="M11" s="74">
        <f t="shared" si="0"/>
        <v>0</v>
      </c>
      <c r="N11" s="74">
        <f t="shared" si="0"/>
        <v>0</v>
      </c>
      <c r="O11" s="74">
        <f t="shared" si="0"/>
        <v>0</v>
      </c>
      <c r="P11" s="74">
        <f t="shared" si="0"/>
        <v>0</v>
      </c>
      <c r="Q11" s="74">
        <f t="shared" si="0"/>
        <v>0</v>
      </c>
    </row>
    <row r="12" spans="1:17" ht="31.5">
      <c r="A12" s="95" t="s">
        <v>804</v>
      </c>
      <c r="B12" s="53" t="s">
        <v>870</v>
      </c>
      <c r="C12" s="54" t="s">
        <v>871</v>
      </c>
      <c r="D12" s="74"/>
      <c r="E12" s="74"/>
      <c r="F12" s="49"/>
      <c r="G12" s="49">
        <v>0.30</v>
      </c>
      <c r="H12" s="49"/>
      <c r="I12" s="49"/>
      <c r="J12" s="49"/>
      <c r="K12" s="49"/>
      <c r="L12" s="49"/>
      <c r="M12" s="77"/>
      <c r="N12" s="77"/>
      <c r="O12" s="77"/>
      <c r="P12" s="77"/>
      <c r="Q12" s="77"/>
    </row>
    <row r="13" spans="1:17" ht="47.25">
      <c r="A13" s="95" t="s">
        <v>804</v>
      </c>
      <c r="B13" s="53" t="s">
        <v>872</v>
      </c>
      <c r="C13" s="54" t="s">
        <v>2213</v>
      </c>
      <c r="D13" s="74"/>
      <c r="E13" s="74"/>
      <c r="F13" s="49">
        <v>0.5</v>
      </c>
      <c r="G13" s="49"/>
      <c r="H13" s="49"/>
      <c r="I13" s="49"/>
      <c r="J13" s="49"/>
      <c r="K13" s="49"/>
      <c r="L13" s="49"/>
      <c r="M13" s="24"/>
      <c r="N13" s="24"/>
      <c r="O13" s="24"/>
      <c r="P13" s="24"/>
      <c r="Q13" s="24"/>
    </row>
    <row r="14" spans="1:17" ht="63">
      <c r="A14" s="95" t="s">
        <v>804</v>
      </c>
      <c r="B14" s="53" t="s">
        <v>873</v>
      </c>
      <c r="C14" s="55" t="s">
        <v>2214</v>
      </c>
      <c r="D14" s="74"/>
      <c r="E14" s="74"/>
      <c r="F14" s="49"/>
      <c r="G14" s="49"/>
      <c r="H14" s="49"/>
      <c r="I14" s="49"/>
      <c r="J14" s="49"/>
      <c r="K14" s="49"/>
      <c r="L14" s="49"/>
      <c r="M14" s="79"/>
      <c r="N14" s="24"/>
      <c r="O14" s="24"/>
      <c r="P14" s="24"/>
      <c r="Q14" s="24"/>
    </row>
    <row r="15" spans="1:17" ht="47.25">
      <c r="A15" s="95" t="s">
        <v>804</v>
      </c>
      <c r="B15" s="53" t="s">
        <v>884</v>
      </c>
      <c r="C15" s="54" t="s">
        <v>885</v>
      </c>
      <c r="D15" s="74"/>
      <c r="E15" s="74"/>
      <c r="F15" s="49"/>
      <c r="G15" s="49"/>
      <c r="H15" s="49"/>
      <c r="I15" s="49"/>
      <c r="J15" s="49"/>
      <c r="K15" s="49"/>
      <c r="L15" s="49"/>
      <c r="M15" s="79"/>
      <c r="N15" s="24"/>
      <c r="O15" s="24"/>
      <c r="P15" s="24"/>
      <c r="Q15" s="24"/>
    </row>
    <row r="16" spans="1:17" ht="31.5">
      <c r="A16" s="95" t="s">
        <v>804</v>
      </c>
      <c r="B16" s="53" t="s">
        <v>887</v>
      </c>
      <c r="C16" s="54" t="s">
        <v>888</v>
      </c>
      <c r="D16" s="74"/>
      <c r="E16" s="74"/>
      <c r="F16" s="49"/>
      <c r="G16" s="49">
        <v>0.30000000000000004</v>
      </c>
      <c r="H16" s="49"/>
      <c r="I16" s="49"/>
      <c r="J16" s="49"/>
      <c r="K16" s="49"/>
      <c r="L16" s="49"/>
      <c r="M16" s="79"/>
      <c r="N16" s="24"/>
      <c r="O16" s="24"/>
      <c r="P16" s="24"/>
      <c r="Q16" s="24"/>
    </row>
    <row r="17" spans="1:17" ht="47.25">
      <c r="A17" s="95" t="s">
        <v>805</v>
      </c>
      <c r="B17" s="53" t="s">
        <v>901</v>
      </c>
      <c r="C17" s="54" t="s">
        <v>902</v>
      </c>
      <c r="D17" s="77"/>
      <c r="E17" s="77"/>
      <c r="F17" s="49"/>
      <c r="G17" s="49"/>
      <c r="H17" s="49"/>
      <c r="I17" s="49"/>
      <c r="J17" s="49"/>
      <c r="K17" s="49">
        <v>7.665</v>
      </c>
      <c r="L17" s="49"/>
      <c r="M17" s="24"/>
      <c r="N17" s="24"/>
      <c r="O17" s="24"/>
      <c r="P17" s="24"/>
      <c r="Q17" s="24"/>
    </row>
    <row r="18" spans="1:17" ht="31.5">
      <c r="A18" s="95" t="s">
        <v>805</v>
      </c>
      <c r="B18" s="53" t="s">
        <v>905</v>
      </c>
      <c r="C18" s="54" t="s">
        <v>906</v>
      </c>
      <c r="D18" s="77"/>
      <c r="E18" s="77"/>
      <c r="F18" s="49"/>
      <c r="G18" s="49"/>
      <c r="H18" s="49"/>
      <c r="I18" s="49"/>
      <c r="J18" s="49"/>
      <c r="K18" s="49"/>
      <c r="L18" s="49"/>
      <c r="M18" s="24"/>
      <c r="N18" s="24"/>
      <c r="O18" s="24"/>
      <c r="P18" s="24"/>
      <c r="Q18" s="24"/>
    </row>
    <row r="19" spans="1:17" ht="28" customHeight="1">
      <c r="A19" s="95" t="s">
        <v>805</v>
      </c>
      <c r="B19" s="53" t="s">
        <v>907</v>
      </c>
      <c r="C19" s="54" t="s">
        <v>908</v>
      </c>
      <c r="D19" s="77"/>
      <c r="E19" s="77"/>
      <c r="F19" s="49"/>
      <c r="G19" s="49"/>
      <c r="H19" s="49"/>
      <c r="I19" s="49"/>
      <c r="J19" s="49"/>
      <c r="K19" s="49"/>
      <c r="L19" s="49"/>
      <c r="M19" s="24"/>
      <c r="N19" s="24"/>
      <c r="O19" s="24"/>
      <c r="P19" s="24"/>
      <c r="Q19" s="24"/>
    </row>
    <row r="20" spans="1:17" ht="47.25">
      <c r="A20" s="95" t="s">
        <v>805</v>
      </c>
      <c r="B20" s="53" t="s">
        <v>911</v>
      </c>
      <c r="C20" s="54" t="s">
        <v>912</v>
      </c>
      <c r="D20" s="77"/>
      <c r="E20" s="77"/>
      <c r="F20" s="49"/>
      <c r="G20" s="49"/>
      <c r="H20" s="49"/>
      <c r="I20" s="49"/>
      <c r="J20" s="49"/>
      <c r="K20" s="49"/>
      <c r="L20" s="49"/>
      <c r="M20" s="24"/>
      <c r="N20" s="24"/>
      <c r="O20" s="24"/>
      <c r="P20" s="24"/>
      <c r="Q20" s="24"/>
    </row>
    <row r="21" spans="1:17" ht="47.25">
      <c r="A21" s="95" t="s">
        <v>805</v>
      </c>
      <c r="B21" s="53" t="s">
        <v>913</v>
      </c>
      <c r="C21" s="54" t="s">
        <v>914</v>
      </c>
      <c r="D21" s="77"/>
      <c r="E21" s="77"/>
      <c r="F21" s="49"/>
      <c r="G21" s="49">
        <v>0.66</v>
      </c>
      <c r="H21" s="49"/>
      <c r="I21" s="49"/>
      <c r="J21" s="49"/>
      <c r="K21" s="49"/>
      <c r="L21" s="49"/>
      <c r="M21" s="24"/>
      <c r="N21" s="24"/>
      <c r="O21" s="24"/>
      <c r="P21" s="24"/>
      <c r="Q21" s="24"/>
    </row>
    <row r="22" spans="1:17" ht="47.25">
      <c r="A22" s="95" t="s">
        <v>805</v>
      </c>
      <c r="B22" s="53" t="s">
        <v>919</v>
      </c>
      <c r="C22" s="54" t="s">
        <v>2244</v>
      </c>
      <c r="D22" s="77"/>
      <c r="E22" s="77"/>
      <c r="F22" s="49"/>
      <c r="G22" s="49"/>
      <c r="H22" s="49"/>
      <c r="I22" s="49"/>
      <c r="J22" s="49"/>
      <c r="K22" s="49"/>
      <c r="L22" s="49"/>
      <c r="M22" s="24"/>
      <c r="N22" s="24"/>
      <c r="O22" s="24"/>
      <c r="P22" s="24"/>
      <c r="Q22" s="24"/>
    </row>
    <row r="23" spans="1:17" ht="31.5">
      <c r="A23" s="95" t="s">
        <v>804</v>
      </c>
      <c r="B23" s="53" t="s">
        <v>923</v>
      </c>
      <c r="C23" s="54" t="s">
        <v>924</v>
      </c>
      <c r="D23" s="77"/>
      <c r="E23" s="77"/>
      <c r="F23" s="49"/>
      <c r="G23" s="49"/>
      <c r="H23" s="49"/>
      <c r="I23" s="49"/>
      <c r="J23" s="49"/>
      <c r="K23" s="49"/>
      <c r="L23" s="49"/>
      <c r="M23" s="24"/>
      <c r="N23" s="24"/>
      <c r="O23" s="24"/>
      <c r="P23" s="24"/>
      <c r="Q23" s="24"/>
    </row>
    <row r="24" spans="1:17" ht="78.75">
      <c r="A24" s="95" t="s">
        <v>805</v>
      </c>
      <c r="B24" s="53" t="s">
        <v>927</v>
      </c>
      <c r="C24" s="54" t="s">
        <v>2252</v>
      </c>
      <c r="D24" s="77"/>
      <c r="E24" s="77"/>
      <c r="F24" s="49"/>
      <c r="G24" s="49"/>
      <c r="H24" s="49"/>
      <c r="I24" s="49"/>
      <c r="J24" s="49"/>
      <c r="K24" s="49"/>
      <c r="L24" s="49"/>
      <c r="M24" s="24"/>
      <c r="N24" s="24"/>
      <c r="O24" s="24"/>
      <c r="P24" s="24"/>
      <c r="Q24" s="24"/>
    </row>
    <row r="25" spans="1:17" ht="78.75">
      <c r="A25" s="95" t="s">
        <v>805</v>
      </c>
      <c r="B25" s="53" t="s">
        <v>173</v>
      </c>
      <c r="C25" s="54" t="s">
        <v>2255</v>
      </c>
      <c r="D25" s="77"/>
      <c r="E25" s="77"/>
      <c r="F25" s="49"/>
      <c r="G25" s="49">
        <v>16.05</v>
      </c>
      <c r="H25" s="49"/>
      <c r="I25" s="49"/>
      <c r="J25" s="49"/>
      <c r="K25" s="49"/>
      <c r="L25" s="49"/>
      <c r="M25" s="24"/>
      <c r="N25" s="24"/>
      <c r="O25" s="24"/>
      <c r="P25" s="24"/>
      <c r="Q25" s="24"/>
    </row>
    <row r="26" spans="1:17" ht="31.5">
      <c r="A26" s="95" t="s">
        <v>804</v>
      </c>
      <c r="B26" s="53" t="s">
        <v>938</v>
      </c>
      <c r="C26" s="54" t="s">
        <v>939</v>
      </c>
      <c r="D26" s="77"/>
      <c r="E26" s="77"/>
      <c r="F26" s="49"/>
      <c r="G26" s="49"/>
      <c r="H26" s="49"/>
      <c r="I26" s="49"/>
      <c r="J26" s="49"/>
      <c r="K26" s="49"/>
      <c r="L26" s="49"/>
      <c r="M26" s="24"/>
      <c r="N26" s="24"/>
      <c r="O26" s="24"/>
      <c r="P26" s="24"/>
      <c r="Q26" s="24"/>
    </row>
    <row r="27" spans="1:17" ht="31.5">
      <c r="A27" s="95" t="s">
        <v>804</v>
      </c>
      <c r="B27" s="53" t="s">
        <v>940</v>
      </c>
      <c r="C27" s="54" t="s">
        <v>941</v>
      </c>
      <c r="D27" s="77"/>
      <c r="E27" s="77"/>
      <c r="F27" s="49"/>
      <c r="G27" s="49">
        <v>0.90</v>
      </c>
      <c r="H27" s="49"/>
      <c r="I27" s="49"/>
      <c r="J27" s="49"/>
      <c r="K27" s="49"/>
      <c r="L27" s="49"/>
      <c r="M27" s="24"/>
      <c r="N27" s="24"/>
      <c r="O27" s="24"/>
      <c r="P27" s="24"/>
      <c r="Q27" s="24"/>
    </row>
    <row r="28" spans="1:17" ht="47.25">
      <c r="A28" s="95" t="s">
        <v>804</v>
      </c>
      <c r="B28" s="53" t="s">
        <v>942</v>
      </c>
      <c r="C28" s="54" t="s">
        <v>943</v>
      </c>
      <c r="D28" s="77"/>
      <c r="E28" s="77"/>
      <c r="F28" s="49"/>
      <c r="G28" s="49"/>
      <c r="H28" s="49"/>
      <c r="I28" s="49"/>
      <c r="J28" s="49"/>
      <c r="K28" s="49"/>
      <c r="L28" s="49"/>
      <c r="M28" s="24"/>
      <c r="N28" s="24"/>
      <c r="O28" s="24"/>
      <c r="P28" s="24"/>
      <c r="Q28" s="24"/>
    </row>
    <row r="29" spans="1:17" ht="63">
      <c r="A29" s="95" t="s">
        <v>805</v>
      </c>
      <c r="B29" s="53" t="s">
        <v>944</v>
      </c>
      <c r="C29" s="54" t="s">
        <v>945</v>
      </c>
      <c r="D29" s="77"/>
      <c r="E29" s="77"/>
      <c r="F29" s="49"/>
      <c r="G29" s="49"/>
      <c r="H29" s="49"/>
      <c r="I29" s="49"/>
      <c r="J29" s="49"/>
      <c r="K29" s="49"/>
      <c r="L29" s="49"/>
      <c r="M29" s="24"/>
      <c r="N29" s="24"/>
      <c r="O29" s="24"/>
      <c r="P29" s="24"/>
      <c r="Q29" s="24"/>
    </row>
    <row r="30" spans="1:17" ht="63">
      <c r="A30" s="95" t="s">
        <v>805</v>
      </c>
      <c r="B30" s="53" t="s">
        <v>950</v>
      </c>
      <c r="C30" s="54" t="s">
        <v>951</v>
      </c>
      <c r="D30" s="77"/>
      <c r="E30" s="77"/>
      <c r="F30" s="49"/>
      <c r="G30" s="49"/>
      <c r="H30" s="49"/>
      <c r="I30" s="49"/>
      <c r="J30" s="49"/>
      <c r="K30" s="49"/>
      <c r="L30" s="49"/>
      <c r="M30" s="24"/>
      <c r="N30" s="24"/>
      <c r="O30" s="24"/>
      <c r="P30" s="24"/>
      <c r="Q30" s="24"/>
    </row>
    <row r="31" spans="1:17" ht="63">
      <c r="A31" s="95" t="s">
        <v>805</v>
      </c>
      <c r="B31" s="53" t="s">
        <v>952</v>
      </c>
      <c r="C31" s="54" t="s">
        <v>953</v>
      </c>
      <c r="D31" s="77"/>
      <c r="E31" s="77"/>
      <c r="F31" s="49"/>
      <c r="G31" s="49"/>
      <c r="H31" s="49"/>
      <c r="I31" s="49"/>
      <c r="J31" s="49"/>
      <c r="K31" s="49"/>
      <c r="L31" s="49"/>
      <c r="M31" s="24"/>
      <c r="N31" s="24"/>
      <c r="O31" s="24"/>
      <c r="P31" s="24"/>
      <c r="Q31" s="24"/>
    </row>
    <row r="32" spans="1:17" ht="47.25">
      <c r="A32" s="95" t="s">
        <v>805</v>
      </c>
      <c r="B32" s="53" t="s">
        <v>961</v>
      </c>
      <c r="C32" s="54" t="s">
        <v>962</v>
      </c>
      <c r="D32" s="77"/>
      <c r="E32" s="77"/>
      <c r="F32" s="49"/>
      <c r="G32" s="49"/>
      <c r="H32" s="49"/>
      <c r="I32" s="49"/>
      <c r="J32" s="49"/>
      <c r="K32" s="49"/>
      <c r="L32" s="49"/>
      <c r="M32" s="24"/>
      <c r="N32" s="24"/>
      <c r="O32" s="24"/>
      <c r="P32" s="24"/>
      <c r="Q32" s="24"/>
    </row>
    <row r="33" spans="1:17" ht="15.75">
      <c r="A33" s="95" t="s">
        <v>805</v>
      </c>
      <c r="B33" s="53" t="s">
        <v>229</v>
      </c>
      <c r="C33" s="54" t="s">
        <v>2735</v>
      </c>
      <c r="D33" s="77"/>
      <c r="E33" s="77"/>
      <c r="F33" s="49"/>
      <c r="G33" s="49"/>
      <c r="H33" s="49"/>
      <c r="I33" s="49"/>
      <c r="J33" s="49"/>
      <c r="K33" s="49"/>
      <c r="L33" s="49"/>
      <c r="M33" s="24"/>
      <c r="N33" s="24"/>
      <c r="O33" s="24"/>
      <c r="P33" s="24"/>
      <c r="Q33" s="24"/>
    </row>
    <row r="34" spans="1:17" ht="15.75">
      <c r="A34" s="95" t="s">
        <v>804</v>
      </c>
      <c r="B34" s="53" t="s">
        <v>966</v>
      </c>
      <c r="C34" s="54" t="s">
        <v>2748</v>
      </c>
      <c r="D34" s="77"/>
      <c r="E34" s="77"/>
      <c r="F34" s="49">
        <v>55.81</v>
      </c>
      <c r="G34" s="49"/>
      <c r="H34" s="49"/>
      <c r="I34" s="49"/>
      <c r="J34" s="49"/>
      <c r="K34" s="49"/>
      <c r="L34" s="49"/>
      <c r="M34" s="24"/>
      <c r="N34" s="24"/>
      <c r="O34" s="24"/>
      <c r="P34" s="24"/>
      <c r="Q34" s="24"/>
    </row>
    <row r="35" spans="1:17" ht="31.5">
      <c r="A35" s="95" t="s">
        <v>804</v>
      </c>
      <c r="B35" s="53" t="s">
        <v>969</v>
      </c>
      <c r="C35" s="54" t="s">
        <v>970</v>
      </c>
      <c r="D35" s="77"/>
      <c r="E35" s="77"/>
      <c r="F35" s="49"/>
      <c r="G35" s="49"/>
      <c r="H35" s="49"/>
      <c r="I35" s="49"/>
      <c r="J35" s="49"/>
      <c r="K35" s="49"/>
      <c r="L35" s="49"/>
      <c r="M35" s="24"/>
      <c r="N35" s="24"/>
      <c r="O35" s="24"/>
      <c r="P35" s="24"/>
      <c r="Q35" s="24"/>
    </row>
    <row r="36" spans="1:17" ht="82.5" customHeight="1">
      <c r="A36" s="95" t="s">
        <v>804</v>
      </c>
      <c r="B36" s="53" t="s">
        <v>975</v>
      </c>
      <c r="C36" s="54" t="s">
        <v>976</v>
      </c>
      <c r="D36" s="77"/>
      <c r="E36" s="77"/>
      <c r="F36" s="49"/>
      <c r="G36" s="49"/>
      <c r="H36" s="49"/>
      <c r="I36" s="49"/>
      <c r="J36" s="49"/>
      <c r="K36" s="49"/>
      <c r="L36" s="49"/>
      <c r="M36" s="24"/>
      <c r="N36" s="24"/>
      <c r="O36" s="24"/>
      <c r="P36" s="24"/>
      <c r="Q36" s="24"/>
    </row>
    <row r="37" spans="1:17" ht="31.5">
      <c r="A37" s="95" t="s">
        <v>804</v>
      </c>
      <c r="B37" s="53" t="s">
        <v>981</v>
      </c>
      <c r="C37" s="54" t="s">
        <v>2285</v>
      </c>
      <c r="D37" s="77"/>
      <c r="E37" s="77"/>
      <c r="F37" s="49"/>
      <c r="G37" s="49"/>
      <c r="H37" s="49"/>
      <c r="I37" s="49"/>
      <c r="J37" s="49"/>
      <c r="K37" s="49"/>
      <c r="L37" s="49"/>
      <c r="M37" s="24"/>
      <c r="N37" s="24"/>
      <c r="O37" s="24"/>
      <c r="P37" s="24"/>
      <c r="Q37" s="24"/>
    </row>
    <row r="38" spans="1:17" ht="47.25">
      <c r="A38" s="95" t="s">
        <v>804</v>
      </c>
      <c r="B38" s="53" t="s">
        <v>984</v>
      </c>
      <c r="C38" s="54" t="s">
        <v>985</v>
      </c>
      <c r="D38" s="77"/>
      <c r="E38" s="77"/>
      <c r="F38" s="49"/>
      <c r="G38" s="49"/>
      <c r="H38" s="49"/>
      <c r="I38" s="49"/>
      <c r="J38" s="49"/>
      <c r="K38" s="49"/>
      <c r="L38" s="49"/>
      <c r="M38" s="24"/>
      <c r="N38" s="24"/>
      <c r="O38" s="24"/>
      <c r="P38" s="24"/>
      <c r="Q38" s="24"/>
    </row>
    <row r="39" spans="1:17" ht="47.25">
      <c r="A39" s="95" t="s">
        <v>805</v>
      </c>
      <c r="B39" s="53" t="s">
        <v>988</v>
      </c>
      <c r="C39" s="54" t="s">
        <v>2290</v>
      </c>
      <c r="D39" s="77"/>
      <c r="E39" s="77"/>
      <c r="F39" s="49"/>
      <c r="G39" s="49"/>
      <c r="H39" s="49"/>
      <c r="I39" s="49"/>
      <c r="J39" s="49"/>
      <c r="K39" s="49"/>
      <c r="L39" s="49"/>
      <c r="M39" s="24"/>
      <c r="N39" s="24"/>
      <c r="O39" s="24"/>
      <c r="P39" s="24"/>
      <c r="Q39" s="24"/>
    </row>
    <row r="40" spans="1:17" ht="63">
      <c r="A40" s="95" t="s">
        <v>805</v>
      </c>
      <c r="B40" s="53" t="s">
        <v>991</v>
      </c>
      <c r="C40" s="54" t="s">
        <v>992</v>
      </c>
      <c r="D40" s="77"/>
      <c r="E40" s="77"/>
      <c r="F40" s="49"/>
      <c r="G40" s="49"/>
      <c r="H40" s="49"/>
      <c r="I40" s="49"/>
      <c r="J40" s="49"/>
      <c r="K40" s="49"/>
      <c r="L40" s="49"/>
      <c r="M40" s="24"/>
      <c r="N40" s="24"/>
      <c r="O40" s="24"/>
      <c r="P40" s="24"/>
      <c r="Q40" s="24"/>
    </row>
    <row r="41" spans="1:17" ht="94.5">
      <c r="A41" s="95" t="s">
        <v>804</v>
      </c>
      <c r="B41" s="53" t="s">
        <v>1001</v>
      </c>
      <c r="C41" s="54" t="s">
        <v>2296</v>
      </c>
      <c r="D41" s="77"/>
      <c r="E41" s="77"/>
      <c r="F41" s="49"/>
      <c r="G41" s="49"/>
      <c r="H41" s="49"/>
      <c r="I41" s="49"/>
      <c r="J41" s="49"/>
      <c r="K41" s="49"/>
      <c r="L41" s="49"/>
      <c r="M41" s="24"/>
      <c r="N41" s="24"/>
      <c r="O41" s="24"/>
      <c r="P41" s="24"/>
      <c r="Q41" s="24"/>
    </row>
    <row r="42" spans="1:17" ht="47.25">
      <c r="A42" s="95" t="s">
        <v>805</v>
      </c>
      <c r="B42" s="53" t="s">
        <v>547</v>
      </c>
      <c r="C42" s="54" t="s">
        <v>2300</v>
      </c>
      <c r="D42" s="77"/>
      <c r="E42" s="77"/>
      <c r="F42" s="49"/>
      <c r="G42" s="49"/>
      <c r="H42" s="49"/>
      <c r="I42" s="49"/>
      <c r="J42" s="49"/>
      <c r="K42" s="49"/>
      <c r="L42" s="49"/>
      <c r="M42" s="24"/>
      <c r="N42" s="24"/>
      <c r="O42" s="24"/>
      <c r="P42" s="24"/>
      <c r="Q42" s="24"/>
    </row>
    <row r="43" spans="1:17" ht="47.25">
      <c r="A43" s="95" t="s">
        <v>804</v>
      </c>
      <c r="B43" s="53" t="s">
        <v>1002</v>
      </c>
      <c r="C43" s="54" t="s">
        <v>2301</v>
      </c>
      <c r="D43" s="77"/>
      <c r="E43" s="77"/>
      <c r="F43" s="49"/>
      <c r="G43" s="49"/>
      <c r="H43" s="49"/>
      <c r="I43" s="49"/>
      <c r="J43" s="49"/>
      <c r="K43" s="49"/>
      <c r="L43" s="49"/>
      <c r="M43" s="24"/>
      <c r="N43" s="24"/>
      <c r="O43" s="24"/>
      <c r="P43" s="24"/>
      <c r="Q43" s="24"/>
    </row>
    <row r="44" spans="1:17" ht="31.5">
      <c r="A44" s="95" t="s">
        <v>804</v>
      </c>
      <c r="B44" s="53" t="s">
        <v>1003</v>
      </c>
      <c r="C44" s="54" t="s">
        <v>2307</v>
      </c>
      <c r="D44" s="77"/>
      <c r="E44" s="77"/>
      <c r="F44" s="49"/>
      <c r="G44" s="49"/>
      <c r="H44" s="49"/>
      <c r="I44" s="49"/>
      <c r="J44" s="49"/>
      <c r="K44" s="49"/>
      <c r="L44" s="49"/>
      <c r="M44" s="24"/>
      <c r="N44" s="24"/>
      <c r="O44" s="24"/>
      <c r="P44" s="24"/>
      <c r="Q44" s="24"/>
    </row>
    <row r="45" spans="1:17" ht="69.05" customHeight="1">
      <c r="A45" s="95" t="s">
        <v>805</v>
      </c>
      <c r="B45" s="53" t="s">
        <v>1013</v>
      </c>
      <c r="C45" s="54" t="s">
        <v>2313</v>
      </c>
      <c r="D45" s="77"/>
      <c r="E45" s="77"/>
      <c r="F45" s="49"/>
      <c r="G45" s="49">
        <v>1.20</v>
      </c>
      <c r="H45" s="49"/>
      <c r="I45" s="49"/>
      <c r="J45" s="49"/>
      <c r="K45" s="49"/>
      <c r="L45" s="49"/>
      <c r="M45" s="24"/>
      <c r="N45" s="24"/>
      <c r="O45" s="24"/>
      <c r="P45" s="24"/>
      <c r="Q45" s="24"/>
    </row>
    <row r="46" spans="1:17" ht="72.8" customHeight="1">
      <c r="A46" s="95" t="s">
        <v>805</v>
      </c>
      <c r="B46" s="53" t="s">
        <v>1038</v>
      </c>
      <c r="C46" s="54" t="s">
        <v>1039</v>
      </c>
      <c r="D46" s="74"/>
      <c r="E46" s="74"/>
      <c r="F46" s="49"/>
      <c r="G46" s="49">
        <v>1.1499999999999999</v>
      </c>
      <c r="H46" s="49"/>
      <c r="I46" s="49"/>
      <c r="J46" s="49"/>
      <c r="K46" s="49"/>
      <c r="L46" s="49"/>
      <c r="M46" s="24"/>
      <c r="N46" s="24"/>
      <c r="O46" s="24"/>
      <c r="P46" s="24"/>
      <c r="Q46" s="24"/>
    </row>
    <row r="47" spans="1:17" ht="47.25">
      <c r="A47" s="95" t="s">
        <v>804</v>
      </c>
      <c r="B47" s="53" t="s">
        <v>1040</v>
      </c>
      <c r="C47" s="54" t="s">
        <v>1041</v>
      </c>
      <c r="D47" s="74"/>
      <c r="E47" s="74"/>
      <c r="F47" s="49">
        <v>1.26</v>
      </c>
      <c r="G47" s="49"/>
      <c r="H47" s="49"/>
      <c r="I47" s="49"/>
      <c r="J47" s="49"/>
      <c r="K47" s="49"/>
      <c r="L47" s="49"/>
      <c r="M47" s="24"/>
      <c r="N47" s="24"/>
      <c r="O47" s="24"/>
      <c r="P47" s="24"/>
      <c r="Q47" s="24"/>
    </row>
    <row r="48" spans="1:17" ht="47.25">
      <c r="A48" s="95" t="s">
        <v>805</v>
      </c>
      <c r="B48" s="53" t="s">
        <v>1042</v>
      </c>
      <c r="C48" s="54" t="s">
        <v>1043</v>
      </c>
      <c r="D48" s="74"/>
      <c r="E48" s="74"/>
      <c r="F48" s="49"/>
      <c r="G48" s="49"/>
      <c r="H48" s="49"/>
      <c r="I48" s="49"/>
      <c r="J48" s="49"/>
      <c r="K48" s="49"/>
      <c r="L48" s="49"/>
      <c r="M48" s="24"/>
      <c r="N48" s="24"/>
      <c r="O48" s="24"/>
      <c r="P48" s="24"/>
      <c r="Q48" s="24"/>
    </row>
    <row r="49" spans="1:17" ht="63">
      <c r="A49" s="95" t="s">
        <v>805</v>
      </c>
      <c r="B49" s="53" t="s">
        <v>1060</v>
      </c>
      <c r="C49" s="54" t="s">
        <v>1061</v>
      </c>
      <c r="D49" s="77"/>
      <c r="E49" s="77"/>
      <c r="F49" s="49"/>
      <c r="G49" s="49"/>
      <c r="H49" s="49"/>
      <c r="I49" s="49"/>
      <c r="J49" s="49"/>
      <c r="K49" s="49"/>
      <c r="L49" s="49"/>
      <c r="M49" s="24"/>
      <c r="N49" s="24"/>
      <c r="O49" s="24"/>
      <c r="P49" s="24"/>
      <c r="Q49" s="24"/>
    </row>
    <row r="50" spans="1:17" ht="47.25">
      <c r="A50" s="95" t="s">
        <v>805</v>
      </c>
      <c r="B50" s="53" t="s">
        <v>1071</v>
      </c>
      <c r="C50" s="54" t="s">
        <v>2342</v>
      </c>
      <c r="D50" s="77"/>
      <c r="E50" s="77"/>
      <c r="F50" s="49"/>
      <c r="G50" s="49"/>
      <c r="H50" s="49"/>
      <c r="I50" s="49"/>
      <c r="J50" s="49"/>
      <c r="K50" s="49"/>
      <c r="L50" s="49"/>
      <c r="M50" s="24"/>
      <c r="N50" s="24"/>
      <c r="O50" s="24"/>
      <c r="P50" s="24"/>
      <c r="Q50" s="24"/>
    </row>
    <row r="51" spans="1:17" ht="47.25">
      <c r="A51" s="95" t="s">
        <v>805</v>
      </c>
      <c r="B51" s="53" t="s">
        <v>1088</v>
      </c>
      <c r="C51" s="54" t="s">
        <v>1089</v>
      </c>
      <c r="D51" s="77"/>
      <c r="E51" s="77"/>
      <c r="F51" s="49"/>
      <c r="G51" s="49"/>
      <c r="H51" s="49"/>
      <c r="I51" s="49"/>
      <c r="J51" s="49"/>
      <c r="K51" s="49"/>
      <c r="L51" s="49"/>
      <c r="M51" s="24"/>
      <c r="N51" s="24"/>
      <c r="O51" s="24"/>
      <c r="P51" s="24"/>
      <c r="Q51" s="24"/>
    </row>
    <row r="52" spans="1:17" ht="31.5">
      <c r="A52" s="95" t="s">
        <v>804</v>
      </c>
      <c r="B52" s="53" t="s">
        <v>1093</v>
      </c>
      <c r="C52" s="54" t="s">
        <v>2356</v>
      </c>
      <c r="D52" s="77"/>
      <c r="E52" s="77"/>
      <c r="F52" s="49"/>
      <c r="G52" s="49"/>
      <c r="H52" s="49"/>
      <c r="I52" s="49"/>
      <c r="J52" s="49"/>
      <c r="K52" s="49"/>
      <c r="L52" s="49"/>
      <c r="M52" s="24"/>
      <c r="N52" s="24"/>
      <c r="O52" s="24"/>
      <c r="P52" s="24"/>
      <c r="Q52" s="24"/>
    </row>
    <row r="53" spans="1:17" ht="31.5">
      <c r="A53" s="95" t="s">
        <v>804</v>
      </c>
      <c r="B53" s="53" t="s">
        <v>1094</v>
      </c>
      <c r="C53" s="54" t="s">
        <v>1095</v>
      </c>
      <c r="D53" s="77"/>
      <c r="E53" s="77"/>
      <c r="F53" s="49">
        <v>0.5</v>
      </c>
      <c r="G53" s="49"/>
      <c r="H53" s="49"/>
      <c r="I53" s="49"/>
      <c r="J53" s="49"/>
      <c r="K53" s="49"/>
      <c r="L53" s="49"/>
      <c r="M53" s="24"/>
      <c r="N53" s="24"/>
      <c r="O53" s="24"/>
      <c r="P53" s="24"/>
      <c r="Q53" s="24"/>
    </row>
    <row r="54" spans="1:17" ht="78.75">
      <c r="A54" s="95" t="s">
        <v>804</v>
      </c>
      <c r="B54" s="53" t="s">
        <v>1097</v>
      </c>
      <c r="C54" s="54" t="s">
        <v>2358</v>
      </c>
      <c r="D54" s="77"/>
      <c r="E54" s="77"/>
      <c r="F54" s="49">
        <v>1.26</v>
      </c>
      <c r="G54" s="49">
        <v>0.20</v>
      </c>
      <c r="H54" s="49"/>
      <c r="I54" s="49"/>
      <c r="J54" s="49"/>
      <c r="K54" s="49"/>
      <c r="L54" s="49"/>
      <c r="M54" s="24"/>
      <c r="N54" s="24"/>
      <c r="O54" s="24"/>
      <c r="P54" s="24"/>
      <c r="Q54" s="24"/>
    </row>
    <row r="55" spans="1:17" ht="31.5">
      <c r="A55" s="95" t="s">
        <v>804</v>
      </c>
      <c r="B55" s="53" t="s">
        <v>1098</v>
      </c>
      <c r="C55" s="54" t="s">
        <v>1099</v>
      </c>
      <c r="D55" s="77"/>
      <c r="E55" s="77"/>
      <c r="F55" s="49"/>
      <c r="G55" s="49"/>
      <c r="H55" s="49"/>
      <c r="I55" s="49"/>
      <c r="J55" s="49"/>
      <c r="K55" s="49"/>
      <c r="L55" s="49"/>
      <c r="M55" s="24"/>
      <c r="N55" s="24"/>
      <c r="O55" s="24"/>
      <c r="P55" s="24"/>
      <c r="Q55" s="24"/>
    </row>
    <row r="56" spans="1:17" ht="63">
      <c r="A56" s="95" t="s">
        <v>804</v>
      </c>
      <c r="B56" s="53" t="s">
        <v>1100</v>
      </c>
      <c r="C56" s="54" t="s">
        <v>1101</v>
      </c>
      <c r="D56" s="77"/>
      <c r="E56" s="77"/>
      <c r="F56" s="49"/>
      <c r="G56" s="49"/>
      <c r="H56" s="49"/>
      <c r="I56" s="49"/>
      <c r="J56" s="49"/>
      <c r="K56" s="49"/>
      <c r="L56" s="49"/>
      <c r="M56" s="24"/>
      <c r="N56" s="24"/>
      <c r="O56" s="24"/>
      <c r="P56" s="24"/>
      <c r="Q56" s="24"/>
    </row>
    <row r="57" spans="1:17" ht="31.5">
      <c r="A57" s="95" t="s">
        <v>804</v>
      </c>
      <c r="B57" s="53" t="s">
        <v>1107</v>
      </c>
      <c r="C57" s="54" t="s">
        <v>2372</v>
      </c>
      <c r="D57" s="77"/>
      <c r="E57" s="77"/>
      <c r="F57" s="49"/>
      <c r="G57" s="49"/>
      <c r="H57" s="49"/>
      <c r="I57" s="49"/>
      <c r="J57" s="49"/>
      <c r="K57" s="49"/>
      <c r="L57" s="49"/>
      <c r="M57" s="24"/>
      <c r="N57" s="24"/>
      <c r="O57" s="24"/>
      <c r="P57" s="24"/>
      <c r="Q57" s="24"/>
    </row>
    <row r="58" spans="1:17" ht="47.25">
      <c r="A58" s="95" t="s">
        <v>804</v>
      </c>
      <c r="B58" s="53" t="s">
        <v>1108</v>
      </c>
      <c r="C58" s="54" t="s">
        <v>2373</v>
      </c>
      <c r="D58" s="77"/>
      <c r="E58" s="77"/>
      <c r="F58" s="49"/>
      <c r="G58" s="49"/>
      <c r="H58" s="49"/>
      <c r="I58" s="49"/>
      <c r="J58" s="49"/>
      <c r="K58" s="49"/>
      <c r="L58" s="49"/>
      <c r="M58" s="24"/>
      <c r="N58" s="24"/>
      <c r="O58" s="24"/>
      <c r="P58" s="24"/>
      <c r="Q58" s="24"/>
    </row>
    <row r="59" spans="1:17" ht="31.5">
      <c r="A59" s="95" t="s">
        <v>804</v>
      </c>
      <c r="B59" s="53" t="s">
        <v>1110</v>
      </c>
      <c r="C59" s="54" t="s">
        <v>2375</v>
      </c>
      <c r="D59" s="77"/>
      <c r="E59" s="77"/>
      <c r="F59" s="49"/>
      <c r="G59" s="49"/>
      <c r="H59" s="49"/>
      <c r="I59" s="49"/>
      <c r="J59" s="49"/>
      <c r="K59" s="49"/>
      <c r="L59" s="49"/>
      <c r="M59" s="24"/>
      <c r="N59" s="24"/>
      <c r="O59" s="24"/>
      <c r="P59" s="24"/>
      <c r="Q59" s="24"/>
    </row>
    <row r="60" spans="1:17" ht="110.25">
      <c r="A60" s="95" t="s">
        <v>805</v>
      </c>
      <c r="B60" s="53" t="s">
        <v>1113</v>
      </c>
      <c r="C60" s="54" t="s">
        <v>1114</v>
      </c>
      <c r="D60" s="77"/>
      <c r="E60" s="77"/>
      <c r="F60" s="49"/>
      <c r="G60" s="49"/>
      <c r="H60" s="49"/>
      <c r="I60" s="49"/>
      <c r="J60" s="49"/>
      <c r="K60" s="49"/>
      <c r="L60" s="49"/>
      <c r="M60" s="24"/>
      <c r="N60" s="24"/>
      <c r="O60" s="24"/>
      <c r="P60" s="24"/>
      <c r="Q60" s="24"/>
    </row>
    <row r="61" spans="1:17" ht="47.25">
      <c r="A61" s="95" t="s">
        <v>804</v>
      </c>
      <c r="B61" s="53" t="s">
        <v>1120</v>
      </c>
      <c r="C61" s="54" t="s">
        <v>1121</v>
      </c>
      <c r="D61" s="77"/>
      <c r="E61" s="77"/>
      <c r="F61" s="49">
        <v>0.25</v>
      </c>
      <c r="G61" s="49"/>
      <c r="H61" s="49"/>
      <c r="I61" s="49"/>
      <c r="J61" s="49"/>
      <c r="K61" s="49"/>
      <c r="L61" s="49"/>
      <c r="M61" s="24"/>
      <c r="N61" s="24"/>
      <c r="O61" s="24"/>
      <c r="P61" s="24"/>
      <c r="Q61" s="24"/>
    </row>
    <row r="62" spans="1:17" ht="47.25">
      <c r="A62" s="95" t="s">
        <v>805</v>
      </c>
      <c r="B62" s="53" t="s">
        <v>614</v>
      </c>
      <c r="C62" s="55" t="s">
        <v>2418</v>
      </c>
      <c r="D62" s="77"/>
      <c r="E62" s="77"/>
      <c r="F62" s="49"/>
      <c r="G62" s="49"/>
      <c r="H62" s="49"/>
      <c r="I62" s="49"/>
      <c r="J62" s="49"/>
      <c r="K62" s="49"/>
      <c r="L62" s="49"/>
      <c r="M62" s="24"/>
      <c r="N62" s="24"/>
      <c r="O62" s="24"/>
      <c r="P62" s="24"/>
      <c r="Q62" s="24"/>
    </row>
    <row r="63" spans="1:17" ht="78.75">
      <c r="A63" s="95" t="s">
        <v>804</v>
      </c>
      <c r="B63" s="53" t="s">
        <v>1137</v>
      </c>
      <c r="C63" s="54" t="s">
        <v>1138</v>
      </c>
      <c r="D63" s="77"/>
      <c r="E63" s="77"/>
      <c r="F63" s="49"/>
      <c r="G63" s="49"/>
      <c r="H63" s="49"/>
      <c r="I63" s="49"/>
      <c r="J63" s="49"/>
      <c r="K63" s="49"/>
      <c r="L63" s="49"/>
      <c r="M63" s="24"/>
      <c r="N63" s="24"/>
      <c r="O63" s="24"/>
      <c r="P63" s="24"/>
      <c r="Q63" s="24"/>
    </row>
    <row r="64" spans="1:17" ht="94.5">
      <c r="A64" s="95" t="s">
        <v>805</v>
      </c>
      <c r="B64" s="53" t="s">
        <v>1139</v>
      </c>
      <c r="C64" s="54" t="s">
        <v>1140</v>
      </c>
      <c r="D64" s="77"/>
      <c r="E64" s="77"/>
      <c r="F64" s="49"/>
      <c r="G64" s="49"/>
      <c r="H64" s="49"/>
      <c r="I64" s="49"/>
      <c r="J64" s="49"/>
      <c r="K64" s="49"/>
      <c r="L64" s="49"/>
      <c r="M64" s="24"/>
      <c r="N64" s="24"/>
      <c r="O64" s="24"/>
      <c r="P64" s="24"/>
      <c r="Q64" s="24"/>
    </row>
    <row r="65" spans="1:17" ht="31.5">
      <c r="A65" s="95" t="s">
        <v>804</v>
      </c>
      <c r="B65" s="53" t="s">
        <v>1143</v>
      </c>
      <c r="C65" s="54" t="s">
        <v>2428</v>
      </c>
      <c r="D65" s="77"/>
      <c r="E65" s="77"/>
      <c r="F65" s="49"/>
      <c r="G65" s="49"/>
      <c r="H65" s="49"/>
      <c r="I65" s="49"/>
      <c r="J65" s="49"/>
      <c r="K65" s="49"/>
      <c r="L65" s="49"/>
      <c r="M65" s="24"/>
      <c r="N65" s="24"/>
      <c r="O65" s="24"/>
      <c r="P65" s="24"/>
      <c r="Q65" s="24"/>
    </row>
    <row r="66" spans="1:17" ht="31.5">
      <c r="A66" s="95" t="s">
        <v>804</v>
      </c>
      <c r="B66" s="53" t="s">
        <v>1144</v>
      </c>
      <c r="C66" s="54" t="s">
        <v>1145</v>
      </c>
      <c r="D66" s="77"/>
      <c r="E66" s="77"/>
      <c r="F66" s="49">
        <v>0.80</v>
      </c>
      <c r="G66" s="49">
        <v>0.92300000000000004</v>
      </c>
      <c r="H66" s="49"/>
      <c r="I66" s="49"/>
      <c r="J66" s="49"/>
      <c r="K66" s="49"/>
      <c r="L66" s="49"/>
      <c r="M66" s="24"/>
      <c r="N66" s="24"/>
      <c r="O66" s="24"/>
      <c r="P66" s="24"/>
      <c r="Q66" s="24"/>
    </row>
    <row r="67" spans="1:17" ht="31.5">
      <c r="A67" s="95" t="s">
        <v>804</v>
      </c>
      <c r="B67" s="53" t="s">
        <v>1148</v>
      </c>
      <c r="C67" s="54" t="s">
        <v>1149</v>
      </c>
      <c r="D67" s="77"/>
      <c r="E67" s="77"/>
      <c r="F67" s="49">
        <v>2</v>
      </c>
      <c r="G67" s="49"/>
      <c r="H67" s="49"/>
      <c r="I67" s="49"/>
      <c r="J67" s="49"/>
      <c r="K67" s="49"/>
      <c r="L67" s="49"/>
      <c r="M67" s="24"/>
      <c r="N67" s="24"/>
      <c r="O67" s="24"/>
      <c r="P67" s="24"/>
      <c r="Q67" s="24"/>
    </row>
    <row r="68" spans="1:17" ht="63">
      <c r="A68" s="95" t="s">
        <v>805</v>
      </c>
      <c r="B68" s="53" t="s">
        <v>1150</v>
      </c>
      <c r="C68" s="54" t="s">
        <v>1151</v>
      </c>
      <c r="D68" s="77"/>
      <c r="E68" s="77"/>
      <c r="F68" s="49"/>
      <c r="G68" s="49"/>
      <c r="H68" s="49"/>
      <c r="I68" s="49"/>
      <c r="J68" s="49"/>
      <c r="K68" s="49"/>
      <c r="L68" s="49"/>
      <c r="M68" s="24"/>
      <c r="N68" s="24"/>
      <c r="O68" s="24"/>
      <c r="P68" s="24"/>
      <c r="Q68" s="24"/>
    </row>
    <row r="69" spans="1:17" ht="47.25">
      <c r="A69" s="95" t="s">
        <v>804</v>
      </c>
      <c r="B69" s="53" t="s">
        <v>1152</v>
      </c>
      <c r="C69" s="54" t="s">
        <v>1153</v>
      </c>
      <c r="D69" s="77"/>
      <c r="E69" s="77"/>
      <c r="F69" s="49">
        <v>2</v>
      </c>
      <c r="G69" s="49"/>
      <c r="H69" s="49"/>
      <c r="I69" s="49"/>
      <c r="J69" s="49"/>
      <c r="K69" s="49"/>
      <c r="L69" s="49"/>
      <c r="M69" s="24"/>
      <c r="N69" s="24"/>
      <c r="O69" s="24"/>
      <c r="P69" s="24"/>
      <c r="Q69" s="24"/>
    </row>
    <row r="70" spans="1:17" ht="47.25">
      <c r="A70" s="95" t="s">
        <v>805</v>
      </c>
      <c r="B70" s="53" t="s">
        <v>1158</v>
      </c>
      <c r="C70" s="54" t="s">
        <v>1159</v>
      </c>
      <c r="D70" s="77"/>
      <c r="E70" s="77"/>
      <c r="F70" s="49"/>
      <c r="G70" s="49">
        <v>7.20</v>
      </c>
      <c r="H70" s="49"/>
      <c r="I70" s="49"/>
      <c r="J70" s="49"/>
      <c r="K70" s="49"/>
      <c r="L70" s="49"/>
      <c r="M70" s="24"/>
      <c r="N70" s="24"/>
      <c r="O70" s="24"/>
      <c r="P70" s="24"/>
      <c r="Q70" s="24"/>
    </row>
    <row r="71" spans="1:17" ht="31.5">
      <c r="A71" s="95" t="s">
        <v>804</v>
      </c>
      <c r="B71" s="53" t="s">
        <v>1160</v>
      </c>
      <c r="C71" s="54" t="s">
        <v>1161</v>
      </c>
      <c r="D71" s="77"/>
      <c r="E71" s="77"/>
      <c r="F71" s="49"/>
      <c r="G71" s="49"/>
      <c r="H71" s="49"/>
      <c r="I71" s="49"/>
      <c r="J71" s="49"/>
      <c r="K71" s="49"/>
      <c r="L71" s="49"/>
      <c r="M71" s="24"/>
      <c r="N71" s="24"/>
      <c r="O71" s="24"/>
      <c r="P71" s="24"/>
      <c r="Q71" s="24"/>
    </row>
    <row r="72" spans="1:17" ht="31.5">
      <c r="A72" s="95" t="s">
        <v>804</v>
      </c>
      <c r="B72" s="53" t="s">
        <v>1165</v>
      </c>
      <c r="C72" s="54" t="s">
        <v>1166</v>
      </c>
      <c r="D72" s="77"/>
      <c r="E72" s="77"/>
      <c r="F72" s="49"/>
      <c r="G72" s="49"/>
      <c r="H72" s="49"/>
      <c r="I72" s="49"/>
      <c r="J72" s="49"/>
      <c r="K72" s="49"/>
      <c r="L72" s="49"/>
      <c r="M72" s="24"/>
      <c r="N72" s="24"/>
      <c r="O72" s="24"/>
      <c r="P72" s="24"/>
      <c r="Q72" s="24"/>
    </row>
    <row r="73" spans="1:17" ht="31.5">
      <c r="A73" s="95" t="s">
        <v>804</v>
      </c>
      <c r="B73" s="53" t="s">
        <v>1167</v>
      </c>
      <c r="C73" s="54" t="s">
        <v>1168</v>
      </c>
      <c r="D73" s="77"/>
      <c r="E73" s="77"/>
      <c r="F73" s="49"/>
      <c r="G73" s="49"/>
      <c r="H73" s="49"/>
      <c r="I73" s="49"/>
      <c r="J73" s="49"/>
      <c r="K73" s="49"/>
      <c r="L73" s="49"/>
      <c r="M73" s="24"/>
      <c r="N73" s="24"/>
      <c r="O73" s="24"/>
      <c r="P73" s="24"/>
      <c r="Q73" s="24"/>
    </row>
    <row r="74" spans="1:17" ht="78.75">
      <c r="A74" s="95" t="s">
        <v>805</v>
      </c>
      <c r="B74" s="53" t="s">
        <v>1169</v>
      </c>
      <c r="C74" s="54" t="s">
        <v>1170</v>
      </c>
      <c r="D74" s="77"/>
      <c r="E74" s="77"/>
      <c r="F74" s="49"/>
      <c r="G74" s="49">
        <v>8</v>
      </c>
      <c r="H74" s="49"/>
      <c r="I74" s="49"/>
      <c r="J74" s="49"/>
      <c r="K74" s="49"/>
      <c r="L74" s="49"/>
      <c r="M74" s="24"/>
      <c r="N74" s="24"/>
      <c r="O74" s="24"/>
      <c r="P74" s="24"/>
      <c r="Q74" s="24"/>
    </row>
    <row r="75" spans="1:17" ht="47.25">
      <c r="A75" s="95" t="s">
        <v>805</v>
      </c>
      <c r="B75" s="53" t="s">
        <v>1178</v>
      </c>
      <c r="C75" s="54" t="s">
        <v>1179</v>
      </c>
      <c r="D75" s="77"/>
      <c r="E75" s="77"/>
      <c r="F75" s="49"/>
      <c r="G75" s="49"/>
      <c r="H75" s="49"/>
      <c r="I75" s="49"/>
      <c r="J75" s="49"/>
      <c r="K75" s="49"/>
      <c r="L75" s="49"/>
      <c r="M75" s="24"/>
      <c r="N75" s="24"/>
      <c r="O75" s="24"/>
      <c r="P75" s="24"/>
      <c r="Q75" s="24"/>
    </row>
    <row r="76" spans="1:17" ht="47.25">
      <c r="A76" s="95" t="s">
        <v>805</v>
      </c>
      <c r="B76" s="53" t="s">
        <v>622</v>
      </c>
      <c r="C76" s="54" t="s">
        <v>2435</v>
      </c>
      <c r="D76" s="77"/>
      <c r="E76" s="77"/>
      <c r="F76" s="49"/>
      <c r="G76" s="49"/>
      <c r="H76" s="49"/>
      <c r="I76" s="49"/>
      <c r="J76" s="49"/>
      <c r="K76" s="49"/>
      <c r="L76" s="49"/>
      <c r="M76" s="24"/>
      <c r="N76" s="24"/>
      <c r="O76" s="24"/>
      <c r="P76" s="24"/>
      <c r="Q76" s="24"/>
    </row>
    <row r="77" spans="1:17" ht="47.25">
      <c r="A77" s="95" t="s">
        <v>805</v>
      </c>
      <c r="B77" s="53" t="s">
        <v>1182</v>
      </c>
      <c r="C77" s="54" t="s">
        <v>2436</v>
      </c>
      <c r="D77" s="77"/>
      <c r="E77" s="77"/>
      <c r="F77" s="49"/>
      <c r="G77" s="49"/>
      <c r="H77" s="49"/>
      <c r="I77" s="49"/>
      <c r="J77" s="49"/>
      <c r="K77" s="49"/>
      <c r="L77" s="49"/>
      <c r="M77" s="24"/>
      <c r="N77" s="24"/>
      <c r="O77" s="24"/>
      <c r="P77" s="24"/>
      <c r="Q77" s="24"/>
    </row>
    <row r="78" spans="1:17" ht="63">
      <c r="A78" s="95" t="s">
        <v>805</v>
      </c>
      <c r="B78" s="53" t="s">
        <v>1190</v>
      </c>
      <c r="C78" s="54" t="s">
        <v>1191</v>
      </c>
      <c r="D78" s="77"/>
      <c r="E78" s="77"/>
      <c r="F78" s="49"/>
      <c r="G78" s="49"/>
      <c r="H78" s="49"/>
      <c r="I78" s="49"/>
      <c r="J78" s="49"/>
      <c r="K78" s="49">
        <v>1.20</v>
      </c>
      <c r="L78" s="49"/>
      <c r="M78" s="24"/>
      <c r="N78" s="24"/>
      <c r="O78" s="24"/>
      <c r="P78" s="24"/>
      <c r="Q78" s="24"/>
    </row>
    <row r="79" spans="1:17" ht="31.5">
      <c r="A79" s="95" t="s">
        <v>804</v>
      </c>
      <c r="B79" s="53" t="s">
        <v>1200</v>
      </c>
      <c r="C79" s="54" t="s">
        <v>1201</v>
      </c>
      <c r="D79" s="77"/>
      <c r="E79" s="77"/>
      <c r="F79" s="49"/>
      <c r="G79" s="49"/>
      <c r="H79" s="49"/>
      <c r="I79" s="49"/>
      <c r="J79" s="49"/>
      <c r="K79" s="49"/>
      <c r="L79" s="49"/>
      <c r="M79" s="24"/>
      <c r="N79" s="24"/>
      <c r="O79" s="24"/>
      <c r="P79" s="24"/>
      <c r="Q79" s="24"/>
    </row>
    <row r="80" spans="1:17" ht="63">
      <c r="A80" s="95" t="s">
        <v>805</v>
      </c>
      <c r="B80" s="53" t="s">
        <v>1212</v>
      </c>
      <c r="C80" s="54" t="s">
        <v>2449</v>
      </c>
      <c r="D80" s="77"/>
      <c r="E80" s="77"/>
      <c r="F80" s="49"/>
      <c r="G80" s="49"/>
      <c r="H80" s="49"/>
      <c r="I80" s="49"/>
      <c r="J80" s="49"/>
      <c r="K80" s="49"/>
      <c r="L80" s="49"/>
      <c r="M80" s="24"/>
      <c r="N80" s="24"/>
      <c r="O80" s="24"/>
      <c r="P80" s="24"/>
      <c r="Q80" s="24"/>
    </row>
    <row r="81" spans="1:17" ht="47.25">
      <c r="A81" s="95" t="s">
        <v>805</v>
      </c>
      <c r="B81" s="53" t="s">
        <v>1215</v>
      </c>
      <c r="C81" s="54" t="s">
        <v>1216</v>
      </c>
      <c r="D81" s="77"/>
      <c r="E81" s="77"/>
      <c r="F81" s="49"/>
      <c r="G81" s="49"/>
      <c r="H81" s="49"/>
      <c r="I81" s="49"/>
      <c r="J81" s="49"/>
      <c r="K81" s="49"/>
      <c r="L81" s="49"/>
      <c r="M81" s="24"/>
      <c r="N81" s="24"/>
      <c r="O81" s="24"/>
      <c r="P81" s="24"/>
      <c r="Q81" s="24"/>
    </row>
    <row r="82" spans="1:17" ht="78.75">
      <c r="A82" s="95" t="s">
        <v>804</v>
      </c>
      <c r="B82" s="53" t="s">
        <v>1219</v>
      </c>
      <c r="C82" s="54" t="s">
        <v>1220</v>
      </c>
      <c r="D82" s="77"/>
      <c r="E82" s="77"/>
      <c r="F82" s="49"/>
      <c r="G82" s="49">
        <v>0.15</v>
      </c>
      <c r="H82" s="49"/>
      <c r="I82" s="49"/>
      <c r="J82" s="49"/>
      <c r="K82" s="49"/>
      <c r="L82" s="49"/>
      <c r="M82" s="24"/>
      <c r="N82" s="24"/>
      <c r="O82" s="24"/>
      <c r="P82" s="24"/>
      <c r="Q82" s="24"/>
    </row>
    <row r="83" spans="1:17" ht="63">
      <c r="A83" s="95" t="s">
        <v>804</v>
      </c>
      <c r="B83" s="53" t="s">
        <v>1221</v>
      </c>
      <c r="C83" s="68" t="s">
        <v>1222</v>
      </c>
      <c r="D83" s="77"/>
      <c r="E83" s="77"/>
      <c r="F83" s="49"/>
      <c r="G83" s="49"/>
      <c r="H83" s="49"/>
      <c r="I83" s="49"/>
      <c r="J83" s="49"/>
      <c r="K83" s="49"/>
      <c r="L83" s="49"/>
      <c r="M83" s="24"/>
      <c r="N83" s="24"/>
      <c r="O83" s="24"/>
      <c r="P83" s="24"/>
      <c r="Q83" s="24"/>
    </row>
    <row r="84" spans="1:17" ht="63">
      <c r="A84" s="95" t="s">
        <v>804</v>
      </c>
      <c r="B84" s="53" t="s">
        <v>1223</v>
      </c>
      <c r="C84" s="54" t="s">
        <v>1224</v>
      </c>
      <c r="D84" s="77"/>
      <c r="E84" s="77"/>
      <c r="F84" s="49"/>
      <c r="G84" s="49">
        <v>0.15</v>
      </c>
      <c r="H84" s="49"/>
      <c r="I84" s="49"/>
      <c r="J84" s="49"/>
      <c r="K84" s="49"/>
      <c r="L84" s="49"/>
      <c r="M84" s="24"/>
      <c r="N84" s="24"/>
      <c r="O84" s="24"/>
      <c r="P84" s="24"/>
      <c r="Q84" s="24"/>
    </row>
    <row r="85" spans="1:17" ht="78.75">
      <c r="A85" s="95" t="s">
        <v>804</v>
      </c>
      <c r="B85" s="53" t="s">
        <v>1225</v>
      </c>
      <c r="C85" s="54" t="s">
        <v>1226</v>
      </c>
      <c r="D85" s="77"/>
      <c r="E85" s="77"/>
      <c r="F85" s="49">
        <v>3</v>
      </c>
      <c r="G85" s="49"/>
      <c r="H85" s="49"/>
      <c r="I85" s="49"/>
      <c r="J85" s="49"/>
      <c r="K85" s="49"/>
      <c r="L85" s="49"/>
      <c r="M85" s="24"/>
      <c r="N85" s="24"/>
      <c r="O85" s="24"/>
      <c r="P85" s="24"/>
      <c r="Q85" s="24"/>
    </row>
    <row r="86" spans="1:17" ht="47.25">
      <c r="A86" s="95" t="s">
        <v>805</v>
      </c>
      <c r="B86" s="53" t="s">
        <v>241</v>
      </c>
      <c r="C86" s="54" t="s">
        <v>2452</v>
      </c>
      <c r="D86" s="77"/>
      <c r="E86" s="77"/>
      <c r="F86" s="49"/>
      <c r="G86" s="49"/>
      <c r="H86" s="49"/>
      <c r="I86" s="49"/>
      <c r="J86" s="49"/>
      <c r="K86" s="49"/>
      <c r="L86" s="49"/>
      <c r="M86" s="24"/>
      <c r="N86" s="24"/>
      <c r="O86" s="24"/>
      <c r="P86" s="24"/>
      <c r="Q86" s="24"/>
    </row>
    <row r="87" spans="1:17" ht="31.5">
      <c r="A87" s="95" t="s">
        <v>804</v>
      </c>
      <c r="B87" s="53" t="s">
        <v>1236</v>
      </c>
      <c r="C87" s="54" t="s">
        <v>1237</v>
      </c>
      <c r="D87" s="77"/>
      <c r="E87" s="77"/>
      <c r="F87" s="49">
        <v>0.25</v>
      </c>
      <c r="G87" s="49">
        <v>0.15</v>
      </c>
      <c r="H87" s="49"/>
      <c r="I87" s="49"/>
      <c r="J87" s="49"/>
      <c r="K87" s="49"/>
      <c r="L87" s="49"/>
      <c r="M87" s="24"/>
      <c r="N87" s="24"/>
      <c r="O87" s="24"/>
      <c r="P87" s="24"/>
      <c r="Q87" s="24"/>
    </row>
    <row r="88" spans="1:17" ht="31.5">
      <c r="A88" s="95" t="s">
        <v>805</v>
      </c>
      <c r="B88" s="53" t="s">
        <v>232</v>
      </c>
      <c r="C88" s="54" t="s">
        <v>328</v>
      </c>
      <c r="D88" s="77"/>
      <c r="E88" s="77"/>
      <c r="F88" s="49"/>
      <c r="G88" s="49"/>
      <c r="H88" s="49"/>
      <c r="I88" s="49"/>
      <c r="J88" s="49"/>
      <c r="K88" s="49">
        <v>9.40</v>
      </c>
      <c r="L88" s="49"/>
      <c r="M88" s="24"/>
      <c r="N88" s="24"/>
      <c r="O88" s="24"/>
      <c r="P88" s="24"/>
      <c r="Q88" s="24"/>
    </row>
    <row r="89" spans="1:17" ht="31.5">
      <c r="A89" s="95" t="s">
        <v>804</v>
      </c>
      <c r="B89" s="53" t="s">
        <v>1249</v>
      </c>
      <c r="C89" s="54" t="s">
        <v>2464</v>
      </c>
      <c r="D89" s="77"/>
      <c r="E89" s="77"/>
      <c r="F89" s="49">
        <v>0.90</v>
      </c>
      <c r="G89" s="49">
        <v>0.42</v>
      </c>
      <c r="H89" s="49"/>
      <c r="I89" s="49"/>
      <c r="J89" s="49"/>
      <c r="K89" s="49"/>
      <c r="L89" s="49"/>
      <c r="M89" s="24"/>
      <c r="N89" s="24"/>
      <c r="O89" s="24"/>
      <c r="P89" s="24"/>
      <c r="Q89" s="24"/>
    </row>
    <row r="90" spans="1:17" ht="31.5">
      <c r="A90" s="95" t="s">
        <v>804</v>
      </c>
      <c r="B90" s="53" t="s">
        <v>1250</v>
      </c>
      <c r="C90" s="54" t="s">
        <v>2465</v>
      </c>
      <c r="D90" s="77"/>
      <c r="E90" s="77"/>
      <c r="F90" s="49">
        <v>0.56999999999999995</v>
      </c>
      <c r="G90" s="49">
        <v>0.45</v>
      </c>
      <c r="H90" s="49"/>
      <c r="I90" s="49"/>
      <c r="J90" s="49"/>
      <c r="K90" s="49"/>
      <c r="L90" s="49"/>
      <c r="M90" s="24"/>
      <c r="N90" s="24"/>
      <c r="O90" s="24"/>
      <c r="P90" s="24"/>
      <c r="Q90" s="24"/>
    </row>
    <row r="91" spans="1:17" ht="31.5">
      <c r="A91" s="95" t="s">
        <v>804</v>
      </c>
      <c r="B91" s="53" t="s">
        <v>1251</v>
      </c>
      <c r="C91" s="54" t="s">
        <v>1252</v>
      </c>
      <c r="D91" s="77"/>
      <c r="E91" s="77"/>
      <c r="F91" s="49"/>
      <c r="G91" s="49"/>
      <c r="H91" s="49"/>
      <c r="I91" s="49"/>
      <c r="J91" s="49"/>
      <c r="K91" s="49"/>
      <c r="L91" s="49"/>
      <c r="M91" s="24"/>
      <c r="N91" s="24"/>
      <c r="O91" s="24"/>
      <c r="P91" s="24"/>
      <c r="Q91" s="24"/>
    </row>
    <row r="92" spans="1:17" ht="47.25">
      <c r="A92" s="95" t="s">
        <v>804</v>
      </c>
      <c r="B92" s="53" t="s">
        <v>1256</v>
      </c>
      <c r="C92" s="54" t="s">
        <v>1257</v>
      </c>
      <c r="D92" s="77"/>
      <c r="E92" s="77"/>
      <c r="F92" s="49"/>
      <c r="G92" s="49"/>
      <c r="H92" s="49"/>
      <c r="I92" s="49"/>
      <c r="J92" s="49"/>
      <c r="K92" s="49"/>
      <c r="L92" s="49"/>
      <c r="M92" s="24"/>
      <c r="N92" s="24"/>
      <c r="O92" s="24"/>
      <c r="P92" s="24"/>
      <c r="Q92" s="24"/>
    </row>
    <row r="93" spans="1:17" ht="47.25">
      <c r="A93" s="95" t="s">
        <v>805</v>
      </c>
      <c r="B93" s="53" t="s">
        <v>1260</v>
      </c>
      <c r="C93" s="55" t="s">
        <v>1261</v>
      </c>
      <c r="D93" s="77"/>
      <c r="E93" s="77"/>
      <c r="F93" s="49"/>
      <c r="G93" s="49">
        <v>1.20</v>
      </c>
      <c r="H93" s="49"/>
      <c r="I93" s="49"/>
      <c r="J93" s="49"/>
      <c r="K93" s="49"/>
      <c r="L93" s="49"/>
      <c r="M93" s="24"/>
      <c r="N93" s="24"/>
      <c r="O93" s="24"/>
      <c r="P93" s="24"/>
      <c r="Q93" s="24"/>
    </row>
    <row r="94" spans="1:17" ht="47.25">
      <c r="A94" s="95" t="s">
        <v>805</v>
      </c>
      <c r="B94" s="53" t="s">
        <v>1262</v>
      </c>
      <c r="C94" s="55" t="s">
        <v>1263</v>
      </c>
      <c r="D94" s="77"/>
      <c r="E94" s="77"/>
      <c r="F94" s="49"/>
      <c r="G94" s="49">
        <v>1.30</v>
      </c>
      <c r="H94" s="49"/>
      <c r="I94" s="49"/>
      <c r="J94" s="49"/>
      <c r="K94" s="49"/>
      <c r="L94" s="49"/>
      <c r="M94" s="24"/>
      <c r="N94" s="24"/>
      <c r="O94" s="24"/>
      <c r="P94" s="24"/>
      <c r="Q94" s="24"/>
    </row>
    <row r="95" spans="1:17" ht="63">
      <c r="A95" s="95" t="s">
        <v>805</v>
      </c>
      <c r="B95" s="53" t="s">
        <v>631</v>
      </c>
      <c r="C95" s="55" t="s">
        <v>746</v>
      </c>
      <c r="D95" s="77"/>
      <c r="E95" s="77"/>
      <c r="F95" s="49"/>
      <c r="G95" s="49"/>
      <c r="H95" s="49"/>
      <c r="I95" s="49"/>
      <c r="J95" s="49"/>
      <c r="K95" s="49"/>
      <c r="L95" s="49"/>
      <c r="M95" s="24"/>
      <c r="N95" s="24"/>
      <c r="O95" s="24"/>
      <c r="P95" s="24"/>
      <c r="Q95" s="24"/>
    </row>
    <row r="96" spans="1:17" ht="63">
      <c r="A96" s="95" t="s">
        <v>804</v>
      </c>
      <c r="B96" s="53" t="s">
        <v>1271</v>
      </c>
      <c r="C96" s="54" t="s">
        <v>1272</v>
      </c>
      <c r="D96" s="77"/>
      <c r="E96" s="77"/>
      <c r="F96" s="49">
        <v>1.26</v>
      </c>
      <c r="G96" s="49"/>
      <c r="H96" s="49"/>
      <c r="I96" s="49"/>
      <c r="J96" s="49"/>
      <c r="K96" s="49"/>
      <c r="L96" s="49"/>
      <c r="M96" s="24"/>
      <c r="N96" s="24"/>
      <c r="O96" s="24"/>
      <c r="P96" s="24"/>
      <c r="Q96" s="24"/>
    </row>
    <row r="97" spans="1:17" ht="94.5">
      <c r="A97" s="95" t="s">
        <v>804</v>
      </c>
      <c r="B97" s="53" t="s">
        <v>1273</v>
      </c>
      <c r="C97" s="54" t="s">
        <v>1274</v>
      </c>
      <c r="D97" s="77"/>
      <c r="E97" s="77"/>
      <c r="F97" s="49">
        <v>0.25</v>
      </c>
      <c r="G97" s="49">
        <v>0.55000000000000004</v>
      </c>
      <c r="H97" s="49"/>
      <c r="I97" s="49"/>
      <c r="J97" s="49"/>
      <c r="K97" s="49"/>
      <c r="L97" s="49"/>
      <c r="M97" s="24"/>
      <c r="N97" s="24"/>
      <c r="O97" s="24"/>
      <c r="P97" s="24"/>
      <c r="Q97" s="24"/>
    </row>
    <row r="98" spans="1:17" ht="31.5">
      <c r="A98" s="95" t="s">
        <v>805</v>
      </c>
      <c r="B98" s="53" t="s">
        <v>1281</v>
      </c>
      <c r="C98" s="55" t="s">
        <v>1282</v>
      </c>
      <c r="D98" s="77"/>
      <c r="E98" s="77"/>
      <c r="F98" s="49"/>
      <c r="G98" s="49"/>
      <c r="H98" s="49"/>
      <c r="I98" s="49"/>
      <c r="J98" s="49"/>
      <c r="K98" s="49"/>
      <c r="L98" s="49"/>
      <c r="M98" s="24"/>
      <c r="N98" s="24"/>
      <c r="O98" s="24"/>
      <c r="P98" s="24"/>
      <c r="Q98" s="24"/>
    </row>
    <row r="99" spans="1:17" ht="31.5">
      <c r="A99" s="95" t="s">
        <v>805</v>
      </c>
      <c r="B99" s="53" t="s">
        <v>1283</v>
      </c>
      <c r="C99" s="55" t="s">
        <v>1284</v>
      </c>
      <c r="D99" s="77"/>
      <c r="E99" s="77"/>
      <c r="F99" s="49"/>
      <c r="G99" s="49"/>
      <c r="H99" s="49"/>
      <c r="I99" s="49"/>
      <c r="J99" s="49"/>
      <c r="K99" s="49"/>
      <c r="L99" s="49"/>
      <c r="M99" s="24"/>
      <c r="N99" s="24"/>
      <c r="O99" s="24"/>
      <c r="P99" s="24"/>
      <c r="Q99" s="24"/>
    </row>
    <row r="100" spans="1:17" ht="31.5">
      <c r="A100" s="95" t="s">
        <v>805</v>
      </c>
      <c r="B100" s="53" t="s">
        <v>1285</v>
      </c>
      <c r="C100" s="55" t="s">
        <v>1286</v>
      </c>
      <c r="D100" s="77"/>
      <c r="E100" s="77"/>
      <c r="F100" s="49"/>
      <c r="G100" s="49"/>
      <c r="H100" s="49"/>
      <c r="I100" s="49"/>
      <c r="J100" s="49"/>
      <c r="K100" s="49"/>
      <c r="L100" s="49"/>
      <c r="M100" s="24"/>
      <c r="N100" s="24"/>
      <c r="O100" s="24"/>
      <c r="P100" s="24"/>
      <c r="Q100" s="24"/>
    </row>
    <row r="101" spans="1:17" ht="31.5">
      <c r="A101" s="95" t="s">
        <v>805</v>
      </c>
      <c r="B101" s="53" t="s">
        <v>1287</v>
      </c>
      <c r="C101" s="55" t="s">
        <v>1288</v>
      </c>
      <c r="D101" s="77"/>
      <c r="E101" s="77"/>
      <c r="F101" s="49"/>
      <c r="G101" s="49"/>
      <c r="H101" s="49"/>
      <c r="I101" s="49"/>
      <c r="J101" s="49"/>
      <c r="K101" s="49"/>
      <c r="L101" s="49"/>
      <c r="M101" s="24"/>
      <c r="N101" s="24"/>
      <c r="O101" s="24"/>
      <c r="P101" s="24"/>
      <c r="Q101" s="24"/>
    </row>
    <row r="102" spans="1:17" ht="31.5">
      <c r="A102" s="95" t="s">
        <v>805</v>
      </c>
      <c r="B102" s="53" t="s">
        <v>1289</v>
      </c>
      <c r="C102" s="55" t="s">
        <v>1290</v>
      </c>
      <c r="D102" s="77"/>
      <c r="E102" s="77"/>
      <c r="F102" s="49"/>
      <c r="G102" s="49"/>
      <c r="H102" s="49"/>
      <c r="I102" s="49"/>
      <c r="J102" s="49"/>
      <c r="K102" s="49"/>
      <c r="L102" s="49"/>
      <c r="M102" s="24"/>
      <c r="N102" s="24"/>
      <c r="O102" s="24"/>
      <c r="P102" s="24"/>
      <c r="Q102" s="24"/>
    </row>
    <row r="103" spans="1:17" ht="47.25">
      <c r="A103" s="95" t="s">
        <v>804</v>
      </c>
      <c r="B103" s="53" t="s">
        <v>1293</v>
      </c>
      <c r="C103" s="55" t="s">
        <v>1294</v>
      </c>
      <c r="D103" s="77"/>
      <c r="E103" s="77"/>
      <c r="F103" s="49"/>
      <c r="G103" s="49"/>
      <c r="H103" s="49"/>
      <c r="I103" s="49"/>
      <c r="J103" s="49"/>
      <c r="K103" s="49"/>
      <c r="L103" s="49"/>
      <c r="M103" s="24"/>
      <c r="N103" s="24"/>
      <c r="O103" s="24"/>
      <c r="P103" s="24"/>
      <c r="Q103" s="24"/>
    </row>
    <row r="104" spans="1:17" ht="78.75">
      <c r="A104" s="95" t="s">
        <v>804</v>
      </c>
      <c r="B104" s="53" t="s">
        <v>1300</v>
      </c>
      <c r="C104" s="55" t="s">
        <v>2475</v>
      </c>
      <c r="D104" s="77"/>
      <c r="E104" s="77"/>
      <c r="F104" s="49">
        <v>1.26</v>
      </c>
      <c r="G104" s="49">
        <v>1.1000000000000001</v>
      </c>
      <c r="H104" s="49"/>
      <c r="I104" s="49"/>
      <c r="J104" s="49"/>
      <c r="K104" s="49"/>
      <c r="L104" s="49"/>
      <c r="M104" s="24"/>
      <c r="N104" s="24"/>
      <c r="O104" s="24"/>
      <c r="P104" s="24"/>
      <c r="Q104" s="24"/>
    </row>
    <row r="105" spans="1:17" ht="31.5">
      <c r="A105" s="95" t="s">
        <v>804</v>
      </c>
      <c r="B105" s="53" t="s">
        <v>1316</v>
      </c>
      <c r="C105" s="54" t="s">
        <v>2485</v>
      </c>
      <c r="D105" s="77"/>
      <c r="E105" s="77"/>
      <c r="F105" s="49">
        <v>0.80</v>
      </c>
      <c r="G105" s="49">
        <v>1.55</v>
      </c>
      <c r="H105" s="49"/>
      <c r="I105" s="49"/>
      <c r="J105" s="49"/>
      <c r="K105" s="49"/>
      <c r="L105" s="49"/>
      <c r="M105" s="24"/>
      <c r="N105" s="24"/>
      <c r="O105" s="24"/>
      <c r="P105" s="24"/>
      <c r="Q105" s="24"/>
    </row>
    <row r="106" spans="1:17" ht="31.5">
      <c r="A106" s="95" t="s">
        <v>805</v>
      </c>
      <c r="B106" s="53" t="s">
        <v>1321</v>
      </c>
      <c r="C106" s="54" t="s">
        <v>2488</v>
      </c>
      <c r="D106" s="77"/>
      <c r="E106" s="77"/>
      <c r="F106" s="49"/>
      <c r="G106" s="49"/>
      <c r="H106" s="49"/>
      <c r="I106" s="49"/>
      <c r="J106" s="49"/>
      <c r="K106" s="49"/>
      <c r="L106" s="49"/>
      <c r="M106" s="24"/>
      <c r="N106" s="24"/>
      <c r="O106" s="24"/>
      <c r="P106" s="24"/>
      <c r="Q106" s="24"/>
    </row>
    <row r="107" spans="1:17" ht="63">
      <c r="A107" s="95" t="s">
        <v>806</v>
      </c>
      <c r="B107" s="53" t="s">
        <v>1325</v>
      </c>
      <c r="C107" s="54" t="s">
        <v>1326</v>
      </c>
      <c r="D107" s="77"/>
      <c r="E107" s="77"/>
      <c r="F107" s="49"/>
      <c r="G107" s="49">
        <v>0.57000000000000006</v>
      </c>
      <c r="H107" s="49"/>
      <c r="I107" s="49"/>
      <c r="J107" s="49"/>
      <c r="K107" s="49"/>
      <c r="L107" s="49"/>
      <c r="M107" s="24"/>
      <c r="N107" s="24"/>
      <c r="O107" s="24"/>
      <c r="P107" s="24"/>
      <c r="Q107" s="24"/>
    </row>
    <row r="108" spans="1:17" ht="63">
      <c r="A108" s="95" t="s">
        <v>806</v>
      </c>
      <c r="B108" s="53" t="s">
        <v>1337</v>
      </c>
      <c r="C108" s="54" t="s">
        <v>2492</v>
      </c>
      <c r="D108" s="77"/>
      <c r="E108" s="77"/>
      <c r="F108" s="49"/>
      <c r="G108" s="49"/>
      <c r="H108" s="49">
        <v>0.80</v>
      </c>
      <c r="I108" s="49">
        <v>0.65</v>
      </c>
      <c r="J108" s="49"/>
      <c r="K108" s="49"/>
      <c r="L108" s="49"/>
      <c r="M108" s="24"/>
      <c r="N108" s="24"/>
      <c r="O108" s="24"/>
      <c r="P108" s="24"/>
      <c r="Q108" s="24"/>
    </row>
    <row r="109" spans="1:17" ht="47.25">
      <c r="A109" s="95" t="s">
        <v>806</v>
      </c>
      <c r="B109" s="53" t="s">
        <v>1338</v>
      </c>
      <c r="C109" s="54" t="s">
        <v>2494</v>
      </c>
      <c r="D109" s="77"/>
      <c r="E109" s="77"/>
      <c r="F109" s="49"/>
      <c r="G109" s="49"/>
      <c r="H109" s="49"/>
      <c r="I109" s="49"/>
      <c r="J109" s="49"/>
      <c r="K109" s="49"/>
      <c r="L109" s="49"/>
      <c r="M109" s="24"/>
      <c r="N109" s="24"/>
      <c r="O109" s="24"/>
      <c r="P109" s="24"/>
      <c r="Q109" s="24"/>
    </row>
    <row r="110" spans="1:17" ht="47.25">
      <c r="A110" s="95" t="s">
        <v>806</v>
      </c>
      <c r="B110" s="53" t="s">
        <v>1339</v>
      </c>
      <c r="C110" s="54" t="s">
        <v>1340</v>
      </c>
      <c r="D110" s="77"/>
      <c r="E110" s="77"/>
      <c r="F110" s="49"/>
      <c r="G110" s="49"/>
      <c r="H110" s="49"/>
      <c r="I110" s="49"/>
      <c r="J110" s="49"/>
      <c r="K110" s="49"/>
      <c r="L110" s="49"/>
      <c r="M110" s="24"/>
      <c r="N110" s="24"/>
      <c r="O110" s="24"/>
      <c r="P110" s="24"/>
      <c r="Q110" s="24"/>
    </row>
    <row r="111" spans="1:17" ht="31.5">
      <c r="A111" s="95" t="s">
        <v>806</v>
      </c>
      <c r="B111" s="53" t="s">
        <v>1341</v>
      </c>
      <c r="C111" s="54" t="s">
        <v>1342</v>
      </c>
      <c r="D111" s="77"/>
      <c r="E111" s="77"/>
      <c r="F111" s="49"/>
      <c r="G111" s="49"/>
      <c r="H111" s="49"/>
      <c r="I111" s="49"/>
      <c r="J111" s="49"/>
      <c r="K111" s="49"/>
      <c r="L111" s="49"/>
      <c r="M111" s="24"/>
      <c r="N111" s="24"/>
      <c r="O111" s="24"/>
      <c r="P111" s="24"/>
      <c r="Q111" s="24"/>
    </row>
    <row r="112" spans="1:17" ht="31.5">
      <c r="A112" s="95" t="s">
        <v>806</v>
      </c>
      <c r="B112" s="53" t="s">
        <v>1343</v>
      </c>
      <c r="C112" s="54" t="s">
        <v>1344</v>
      </c>
      <c r="D112" s="77"/>
      <c r="E112" s="77"/>
      <c r="F112" s="49"/>
      <c r="G112" s="49"/>
      <c r="H112" s="49">
        <v>0.80</v>
      </c>
      <c r="I112" s="49">
        <v>0.60</v>
      </c>
      <c r="J112" s="49"/>
      <c r="K112" s="49"/>
      <c r="L112" s="49"/>
      <c r="M112" s="24"/>
      <c r="N112" s="24"/>
      <c r="O112" s="24"/>
      <c r="P112" s="24"/>
      <c r="Q112" s="24"/>
    </row>
    <row r="113" spans="1:17" ht="31.5">
      <c r="A113" s="95" t="s">
        <v>806</v>
      </c>
      <c r="B113" s="53" t="s">
        <v>1364</v>
      </c>
      <c r="C113" s="54" t="s">
        <v>1365</v>
      </c>
      <c r="D113" s="74"/>
      <c r="E113" s="74"/>
      <c r="F113" s="49"/>
      <c r="G113" s="49"/>
      <c r="H113" s="49"/>
      <c r="I113" s="49"/>
      <c r="J113" s="49"/>
      <c r="K113" s="49"/>
      <c r="L113" s="49"/>
      <c r="M113" s="24"/>
      <c r="N113" s="24"/>
      <c r="O113" s="24"/>
      <c r="P113" s="24"/>
      <c r="Q113" s="24"/>
    </row>
    <row r="114" spans="1:17" ht="47.25">
      <c r="A114" s="95" t="s">
        <v>806</v>
      </c>
      <c r="B114" s="53" t="s">
        <v>1374</v>
      </c>
      <c r="C114" s="54" t="s">
        <v>1375</v>
      </c>
      <c r="D114" s="74"/>
      <c r="E114" s="74"/>
      <c r="F114" s="49"/>
      <c r="G114" s="49"/>
      <c r="H114" s="49"/>
      <c r="I114" s="49"/>
      <c r="J114" s="49"/>
      <c r="K114" s="49"/>
      <c r="L114" s="49"/>
      <c r="M114" s="24"/>
      <c r="N114" s="24"/>
      <c r="O114" s="24"/>
      <c r="P114" s="24"/>
      <c r="Q114" s="24"/>
    </row>
    <row r="115" spans="1:17" ht="31.5">
      <c r="A115" s="95" t="s">
        <v>806</v>
      </c>
      <c r="B115" s="53" t="s">
        <v>1378</v>
      </c>
      <c r="C115" s="54" t="s">
        <v>1379</v>
      </c>
      <c r="D115" s="77"/>
      <c r="E115" s="77"/>
      <c r="F115" s="49"/>
      <c r="G115" s="49"/>
      <c r="H115" s="49"/>
      <c r="I115" s="49"/>
      <c r="J115" s="49"/>
      <c r="K115" s="49"/>
      <c r="L115" s="49"/>
      <c r="M115" s="24"/>
      <c r="N115" s="24"/>
      <c r="O115" s="24"/>
      <c r="P115" s="24"/>
      <c r="Q115" s="24"/>
    </row>
    <row r="116" spans="1:17" ht="63">
      <c r="A116" s="95" t="s">
        <v>806</v>
      </c>
      <c r="B116" s="53" t="s">
        <v>1382</v>
      </c>
      <c r="C116" s="54" t="s">
        <v>1383</v>
      </c>
      <c r="D116" s="77"/>
      <c r="E116" s="77"/>
      <c r="F116" s="49"/>
      <c r="G116" s="49"/>
      <c r="H116" s="49"/>
      <c r="I116" s="49"/>
      <c r="J116" s="49"/>
      <c r="K116" s="49"/>
      <c r="L116" s="49"/>
      <c r="M116" s="24"/>
      <c r="N116" s="24"/>
      <c r="O116" s="24"/>
      <c r="P116" s="24"/>
      <c r="Q116" s="24"/>
    </row>
    <row r="117" spans="1:17" ht="47.25">
      <c r="A117" s="95" t="s">
        <v>806</v>
      </c>
      <c r="B117" s="53" t="s">
        <v>1400</v>
      </c>
      <c r="C117" s="54" t="s">
        <v>1401</v>
      </c>
      <c r="D117" s="77"/>
      <c r="E117" s="77"/>
      <c r="F117" s="49"/>
      <c r="G117" s="49"/>
      <c r="H117" s="49"/>
      <c r="I117" s="49"/>
      <c r="J117" s="49"/>
      <c r="K117" s="49"/>
      <c r="L117" s="49"/>
      <c r="M117" s="24"/>
      <c r="N117" s="24"/>
      <c r="O117" s="24"/>
      <c r="P117" s="24"/>
      <c r="Q117" s="24"/>
    </row>
    <row r="118" spans="1:17" ht="31.5">
      <c r="A118" s="95" t="s">
        <v>806</v>
      </c>
      <c r="B118" s="53" t="s">
        <v>1422</v>
      </c>
      <c r="C118" s="54" t="s">
        <v>749</v>
      </c>
      <c r="D118" s="77"/>
      <c r="E118" s="77"/>
      <c r="F118" s="49"/>
      <c r="G118" s="49"/>
      <c r="H118" s="49"/>
      <c r="I118" s="49"/>
      <c r="J118" s="49"/>
      <c r="K118" s="49"/>
      <c r="L118" s="49"/>
      <c r="M118" s="24"/>
      <c r="N118" s="24"/>
      <c r="O118" s="24"/>
      <c r="P118" s="24"/>
      <c r="Q118" s="24"/>
    </row>
    <row r="119" spans="1:17" ht="31.5">
      <c r="A119" s="95" t="s">
        <v>806</v>
      </c>
      <c r="B119" s="53" t="s">
        <v>1423</v>
      </c>
      <c r="C119" s="54" t="s">
        <v>1424</v>
      </c>
      <c r="D119" s="77"/>
      <c r="E119" s="77"/>
      <c r="F119" s="49"/>
      <c r="G119" s="49"/>
      <c r="H119" s="49"/>
      <c r="I119" s="49"/>
      <c r="J119" s="49"/>
      <c r="K119" s="49"/>
      <c r="L119" s="49"/>
      <c r="M119" s="24"/>
      <c r="N119" s="24"/>
      <c r="O119" s="24"/>
      <c r="P119" s="24"/>
      <c r="Q119" s="24"/>
    </row>
    <row r="120" spans="1:17" ht="63">
      <c r="A120" s="95" t="s">
        <v>806</v>
      </c>
      <c r="B120" s="53" t="s">
        <v>1426</v>
      </c>
      <c r="C120" s="54" t="s">
        <v>2501</v>
      </c>
      <c r="D120" s="77"/>
      <c r="E120" s="77"/>
      <c r="F120" s="49"/>
      <c r="G120" s="49"/>
      <c r="H120" s="49">
        <v>0.25</v>
      </c>
      <c r="I120" s="49">
        <v>0.070000000000000007</v>
      </c>
      <c r="J120" s="49"/>
      <c r="K120" s="49"/>
      <c r="L120" s="49"/>
      <c r="M120" s="24"/>
      <c r="N120" s="24"/>
      <c r="O120" s="24"/>
      <c r="P120" s="24"/>
      <c r="Q120" s="24"/>
    </row>
    <row r="121" spans="1:17" ht="78.75">
      <c r="A121" s="95" t="s">
        <v>806</v>
      </c>
      <c r="B121" s="53" t="s">
        <v>1427</v>
      </c>
      <c r="C121" s="54" t="s">
        <v>2502</v>
      </c>
      <c r="D121" s="77"/>
      <c r="E121" s="77"/>
      <c r="F121" s="49"/>
      <c r="G121" s="49"/>
      <c r="H121" s="49">
        <v>0.25</v>
      </c>
      <c r="I121" s="49">
        <v>3.53</v>
      </c>
      <c r="J121" s="49"/>
      <c r="K121" s="49"/>
      <c r="L121" s="49"/>
      <c r="M121" s="24"/>
      <c r="N121" s="24"/>
      <c r="O121" s="24"/>
      <c r="P121" s="24"/>
      <c r="Q121" s="24"/>
    </row>
    <row r="122" spans="1:17" ht="63">
      <c r="A122" s="95" t="s">
        <v>806</v>
      </c>
      <c r="B122" s="53" t="s">
        <v>1436</v>
      </c>
      <c r="C122" s="54" t="s">
        <v>2503</v>
      </c>
      <c r="D122" s="77"/>
      <c r="E122" s="77"/>
      <c r="F122" s="49"/>
      <c r="G122" s="49"/>
      <c r="H122" s="49">
        <v>0.10</v>
      </c>
      <c r="I122" s="49">
        <v>0.30</v>
      </c>
      <c r="J122" s="49"/>
      <c r="K122" s="49"/>
      <c r="L122" s="49"/>
      <c r="M122" s="24"/>
      <c r="N122" s="24"/>
      <c r="O122" s="24"/>
      <c r="P122" s="24"/>
      <c r="Q122" s="24"/>
    </row>
    <row r="123" spans="1:17" ht="31.5">
      <c r="A123" s="95" t="s">
        <v>806</v>
      </c>
      <c r="B123" s="53" t="s">
        <v>1437</v>
      </c>
      <c r="C123" s="54" t="s">
        <v>1438</v>
      </c>
      <c r="D123" s="77"/>
      <c r="E123" s="77"/>
      <c r="F123" s="49"/>
      <c r="G123" s="49"/>
      <c r="H123" s="49"/>
      <c r="I123" s="49"/>
      <c r="J123" s="49"/>
      <c r="K123" s="49"/>
      <c r="L123" s="49"/>
      <c r="M123" s="24"/>
      <c r="N123" s="24"/>
      <c r="O123" s="24"/>
      <c r="P123" s="24"/>
      <c r="Q123" s="24"/>
    </row>
    <row r="124" spans="1:17" ht="31.5">
      <c r="A124" s="95" t="s">
        <v>806</v>
      </c>
      <c r="B124" s="53" t="s">
        <v>1439</v>
      </c>
      <c r="C124" s="54" t="s">
        <v>2504</v>
      </c>
      <c r="D124" s="77"/>
      <c r="E124" s="77"/>
      <c r="F124" s="49"/>
      <c r="G124" s="49"/>
      <c r="H124" s="49">
        <v>1.26</v>
      </c>
      <c r="I124" s="49">
        <v>0.5</v>
      </c>
      <c r="J124" s="49"/>
      <c r="K124" s="49"/>
      <c r="L124" s="49"/>
      <c r="M124" s="24"/>
      <c r="N124" s="24"/>
      <c r="O124" s="24"/>
      <c r="P124" s="24"/>
      <c r="Q124" s="24"/>
    </row>
    <row r="125" spans="1:17" ht="31.5">
      <c r="A125" s="95" t="s">
        <v>806</v>
      </c>
      <c r="B125" s="53" t="s">
        <v>1440</v>
      </c>
      <c r="C125" s="54" t="s">
        <v>1441</v>
      </c>
      <c r="D125" s="77"/>
      <c r="E125" s="77"/>
      <c r="F125" s="49"/>
      <c r="G125" s="49"/>
      <c r="H125" s="49"/>
      <c r="I125" s="49"/>
      <c r="J125" s="49"/>
      <c r="K125" s="49"/>
      <c r="L125" s="49"/>
      <c r="M125" s="24"/>
      <c r="N125" s="24"/>
      <c r="O125" s="24"/>
      <c r="P125" s="24"/>
      <c r="Q125" s="24"/>
    </row>
    <row r="126" spans="1:17" ht="31.5">
      <c r="A126" s="95" t="s">
        <v>806</v>
      </c>
      <c r="B126" s="53" t="s">
        <v>143</v>
      </c>
      <c r="C126" s="54" t="s">
        <v>752</v>
      </c>
      <c r="D126" s="77"/>
      <c r="E126" s="77"/>
      <c r="F126" s="49"/>
      <c r="G126" s="49"/>
      <c r="H126" s="49"/>
      <c r="I126" s="49"/>
      <c r="J126" s="49"/>
      <c r="K126" s="49"/>
      <c r="L126" s="49"/>
      <c r="M126" s="24"/>
      <c r="N126" s="24"/>
      <c r="O126" s="24"/>
      <c r="P126" s="24"/>
      <c r="Q126" s="24"/>
    </row>
    <row r="127" spans="1:17" ht="31.5">
      <c r="A127" s="95" t="s">
        <v>806</v>
      </c>
      <c r="B127" s="53" t="s">
        <v>1445</v>
      </c>
      <c r="C127" s="54" t="s">
        <v>1446</v>
      </c>
      <c r="D127" s="77"/>
      <c r="E127" s="77"/>
      <c r="F127" s="49"/>
      <c r="G127" s="49"/>
      <c r="H127" s="49">
        <v>2</v>
      </c>
      <c r="I127" s="49"/>
      <c r="J127" s="49"/>
      <c r="K127" s="49"/>
      <c r="L127" s="49"/>
      <c r="M127" s="24"/>
      <c r="N127" s="24"/>
      <c r="O127" s="24"/>
      <c r="P127" s="24"/>
      <c r="Q127" s="24"/>
    </row>
    <row r="128" spans="1:17" ht="47.25">
      <c r="A128" s="95" t="s">
        <v>806</v>
      </c>
      <c r="B128" s="53" t="s">
        <v>1447</v>
      </c>
      <c r="C128" s="54" t="s">
        <v>1448</v>
      </c>
      <c r="D128" s="77"/>
      <c r="E128" s="77"/>
      <c r="F128" s="49"/>
      <c r="G128" s="49"/>
      <c r="H128" s="49"/>
      <c r="I128" s="49"/>
      <c r="J128" s="49"/>
      <c r="K128" s="49"/>
      <c r="L128" s="49"/>
      <c r="M128" s="24"/>
      <c r="N128" s="24"/>
      <c r="O128" s="24"/>
      <c r="P128" s="24"/>
      <c r="Q128" s="24"/>
    </row>
    <row r="129" spans="1:17" ht="47.25">
      <c r="A129" s="95" t="s">
        <v>806</v>
      </c>
      <c r="B129" s="53" t="s">
        <v>144</v>
      </c>
      <c r="C129" s="54" t="s">
        <v>345</v>
      </c>
      <c r="D129" s="77"/>
      <c r="E129" s="77"/>
      <c r="F129" s="49"/>
      <c r="G129" s="49"/>
      <c r="H129" s="49"/>
      <c r="I129" s="49"/>
      <c r="J129" s="49"/>
      <c r="K129" s="49"/>
      <c r="L129" s="49"/>
      <c r="M129" s="24"/>
      <c r="N129" s="24"/>
      <c r="O129" s="24"/>
      <c r="P129" s="24"/>
      <c r="Q129" s="24"/>
    </row>
    <row r="130" spans="1:17" ht="47.25">
      <c r="A130" s="95" t="s">
        <v>806</v>
      </c>
      <c r="B130" s="53" t="s">
        <v>1449</v>
      </c>
      <c r="C130" s="54" t="s">
        <v>1450</v>
      </c>
      <c r="D130" s="77"/>
      <c r="E130" s="77"/>
      <c r="F130" s="49"/>
      <c r="G130" s="49"/>
      <c r="H130" s="49"/>
      <c r="I130" s="49"/>
      <c r="J130" s="49"/>
      <c r="K130" s="49"/>
      <c r="L130" s="49"/>
      <c r="M130" s="24"/>
      <c r="N130" s="24"/>
      <c r="O130" s="24"/>
      <c r="P130" s="24"/>
      <c r="Q130" s="24"/>
    </row>
    <row r="131" spans="1:17" ht="47.25">
      <c r="A131" s="95" t="s">
        <v>806</v>
      </c>
      <c r="B131" s="53" t="s">
        <v>242</v>
      </c>
      <c r="C131" s="54" t="s">
        <v>347</v>
      </c>
      <c r="D131" s="77"/>
      <c r="E131" s="77"/>
      <c r="F131" s="49"/>
      <c r="G131" s="49"/>
      <c r="H131" s="49"/>
      <c r="I131" s="49"/>
      <c r="J131" s="49"/>
      <c r="K131" s="49"/>
      <c r="L131" s="49"/>
      <c r="M131" s="24"/>
      <c r="N131" s="24"/>
      <c r="O131" s="24"/>
      <c r="P131" s="24"/>
      <c r="Q131" s="24"/>
    </row>
    <row r="132" spans="1:17" ht="31.5">
      <c r="A132" s="95" t="s">
        <v>806</v>
      </c>
      <c r="B132" s="53" t="s">
        <v>1470</v>
      </c>
      <c r="C132" s="54" t="s">
        <v>2514</v>
      </c>
      <c r="D132" s="77"/>
      <c r="E132" s="77"/>
      <c r="F132" s="49"/>
      <c r="G132" s="49"/>
      <c r="H132" s="49">
        <v>0.25</v>
      </c>
      <c r="I132" s="49">
        <v>0.22</v>
      </c>
      <c r="J132" s="49"/>
      <c r="K132" s="49"/>
      <c r="L132" s="49"/>
      <c r="M132" s="24"/>
      <c r="N132" s="24"/>
      <c r="O132" s="24"/>
      <c r="P132" s="24"/>
      <c r="Q132" s="24"/>
    </row>
    <row r="133" spans="1:17" ht="31.5">
      <c r="A133" s="95" t="s">
        <v>806</v>
      </c>
      <c r="B133" s="53" t="s">
        <v>1471</v>
      </c>
      <c r="C133" s="68" t="s">
        <v>2515</v>
      </c>
      <c r="D133" s="77"/>
      <c r="E133" s="77"/>
      <c r="F133" s="49"/>
      <c r="G133" s="49"/>
      <c r="H133" s="49">
        <v>0.25</v>
      </c>
      <c r="I133" s="49">
        <v>0.30000000000000004</v>
      </c>
      <c r="J133" s="49"/>
      <c r="K133" s="49"/>
      <c r="L133" s="49"/>
      <c r="M133" s="24"/>
      <c r="N133" s="24"/>
      <c r="O133" s="24"/>
      <c r="P133" s="24"/>
      <c r="Q133" s="24"/>
    </row>
    <row r="134" spans="1:17" ht="47.25">
      <c r="A134" s="95" t="s">
        <v>806</v>
      </c>
      <c r="B134" s="53" t="s">
        <v>1472</v>
      </c>
      <c r="C134" s="68" t="s">
        <v>2516</v>
      </c>
      <c r="D134" s="77"/>
      <c r="E134" s="77"/>
      <c r="F134" s="49"/>
      <c r="G134" s="49"/>
      <c r="H134" s="49"/>
      <c r="I134" s="49"/>
      <c r="J134" s="49">
        <v>0.25</v>
      </c>
      <c r="K134" s="49">
        <v>0.70</v>
      </c>
      <c r="L134" s="49"/>
      <c r="M134" s="24"/>
      <c r="N134" s="24"/>
      <c r="O134" s="24"/>
      <c r="P134" s="24"/>
      <c r="Q134" s="24"/>
    </row>
    <row r="135" spans="1:17" ht="47.25">
      <c r="A135" s="95" t="s">
        <v>806</v>
      </c>
      <c r="B135" s="53" t="s">
        <v>1482</v>
      </c>
      <c r="C135" s="68" t="s">
        <v>1483</v>
      </c>
      <c r="D135" s="77"/>
      <c r="E135" s="77"/>
      <c r="F135" s="49"/>
      <c r="G135" s="49"/>
      <c r="H135" s="49">
        <v>0.25</v>
      </c>
      <c r="I135" s="49">
        <v>2.57</v>
      </c>
      <c r="J135" s="49"/>
      <c r="K135" s="49"/>
      <c r="L135" s="49"/>
      <c r="M135" s="24"/>
      <c r="N135" s="24"/>
      <c r="O135" s="24"/>
      <c r="P135" s="24"/>
      <c r="Q135" s="24"/>
    </row>
    <row r="136" spans="1:17" ht="47.25">
      <c r="A136" s="95" t="s">
        <v>806</v>
      </c>
      <c r="B136" s="53" t="s">
        <v>1484</v>
      </c>
      <c r="C136" s="68" t="s">
        <v>2520</v>
      </c>
      <c r="D136" s="77"/>
      <c r="E136" s="77"/>
      <c r="F136" s="49"/>
      <c r="G136" s="49"/>
      <c r="H136" s="49">
        <v>0.25</v>
      </c>
      <c r="I136" s="49">
        <v>1</v>
      </c>
      <c r="J136" s="49"/>
      <c r="K136" s="49"/>
      <c r="L136" s="49"/>
      <c r="M136" s="24"/>
      <c r="N136" s="24"/>
      <c r="O136" s="24"/>
      <c r="P136" s="24"/>
      <c r="Q136" s="24"/>
    </row>
    <row r="137" spans="1:17" ht="31.5">
      <c r="A137" s="95" t="s">
        <v>806</v>
      </c>
      <c r="B137" s="53" t="s">
        <v>1529</v>
      </c>
      <c r="C137" s="68" t="s">
        <v>1530</v>
      </c>
      <c r="D137" s="77"/>
      <c r="E137" s="77"/>
      <c r="F137" s="49"/>
      <c r="G137" s="49"/>
      <c r="H137" s="49"/>
      <c r="I137" s="49">
        <v>0.70</v>
      </c>
      <c r="J137" s="49"/>
      <c r="K137" s="49"/>
      <c r="L137" s="49"/>
      <c r="M137" s="24"/>
      <c r="N137" s="24"/>
      <c r="O137" s="24"/>
      <c r="P137" s="24"/>
      <c r="Q137" s="24"/>
    </row>
    <row r="138" spans="1:17" ht="47.25">
      <c r="A138" s="95" t="s">
        <v>806</v>
      </c>
      <c r="B138" s="53" t="s">
        <v>1551</v>
      </c>
      <c r="C138" s="68" t="s">
        <v>1552</v>
      </c>
      <c r="D138" s="77"/>
      <c r="E138" s="77"/>
      <c r="F138" s="49"/>
      <c r="G138" s="49"/>
      <c r="H138" s="49"/>
      <c r="I138" s="49"/>
      <c r="J138" s="49"/>
      <c r="K138" s="49"/>
      <c r="L138" s="49"/>
      <c r="M138" s="24"/>
      <c r="N138" s="24"/>
      <c r="O138" s="24"/>
      <c r="P138" s="24"/>
      <c r="Q138" s="24"/>
    </row>
    <row r="139" spans="1:17" ht="47.25">
      <c r="A139" s="95" t="s">
        <v>806</v>
      </c>
      <c r="B139" s="53" t="s">
        <v>227</v>
      </c>
      <c r="C139" s="68" t="s">
        <v>357</v>
      </c>
      <c r="D139" s="77"/>
      <c r="E139" s="77"/>
      <c r="F139" s="49"/>
      <c r="G139" s="49"/>
      <c r="H139" s="49"/>
      <c r="I139" s="49"/>
      <c r="J139" s="49"/>
      <c r="K139" s="49"/>
      <c r="L139" s="49"/>
      <c r="M139" s="24"/>
      <c r="N139" s="24"/>
      <c r="O139" s="24"/>
      <c r="P139" s="24"/>
      <c r="Q139" s="24"/>
    </row>
    <row r="140" spans="1:17" ht="31.5">
      <c r="A140" s="95" t="s">
        <v>806</v>
      </c>
      <c r="B140" s="53" t="s">
        <v>1557</v>
      </c>
      <c r="C140" s="68" t="s">
        <v>1558</v>
      </c>
      <c r="D140" s="77"/>
      <c r="E140" s="77"/>
      <c r="F140" s="49"/>
      <c r="G140" s="49"/>
      <c r="H140" s="49"/>
      <c r="I140" s="49"/>
      <c r="J140" s="49"/>
      <c r="K140" s="49"/>
      <c r="L140" s="49"/>
      <c r="M140" s="24"/>
      <c r="N140" s="24"/>
      <c r="O140" s="24"/>
      <c r="P140" s="24"/>
      <c r="Q140" s="24"/>
    </row>
    <row r="141" spans="1:17" ht="47.25">
      <c r="A141" s="95" t="s">
        <v>806</v>
      </c>
      <c r="B141" s="53" t="s">
        <v>1559</v>
      </c>
      <c r="C141" s="68" t="s">
        <v>1560</v>
      </c>
      <c r="D141" s="77"/>
      <c r="E141" s="77"/>
      <c r="F141" s="49"/>
      <c r="G141" s="49"/>
      <c r="H141" s="49"/>
      <c r="I141" s="49"/>
      <c r="J141" s="49"/>
      <c r="K141" s="49"/>
      <c r="L141" s="49"/>
      <c r="M141" s="24"/>
      <c r="N141" s="24"/>
      <c r="O141" s="24"/>
      <c r="P141" s="24"/>
      <c r="Q141" s="24"/>
    </row>
    <row r="142" spans="1:17" ht="31.5">
      <c r="A142" s="95" t="s">
        <v>806</v>
      </c>
      <c r="B142" s="53" t="s">
        <v>1561</v>
      </c>
      <c r="C142" s="68" t="s">
        <v>1562</v>
      </c>
      <c r="D142" s="77"/>
      <c r="E142" s="77"/>
      <c r="F142" s="49"/>
      <c r="G142" s="49"/>
      <c r="H142" s="49"/>
      <c r="I142" s="49"/>
      <c r="J142" s="49"/>
      <c r="K142" s="49"/>
      <c r="L142" s="49"/>
      <c r="M142" s="24"/>
      <c r="N142" s="24"/>
      <c r="O142" s="24"/>
      <c r="P142" s="24"/>
      <c r="Q142" s="24"/>
    </row>
    <row r="143" spans="1:17" ht="63">
      <c r="A143" s="95" t="s">
        <v>806</v>
      </c>
      <c r="B143" s="53" t="s">
        <v>1592</v>
      </c>
      <c r="C143" s="68" t="s">
        <v>1593</v>
      </c>
      <c r="D143" s="77"/>
      <c r="E143" s="77"/>
      <c r="F143" s="49"/>
      <c r="G143" s="49"/>
      <c r="H143" s="49"/>
      <c r="I143" s="49"/>
      <c r="J143" s="49"/>
      <c r="K143" s="49"/>
      <c r="L143" s="49"/>
      <c r="M143" s="24"/>
      <c r="N143" s="24"/>
      <c r="O143" s="24"/>
      <c r="P143" s="24"/>
      <c r="Q143" s="24"/>
    </row>
    <row r="144" spans="1:17" ht="47.25">
      <c r="A144" s="95" t="s">
        <v>806</v>
      </c>
      <c r="B144" s="53" t="s">
        <v>1600</v>
      </c>
      <c r="C144" s="68" t="s">
        <v>1601</v>
      </c>
      <c r="D144" s="77"/>
      <c r="E144" s="77"/>
      <c r="F144" s="49"/>
      <c r="G144" s="49"/>
      <c r="H144" s="49"/>
      <c r="I144" s="49"/>
      <c r="J144" s="49"/>
      <c r="K144" s="49"/>
      <c r="L144" s="49"/>
      <c r="M144" s="24"/>
      <c r="N144" s="24"/>
      <c r="O144" s="24"/>
      <c r="P144" s="24"/>
      <c r="Q144" s="24"/>
    </row>
    <row r="145" spans="1:17" ht="31.5">
      <c r="A145" s="95" t="s">
        <v>806</v>
      </c>
      <c r="B145" s="53" t="s">
        <v>1602</v>
      </c>
      <c r="C145" s="68" t="s">
        <v>1603</v>
      </c>
      <c r="D145" s="77"/>
      <c r="E145" s="77"/>
      <c r="F145" s="49"/>
      <c r="G145" s="49"/>
      <c r="H145" s="49">
        <v>0.65</v>
      </c>
      <c r="I145" s="49">
        <v>0.39999999999999997</v>
      </c>
      <c r="J145" s="49"/>
      <c r="K145" s="49"/>
      <c r="L145" s="49"/>
      <c r="M145" s="24"/>
      <c r="N145" s="24"/>
      <c r="O145" s="24"/>
      <c r="P145" s="24"/>
      <c r="Q145" s="24"/>
    </row>
    <row r="146" spans="1:17" ht="47.25">
      <c r="A146" s="95" t="s">
        <v>806</v>
      </c>
      <c r="B146" s="53" t="s">
        <v>1604</v>
      </c>
      <c r="C146" s="68" t="s">
        <v>1605</v>
      </c>
      <c r="D146" s="77"/>
      <c r="E146" s="77"/>
      <c r="F146" s="49"/>
      <c r="G146" s="49"/>
      <c r="H146" s="49"/>
      <c r="I146" s="49"/>
      <c r="J146" s="49"/>
      <c r="K146" s="49"/>
      <c r="L146" s="49"/>
      <c r="M146" s="24"/>
      <c r="N146" s="24"/>
      <c r="O146" s="24"/>
      <c r="P146" s="24"/>
      <c r="Q146" s="24"/>
    </row>
    <row r="147" spans="1:17" ht="47.25">
      <c r="A147" s="95" t="s">
        <v>806</v>
      </c>
      <c r="B147" s="53" t="s">
        <v>1608</v>
      </c>
      <c r="C147" s="68" t="s">
        <v>1609</v>
      </c>
      <c r="D147" s="77"/>
      <c r="E147" s="77"/>
      <c r="F147" s="49"/>
      <c r="G147" s="49"/>
      <c r="H147" s="49">
        <v>0.25</v>
      </c>
      <c r="I147" s="49">
        <v>0.25</v>
      </c>
      <c r="J147" s="49"/>
      <c r="K147" s="49"/>
      <c r="L147" s="49"/>
      <c r="M147" s="24"/>
      <c r="N147" s="24"/>
      <c r="O147" s="24"/>
      <c r="P147" s="24"/>
      <c r="Q147" s="24"/>
    </row>
    <row r="148" spans="1:17" ht="78.75">
      <c r="A148" s="95" t="s">
        <v>806</v>
      </c>
      <c r="B148" s="53" t="s">
        <v>1613</v>
      </c>
      <c r="C148" s="68" t="s">
        <v>1614</v>
      </c>
      <c r="D148" s="77"/>
      <c r="E148" s="77"/>
      <c r="F148" s="49"/>
      <c r="G148" s="49"/>
      <c r="H148" s="49">
        <v>0.25</v>
      </c>
      <c r="I148" s="49">
        <v>0.5</v>
      </c>
      <c r="J148" s="49"/>
      <c r="K148" s="49"/>
      <c r="L148" s="49"/>
      <c r="M148" s="24"/>
      <c r="N148" s="24"/>
      <c r="O148" s="24"/>
      <c r="P148" s="24"/>
      <c r="Q148" s="24"/>
    </row>
    <row r="149" spans="1:17" ht="47.25">
      <c r="A149" s="95" t="s">
        <v>806</v>
      </c>
      <c r="B149" s="53" t="s">
        <v>251</v>
      </c>
      <c r="C149" s="68" t="s">
        <v>2541</v>
      </c>
      <c r="D149" s="77"/>
      <c r="E149" s="77"/>
      <c r="F149" s="49"/>
      <c r="G149" s="49"/>
      <c r="H149" s="49">
        <v>0.40</v>
      </c>
      <c r="I149" s="49">
        <v>5.3500000000000005</v>
      </c>
      <c r="J149" s="49"/>
      <c r="K149" s="49"/>
      <c r="L149" s="49"/>
      <c r="M149" s="24"/>
      <c r="N149" s="24"/>
      <c r="O149" s="24"/>
      <c r="P149" s="24"/>
      <c r="Q149" s="24"/>
    </row>
    <row r="150" spans="1:17" ht="31.5">
      <c r="A150" s="95" t="s">
        <v>806</v>
      </c>
      <c r="B150" s="53" t="s">
        <v>1617</v>
      </c>
      <c r="C150" s="68" t="s">
        <v>1618</v>
      </c>
      <c r="D150" s="77"/>
      <c r="E150" s="77"/>
      <c r="F150" s="49"/>
      <c r="G150" s="49"/>
      <c r="H150" s="49">
        <v>0.25</v>
      </c>
      <c r="I150" s="49">
        <v>0.70</v>
      </c>
      <c r="J150" s="49"/>
      <c r="K150" s="49"/>
      <c r="L150" s="49"/>
      <c r="M150" s="24"/>
      <c r="N150" s="24"/>
      <c r="O150" s="24"/>
      <c r="P150" s="24"/>
      <c r="Q150" s="24"/>
    </row>
    <row r="151" spans="1:17" ht="31.5">
      <c r="A151" s="95" t="s">
        <v>806</v>
      </c>
      <c r="B151" s="53" t="s">
        <v>1621</v>
      </c>
      <c r="C151" s="68" t="s">
        <v>1622</v>
      </c>
      <c r="D151" s="77"/>
      <c r="E151" s="77"/>
      <c r="F151" s="49"/>
      <c r="G151" s="49"/>
      <c r="H151" s="49">
        <v>0.25</v>
      </c>
      <c r="I151" s="49"/>
      <c r="J151" s="49"/>
      <c r="K151" s="49"/>
      <c r="L151" s="49"/>
      <c r="M151" s="24"/>
      <c r="N151" s="24"/>
      <c r="O151" s="24"/>
      <c r="P151" s="24"/>
      <c r="Q151" s="24"/>
    </row>
    <row r="152" spans="1:17" ht="31.5">
      <c r="A152" s="95" t="s">
        <v>806</v>
      </c>
      <c r="B152" s="53" t="s">
        <v>1623</v>
      </c>
      <c r="C152" s="68" t="s">
        <v>1624</v>
      </c>
      <c r="D152" s="77"/>
      <c r="E152" s="77"/>
      <c r="F152" s="49"/>
      <c r="G152" s="49"/>
      <c r="H152" s="49"/>
      <c r="I152" s="49"/>
      <c r="J152" s="49"/>
      <c r="K152" s="49"/>
      <c r="L152" s="49"/>
      <c r="M152" s="24"/>
      <c r="N152" s="24"/>
      <c r="O152" s="24"/>
      <c r="P152" s="24"/>
      <c r="Q152" s="24"/>
    </row>
    <row r="153" spans="1:17" ht="47.25">
      <c r="A153" s="95" t="s">
        <v>806</v>
      </c>
      <c r="B153" s="53" t="s">
        <v>1625</v>
      </c>
      <c r="C153" s="68" t="s">
        <v>1626</v>
      </c>
      <c r="D153" s="77"/>
      <c r="E153" s="77"/>
      <c r="F153" s="49"/>
      <c r="G153" s="49"/>
      <c r="H153" s="49">
        <v>0.40</v>
      </c>
      <c r="I153" s="49">
        <v>0.25</v>
      </c>
      <c r="J153" s="49"/>
      <c r="K153" s="49"/>
      <c r="L153" s="49"/>
      <c r="M153" s="24"/>
      <c r="N153" s="24"/>
      <c r="O153" s="24"/>
      <c r="P153" s="24"/>
      <c r="Q153" s="24"/>
    </row>
    <row r="154" spans="1:17" ht="63">
      <c r="A154" s="95" t="s">
        <v>806</v>
      </c>
      <c r="B154" s="53" t="s">
        <v>687</v>
      </c>
      <c r="C154" s="68" t="s">
        <v>2543</v>
      </c>
      <c r="D154" s="77"/>
      <c r="E154" s="77"/>
      <c r="F154" s="49"/>
      <c r="G154" s="49"/>
      <c r="H154" s="49"/>
      <c r="I154" s="49"/>
      <c r="J154" s="49"/>
      <c r="K154" s="49"/>
      <c r="L154" s="49"/>
      <c r="M154" s="24"/>
      <c r="N154" s="24"/>
      <c r="O154" s="24"/>
      <c r="P154" s="24"/>
      <c r="Q154" s="24"/>
    </row>
    <row r="155" spans="1:17" ht="47.25">
      <c r="A155" s="95" t="s">
        <v>806</v>
      </c>
      <c r="B155" s="53" t="s">
        <v>1627</v>
      </c>
      <c r="C155" s="68" t="s">
        <v>2544</v>
      </c>
      <c r="D155" s="77"/>
      <c r="E155" s="77"/>
      <c r="F155" s="49"/>
      <c r="G155" s="49"/>
      <c r="H155" s="49"/>
      <c r="I155" s="49"/>
      <c r="J155" s="49"/>
      <c r="K155" s="49"/>
      <c r="L155" s="49"/>
      <c r="M155" s="24"/>
      <c r="N155" s="24"/>
      <c r="O155" s="24"/>
      <c r="P155" s="24"/>
      <c r="Q155" s="24"/>
    </row>
    <row r="156" spans="1:17" ht="63">
      <c r="A156" s="95" t="s">
        <v>806</v>
      </c>
      <c r="B156" s="53" t="s">
        <v>1630</v>
      </c>
      <c r="C156" s="68" t="s">
        <v>1631</v>
      </c>
      <c r="D156" s="77"/>
      <c r="E156" s="77"/>
      <c r="F156" s="49"/>
      <c r="G156" s="49"/>
      <c r="H156" s="49">
        <v>0.25</v>
      </c>
      <c r="I156" s="49">
        <v>0.25</v>
      </c>
      <c r="J156" s="49"/>
      <c r="K156" s="49"/>
      <c r="L156" s="49"/>
      <c r="M156" s="24"/>
      <c r="N156" s="24"/>
      <c r="O156" s="24"/>
      <c r="P156" s="24"/>
      <c r="Q156" s="24"/>
    </row>
    <row r="157" spans="1:17" ht="63">
      <c r="A157" s="95" t="s">
        <v>806</v>
      </c>
      <c r="B157" s="53" t="s">
        <v>1650</v>
      </c>
      <c r="C157" s="68" t="s">
        <v>2547</v>
      </c>
      <c r="D157" s="77"/>
      <c r="E157" s="77"/>
      <c r="F157" s="49"/>
      <c r="G157" s="49"/>
      <c r="H157" s="49">
        <v>0.10</v>
      </c>
      <c r="I157" s="49">
        <v>6.5</v>
      </c>
      <c r="J157" s="49"/>
      <c r="K157" s="49"/>
      <c r="L157" s="49"/>
      <c r="M157" s="24"/>
      <c r="N157" s="24"/>
      <c r="O157" s="24"/>
      <c r="P157" s="24"/>
      <c r="Q157" s="24"/>
    </row>
    <row r="158" spans="1:17" ht="63">
      <c r="A158" s="95" t="s">
        <v>806</v>
      </c>
      <c r="B158" s="53" t="s">
        <v>1651</v>
      </c>
      <c r="C158" s="68" t="s">
        <v>2548</v>
      </c>
      <c r="D158" s="77"/>
      <c r="E158" s="77"/>
      <c r="F158" s="49"/>
      <c r="G158" s="49"/>
      <c r="H158" s="49">
        <v>0.40</v>
      </c>
      <c r="I158" s="49">
        <v>0.75</v>
      </c>
      <c r="J158" s="49"/>
      <c r="K158" s="49"/>
      <c r="L158" s="49"/>
      <c r="M158" s="24"/>
      <c r="N158" s="24"/>
      <c r="O158" s="24"/>
      <c r="P158" s="24"/>
      <c r="Q158" s="24"/>
    </row>
    <row r="159" spans="1:17" ht="63">
      <c r="A159" s="95" t="s">
        <v>806</v>
      </c>
      <c r="B159" s="53" t="s">
        <v>1653</v>
      </c>
      <c r="C159" s="68" t="s">
        <v>1654</v>
      </c>
      <c r="D159" s="77"/>
      <c r="E159" s="77"/>
      <c r="F159" s="49"/>
      <c r="G159" s="49"/>
      <c r="H159" s="49">
        <v>0.5</v>
      </c>
      <c r="I159" s="49">
        <v>0.20</v>
      </c>
      <c r="J159" s="49"/>
      <c r="K159" s="49"/>
      <c r="L159" s="49"/>
      <c r="M159" s="24"/>
      <c r="N159" s="24"/>
      <c r="O159" s="24"/>
      <c r="P159" s="24"/>
      <c r="Q159" s="24"/>
    </row>
    <row r="160" spans="1:17" ht="31.5">
      <c r="A160" s="95" t="s">
        <v>806</v>
      </c>
      <c r="B160" s="53" t="s">
        <v>1655</v>
      </c>
      <c r="C160" s="68" t="s">
        <v>1656</v>
      </c>
      <c r="D160" s="77"/>
      <c r="E160" s="77"/>
      <c r="F160" s="49"/>
      <c r="G160" s="49"/>
      <c r="H160" s="49"/>
      <c r="I160" s="49"/>
      <c r="J160" s="49"/>
      <c r="K160" s="49"/>
      <c r="L160" s="49"/>
      <c r="M160" s="24"/>
      <c r="N160" s="24"/>
      <c r="O160" s="24"/>
      <c r="P160" s="24"/>
      <c r="Q160" s="24"/>
    </row>
    <row r="161" spans="1:17" ht="31.5">
      <c r="A161" s="95" t="s">
        <v>806</v>
      </c>
      <c r="B161" s="53" t="s">
        <v>1662</v>
      </c>
      <c r="C161" s="68" t="s">
        <v>1663</v>
      </c>
      <c r="D161" s="77"/>
      <c r="E161" s="77"/>
      <c r="F161" s="49"/>
      <c r="G161" s="49"/>
      <c r="H161" s="49">
        <v>0.5</v>
      </c>
      <c r="I161" s="49">
        <v>0.70</v>
      </c>
      <c r="J161" s="49"/>
      <c r="K161" s="49"/>
      <c r="L161" s="49"/>
      <c r="M161" s="24"/>
      <c r="N161" s="24"/>
      <c r="O161" s="24"/>
      <c r="P161" s="24"/>
      <c r="Q161" s="24"/>
    </row>
    <row r="162" spans="1:17" ht="63">
      <c r="A162" s="95" t="s">
        <v>806</v>
      </c>
      <c r="B162" s="53" t="s">
        <v>1666</v>
      </c>
      <c r="C162" s="58" t="s">
        <v>1667</v>
      </c>
      <c r="D162" s="77"/>
      <c r="E162" s="77"/>
      <c r="F162" s="49"/>
      <c r="G162" s="49"/>
      <c r="H162" s="49">
        <v>0.40</v>
      </c>
      <c r="I162" s="49">
        <v>0.30</v>
      </c>
      <c r="J162" s="49"/>
      <c r="K162" s="49"/>
      <c r="L162" s="49"/>
      <c r="M162" s="24"/>
      <c r="N162" s="24"/>
      <c r="O162" s="24"/>
      <c r="P162" s="24"/>
      <c r="Q162" s="24"/>
    </row>
    <row r="163" spans="1:17" ht="31.5">
      <c r="A163" s="95" t="s">
        <v>806</v>
      </c>
      <c r="B163" s="53" t="s">
        <v>1668</v>
      </c>
      <c r="C163" s="54" t="s">
        <v>1669</v>
      </c>
      <c r="D163" s="77"/>
      <c r="E163" s="77"/>
      <c r="F163" s="49"/>
      <c r="G163" s="49"/>
      <c r="H163" s="49"/>
      <c r="I163" s="49"/>
      <c r="J163" s="49"/>
      <c r="K163" s="49"/>
      <c r="L163" s="49"/>
      <c r="M163" s="24"/>
      <c r="N163" s="24"/>
      <c r="O163" s="24"/>
      <c r="P163" s="24"/>
      <c r="Q163" s="24"/>
    </row>
    <row r="164" spans="1:17" ht="78.75">
      <c r="A164" s="95" t="s">
        <v>806</v>
      </c>
      <c r="B164" s="53" t="s">
        <v>1674</v>
      </c>
      <c r="C164" s="68" t="s">
        <v>1675</v>
      </c>
      <c r="D164" s="77"/>
      <c r="E164" s="77"/>
      <c r="F164" s="49"/>
      <c r="G164" s="49"/>
      <c r="H164" s="49"/>
      <c r="I164" s="49"/>
      <c r="J164" s="49"/>
      <c r="K164" s="49"/>
      <c r="L164" s="49"/>
      <c r="M164" s="24"/>
      <c r="N164" s="24"/>
      <c r="O164" s="24"/>
      <c r="P164" s="24"/>
      <c r="Q164" s="24"/>
    </row>
    <row r="165" spans="1:17" ht="47.25">
      <c r="A165" s="95" t="s">
        <v>806</v>
      </c>
      <c r="B165" s="53" t="s">
        <v>1678</v>
      </c>
      <c r="C165" s="68" t="s">
        <v>2553</v>
      </c>
      <c r="D165" s="77"/>
      <c r="E165" s="77"/>
      <c r="F165" s="49"/>
      <c r="G165" s="49"/>
      <c r="H165" s="49">
        <v>0.25</v>
      </c>
      <c r="I165" s="49">
        <v>0.20</v>
      </c>
      <c r="J165" s="49"/>
      <c r="K165" s="49"/>
      <c r="L165" s="49"/>
      <c r="M165" s="24"/>
      <c r="N165" s="24"/>
      <c r="O165" s="24"/>
      <c r="P165" s="24"/>
      <c r="Q165" s="24"/>
    </row>
    <row r="166" spans="1:17" ht="94.5">
      <c r="A166" s="95" t="s">
        <v>806</v>
      </c>
      <c r="B166" s="53" t="s">
        <v>693</v>
      </c>
      <c r="C166" s="68" t="s">
        <v>773</v>
      </c>
      <c r="D166" s="74"/>
      <c r="E166" s="74"/>
      <c r="F166" s="49"/>
      <c r="G166" s="49"/>
      <c r="H166" s="49"/>
      <c r="I166" s="49"/>
      <c r="J166" s="49"/>
      <c r="K166" s="49"/>
      <c r="L166" s="49"/>
      <c r="M166" s="24"/>
      <c r="N166" s="24"/>
      <c r="O166" s="24"/>
      <c r="P166" s="24"/>
      <c r="Q166" s="24"/>
    </row>
    <row r="167" spans="1:17" ht="63">
      <c r="A167" s="95" t="s">
        <v>806</v>
      </c>
      <c r="B167" s="53" t="s">
        <v>1681</v>
      </c>
      <c r="C167" s="68" t="s">
        <v>1682</v>
      </c>
      <c r="D167" s="77"/>
      <c r="E167" s="77"/>
      <c r="F167" s="49"/>
      <c r="G167" s="49"/>
      <c r="H167" s="49">
        <v>0.69</v>
      </c>
      <c r="I167" s="49">
        <v>3.80</v>
      </c>
      <c r="J167" s="49"/>
      <c r="K167" s="49"/>
      <c r="L167" s="49"/>
      <c r="M167" s="24"/>
      <c r="N167" s="24"/>
      <c r="O167" s="24"/>
      <c r="P167" s="24"/>
      <c r="Q167" s="24"/>
    </row>
    <row r="168" spans="1:17" ht="94.5">
      <c r="A168" s="95" t="s">
        <v>806</v>
      </c>
      <c r="B168" s="53" t="s">
        <v>153</v>
      </c>
      <c r="C168" s="68" t="s">
        <v>375</v>
      </c>
      <c r="D168" s="77"/>
      <c r="E168" s="77"/>
      <c r="F168" s="49"/>
      <c r="G168" s="49"/>
      <c r="H168" s="49"/>
      <c r="I168" s="49"/>
      <c r="J168" s="49"/>
      <c r="K168" s="49"/>
      <c r="L168" s="49"/>
      <c r="M168" s="24"/>
      <c r="N168" s="24"/>
      <c r="O168" s="24"/>
      <c r="P168" s="24"/>
      <c r="Q168" s="24"/>
    </row>
    <row r="169" spans="1:17" ht="31.5">
      <c r="A169" s="95" t="s">
        <v>806</v>
      </c>
      <c r="B169" s="53" t="s">
        <v>1701</v>
      </c>
      <c r="C169" s="68" t="s">
        <v>1702</v>
      </c>
      <c r="D169" s="77"/>
      <c r="E169" s="77"/>
      <c r="F169" s="49"/>
      <c r="G169" s="49"/>
      <c r="H169" s="49"/>
      <c r="I169" s="49"/>
      <c r="J169" s="49"/>
      <c r="K169" s="49"/>
      <c r="L169" s="49"/>
      <c r="M169" s="24"/>
      <c r="N169" s="24"/>
      <c r="O169" s="24"/>
      <c r="P169" s="24"/>
      <c r="Q169" s="24"/>
    </row>
    <row r="170" spans="1:17" ht="63">
      <c r="A170" s="95" t="s">
        <v>806</v>
      </c>
      <c r="B170" s="53" t="s">
        <v>1706</v>
      </c>
      <c r="C170" s="68" t="s">
        <v>2557</v>
      </c>
      <c r="D170" s="77"/>
      <c r="E170" s="77"/>
      <c r="F170" s="49"/>
      <c r="G170" s="49"/>
      <c r="H170" s="49">
        <v>0.25</v>
      </c>
      <c r="I170" s="49">
        <v>0.80</v>
      </c>
      <c r="J170" s="49"/>
      <c r="K170" s="49"/>
      <c r="L170" s="49"/>
      <c r="M170" s="24"/>
      <c r="N170" s="24"/>
      <c r="O170" s="24"/>
      <c r="P170" s="24"/>
      <c r="Q170" s="24"/>
    </row>
    <row r="171" spans="1:17" ht="63">
      <c r="A171" s="95" t="s">
        <v>806</v>
      </c>
      <c r="B171" s="53" t="s">
        <v>1707</v>
      </c>
      <c r="C171" s="68" t="s">
        <v>2558</v>
      </c>
      <c r="D171" s="77"/>
      <c r="E171" s="77"/>
      <c r="F171" s="49"/>
      <c r="G171" s="49"/>
      <c r="H171" s="49">
        <v>0.25</v>
      </c>
      <c r="I171" s="49">
        <v>0.75</v>
      </c>
      <c r="J171" s="49"/>
      <c r="K171" s="49"/>
      <c r="L171" s="49"/>
      <c r="M171" s="24"/>
      <c r="N171" s="24"/>
      <c r="O171" s="24"/>
      <c r="P171" s="24"/>
      <c r="Q171" s="24"/>
    </row>
    <row r="172" spans="1:17" ht="63">
      <c r="A172" s="95" t="s">
        <v>806</v>
      </c>
      <c r="B172" s="53" t="s">
        <v>1708</v>
      </c>
      <c r="C172" s="68" t="s">
        <v>2559</v>
      </c>
      <c r="D172" s="77"/>
      <c r="E172" s="77"/>
      <c r="F172" s="49"/>
      <c r="G172" s="49"/>
      <c r="H172" s="49">
        <v>0.80</v>
      </c>
      <c r="I172" s="49">
        <v>0.40</v>
      </c>
      <c r="J172" s="49"/>
      <c r="K172" s="49"/>
      <c r="L172" s="49"/>
      <c r="M172" s="24"/>
      <c r="N172" s="24"/>
      <c r="O172" s="24"/>
      <c r="P172" s="24"/>
      <c r="Q172" s="24"/>
    </row>
    <row r="173" spans="1:17" ht="63">
      <c r="A173" s="95" t="s">
        <v>806</v>
      </c>
      <c r="B173" s="53" t="s">
        <v>1709</v>
      </c>
      <c r="C173" s="68" t="s">
        <v>2560</v>
      </c>
      <c r="D173" s="77"/>
      <c r="E173" s="77"/>
      <c r="F173" s="49"/>
      <c r="G173" s="49"/>
      <c r="H173" s="49">
        <v>0.25</v>
      </c>
      <c r="I173" s="49">
        <v>0.45</v>
      </c>
      <c r="J173" s="49"/>
      <c r="K173" s="49"/>
      <c r="L173" s="49"/>
      <c r="M173" s="24"/>
      <c r="N173" s="24"/>
      <c r="O173" s="24"/>
      <c r="P173" s="24"/>
      <c r="Q173" s="24"/>
    </row>
    <row r="174" spans="1:17" ht="63">
      <c r="A174" s="95" t="s">
        <v>806</v>
      </c>
      <c r="B174" s="53" t="s">
        <v>1714</v>
      </c>
      <c r="C174" s="68" t="s">
        <v>2561</v>
      </c>
      <c r="D174" s="77"/>
      <c r="E174" s="77"/>
      <c r="F174" s="49"/>
      <c r="G174" s="49"/>
      <c r="H174" s="49">
        <v>0.25</v>
      </c>
      <c r="I174" s="49">
        <v>0.85</v>
      </c>
      <c r="J174" s="49"/>
      <c r="K174" s="49"/>
      <c r="L174" s="49"/>
      <c r="M174" s="24"/>
      <c r="N174" s="24"/>
      <c r="O174" s="24"/>
      <c r="P174" s="24"/>
      <c r="Q174" s="24"/>
    </row>
    <row r="175" spans="1:17" ht="31.5">
      <c r="A175" s="95" t="s">
        <v>806</v>
      </c>
      <c r="B175" s="53" t="s">
        <v>1734</v>
      </c>
      <c r="C175" s="54" t="s">
        <v>2565</v>
      </c>
      <c r="D175" s="77"/>
      <c r="E175" s="77"/>
      <c r="F175" s="49"/>
      <c r="G175" s="49"/>
      <c r="H175" s="49">
        <v>0.63</v>
      </c>
      <c r="I175" s="49">
        <v>0.24</v>
      </c>
      <c r="J175" s="49"/>
      <c r="K175" s="49"/>
      <c r="L175" s="49"/>
      <c r="M175" s="24"/>
      <c r="N175" s="24"/>
      <c r="O175" s="24"/>
      <c r="P175" s="24"/>
      <c r="Q175" s="24"/>
    </row>
    <row r="176" spans="1:17" ht="31.5">
      <c r="A176" s="95" t="s">
        <v>806</v>
      </c>
      <c r="B176" s="53" t="s">
        <v>1736</v>
      </c>
      <c r="C176" s="15" t="s">
        <v>2567</v>
      </c>
      <c r="D176" s="77"/>
      <c r="E176" s="77"/>
      <c r="F176" s="49"/>
      <c r="G176" s="49"/>
      <c r="H176" s="49">
        <v>0.10</v>
      </c>
      <c r="I176" s="49">
        <v>0.20</v>
      </c>
      <c r="J176" s="49"/>
      <c r="K176" s="49"/>
      <c r="L176" s="49"/>
      <c r="M176" s="24"/>
      <c r="N176" s="24"/>
      <c r="O176" s="24"/>
      <c r="P176" s="24"/>
      <c r="Q176" s="24"/>
    </row>
    <row r="177" spans="1:17" ht="63">
      <c r="A177" s="95" t="s">
        <v>806</v>
      </c>
      <c r="B177" s="53" t="s">
        <v>1737</v>
      </c>
      <c r="C177" s="15" t="s">
        <v>2568</v>
      </c>
      <c r="D177" s="77"/>
      <c r="E177" s="77"/>
      <c r="F177" s="49"/>
      <c r="G177" s="49"/>
      <c r="H177" s="49">
        <v>0.25</v>
      </c>
      <c r="I177" s="49">
        <v>0.20</v>
      </c>
      <c r="J177" s="49"/>
      <c r="K177" s="49"/>
      <c r="L177" s="49"/>
      <c r="M177" s="24"/>
      <c r="N177" s="24"/>
      <c r="O177" s="24"/>
      <c r="P177" s="24"/>
      <c r="Q177" s="24"/>
    </row>
    <row r="178" spans="1:17" ht="78.75">
      <c r="A178" s="56" t="s">
        <v>806</v>
      </c>
      <c r="B178" s="53" t="s">
        <v>1738</v>
      </c>
      <c r="C178" s="15" t="s">
        <v>1739</v>
      </c>
      <c r="D178" s="77"/>
      <c r="E178" s="77"/>
      <c r="F178" s="49"/>
      <c r="G178" s="49"/>
      <c r="H178" s="49"/>
      <c r="I178" s="49">
        <v>1.60</v>
      </c>
      <c r="J178" s="49"/>
      <c r="K178" s="49"/>
      <c r="L178" s="49"/>
      <c r="M178" s="24"/>
      <c r="N178" s="24"/>
      <c r="O178" s="24"/>
      <c r="P178" s="24"/>
      <c r="Q178" s="24"/>
    </row>
    <row r="179" spans="1:17" ht="47.25">
      <c r="A179" s="95" t="s">
        <v>806</v>
      </c>
      <c r="B179" s="53" t="s">
        <v>1754</v>
      </c>
      <c r="C179" s="15" t="s">
        <v>1755</v>
      </c>
      <c r="D179" s="77"/>
      <c r="E179" s="77"/>
      <c r="F179" s="49"/>
      <c r="G179" s="49"/>
      <c r="H179" s="49">
        <v>0.5</v>
      </c>
      <c r="I179" s="49">
        <v>1.21</v>
      </c>
      <c r="J179" s="49"/>
      <c r="K179" s="49"/>
      <c r="L179" s="49"/>
      <c r="M179" s="24"/>
      <c r="N179" s="24"/>
      <c r="O179" s="24"/>
      <c r="P179" s="24"/>
      <c r="Q179" s="24"/>
    </row>
    <row r="180" spans="1:17" ht="78.75">
      <c r="A180" s="95" t="s">
        <v>806</v>
      </c>
      <c r="B180" s="53" t="s">
        <v>252</v>
      </c>
      <c r="C180" s="15" t="s">
        <v>378</v>
      </c>
      <c r="D180" s="77"/>
      <c r="E180" s="77"/>
      <c r="F180" s="49"/>
      <c r="G180" s="49"/>
      <c r="H180" s="49"/>
      <c r="I180" s="49">
        <v>6.05</v>
      </c>
      <c r="J180" s="49"/>
      <c r="K180" s="49"/>
      <c r="L180" s="49"/>
      <c r="M180" s="24"/>
      <c r="N180" s="24"/>
      <c r="O180" s="24"/>
      <c r="P180" s="24"/>
      <c r="Q180" s="24"/>
    </row>
    <row r="181" spans="1:17" ht="63">
      <c r="A181" s="95" t="s">
        <v>806</v>
      </c>
      <c r="B181" s="53" t="s">
        <v>1766</v>
      </c>
      <c r="C181" s="15" t="s">
        <v>1767</v>
      </c>
      <c r="D181" s="77"/>
      <c r="E181" s="77"/>
      <c r="F181" s="49"/>
      <c r="G181" s="49"/>
      <c r="H181" s="49">
        <v>0.25</v>
      </c>
      <c r="I181" s="49">
        <v>0.46</v>
      </c>
      <c r="J181" s="49"/>
      <c r="K181" s="49"/>
      <c r="L181" s="49"/>
      <c r="M181" s="24"/>
      <c r="N181" s="24"/>
      <c r="O181" s="24"/>
      <c r="P181" s="24"/>
      <c r="Q181" s="24"/>
    </row>
    <row r="182" spans="1:17" ht="78.75">
      <c r="A182" s="95" t="s">
        <v>806</v>
      </c>
      <c r="B182" s="53" t="s">
        <v>1768</v>
      </c>
      <c r="C182" s="15" t="s">
        <v>1769</v>
      </c>
      <c r="D182" s="77"/>
      <c r="E182" s="77"/>
      <c r="F182" s="49"/>
      <c r="G182" s="49"/>
      <c r="H182" s="49"/>
      <c r="I182" s="49">
        <v>0.80</v>
      </c>
      <c r="J182" s="49"/>
      <c r="K182" s="49"/>
      <c r="L182" s="49"/>
      <c r="M182" s="24"/>
      <c r="N182" s="24"/>
      <c r="O182" s="24"/>
      <c r="P182" s="24"/>
      <c r="Q182" s="24"/>
    </row>
    <row r="183" spans="1:17" ht="78.75">
      <c r="A183" s="95" t="s">
        <v>806</v>
      </c>
      <c r="B183" s="53" t="s">
        <v>1770</v>
      </c>
      <c r="C183" s="15" t="s">
        <v>1771</v>
      </c>
      <c r="D183" s="77"/>
      <c r="E183" s="77"/>
      <c r="F183" s="49"/>
      <c r="G183" s="49"/>
      <c r="H183" s="49"/>
      <c r="I183" s="49"/>
      <c r="J183" s="49"/>
      <c r="K183" s="49"/>
      <c r="L183" s="49"/>
      <c r="M183" s="24"/>
      <c r="N183" s="24"/>
      <c r="O183" s="24"/>
      <c r="P183" s="24"/>
      <c r="Q183" s="24"/>
    </row>
    <row r="184" spans="1:17" ht="94.5">
      <c r="A184" s="95" t="s">
        <v>806</v>
      </c>
      <c r="B184" s="53" t="s">
        <v>1772</v>
      </c>
      <c r="C184" s="15" t="s">
        <v>1773</v>
      </c>
      <c r="D184" s="77"/>
      <c r="E184" s="77"/>
      <c r="F184" s="49"/>
      <c r="G184" s="49"/>
      <c r="H184" s="49"/>
      <c r="I184" s="49">
        <v>0.25</v>
      </c>
      <c r="J184" s="49"/>
      <c r="K184" s="49"/>
      <c r="L184" s="49"/>
      <c r="M184" s="24"/>
      <c r="N184" s="24"/>
      <c r="O184" s="24"/>
      <c r="P184" s="24"/>
      <c r="Q184" s="24"/>
    </row>
    <row r="185" spans="1:17" ht="78.75">
      <c r="A185" s="95" t="s">
        <v>806</v>
      </c>
      <c r="B185" s="53" t="s">
        <v>1774</v>
      </c>
      <c r="C185" s="15" t="s">
        <v>1775</v>
      </c>
      <c r="D185" s="77"/>
      <c r="E185" s="77"/>
      <c r="F185" s="49"/>
      <c r="G185" s="49"/>
      <c r="H185" s="49"/>
      <c r="I185" s="49">
        <v>1.30</v>
      </c>
      <c r="J185" s="49"/>
      <c r="K185" s="49"/>
      <c r="L185" s="49"/>
      <c r="M185" s="24"/>
      <c r="N185" s="24"/>
      <c r="O185" s="24"/>
      <c r="P185" s="24"/>
      <c r="Q185" s="24"/>
    </row>
    <row r="186" spans="1:17" ht="110.25">
      <c r="A186" s="95" t="s">
        <v>806</v>
      </c>
      <c r="B186" s="53" t="s">
        <v>1776</v>
      </c>
      <c r="C186" s="15" t="s">
        <v>1777</v>
      </c>
      <c r="D186" s="77"/>
      <c r="E186" s="77"/>
      <c r="F186" s="49"/>
      <c r="G186" s="49"/>
      <c r="H186" s="49"/>
      <c r="I186" s="49">
        <v>0.80</v>
      </c>
      <c r="J186" s="49"/>
      <c r="K186" s="49"/>
      <c r="L186" s="49"/>
      <c r="M186" s="24"/>
      <c r="N186" s="24"/>
      <c r="O186" s="24"/>
      <c r="P186" s="24"/>
      <c r="Q186" s="24"/>
    </row>
    <row r="187" spans="1:17" ht="63">
      <c r="A187" s="95" t="s">
        <v>806</v>
      </c>
      <c r="B187" s="53" t="s">
        <v>1779</v>
      </c>
      <c r="C187" s="15" t="s">
        <v>2577</v>
      </c>
      <c r="D187" s="77"/>
      <c r="E187" s="77"/>
      <c r="F187" s="49"/>
      <c r="G187" s="49"/>
      <c r="H187" s="49"/>
      <c r="I187" s="49"/>
      <c r="J187" s="49"/>
      <c r="K187" s="49"/>
      <c r="L187" s="49"/>
      <c r="M187" s="24"/>
      <c r="N187" s="24"/>
      <c r="O187" s="24"/>
      <c r="P187" s="24"/>
      <c r="Q187" s="24"/>
    </row>
    <row r="188" spans="1:17" ht="63">
      <c r="A188" s="95" t="s">
        <v>806</v>
      </c>
      <c r="B188" s="53" t="s">
        <v>1780</v>
      </c>
      <c r="C188" s="15" t="s">
        <v>1781</v>
      </c>
      <c r="D188" s="77"/>
      <c r="E188" s="77"/>
      <c r="F188" s="49"/>
      <c r="G188" s="49"/>
      <c r="H188" s="49">
        <v>0.25</v>
      </c>
      <c r="I188" s="49">
        <v>1.70</v>
      </c>
      <c r="J188" s="49"/>
      <c r="K188" s="49"/>
      <c r="L188" s="49"/>
      <c r="M188" s="24"/>
      <c r="N188" s="24"/>
      <c r="O188" s="24"/>
      <c r="P188" s="24"/>
      <c r="Q188" s="24"/>
    </row>
    <row r="189" spans="1:17" ht="31.5">
      <c r="A189" s="95" t="s">
        <v>806</v>
      </c>
      <c r="B189" s="53" t="s">
        <v>1783</v>
      </c>
      <c r="C189" s="15" t="s">
        <v>2579</v>
      </c>
      <c r="D189" s="77"/>
      <c r="E189" s="77"/>
      <c r="F189" s="49"/>
      <c r="G189" s="49"/>
      <c r="H189" s="49">
        <v>0.25</v>
      </c>
      <c r="I189" s="49">
        <v>0.5</v>
      </c>
      <c r="J189" s="49"/>
      <c r="K189" s="49"/>
      <c r="L189" s="49"/>
      <c r="M189" s="24"/>
      <c r="N189" s="24"/>
      <c r="O189" s="24"/>
      <c r="P189" s="24"/>
      <c r="Q189" s="24"/>
    </row>
    <row r="190" spans="1:17" ht="63">
      <c r="A190" s="5" t="s">
        <v>806</v>
      </c>
      <c r="B190" s="53" t="s">
        <v>1784</v>
      </c>
      <c r="C190" s="15" t="s">
        <v>2580</v>
      </c>
      <c r="D190" s="77"/>
      <c r="E190" s="77"/>
      <c r="F190" s="49"/>
      <c r="G190" s="49"/>
      <c r="H190" s="49">
        <v>0.16</v>
      </c>
      <c r="I190" s="49">
        <v>0.22</v>
      </c>
      <c r="J190" s="49"/>
      <c r="K190" s="49"/>
      <c r="L190" s="49"/>
      <c r="M190" s="24"/>
      <c r="N190" s="24"/>
      <c r="O190" s="24"/>
      <c r="P190" s="24"/>
      <c r="Q190" s="24"/>
    </row>
    <row r="191" spans="1:17" ht="47.25">
      <c r="A191" s="5" t="s">
        <v>806</v>
      </c>
      <c r="B191" s="53" t="s">
        <v>1785</v>
      </c>
      <c r="C191" s="15" t="s">
        <v>2581</v>
      </c>
      <c r="D191" s="77"/>
      <c r="E191" s="77"/>
      <c r="F191" s="49"/>
      <c r="G191" s="49"/>
      <c r="H191" s="49">
        <v>0.35</v>
      </c>
      <c r="I191" s="49">
        <v>0.12</v>
      </c>
      <c r="J191" s="49"/>
      <c r="K191" s="49"/>
      <c r="L191" s="49"/>
      <c r="M191" s="24"/>
      <c r="N191" s="24"/>
      <c r="O191" s="24"/>
      <c r="P191" s="24"/>
      <c r="Q191" s="24"/>
    </row>
    <row r="192" spans="1:17" ht="47.25">
      <c r="A192" s="5" t="s">
        <v>806</v>
      </c>
      <c r="B192" s="53" t="s">
        <v>1786</v>
      </c>
      <c r="C192" s="15" t="s">
        <v>1787</v>
      </c>
      <c r="D192" s="77"/>
      <c r="E192" s="77"/>
      <c r="F192" s="49"/>
      <c r="G192" s="49"/>
      <c r="H192" s="49">
        <v>0.32</v>
      </c>
      <c r="I192" s="49">
        <v>0.5</v>
      </c>
      <c r="J192" s="49"/>
      <c r="K192" s="49"/>
      <c r="L192" s="49"/>
      <c r="M192" s="24"/>
      <c r="N192" s="24"/>
      <c r="O192" s="24"/>
      <c r="P192" s="24"/>
      <c r="Q192" s="24"/>
    </row>
    <row r="193" spans="1:17" ht="47.25">
      <c r="A193" s="95" t="s">
        <v>806</v>
      </c>
      <c r="B193" s="53" t="s">
        <v>1788</v>
      </c>
      <c r="C193" s="15" t="s">
        <v>1789</v>
      </c>
      <c r="D193" s="77"/>
      <c r="E193" s="77"/>
      <c r="F193" s="49"/>
      <c r="G193" s="49"/>
      <c r="H193" s="49"/>
      <c r="I193" s="49"/>
      <c r="J193" s="49"/>
      <c r="K193" s="49"/>
      <c r="L193" s="49"/>
      <c r="M193" s="24"/>
      <c r="N193" s="24"/>
      <c r="O193" s="24"/>
      <c r="P193" s="24"/>
      <c r="Q193" s="24"/>
    </row>
    <row r="194" spans="1:17" ht="31.5">
      <c r="A194" s="95" t="s">
        <v>806</v>
      </c>
      <c r="B194" s="53" t="s">
        <v>695</v>
      </c>
      <c r="C194" s="15" t="s">
        <v>2584</v>
      </c>
      <c r="D194" s="77"/>
      <c r="E194" s="77"/>
      <c r="F194" s="49"/>
      <c r="G194" s="49"/>
      <c r="H194" s="49">
        <v>2</v>
      </c>
      <c r="I194" s="49">
        <v>1.20</v>
      </c>
      <c r="J194" s="49"/>
      <c r="K194" s="49"/>
      <c r="L194" s="49"/>
      <c r="M194" s="24"/>
      <c r="N194" s="24"/>
      <c r="O194" s="24"/>
      <c r="P194" s="24"/>
      <c r="Q194" s="24"/>
    </row>
    <row r="195" spans="1:17" ht="47.25">
      <c r="A195" s="95" t="s">
        <v>806</v>
      </c>
      <c r="B195" s="53" t="s">
        <v>1794</v>
      </c>
      <c r="C195" s="15" t="s">
        <v>1795</v>
      </c>
      <c r="D195" s="77"/>
      <c r="E195" s="77"/>
      <c r="F195" s="49"/>
      <c r="G195" s="49"/>
      <c r="H195" s="49"/>
      <c r="I195" s="49">
        <v>1.19</v>
      </c>
      <c r="J195" s="49"/>
      <c r="K195" s="49"/>
      <c r="L195" s="49"/>
      <c r="M195" s="24"/>
      <c r="N195" s="24"/>
      <c r="O195" s="24"/>
      <c r="P195" s="24"/>
      <c r="Q195" s="24"/>
    </row>
    <row r="196" spans="1:17" ht="47.25">
      <c r="A196" s="95" t="s">
        <v>806</v>
      </c>
      <c r="B196" s="53" t="s">
        <v>1798</v>
      </c>
      <c r="C196" s="15" t="s">
        <v>1799</v>
      </c>
      <c r="D196" s="77"/>
      <c r="E196" s="77"/>
      <c r="F196" s="49"/>
      <c r="G196" s="49"/>
      <c r="H196" s="49"/>
      <c r="I196" s="49"/>
      <c r="J196" s="49"/>
      <c r="K196" s="49"/>
      <c r="L196" s="49"/>
      <c r="M196" s="24"/>
      <c r="N196" s="24"/>
      <c r="O196" s="24"/>
      <c r="P196" s="24"/>
      <c r="Q196" s="24"/>
    </row>
    <row r="197" spans="1:17" ht="47.25">
      <c r="A197" s="95" t="s">
        <v>806</v>
      </c>
      <c r="B197" s="53" t="s">
        <v>1800</v>
      </c>
      <c r="C197" s="15" t="s">
        <v>1801</v>
      </c>
      <c r="D197" s="77"/>
      <c r="E197" s="77"/>
      <c r="F197" s="49"/>
      <c r="G197" s="49"/>
      <c r="H197" s="49"/>
      <c r="I197" s="49"/>
      <c r="J197" s="49"/>
      <c r="K197" s="49"/>
      <c r="L197" s="49"/>
      <c r="M197" s="24"/>
      <c r="N197" s="24"/>
      <c r="O197" s="24"/>
      <c r="P197" s="24"/>
      <c r="Q197" s="24"/>
    </row>
    <row r="198" spans="1:17" ht="63">
      <c r="A198" s="5" t="s">
        <v>806</v>
      </c>
      <c r="B198" s="53" t="s">
        <v>1803</v>
      </c>
      <c r="C198" s="15" t="s">
        <v>2586</v>
      </c>
      <c r="D198" s="77"/>
      <c r="E198" s="77"/>
      <c r="F198" s="49"/>
      <c r="G198" s="49"/>
      <c r="H198" s="49">
        <v>0.80</v>
      </c>
      <c r="I198" s="49">
        <v>0.40</v>
      </c>
      <c r="J198" s="49"/>
      <c r="K198" s="49"/>
      <c r="L198" s="49"/>
      <c r="M198" s="24"/>
      <c r="N198" s="24"/>
      <c r="O198" s="24"/>
      <c r="P198" s="24"/>
      <c r="Q198" s="24"/>
    </row>
    <row r="199" spans="1:17" ht="63">
      <c r="A199" s="5" t="s">
        <v>806</v>
      </c>
      <c r="B199" s="53" t="s">
        <v>1804</v>
      </c>
      <c r="C199" s="15" t="s">
        <v>2587</v>
      </c>
      <c r="D199" s="77"/>
      <c r="E199" s="77"/>
      <c r="F199" s="49"/>
      <c r="G199" s="49"/>
      <c r="H199" s="49">
        <v>0.25</v>
      </c>
      <c r="I199" s="49">
        <v>0.80</v>
      </c>
      <c r="J199" s="49"/>
      <c r="K199" s="49"/>
      <c r="L199" s="49"/>
      <c r="M199" s="24"/>
      <c r="N199" s="24"/>
      <c r="O199" s="24"/>
      <c r="P199" s="24"/>
      <c r="Q199" s="24"/>
    </row>
    <row r="200" spans="1:17" ht="63">
      <c r="A200" s="5" t="s">
        <v>806</v>
      </c>
      <c r="B200" s="53" t="s">
        <v>1805</v>
      </c>
      <c r="C200" s="15" t="s">
        <v>2588</v>
      </c>
      <c r="D200" s="77"/>
      <c r="E200" s="77"/>
      <c r="F200" s="49"/>
      <c r="G200" s="49"/>
      <c r="H200" s="49">
        <v>0.5</v>
      </c>
      <c r="I200" s="49">
        <v>1.1000000000000001</v>
      </c>
      <c r="J200" s="49"/>
      <c r="K200" s="49"/>
      <c r="L200" s="49"/>
      <c r="M200" s="24"/>
      <c r="N200" s="24"/>
      <c r="O200" s="24"/>
      <c r="P200" s="24"/>
      <c r="Q200" s="24"/>
    </row>
    <row r="201" spans="1:17" ht="94.5">
      <c r="A201" s="5" t="s">
        <v>806</v>
      </c>
      <c r="B201" s="53" t="s">
        <v>1807</v>
      </c>
      <c r="C201" s="15" t="s">
        <v>2590</v>
      </c>
      <c r="D201" s="77"/>
      <c r="E201" s="77"/>
      <c r="F201" s="49"/>
      <c r="G201" s="49"/>
      <c r="H201" s="49"/>
      <c r="I201" s="49"/>
      <c r="J201" s="49"/>
      <c r="K201" s="49"/>
      <c r="L201" s="49"/>
      <c r="M201" s="24"/>
      <c r="N201" s="24"/>
      <c r="O201" s="24"/>
      <c r="P201" s="24"/>
      <c r="Q201" s="24"/>
    </row>
    <row r="202" spans="1:17" ht="78.75">
      <c r="A202" s="5" t="s">
        <v>806</v>
      </c>
      <c r="B202" s="53" t="s">
        <v>1808</v>
      </c>
      <c r="C202" s="15" t="s">
        <v>2591</v>
      </c>
      <c r="D202" s="77"/>
      <c r="E202" s="77"/>
      <c r="F202" s="49"/>
      <c r="G202" s="49"/>
      <c r="H202" s="49">
        <v>0.25</v>
      </c>
      <c r="I202" s="49">
        <v>0.20</v>
      </c>
      <c r="J202" s="49"/>
      <c r="K202" s="49"/>
      <c r="L202" s="49"/>
      <c r="M202" s="24"/>
      <c r="N202" s="24"/>
      <c r="O202" s="24"/>
      <c r="P202" s="24"/>
      <c r="Q202" s="24"/>
    </row>
    <row r="203" spans="1:17" ht="47.25">
      <c r="A203" s="5" t="s">
        <v>806</v>
      </c>
      <c r="B203" s="53" t="s">
        <v>1809</v>
      </c>
      <c r="C203" s="15" t="s">
        <v>2592</v>
      </c>
      <c r="D203" s="77"/>
      <c r="E203" s="77"/>
      <c r="F203" s="49"/>
      <c r="G203" s="49"/>
      <c r="H203" s="49">
        <v>0.5</v>
      </c>
      <c r="I203" s="49"/>
      <c r="J203" s="49"/>
      <c r="K203" s="49"/>
      <c r="L203" s="49"/>
      <c r="M203" s="24"/>
      <c r="N203" s="24"/>
      <c r="O203" s="24"/>
      <c r="P203" s="24"/>
      <c r="Q203" s="24"/>
    </row>
    <row r="204" spans="1:17" ht="63">
      <c r="A204" s="5" t="s">
        <v>806</v>
      </c>
      <c r="B204" s="53" t="s">
        <v>1812</v>
      </c>
      <c r="C204" s="15" t="s">
        <v>2593</v>
      </c>
      <c r="D204" s="77"/>
      <c r="E204" s="77"/>
      <c r="F204" s="49"/>
      <c r="G204" s="49"/>
      <c r="H204" s="49"/>
      <c r="I204" s="49">
        <v>2.82</v>
      </c>
      <c r="J204" s="49"/>
      <c r="K204" s="49"/>
      <c r="L204" s="49"/>
      <c r="M204" s="24"/>
      <c r="N204" s="24"/>
      <c r="O204" s="24"/>
      <c r="P204" s="24"/>
      <c r="Q204" s="24"/>
    </row>
    <row r="205" spans="1:17" ht="47.25">
      <c r="A205" s="5" t="s">
        <v>806</v>
      </c>
      <c r="B205" s="53" t="s">
        <v>1813</v>
      </c>
      <c r="C205" s="15" t="s">
        <v>1814</v>
      </c>
      <c r="D205" s="77"/>
      <c r="E205" s="77"/>
      <c r="F205" s="49"/>
      <c r="G205" s="49">
        <v>1.40</v>
      </c>
      <c r="H205" s="49"/>
      <c r="I205" s="49"/>
      <c r="J205" s="49"/>
      <c r="K205" s="49"/>
      <c r="L205" s="49"/>
      <c r="M205" s="24"/>
      <c r="N205" s="24"/>
      <c r="O205" s="24"/>
      <c r="P205" s="24"/>
      <c r="Q205" s="24"/>
    </row>
    <row r="206" spans="1:17" ht="63">
      <c r="A206" s="5" t="s">
        <v>806</v>
      </c>
      <c r="B206" s="53" t="s">
        <v>1815</v>
      </c>
      <c r="C206" s="15" t="s">
        <v>2594</v>
      </c>
      <c r="D206" s="77"/>
      <c r="E206" s="77"/>
      <c r="F206" s="49"/>
      <c r="G206" s="49"/>
      <c r="H206" s="49"/>
      <c r="I206" s="49">
        <v>3.20</v>
      </c>
      <c r="J206" s="49"/>
      <c r="K206" s="49"/>
      <c r="L206" s="49"/>
      <c r="M206" s="24"/>
      <c r="N206" s="24"/>
      <c r="O206" s="24"/>
      <c r="P206" s="24"/>
      <c r="Q206" s="24"/>
    </row>
    <row r="207" spans="1:17" ht="78.75">
      <c r="A207" s="95" t="s">
        <v>806</v>
      </c>
      <c r="B207" s="53" t="s">
        <v>1817</v>
      </c>
      <c r="C207" s="15" t="s">
        <v>1818</v>
      </c>
      <c r="D207" s="77"/>
      <c r="E207" s="77"/>
      <c r="F207" s="49"/>
      <c r="G207" s="49"/>
      <c r="H207" s="49"/>
      <c r="I207" s="49"/>
      <c r="J207" s="49"/>
      <c r="K207" s="49"/>
      <c r="L207" s="49"/>
      <c r="M207" s="24"/>
      <c r="N207" s="24"/>
      <c r="O207" s="24"/>
      <c r="P207" s="24"/>
      <c r="Q207" s="24"/>
    </row>
    <row r="208" spans="1:17" ht="47.25">
      <c r="A208" s="95" t="s">
        <v>806</v>
      </c>
      <c r="B208" s="53" t="s">
        <v>1819</v>
      </c>
      <c r="C208" s="15" t="s">
        <v>1820</v>
      </c>
      <c r="D208" s="77"/>
      <c r="E208" s="77"/>
      <c r="F208" s="49"/>
      <c r="G208" s="49"/>
      <c r="H208" s="49"/>
      <c r="I208" s="49"/>
      <c r="J208" s="49"/>
      <c r="K208" s="49"/>
      <c r="L208" s="49"/>
      <c r="M208" s="24"/>
      <c r="N208" s="24"/>
      <c r="O208" s="24"/>
      <c r="P208" s="24"/>
      <c r="Q208" s="24"/>
    </row>
    <row r="209" spans="1:17" ht="31.5">
      <c r="A209" s="95" t="s">
        <v>806</v>
      </c>
      <c r="B209" s="53" t="s">
        <v>698</v>
      </c>
      <c r="C209" s="15" t="s">
        <v>774</v>
      </c>
      <c r="D209" s="77"/>
      <c r="E209" s="77"/>
      <c r="F209" s="49"/>
      <c r="G209" s="49"/>
      <c r="H209" s="49"/>
      <c r="I209" s="49"/>
      <c r="J209" s="49"/>
      <c r="K209" s="49"/>
      <c r="L209" s="49"/>
      <c r="M209" s="24"/>
      <c r="N209" s="24"/>
      <c r="O209" s="24"/>
      <c r="P209" s="24"/>
      <c r="Q209" s="24"/>
    </row>
    <row r="210" spans="1:17" ht="78.75">
      <c r="A210" s="95" t="s">
        <v>806</v>
      </c>
      <c r="B210" s="53" t="s">
        <v>1822</v>
      </c>
      <c r="C210" s="15" t="s">
        <v>1823</v>
      </c>
      <c r="D210" s="77"/>
      <c r="E210" s="77"/>
      <c r="F210" s="49"/>
      <c r="G210" s="49"/>
      <c r="H210" s="49"/>
      <c r="I210" s="49"/>
      <c r="J210" s="49"/>
      <c r="K210" s="49"/>
      <c r="L210" s="49"/>
      <c r="M210" s="24"/>
      <c r="N210" s="24"/>
      <c r="O210" s="24"/>
      <c r="P210" s="24"/>
      <c r="Q210" s="24"/>
    </row>
    <row r="211" spans="1:17" ht="47.25">
      <c r="A211" s="95" t="s">
        <v>806</v>
      </c>
      <c r="B211" s="53" t="s">
        <v>1826</v>
      </c>
      <c r="C211" s="15" t="s">
        <v>1827</v>
      </c>
      <c r="D211" s="77"/>
      <c r="E211" s="77"/>
      <c r="F211" s="49"/>
      <c r="G211" s="49"/>
      <c r="H211" s="49"/>
      <c r="I211" s="49"/>
      <c r="J211" s="49"/>
      <c r="K211" s="49"/>
      <c r="L211" s="49"/>
      <c r="M211" s="24"/>
      <c r="N211" s="24"/>
      <c r="O211" s="24"/>
      <c r="P211" s="24"/>
      <c r="Q211" s="24"/>
    </row>
    <row r="212" spans="1:17" ht="63">
      <c r="A212" s="95" t="s">
        <v>806</v>
      </c>
      <c r="B212" s="53" t="s">
        <v>1829</v>
      </c>
      <c r="C212" s="15" t="s">
        <v>2599</v>
      </c>
      <c r="D212" s="77"/>
      <c r="E212" s="77"/>
      <c r="F212" s="49"/>
      <c r="G212" s="49"/>
      <c r="H212" s="49">
        <v>0.5</v>
      </c>
      <c r="I212" s="49">
        <v>0.78</v>
      </c>
      <c r="J212" s="49"/>
      <c r="K212" s="49"/>
      <c r="L212" s="49"/>
      <c r="M212" s="24"/>
      <c r="N212" s="24"/>
      <c r="O212" s="24"/>
      <c r="P212" s="24"/>
      <c r="Q212" s="24"/>
    </row>
    <row r="213" spans="1:17" ht="47.25">
      <c r="A213" s="95" t="s">
        <v>806</v>
      </c>
      <c r="B213" s="53" t="s">
        <v>1830</v>
      </c>
      <c r="C213" s="15" t="s">
        <v>1831</v>
      </c>
      <c r="D213" s="77"/>
      <c r="E213" s="77"/>
      <c r="F213" s="49"/>
      <c r="G213" s="49"/>
      <c r="H213" s="49"/>
      <c r="I213" s="49"/>
      <c r="J213" s="49"/>
      <c r="K213" s="49"/>
      <c r="L213" s="49"/>
      <c r="M213" s="24"/>
      <c r="N213" s="24"/>
      <c r="O213" s="24"/>
      <c r="P213" s="24"/>
      <c r="Q213" s="24"/>
    </row>
    <row r="214" spans="1:17" ht="47.25">
      <c r="A214" s="95" t="s">
        <v>806</v>
      </c>
      <c r="B214" s="53" t="s">
        <v>1834</v>
      </c>
      <c r="C214" s="15" t="s">
        <v>2600</v>
      </c>
      <c r="D214" s="77"/>
      <c r="E214" s="77"/>
      <c r="F214" s="49"/>
      <c r="G214" s="49"/>
      <c r="H214" s="49">
        <v>0.25</v>
      </c>
      <c r="I214" s="49">
        <v>0.55000000000000004</v>
      </c>
      <c r="J214" s="49"/>
      <c r="K214" s="49"/>
      <c r="L214" s="49"/>
      <c r="M214" s="24"/>
      <c r="N214" s="24"/>
      <c r="O214" s="24"/>
      <c r="P214" s="24"/>
      <c r="Q214" s="24"/>
    </row>
    <row r="215" spans="1:17" ht="63">
      <c r="A215" s="5" t="s">
        <v>806</v>
      </c>
      <c r="B215" s="53" t="s">
        <v>1837</v>
      </c>
      <c r="C215" s="15" t="s">
        <v>1838</v>
      </c>
      <c r="D215" s="77"/>
      <c r="E215" s="77"/>
      <c r="F215" s="49"/>
      <c r="G215" s="49"/>
      <c r="H215" s="49">
        <v>0.25</v>
      </c>
      <c r="I215" s="49">
        <v>0.90</v>
      </c>
      <c r="J215" s="49"/>
      <c r="K215" s="49"/>
      <c r="L215" s="49"/>
      <c r="M215" s="24"/>
      <c r="N215" s="24"/>
      <c r="O215" s="24"/>
      <c r="P215" s="24"/>
      <c r="Q215" s="24"/>
    </row>
    <row r="216" spans="1:17" ht="78.75">
      <c r="A216" s="95" t="s">
        <v>806</v>
      </c>
      <c r="B216" s="53" t="s">
        <v>1841</v>
      </c>
      <c r="C216" s="15" t="s">
        <v>2603</v>
      </c>
      <c r="D216" s="77"/>
      <c r="E216" s="77"/>
      <c r="F216" s="49"/>
      <c r="G216" s="49"/>
      <c r="H216" s="49">
        <v>0.5</v>
      </c>
      <c r="I216" s="49">
        <v>0.24</v>
      </c>
      <c r="J216" s="49"/>
      <c r="K216" s="49"/>
      <c r="L216" s="49"/>
      <c r="M216" s="24"/>
      <c r="N216" s="24"/>
      <c r="O216" s="24"/>
      <c r="P216" s="24"/>
      <c r="Q216" s="24"/>
    </row>
    <row r="217" spans="1:17" ht="47.25">
      <c r="A217" s="5" t="s">
        <v>806</v>
      </c>
      <c r="B217" s="53" t="s">
        <v>1844</v>
      </c>
      <c r="C217" s="15" t="s">
        <v>2604</v>
      </c>
      <c r="D217" s="77"/>
      <c r="E217" s="77"/>
      <c r="F217" s="49"/>
      <c r="G217" s="49"/>
      <c r="H217" s="49">
        <v>0.40</v>
      </c>
      <c r="I217" s="49">
        <v>0.65</v>
      </c>
      <c r="J217" s="49"/>
      <c r="K217" s="49"/>
      <c r="L217" s="49"/>
      <c r="M217" s="24"/>
      <c r="N217" s="24"/>
      <c r="O217" s="24"/>
      <c r="P217" s="24"/>
      <c r="Q217" s="24"/>
    </row>
    <row r="218" spans="1:17" ht="31.5">
      <c r="A218" s="95" t="s">
        <v>806</v>
      </c>
      <c r="B218" s="53" t="s">
        <v>1849</v>
      </c>
      <c r="C218" s="15" t="s">
        <v>1850</v>
      </c>
      <c r="D218" s="77"/>
      <c r="E218" s="77"/>
      <c r="F218" s="49"/>
      <c r="G218" s="49"/>
      <c r="H218" s="49">
        <v>0.25</v>
      </c>
      <c r="I218" s="49">
        <v>1.60</v>
      </c>
      <c r="J218" s="49"/>
      <c r="K218" s="49"/>
      <c r="L218" s="49"/>
      <c r="M218" s="24"/>
      <c r="N218" s="24"/>
      <c r="O218" s="24"/>
      <c r="P218" s="24"/>
      <c r="Q218" s="24"/>
    </row>
    <row r="219" spans="1:17" ht="110.25">
      <c r="A219" s="95" t="s">
        <v>806</v>
      </c>
      <c r="B219" s="53" t="s">
        <v>1851</v>
      </c>
      <c r="C219" s="15" t="s">
        <v>2605</v>
      </c>
      <c r="D219" s="77"/>
      <c r="E219" s="77"/>
      <c r="F219" s="49"/>
      <c r="G219" s="49"/>
      <c r="H219" s="49">
        <v>0.25</v>
      </c>
      <c r="I219" s="49">
        <v>2.84</v>
      </c>
      <c r="J219" s="49"/>
      <c r="K219" s="49"/>
      <c r="L219" s="49"/>
      <c r="M219" s="24"/>
      <c r="N219" s="24"/>
      <c r="O219" s="24"/>
      <c r="P219" s="24"/>
      <c r="Q219" s="24"/>
    </row>
    <row r="220" spans="1:17" ht="47.25">
      <c r="A220" s="95" t="s">
        <v>806</v>
      </c>
      <c r="B220" s="53" t="s">
        <v>1852</v>
      </c>
      <c r="C220" s="15" t="s">
        <v>1853</v>
      </c>
      <c r="D220" s="77"/>
      <c r="E220" s="77"/>
      <c r="F220" s="49"/>
      <c r="G220" s="49"/>
      <c r="H220" s="49"/>
      <c r="I220" s="49"/>
      <c r="J220" s="49"/>
      <c r="K220" s="49"/>
      <c r="L220" s="49"/>
      <c r="M220" s="24"/>
      <c r="N220" s="24"/>
      <c r="O220" s="24"/>
      <c r="P220" s="24"/>
      <c r="Q220" s="24"/>
    </row>
    <row r="221" spans="1:17" ht="47.25">
      <c r="A221" s="95" t="s">
        <v>806</v>
      </c>
      <c r="B221" s="53" t="s">
        <v>1854</v>
      </c>
      <c r="C221" s="15" t="s">
        <v>2606</v>
      </c>
      <c r="D221" s="77"/>
      <c r="E221" s="77"/>
      <c r="F221" s="49"/>
      <c r="G221" s="49"/>
      <c r="H221" s="49"/>
      <c r="I221" s="49"/>
      <c r="J221" s="49"/>
      <c r="K221" s="49"/>
      <c r="L221" s="49"/>
      <c r="M221" s="24"/>
      <c r="N221" s="24"/>
      <c r="O221" s="24"/>
      <c r="P221" s="24"/>
      <c r="Q221" s="24"/>
    </row>
    <row r="222" spans="1:17" ht="47.25">
      <c r="A222" s="95" t="s">
        <v>806</v>
      </c>
      <c r="B222" s="53" t="s">
        <v>1856</v>
      </c>
      <c r="C222" s="15" t="s">
        <v>2609</v>
      </c>
      <c r="D222" s="77"/>
      <c r="E222" s="77"/>
      <c r="F222" s="49"/>
      <c r="G222" s="49"/>
      <c r="H222" s="49">
        <v>0.25</v>
      </c>
      <c r="I222" s="49">
        <v>1.1000000000000001</v>
      </c>
      <c r="J222" s="49"/>
      <c r="K222" s="49"/>
      <c r="L222" s="49"/>
      <c r="M222" s="24"/>
      <c r="N222" s="24"/>
      <c r="O222" s="24"/>
      <c r="P222" s="24"/>
      <c r="Q222" s="24"/>
    </row>
    <row r="223" spans="1:17" ht="63">
      <c r="A223" s="95" t="s">
        <v>806</v>
      </c>
      <c r="B223" s="53" t="s">
        <v>157</v>
      </c>
      <c r="C223" s="15" t="s">
        <v>383</v>
      </c>
      <c r="D223" s="77"/>
      <c r="E223" s="77"/>
      <c r="F223" s="49"/>
      <c r="G223" s="49"/>
      <c r="H223" s="49"/>
      <c r="I223" s="49"/>
      <c r="J223" s="49"/>
      <c r="K223" s="49"/>
      <c r="L223" s="49"/>
      <c r="M223" s="24"/>
      <c r="N223" s="24"/>
      <c r="O223" s="24"/>
      <c r="P223" s="24"/>
      <c r="Q223" s="24"/>
    </row>
    <row r="224" spans="1:17" ht="47.25">
      <c r="A224" s="95" t="s">
        <v>806</v>
      </c>
      <c r="B224" s="53" t="s">
        <v>1859</v>
      </c>
      <c r="C224" s="15" t="s">
        <v>1860</v>
      </c>
      <c r="D224" s="77"/>
      <c r="E224" s="77"/>
      <c r="F224" s="49"/>
      <c r="G224" s="49"/>
      <c r="H224" s="49"/>
      <c r="I224" s="49"/>
      <c r="J224" s="49"/>
      <c r="K224" s="49"/>
      <c r="L224" s="49"/>
      <c r="M224" s="24"/>
      <c r="N224" s="24"/>
      <c r="O224" s="24"/>
      <c r="P224" s="24"/>
      <c r="Q224" s="24"/>
    </row>
    <row r="225" spans="1:17" ht="31.5">
      <c r="A225" s="95" t="s">
        <v>806</v>
      </c>
      <c r="B225" s="53" t="s">
        <v>1861</v>
      </c>
      <c r="C225" s="15" t="s">
        <v>1862</v>
      </c>
      <c r="D225" s="77"/>
      <c r="E225" s="77"/>
      <c r="F225" s="49"/>
      <c r="G225" s="49"/>
      <c r="H225" s="49"/>
      <c r="I225" s="49"/>
      <c r="J225" s="49"/>
      <c r="K225" s="49"/>
      <c r="L225" s="49"/>
      <c r="M225" s="24"/>
      <c r="N225" s="24"/>
      <c r="O225" s="24"/>
      <c r="P225" s="24"/>
      <c r="Q225" s="24"/>
    </row>
    <row r="226" spans="1:17" ht="47.25">
      <c r="A226" s="95" t="s">
        <v>806</v>
      </c>
      <c r="B226" s="53" t="s">
        <v>1863</v>
      </c>
      <c r="C226" s="15" t="s">
        <v>1864</v>
      </c>
      <c r="D226" s="77"/>
      <c r="E226" s="77"/>
      <c r="F226" s="49"/>
      <c r="G226" s="49"/>
      <c r="H226" s="49"/>
      <c r="I226" s="49"/>
      <c r="J226" s="49"/>
      <c r="K226" s="49"/>
      <c r="L226" s="49"/>
      <c r="M226" s="24"/>
      <c r="N226" s="24"/>
      <c r="O226" s="24"/>
      <c r="P226" s="24"/>
      <c r="Q226" s="24"/>
    </row>
    <row r="227" spans="1:17" ht="31.5">
      <c r="A227" s="95" t="s">
        <v>806</v>
      </c>
      <c r="B227" s="53" t="s">
        <v>1865</v>
      </c>
      <c r="C227" s="15" t="s">
        <v>1866</v>
      </c>
      <c r="D227" s="77"/>
      <c r="E227" s="77"/>
      <c r="F227" s="49"/>
      <c r="G227" s="49"/>
      <c r="H227" s="49"/>
      <c r="I227" s="49"/>
      <c r="J227" s="49"/>
      <c r="K227" s="49"/>
      <c r="L227" s="49"/>
      <c r="M227" s="24"/>
      <c r="N227" s="24"/>
      <c r="O227" s="24"/>
      <c r="P227" s="24"/>
      <c r="Q227" s="24"/>
    </row>
    <row r="228" spans="1:17" ht="47.25">
      <c r="A228" s="95" t="s">
        <v>806</v>
      </c>
      <c r="B228" s="53" t="s">
        <v>1867</v>
      </c>
      <c r="C228" s="15" t="s">
        <v>1868</v>
      </c>
      <c r="D228" s="77"/>
      <c r="E228" s="77"/>
      <c r="F228" s="49"/>
      <c r="G228" s="49"/>
      <c r="H228" s="49"/>
      <c r="I228" s="49"/>
      <c r="J228" s="49"/>
      <c r="K228" s="49"/>
      <c r="L228" s="49"/>
      <c r="M228" s="24"/>
      <c r="N228" s="24"/>
      <c r="O228" s="24"/>
      <c r="P228" s="24"/>
      <c r="Q228" s="24"/>
    </row>
    <row r="229" spans="1:17" ht="47.25">
      <c r="A229" s="95" t="s">
        <v>806</v>
      </c>
      <c r="B229" s="53" t="s">
        <v>1869</v>
      </c>
      <c r="C229" s="15" t="s">
        <v>1870</v>
      </c>
      <c r="D229" s="77"/>
      <c r="E229" s="77"/>
      <c r="F229" s="49"/>
      <c r="G229" s="49"/>
      <c r="H229" s="49"/>
      <c r="I229" s="49"/>
      <c r="J229" s="49"/>
      <c r="K229" s="49"/>
      <c r="L229" s="49"/>
      <c r="M229" s="24"/>
      <c r="N229" s="24"/>
      <c r="O229" s="24"/>
      <c r="P229" s="24"/>
      <c r="Q229" s="24"/>
    </row>
    <row r="230" spans="1:17" ht="31.5">
      <c r="A230" s="95" t="s">
        <v>806</v>
      </c>
      <c r="B230" s="53" t="s">
        <v>1871</v>
      </c>
      <c r="C230" s="15" t="s">
        <v>1872</v>
      </c>
      <c r="D230" s="77"/>
      <c r="E230" s="77"/>
      <c r="F230" s="49"/>
      <c r="G230" s="49"/>
      <c r="H230" s="49"/>
      <c r="I230" s="49"/>
      <c r="J230" s="49"/>
      <c r="K230" s="49"/>
      <c r="L230" s="49"/>
      <c r="M230" s="24"/>
      <c r="N230" s="24"/>
      <c r="O230" s="24"/>
      <c r="P230" s="24"/>
      <c r="Q230" s="24"/>
    </row>
    <row r="231" spans="1:17" ht="47.25">
      <c r="A231" s="95" t="s">
        <v>806</v>
      </c>
      <c r="B231" s="53" t="s">
        <v>1873</v>
      </c>
      <c r="C231" s="15" t="s">
        <v>1874</v>
      </c>
      <c r="D231" s="77"/>
      <c r="E231" s="77"/>
      <c r="F231" s="49"/>
      <c r="G231" s="49"/>
      <c r="H231" s="49"/>
      <c r="I231" s="49"/>
      <c r="J231" s="49"/>
      <c r="K231" s="49"/>
      <c r="L231" s="49"/>
      <c r="M231" s="24"/>
      <c r="N231" s="24"/>
      <c r="O231" s="24"/>
      <c r="P231" s="24"/>
      <c r="Q231" s="24"/>
    </row>
    <row r="232" spans="1:17" ht="47.25">
      <c r="A232" s="95" t="s">
        <v>806</v>
      </c>
      <c r="B232" s="53" t="s">
        <v>1875</v>
      </c>
      <c r="C232" s="15" t="s">
        <v>1876</v>
      </c>
      <c r="D232" s="77"/>
      <c r="E232" s="77"/>
      <c r="F232" s="49"/>
      <c r="G232" s="49"/>
      <c r="H232" s="49"/>
      <c r="I232" s="49"/>
      <c r="J232" s="49"/>
      <c r="K232" s="49"/>
      <c r="L232" s="49"/>
      <c r="M232" s="24"/>
      <c r="N232" s="24"/>
      <c r="O232" s="24"/>
      <c r="P232" s="24"/>
      <c r="Q232" s="24"/>
    </row>
    <row r="233" spans="1:17" ht="47.25">
      <c r="A233" s="95" t="s">
        <v>806</v>
      </c>
      <c r="B233" s="53" t="s">
        <v>1877</v>
      </c>
      <c r="C233" s="15" t="s">
        <v>1878</v>
      </c>
      <c r="D233" s="77"/>
      <c r="E233" s="77"/>
      <c r="F233" s="49"/>
      <c r="G233" s="49"/>
      <c r="H233" s="49"/>
      <c r="I233" s="49"/>
      <c r="J233" s="49"/>
      <c r="K233" s="49"/>
      <c r="L233" s="49"/>
      <c r="M233" s="24"/>
      <c r="N233" s="24"/>
      <c r="O233" s="24"/>
      <c r="P233" s="24"/>
      <c r="Q233" s="24"/>
    </row>
    <row r="234" spans="1:17" ht="47.25">
      <c r="A234" s="95" t="s">
        <v>806</v>
      </c>
      <c r="B234" s="53" t="s">
        <v>1879</v>
      </c>
      <c r="C234" s="15" t="s">
        <v>1880</v>
      </c>
      <c r="D234" s="77"/>
      <c r="E234" s="77"/>
      <c r="F234" s="49"/>
      <c r="G234" s="49"/>
      <c r="H234" s="49"/>
      <c r="I234" s="49"/>
      <c r="J234" s="49"/>
      <c r="K234" s="49"/>
      <c r="L234" s="49"/>
      <c r="M234" s="24"/>
      <c r="N234" s="24"/>
      <c r="O234" s="24"/>
      <c r="P234" s="24"/>
      <c r="Q234" s="24"/>
    </row>
    <row r="235" spans="1:17" ht="47.25">
      <c r="A235" s="95" t="s">
        <v>806</v>
      </c>
      <c r="B235" s="53" t="s">
        <v>1881</v>
      </c>
      <c r="C235" s="15" t="s">
        <v>1882</v>
      </c>
      <c r="D235" s="77"/>
      <c r="E235" s="77"/>
      <c r="F235" s="49"/>
      <c r="G235" s="49"/>
      <c r="H235" s="49"/>
      <c r="I235" s="49"/>
      <c r="J235" s="49"/>
      <c r="K235" s="49"/>
      <c r="L235" s="49"/>
      <c r="M235" s="24"/>
      <c r="N235" s="24"/>
      <c r="O235" s="24"/>
      <c r="P235" s="24"/>
      <c r="Q235" s="24"/>
    </row>
    <row r="236" spans="1:17" ht="47.25">
      <c r="A236" s="95" t="s">
        <v>806</v>
      </c>
      <c r="B236" s="53" t="s">
        <v>1883</v>
      </c>
      <c r="C236" s="15" t="s">
        <v>1884</v>
      </c>
      <c r="D236" s="77"/>
      <c r="E236" s="77"/>
      <c r="F236" s="49"/>
      <c r="G236" s="49"/>
      <c r="H236" s="49"/>
      <c r="I236" s="49"/>
      <c r="J236" s="49"/>
      <c r="K236" s="49"/>
      <c r="L236" s="49"/>
      <c r="M236" s="24"/>
      <c r="N236" s="24"/>
      <c r="O236" s="24"/>
      <c r="P236" s="24"/>
      <c r="Q236" s="24"/>
    </row>
    <row r="237" spans="1:17" ht="31.5">
      <c r="A237" s="95" t="s">
        <v>806</v>
      </c>
      <c r="B237" s="53" t="s">
        <v>1885</v>
      </c>
      <c r="C237" s="15" t="s">
        <v>1886</v>
      </c>
      <c r="D237" s="77"/>
      <c r="E237" s="77"/>
      <c r="F237" s="49"/>
      <c r="G237" s="49"/>
      <c r="H237" s="49"/>
      <c r="I237" s="49"/>
      <c r="J237" s="49"/>
      <c r="K237" s="49"/>
      <c r="L237" s="49"/>
      <c r="M237" s="24"/>
      <c r="N237" s="24"/>
      <c r="O237" s="24"/>
      <c r="P237" s="24"/>
      <c r="Q237" s="24"/>
    </row>
    <row r="238" spans="1:17" ht="63">
      <c r="A238" s="95" t="s">
        <v>806</v>
      </c>
      <c r="B238" s="53" t="s">
        <v>1888</v>
      </c>
      <c r="C238" s="15" t="s">
        <v>2611</v>
      </c>
      <c r="D238" s="77"/>
      <c r="E238" s="77"/>
      <c r="F238" s="49"/>
      <c r="G238" s="49"/>
      <c r="H238" s="49">
        <v>0.5</v>
      </c>
      <c r="I238" s="49">
        <v>0.49</v>
      </c>
      <c r="J238" s="49"/>
      <c r="K238" s="49"/>
      <c r="L238" s="49"/>
      <c r="M238" s="24"/>
      <c r="N238" s="24"/>
      <c r="O238" s="24"/>
      <c r="P238" s="24"/>
      <c r="Q238" s="24"/>
    </row>
    <row r="239" spans="1:17" ht="78.75">
      <c r="A239" s="95" t="s">
        <v>806</v>
      </c>
      <c r="B239" s="53" t="s">
        <v>1892</v>
      </c>
      <c r="C239" s="15" t="s">
        <v>2613</v>
      </c>
      <c r="D239" s="77"/>
      <c r="E239" s="77"/>
      <c r="F239" s="49"/>
      <c r="G239" s="49"/>
      <c r="H239" s="49">
        <v>0.40</v>
      </c>
      <c r="I239" s="49">
        <v>0.15</v>
      </c>
      <c r="J239" s="49"/>
      <c r="K239" s="49"/>
      <c r="L239" s="49"/>
      <c r="M239" s="24"/>
      <c r="N239" s="24"/>
      <c r="O239" s="24"/>
      <c r="P239" s="24"/>
      <c r="Q239" s="24"/>
    </row>
    <row r="240" spans="1:17" ht="63">
      <c r="A240" s="95" t="s">
        <v>806</v>
      </c>
      <c r="B240" s="53" t="s">
        <v>1896</v>
      </c>
      <c r="C240" s="15" t="s">
        <v>2615</v>
      </c>
      <c r="D240" s="77"/>
      <c r="E240" s="77"/>
      <c r="F240" s="49"/>
      <c r="G240" s="49"/>
      <c r="H240" s="49">
        <v>0.25</v>
      </c>
      <c r="I240" s="49">
        <v>3.10</v>
      </c>
      <c r="J240" s="49"/>
      <c r="K240" s="49"/>
      <c r="L240" s="49"/>
      <c r="M240" s="24"/>
      <c r="N240" s="24"/>
      <c r="O240" s="24"/>
      <c r="P240" s="24"/>
      <c r="Q240" s="24"/>
    </row>
    <row r="241" spans="1:17" ht="47.25">
      <c r="A241" s="95" t="s">
        <v>806</v>
      </c>
      <c r="B241" s="53" t="s">
        <v>1898</v>
      </c>
      <c r="C241" s="15" t="s">
        <v>1899</v>
      </c>
      <c r="D241" s="77"/>
      <c r="E241" s="77"/>
      <c r="F241" s="49"/>
      <c r="G241" s="49"/>
      <c r="H241" s="49"/>
      <c r="I241" s="49"/>
      <c r="J241" s="49"/>
      <c r="K241" s="49"/>
      <c r="L241" s="49"/>
      <c r="M241" s="24"/>
      <c r="N241" s="24"/>
      <c r="O241" s="24"/>
      <c r="P241" s="24"/>
      <c r="Q241" s="24"/>
    </row>
    <row r="242" spans="1:17" ht="63">
      <c r="A242" s="95" t="s">
        <v>806</v>
      </c>
      <c r="B242" s="53" t="s">
        <v>1900</v>
      </c>
      <c r="C242" s="15" t="s">
        <v>1901</v>
      </c>
      <c r="D242" s="77"/>
      <c r="E242" s="77"/>
      <c r="F242" s="49"/>
      <c r="G242" s="49"/>
      <c r="H242" s="49">
        <v>1.26</v>
      </c>
      <c r="I242" s="49">
        <v>0.5</v>
      </c>
      <c r="J242" s="49"/>
      <c r="K242" s="49"/>
      <c r="L242" s="49"/>
      <c r="M242" s="24"/>
      <c r="N242" s="24"/>
      <c r="O242" s="24"/>
      <c r="P242" s="24"/>
      <c r="Q242" s="24"/>
    </row>
    <row r="243" spans="1:17" ht="63">
      <c r="A243" s="95" t="s">
        <v>806</v>
      </c>
      <c r="B243" s="53" t="s">
        <v>1902</v>
      </c>
      <c r="C243" s="15" t="s">
        <v>2617</v>
      </c>
      <c r="D243" s="77"/>
      <c r="E243" s="77"/>
      <c r="F243" s="49"/>
      <c r="G243" s="49"/>
      <c r="H243" s="49">
        <v>0.40</v>
      </c>
      <c r="I243" s="49">
        <v>2.265</v>
      </c>
      <c r="J243" s="49"/>
      <c r="K243" s="49"/>
      <c r="L243" s="49"/>
      <c r="M243" s="24"/>
      <c r="N243" s="24"/>
      <c r="O243" s="24"/>
      <c r="P243" s="24"/>
      <c r="Q243" s="24"/>
    </row>
    <row r="244" spans="1:17" ht="94.5">
      <c r="A244" s="95" t="s">
        <v>806</v>
      </c>
      <c r="B244" s="53" t="s">
        <v>1904</v>
      </c>
      <c r="C244" s="15" t="s">
        <v>1905</v>
      </c>
      <c r="D244" s="77"/>
      <c r="E244" s="77"/>
      <c r="F244" s="49"/>
      <c r="G244" s="49"/>
      <c r="H244" s="49"/>
      <c r="I244" s="49"/>
      <c r="J244" s="49"/>
      <c r="K244" s="49"/>
      <c r="L244" s="49"/>
      <c r="M244" s="24"/>
      <c r="N244" s="24"/>
      <c r="O244" s="24"/>
      <c r="P244" s="24"/>
      <c r="Q244" s="24"/>
    </row>
    <row r="245" spans="1:17" ht="47.25">
      <c r="A245" s="95" t="s">
        <v>806</v>
      </c>
      <c r="B245" s="53" t="s">
        <v>1906</v>
      </c>
      <c r="C245" s="15" t="s">
        <v>1907</v>
      </c>
      <c r="D245" s="77"/>
      <c r="E245" s="77"/>
      <c r="F245" s="49"/>
      <c r="G245" s="49"/>
      <c r="H245" s="49">
        <v>0.26</v>
      </c>
      <c r="I245" s="49">
        <v>0.70</v>
      </c>
      <c r="J245" s="49"/>
      <c r="K245" s="49"/>
      <c r="L245" s="49"/>
      <c r="M245" s="24"/>
      <c r="N245" s="24"/>
      <c r="O245" s="24"/>
      <c r="P245" s="24"/>
      <c r="Q245" s="24"/>
    </row>
    <row r="246" spans="1:17" ht="47.25">
      <c r="A246" s="95" t="s">
        <v>806</v>
      </c>
      <c r="B246" s="53" t="s">
        <v>1908</v>
      </c>
      <c r="C246" s="15" t="s">
        <v>1909</v>
      </c>
      <c r="D246" s="77"/>
      <c r="E246" s="77"/>
      <c r="F246" s="49"/>
      <c r="G246" s="49"/>
      <c r="H246" s="49"/>
      <c r="I246" s="49"/>
      <c r="J246" s="49"/>
      <c r="K246" s="49"/>
      <c r="L246" s="49"/>
      <c r="M246" s="24"/>
      <c r="N246" s="24"/>
      <c r="O246" s="24"/>
      <c r="P246" s="24"/>
      <c r="Q246" s="24"/>
    </row>
    <row r="247" spans="1:17" ht="47.25">
      <c r="A247" s="95" t="s">
        <v>806</v>
      </c>
      <c r="B247" s="53" t="s">
        <v>1910</v>
      </c>
      <c r="C247" s="15" t="s">
        <v>2622</v>
      </c>
      <c r="D247" s="77"/>
      <c r="E247" s="77"/>
      <c r="F247" s="49"/>
      <c r="G247" s="49"/>
      <c r="H247" s="49">
        <v>0.25</v>
      </c>
      <c r="I247" s="49">
        <v>0.25</v>
      </c>
      <c r="J247" s="49"/>
      <c r="K247" s="49"/>
      <c r="L247" s="49"/>
      <c r="M247" s="24"/>
      <c r="N247" s="24"/>
      <c r="O247" s="24"/>
      <c r="P247" s="24"/>
      <c r="Q247" s="24"/>
    </row>
    <row r="248" spans="1:17" ht="47.25">
      <c r="A248" s="95" t="s">
        <v>806</v>
      </c>
      <c r="B248" s="53" t="s">
        <v>1913</v>
      </c>
      <c r="C248" s="15" t="s">
        <v>1914</v>
      </c>
      <c r="D248" s="77"/>
      <c r="E248" s="77"/>
      <c r="F248" s="49"/>
      <c r="G248" s="49"/>
      <c r="H248" s="49"/>
      <c r="I248" s="49"/>
      <c r="J248" s="49"/>
      <c r="K248" s="49"/>
      <c r="L248" s="49"/>
      <c r="M248" s="24"/>
      <c r="N248" s="24"/>
      <c r="O248" s="24"/>
      <c r="P248" s="24"/>
      <c r="Q248" s="24"/>
    </row>
    <row r="249" spans="1:17" ht="31.5">
      <c r="A249" s="95" t="s">
        <v>806</v>
      </c>
      <c r="B249" s="53" t="s">
        <v>1915</v>
      </c>
      <c r="C249" s="15" t="s">
        <v>1916</v>
      </c>
      <c r="D249" s="77"/>
      <c r="E249" s="77"/>
      <c r="F249" s="49"/>
      <c r="G249" s="49"/>
      <c r="H249" s="49"/>
      <c r="I249" s="49"/>
      <c r="J249" s="49"/>
      <c r="K249" s="49"/>
      <c r="L249" s="49"/>
      <c r="M249" s="24"/>
      <c r="N249" s="24"/>
      <c r="O249" s="24"/>
      <c r="P249" s="24"/>
      <c r="Q249" s="24"/>
    </row>
    <row r="250" spans="1:17" ht="47.25">
      <c r="A250" s="95" t="s">
        <v>806</v>
      </c>
      <c r="B250" s="53" t="s">
        <v>1917</v>
      </c>
      <c r="C250" s="15" t="s">
        <v>1918</v>
      </c>
      <c r="D250" s="77"/>
      <c r="E250" s="77"/>
      <c r="F250" s="49"/>
      <c r="G250" s="49"/>
      <c r="H250" s="49"/>
      <c r="I250" s="49"/>
      <c r="J250" s="49"/>
      <c r="K250" s="49"/>
      <c r="L250" s="49"/>
      <c r="M250" s="24"/>
      <c r="N250" s="24"/>
      <c r="O250" s="24"/>
      <c r="P250" s="24"/>
      <c r="Q250" s="24"/>
    </row>
    <row r="251" spans="1:17" ht="31.5">
      <c r="A251" s="95" t="s">
        <v>806</v>
      </c>
      <c r="B251" s="53" t="s">
        <v>1919</v>
      </c>
      <c r="C251" s="15" t="s">
        <v>1920</v>
      </c>
      <c r="D251" s="77"/>
      <c r="E251" s="77"/>
      <c r="F251" s="49"/>
      <c r="G251" s="49"/>
      <c r="H251" s="49"/>
      <c r="I251" s="49"/>
      <c r="J251" s="49"/>
      <c r="K251" s="49"/>
      <c r="L251" s="49"/>
      <c r="M251" s="24"/>
      <c r="N251" s="24"/>
      <c r="O251" s="24"/>
      <c r="P251" s="24"/>
      <c r="Q251" s="24"/>
    </row>
    <row r="252" spans="1:17" ht="31.5">
      <c r="A252" s="95" t="s">
        <v>806</v>
      </c>
      <c r="B252" s="53" t="s">
        <v>1921</v>
      </c>
      <c r="C252" s="15" t="s">
        <v>1922</v>
      </c>
      <c r="D252" s="77"/>
      <c r="E252" s="77"/>
      <c r="F252" s="49"/>
      <c r="G252" s="49"/>
      <c r="H252" s="49"/>
      <c r="I252" s="49"/>
      <c r="J252" s="49"/>
      <c r="K252" s="49"/>
      <c r="L252" s="49"/>
      <c r="M252" s="24"/>
      <c r="N252" s="24"/>
      <c r="O252" s="24"/>
      <c r="P252" s="24"/>
      <c r="Q252" s="24"/>
    </row>
    <row r="253" spans="1:17" ht="47.25">
      <c r="A253" s="95" t="s">
        <v>806</v>
      </c>
      <c r="B253" s="53" t="s">
        <v>1923</v>
      </c>
      <c r="C253" s="15" t="s">
        <v>1924</v>
      </c>
      <c r="D253" s="77"/>
      <c r="E253" s="77"/>
      <c r="F253" s="49"/>
      <c r="G253" s="49"/>
      <c r="H253" s="49"/>
      <c r="I253" s="49"/>
      <c r="J253" s="49"/>
      <c r="K253" s="49"/>
      <c r="L253" s="49"/>
      <c r="M253" s="24"/>
      <c r="N253" s="24"/>
      <c r="O253" s="24"/>
      <c r="P253" s="24"/>
      <c r="Q253" s="24"/>
    </row>
    <row r="254" spans="1:17" ht="31.5">
      <c r="A254" s="95" t="s">
        <v>806</v>
      </c>
      <c r="B254" s="53" t="s">
        <v>706</v>
      </c>
      <c r="C254" s="15" t="s">
        <v>1925</v>
      </c>
      <c r="D254" s="77"/>
      <c r="E254" s="77"/>
      <c r="F254" s="49"/>
      <c r="G254" s="49"/>
      <c r="H254" s="49"/>
      <c r="I254" s="49"/>
      <c r="J254" s="49"/>
      <c r="K254" s="49"/>
      <c r="L254" s="49"/>
      <c r="M254" s="24"/>
      <c r="N254" s="24"/>
      <c r="O254" s="24"/>
      <c r="P254" s="24"/>
      <c r="Q254" s="24"/>
    </row>
    <row r="255" spans="1:17" ht="47.25">
      <c r="A255" s="95" t="s">
        <v>806</v>
      </c>
      <c r="B255" s="53" t="s">
        <v>1926</v>
      </c>
      <c r="C255" s="15" t="s">
        <v>1927</v>
      </c>
      <c r="D255" s="77"/>
      <c r="E255" s="77"/>
      <c r="F255" s="49"/>
      <c r="G255" s="49"/>
      <c r="H255" s="49"/>
      <c r="I255" s="49"/>
      <c r="J255" s="49"/>
      <c r="K255" s="49"/>
      <c r="L255" s="49"/>
      <c r="M255" s="24"/>
      <c r="N255" s="24"/>
      <c r="O255" s="24"/>
      <c r="P255" s="24"/>
      <c r="Q255" s="24"/>
    </row>
    <row r="256" spans="1:17" ht="47.25">
      <c r="A256" s="95" t="s">
        <v>806</v>
      </c>
      <c r="B256" s="53" t="s">
        <v>1928</v>
      </c>
      <c r="C256" s="15" t="s">
        <v>1929</v>
      </c>
      <c r="D256" s="77"/>
      <c r="E256" s="77"/>
      <c r="F256" s="49"/>
      <c r="G256" s="49"/>
      <c r="H256" s="49"/>
      <c r="I256" s="49"/>
      <c r="J256" s="49"/>
      <c r="K256" s="49"/>
      <c r="L256" s="49"/>
      <c r="M256" s="24"/>
      <c r="N256" s="24"/>
      <c r="O256" s="24"/>
      <c r="P256" s="24"/>
      <c r="Q256" s="24"/>
    </row>
    <row r="257" spans="1:17" ht="47.25">
      <c r="A257" s="95" t="s">
        <v>806</v>
      </c>
      <c r="B257" s="53" t="s">
        <v>1930</v>
      </c>
      <c r="C257" s="15" t="s">
        <v>1931</v>
      </c>
      <c r="D257" s="77"/>
      <c r="E257" s="77"/>
      <c r="F257" s="49"/>
      <c r="G257" s="49"/>
      <c r="H257" s="49"/>
      <c r="I257" s="49"/>
      <c r="J257" s="49"/>
      <c r="K257" s="49"/>
      <c r="L257" s="49"/>
      <c r="M257" s="24"/>
      <c r="N257" s="24"/>
      <c r="O257" s="24"/>
      <c r="P257" s="24"/>
      <c r="Q257" s="24"/>
    </row>
    <row r="258" spans="1:17" ht="31.5">
      <c r="A258" s="95" t="s">
        <v>806</v>
      </c>
      <c r="B258" s="53" t="s">
        <v>1915</v>
      </c>
      <c r="C258" s="15" t="s">
        <v>1932</v>
      </c>
      <c r="D258" s="77"/>
      <c r="E258" s="77"/>
      <c r="F258" s="49"/>
      <c r="G258" s="49"/>
      <c r="H258" s="49"/>
      <c r="I258" s="49"/>
      <c r="J258" s="49"/>
      <c r="K258" s="49"/>
      <c r="L258" s="49"/>
      <c r="M258" s="24"/>
      <c r="N258" s="24"/>
      <c r="O258" s="24"/>
      <c r="P258" s="24"/>
      <c r="Q258" s="24"/>
    </row>
    <row r="259" spans="1:17" ht="47.25">
      <c r="A259" s="95" t="s">
        <v>806</v>
      </c>
      <c r="B259" s="53" t="s">
        <v>1933</v>
      </c>
      <c r="C259" s="15" t="s">
        <v>1934</v>
      </c>
      <c r="D259" s="77"/>
      <c r="E259" s="77"/>
      <c r="F259" s="49"/>
      <c r="G259" s="49"/>
      <c r="H259" s="49"/>
      <c r="I259" s="49"/>
      <c r="J259" s="49"/>
      <c r="K259" s="49"/>
      <c r="L259" s="49"/>
      <c r="M259" s="24"/>
      <c r="N259" s="24"/>
      <c r="O259" s="24"/>
      <c r="P259" s="24"/>
      <c r="Q259" s="24"/>
    </row>
    <row r="260" spans="1:17" ht="31.5">
      <c r="A260" s="95" t="s">
        <v>806</v>
      </c>
      <c r="B260" s="53" t="s">
        <v>1935</v>
      </c>
      <c r="C260" s="15" t="s">
        <v>1936</v>
      </c>
      <c r="D260" s="77"/>
      <c r="E260" s="77"/>
      <c r="F260" s="49"/>
      <c r="G260" s="49"/>
      <c r="H260" s="49"/>
      <c r="I260" s="49"/>
      <c r="J260" s="49"/>
      <c r="K260" s="49"/>
      <c r="L260" s="49"/>
      <c r="M260" s="24"/>
      <c r="N260" s="24"/>
      <c r="O260" s="24"/>
      <c r="P260" s="24"/>
      <c r="Q260" s="24"/>
    </row>
    <row r="261" spans="1:17" ht="31.5">
      <c r="A261" s="95" t="s">
        <v>806</v>
      </c>
      <c r="B261" s="53" t="s">
        <v>1937</v>
      </c>
      <c r="C261" s="15" t="s">
        <v>1938</v>
      </c>
      <c r="D261" s="77"/>
      <c r="E261" s="77"/>
      <c r="F261" s="49"/>
      <c r="G261" s="49"/>
      <c r="H261" s="49"/>
      <c r="I261" s="49"/>
      <c r="J261" s="49"/>
      <c r="K261" s="49"/>
      <c r="L261" s="49"/>
      <c r="M261" s="24"/>
      <c r="N261" s="24"/>
      <c r="O261" s="24"/>
      <c r="P261" s="24"/>
      <c r="Q261" s="24"/>
    </row>
    <row r="262" spans="1:17" ht="31.5">
      <c r="A262" s="95" t="s">
        <v>806</v>
      </c>
      <c r="B262" s="53" t="s">
        <v>1939</v>
      </c>
      <c r="C262" s="15" t="s">
        <v>1940</v>
      </c>
      <c r="D262" s="77"/>
      <c r="E262" s="77"/>
      <c r="F262" s="49"/>
      <c r="G262" s="49"/>
      <c r="H262" s="49"/>
      <c r="I262" s="49"/>
      <c r="J262" s="49"/>
      <c r="K262" s="49"/>
      <c r="L262" s="49"/>
      <c r="M262" s="24"/>
      <c r="N262" s="24"/>
      <c r="O262" s="24"/>
      <c r="P262" s="24"/>
      <c r="Q262" s="24"/>
    </row>
    <row r="263" spans="1:17" ht="31.5">
      <c r="A263" s="95" t="s">
        <v>806</v>
      </c>
      <c r="B263" s="53" t="s">
        <v>1941</v>
      </c>
      <c r="C263" s="15" t="s">
        <v>1942</v>
      </c>
      <c r="D263" s="77"/>
      <c r="E263" s="77"/>
      <c r="F263" s="49"/>
      <c r="G263" s="49"/>
      <c r="H263" s="49"/>
      <c r="I263" s="49"/>
      <c r="J263" s="49"/>
      <c r="K263" s="49"/>
      <c r="L263" s="49"/>
      <c r="M263" s="24"/>
      <c r="N263" s="24"/>
      <c r="O263" s="24"/>
      <c r="P263" s="24"/>
      <c r="Q263" s="24"/>
    </row>
    <row r="264" spans="1:17" ht="78.75">
      <c r="A264" s="95" t="s">
        <v>806</v>
      </c>
      <c r="B264" s="53" t="s">
        <v>158</v>
      </c>
      <c r="C264" s="15" t="s">
        <v>2628</v>
      </c>
      <c r="D264" s="77"/>
      <c r="E264" s="77"/>
      <c r="F264" s="49"/>
      <c r="G264" s="49"/>
      <c r="H264" s="49"/>
      <c r="I264" s="49"/>
      <c r="J264" s="49"/>
      <c r="K264" s="49"/>
      <c r="L264" s="49"/>
      <c r="M264" s="24"/>
      <c r="N264" s="24"/>
      <c r="O264" s="24"/>
      <c r="P264" s="24"/>
      <c r="Q264" s="24"/>
    </row>
    <row r="265" spans="1:17" ht="63">
      <c r="A265" s="95" t="s">
        <v>806</v>
      </c>
      <c r="B265" s="53" t="s">
        <v>1952</v>
      </c>
      <c r="C265" s="15" t="s">
        <v>1953</v>
      </c>
      <c r="D265" s="77"/>
      <c r="E265" s="77"/>
      <c r="F265" s="49"/>
      <c r="G265" s="49"/>
      <c r="H265" s="49"/>
      <c r="I265" s="49"/>
      <c r="J265" s="49"/>
      <c r="K265" s="49"/>
      <c r="L265" s="49"/>
      <c r="M265" s="24"/>
      <c r="N265" s="24"/>
      <c r="O265" s="24"/>
      <c r="P265" s="24"/>
      <c r="Q265" s="24"/>
    </row>
    <row r="266" spans="1:17" ht="78.75">
      <c r="A266" s="95" t="s">
        <v>806</v>
      </c>
      <c r="B266" s="53" t="s">
        <v>1954</v>
      </c>
      <c r="C266" s="15" t="s">
        <v>1955</v>
      </c>
      <c r="D266" s="77"/>
      <c r="E266" s="77"/>
      <c r="F266" s="49"/>
      <c r="G266" s="49"/>
      <c r="H266" s="49">
        <v>0.32</v>
      </c>
      <c r="I266" s="49">
        <v>2</v>
      </c>
      <c r="J266" s="49"/>
      <c r="K266" s="49"/>
      <c r="L266" s="49"/>
      <c r="M266" s="24"/>
      <c r="N266" s="24"/>
      <c r="O266" s="24"/>
      <c r="P266" s="24"/>
      <c r="Q266" s="24"/>
    </row>
    <row r="267" spans="1:17" ht="63">
      <c r="A267" s="95" t="s">
        <v>806</v>
      </c>
      <c r="B267" s="53" t="s">
        <v>1958</v>
      </c>
      <c r="C267" s="15" t="s">
        <v>2629</v>
      </c>
      <c r="D267" s="77"/>
      <c r="E267" s="77"/>
      <c r="F267" s="49"/>
      <c r="G267" s="49"/>
      <c r="H267" s="49">
        <v>0.63</v>
      </c>
      <c r="I267" s="49">
        <v>0.70</v>
      </c>
      <c r="J267" s="49"/>
      <c r="K267" s="49"/>
      <c r="L267" s="49"/>
      <c r="M267" s="24"/>
      <c r="N267" s="24"/>
      <c r="O267" s="24"/>
      <c r="P267" s="24"/>
      <c r="Q267" s="24"/>
    </row>
    <row r="268" spans="1:17" ht="63">
      <c r="A268" s="95" t="s">
        <v>806</v>
      </c>
      <c r="B268" s="53" t="s">
        <v>1959</v>
      </c>
      <c r="C268" s="15" t="s">
        <v>2630</v>
      </c>
      <c r="D268" s="77"/>
      <c r="E268" s="77"/>
      <c r="F268" s="49"/>
      <c r="G268" s="49"/>
      <c r="H268" s="49">
        <v>0.63</v>
      </c>
      <c r="I268" s="49">
        <v>0.14000000000000001</v>
      </c>
      <c r="J268" s="49"/>
      <c r="K268" s="49"/>
      <c r="L268" s="49"/>
      <c r="M268" s="24"/>
      <c r="N268" s="24"/>
      <c r="O268" s="24"/>
      <c r="P268" s="24"/>
      <c r="Q268" s="24"/>
    </row>
    <row r="269" spans="1:17" ht="63">
      <c r="A269" s="95" t="s">
        <v>804</v>
      </c>
      <c r="B269" s="53" t="s">
        <v>1960</v>
      </c>
      <c r="C269" s="15" t="s">
        <v>1961</v>
      </c>
      <c r="D269" s="77"/>
      <c r="E269" s="77"/>
      <c r="F269" s="49"/>
      <c r="G269" s="49"/>
      <c r="H269" s="49">
        <v>0.32</v>
      </c>
      <c r="I269" s="49">
        <v>0.60</v>
      </c>
      <c r="J269" s="49"/>
      <c r="K269" s="49"/>
      <c r="L269" s="49"/>
      <c r="M269" s="24"/>
      <c r="N269" s="24"/>
      <c r="O269" s="24"/>
      <c r="P269" s="24"/>
      <c r="Q269" s="24"/>
    </row>
    <row r="270" spans="1:17" ht="31.5">
      <c r="A270" s="95" t="s">
        <v>806</v>
      </c>
      <c r="B270" s="53" t="s">
        <v>1962</v>
      </c>
      <c r="C270" s="15" t="s">
        <v>2631</v>
      </c>
      <c r="D270" s="77"/>
      <c r="E270" s="77"/>
      <c r="F270" s="49"/>
      <c r="G270" s="49"/>
      <c r="H270" s="49">
        <v>0.16</v>
      </c>
      <c r="I270" s="49">
        <v>0.10</v>
      </c>
      <c r="J270" s="49"/>
      <c r="K270" s="49"/>
      <c r="L270" s="49"/>
      <c r="M270" s="24"/>
      <c r="N270" s="24"/>
      <c r="O270" s="24"/>
      <c r="P270" s="24"/>
      <c r="Q270" s="24"/>
    </row>
    <row r="271" spans="1:17" ht="31.5">
      <c r="A271" s="95" t="s">
        <v>806</v>
      </c>
      <c r="B271" s="53" t="s">
        <v>1963</v>
      </c>
      <c r="C271" s="15" t="s">
        <v>1964</v>
      </c>
      <c r="D271" s="77"/>
      <c r="E271" s="77"/>
      <c r="F271" s="49"/>
      <c r="G271" s="49"/>
      <c r="H271" s="49"/>
      <c r="I271" s="49"/>
      <c r="J271" s="49"/>
      <c r="K271" s="49"/>
      <c r="L271" s="49"/>
      <c r="M271" s="24"/>
      <c r="N271" s="24"/>
      <c r="O271" s="24"/>
      <c r="P271" s="24"/>
      <c r="Q271" s="24"/>
    </row>
    <row r="272" spans="1:17" ht="63">
      <c r="A272" s="95" t="s">
        <v>806</v>
      </c>
      <c r="B272" s="53" t="s">
        <v>1965</v>
      </c>
      <c r="C272" s="15" t="s">
        <v>2633</v>
      </c>
      <c r="D272" s="77"/>
      <c r="E272" s="77"/>
      <c r="F272" s="49"/>
      <c r="G272" s="49"/>
      <c r="H272" s="49">
        <v>0.5</v>
      </c>
      <c r="I272" s="49">
        <v>0.5</v>
      </c>
      <c r="J272" s="49"/>
      <c r="K272" s="49"/>
      <c r="L272" s="49"/>
      <c r="M272" s="24"/>
      <c r="N272" s="24"/>
      <c r="O272" s="24"/>
      <c r="P272" s="24"/>
      <c r="Q272" s="24"/>
    </row>
    <row r="273" spans="1:17" ht="31.5">
      <c r="A273" s="95" t="s">
        <v>806</v>
      </c>
      <c r="B273" s="53" t="s">
        <v>1966</v>
      </c>
      <c r="C273" s="15" t="s">
        <v>2634</v>
      </c>
      <c r="D273" s="77"/>
      <c r="E273" s="77"/>
      <c r="F273" s="49"/>
      <c r="G273" s="49"/>
      <c r="H273" s="49"/>
      <c r="I273" s="49"/>
      <c r="J273" s="49"/>
      <c r="K273" s="49"/>
      <c r="L273" s="49"/>
      <c r="M273" s="24"/>
      <c r="N273" s="24"/>
      <c r="O273" s="24"/>
      <c r="P273" s="24"/>
      <c r="Q273" s="24"/>
    </row>
    <row r="274" spans="1:17" ht="63">
      <c r="A274" s="95" t="s">
        <v>806</v>
      </c>
      <c r="B274" s="53" t="s">
        <v>1967</v>
      </c>
      <c r="C274" s="15" t="s">
        <v>1968</v>
      </c>
      <c r="D274" s="77"/>
      <c r="E274" s="77"/>
      <c r="F274" s="49"/>
      <c r="G274" s="49"/>
      <c r="H274" s="49">
        <v>0.25</v>
      </c>
      <c r="I274" s="49">
        <v>2</v>
      </c>
      <c r="J274" s="49"/>
      <c r="K274" s="49"/>
      <c r="L274" s="49"/>
      <c r="M274" s="24"/>
      <c r="N274" s="24"/>
      <c r="O274" s="24"/>
      <c r="P274" s="24"/>
      <c r="Q274" s="24"/>
    </row>
    <row r="275" spans="1:17" ht="63">
      <c r="A275" s="95" t="s">
        <v>806</v>
      </c>
      <c r="B275" s="53" t="s">
        <v>1969</v>
      </c>
      <c r="C275" s="15" t="s">
        <v>1970</v>
      </c>
      <c r="D275" s="77"/>
      <c r="E275" s="77"/>
      <c r="F275" s="49"/>
      <c r="G275" s="49"/>
      <c r="H275" s="49">
        <v>0.25</v>
      </c>
      <c r="I275" s="49">
        <v>0.12</v>
      </c>
      <c r="J275" s="49"/>
      <c r="K275" s="49"/>
      <c r="L275" s="49"/>
      <c r="M275" s="24"/>
      <c r="N275" s="24"/>
      <c r="O275" s="24"/>
      <c r="P275" s="24"/>
      <c r="Q275" s="24"/>
    </row>
    <row r="276" spans="1:17" ht="31.5">
      <c r="A276" s="5" t="s">
        <v>806</v>
      </c>
      <c r="B276" s="53" t="s">
        <v>1983</v>
      </c>
      <c r="C276" s="15" t="s">
        <v>1984</v>
      </c>
      <c r="D276" s="77"/>
      <c r="E276" s="77"/>
      <c r="F276" s="49"/>
      <c r="G276" s="49"/>
      <c r="H276" s="49">
        <v>0.40</v>
      </c>
      <c r="I276" s="49">
        <v>0.20</v>
      </c>
      <c r="J276" s="49"/>
      <c r="K276" s="49"/>
      <c r="L276" s="49"/>
      <c r="M276" s="24"/>
      <c r="N276" s="24"/>
      <c r="O276" s="24"/>
      <c r="P276" s="24"/>
      <c r="Q276" s="24"/>
    </row>
    <row r="277" spans="1:17" ht="31.5">
      <c r="A277" s="5" t="s">
        <v>806</v>
      </c>
      <c r="B277" s="53" t="s">
        <v>1987</v>
      </c>
      <c r="C277" s="15" t="s">
        <v>1988</v>
      </c>
      <c r="D277" s="77"/>
      <c r="E277" s="77"/>
      <c r="F277" s="49"/>
      <c r="G277" s="49"/>
      <c r="H277" s="49"/>
      <c r="I277" s="49">
        <v>0.72</v>
      </c>
      <c r="J277" s="49"/>
      <c r="K277" s="49"/>
      <c r="L277" s="49"/>
      <c r="M277" s="24"/>
      <c r="N277" s="24"/>
      <c r="O277" s="24"/>
      <c r="P277" s="24"/>
      <c r="Q277" s="24"/>
    </row>
    <row r="278" spans="1:17" ht="63">
      <c r="A278" s="5" t="s">
        <v>806</v>
      </c>
      <c r="B278" s="53" t="s">
        <v>1989</v>
      </c>
      <c r="C278" s="15" t="s">
        <v>2635</v>
      </c>
      <c r="D278" s="77"/>
      <c r="E278" s="77"/>
      <c r="F278" s="49"/>
      <c r="G278" s="49"/>
      <c r="H278" s="49">
        <v>1.26</v>
      </c>
      <c r="I278" s="49">
        <v>0.65</v>
      </c>
      <c r="J278" s="49"/>
      <c r="K278" s="49"/>
      <c r="L278" s="49"/>
      <c r="M278" s="24"/>
      <c r="N278" s="24"/>
      <c r="O278" s="24"/>
      <c r="P278" s="24"/>
      <c r="Q278" s="24"/>
    </row>
    <row r="279" spans="1:17" ht="63">
      <c r="A279" s="95" t="s">
        <v>806</v>
      </c>
      <c r="B279" s="53" t="s">
        <v>1995</v>
      </c>
      <c r="C279" s="15" t="s">
        <v>2637</v>
      </c>
      <c r="D279" s="77"/>
      <c r="E279" s="77"/>
      <c r="F279" s="49"/>
      <c r="G279" s="49"/>
      <c r="H279" s="49">
        <v>0.63</v>
      </c>
      <c r="I279" s="49">
        <v>0.30</v>
      </c>
      <c r="J279" s="49"/>
      <c r="K279" s="49"/>
      <c r="L279" s="49"/>
      <c r="M279" s="24"/>
      <c r="N279" s="24"/>
      <c r="O279" s="24"/>
      <c r="P279" s="24"/>
      <c r="Q279" s="24"/>
    </row>
    <row r="280" spans="1:17" ht="63">
      <c r="A280" s="56" t="s">
        <v>807</v>
      </c>
      <c r="B280" s="53" t="s">
        <v>1999</v>
      </c>
      <c r="C280" s="15" t="s">
        <v>2639</v>
      </c>
      <c r="D280" s="77"/>
      <c r="E280" s="77"/>
      <c r="F280" s="49"/>
      <c r="G280" s="49"/>
      <c r="H280" s="49"/>
      <c r="I280" s="49">
        <v>0.325</v>
      </c>
      <c r="J280" s="49"/>
      <c r="K280" s="49"/>
      <c r="L280" s="49"/>
      <c r="M280" s="24"/>
      <c r="N280" s="24"/>
      <c r="O280" s="24"/>
      <c r="P280" s="24"/>
      <c r="Q280" s="24"/>
    </row>
    <row r="281" spans="1:17" ht="63">
      <c r="A281" s="56" t="s">
        <v>807</v>
      </c>
      <c r="B281" s="53" t="s">
        <v>2002</v>
      </c>
      <c r="C281" s="15" t="s">
        <v>2003</v>
      </c>
      <c r="D281" s="77"/>
      <c r="E281" s="77"/>
      <c r="F281" s="49"/>
      <c r="G281" s="49"/>
      <c r="H281" s="49"/>
      <c r="I281" s="49"/>
      <c r="J281" s="49"/>
      <c r="K281" s="49"/>
      <c r="L281" s="49"/>
      <c r="M281" s="24"/>
      <c r="N281" s="24"/>
      <c r="O281" s="24"/>
      <c r="P281" s="24"/>
      <c r="Q281" s="24"/>
    </row>
    <row r="282" spans="1:17" ht="63">
      <c r="A282" s="56" t="s">
        <v>807</v>
      </c>
      <c r="B282" s="53" t="s">
        <v>253</v>
      </c>
      <c r="C282" s="15" t="s">
        <v>2642</v>
      </c>
      <c r="D282" s="77"/>
      <c r="E282" s="77"/>
      <c r="F282" s="49"/>
      <c r="G282" s="49"/>
      <c r="H282" s="49"/>
      <c r="I282" s="49"/>
      <c r="J282" s="49"/>
      <c r="K282" s="49"/>
      <c r="L282" s="49"/>
      <c r="M282" s="24"/>
      <c r="N282" s="24"/>
      <c r="O282" s="24"/>
      <c r="P282" s="24"/>
      <c r="Q282" s="24"/>
    </row>
    <row r="283" spans="1:17" ht="63">
      <c r="A283" s="56" t="s">
        <v>807</v>
      </c>
      <c r="B283" s="53" t="s">
        <v>2004</v>
      </c>
      <c r="C283" s="15" t="s">
        <v>2005</v>
      </c>
      <c r="D283" s="77"/>
      <c r="E283" s="77"/>
      <c r="F283" s="49"/>
      <c r="G283" s="49"/>
      <c r="H283" s="49"/>
      <c r="I283" s="49"/>
      <c r="J283" s="49"/>
      <c r="K283" s="49"/>
      <c r="L283" s="49"/>
      <c r="M283" s="24"/>
      <c r="N283" s="24"/>
      <c r="O283" s="24"/>
      <c r="P283" s="24"/>
      <c r="Q283" s="24"/>
    </row>
    <row r="284" spans="1:17" ht="47.25">
      <c r="A284" s="56" t="s">
        <v>807</v>
      </c>
      <c r="B284" s="53" t="s">
        <v>2008</v>
      </c>
      <c r="C284" s="15" t="s">
        <v>2643</v>
      </c>
      <c r="D284" s="77"/>
      <c r="E284" s="77"/>
      <c r="F284" s="49"/>
      <c r="G284" s="49"/>
      <c r="H284" s="49"/>
      <c r="I284" s="49"/>
      <c r="J284" s="49"/>
      <c r="K284" s="49"/>
      <c r="L284" s="49"/>
      <c r="M284" s="24"/>
      <c r="N284" s="24"/>
      <c r="O284" s="24"/>
      <c r="P284" s="24"/>
      <c r="Q284" s="24"/>
    </row>
    <row r="285" spans="1:17" ht="63">
      <c r="A285" s="56" t="s">
        <v>807</v>
      </c>
      <c r="B285" s="53" t="s">
        <v>2018</v>
      </c>
      <c r="C285" s="15" t="s">
        <v>2019</v>
      </c>
      <c r="D285" s="77"/>
      <c r="E285" s="77"/>
      <c r="F285" s="49"/>
      <c r="G285" s="49"/>
      <c r="H285" s="49">
        <v>2.5</v>
      </c>
      <c r="I285" s="49">
        <v>1.80</v>
      </c>
      <c r="J285" s="49"/>
      <c r="K285" s="49"/>
      <c r="L285" s="49"/>
      <c r="M285" s="24"/>
      <c r="N285" s="24"/>
      <c r="O285" s="24"/>
      <c r="P285" s="24"/>
      <c r="Q285" s="24"/>
    </row>
    <row r="286" spans="1:17" ht="78.75">
      <c r="A286" s="56" t="s">
        <v>807</v>
      </c>
      <c r="B286" s="53" t="s">
        <v>237</v>
      </c>
      <c r="C286" s="15" t="s">
        <v>2645</v>
      </c>
      <c r="D286" s="77"/>
      <c r="E286" s="77"/>
      <c r="F286" s="49"/>
      <c r="G286" s="49"/>
      <c r="H286" s="49"/>
      <c r="I286" s="49"/>
      <c r="J286" s="49"/>
      <c r="K286" s="49"/>
      <c r="L286" s="49"/>
      <c r="M286" s="24"/>
      <c r="N286" s="24"/>
      <c r="O286" s="24"/>
      <c r="P286" s="24"/>
      <c r="Q286" s="24"/>
    </row>
    <row r="287" spans="1:17" ht="110.25">
      <c r="A287" s="56" t="s">
        <v>807</v>
      </c>
      <c r="B287" s="53" t="s">
        <v>137</v>
      </c>
      <c r="C287" s="15" t="s">
        <v>801</v>
      </c>
      <c r="D287" s="77"/>
      <c r="E287" s="77"/>
      <c r="F287" s="49"/>
      <c r="G287" s="49"/>
      <c r="H287" s="49">
        <v>0.16</v>
      </c>
      <c r="I287" s="49">
        <v>0.06</v>
      </c>
      <c r="J287" s="49"/>
      <c r="K287" s="49"/>
      <c r="L287" s="49"/>
      <c r="M287" s="24"/>
      <c r="N287" s="24"/>
      <c r="O287" s="24"/>
      <c r="P287" s="24"/>
      <c r="Q287" s="24"/>
    </row>
    <row r="288" spans="1:17" ht="63">
      <c r="A288" s="56" t="s">
        <v>807</v>
      </c>
      <c r="B288" s="53" t="s">
        <v>2026</v>
      </c>
      <c r="C288" s="15" t="s">
        <v>2646</v>
      </c>
      <c r="D288" s="77"/>
      <c r="E288" s="77"/>
      <c r="F288" s="49"/>
      <c r="G288" s="49"/>
      <c r="H288" s="49"/>
      <c r="I288" s="49"/>
      <c r="J288" s="49"/>
      <c r="K288" s="49"/>
      <c r="L288" s="49"/>
      <c r="M288" s="24"/>
      <c r="N288" s="24"/>
      <c r="O288" s="24"/>
      <c r="P288" s="24"/>
      <c r="Q288" s="24"/>
    </row>
    <row r="289" spans="1:17" ht="47.25">
      <c r="A289" s="56" t="s">
        <v>807</v>
      </c>
      <c r="B289" s="53" t="s">
        <v>139</v>
      </c>
      <c r="C289" s="15" t="s">
        <v>2647</v>
      </c>
      <c r="D289" s="77"/>
      <c r="E289" s="77"/>
      <c r="F289" s="49"/>
      <c r="G289" s="49"/>
      <c r="H289" s="49"/>
      <c r="I289" s="49"/>
      <c r="J289" s="49"/>
      <c r="K289" s="49"/>
      <c r="L289" s="49"/>
      <c r="M289" s="24"/>
      <c r="N289" s="24"/>
      <c r="O289" s="24"/>
      <c r="P289" s="24"/>
      <c r="Q289" s="24"/>
    </row>
    <row r="290" spans="1:17" ht="63">
      <c r="A290" s="56" t="s">
        <v>807</v>
      </c>
      <c r="B290" s="53" t="s">
        <v>2032</v>
      </c>
      <c r="C290" s="15" t="s">
        <v>2653</v>
      </c>
      <c r="D290" s="77"/>
      <c r="E290" s="77"/>
      <c r="F290" s="49"/>
      <c r="G290" s="49"/>
      <c r="H290" s="49"/>
      <c r="I290" s="49"/>
      <c r="J290" s="49"/>
      <c r="K290" s="49"/>
      <c r="L290" s="49"/>
      <c r="M290" s="24"/>
      <c r="N290" s="24"/>
      <c r="O290" s="24"/>
      <c r="P290" s="24"/>
      <c r="Q290" s="24"/>
    </row>
    <row r="291" spans="1:17" ht="31.5">
      <c r="A291" s="56" t="s">
        <v>807</v>
      </c>
      <c r="B291" s="53" t="s">
        <v>2033</v>
      </c>
      <c r="C291" s="15" t="s">
        <v>2654</v>
      </c>
      <c r="D291" s="77"/>
      <c r="E291" s="77"/>
      <c r="F291" s="49"/>
      <c r="G291" s="49"/>
      <c r="H291" s="49"/>
      <c r="I291" s="49">
        <v>0.34</v>
      </c>
      <c r="J291" s="49"/>
      <c r="K291" s="49"/>
      <c r="L291" s="49"/>
      <c r="M291" s="24"/>
      <c r="N291" s="24"/>
      <c r="O291" s="24"/>
      <c r="P291" s="24"/>
      <c r="Q291" s="24"/>
    </row>
    <row r="292" spans="1:17" ht="63">
      <c r="A292" s="56" t="s">
        <v>807</v>
      </c>
      <c r="B292" s="53" t="s">
        <v>2034</v>
      </c>
      <c r="C292" s="15" t="s">
        <v>2655</v>
      </c>
      <c r="D292" s="77"/>
      <c r="E292" s="77"/>
      <c r="F292" s="49"/>
      <c r="G292" s="49"/>
      <c r="H292" s="49">
        <v>0.5</v>
      </c>
      <c r="I292" s="49">
        <v>0.42</v>
      </c>
      <c r="J292" s="49"/>
      <c r="K292" s="49"/>
      <c r="L292" s="49"/>
      <c r="M292" s="24"/>
      <c r="N292" s="24"/>
      <c r="O292" s="24"/>
      <c r="P292" s="24"/>
      <c r="Q292" s="24"/>
    </row>
    <row r="293" spans="1:17" ht="78.75">
      <c r="A293" s="56" t="s">
        <v>807</v>
      </c>
      <c r="B293" s="53" t="s">
        <v>135</v>
      </c>
      <c r="C293" s="15" t="s">
        <v>2656</v>
      </c>
      <c r="D293" s="77"/>
      <c r="E293" s="77"/>
      <c r="F293" s="49"/>
      <c r="G293" s="49"/>
      <c r="H293" s="49"/>
      <c r="I293" s="49"/>
      <c r="J293" s="49"/>
      <c r="K293" s="49"/>
      <c r="L293" s="49"/>
      <c r="M293" s="24"/>
      <c r="N293" s="24"/>
      <c r="O293" s="24"/>
      <c r="P293" s="24"/>
      <c r="Q293" s="24"/>
    </row>
    <row r="294" spans="1:17" ht="47.25">
      <c r="A294" s="56" t="s">
        <v>807</v>
      </c>
      <c r="B294" s="53" t="s">
        <v>2035</v>
      </c>
      <c r="C294" s="15" t="s">
        <v>2036</v>
      </c>
      <c r="D294" s="77"/>
      <c r="E294" s="77"/>
      <c r="F294" s="49"/>
      <c r="G294" s="49"/>
      <c r="H294" s="49"/>
      <c r="I294" s="49"/>
      <c r="J294" s="49"/>
      <c r="K294" s="49"/>
      <c r="L294" s="49"/>
      <c r="M294" s="24"/>
      <c r="N294" s="24"/>
      <c r="O294" s="24"/>
      <c r="P294" s="24"/>
      <c r="Q294" s="24"/>
    </row>
    <row r="295" spans="1:17" ht="47.25">
      <c r="A295" s="56" t="s">
        <v>807</v>
      </c>
      <c r="B295" s="53" t="s">
        <v>136</v>
      </c>
      <c r="C295" s="15" t="s">
        <v>803</v>
      </c>
      <c r="D295" s="77"/>
      <c r="E295" s="77"/>
      <c r="F295" s="49"/>
      <c r="G295" s="49"/>
      <c r="H295" s="49"/>
      <c r="I295" s="49"/>
      <c r="J295" s="49"/>
      <c r="K295" s="49"/>
      <c r="L295" s="49"/>
      <c r="M295" s="24"/>
      <c r="N295" s="24"/>
      <c r="O295" s="24"/>
      <c r="P295" s="24"/>
      <c r="Q295" s="24"/>
    </row>
    <row r="296" spans="1:17" ht="63">
      <c r="A296" s="56" t="s">
        <v>807</v>
      </c>
      <c r="B296" s="53" t="s">
        <v>2039</v>
      </c>
      <c r="C296" s="15" t="s">
        <v>2040</v>
      </c>
      <c r="D296" s="77"/>
      <c r="E296" s="77"/>
      <c r="F296" s="49"/>
      <c r="G296" s="49"/>
      <c r="H296" s="49"/>
      <c r="I296" s="49"/>
      <c r="J296" s="49"/>
      <c r="K296" s="49"/>
      <c r="L296" s="49"/>
      <c r="M296" s="24"/>
      <c r="N296" s="24"/>
      <c r="O296" s="24"/>
      <c r="P296" s="24"/>
      <c r="Q296" s="24"/>
    </row>
    <row r="297" spans="1:17" ht="63">
      <c r="A297" s="56" t="s">
        <v>807</v>
      </c>
      <c r="B297" s="53" t="s">
        <v>239</v>
      </c>
      <c r="C297" s="15" t="s">
        <v>2658</v>
      </c>
      <c r="D297" s="77"/>
      <c r="E297" s="77"/>
      <c r="F297" s="49"/>
      <c r="G297" s="49"/>
      <c r="H297" s="49"/>
      <c r="I297" s="49"/>
      <c r="J297" s="49"/>
      <c r="K297" s="49"/>
      <c r="L297" s="49"/>
      <c r="M297" s="24"/>
      <c r="N297" s="24"/>
      <c r="O297" s="24"/>
      <c r="P297" s="24"/>
      <c r="Q297" s="24"/>
    </row>
    <row r="298" spans="1:17" ht="47.25">
      <c r="A298" s="56" t="s">
        <v>807</v>
      </c>
      <c r="B298" s="53" t="s">
        <v>2042</v>
      </c>
      <c r="C298" s="15" t="s">
        <v>2659</v>
      </c>
      <c r="D298" s="77"/>
      <c r="E298" s="77"/>
      <c r="F298" s="49"/>
      <c r="G298" s="49"/>
      <c r="H298" s="49"/>
      <c r="I298" s="49">
        <v>2.75</v>
      </c>
      <c r="J298" s="49"/>
      <c r="K298" s="49"/>
      <c r="L298" s="49"/>
      <c r="M298" s="24"/>
      <c r="N298" s="24"/>
      <c r="O298" s="24"/>
      <c r="P298" s="24"/>
      <c r="Q298" s="24"/>
    </row>
    <row r="299" spans="1:17" ht="63">
      <c r="A299" s="56" t="s">
        <v>807</v>
      </c>
      <c r="B299" s="53" t="s">
        <v>2043</v>
      </c>
      <c r="C299" s="15" t="s">
        <v>2660</v>
      </c>
      <c r="D299" s="77"/>
      <c r="E299" s="77"/>
      <c r="F299" s="49"/>
      <c r="G299" s="49"/>
      <c r="H299" s="49"/>
      <c r="I299" s="49">
        <v>10.36</v>
      </c>
      <c r="J299" s="49"/>
      <c r="K299" s="49"/>
      <c r="L299" s="49"/>
      <c r="M299" s="24"/>
      <c r="N299" s="24"/>
      <c r="O299" s="24"/>
      <c r="P299" s="24"/>
      <c r="Q299" s="24"/>
    </row>
    <row r="300" spans="1:17" ht="78.75">
      <c r="A300" s="56" t="s">
        <v>807</v>
      </c>
      <c r="B300" s="53" t="s">
        <v>2045</v>
      </c>
      <c r="C300" s="15" t="s">
        <v>2662</v>
      </c>
      <c r="D300" s="77"/>
      <c r="E300" s="77"/>
      <c r="F300" s="49"/>
      <c r="G300" s="49"/>
      <c r="H300" s="49"/>
      <c r="I300" s="49"/>
      <c r="J300" s="49"/>
      <c r="K300" s="49"/>
      <c r="L300" s="49"/>
      <c r="M300" s="24"/>
      <c r="N300" s="24"/>
      <c r="O300" s="24"/>
      <c r="P300" s="24"/>
      <c r="Q300" s="24"/>
    </row>
    <row r="301" spans="1:17" ht="47.25">
      <c r="A301" s="56" t="s">
        <v>807</v>
      </c>
      <c r="B301" s="53" t="s">
        <v>243</v>
      </c>
      <c r="C301" s="15" t="s">
        <v>2663</v>
      </c>
      <c r="D301" s="77"/>
      <c r="E301" s="77"/>
      <c r="F301" s="49"/>
      <c r="G301" s="49"/>
      <c r="H301" s="49"/>
      <c r="I301" s="49">
        <v>0.20</v>
      </c>
      <c r="J301" s="49"/>
      <c r="K301" s="49"/>
      <c r="L301" s="49"/>
      <c r="M301" s="24"/>
      <c r="N301" s="24"/>
      <c r="O301" s="24"/>
      <c r="P301" s="24"/>
      <c r="Q301" s="24"/>
    </row>
    <row r="302" spans="1:17" ht="63">
      <c r="A302" s="56" t="s">
        <v>807</v>
      </c>
      <c r="B302" s="53" t="s">
        <v>2050</v>
      </c>
      <c r="C302" s="15" t="s">
        <v>2051</v>
      </c>
      <c r="D302" s="77"/>
      <c r="E302" s="77"/>
      <c r="F302" s="49"/>
      <c r="G302" s="49"/>
      <c r="H302" s="49">
        <v>2</v>
      </c>
      <c r="I302" s="49">
        <v>3</v>
      </c>
      <c r="J302" s="49"/>
      <c r="K302" s="49"/>
      <c r="L302" s="49"/>
      <c r="M302" s="24"/>
      <c r="N302" s="24"/>
      <c r="O302" s="24"/>
      <c r="P302" s="24"/>
      <c r="Q302" s="24"/>
    </row>
    <row r="303" spans="1:17" ht="47.25">
      <c r="A303" s="56" t="s">
        <v>807</v>
      </c>
      <c r="B303" s="53" t="s">
        <v>2052</v>
      </c>
      <c r="C303" s="15" t="s">
        <v>2664</v>
      </c>
      <c r="D303" s="77"/>
      <c r="E303" s="77"/>
      <c r="F303" s="49"/>
      <c r="G303" s="49"/>
      <c r="H303" s="49"/>
      <c r="I303" s="49">
        <v>0.28000000000000003</v>
      </c>
      <c r="J303" s="49"/>
      <c r="K303" s="49"/>
      <c r="L303" s="49"/>
      <c r="M303" s="24"/>
      <c r="N303" s="24"/>
      <c r="O303" s="24"/>
      <c r="P303" s="24"/>
      <c r="Q303" s="24"/>
    </row>
    <row r="304" spans="1:17" ht="63">
      <c r="A304" s="56" t="s">
        <v>807</v>
      </c>
      <c r="B304" s="53" t="s">
        <v>2054</v>
      </c>
      <c r="C304" s="15" t="s">
        <v>2055</v>
      </c>
      <c r="D304" s="77"/>
      <c r="E304" s="77"/>
      <c r="F304" s="49"/>
      <c r="G304" s="49"/>
      <c r="H304" s="49">
        <v>1.26</v>
      </c>
      <c r="I304" s="49">
        <v>0.70</v>
      </c>
      <c r="J304" s="49"/>
      <c r="K304" s="49"/>
      <c r="L304" s="49"/>
      <c r="M304" s="24"/>
      <c r="N304" s="24"/>
      <c r="O304" s="24"/>
      <c r="P304" s="24"/>
      <c r="Q304" s="24"/>
    </row>
    <row r="305" spans="1:17" ht="94.5">
      <c r="A305" s="56" t="s">
        <v>807</v>
      </c>
      <c r="B305" s="53" t="s">
        <v>2056</v>
      </c>
      <c r="C305" s="15" t="s">
        <v>2057</v>
      </c>
      <c r="D305" s="77"/>
      <c r="E305" s="77"/>
      <c r="F305" s="49"/>
      <c r="G305" s="49"/>
      <c r="H305" s="49"/>
      <c r="I305" s="49"/>
      <c r="J305" s="49"/>
      <c r="K305" s="49"/>
      <c r="L305" s="49"/>
      <c r="M305" s="24"/>
      <c r="N305" s="24"/>
      <c r="O305" s="24"/>
      <c r="P305" s="24"/>
      <c r="Q305" s="24"/>
    </row>
    <row r="306" spans="1:17" ht="63">
      <c r="A306" s="56" t="s">
        <v>807</v>
      </c>
      <c r="B306" s="53" t="s">
        <v>2058</v>
      </c>
      <c r="C306" s="15" t="s">
        <v>2059</v>
      </c>
      <c r="D306" s="77"/>
      <c r="E306" s="77"/>
      <c r="F306" s="49"/>
      <c r="G306" s="49"/>
      <c r="H306" s="49"/>
      <c r="I306" s="49"/>
      <c r="J306" s="49"/>
      <c r="K306" s="49"/>
      <c r="L306" s="49"/>
      <c r="M306" s="24"/>
      <c r="N306" s="24"/>
      <c r="O306" s="24"/>
      <c r="P306" s="24"/>
      <c r="Q306" s="24"/>
    </row>
    <row r="307" spans="1:17" ht="63">
      <c r="A307" s="56" t="s">
        <v>807</v>
      </c>
      <c r="B307" s="53" t="s">
        <v>2061</v>
      </c>
      <c r="C307" s="15" t="s">
        <v>2667</v>
      </c>
      <c r="D307" s="77"/>
      <c r="E307" s="77"/>
      <c r="F307" s="49"/>
      <c r="G307" s="49"/>
      <c r="H307" s="49"/>
      <c r="I307" s="49">
        <v>1.20</v>
      </c>
      <c r="J307" s="49"/>
      <c r="K307" s="49"/>
      <c r="L307" s="49"/>
      <c r="M307" s="24"/>
      <c r="N307" s="24"/>
      <c r="O307" s="24"/>
      <c r="P307" s="24"/>
      <c r="Q307" s="24"/>
    </row>
    <row r="308" spans="1:17" ht="47.25">
      <c r="A308" s="56" t="s">
        <v>807</v>
      </c>
      <c r="B308" s="53" t="s">
        <v>238</v>
      </c>
      <c r="C308" s="15" t="s">
        <v>2668</v>
      </c>
      <c r="D308" s="77"/>
      <c r="E308" s="77"/>
      <c r="F308" s="49"/>
      <c r="G308" s="49"/>
      <c r="H308" s="49">
        <v>0.25</v>
      </c>
      <c r="I308" s="49">
        <v>0.40</v>
      </c>
      <c r="J308" s="49"/>
      <c r="K308" s="49"/>
      <c r="L308" s="49"/>
      <c r="M308" s="24"/>
      <c r="N308" s="24"/>
      <c r="O308" s="24"/>
      <c r="P308" s="24"/>
      <c r="Q308" s="24"/>
    </row>
    <row r="309" spans="1:17" ht="63">
      <c r="A309" s="56" t="s">
        <v>807</v>
      </c>
      <c r="B309" s="53" t="s">
        <v>2064</v>
      </c>
      <c r="C309" s="15" t="s">
        <v>2065</v>
      </c>
      <c r="D309" s="77"/>
      <c r="E309" s="77"/>
      <c r="F309" s="49"/>
      <c r="G309" s="49"/>
      <c r="H309" s="49"/>
      <c r="I309" s="49">
        <v>2.80</v>
      </c>
      <c r="J309" s="49"/>
      <c r="K309" s="49"/>
      <c r="L309" s="49"/>
      <c r="M309" s="24"/>
      <c r="N309" s="24"/>
      <c r="O309" s="24"/>
      <c r="P309" s="24"/>
      <c r="Q309" s="24"/>
    </row>
    <row r="310" spans="1:17" ht="47.25">
      <c r="A310" s="56" t="s">
        <v>807</v>
      </c>
      <c r="B310" s="53" t="s">
        <v>240</v>
      </c>
      <c r="C310" s="15" t="s">
        <v>2670</v>
      </c>
      <c r="D310" s="77"/>
      <c r="E310" s="77"/>
      <c r="F310" s="49"/>
      <c r="G310" s="49"/>
      <c r="H310" s="49"/>
      <c r="I310" s="49">
        <v>0.05</v>
      </c>
      <c r="J310" s="49"/>
      <c r="K310" s="49"/>
      <c r="L310" s="49"/>
      <c r="M310" s="24"/>
      <c r="N310" s="24"/>
      <c r="O310" s="24"/>
      <c r="P310" s="24"/>
      <c r="Q310" s="24"/>
    </row>
    <row r="311" spans="1:17" ht="63">
      <c r="A311" s="56" t="s">
        <v>2068</v>
      </c>
      <c r="B311" s="53" t="s">
        <v>2070</v>
      </c>
      <c r="C311" s="15" t="s">
        <v>2671</v>
      </c>
      <c r="D311" s="77"/>
      <c r="E311" s="77"/>
      <c r="F311" s="49"/>
      <c r="G311" s="49"/>
      <c r="H311" s="49">
        <v>0.80</v>
      </c>
      <c r="I311" s="49">
        <v>2</v>
      </c>
      <c r="J311" s="49"/>
      <c r="K311" s="49"/>
      <c r="L311" s="49"/>
      <c r="M311" s="24"/>
      <c r="N311" s="24"/>
      <c r="O311" s="24"/>
      <c r="P311" s="24"/>
      <c r="Q311" s="24"/>
    </row>
    <row r="312" spans="1:17" ht="63">
      <c r="A312" s="56" t="s">
        <v>807</v>
      </c>
      <c r="B312" s="53" t="s">
        <v>2071</v>
      </c>
      <c r="C312" s="15" t="s">
        <v>2672</v>
      </c>
      <c r="D312" s="77"/>
      <c r="E312" s="77"/>
      <c r="F312" s="49"/>
      <c r="G312" s="49"/>
      <c r="H312" s="49">
        <v>0.80</v>
      </c>
      <c r="I312" s="49">
        <v>0.56999999999999995</v>
      </c>
      <c r="J312" s="49"/>
      <c r="K312" s="49"/>
      <c r="L312" s="49"/>
      <c r="M312" s="24"/>
      <c r="N312" s="24"/>
      <c r="O312" s="24"/>
      <c r="P312" s="24"/>
      <c r="Q312" s="24"/>
    </row>
    <row r="313" spans="1:17" ht="78.75">
      <c r="A313" s="56" t="s">
        <v>807</v>
      </c>
      <c r="B313" s="53" t="s">
        <v>2072</v>
      </c>
      <c r="C313" s="15" t="s">
        <v>2073</v>
      </c>
      <c r="D313" s="77"/>
      <c r="E313" s="77"/>
      <c r="F313" s="49"/>
      <c r="G313" s="49"/>
      <c r="H313" s="49">
        <v>2</v>
      </c>
      <c r="I313" s="49">
        <v>2.70</v>
      </c>
      <c r="J313" s="49"/>
      <c r="K313" s="49"/>
      <c r="L313" s="49"/>
      <c r="M313" s="24"/>
      <c r="N313" s="24"/>
      <c r="O313" s="24"/>
      <c r="P313" s="24"/>
      <c r="Q313" s="24"/>
    </row>
    <row r="314" spans="1:17" ht="78.75">
      <c r="A314" s="56" t="s">
        <v>807</v>
      </c>
      <c r="B314" s="53" t="s">
        <v>2075</v>
      </c>
      <c r="C314" s="15" t="s">
        <v>2076</v>
      </c>
      <c r="D314" s="77"/>
      <c r="E314" s="77"/>
      <c r="F314" s="49"/>
      <c r="G314" s="49"/>
      <c r="H314" s="49"/>
      <c r="I314" s="49"/>
      <c r="J314" s="49"/>
      <c r="K314" s="49"/>
      <c r="L314" s="49"/>
      <c r="M314" s="24"/>
      <c r="N314" s="24"/>
      <c r="O314" s="24"/>
      <c r="P314" s="24"/>
      <c r="Q314" s="24"/>
    </row>
    <row r="315" spans="1:17" ht="47.25">
      <c r="A315" s="56" t="s">
        <v>807</v>
      </c>
      <c r="B315" s="53" t="s">
        <v>2080</v>
      </c>
      <c r="C315" s="15" t="s">
        <v>2675</v>
      </c>
      <c r="D315" s="77"/>
      <c r="E315" s="77"/>
      <c r="F315" s="49"/>
      <c r="G315" s="49"/>
      <c r="H315" s="49"/>
      <c r="I315" s="49">
        <v>6.40</v>
      </c>
      <c r="J315" s="49"/>
      <c r="K315" s="49"/>
      <c r="L315" s="49"/>
      <c r="M315" s="24"/>
      <c r="N315" s="24"/>
      <c r="O315" s="24"/>
      <c r="P315" s="24"/>
      <c r="Q315" s="24"/>
    </row>
    <row r="316" spans="1:17" ht="31.5">
      <c r="A316" s="56" t="s">
        <v>807</v>
      </c>
      <c r="B316" s="53" t="s">
        <v>2081</v>
      </c>
      <c r="C316" s="15" t="s">
        <v>2676</v>
      </c>
      <c r="D316" s="77"/>
      <c r="E316" s="77"/>
      <c r="F316" s="49"/>
      <c r="G316" s="49"/>
      <c r="H316" s="49"/>
      <c r="I316" s="49">
        <v>5.20</v>
      </c>
      <c r="J316" s="49"/>
      <c r="K316" s="49"/>
      <c r="L316" s="49"/>
      <c r="M316" s="24"/>
      <c r="N316" s="24"/>
      <c r="O316" s="24"/>
      <c r="P316" s="24"/>
      <c r="Q316" s="24"/>
    </row>
    <row r="317" spans="1:17" ht="63">
      <c r="A317" s="56" t="s">
        <v>807</v>
      </c>
      <c r="B317" s="53" t="s">
        <v>2084</v>
      </c>
      <c r="C317" s="15" t="s">
        <v>2085</v>
      </c>
      <c r="D317" s="77"/>
      <c r="E317" s="77"/>
      <c r="F317" s="49"/>
      <c r="G317" s="49"/>
      <c r="H317" s="49"/>
      <c r="I317" s="49">
        <v>0.10</v>
      </c>
      <c r="J317" s="49"/>
      <c r="K317" s="49"/>
      <c r="L317" s="49"/>
      <c r="M317" s="24"/>
      <c r="N317" s="24"/>
      <c r="O317" s="24"/>
      <c r="P317" s="24"/>
      <c r="Q317" s="24"/>
    </row>
    <row r="318" spans="1:17" ht="78.75">
      <c r="A318" s="56" t="s">
        <v>807</v>
      </c>
      <c r="B318" s="53" t="s">
        <v>2090</v>
      </c>
      <c r="C318" s="15" t="s">
        <v>2677</v>
      </c>
      <c r="D318" s="77"/>
      <c r="E318" s="77"/>
      <c r="F318" s="49"/>
      <c r="G318" s="49"/>
      <c r="H318" s="49"/>
      <c r="I318" s="49"/>
      <c r="J318" s="49"/>
      <c r="K318" s="49"/>
      <c r="L318" s="49"/>
      <c r="M318" s="24"/>
      <c r="N318" s="24"/>
      <c r="O318" s="24"/>
      <c r="P318" s="24"/>
      <c r="Q318" s="24"/>
    </row>
    <row r="319" spans="1:17" ht="63">
      <c r="A319" s="56" t="s">
        <v>807</v>
      </c>
      <c r="B319" s="53" t="s">
        <v>2091</v>
      </c>
      <c r="C319" s="15" t="s">
        <v>2678</v>
      </c>
      <c r="D319" s="77"/>
      <c r="E319" s="77"/>
      <c r="F319" s="49"/>
      <c r="G319" s="49"/>
      <c r="H319" s="49"/>
      <c r="I319" s="49"/>
      <c r="J319" s="49"/>
      <c r="K319" s="49"/>
      <c r="L319" s="49"/>
      <c r="M319" s="24"/>
      <c r="N319" s="24"/>
      <c r="O319" s="24"/>
      <c r="P319" s="24"/>
      <c r="Q319" s="24"/>
    </row>
    <row r="320" spans="1:17" ht="63">
      <c r="A320" s="56" t="s">
        <v>807</v>
      </c>
      <c r="B320" s="53" t="s">
        <v>2097</v>
      </c>
      <c r="C320" s="15" t="s">
        <v>2682</v>
      </c>
      <c r="D320" s="77"/>
      <c r="E320" s="77"/>
      <c r="F320" s="49"/>
      <c r="G320" s="49"/>
      <c r="H320" s="49"/>
      <c r="I320" s="49">
        <v>0.15</v>
      </c>
      <c r="J320" s="49"/>
      <c r="K320" s="49"/>
      <c r="L320" s="49"/>
      <c r="M320" s="24"/>
      <c r="N320" s="24"/>
      <c r="O320" s="24"/>
      <c r="P320" s="24"/>
      <c r="Q320" s="24"/>
    </row>
    <row r="321" spans="1:17" ht="63">
      <c r="A321" s="56" t="s">
        <v>807</v>
      </c>
      <c r="B321" s="53" t="s">
        <v>2098</v>
      </c>
      <c r="C321" s="15" t="s">
        <v>2099</v>
      </c>
      <c r="D321" s="77"/>
      <c r="E321" s="77"/>
      <c r="F321" s="49"/>
      <c r="G321" s="49"/>
      <c r="H321" s="49"/>
      <c r="I321" s="49">
        <v>2.806</v>
      </c>
      <c r="J321" s="49"/>
      <c r="K321" s="49"/>
      <c r="L321" s="49"/>
      <c r="M321" s="24"/>
      <c r="N321" s="24"/>
      <c r="O321" s="24"/>
      <c r="P321" s="24"/>
      <c r="Q321" s="24"/>
    </row>
    <row r="322" spans="1:17" ht="63">
      <c r="A322" s="56" t="s">
        <v>807</v>
      </c>
      <c r="B322" s="53" t="s">
        <v>2100</v>
      </c>
      <c r="C322" s="15" t="s">
        <v>2101</v>
      </c>
      <c r="D322" s="77"/>
      <c r="E322" s="77"/>
      <c r="F322" s="49"/>
      <c r="G322" s="49"/>
      <c r="H322" s="49"/>
      <c r="I322" s="49">
        <v>1.40</v>
      </c>
      <c r="J322" s="49"/>
      <c r="K322" s="49"/>
      <c r="L322" s="49"/>
      <c r="M322" s="24"/>
      <c r="N322" s="24"/>
      <c r="O322" s="24"/>
      <c r="P322" s="24"/>
      <c r="Q322" s="24"/>
    </row>
    <row r="323" spans="1:17" ht="47.25">
      <c r="A323" s="56" t="s">
        <v>807</v>
      </c>
      <c r="B323" s="53" t="s">
        <v>2102</v>
      </c>
      <c r="C323" s="15" t="s">
        <v>2103</v>
      </c>
      <c r="D323" s="77"/>
      <c r="E323" s="77"/>
      <c r="F323" s="49"/>
      <c r="G323" s="49"/>
      <c r="H323" s="49"/>
      <c r="I323" s="49">
        <v>1.44</v>
      </c>
      <c r="J323" s="49"/>
      <c r="K323" s="49"/>
      <c r="L323" s="49"/>
      <c r="M323" s="24"/>
      <c r="N323" s="24"/>
      <c r="O323" s="24"/>
      <c r="P323" s="24"/>
      <c r="Q323" s="24"/>
    </row>
    <row r="324" spans="1:17" ht="63">
      <c r="A324" s="56" t="s">
        <v>807</v>
      </c>
      <c r="B324" s="53" t="s">
        <v>2107</v>
      </c>
      <c r="C324" s="15" t="s">
        <v>2108</v>
      </c>
      <c r="D324" s="77"/>
      <c r="E324" s="77"/>
      <c r="F324" s="49"/>
      <c r="G324" s="49">
        <v>0.71</v>
      </c>
      <c r="H324" s="49"/>
      <c r="I324" s="49"/>
      <c r="J324" s="49"/>
      <c r="K324" s="49"/>
      <c r="L324" s="49"/>
      <c r="M324" s="24"/>
      <c r="N324" s="24"/>
      <c r="O324" s="24"/>
      <c r="P324" s="24"/>
      <c r="Q324" s="24"/>
    </row>
    <row r="325" spans="1:17" ht="78.75">
      <c r="A325" s="56" t="s">
        <v>807</v>
      </c>
      <c r="B325" s="53" t="s">
        <v>2111</v>
      </c>
      <c r="C325" s="15" t="s">
        <v>2684</v>
      </c>
      <c r="D325" s="77"/>
      <c r="E325" s="77"/>
      <c r="F325" s="49"/>
      <c r="G325" s="49"/>
      <c r="H325" s="49"/>
      <c r="I325" s="49">
        <v>2.2000000000000002</v>
      </c>
      <c r="J325" s="49"/>
      <c r="K325" s="49"/>
      <c r="L325" s="49"/>
      <c r="M325" s="24"/>
      <c r="N325" s="24"/>
      <c r="O325" s="24"/>
      <c r="P325" s="24"/>
      <c r="Q325" s="24"/>
    </row>
    <row r="326" spans="1:17" ht="78.75">
      <c r="A326" s="56" t="s">
        <v>807</v>
      </c>
      <c r="B326" s="53" t="s">
        <v>2112</v>
      </c>
      <c r="C326" s="15" t="s">
        <v>2685</v>
      </c>
      <c r="D326" s="77"/>
      <c r="E326" s="77"/>
      <c r="F326" s="49"/>
      <c r="G326" s="49"/>
      <c r="H326" s="49">
        <v>3.20</v>
      </c>
      <c r="I326" s="49">
        <v>2.2000000000000002</v>
      </c>
      <c r="J326" s="49"/>
      <c r="K326" s="49"/>
      <c r="L326" s="49"/>
      <c r="M326" s="24"/>
      <c r="N326" s="24"/>
      <c r="O326" s="24"/>
      <c r="P326" s="24"/>
      <c r="Q326" s="24"/>
    </row>
    <row r="327" spans="1:17" ht="63">
      <c r="A327" s="56" t="s">
        <v>807</v>
      </c>
      <c r="B327" s="53" t="s">
        <v>2114</v>
      </c>
      <c r="C327" s="15" t="s">
        <v>2687</v>
      </c>
      <c r="D327" s="77"/>
      <c r="E327" s="77"/>
      <c r="F327" s="49"/>
      <c r="G327" s="49"/>
      <c r="H327" s="49">
        <v>1.26</v>
      </c>
      <c r="I327" s="49">
        <v>4.4000000000000004</v>
      </c>
      <c r="J327" s="49"/>
      <c r="K327" s="49"/>
      <c r="L327" s="49"/>
      <c r="M327" s="24"/>
      <c r="N327" s="24"/>
      <c r="O327" s="24"/>
      <c r="P327" s="24"/>
      <c r="Q327" s="24"/>
    </row>
    <row r="328" spans="1:17" ht="47.25">
      <c r="A328" s="95" t="s">
        <v>804</v>
      </c>
      <c r="B328" s="53" t="s">
        <v>2116</v>
      </c>
      <c r="C328" s="15" t="s">
        <v>2689</v>
      </c>
      <c r="D328" s="77"/>
      <c r="E328" s="77"/>
      <c r="F328" s="49"/>
      <c r="G328" s="49"/>
      <c r="H328" s="49">
        <v>0.40</v>
      </c>
      <c r="I328" s="49">
        <v>0.10</v>
      </c>
      <c r="J328" s="49"/>
      <c r="K328" s="49"/>
      <c r="L328" s="49"/>
      <c r="M328" s="24"/>
      <c r="N328" s="24"/>
      <c r="O328" s="24"/>
      <c r="P328" s="24"/>
      <c r="Q328" s="24"/>
    </row>
    <row r="329" spans="1:17" ht="63">
      <c r="A329" s="56" t="s">
        <v>807</v>
      </c>
      <c r="B329" s="53" t="s">
        <v>2117</v>
      </c>
      <c r="C329" s="15" t="s">
        <v>2118</v>
      </c>
      <c r="D329" s="77"/>
      <c r="E329" s="77"/>
      <c r="F329" s="49"/>
      <c r="G329" s="49"/>
      <c r="H329" s="49">
        <v>1.26</v>
      </c>
      <c r="I329" s="49">
        <v>0.84</v>
      </c>
      <c r="J329" s="49"/>
      <c r="K329" s="49"/>
      <c r="L329" s="49"/>
      <c r="M329" s="24"/>
      <c r="N329" s="24"/>
      <c r="O329" s="24"/>
      <c r="P329" s="24"/>
      <c r="Q329" s="24"/>
    </row>
    <row r="330" spans="1:17" ht="94.5">
      <c r="A330" s="56" t="s">
        <v>807</v>
      </c>
      <c r="B330" s="53" t="s">
        <v>2126</v>
      </c>
      <c r="C330" s="15" t="s">
        <v>2691</v>
      </c>
      <c r="D330" s="77"/>
      <c r="E330" s="77"/>
      <c r="F330" s="49"/>
      <c r="G330" s="49"/>
      <c r="H330" s="49">
        <v>1.26</v>
      </c>
      <c r="I330" s="49">
        <v>2.38</v>
      </c>
      <c r="J330" s="49"/>
      <c r="K330" s="49"/>
      <c r="L330" s="49"/>
      <c r="M330" s="24"/>
      <c r="N330" s="24"/>
      <c r="O330" s="24"/>
      <c r="P330" s="24"/>
      <c r="Q330" s="24"/>
    </row>
    <row r="331" spans="1:17" ht="78.75">
      <c r="A331" s="56" t="s">
        <v>807</v>
      </c>
      <c r="B331" s="53" t="s">
        <v>2127</v>
      </c>
      <c r="C331" s="15" t="s">
        <v>2128</v>
      </c>
      <c r="D331" s="77"/>
      <c r="E331" s="77"/>
      <c r="F331" s="49"/>
      <c r="G331" s="49"/>
      <c r="H331" s="49"/>
      <c r="I331" s="49">
        <v>1.5</v>
      </c>
      <c r="J331" s="49"/>
      <c r="K331" s="49"/>
      <c r="L331" s="49"/>
      <c r="M331" s="24"/>
      <c r="N331" s="24"/>
      <c r="O331" s="24"/>
      <c r="P331" s="24"/>
      <c r="Q331" s="24"/>
    </row>
    <row r="332" spans="1:17" ht="78.75">
      <c r="A332" s="56" t="s">
        <v>807</v>
      </c>
      <c r="B332" s="53" t="s">
        <v>2129</v>
      </c>
      <c r="C332" s="15" t="s">
        <v>2130</v>
      </c>
      <c r="D332" s="77"/>
      <c r="E332" s="77"/>
      <c r="F332" s="49"/>
      <c r="G332" s="49"/>
      <c r="H332" s="49"/>
      <c r="I332" s="49"/>
      <c r="J332" s="49"/>
      <c r="K332" s="49"/>
      <c r="L332" s="49"/>
      <c r="M332" s="24"/>
      <c r="N332" s="24"/>
      <c r="O332" s="24"/>
      <c r="P332" s="24"/>
      <c r="Q332" s="24"/>
    </row>
    <row r="333" spans="1:17" ht="78.75">
      <c r="A333" s="56" t="s">
        <v>807</v>
      </c>
      <c r="B333" s="53" t="s">
        <v>2137</v>
      </c>
      <c r="C333" s="15" t="s">
        <v>2138</v>
      </c>
      <c r="D333" s="77"/>
      <c r="E333" s="77"/>
      <c r="F333" s="49"/>
      <c r="G333" s="49"/>
      <c r="H333" s="49">
        <v>0.5</v>
      </c>
      <c r="I333" s="49">
        <v>1.02</v>
      </c>
      <c r="J333" s="49"/>
      <c r="K333" s="49"/>
      <c r="L333" s="49"/>
      <c r="M333" s="24"/>
      <c r="N333" s="24"/>
      <c r="O333" s="24"/>
      <c r="P333" s="24"/>
      <c r="Q333" s="24"/>
    </row>
    <row r="334" spans="1:17" ht="63">
      <c r="A334" s="56" t="s">
        <v>807</v>
      </c>
      <c r="B334" s="53" t="s">
        <v>2145</v>
      </c>
      <c r="C334" s="15" t="s">
        <v>2146</v>
      </c>
      <c r="D334" s="77"/>
      <c r="E334" s="77"/>
      <c r="F334" s="49"/>
      <c r="G334" s="49"/>
      <c r="H334" s="49"/>
      <c r="I334" s="49">
        <v>2.40</v>
      </c>
      <c r="J334" s="49"/>
      <c r="K334" s="49"/>
      <c r="L334" s="49"/>
      <c r="M334" s="24"/>
      <c r="N334" s="24"/>
      <c r="O334" s="24"/>
      <c r="P334" s="24"/>
      <c r="Q334" s="24"/>
    </row>
    <row r="335" spans="1:17" ht="47.25">
      <c r="A335" s="56" t="s">
        <v>807</v>
      </c>
      <c r="B335" s="53" t="s">
        <v>2147</v>
      </c>
      <c r="C335" s="15" t="s">
        <v>2148</v>
      </c>
      <c r="D335" s="77"/>
      <c r="E335" s="77"/>
      <c r="F335" s="49"/>
      <c r="G335" s="49"/>
      <c r="H335" s="49"/>
      <c r="I335" s="49"/>
      <c r="J335" s="49"/>
      <c r="K335" s="49"/>
      <c r="L335" s="49"/>
      <c r="M335" s="24"/>
      <c r="N335" s="24"/>
      <c r="O335" s="24"/>
      <c r="P335" s="24"/>
      <c r="Q335" s="24"/>
    </row>
    <row r="336" spans="1:17" ht="63">
      <c r="A336" s="56" t="s">
        <v>807</v>
      </c>
      <c r="B336" s="53" t="s">
        <v>2156</v>
      </c>
      <c r="C336" s="15" t="s">
        <v>2157</v>
      </c>
      <c r="D336" s="77"/>
      <c r="E336" s="77"/>
      <c r="F336" s="49"/>
      <c r="G336" s="49"/>
      <c r="H336" s="49">
        <v>6.40</v>
      </c>
      <c r="I336" s="49">
        <v>12.70</v>
      </c>
      <c r="J336" s="49"/>
      <c r="K336" s="49"/>
      <c r="L336" s="49"/>
      <c r="M336" s="24"/>
      <c r="N336" s="24"/>
      <c r="O336" s="24"/>
      <c r="P336" s="24"/>
      <c r="Q336" s="24"/>
    </row>
    <row r="337" spans="1:17" ht="47.25">
      <c r="A337" s="56" t="s">
        <v>807</v>
      </c>
      <c r="B337" s="53" t="s">
        <v>2161</v>
      </c>
      <c r="C337" s="15" t="s">
        <v>2696</v>
      </c>
      <c r="D337" s="77"/>
      <c r="E337" s="77"/>
      <c r="F337" s="49"/>
      <c r="G337" s="49"/>
      <c r="H337" s="49">
        <v>2</v>
      </c>
      <c r="I337" s="49">
        <v>1</v>
      </c>
      <c r="J337" s="49"/>
      <c r="K337" s="49"/>
      <c r="L337" s="49"/>
      <c r="M337" s="24"/>
      <c r="N337" s="24"/>
      <c r="O337" s="24"/>
      <c r="P337" s="24"/>
      <c r="Q337" s="24"/>
    </row>
    <row r="338" spans="1:17" ht="63">
      <c r="A338" s="56" t="s">
        <v>807</v>
      </c>
      <c r="B338" s="53" t="s">
        <v>2166</v>
      </c>
      <c r="C338" s="15" t="s">
        <v>2167</v>
      </c>
      <c r="D338" s="77"/>
      <c r="E338" s="77"/>
      <c r="F338" s="49"/>
      <c r="G338" s="49"/>
      <c r="H338" s="49"/>
      <c r="I338" s="49"/>
      <c r="J338" s="49"/>
      <c r="K338" s="49"/>
      <c r="L338" s="49"/>
      <c r="M338" s="24"/>
      <c r="N338" s="24"/>
      <c r="O338" s="24"/>
      <c r="P338" s="24"/>
      <c r="Q338" s="24"/>
    </row>
    <row r="339" spans="1:17" ht="78.75">
      <c r="A339" s="56" t="s">
        <v>807</v>
      </c>
      <c r="B339" s="53" t="s">
        <v>2169</v>
      </c>
      <c r="C339" s="15" t="s">
        <v>2170</v>
      </c>
      <c r="D339" s="77"/>
      <c r="E339" s="77"/>
      <c r="F339" s="49"/>
      <c r="G339" s="49"/>
      <c r="H339" s="49"/>
      <c r="I339" s="49"/>
      <c r="J339" s="49"/>
      <c r="K339" s="49"/>
      <c r="L339" s="49"/>
      <c r="M339" s="24"/>
      <c r="N339" s="24"/>
      <c r="O339" s="24"/>
      <c r="P339" s="24"/>
      <c r="Q339" s="24"/>
    </row>
    <row r="340" spans="1:17" ht="63">
      <c r="A340" s="56" t="s">
        <v>807</v>
      </c>
      <c r="B340" s="53" t="s">
        <v>2173</v>
      </c>
      <c r="C340" s="15" t="s">
        <v>2174</v>
      </c>
      <c r="D340" s="77"/>
      <c r="E340" s="77"/>
      <c r="F340" s="49">
        <v>2</v>
      </c>
      <c r="G340" s="49">
        <v>0.82</v>
      </c>
      <c r="H340" s="49"/>
      <c r="I340" s="49"/>
      <c r="J340" s="49"/>
      <c r="K340" s="49"/>
      <c r="L340" s="49"/>
      <c r="M340" s="24"/>
      <c r="N340" s="24"/>
      <c r="O340" s="24"/>
      <c r="P340" s="24"/>
      <c r="Q340" s="24"/>
    </row>
    <row r="341" spans="1:17" ht="78.75">
      <c r="A341" s="56" t="s">
        <v>807</v>
      </c>
      <c r="B341" s="53" t="s">
        <v>2175</v>
      </c>
      <c r="C341" s="15" t="s">
        <v>2176</v>
      </c>
      <c r="D341" s="77"/>
      <c r="E341" s="77"/>
      <c r="F341" s="49"/>
      <c r="G341" s="49"/>
      <c r="H341" s="49">
        <v>0.5</v>
      </c>
      <c r="I341" s="49">
        <v>0.60</v>
      </c>
      <c r="J341" s="49"/>
      <c r="K341" s="49"/>
      <c r="L341" s="49"/>
      <c r="M341" s="24"/>
      <c r="N341" s="24"/>
      <c r="O341" s="24"/>
      <c r="P341" s="24"/>
      <c r="Q341" s="24"/>
    </row>
    <row r="342" spans="1:17" ht="47.25">
      <c r="A342" s="56" t="s">
        <v>807</v>
      </c>
      <c r="B342" s="53" t="s">
        <v>2183</v>
      </c>
      <c r="C342" s="15" t="s">
        <v>2184</v>
      </c>
      <c r="D342" s="77"/>
      <c r="E342" s="77"/>
      <c r="F342" s="49"/>
      <c r="G342" s="49"/>
      <c r="H342" s="49">
        <v>1.26</v>
      </c>
      <c r="I342" s="49">
        <v>1.80</v>
      </c>
      <c r="J342" s="49"/>
      <c r="K342" s="49"/>
      <c r="L342" s="49"/>
      <c r="M342" s="24"/>
      <c r="N342" s="24"/>
      <c r="O342" s="24"/>
      <c r="P342" s="24"/>
      <c r="Q342" s="24"/>
    </row>
    <row r="343" spans="1:17" ht="78.75">
      <c r="A343" s="56" t="s">
        <v>807</v>
      </c>
      <c r="B343" s="53" t="s">
        <v>2188</v>
      </c>
      <c r="C343" s="15" t="s">
        <v>2703</v>
      </c>
      <c r="D343" s="77"/>
      <c r="E343" s="77"/>
      <c r="F343" s="49"/>
      <c r="G343" s="49">
        <v>10</v>
      </c>
      <c r="H343" s="49"/>
      <c r="I343" s="49"/>
      <c r="J343" s="49"/>
      <c r="K343" s="49"/>
      <c r="L343" s="49"/>
      <c r="M343" s="24"/>
      <c r="N343" s="24"/>
      <c r="O343" s="24"/>
      <c r="P343" s="24"/>
      <c r="Q343" s="24"/>
    </row>
    <row r="344" spans="1:17" ht="78.75">
      <c r="A344" s="95" t="s">
        <v>807</v>
      </c>
      <c r="B344" s="53" t="s">
        <v>2200</v>
      </c>
      <c r="C344" s="15" t="s">
        <v>2705</v>
      </c>
      <c r="D344" s="77"/>
      <c r="E344" s="77"/>
      <c r="F344" s="49"/>
      <c r="G344" s="49">
        <v>5.20</v>
      </c>
      <c r="H344" s="49"/>
      <c r="I344" s="49"/>
      <c r="J344" s="49"/>
      <c r="K344" s="49"/>
      <c r="L344" s="49"/>
      <c r="M344" s="24"/>
      <c r="N344" s="24"/>
      <c r="O344" s="24"/>
      <c r="P344" s="24"/>
      <c r="Q344" s="24"/>
    </row>
  </sheetData>
  <sheetProtection/>
  <autoFilter ref="A10:Q344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c2f401f-acb0-4a8d-929c-f2eb453a03fb}">
  <sheetPr codeName="">
    <tabColor rgb="FF92D050"/>
  </sheetPr>
  <dimension ref="A1:Q293"/>
  <sheetViews>
    <sheetView workbookViewId="0" topLeftCell="A7">
      <selection pane="topLeft" activeCell="B13" sqref="B13"/>
    </sheetView>
  </sheetViews>
  <sheetFormatPr defaultColWidth="9.08984375" defaultRowHeight="15.75"/>
  <cols>
    <col min="1" max="1" width="11" style="20" customWidth="1"/>
    <col min="2" max="2" width="44.5" style="20" customWidth="1"/>
    <col min="3" max="3" width="12.75" style="20" customWidth="1"/>
    <col min="4" max="5" width="9.125" style="20"/>
    <col min="6" max="6" width="13.25" style="20" customWidth="1"/>
    <col min="7" max="7" width="10.375" style="20" customWidth="1"/>
    <col min="8" max="16384" width="9.125" style="20"/>
  </cols>
  <sheetData>
    <row r="1" spans="15:15" ht="15.75">
      <c r="O1" s="20" t="s">
        <v>417</v>
      </c>
    </row>
    <row r="2" spans="15:15" ht="15.75">
      <c r="O2" s="20" t="s">
        <v>418</v>
      </c>
    </row>
    <row r="3" spans="15:15" ht="15.75">
      <c r="O3" s="20" t="s">
        <v>419</v>
      </c>
    </row>
    <row r="4" spans="1:15" ht="18.75">
      <c r="A4" s="138" t="s">
        <v>421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31.5" customHeight="1">
      <c r="A5" s="104" t="s">
        <v>823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ht="15.75">
      <c r="A6" s="104"/>
      <c r="B6" s="105"/>
      <c r="C6" s="105"/>
      <c r="D6" s="105" t="s">
        <v>254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7" ht="29.3" customHeight="1">
      <c r="A7" s="100" t="s">
        <v>467</v>
      </c>
      <c r="B7" s="100" t="s">
        <v>468</v>
      </c>
      <c r="C7" s="100" t="s">
        <v>2730</v>
      </c>
      <c r="D7" s="100" t="s">
        <v>469</v>
      </c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206.3" customHeight="1">
      <c r="A8" s="100"/>
      <c r="B8" s="100"/>
      <c r="C8" s="100"/>
      <c r="D8" s="100" t="s">
        <v>470</v>
      </c>
      <c r="E8" s="100"/>
      <c r="F8" s="100" t="s">
        <v>471</v>
      </c>
      <c r="G8" s="100"/>
      <c r="H8" s="100" t="s">
        <v>472</v>
      </c>
      <c r="I8" s="100"/>
      <c r="J8" s="100" t="s">
        <v>473</v>
      </c>
      <c r="K8" s="100"/>
      <c r="L8" s="100" t="s">
        <v>474</v>
      </c>
      <c r="M8" s="100"/>
      <c r="N8" s="100" t="s">
        <v>475</v>
      </c>
      <c r="O8" s="100"/>
      <c r="P8" s="100" t="s">
        <v>476</v>
      </c>
      <c r="Q8" s="100"/>
    </row>
    <row r="9" spans="1:17" ht="26.3" customHeight="1">
      <c r="A9" s="100"/>
      <c r="B9" s="100"/>
      <c r="C9" s="100"/>
      <c r="D9" s="34" t="s">
        <v>95</v>
      </c>
      <c r="E9" s="34" t="s">
        <v>96</v>
      </c>
      <c r="F9" s="34" t="s">
        <v>95</v>
      </c>
      <c r="G9" s="34" t="s">
        <v>96</v>
      </c>
      <c r="H9" s="34" t="s">
        <v>95</v>
      </c>
      <c r="I9" s="34" t="s">
        <v>96</v>
      </c>
      <c r="J9" s="34" t="s">
        <v>95</v>
      </c>
      <c r="K9" s="34" t="s">
        <v>96</v>
      </c>
      <c r="L9" s="34" t="s">
        <v>95</v>
      </c>
      <c r="M9" s="34" t="s">
        <v>96</v>
      </c>
      <c r="N9" s="34" t="s">
        <v>95</v>
      </c>
      <c r="O9" s="34" t="s">
        <v>96</v>
      </c>
      <c r="P9" s="34" t="s">
        <v>95</v>
      </c>
      <c r="Q9" s="34" t="s">
        <v>96</v>
      </c>
    </row>
    <row r="10" spans="1:17" ht="15.75">
      <c r="A10" s="100">
        <v>1</v>
      </c>
      <c r="B10" s="100">
        <v>2</v>
      </c>
      <c r="C10" s="100">
        <v>3</v>
      </c>
      <c r="D10" s="100">
        <v>4</v>
      </c>
      <c r="E10" s="100">
        <v>5</v>
      </c>
      <c r="F10" s="100">
        <v>6</v>
      </c>
      <c r="G10" s="100">
        <v>7</v>
      </c>
      <c r="H10" s="100">
        <v>8</v>
      </c>
      <c r="I10" s="100">
        <v>9</v>
      </c>
      <c r="J10" s="100">
        <v>10</v>
      </c>
      <c r="K10" s="100">
        <v>11</v>
      </c>
      <c r="L10" s="100">
        <v>12</v>
      </c>
      <c r="M10" s="100">
        <v>13</v>
      </c>
      <c r="N10" s="100">
        <v>14</v>
      </c>
      <c r="O10" s="100">
        <v>15</v>
      </c>
      <c r="P10" s="100">
        <v>16</v>
      </c>
      <c r="Q10" s="100">
        <v>17</v>
      </c>
    </row>
    <row r="11" spans="1:17" ht="15.75">
      <c r="A11" s="100"/>
      <c r="B11" s="33" t="s">
        <v>2731</v>
      </c>
      <c r="C11" s="100"/>
      <c r="D11" s="74">
        <f>SUM(D12:D293)</f>
        <v>0</v>
      </c>
      <c r="E11" s="74">
        <f t="shared" si="0" ref="E11:Q11">=SUM(E12:E293)</f>
        <v>0</v>
      </c>
      <c r="F11" s="74">
        <f t="shared" si="0"/>
        <v>54.060000000000002</v>
      </c>
      <c r="G11" s="74">
        <f t="shared" si="0"/>
        <v>79.704000000000008</v>
      </c>
      <c r="H11" s="74">
        <f t="shared" si="0"/>
        <v>52.089999999999989</v>
      </c>
      <c r="I11" s="74">
        <f t="shared" si="0"/>
        <v>59.072999999999986</v>
      </c>
      <c r="J11" s="74">
        <f t="shared" si="0"/>
        <v>0</v>
      </c>
      <c r="K11" s="74">
        <f t="shared" si="0"/>
        <v>19.93</v>
      </c>
      <c r="L11" s="74">
        <f t="shared" si="0"/>
        <v>0</v>
      </c>
      <c r="M11" s="74">
        <f t="shared" si="0"/>
        <v>0</v>
      </c>
      <c r="N11" s="74">
        <f t="shared" si="0"/>
        <v>0</v>
      </c>
      <c r="O11" s="74">
        <f t="shared" si="0"/>
        <v>0</v>
      </c>
      <c r="P11" s="74">
        <f t="shared" si="0"/>
        <v>0</v>
      </c>
      <c r="Q11" s="74">
        <f t="shared" si="0"/>
        <v>0</v>
      </c>
    </row>
    <row r="12" spans="1:17" ht="47.25">
      <c r="A12" s="95" t="s">
        <v>805</v>
      </c>
      <c r="B12" s="53" t="s">
        <v>868</v>
      </c>
      <c r="C12" s="54" t="s">
        <v>869</v>
      </c>
      <c r="D12" s="74"/>
      <c r="E12" s="74"/>
      <c r="F12" s="49"/>
      <c r="G12" s="49">
        <v>0.60</v>
      </c>
      <c r="H12" s="49"/>
      <c r="I12" s="49"/>
      <c r="J12" s="65"/>
      <c r="K12" s="65"/>
      <c r="L12" s="80"/>
      <c r="M12" s="63"/>
      <c r="N12" s="49"/>
      <c r="O12" s="63"/>
      <c r="P12" s="63"/>
      <c r="Q12" s="63"/>
    </row>
    <row r="13" spans="1:17" ht="31.5">
      <c r="A13" s="95" t="s">
        <v>804</v>
      </c>
      <c r="B13" s="53" t="s">
        <v>870</v>
      </c>
      <c r="C13" s="54" t="s">
        <v>871</v>
      </c>
      <c r="D13" s="74"/>
      <c r="E13" s="74"/>
      <c r="F13" s="49"/>
      <c r="G13" s="49"/>
      <c r="H13" s="49"/>
      <c r="I13" s="49"/>
      <c r="J13" s="65"/>
      <c r="K13" s="65"/>
      <c r="L13" s="80"/>
      <c r="M13" s="63"/>
      <c r="N13" s="49"/>
      <c r="O13" s="63"/>
      <c r="P13" s="63"/>
      <c r="Q13" s="63"/>
    </row>
    <row r="14" spans="1:17" ht="47.25">
      <c r="A14" s="95" t="s">
        <v>804</v>
      </c>
      <c r="B14" s="53" t="s">
        <v>884</v>
      </c>
      <c r="C14" s="54" t="s">
        <v>885</v>
      </c>
      <c r="D14" s="74"/>
      <c r="E14" s="74"/>
      <c r="F14" s="49"/>
      <c r="G14" s="49"/>
      <c r="H14" s="49"/>
      <c r="I14" s="49"/>
      <c r="J14" s="65"/>
      <c r="K14" s="65"/>
      <c r="L14" s="80"/>
      <c r="M14" s="63"/>
      <c r="N14" s="49"/>
      <c r="O14" s="63"/>
      <c r="P14" s="63"/>
      <c r="Q14" s="63"/>
    </row>
    <row r="15" spans="1:17" ht="31.5">
      <c r="A15" s="95" t="s">
        <v>804</v>
      </c>
      <c r="B15" s="53" t="s">
        <v>887</v>
      </c>
      <c r="C15" s="54" t="s">
        <v>888</v>
      </c>
      <c r="D15" s="74"/>
      <c r="E15" s="74"/>
      <c r="F15" s="49"/>
      <c r="G15" s="49"/>
      <c r="H15" s="49"/>
      <c r="I15" s="49"/>
      <c r="J15" s="65"/>
      <c r="K15" s="65"/>
      <c r="L15" s="80"/>
      <c r="M15" s="63"/>
      <c r="N15" s="49"/>
      <c r="O15" s="63"/>
      <c r="P15" s="63"/>
      <c r="Q15" s="63"/>
    </row>
    <row r="16" spans="1:17" ht="47.25">
      <c r="A16" s="95" t="s">
        <v>805</v>
      </c>
      <c r="B16" s="53" t="s">
        <v>901</v>
      </c>
      <c r="C16" s="54" t="s">
        <v>902</v>
      </c>
      <c r="D16" s="74"/>
      <c r="E16" s="74"/>
      <c r="F16" s="49"/>
      <c r="G16" s="49"/>
      <c r="H16" s="49"/>
      <c r="I16" s="49"/>
      <c r="J16" s="65"/>
      <c r="K16" s="65"/>
      <c r="L16" s="80"/>
      <c r="M16" s="63"/>
      <c r="N16" s="49"/>
      <c r="O16" s="63"/>
      <c r="P16" s="63"/>
      <c r="Q16" s="63"/>
    </row>
    <row r="17" spans="1:17" ht="31.5">
      <c r="A17" s="95" t="s">
        <v>804</v>
      </c>
      <c r="B17" s="53" t="s">
        <v>98</v>
      </c>
      <c r="C17" s="54" t="s">
        <v>264</v>
      </c>
      <c r="D17" s="77"/>
      <c r="E17" s="77"/>
      <c r="F17" s="49">
        <v>2</v>
      </c>
      <c r="G17" s="49"/>
      <c r="H17" s="49"/>
      <c r="I17" s="49"/>
      <c r="J17" s="65"/>
      <c r="K17" s="65"/>
      <c r="L17" s="80"/>
      <c r="M17" s="63"/>
      <c r="N17" s="49"/>
      <c r="O17" s="63"/>
      <c r="P17" s="63"/>
      <c r="Q17" s="63"/>
    </row>
    <row r="18" spans="1:17" ht="31.5">
      <c r="A18" s="95" t="s">
        <v>805</v>
      </c>
      <c r="B18" s="53" t="s">
        <v>905</v>
      </c>
      <c r="C18" s="54" t="s">
        <v>906</v>
      </c>
      <c r="D18" s="77"/>
      <c r="E18" s="77"/>
      <c r="F18" s="49"/>
      <c r="G18" s="49"/>
      <c r="H18" s="49"/>
      <c r="I18" s="49"/>
      <c r="J18" s="65"/>
      <c r="K18" s="65">
        <v>3.5379999999999998</v>
      </c>
      <c r="L18" s="80"/>
      <c r="M18" s="63"/>
      <c r="N18" s="49"/>
      <c r="O18" s="63"/>
      <c r="P18" s="63"/>
      <c r="Q18" s="63"/>
    </row>
    <row r="19" spans="1:17" ht="47.25">
      <c r="A19" s="95" t="s">
        <v>805</v>
      </c>
      <c r="B19" s="53" t="s">
        <v>907</v>
      </c>
      <c r="C19" s="54" t="s">
        <v>908</v>
      </c>
      <c r="D19" s="77"/>
      <c r="E19" s="77"/>
      <c r="F19" s="49"/>
      <c r="G19" s="49">
        <v>5.7370000000000001</v>
      </c>
      <c r="H19" s="49"/>
      <c r="I19" s="49"/>
      <c r="J19" s="65"/>
      <c r="K19" s="65"/>
      <c r="L19" s="80"/>
      <c r="M19" s="63"/>
      <c r="N19" s="49"/>
      <c r="O19" s="63"/>
      <c r="P19" s="63"/>
      <c r="Q19" s="63"/>
    </row>
    <row r="20" spans="1:17" ht="31.5">
      <c r="A20" s="95" t="s">
        <v>805</v>
      </c>
      <c r="B20" s="53" t="s">
        <v>498</v>
      </c>
      <c r="C20" s="54" t="s">
        <v>2241</v>
      </c>
      <c r="D20" s="77"/>
      <c r="E20" s="77"/>
      <c r="F20" s="49"/>
      <c r="G20" s="49">
        <v>0.20</v>
      </c>
      <c r="H20" s="49"/>
      <c r="I20" s="49"/>
      <c r="J20" s="65"/>
      <c r="K20" s="65"/>
      <c r="L20" s="80"/>
      <c r="M20" s="63"/>
      <c r="N20" s="49"/>
      <c r="O20" s="63"/>
      <c r="P20" s="63"/>
      <c r="Q20" s="63"/>
    </row>
    <row r="21" spans="1:17" ht="47.25">
      <c r="A21" s="95" t="s">
        <v>805</v>
      </c>
      <c r="B21" s="53" t="s">
        <v>911</v>
      </c>
      <c r="C21" s="54" t="s">
        <v>912</v>
      </c>
      <c r="D21" s="77"/>
      <c r="E21" s="77"/>
      <c r="F21" s="49"/>
      <c r="G21" s="49">
        <v>3.5609999999999999</v>
      </c>
      <c r="H21" s="49"/>
      <c r="I21" s="49"/>
      <c r="J21" s="65"/>
      <c r="K21" s="65"/>
      <c r="L21" s="80"/>
      <c r="M21" s="63"/>
      <c r="N21" s="49"/>
      <c r="O21" s="63"/>
      <c r="P21" s="63"/>
      <c r="Q21" s="63"/>
    </row>
    <row r="22" spans="1:17" ht="47.25">
      <c r="A22" s="95" t="s">
        <v>805</v>
      </c>
      <c r="B22" s="53" t="s">
        <v>499</v>
      </c>
      <c r="C22" s="54" t="s">
        <v>267</v>
      </c>
      <c r="D22" s="77"/>
      <c r="E22" s="77"/>
      <c r="F22" s="49"/>
      <c r="G22" s="49">
        <v>0.35</v>
      </c>
      <c r="H22" s="49"/>
      <c r="I22" s="49"/>
      <c r="J22" s="65"/>
      <c r="K22" s="65"/>
      <c r="L22" s="80"/>
      <c r="M22" s="63"/>
      <c r="N22" s="49"/>
      <c r="O22" s="63"/>
      <c r="P22" s="63"/>
      <c r="Q22" s="63"/>
    </row>
    <row r="23" spans="1:17" ht="47.25">
      <c r="A23" s="95" t="s">
        <v>805</v>
      </c>
      <c r="B23" s="53" t="s">
        <v>913</v>
      </c>
      <c r="C23" s="54" t="s">
        <v>914</v>
      </c>
      <c r="D23" s="77"/>
      <c r="E23" s="77"/>
      <c r="F23" s="49"/>
      <c r="G23" s="49"/>
      <c r="H23" s="49"/>
      <c r="I23" s="49"/>
      <c r="J23" s="65"/>
      <c r="K23" s="65"/>
      <c r="L23" s="80"/>
      <c r="M23" s="63"/>
      <c r="N23" s="49"/>
      <c r="O23" s="63"/>
      <c r="P23" s="63"/>
      <c r="Q23" s="63"/>
    </row>
    <row r="24" spans="1:17" ht="31.5">
      <c r="A24" s="95" t="s">
        <v>804</v>
      </c>
      <c r="B24" s="53" t="s">
        <v>505</v>
      </c>
      <c r="C24" s="54" t="s">
        <v>271</v>
      </c>
      <c r="D24" s="77"/>
      <c r="E24" s="77"/>
      <c r="F24" s="49">
        <v>0.25</v>
      </c>
      <c r="G24" s="49"/>
      <c r="H24" s="49"/>
      <c r="I24" s="49"/>
      <c r="J24" s="65"/>
      <c r="K24" s="65"/>
      <c r="L24" s="80"/>
      <c r="M24" s="63"/>
      <c r="N24" s="49"/>
      <c r="O24" s="63"/>
      <c r="P24" s="63"/>
      <c r="Q24" s="63"/>
    </row>
    <row r="25" spans="1:17" ht="31.5">
      <c r="A25" s="95" t="s">
        <v>804</v>
      </c>
      <c r="B25" s="53" t="s">
        <v>923</v>
      </c>
      <c r="C25" s="54" t="s">
        <v>924</v>
      </c>
      <c r="D25" s="77"/>
      <c r="E25" s="77"/>
      <c r="F25" s="49">
        <v>7</v>
      </c>
      <c r="G25" s="49">
        <v>3.90</v>
      </c>
      <c r="H25" s="49"/>
      <c r="I25" s="49"/>
      <c r="J25" s="65"/>
      <c r="K25" s="65"/>
      <c r="L25" s="80"/>
      <c r="M25" s="63"/>
      <c r="N25" s="49"/>
      <c r="O25" s="63"/>
      <c r="P25" s="63"/>
      <c r="Q25" s="63"/>
    </row>
    <row r="26" spans="1:17" ht="52.45" customHeight="1">
      <c r="A26" s="95" t="s">
        <v>805</v>
      </c>
      <c r="B26" s="53" t="s">
        <v>2765</v>
      </c>
      <c r="C26" s="54" t="s">
        <v>2252</v>
      </c>
      <c r="D26" s="77"/>
      <c r="E26" s="77"/>
      <c r="F26" s="49"/>
      <c r="G26" s="49">
        <v>0.70</v>
      </c>
      <c r="H26" s="49"/>
      <c r="I26" s="49"/>
      <c r="J26" s="65"/>
      <c r="K26" s="65"/>
      <c r="L26" s="80"/>
      <c r="M26" s="63"/>
      <c r="N26" s="49"/>
      <c r="O26" s="63"/>
      <c r="P26" s="63"/>
      <c r="Q26" s="63"/>
    </row>
    <row r="27" spans="1:17" ht="47.25">
      <c r="A27" s="95" t="s">
        <v>804</v>
      </c>
      <c r="B27" s="53" t="s">
        <v>172</v>
      </c>
      <c r="C27" s="54" t="s">
        <v>273</v>
      </c>
      <c r="D27" s="77"/>
      <c r="E27" s="77"/>
      <c r="F27" s="49"/>
      <c r="G27" s="49"/>
      <c r="H27" s="49"/>
      <c r="I27" s="49"/>
      <c r="J27" s="65"/>
      <c r="K27" s="65"/>
      <c r="L27" s="80"/>
      <c r="M27" s="63"/>
      <c r="N27" s="49"/>
      <c r="O27" s="63"/>
      <c r="P27" s="63"/>
      <c r="Q27" s="63"/>
    </row>
    <row r="28" spans="1:17" ht="78.75">
      <c r="A28" s="95" t="s">
        <v>805</v>
      </c>
      <c r="B28" s="53" t="s">
        <v>173</v>
      </c>
      <c r="C28" s="54" t="s">
        <v>2255</v>
      </c>
      <c r="D28" s="77"/>
      <c r="E28" s="77"/>
      <c r="F28" s="49"/>
      <c r="G28" s="49"/>
      <c r="H28" s="49"/>
      <c r="I28" s="49"/>
      <c r="J28" s="65"/>
      <c r="K28" s="65"/>
      <c r="L28" s="80"/>
      <c r="M28" s="63"/>
      <c r="N28" s="49"/>
      <c r="O28" s="63"/>
      <c r="P28" s="63"/>
      <c r="Q28" s="63"/>
    </row>
    <row r="29" spans="1:17" ht="31.5">
      <c r="A29" s="95" t="s">
        <v>805</v>
      </c>
      <c r="B29" s="53" t="s">
        <v>506</v>
      </c>
      <c r="C29" s="54" t="s">
        <v>2256</v>
      </c>
      <c r="D29" s="77"/>
      <c r="E29" s="77"/>
      <c r="F29" s="49"/>
      <c r="G29" s="49">
        <v>2.2000000000000002</v>
      </c>
      <c r="H29" s="49"/>
      <c r="I29" s="49"/>
      <c r="J29" s="65"/>
      <c r="K29" s="65"/>
      <c r="L29" s="80"/>
      <c r="M29" s="63"/>
      <c r="N29" s="49"/>
      <c r="O29" s="63"/>
      <c r="P29" s="63"/>
      <c r="Q29" s="63"/>
    </row>
    <row r="30" spans="1:17" ht="47.25">
      <c r="A30" s="95" t="s">
        <v>805</v>
      </c>
      <c r="B30" s="53" t="s">
        <v>513</v>
      </c>
      <c r="C30" s="54" t="s">
        <v>2263</v>
      </c>
      <c r="D30" s="77"/>
      <c r="E30" s="77"/>
      <c r="F30" s="49"/>
      <c r="G30" s="49">
        <v>0.36</v>
      </c>
      <c r="H30" s="49"/>
      <c r="I30" s="49"/>
      <c r="J30" s="65"/>
      <c r="K30" s="65"/>
      <c r="L30" s="80"/>
      <c r="M30" s="63"/>
      <c r="N30" s="49"/>
      <c r="O30" s="63"/>
      <c r="P30" s="63"/>
      <c r="Q30" s="63"/>
    </row>
    <row r="31" spans="1:17" ht="47.25">
      <c r="A31" s="95" t="s">
        <v>805</v>
      </c>
      <c r="B31" s="53" t="s">
        <v>515</v>
      </c>
      <c r="C31" s="54" t="s">
        <v>2265</v>
      </c>
      <c r="D31" s="77"/>
      <c r="E31" s="77"/>
      <c r="F31" s="49"/>
      <c r="G31" s="49">
        <v>0.36</v>
      </c>
      <c r="H31" s="49"/>
      <c r="I31" s="49"/>
      <c r="J31" s="65"/>
      <c r="K31" s="65"/>
      <c r="L31" s="80"/>
      <c r="M31" s="63"/>
      <c r="N31" s="49"/>
      <c r="O31" s="63"/>
      <c r="P31" s="63"/>
      <c r="Q31" s="63"/>
    </row>
    <row r="32" spans="1:17" ht="31.5">
      <c r="A32" s="95" t="s">
        <v>804</v>
      </c>
      <c r="B32" s="53" t="s">
        <v>940</v>
      </c>
      <c r="C32" s="54" t="s">
        <v>941</v>
      </c>
      <c r="D32" s="74"/>
      <c r="E32" s="74"/>
      <c r="F32" s="49"/>
      <c r="G32" s="49"/>
      <c r="H32" s="49"/>
      <c r="I32" s="49"/>
      <c r="J32" s="65"/>
      <c r="K32" s="65"/>
      <c r="L32" s="80"/>
      <c r="M32" s="63"/>
      <c r="N32" s="49"/>
      <c r="O32" s="63"/>
      <c r="P32" s="63"/>
      <c r="Q32" s="63"/>
    </row>
    <row r="33" spans="1:17" ht="63">
      <c r="A33" s="95" t="s">
        <v>805</v>
      </c>
      <c r="B33" s="53" t="s">
        <v>944</v>
      </c>
      <c r="C33" s="54" t="s">
        <v>945</v>
      </c>
      <c r="D33" s="74"/>
      <c r="E33" s="74"/>
      <c r="F33" s="49"/>
      <c r="G33" s="49"/>
      <c r="H33" s="49"/>
      <c r="I33" s="49"/>
      <c r="J33" s="65"/>
      <c r="K33" s="65">
        <v>6</v>
      </c>
      <c r="L33" s="80"/>
      <c r="M33" s="63"/>
      <c r="N33" s="49"/>
      <c r="O33" s="63"/>
      <c r="P33" s="63"/>
      <c r="Q33" s="63"/>
    </row>
    <row r="34" spans="1:17" ht="63">
      <c r="A34" s="95" t="s">
        <v>805</v>
      </c>
      <c r="B34" s="53" t="s">
        <v>950</v>
      </c>
      <c r="C34" s="54" t="s">
        <v>951</v>
      </c>
      <c r="D34" s="74"/>
      <c r="E34" s="74"/>
      <c r="F34" s="49"/>
      <c r="G34" s="49"/>
      <c r="H34" s="49"/>
      <c r="I34" s="49"/>
      <c r="J34" s="65"/>
      <c r="K34" s="65">
        <v>1.712</v>
      </c>
      <c r="L34" s="80"/>
      <c r="M34" s="63"/>
      <c r="N34" s="49"/>
      <c r="O34" s="63"/>
      <c r="P34" s="63"/>
      <c r="Q34" s="63"/>
    </row>
    <row r="35" spans="1:17" ht="63">
      <c r="A35" s="95" t="s">
        <v>805</v>
      </c>
      <c r="B35" s="53" t="s">
        <v>952</v>
      </c>
      <c r="C35" s="54" t="s">
        <v>953</v>
      </c>
      <c r="D35" s="77"/>
      <c r="E35" s="77"/>
      <c r="F35" s="49"/>
      <c r="G35" s="49"/>
      <c r="H35" s="49"/>
      <c r="I35" s="49"/>
      <c r="J35" s="65"/>
      <c r="K35" s="65">
        <v>1.93</v>
      </c>
      <c r="L35" s="80"/>
      <c r="M35" s="63"/>
      <c r="N35" s="49"/>
      <c r="O35" s="63"/>
      <c r="P35" s="63"/>
      <c r="Q35" s="63"/>
    </row>
    <row r="36" spans="1:17" ht="47.25">
      <c r="A36" s="95" t="s">
        <v>805</v>
      </c>
      <c r="B36" s="53" t="s">
        <v>133</v>
      </c>
      <c r="C36" s="54" t="s">
        <v>278</v>
      </c>
      <c r="D36" s="77"/>
      <c r="E36" s="77"/>
      <c r="F36" s="49"/>
      <c r="G36" s="49">
        <v>1.40</v>
      </c>
      <c r="H36" s="49"/>
      <c r="I36" s="49"/>
      <c r="J36" s="65"/>
      <c r="K36" s="65"/>
      <c r="L36" s="80"/>
      <c r="M36" s="63"/>
      <c r="N36" s="49"/>
      <c r="O36" s="63"/>
      <c r="P36" s="63"/>
      <c r="Q36" s="63"/>
    </row>
    <row r="37" spans="1:17" ht="47.25">
      <c r="A37" s="95" t="s">
        <v>805</v>
      </c>
      <c r="B37" s="53" t="s">
        <v>961</v>
      </c>
      <c r="C37" s="54" t="s">
        <v>962</v>
      </c>
      <c r="D37" s="77"/>
      <c r="E37" s="77"/>
      <c r="F37" s="49"/>
      <c r="G37" s="49"/>
      <c r="H37" s="49"/>
      <c r="I37" s="49"/>
      <c r="J37" s="65"/>
      <c r="K37" s="65">
        <v>2.85</v>
      </c>
      <c r="L37" s="80"/>
      <c r="M37" s="63"/>
      <c r="N37" s="49"/>
      <c r="O37" s="63"/>
      <c r="P37" s="63"/>
      <c r="Q37" s="63"/>
    </row>
    <row r="38" spans="1:17" ht="48.05" customHeight="1">
      <c r="A38" s="95" t="s">
        <v>805</v>
      </c>
      <c r="B38" s="53" t="s">
        <v>130</v>
      </c>
      <c r="C38" s="54" t="s">
        <v>280</v>
      </c>
      <c r="D38" s="77"/>
      <c r="E38" s="77"/>
      <c r="F38" s="49"/>
      <c r="G38" s="49"/>
      <c r="H38" s="49"/>
      <c r="I38" s="49"/>
      <c r="J38" s="65"/>
      <c r="K38" s="65">
        <v>1.40</v>
      </c>
      <c r="L38" s="80"/>
      <c r="M38" s="63"/>
      <c r="N38" s="49"/>
      <c r="O38" s="63"/>
      <c r="P38" s="63"/>
      <c r="Q38" s="63"/>
    </row>
    <row r="39" spans="1:17" ht="15.75">
      <c r="A39" s="95" t="s">
        <v>805</v>
      </c>
      <c r="B39" s="53" t="s">
        <v>229</v>
      </c>
      <c r="C39" s="54" t="s">
        <v>2735</v>
      </c>
      <c r="D39" s="77"/>
      <c r="E39" s="77"/>
      <c r="F39" s="49">
        <v>41.06</v>
      </c>
      <c r="G39" s="49"/>
      <c r="H39" s="49"/>
      <c r="I39" s="49"/>
      <c r="J39" s="65"/>
      <c r="K39" s="65"/>
      <c r="L39" s="80"/>
      <c r="M39" s="63"/>
      <c r="N39" s="49"/>
      <c r="O39" s="63"/>
      <c r="P39" s="63"/>
      <c r="Q39" s="63"/>
    </row>
    <row r="40" spans="1:17" ht="15.75">
      <c r="A40" s="95" t="s">
        <v>804</v>
      </c>
      <c r="B40" s="53" t="s">
        <v>966</v>
      </c>
      <c r="C40" s="54" t="s">
        <v>2748</v>
      </c>
      <c r="D40" s="77"/>
      <c r="E40" s="77"/>
      <c r="F40" s="49"/>
      <c r="G40" s="49"/>
      <c r="H40" s="49"/>
      <c r="I40" s="49"/>
      <c r="J40" s="65"/>
      <c r="K40" s="65"/>
      <c r="L40" s="80"/>
      <c r="M40" s="63"/>
      <c r="N40" s="49"/>
      <c r="O40" s="63"/>
      <c r="P40" s="63"/>
      <c r="Q40" s="63"/>
    </row>
    <row r="41" spans="1:17" ht="31.5">
      <c r="A41" s="95" t="s">
        <v>804</v>
      </c>
      <c r="B41" s="53" t="s">
        <v>534</v>
      </c>
      <c r="C41" s="54" t="s">
        <v>285</v>
      </c>
      <c r="D41" s="77"/>
      <c r="E41" s="77"/>
      <c r="F41" s="49"/>
      <c r="G41" s="49"/>
      <c r="H41" s="49"/>
      <c r="I41" s="49"/>
      <c r="J41" s="65"/>
      <c r="K41" s="65"/>
      <c r="L41" s="80"/>
      <c r="M41" s="63"/>
      <c r="N41" s="49"/>
      <c r="O41" s="63"/>
      <c r="P41" s="63"/>
      <c r="Q41" s="63"/>
    </row>
    <row r="42" spans="1:17" ht="47.25">
      <c r="A42" s="95" t="s">
        <v>804</v>
      </c>
      <c r="B42" s="53" t="s">
        <v>984</v>
      </c>
      <c r="C42" s="54" t="s">
        <v>985</v>
      </c>
      <c r="D42" s="77"/>
      <c r="E42" s="77"/>
      <c r="F42" s="49"/>
      <c r="G42" s="49"/>
      <c r="H42" s="49"/>
      <c r="I42" s="49"/>
      <c r="J42" s="65"/>
      <c r="K42" s="65"/>
      <c r="L42" s="80"/>
      <c r="M42" s="63"/>
      <c r="N42" s="49"/>
      <c r="O42" s="63"/>
      <c r="P42" s="63"/>
      <c r="Q42" s="63"/>
    </row>
    <row r="43" spans="1:17" ht="47.25">
      <c r="A43" s="95" t="s">
        <v>805</v>
      </c>
      <c r="B43" s="53" t="s">
        <v>988</v>
      </c>
      <c r="C43" s="54" t="s">
        <v>2290</v>
      </c>
      <c r="D43" s="77"/>
      <c r="E43" s="77"/>
      <c r="F43" s="49"/>
      <c r="G43" s="49"/>
      <c r="H43" s="49"/>
      <c r="I43" s="49"/>
      <c r="J43" s="65"/>
      <c r="K43" s="65"/>
      <c r="L43" s="80"/>
      <c r="M43" s="63"/>
      <c r="N43" s="49"/>
      <c r="O43" s="63"/>
      <c r="P43" s="63"/>
      <c r="Q43" s="63"/>
    </row>
    <row r="44" spans="1:17" ht="47.25">
      <c r="A44" s="95" t="s">
        <v>805</v>
      </c>
      <c r="B44" s="53" t="s">
        <v>547</v>
      </c>
      <c r="C44" s="54" t="s">
        <v>2300</v>
      </c>
      <c r="D44" s="77"/>
      <c r="E44" s="77"/>
      <c r="F44" s="49"/>
      <c r="G44" s="49">
        <v>6.40</v>
      </c>
      <c r="H44" s="49"/>
      <c r="I44" s="49"/>
      <c r="J44" s="65"/>
      <c r="K44" s="65"/>
      <c r="L44" s="80"/>
      <c r="M44" s="63"/>
      <c r="N44" s="49"/>
      <c r="O44" s="63"/>
      <c r="P44" s="63"/>
      <c r="Q44" s="63"/>
    </row>
    <row r="45" spans="1:17" ht="49.5" customHeight="1">
      <c r="A45" s="95" t="s">
        <v>805</v>
      </c>
      <c r="B45" s="53" t="s">
        <v>2764</v>
      </c>
      <c r="C45" s="54" t="s">
        <v>2313</v>
      </c>
      <c r="D45" s="77"/>
      <c r="E45" s="77"/>
      <c r="F45" s="49"/>
      <c r="G45" s="49"/>
      <c r="H45" s="49"/>
      <c r="I45" s="49"/>
      <c r="J45" s="65"/>
      <c r="K45" s="65"/>
      <c r="L45" s="80"/>
      <c r="M45" s="63"/>
      <c r="N45" s="49"/>
      <c r="O45" s="63"/>
      <c r="P45" s="63"/>
      <c r="Q45" s="63"/>
    </row>
    <row r="46" spans="1:17" ht="63">
      <c r="A46" s="95" t="s">
        <v>805</v>
      </c>
      <c r="B46" s="53" t="s">
        <v>565</v>
      </c>
      <c r="C46" s="54" t="s">
        <v>298</v>
      </c>
      <c r="D46" s="77"/>
      <c r="E46" s="77"/>
      <c r="F46" s="49"/>
      <c r="G46" s="49">
        <v>2.2000000000000002</v>
      </c>
      <c r="H46" s="49"/>
      <c r="I46" s="49"/>
      <c r="J46" s="65"/>
      <c r="K46" s="65"/>
      <c r="L46" s="80"/>
      <c r="M46" s="63"/>
      <c r="N46" s="49"/>
      <c r="O46" s="63"/>
      <c r="P46" s="63"/>
      <c r="Q46" s="63"/>
    </row>
    <row r="47" spans="1:17" ht="31.5">
      <c r="A47" s="95" t="s">
        <v>804</v>
      </c>
      <c r="B47" s="53" t="s">
        <v>568</v>
      </c>
      <c r="C47" s="54" t="s">
        <v>301</v>
      </c>
      <c r="D47" s="77"/>
      <c r="E47" s="77"/>
      <c r="F47" s="49"/>
      <c r="G47" s="49"/>
      <c r="H47" s="49"/>
      <c r="I47" s="49"/>
      <c r="J47" s="65"/>
      <c r="K47" s="65"/>
      <c r="L47" s="80"/>
      <c r="M47" s="63"/>
      <c r="N47" s="49"/>
      <c r="O47" s="63"/>
      <c r="P47" s="63"/>
      <c r="Q47" s="63"/>
    </row>
    <row r="48" spans="1:17" ht="31.5">
      <c r="A48" s="95" t="s">
        <v>804</v>
      </c>
      <c r="B48" s="53" t="s">
        <v>570</v>
      </c>
      <c r="C48" s="54" t="s">
        <v>304</v>
      </c>
      <c r="D48" s="77"/>
      <c r="E48" s="77"/>
      <c r="F48" s="49"/>
      <c r="G48" s="49"/>
      <c r="H48" s="49"/>
      <c r="I48" s="49"/>
      <c r="J48" s="65"/>
      <c r="K48" s="65"/>
      <c r="L48" s="80"/>
      <c r="M48" s="63"/>
      <c r="N48" s="49"/>
      <c r="O48" s="63"/>
      <c r="P48" s="63"/>
      <c r="Q48" s="63"/>
    </row>
    <row r="49" spans="1:17" ht="48.05" customHeight="1">
      <c r="A49" s="95" t="s">
        <v>805</v>
      </c>
      <c r="B49" s="53" t="s">
        <v>2763</v>
      </c>
      <c r="C49" s="54" t="s">
        <v>1039</v>
      </c>
      <c r="D49" s="77"/>
      <c r="E49" s="77"/>
      <c r="F49" s="49"/>
      <c r="G49" s="49"/>
      <c r="H49" s="49"/>
      <c r="I49" s="49"/>
      <c r="J49" s="65"/>
      <c r="K49" s="65"/>
      <c r="L49" s="80"/>
      <c r="M49" s="63"/>
      <c r="N49" s="49"/>
      <c r="O49" s="63"/>
      <c r="P49" s="63"/>
      <c r="Q49" s="63"/>
    </row>
    <row r="50" spans="1:17" ht="47.25">
      <c r="A50" s="95" t="s">
        <v>804</v>
      </c>
      <c r="B50" s="53" t="s">
        <v>1040</v>
      </c>
      <c r="C50" s="54" t="s">
        <v>1041</v>
      </c>
      <c r="D50" s="77"/>
      <c r="E50" s="77"/>
      <c r="F50" s="49"/>
      <c r="G50" s="49"/>
      <c r="H50" s="49"/>
      <c r="I50" s="49"/>
      <c r="J50" s="65"/>
      <c r="K50" s="65"/>
      <c r="L50" s="80"/>
      <c r="M50" s="63"/>
      <c r="N50" s="49"/>
      <c r="O50" s="63"/>
      <c r="P50" s="63"/>
      <c r="Q50" s="63"/>
    </row>
    <row r="51" spans="1:17" ht="63">
      <c r="A51" s="95" t="s">
        <v>805</v>
      </c>
      <c r="B51" s="53" t="s">
        <v>1060</v>
      </c>
      <c r="C51" s="54" t="s">
        <v>1061</v>
      </c>
      <c r="D51" s="77"/>
      <c r="E51" s="77"/>
      <c r="F51" s="49"/>
      <c r="G51" s="49">
        <v>0.80</v>
      </c>
      <c r="H51" s="49"/>
      <c r="I51" s="49"/>
      <c r="J51" s="65"/>
      <c r="K51" s="65"/>
      <c r="L51" s="80"/>
      <c r="M51" s="63"/>
      <c r="N51" s="49"/>
      <c r="O51" s="63"/>
      <c r="P51" s="63"/>
      <c r="Q51" s="63"/>
    </row>
    <row r="52" spans="1:17" ht="47.25">
      <c r="A52" s="95" t="s">
        <v>805</v>
      </c>
      <c r="B52" s="53" t="s">
        <v>1071</v>
      </c>
      <c r="C52" s="54" t="s">
        <v>2342</v>
      </c>
      <c r="D52" s="77"/>
      <c r="E52" s="77"/>
      <c r="F52" s="49"/>
      <c r="G52" s="49">
        <v>2.82</v>
      </c>
      <c r="H52" s="49"/>
      <c r="I52" s="49"/>
      <c r="J52" s="65"/>
      <c r="K52" s="65"/>
      <c r="L52" s="80"/>
      <c r="M52" s="63"/>
      <c r="N52" s="49"/>
      <c r="O52" s="63"/>
      <c r="P52" s="63"/>
      <c r="Q52" s="63"/>
    </row>
    <row r="53" spans="1:17" ht="63">
      <c r="A53" s="95" t="s">
        <v>805</v>
      </c>
      <c r="B53" s="53" t="s">
        <v>179</v>
      </c>
      <c r="C53" s="54" t="s">
        <v>309</v>
      </c>
      <c r="D53" s="77"/>
      <c r="E53" s="77"/>
      <c r="F53" s="49"/>
      <c r="G53" s="49">
        <v>2.10</v>
      </c>
      <c r="H53" s="49"/>
      <c r="I53" s="49"/>
      <c r="J53" s="65"/>
      <c r="K53" s="65"/>
      <c r="L53" s="80"/>
      <c r="M53" s="63"/>
      <c r="N53" s="49"/>
      <c r="O53" s="63"/>
      <c r="P53" s="63"/>
      <c r="Q53" s="63"/>
    </row>
    <row r="54" spans="1:17" ht="63">
      <c r="A54" s="95" t="s">
        <v>805</v>
      </c>
      <c r="B54" s="53" t="s">
        <v>180</v>
      </c>
      <c r="C54" s="54" t="s">
        <v>2352</v>
      </c>
      <c r="D54" s="77"/>
      <c r="E54" s="77"/>
      <c r="F54" s="49"/>
      <c r="G54" s="49">
        <v>2.60</v>
      </c>
      <c r="H54" s="49"/>
      <c r="I54" s="49"/>
      <c r="J54" s="65"/>
      <c r="K54" s="65"/>
      <c r="L54" s="80"/>
      <c r="M54" s="63"/>
      <c r="N54" s="49"/>
      <c r="O54" s="63"/>
      <c r="P54" s="63"/>
      <c r="Q54" s="63"/>
    </row>
    <row r="55" spans="1:17" ht="63">
      <c r="A55" s="95" t="s">
        <v>805</v>
      </c>
      <c r="B55" s="53" t="s">
        <v>249</v>
      </c>
      <c r="C55" s="54" t="s">
        <v>310</v>
      </c>
      <c r="D55" s="77"/>
      <c r="E55" s="77"/>
      <c r="F55" s="49"/>
      <c r="G55" s="49">
        <v>2.6659999999999999</v>
      </c>
      <c r="H55" s="49"/>
      <c r="I55" s="49"/>
      <c r="J55" s="65"/>
      <c r="K55" s="65"/>
      <c r="L55" s="80"/>
      <c r="M55" s="63"/>
      <c r="N55" s="49"/>
      <c r="O55" s="63"/>
      <c r="P55" s="63"/>
      <c r="Q55" s="63"/>
    </row>
    <row r="56" spans="1:17" ht="47.25">
      <c r="A56" s="95" t="s">
        <v>805</v>
      </c>
      <c r="B56" s="53" t="s">
        <v>1088</v>
      </c>
      <c r="C56" s="54" t="s">
        <v>1089</v>
      </c>
      <c r="D56" s="77"/>
      <c r="E56" s="77"/>
      <c r="F56" s="49"/>
      <c r="G56" s="49"/>
      <c r="H56" s="49"/>
      <c r="I56" s="49"/>
      <c r="J56" s="65"/>
      <c r="K56" s="65"/>
      <c r="L56" s="80"/>
      <c r="M56" s="63"/>
      <c r="N56" s="49"/>
      <c r="O56" s="63"/>
      <c r="P56" s="63"/>
      <c r="Q56" s="63"/>
    </row>
    <row r="57" spans="1:17" ht="31.5">
      <c r="A57" s="95" t="s">
        <v>804</v>
      </c>
      <c r="B57" s="53" t="s">
        <v>1094</v>
      </c>
      <c r="C57" s="54" t="s">
        <v>1095</v>
      </c>
      <c r="D57" s="77"/>
      <c r="E57" s="77"/>
      <c r="F57" s="49"/>
      <c r="G57" s="49"/>
      <c r="H57" s="49"/>
      <c r="I57" s="49"/>
      <c r="J57" s="65"/>
      <c r="K57" s="65"/>
      <c r="L57" s="80"/>
      <c r="M57" s="63"/>
      <c r="N57" s="49"/>
      <c r="O57" s="63"/>
      <c r="P57" s="63"/>
      <c r="Q57" s="63"/>
    </row>
    <row r="58" spans="1:17" ht="64.5" customHeight="1">
      <c r="A58" s="95" t="s">
        <v>804</v>
      </c>
      <c r="B58" s="53" t="s">
        <v>1097</v>
      </c>
      <c r="C58" s="54" t="s">
        <v>2358</v>
      </c>
      <c r="D58" s="77"/>
      <c r="E58" s="77"/>
      <c r="F58" s="49"/>
      <c r="G58" s="49"/>
      <c r="H58" s="49"/>
      <c r="I58" s="49"/>
      <c r="J58" s="65"/>
      <c r="K58" s="65"/>
      <c r="L58" s="80"/>
      <c r="M58" s="63"/>
      <c r="N58" s="49"/>
      <c r="O58" s="63"/>
      <c r="P58" s="63"/>
      <c r="Q58" s="63"/>
    </row>
    <row r="59" spans="1:17" ht="31.5">
      <c r="A59" s="95" t="s">
        <v>804</v>
      </c>
      <c r="B59" s="53" t="s">
        <v>1098</v>
      </c>
      <c r="C59" s="54" t="s">
        <v>1099</v>
      </c>
      <c r="D59" s="77"/>
      <c r="E59" s="77"/>
      <c r="F59" s="49"/>
      <c r="G59" s="49"/>
      <c r="H59" s="49"/>
      <c r="I59" s="49"/>
      <c r="J59" s="65"/>
      <c r="K59" s="65"/>
      <c r="L59" s="80"/>
      <c r="M59" s="63"/>
      <c r="N59" s="49"/>
      <c r="O59" s="63"/>
      <c r="P59" s="63"/>
      <c r="Q59" s="63"/>
    </row>
    <row r="60" spans="1:17" ht="49.5" customHeight="1">
      <c r="A60" s="95" t="s">
        <v>804</v>
      </c>
      <c r="B60" s="53" t="s">
        <v>1100</v>
      </c>
      <c r="C60" s="54" t="s">
        <v>1101</v>
      </c>
      <c r="D60" s="77"/>
      <c r="E60" s="77"/>
      <c r="F60" s="49"/>
      <c r="G60" s="49"/>
      <c r="H60" s="49"/>
      <c r="I60" s="49"/>
      <c r="J60" s="65"/>
      <c r="K60" s="65"/>
      <c r="L60" s="80"/>
      <c r="M60" s="63"/>
      <c r="N60" s="49"/>
      <c r="O60" s="63"/>
      <c r="P60" s="63"/>
      <c r="Q60" s="63"/>
    </row>
    <row r="61" spans="1:17" ht="31.5">
      <c r="A61" s="95" t="s">
        <v>804</v>
      </c>
      <c r="B61" s="53" t="s">
        <v>1106</v>
      </c>
      <c r="C61" s="54" t="s">
        <v>2359</v>
      </c>
      <c r="D61" s="77"/>
      <c r="E61" s="77"/>
      <c r="F61" s="49"/>
      <c r="G61" s="49"/>
      <c r="H61" s="49"/>
      <c r="I61" s="49"/>
      <c r="J61" s="65"/>
      <c r="K61" s="65"/>
      <c r="L61" s="80"/>
      <c r="M61" s="63"/>
      <c r="N61" s="49"/>
      <c r="O61" s="63"/>
      <c r="P61" s="63"/>
      <c r="Q61" s="63"/>
    </row>
    <row r="62" spans="1:17" ht="31.5" customHeight="1">
      <c r="A62" s="95" t="s">
        <v>804</v>
      </c>
      <c r="B62" s="53" t="s">
        <v>1107</v>
      </c>
      <c r="C62" s="54" t="s">
        <v>2372</v>
      </c>
      <c r="D62" s="74"/>
      <c r="E62" s="74"/>
      <c r="F62" s="49"/>
      <c r="G62" s="49"/>
      <c r="H62" s="49"/>
      <c r="I62" s="49"/>
      <c r="J62" s="65"/>
      <c r="K62" s="65"/>
      <c r="L62" s="80"/>
      <c r="M62" s="63"/>
      <c r="N62" s="49"/>
      <c r="O62" s="63"/>
      <c r="P62" s="63"/>
      <c r="Q62" s="63"/>
    </row>
    <row r="63" spans="1:17" ht="47.25">
      <c r="A63" s="95" t="s">
        <v>804</v>
      </c>
      <c r="B63" s="53" t="s">
        <v>1108</v>
      </c>
      <c r="C63" s="54" t="s">
        <v>2373</v>
      </c>
      <c r="D63" s="74"/>
      <c r="E63" s="74"/>
      <c r="F63" s="49"/>
      <c r="G63" s="49">
        <v>0.21</v>
      </c>
      <c r="H63" s="49"/>
      <c r="I63" s="49"/>
      <c r="J63" s="65"/>
      <c r="K63" s="65"/>
      <c r="L63" s="80"/>
      <c r="M63" s="63"/>
      <c r="N63" s="49"/>
      <c r="O63" s="63"/>
      <c r="P63" s="63"/>
      <c r="Q63" s="63"/>
    </row>
    <row r="64" spans="1:17" ht="63">
      <c r="A64" s="95" t="s">
        <v>804</v>
      </c>
      <c r="B64" s="53" t="s">
        <v>595</v>
      </c>
      <c r="C64" s="54" t="s">
        <v>2376</v>
      </c>
      <c r="D64" s="77"/>
      <c r="E64" s="77"/>
      <c r="F64" s="49">
        <v>2.5</v>
      </c>
      <c r="G64" s="49">
        <v>0.09</v>
      </c>
      <c r="H64" s="49"/>
      <c r="I64" s="49"/>
      <c r="J64" s="65"/>
      <c r="K64" s="65"/>
      <c r="L64" s="80"/>
      <c r="M64" s="63"/>
      <c r="N64" s="49"/>
      <c r="O64" s="63"/>
      <c r="P64" s="63"/>
      <c r="Q64" s="63"/>
    </row>
    <row r="65" spans="1:17" ht="31.5">
      <c r="A65" s="95" t="s">
        <v>804</v>
      </c>
      <c r="B65" s="53" t="s">
        <v>1112</v>
      </c>
      <c r="C65" s="54" t="s">
        <v>2387</v>
      </c>
      <c r="D65" s="77"/>
      <c r="E65" s="77"/>
      <c r="F65" s="49">
        <v>0.25</v>
      </c>
      <c r="G65" s="49">
        <v>2.5</v>
      </c>
      <c r="H65" s="49"/>
      <c r="I65" s="49"/>
      <c r="J65" s="65"/>
      <c r="K65" s="65"/>
      <c r="L65" s="80"/>
      <c r="M65" s="63"/>
      <c r="N65" s="49"/>
      <c r="O65" s="63"/>
      <c r="P65" s="63"/>
      <c r="Q65" s="63"/>
    </row>
    <row r="66" spans="1:17" ht="31.5">
      <c r="A66" s="95" t="s">
        <v>804</v>
      </c>
      <c r="B66" s="53" t="s">
        <v>606</v>
      </c>
      <c r="C66" s="54" t="s">
        <v>2388</v>
      </c>
      <c r="D66" s="77"/>
      <c r="E66" s="77"/>
      <c r="F66" s="49">
        <v>0.25</v>
      </c>
      <c r="G66" s="49">
        <v>2.10</v>
      </c>
      <c r="H66" s="49"/>
      <c r="I66" s="49"/>
      <c r="J66" s="65"/>
      <c r="K66" s="65"/>
      <c r="L66" s="80"/>
      <c r="M66" s="63"/>
      <c r="N66" s="49"/>
      <c r="O66" s="63"/>
      <c r="P66" s="63"/>
      <c r="Q66" s="63"/>
    </row>
    <row r="67" spans="1:17" ht="94.55" customHeight="1">
      <c r="A67" s="95" t="s">
        <v>805</v>
      </c>
      <c r="B67" s="53" t="s">
        <v>1113</v>
      </c>
      <c r="C67" s="54" t="s">
        <v>1114</v>
      </c>
      <c r="D67" s="77"/>
      <c r="E67" s="77"/>
      <c r="F67" s="49"/>
      <c r="G67" s="49"/>
      <c r="H67" s="49"/>
      <c r="I67" s="49"/>
      <c r="J67" s="65"/>
      <c r="K67" s="65"/>
      <c r="L67" s="80"/>
      <c r="M67" s="63"/>
      <c r="N67" s="49"/>
      <c r="O67" s="63"/>
      <c r="P67" s="63"/>
      <c r="Q67" s="63"/>
    </row>
    <row r="68" spans="1:17" ht="47.25">
      <c r="A68" s="95" t="s">
        <v>804</v>
      </c>
      <c r="B68" s="53" t="s">
        <v>1120</v>
      </c>
      <c r="C68" s="54" t="s">
        <v>1121</v>
      </c>
      <c r="D68" s="77"/>
      <c r="E68" s="77"/>
      <c r="F68" s="49"/>
      <c r="G68" s="49"/>
      <c r="H68" s="49"/>
      <c r="I68" s="49"/>
      <c r="J68" s="65"/>
      <c r="K68" s="65"/>
      <c r="L68" s="80"/>
      <c r="M68" s="63"/>
      <c r="N68" s="49"/>
      <c r="O68" s="63"/>
      <c r="P68" s="63"/>
      <c r="Q68" s="63"/>
    </row>
    <row r="69" spans="1:17" ht="47.25">
      <c r="A69" s="95" t="s">
        <v>805</v>
      </c>
      <c r="B69" s="53" t="s">
        <v>614</v>
      </c>
      <c r="C69" s="54" t="s">
        <v>2418</v>
      </c>
      <c r="D69" s="77"/>
      <c r="E69" s="77"/>
      <c r="F69" s="49"/>
      <c r="G69" s="49">
        <v>5.85</v>
      </c>
      <c r="H69" s="49"/>
      <c r="I69" s="49"/>
      <c r="J69" s="65"/>
      <c r="K69" s="65"/>
      <c r="L69" s="80"/>
      <c r="M69" s="63"/>
      <c r="N69" s="49"/>
      <c r="O69" s="63"/>
      <c r="P69" s="63"/>
      <c r="Q69" s="63"/>
    </row>
    <row r="70" spans="1:17" ht="47.25">
      <c r="A70" s="95" t="s">
        <v>805</v>
      </c>
      <c r="B70" s="53" t="s">
        <v>615</v>
      </c>
      <c r="C70" s="54" t="s">
        <v>2419</v>
      </c>
      <c r="D70" s="77"/>
      <c r="E70" s="77"/>
      <c r="F70" s="49"/>
      <c r="G70" s="49">
        <v>1</v>
      </c>
      <c r="H70" s="49"/>
      <c r="I70" s="49"/>
      <c r="J70" s="65"/>
      <c r="K70" s="65"/>
      <c r="L70" s="80"/>
      <c r="M70" s="63"/>
      <c r="N70" s="49"/>
      <c r="O70" s="63"/>
      <c r="P70" s="63"/>
      <c r="Q70" s="63"/>
    </row>
    <row r="71" spans="1:17" ht="31.5">
      <c r="A71" s="95" t="s">
        <v>804</v>
      </c>
      <c r="B71" s="53" t="s">
        <v>1130</v>
      </c>
      <c r="C71" s="54" t="s">
        <v>1131</v>
      </c>
      <c r="D71" s="77"/>
      <c r="E71" s="77"/>
      <c r="F71" s="49">
        <v>0.5</v>
      </c>
      <c r="G71" s="49">
        <v>0.15</v>
      </c>
      <c r="H71" s="49"/>
      <c r="I71" s="49"/>
      <c r="J71" s="65"/>
      <c r="K71" s="65"/>
      <c r="L71" s="80"/>
      <c r="M71" s="63"/>
      <c r="N71" s="49"/>
      <c r="O71" s="63"/>
      <c r="P71" s="63"/>
      <c r="Q71" s="63"/>
    </row>
    <row r="72" spans="1:17" ht="37.55" customHeight="1">
      <c r="A72" s="95" t="s">
        <v>804</v>
      </c>
      <c r="B72" s="53" t="s">
        <v>2762</v>
      </c>
      <c r="C72" s="54" t="s">
        <v>1133</v>
      </c>
      <c r="D72" s="77"/>
      <c r="E72" s="77"/>
      <c r="F72" s="49">
        <v>0.25</v>
      </c>
      <c r="G72" s="49">
        <v>0.20</v>
      </c>
      <c r="H72" s="49"/>
      <c r="I72" s="49"/>
      <c r="J72" s="65"/>
      <c r="K72" s="65"/>
      <c r="L72" s="80"/>
      <c r="M72" s="63"/>
      <c r="N72" s="49"/>
      <c r="O72" s="63"/>
      <c r="P72" s="63"/>
      <c r="Q72" s="63"/>
    </row>
    <row r="73" spans="1:17" ht="47.25">
      <c r="A73" s="95" t="s">
        <v>805</v>
      </c>
      <c r="B73" s="53" t="s">
        <v>1134</v>
      </c>
      <c r="C73" s="54" t="s">
        <v>2424</v>
      </c>
      <c r="D73" s="77"/>
      <c r="E73" s="77"/>
      <c r="F73" s="49"/>
      <c r="G73" s="49">
        <v>1.40</v>
      </c>
      <c r="H73" s="49"/>
      <c r="I73" s="49"/>
      <c r="J73" s="65"/>
      <c r="K73" s="65"/>
      <c r="L73" s="80"/>
      <c r="M73" s="63"/>
      <c r="N73" s="49"/>
      <c r="O73" s="63"/>
      <c r="P73" s="63"/>
      <c r="Q73" s="63"/>
    </row>
    <row r="74" spans="1:17" ht="70.45" customHeight="1">
      <c r="A74" s="95" t="s">
        <v>804</v>
      </c>
      <c r="B74" s="53" t="s">
        <v>1137</v>
      </c>
      <c r="C74" s="54" t="s">
        <v>1138</v>
      </c>
      <c r="D74" s="77"/>
      <c r="E74" s="77"/>
      <c r="F74" s="49"/>
      <c r="G74" s="49"/>
      <c r="H74" s="49"/>
      <c r="I74" s="49"/>
      <c r="J74" s="65"/>
      <c r="K74" s="65"/>
      <c r="L74" s="80"/>
      <c r="M74" s="63"/>
      <c r="N74" s="49"/>
      <c r="O74" s="63"/>
      <c r="P74" s="63"/>
      <c r="Q74" s="63"/>
    </row>
    <row r="75" spans="1:17" ht="39.75" customHeight="1">
      <c r="A75" s="95" t="s">
        <v>804</v>
      </c>
      <c r="B75" s="53" t="s">
        <v>1143</v>
      </c>
      <c r="C75" s="54" t="s">
        <v>2428</v>
      </c>
      <c r="D75" s="77"/>
      <c r="E75" s="77"/>
      <c r="F75" s="49"/>
      <c r="G75" s="49"/>
      <c r="H75" s="49"/>
      <c r="I75" s="49"/>
      <c r="J75" s="65"/>
      <c r="K75" s="65"/>
      <c r="L75" s="80"/>
      <c r="M75" s="63"/>
      <c r="N75" s="49"/>
      <c r="O75" s="63"/>
      <c r="P75" s="63"/>
      <c r="Q75" s="63"/>
    </row>
    <row r="76" spans="1:17" ht="31.5">
      <c r="A76" s="95" t="s">
        <v>804</v>
      </c>
      <c r="B76" s="53" t="s">
        <v>1144</v>
      </c>
      <c r="C76" s="54" t="s">
        <v>1145</v>
      </c>
      <c r="D76" s="77"/>
      <c r="E76" s="77"/>
      <c r="F76" s="49"/>
      <c r="G76" s="49"/>
      <c r="H76" s="49"/>
      <c r="I76" s="49"/>
      <c r="J76" s="65"/>
      <c r="K76" s="65"/>
      <c r="L76" s="80"/>
      <c r="M76" s="63"/>
      <c r="N76" s="49"/>
      <c r="O76" s="63"/>
      <c r="P76" s="63"/>
      <c r="Q76" s="63"/>
    </row>
    <row r="77" spans="1:17" ht="47.25">
      <c r="A77" s="95" t="s">
        <v>805</v>
      </c>
      <c r="B77" s="53" t="s">
        <v>2761</v>
      </c>
      <c r="C77" s="54" t="s">
        <v>1151</v>
      </c>
      <c r="D77" s="77"/>
      <c r="E77" s="77"/>
      <c r="F77" s="49"/>
      <c r="G77" s="49">
        <v>4</v>
      </c>
      <c r="H77" s="49"/>
      <c r="I77" s="49"/>
      <c r="J77" s="65"/>
      <c r="K77" s="65"/>
      <c r="L77" s="80"/>
      <c r="M77" s="63"/>
      <c r="N77" s="49"/>
      <c r="O77" s="63"/>
      <c r="P77" s="63"/>
      <c r="Q77" s="63"/>
    </row>
    <row r="78" spans="1:17" ht="47.25">
      <c r="A78" s="95" t="s">
        <v>804</v>
      </c>
      <c r="B78" s="53" t="s">
        <v>1152</v>
      </c>
      <c r="C78" s="54" t="s">
        <v>1153</v>
      </c>
      <c r="D78" s="77"/>
      <c r="E78" s="77"/>
      <c r="F78" s="49"/>
      <c r="G78" s="49"/>
      <c r="H78" s="49"/>
      <c r="I78" s="49"/>
      <c r="J78" s="65"/>
      <c r="K78" s="65"/>
      <c r="L78" s="80"/>
      <c r="M78" s="63"/>
      <c r="N78" s="49"/>
      <c r="O78" s="63"/>
      <c r="P78" s="63"/>
      <c r="Q78" s="63"/>
    </row>
    <row r="79" spans="1:17" ht="47.25">
      <c r="A79" s="95" t="s">
        <v>805</v>
      </c>
      <c r="B79" s="53" t="s">
        <v>1158</v>
      </c>
      <c r="C79" s="54" t="s">
        <v>1159</v>
      </c>
      <c r="D79" s="77"/>
      <c r="E79" s="77"/>
      <c r="F79" s="49"/>
      <c r="G79" s="49"/>
      <c r="H79" s="49"/>
      <c r="I79" s="49"/>
      <c r="J79" s="65"/>
      <c r="K79" s="65"/>
      <c r="L79" s="80"/>
      <c r="M79" s="63"/>
      <c r="N79" s="49"/>
      <c r="O79" s="63"/>
      <c r="P79" s="63"/>
      <c r="Q79" s="63"/>
    </row>
    <row r="80" spans="1:17" ht="31.5">
      <c r="A80" s="95" t="s">
        <v>804</v>
      </c>
      <c r="B80" s="53" t="s">
        <v>1167</v>
      </c>
      <c r="C80" s="54" t="s">
        <v>1168</v>
      </c>
      <c r="D80" s="77"/>
      <c r="E80" s="77"/>
      <c r="F80" s="49"/>
      <c r="G80" s="49"/>
      <c r="H80" s="49"/>
      <c r="I80" s="49"/>
      <c r="J80" s="65"/>
      <c r="K80" s="65"/>
      <c r="L80" s="80"/>
      <c r="M80" s="63"/>
      <c r="N80" s="49"/>
      <c r="O80" s="63"/>
      <c r="P80" s="63"/>
      <c r="Q80" s="63"/>
    </row>
    <row r="81" spans="1:17" ht="69.8" customHeight="1">
      <c r="A81" s="95" t="s">
        <v>805</v>
      </c>
      <c r="B81" s="53" t="s">
        <v>1169</v>
      </c>
      <c r="C81" s="54" t="s">
        <v>1170</v>
      </c>
      <c r="D81" s="77"/>
      <c r="E81" s="77"/>
      <c r="F81" s="49"/>
      <c r="G81" s="49"/>
      <c r="H81" s="49"/>
      <c r="I81" s="49"/>
      <c r="J81" s="65"/>
      <c r="K81" s="65"/>
      <c r="L81" s="80"/>
      <c r="M81" s="63"/>
      <c r="N81" s="49"/>
      <c r="O81" s="63"/>
      <c r="P81" s="63"/>
      <c r="Q81" s="63"/>
    </row>
    <row r="82" spans="1:17" ht="47.25">
      <c r="A82" s="95" t="s">
        <v>805</v>
      </c>
      <c r="B82" s="53" t="s">
        <v>1181</v>
      </c>
      <c r="C82" s="54" t="s">
        <v>2434</v>
      </c>
      <c r="D82" s="77"/>
      <c r="E82" s="77"/>
      <c r="F82" s="49"/>
      <c r="G82" s="49">
        <v>0.45</v>
      </c>
      <c r="H82" s="49"/>
      <c r="I82" s="49"/>
      <c r="J82" s="65"/>
      <c r="K82" s="65"/>
      <c r="L82" s="80"/>
      <c r="M82" s="63"/>
      <c r="N82" s="49"/>
      <c r="O82" s="63"/>
      <c r="P82" s="63"/>
      <c r="Q82" s="63"/>
    </row>
    <row r="83" spans="1:17" ht="47.25">
      <c r="A83" s="95" t="s">
        <v>805</v>
      </c>
      <c r="B83" s="53" t="s">
        <v>622</v>
      </c>
      <c r="C83" s="54" t="s">
        <v>2435</v>
      </c>
      <c r="D83" s="77"/>
      <c r="E83" s="77"/>
      <c r="F83" s="49"/>
      <c r="G83" s="49"/>
      <c r="H83" s="49"/>
      <c r="I83" s="49"/>
      <c r="J83" s="65"/>
      <c r="K83" s="65"/>
      <c r="L83" s="80"/>
      <c r="M83" s="63"/>
      <c r="N83" s="49"/>
      <c r="O83" s="63"/>
      <c r="P83" s="63"/>
      <c r="Q83" s="63"/>
    </row>
    <row r="84" spans="1:17" ht="47.25">
      <c r="A84" s="95" t="s">
        <v>805</v>
      </c>
      <c r="B84" s="53" t="s">
        <v>1215</v>
      </c>
      <c r="C84" s="54" t="s">
        <v>1216</v>
      </c>
      <c r="D84" s="77"/>
      <c r="E84" s="77"/>
      <c r="F84" s="49"/>
      <c r="G84" s="49">
        <v>1.65</v>
      </c>
      <c r="H84" s="49"/>
      <c r="I84" s="49"/>
      <c r="J84" s="65"/>
      <c r="K84" s="65"/>
      <c r="L84" s="80"/>
      <c r="M84" s="63"/>
      <c r="N84" s="49"/>
      <c r="O84" s="63"/>
      <c r="P84" s="63"/>
      <c r="Q84" s="63"/>
    </row>
    <row r="85" spans="1:17" ht="65.3" customHeight="1">
      <c r="A85" s="95" t="s">
        <v>804</v>
      </c>
      <c r="B85" s="53" t="s">
        <v>1219</v>
      </c>
      <c r="C85" s="54" t="s">
        <v>1220</v>
      </c>
      <c r="D85" s="77"/>
      <c r="E85" s="77"/>
      <c r="F85" s="49"/>
      <c r="G85" s="49"/>
      <c r="H85" s="49"/>
      <c r="I85" s="49"/>
      <c r="J85" s="65"/>
      <c r="K85" s="65"/>
      <c r="L85" s="80"/>
      <c r="M85" s="63"/>
      <c r="N85" s="49"/>
      <c r="O85" s="63"/>
      <c r="P85" s="63"/>
      <c r="Q85" s="63"/>
    </row>
    <row r="86" spans="1:17" ht="52.45" customHeight="1">
      <c r="A86" s="95" t="s">
        <v>804</v>
      </c>
      <c r="B86" s="53" t="s">
        <v>2760</v>
      </c>
      <c r="C86" s="54" t="s">
        <v>1222</v>
      </c>
      <c r="D86" s="77"/>
      <c r="E86" s="77"/>
      <c r="F86" s="49"/>
      <c r="G86" s="49"/>
      <c r="H86" s="49"/>
      <c r="I86" s="49"/>
      <c r="J86" s="65"/>
      <c r="K86" s="65"/>
      <c r="L86" s="80"/>
      <c r="M86" s="63"/>
      <c r="N86" s="49"/>
      <c r="O86" s="63"/>
      <c r="P86" s="63"/>
      <c r="Q86" s="63"/>
    </row>
    <row r="87" spans="1:17" ht="48.7" customHeight="1">
      <c r="A87" s="95" t="s">
        <v>804</v>
      </c>
      <c r="B87" s="53" t="s">
        <v>2759</v>
      </c>
      <c r="C87" s="54" t="s">
        <v>1224</v>
      </c>
      <c r="D87" s="77"/>
      <c r="E87" s="77"/>
      <c r="F87" s="49"/>
      <c r="G87" s="49"/>
      <c r="H87" s="49"/>
      <c r="I87" s="49"/>
      <c r="J87" s="65"/>
      <c r="K87" s="65"/>
      <c r="L87" s="80"/>
      <c r="M87" s="63"/>
      <c r="N87" s="49"/>
      <c r="O87" s="63"/>
      <c r="P87" s="63"/>
      <c r="Q87" s="63"/>
    </row>
    <row r="88" spans="1:17" ht="66.7" customHeight="1">
      <c r="A88" s="95" t="s">
        <v>804</v>
      </c>
      <c r="B88" s="53" t="s">
        <v>1225</v>
      </c>
      <c r="C88" s="54" t="s">
        <v>1226</v>
      </c>
      <c r="D88" s="77"/>
      <c r="E88" s="77"/>
      <c r="F88" s="49"/>
      <c r="G88" s="49"/>
      <c r="H88" s="49"/>
      <c r="I88" s="49"/>
      <c r="J88" s="65"/>
      <c r="K88" s="65"/>
      <c r="L88" s="80"/>
      <c r="M88" s="63"/>
      <c r="N88" s="49"/>
      <c r="O88" s="63"/>
      <c r="P88" s="63"/>
      <c r="Q88" s="63"/>
    </row>
    <row r="89" spans="1:17" ht="47.25">
      <c r="A89" s="95" t="s">
        <v>805</v>
      </c>
      <c r="B89" s="53" t="s">
        <v>241</v>
      </c>
      <c r="C89" s="54" t="s">
        <v>2452</v>
      </c>
      <c r="D89" s="77"/>
      <c r="E89" s="77"/>
      <c r="F89" s="49"/>
      <c r="G89" s="49">
        <v>10.199999999999999</v>
      </c>
      <c r="H89" s="49"/>
      <c r="I89" s="49"/>
      <c r="J89" s="65"/>
      <c r="K89" s="65"/>
      <c r="L89" s="80"/>
      <c r="M89" s="63"/>
      <c r="N89" s="49"/>
      <c r="O89" s="63"/>
      <c r="P89" s="63"/>
      <c r="Q89" s="63"/>
    </row>
    <row r="90" spans="1:17" ht="48.7" customHeight="1">
      <c r="A90" s="95" t="s">
        <v>805</v>
      </c>
      <c r="B90" s="53" t="s">
        <v>1238</v>
      </c>
      <c r="C90" s="54" t="s">
        <v>1239</v>
      </c>
      <c r="D90" s="77"/>
      <c r="E90" s="77"/>
      <c r="F90" s="49"/>
      <c r="G90" s="49"/>
      <c r="H90" s="49"/>
      <c r="I90" s="49"/>
      <c r="J90" s="65"/>
      <c r="K90" s="65">
        <v>2.5</v>
      </c>
      <c r="L90" s="80"/>
      <c r="M90" s="63"/>
      <c r="N90" s="49"/>
      <c r="O90" s="63"/>
      <c r="P90" s="63"/>
      <c r="Q90" s="63"/>
    </row>
    <row r="91" spans="1:17" ht="31.5">
      <c r="A91" s="95" t="s">
        <v>805</v>
      </c>
      <c r="B91" s="53" t="s">
        <v>232</v>
      </c>
      <c r="C91" s="54" t="s">
        <v>328</v>
      </c>
      <c r="D91" s="77"/>
      <c r="E91" s="77"/>
      <c r="F91" s="49"/>
      <c r="G91" s="49"/>
      <c r="H91" s="49"/>
      <c r="I91" s="49"/>
      <c r="J91" s="65"/>
      <c r="K91" s="65"/>
      <c r="L91" s="80"/>
      <c r="M91" s="63"/>
      <c r="N91" s="49"/>
      <c r="O91" s="63"/>
      <c r="P91" s="63"/>
      <c r="Q91" s="63"/>
    </row>
    <row r="92" spans="1:17" ht="31.5">
      <c r="A92" s="95" t="s">
        <v>804</v>
      </c>
      <c r="B92" s="53" t="s">
        <v>1249</v>
      </c>
      <c r="C92" s="54" t="s">
        <v>2464</v>
      </c>
      <c r="D92" s="77"/>
      <c r="E92" s="77"/>
      <c r="F92" s="49"/>
      <c r="G92" s="49"/>
      <c r="H92" s="49"/>
      <c r="I92" s="49"/>
      <c r="J92" s="65"/>
      <c r="K92" s="65"/>
      <c r="L92" s="80"/>
      <c r="M92" s="63"/>
      <c r="N92" s="49"/>
      <c r="O92" s="63"/>
      <c r="P92" s="63"/>
      <c r="Q92" s="63"/>
    </row>
    <row r="93" spans="1:17" ht="31.5">
      <c r="A93" s="95" t="s">
        <v>804</v>
      </c>
      <c r="B93" s="53" t="s">
        <v>1250</v>
      </c>
      <c r="C93" s="54" t="s">
        <v>2465</v>
      </c>
      <c r="D93" s="77"/>
      <c r="E93" s="77"/>
      <c r="F93" s="49"/>
      <c r="G93" s="49"/>
      <c r="H93" s="49"/>
      <c r="I93" s="49"/>
      <c r="J93" s="65"/>
      <c r="K93" s="65"/>
      <c r="L93" s="80"/>
      <c r="M93" s="63"/>
      <c r="N93" s="49"/>
      <c r="O93" s="63"/>
      <c r="P93" s="63"/>
      <c r="Q93" s="63"/>
    </row>
    <row r="94" spans="1:17" ht="47.25">
      <c r="A94" s="95" t="s">
        <v>805</v>
      </c>
      <c r="B94" s="53" t="s">
        <v>1260</v>
      </c>
      <c r="C94" s="54" t="s">
        <v>1261</v>
      </c>
      <c r="D94" s="77"/>
      <c r="E94" s="77"/>
      <c r="F94" s="49"/>
      <c r="G94" s="49"/>
      <c r="H94" s="49"/>
      <c r="I94" s="49"/>
      <c r="J94" s="65"/>
      <c r="K94" s="65"/>
      <c r="L94" s="80"/>
      <c r="M94" s="63"/>
      <c r="N94" s="49"/>
      <c r="O94" s="63"/>
      <c r="P94" s="63"/>
      <c r="Q94" s="63"/>
    </row>
    <row r="95" spans="1:17" ht="47.25">
      <c r="A95" s="95" t="s">
        <v>805</v>
      </c>
      <c r="B95" s="53" t="s">
        <v>1262</v>
      </c>
      <c r="C95" s="54" t="s">
        <v>1263</v>
      </c>
      <c r="D95" s="77"/>
      <c r="E95" s="77"/>
      <c r="F95" s="49"/>
      <c r="G95" s="49"/>
      <c r="H95" s="49"/>
      <c r="I95" s="49"/>
      <c r="J95" s="65"/>
      <c r="K95" s="65"/>
      <c r="L95" s="80"/>
      <c r="M95" s="63"/>
      <c r="N95" s="49"/>
      <c r="O95" s="63"/>
      <c r="P95" s="63"/>
      <c r="Q95" s="63"/>
    </row>
    <row r="96" spans="1:17" ht="63">
      <c r="A96" s="95" t="s">
        <v>805</v>
      </c>
      <c r="B96" s="53" t="s">
        <v>631</v>
      </c>
      <c r="C96" s="54" t="s">
        <v>746</v>
      </c>
      <c r="D96" s="77"/>
      <c r="E96" s="77"/>
      <c r="F96" s="49"/>
      <c r="G96" s="49">
        <v>4.20</v>
      </c>
      <c r="H96" s="49"/>
      <c r="I96" s="49"/>
      <c r="J96" s="65"/>
      <c r="K96" s="65"/>
      <c r="L96" s="80"/>
      <c r="M96" s="63"/>
      <c r="N96" s="49"/>
      <c r="O96" s="63"/>
      <c r="P96" s="63"/>
      <c r="Q96" s="63"/>
    </row>
    <row r="97" spans="1:17" ht="31.5">
      <c r="A97" s="95" t="s">
        <v>805</v>
      </c>
      <c r="B97" s="53" t="s">
        <v>1277</v>
      </c>
      <c r="C97" s="54" t="s">
        <v>1278</v>
      </c>
      <c r="D97" s="74"/>
      <c r="E97" s="74"/>
      <c r="F97" s="49"/>
      <c r="G97" s="49">
        <v>1.1000000000000001</v>
      </c>
      <c r="H97" s="49"/>
      <c r="I97" s="49"/>
      <c r="J97" s="65"/>
      <c r="K97" s="65"/>
      <c r="L97" s="80"/>
      <c r="M97" s="63"/>
      <c r="N97" s="49"/>
      <c r="O97" s="63"/>
      <c r="P97" s="63"/>
      <c r="Q97" s="63"/>
    </row>
    <row r="98" spans="1:17" ht="31.5">
      <c r="A98" s="95" t="s">
        <v>805</v>
      </c>
      <c r="B98" s="53" t="s">
        <v>1279</v>
      </c>
      <c r="C98" s="54" t="s">
        <v>1280</v>
      </c>
      <c r="D98" s="77"/>
      <c r="E98" s="77"/>
      <c r="F98" s="49"/>
      <c r="G98" s="49">
        <v>1.90</v>
      </c>
      <c r="H98" s="49"/>
      <c r="I98" s="49"/>
      <c r="J98" s="65"/>
      <c r="K98" s="65"/>
      <c r="L98" s="80"/>
      <c r="M98" s="63"/>
      <c r="N98" s="49"/>
      <c r="O98" s="63"/>
      <c r="P98" s="63"/>
      <c r="Q98" s="63"/>
    </row>
    <row r="99" spans="1:17" ht="31.5">
      <c r="A99" s="95" t="s">
        <v>805</v>
      </c>
      <c r="B99" s="53" t="s">
        <v>1281</v>
      </c>
      <c r="C99" s="54" t="s">
        <v>1282</v>
      </c>
      <c r="D99" s="77"/>
      <c r="E99" s="77"/>
      <c r="F99" s="49"/>
      <c r="G99" s="49">
        <v>0.32</v>
      </c>
      <c r="H99" s="49"/>
      <c r="I99" s="49"/>
      <c r="J99" s="65"/>
      <c r="K99" s="65"/>
      <c r="L99" s="80"/>
      <c r="M99" s="63"/>
      <c r="N99" s="49"/>
      <c r="O99" s="63"/>
      <c r="P99" s="63"/>
      <c r="Q99" s="63"/>
    </row>
    <row r="100" spans="1:17" ht="31.5">
      <c r="A100" s="95" t="s">
        <v>805</v>
      </c>
      <c r="B100" s="53" t="s">
        <v>1283</v>
      </c>
      <c r="C100" s="54" t="s">
        <v>1284</v>
      </c>
      <c r="D100" s="77"/>
      <c r="E100" s="77"/>
      <c r="F100" s="49"/>
      <c r="G100" s="49">
        <v>0.20</v>
      </c>
      <c r="H100" s="49"/>
      <c r="I100" s="49"/>
      <c r="J100" s="65"/>
      <c r="K100" s="65"/>
      <c r="L100" s="80"/>
      <c r="M100" s="63"/>
      <c r="N100" s="49"/>
      <c r="O100" s="63"/>
      <c r="P100" s="63"/>
      <c r="Q100" s="63"/>
    </row>
    <row r="101" spans="1:17" ht="31.5">
      <c r="A101" s="95" t="s">
        <v>805</v>
      </c>
      <c r="B101" s="53" t="s">
        <v>1285</v>
      </c>
      <c r="C101" s="54" t="s">
        <v>1286</v>
      </c>
      <c r="D101" s="77"/>
      <c r="E101" s="77"/>
      <c r="F101" s="49"/>
      <c r="G101" s="49">
        <v>0.14000000000000001</v>
      </c>
      <c r="H101" s="49"/>
      <c r="I101" s="49"/>
      <c r="J101" s="65"/>
      <c r="K101" s="65"/>
      <c r="L101" s="80"/>
      <c r="M101" s="63"/>
      <c r="N101" s="49"/>
      <c r="O101" s="63"/>
      <c r="P101" s="63"/>
      <c r="Q101" s="63"/>
    </row>
    <row r="102" spans="1:17" ht="33.8" customHeight="1">
      <c r="A102" s="95" t="s">
        <v>804</v>
      </c>
      <c r="B102" s="53" t="s">
        <v>1293</v>
      </c>
      <c r="C102" s="54" t="s">
        <v>1294</v>
      </c>
      <c r="D102" s="77"/>
      <c r="E102" s="77"/>
      <c r="F102" s="49"/>
      <c r="G102" s="49"/>
      <c r="H102" s="49"/>
      <c r="I102" s="49"/>
      <c r="J102" s="65"/>
      <c r="K102" s="65"/>
      <c r="L102" s="80"/>
      <c r="M102" s="63"/>
      <c r="N102" s="49"/>
      <c r="O102" s="63"/>
      <c r="P102" s="63"/>
      <c r="Q102" s="63"/>
    </row>
    <row r="103" spans="1:17" ht="35.25" customHeight="1">
      <c r="A103" s="95" t="s">
        <v>805</v>
      </c>
      <c r="B103" s="53" t="s">
        <v>1321</v>
      </c>
      <c r="C103" s="54" t="s">
        <v>2488</v>
      </c>
      <c r="D103" s="77"/>
      <c r="E103" s="77"/>
      <c r="F103" s="49"/>
      <c r="G103" s="49">
        <v>3</v>
      </c>
      <c r="H103" s="49"/>
      <c r="I103" s="49"/>
      <c r="J103" s="65"/>
      <c r="K103" s="65"/>
      <c r="L103" s="80"/>
      <c r="M103" s="63"/>
      <c r="N103" s="49"/>
      <c r="O103" s="63"/>
      <c r="P103" s="63"/>
      <c r="Q103" s="63"/>
    </row>
    <row r="104" spans="1:17" ht="47.25">
      <c r="A104" s="95" t="s">
        <v>806</v>
      </c>
      <c r="B104" s="53" t="s">
        <v>2758</v>
      </c>
      <c r="C104" s="54" t="s">
        <v>2490</v>
      </c>
      <c r="D104" s="77"/>
      <c r="E104" s="77"/>
      <c r="F104" s="49"/>
      <c r="G104" s="49"/>
      <c r="H104" s="49"/>
      <c r="I104" s="49">
        <v>1.20</v>
      </c>
      <c r="J104" s="65"/>
      <c r="K104" s="65"/>
      <c r="L104" s="80"/>
      <c r="M104" s="63"/>
      <c r="N104" s="49"/>
      <c r="O104" s="63"/>
      <c r="P104" s="63"/>
      <c r="Q104" s="63"/>
    </row>
    <row r="105" spans="1:17" ht="35.25" customHeight="1">
      <c r="A105" s="95" t="s">
        <v>806</v>
      </c>
      <c r="B105" s="53" t="s">
        <v>140</v>
      </c>
      <c r="C105" s="54" t="s">
        <v>2491</v>
      </c>
      <c r="D105" s="77"/>
      <c r="E105" s="77"/>
      <c r="F105" s="49"/>
      <c r="G105" s="49"/>
      <c r="H105" s="49">
        <v>0.5</v>
      </c>
      <c r="I105" s="49">
        <v>0.60</v>
      </c>
      <c r="J105" s="65"/>
      <c r="K105" s="65"/>
      <c r="L105" s="80"/>
      <c r="M105" s="63"/>
      <c r="N105" s="49"/>
      <c r="O105" s="63"/>
      <c r="P105" s="63"/>
      <c r="Q105" s="63"/>
    </row>
    <row r="106" spans="1:17" ht="49.5" customHeight="1">
      <c r="A106" s="95" t="s">
        <v>806</v>
      </c>
      <c r="B106" s="53" t="s">
        <v>1337</v>
      </c>
      <c r="C106" s="54" t="s">
        <v>2492</v>
      </c>
      <c r="D106" s="77"/>
      <c r="E106" s="77"/>
      <c r="F106" s="49"/>
      <c r="G106" s="49"/>
      <c r="H106" s="49"/>
      <c r="I106" s="49"/>
      <c r="J106" s="65"/>
      <c r="K106" s="65"/>
      <c r="L106" s="80"/>
      <c r="M106" s="63"/>
      <c r="N106" s="49"/>
      <c r="O106" s="63"/>
      <c r="P106" s="63"/>
      <c r="Q106" s="63"/>
    </row>
    <row r="107" spans="1:17" ht="47.25">
      <c r="A107" s="95" t="s">
        <v>806</v>
      </c>
      <c r="B107" s="53" t="s">
        <v>141</v>
      </c>
      <c r="C107" s="54" t="s">
        <v>2493</v>
      </c>
      <c r="D107" s="77"/>
      <c r="E107" s="77"/>
      <c r="F107" s="49"/>
      <c r="G107" s="49"/>
      <c r="H107" s="49">
        <v>0.40</v>
      </c>
      <c r="I107" s="49">
        <v>0.25</v>
      </c>
      <c r="J107" s="65"/>
      <c r="K107" s="65"/>
      <c r="L107" s="80"/>
      <c r="M107" s="63"/>
      <c r="N107" s="49"/>
      <c r="O107" s="63"/>
      <c r="P107" s="63"/>
      <c r="Q107" s="63"/>
    </row>
    <row r="108" spans="1:17" ht="47.25">
      <c r="A108" s="95" t="s">
        <v>806</v>
      </c>
      <c r="B108" s="53" t="s">
        <v>1338</v>
      </c>
      <c r="C108" s="54" t="s">
        <v>2494</v>
      </c>
      <c r="D108" s="77"/>
      <c r="E108" s="77"/>
      <c r="F108" s="49"/>
      <c r="G108" s="49"/>
      <c r="H108" s="49">
        <v>0.40</v>
      </c>
      <c r="I108" s="49">
        <v>0.15000000000000002</v>
      </c>
      <c r="J108" s="65"/>
      <c r="K108" s="65"/>
      <c r="L108" s="80"/>
      <c r="M108" s="63"/>
      <c r="N108" s="49"/>
      <c r="O108" s="63"/>
      <c r="P108" s="63"/>
      <c r="Q108" s="63"/>
    </row>
    <row r="109" spans="1:17" ht="82.5" customHeight="1">
      <c r="A109" s="95" t="s">
        <v>806</v>
      </c>
      <c r="B109" s="53" t="s">
        <v>1353</v>
      </c>
      <c r="C109" s="55" t="s">
        <v>331</v>
      </c>
      <c r="D109" s="77"/>
      <c r="E109" s="77"/>
      <c r="F109" s="49"/>
      <c r="G109" s="49"/>
      <c r="H109" s="49">
        <v>0.5</v>
      </c>
      <c r="I109" s="49">
        <v>0.25</v>
      </c>
      <c r="J109" s="65"/>
      <c r="K109" s="65"/>
      <c r="L109" s="80"/>
      <c r="M109" s="63"/>
      <c r="N109" s="49"/>
      <c r="O109" s="63"/>
      <c r="P109" s="63"/>
      <c r="Q109" s="63"/>
    </row>
    <row r="110" spans="1:17" ht="31.5">
      <c r="A110" s="95" t="s">
        <v>806</v>
      </c>
      <c r="B110" s="53" t="s">
        <v>1364</v>
      </c>
      <c r="C110" s="54" t="s">
        <v>1365</v>
      </c>
      <c r="D110" s="77"/>
      <c r="E110" s="77"/>
      <c r="F110" s="49"/>
      <c r="G110" s="49"/>
      <c r="H110" s="49"/>
      <c r="I110" s="49"/>
      <c r="J110" s="65"/>
      <c r="K110" s="65"/>
      <c r="L110" s="80"/>
      <c r="M110" s="63"/>
      <c r="N110" s="49"/>
      <c r="O110" s="63"/>
      <c r="P110" s="63"/>
      <c r="Q110" s="63"/>
    </row>
    <row r="111" spans="1:17" ht="47.25">
      <c r="A111" s="95" t="s">
        <v>806</v>
      </c>
      <c r="B111" s="53" t="s">
        <v>635</v>
      </c>
      <c r="C111" s="54" t="s">
        <v>2495</v>
      </c>
      <c r="D111" s="77"/>
      <c r="E111" s="77"/>
      <c r="F111" s="49"/>
      <c r="G111" s="49"/>
      <c r="H111" s="49">
        <v>0.43</v>
      </c>
      <c r="I111" s="49">
        <v>0.5</v>
      </c>
      <c r="J111" s="65"/>
      <c r="K111" s="65"/>
      <c r="L111" s="80"/>
      <c r="M111" s="63"/>
      <c r="N111" s="49"/>
      <c r="O111" s="63"/>
      <c r="P111" s="63"/>
      <c r="Q111" s="63"/>
    </row>
    <row r="112" spans="1:17" ht="51.8" customHeight="1">
      <c r="A112" s="95" t="s">
        <v>806</v>
      </c>
      <c r="B112" s="53" t="s">
        <v>1368</v>
      </c>
      <c r="C112" s="54" t="s">
        <v>1369</v>
      </c>
      <c r="D112" s="77"/>
      <c r="E112" s="77"/>
      <c r="F112" s="49"/>
      <c r="G112" s="49"/>
      <c r="H112" s="49"/>
      <c r="I112" s="49">
        <v>0.70</v>
      </c>
      <c r="J112" s="65"/>
      <c r="K112" s="65"/>
      <c r="L112" s="80"/>
      <c r="M112" s="63"/>
      <c r="N112" s="49"/>
      <c r="O112" s="63"/>
      <c r="P112" s="63"/>
      <c r="Q112" s="63"/>
    </row>
    <row r="113" spans="1:17" ht="63">
      <c r="A113" s="95" t="s">
        <v>806</v>
      </c>
      <c r="B113" s="53" t="s">
        <v>1372</v>
      </c>
      <c r="C113" s="54" t="s">
        <v>1373</v>
      </c>
      <c r="D113" s="77"/>
      <c r="E113" s="77"/>
      <c r="F113" s="49"/>
      <c r="G113" s="49"/>
      <c r="H113" s="49"/>
      <c r="I113" s="49">
        <v>0.10</v>
      </c>
      <c r="J113" s="65"/>
      <c r="K113" s="65"/>
      <c r="L113" s="80"/>
      <c r="M113" s="63"/>
      <c r="N113" s="49"/>
      <c r="O113" s="63"/>
      <c r="P113" s="63"/>
      <c r="Q113" s="63"/>
    </row>
    <row r="114" spans="1:17" ht="63">
      <c r="A114" s="95" t="s">
        <v>806</v>
      </c>
      <c r="B114" s="53" t="s">
        <v>1382</v>
      </c>
      <c r="C114" s="54" t="s">
        <v>1383</v>
      </c>
      <c r="D114" s="77"/>
      <c r="E114" s="77"/>
      <c r="F114" s="49"/>
      <c r="G114" s="49"/>
      <c r="H114" s="49">
        <v>0.32</v>
      </c>
      <c r="I114" s="49">
        <v>0.71</v>
      </c>
      <c r="J114" s="65"/>
      <c r="K114" s="65"/>
      <c r="L114" s="80"/>
      <c r="M114" s="63"/>
      <c r="N114" s="49"/>
      <c r="O114" s="63"/>
      <c r="P114" s="63"/>
      <c r="Q114" s="63"/>
    </row>
    <row r="115" spans="1:17" ht="47.25">
      <c r="A115" s="95" t="s">
        <v>806</v>
      </c>
      <c r="B115" s="53" t="s">
        <v>1384</v>
      </c>
      <c r="C115" s="54" t="s">
        <v>1385</v>
      </c>
      <c r="D115" s="77"/>
      <c r="E115" s="77"/>
      <c r="F115" s="49"/>
      <c r="G115" s="49"/>
      <c r="H115" s="49">
        <v>0.25</v>
      </c>
      <c r="I115" s="49">
        <v>0.10</v>
      </c>
      <c r="J115" s="65"/>
      <c r="K115" s="65"/>
      <c r="L115" s="80"/>
      <c r="M115" s="63"/>
      <c r="N115" s="49"/>
      <c r="O115" s="63"/>
      <c r="P115" s="63"/>
      <c r="Q115" s="63"/>
    </row>
    <row r="116" spans="1:17" ht="47.25">
      <c r="A116" s="95" t="s">
        <v>806</v>
      </c>
      <c r="B116" s="53" t="s">
        <v>1386</v>
      </c>
      <c r="C116" s="54" t="s">
        <v>1387</v>
      </c>
      <c r="D116" s="77"/>
      <c r="E116" s="77"/>
      <c r="F116" s="49"/>
      <c r="G116" s="49"/>
      <c r="H116" s="49">
        <v>0.25</v>
      </c>
      <c r="I116" s="49">
        <v>0.10</v>
      </c>
      <c r="J116" s="65"/>
      <c r="K116" s="65"/>
      <c r="L116" s="80"/>
      <c r="M116" s="63"/>
      <c r="N116" s="49"/>
      <c r="O116" s="63"/>
      <c r="P116" s="63"/>
      <c r="Q116" s="63"/>
    </row>
    <row r="117" spans="1:17" ht="47.25">
      <c r="A117" s="95" t="s">
        <v>806</v>
      </c>
      <c r="B117" s="53" t="s">
        <v>1388</v>
      </c>
      <c r="C117" s="54" t="s">
        <v>1389</v>
      </c>
      <c r="D117" s="77"/>
      <c r="E117" s="77"/>
      <c r="F117" s="49"/>
      <c r="G117" s="49"/>
      <c r="H117" s="49">
        <v>0.25</v>
      </c>
      <c r="I117" s="49">
        <v>0.10</v>
      </c>
      <c r="J117" s="65"/>
      <c r="K117" s="65"/>
      <c r="L117" s="80"/>
      <c r="M117" s="63"/>
      <c r="N117" s="49"/>
      <c r="O117" s="63"/>
      <c r="P117" s="63"/>
      <c r="Q117" s="63"/>
    </row>
    <row r="118" spans="1:17" ht="47.25">
      <c r="A118" s="95" t="s">
        <v>806</v>
      </c>
      <c r="B118" s="53" t="s">
        <v>1390</v>
      </c>
      <c r="C118" s="54" t="s">
        <v>1391</v>
      </c>
      <c r="D118" s="77"/>
      <c r="E118" s="77"/>
      <c r="F118" s="49"/>
      <c r="G118" s="49"/>
      <c r="H118" s="49">
        <v>0.25</v>
      </c>
      <c r="I118" s="49">
        <v>0.10</v>
      </c>
      <c r="J118" s="65"/>
      <c r="K118" s="65"/>
      <c r="L118" s="80"/>
      <c r="M118" s="63"/>
      <c r="N118" s="49"/>
      <c r="O118" s="63"/>
      <c r="P118" s="63"/>
      <c r="Q118" s="63"/>
    </row>
    <row r="119" spans="1:17" ht="47.25">
      <c r="A119" s="95" t="s">
        <v>806</v>
      </c>
      <c r="B119" s="53" t="s">
        <v>1392</v>
      </c>
      <c r="C119" s="54" t="s">
        <v>1393</v>
      </c>
      <c r="D119" s="77"/>
      <c r="E119" s="77"/>
      <c r="F119" s="49"/>
      <c r="G119" s="49"/>
      <c r="H119" s="49">
        <v>0.25</v>
      </c>
      <c r="I119" s="49">
        <v>0.10</v>
      </c>
      <c r="J119" s="65"/>
      <c r="K119" s="65"/>
      <c r="L119" s="80"/>
      <c r="M119" s="63"/>
      <c r="N119" s="49"/>
      <c r="O119" s="63"/>
      <c r="P119" s="63"/>
      <c r="Q119" s="63"/>
    </row>
    <row r="120" spans="1:17" ht="47.25">
      <c r="A120" s="95" t="s">
        <v>806</v>
      </c>
      <c r="B120" s="53" t="s">
        <v>645</v>
      </c>
      <c r="C120" s="54" t="s">
        <v>750</v>
      </c>
      <c r="D120" s="77"/>
      <c r="E120" s="77"/>
      <c r="F120" s="49"/>
      <c r="G120" s="49"/>
      <c r="H120" s="49">
        <v>0.25</v>
      </c>
      <c r="I120" s="49">
        <v>0.36</v>
      </c>
      <c r="J120" s="65"/>
      <c r="K120" s="65"/>
      <c r="L120" s="80"/>
      <c r="M120" s="63"/>
      <c r="N120" s="49"/>
      <c r="O120" s="63"/>
      <c r="P120" s="63"/>
      <c r="Q120" s="63"/>
    </row>
    <row r="121" spans="1:17" ht="50.25" customHeight="1">
      <c r="A121" s="95" t="s">
        <v>806</v>
      </c>
      <c r="B121" s="53" t="s">
        <v>2757</v>
      </c>
      <c r="C121" s="54" t="s">
        <v>2502</v>
      </c>
      <c r="D121" s="77"/>
      <c r="E121" s="77"/>
      <c r="F121" s="49"/>
      <c r="G121" s="49"/>
      <c r="H121" s="49"/>
      <c r="I121" s="49"/>
      <c r="J121" s="65"/>
      <c r="K121" s="65"/>
      <c r="L121" s="80"/>
      <c r="M121" s="63"/>
      <c r="N121" s="49"/>
      <c r="O121" s="63"/>
      <c r="P121" s="63"/>
      <c r="Q121" s="63"/>
    </row>
    <row r="122" spans="1:17" ht="47.25">
      <c r="A122" s="95" t="s">
        <v>806</v>
      </c>
      <c r="B122" s="53" t="s">
        <v>646</v>
      </c>
      <c r="C122" s="54" t="s">
        <v>339</v>
      </c>
      <c r="D122" s="77"/>
      <c r="E122" s="77"/>
      <c r="F122" s="49"/>
      <c r="G122" s="49"/>
      <c r="H122" s="49">
        <v>0.80</v>
      </c>
      <c r="I122" s="49">
        <v>0.30000000000000004</v>
      </c>
      <c r="J122" s="65"/>
      <c r="K122" s="65"/>
      <c r="L122" s="80"/>
      <c r="M122" s="63"/>
      <c r="N122" s="49"/>
      <c r="O122" s="63"/>
      <c r="P122" s="63"/>
      <c r="Q122" s="63"/>
    </row>
    <row r="123" spans="1:17" ht="31.5">
      <c r="A123" s="95" t="s">
        <v>806</v>
      </c>
      <c r="B123" s="53" t="s">
        <v>648</v>
      </c>
      <c r="C123" s="54" t="s">
        <v>341</v>
      </c>
      <c r="D123" s="77"/>
      <c r="E123" s="77"/>
      <c r="F123" s="49"/>
      <c r="G123" s="49"/>
      <c r="H123" s="49">
        <v>0.16</v>
      </c>
      <c r="I123" s="49">
        <v>1.20</v>
      </c>
      <c r="J123" s="65"/>
      <c r="K123" s="65"/>
      <c r="L123" s="80"/>
      <c r="M123" s="63"/>
      <c r="N123" s="49"/>
      <c r="O123" s="63"/>
      <c r="P123" s="63"/>
      <c r="Q123" s="63"/>
    </row>
    <row r="124" spans="1:17" ht="47.25">
      <c r="A124" s="95" t="s">
        <v>806</v>
      </c>
      <c r="B124" s="53" t="s">
        <v>142</v>
      </c>
      <c r="C124" s="54" t="s">
        <v>342</v>
      </c>
      <c r="D124" s="77"/>
      <c r="E124" s="77"/>
      <c r="F124" s="49"/>
      <c r="G124" s="49"/>
      <c r="H124" s="49">
        <v>0.25</v>
      </c>
      <c r="I124" s="49">
        <v>1.0429999999999999</v>
      </c>
      <c r="J124" s="65"/>
      <c r="K124" s="65"/>
      <c r="L124" s="80"/>
      <c r="M124" s="63"/>
      <c r="N124" s="49"/>
      <c r="O124" s="63"/>
      <c r="P124" s="63"/>
      <c r="Q124" s="63"/>
    </row>
    <row r="125" spans="1:17" ht="31.5">
      <c r="A125" s="95" t="s">
        <v>806</v>
      </c>
      <c r="B125" s="53" t="s">
        <v>1437</v>
      </c>
      <c r="C125" s="54" t="s">
        <v>1438</v>
      </c>
      <c r="D125" s="77"/>
      <c r="E125" s="77"/>
      <c r="F125" s="49"/>
      <c r="G125" s="49"/>
      <c r="H125" s="49">
        <v>0.40</v>
      </c>
      <c r="I125" s="49">
        <v>0.40</v>
      </c>
      <c r="J125" s="65"/>
      <c r="K125" s="65"/>
      <c r="L125" s="80"/>
      <c r="M125" s="63"/>
      <c r="N125" s="49"/>
      <c r="O125" s="63"/>
      <c r="P125" s="63"/>
      <c r="Q125" s="63"/>
    </row>
    <row r="126" spans="1:17" ht="31.5">
      <c r="A126" s="95" t="s">
        <v>806</v>
      </c>
      <c r="B126" s="53" t="s">
        <v>1440</v>
      </c>
      <c r="C126" s="54" t="s">
        <v>1441</v>
      </c>
      <c r="D126" s="77"/>
      <c r="E126" s="77"/>
      <c r="F126" s="49"/>
      <c r="G126" s="49"/>
      <c r="H126" s="49">
        <v>0.80</v>
      </c>
      <c r="I126" s="49">
        <v>0.40</v>
      </c>
      <c r="J126" s="65"/>
      <c r="K126" s="65"/>
      <c r="L126" s="80"/>
      <c r="M126" s="63"/>
      <c r="N126" s="49"/>
      <c r="O126" s="63"/>
      <c r="P126" s="63"/>
      <c r="Q126" s="63"/>
    </row>
    <row r="127" spans="1:17" ht="63">
      <c r="A127" s="95" t="s">
        <v>806</v>
      </c>
      <c r="B127" s="53" t="s">
        <v>650</v>
      </c>
      <c r="C127" s="54" t="s">
        <v>343</v>
      </c>
      <c r="D127" s="77"/>
      <c r="E127" s="77"/>
      <c r="F127" s="49"/>
      <c r="G127" s="49"/>
      <c r="H127" s="49"/>
      <c r="I127" s="49">
        <v>1</v>
      </c>
      <c r="J127" s="65"/>
      <c r="K127" s="65"/>
      <c r="L127" s="80"/>
      <c r="M127" s="63"/>
      <c r="N127" s="49"/>
      <c r="O127" s="63"/>
      <c r="P127" s="63"/>
      <c r="Q127" s="63"/>
    </row>
    <row r="128" spans="1:17" ht="31.5">
      <c r="A128" s="95" t="s">
        <v>806</v>
      </c>
      <c r="B128" s="53" t="s">
        <v>1442</v>
      </c>
      <c r="C128" s="54" t="s">
        <v>344</v>
      </c>
      <c r="D128" s="77"/>
      <c r="E128" s="77"/>
      <c r="F128" s="49"/>
      <c r="G128" s="49"/>
      <c r="H128" s="49"/>
      <c r="I128" s="49"/>
      <c r="J128" s="65"/>
      <c r="K128" s="65"/>
      <c r="L128" s="80"/>
      <c r="M128" s="63"/>
      <c r="N128" s="49"/>
      <c r="O128" s="63"/>
      <c r="P128" s="63"/>
      <c r="Q128" s="63"/>
    </row>
    <row r="129" spans="1:17" ht="31.5">
      <c r="A129" s="95" t="s">
        <v>806</v>
      </c>
      <c r="B129" s="53" t="s">
        <v>143</v>
      </c>
      <c r="C129" s="54" t="s">
        <v>752</v>
      </c>
      <c r="D129" s="77"/>
      <c r="E129" s="77"/>
      <c r="F129" s="49"/>
      <c r="G129" s="49"/>
      <c r="H129" s="49"/>
      <c r="I129" s="49"/>
      <c r="J129" s="65"/>
      <c r="K129" s="65"/>
      <c r="L129" s="80"/>
      <c r="M129" s="63"/>
      <c r="N129" s="49"/>
      <c r="O129" s="63"/>
      <c r="P129" s="63"/>
      <c r="Q129" s="63"/>
    </row>
    <row r="130" spans="1:17" ht="31.5">
      <c r="A130" s="95" t="s">
        <v>806</v>
      </c>
      <c r="B130" s="53" t="s">
        <v>1445</v>
      </c>
      <c r="C130" s="57" t="s">
        <v>1446</v>
      </c>
      <c r="D130" s="77"/>
      <c r="E130" s="77"/>
      <c r="F130" s="49"/>
      <c r="G130" s="49"/>
      <c r="H130" s="49"/>
      <c r="I130" s="49"/>
      <c r="J130" s="65"/>
      <c r="K130" s="65"/>
      <c r="L130" s="80"/>
      <c r="M130" s="63"/>
      <c r="N130" s="49"/>
      <c r="O130" s="63"/>
      <c r="P130" s="63"/>
      <c r="Q130" s="63"/>
    </row>
    <row r="131" spans="1:17" ht="47.25">
      <c r="A131" s="95" t="s">
        <v>806</v>
      </c>
      <c r="B131" s="53" t="s">
        <v>1447</v>
      </c>
      <c r="C131" s="54" t="s">
        <v>1448</v>
      </c>
      <c r="D131" s="77"/>
      <c r="E131" s="77"/>
      <c r="F131" s="49"/>
      <c r="G131" s="49"/>
      <c r="H131" s="49"/>
      <c r="I131" s="49"/>
      <c r="J131" s="65"/>
      <c r="K131" s="65"/>
      <c r="L131" s="80"/>
      <c r="M131" s="63"/>
      <c r="N131" s="49"/>
      <c r="O131" s="63"/>
      <c r="P131" s="63"/>
      <c r="Q131" s="63"/>
    </row>
    <row r="132" spans="1:17" ht="47.25">
      <c r="A132" s="95" t="s">
        <v>806</v>
      </c>
      <c r="B132" s="53" t="s">
        <v>144</v>
      </c>
      <c r="C132" s="54" t="s">
        <v>345</v>
      </c>
      <c r="D132" s="77"/>
      <c r="E132" s="77"/>
      <c r="F132" s="49"/>
      <c r="G132" s="49"/>
      <c r="H132" s="49"/>
      <c r="I132" s="49">
        <v>0.72</v>
      </c>
      <c r="J132" s="65"/>
      <c r="K132" s="65"/>
      <c r="L132" s="80"/>
      <c r="M132" s="63"/>
      <c r="N132" s="49"/>
      <c r="O132" s="63"/>
      <c r="P132" s="63"/>
      <c r="Q132" s="63"/>
    </row>
    <row r="133" spans="1:17" ht="47.25">
      <c r="A133" s="95" t="s">
        <v>806</v>
      </c>
      <c r="B133" s="53" t="s">
        <v>242</v>
      </c>
      <c r="C133" s="54" t="s">
        <v>347</v>
      </c>
      <c r="D133" s="77"/>
      <c r="E133" s="77"/>
      <c r="F133" s="49"/>
      <c r="G133" s="49"/>
      <c r="H133" s="49"/>
      <c r="I133" s="49"/>
      <c r="J133" s="65"/>
      <c r="K133" s="65"/>
      <c r="L133" s="80"/>
      <c r="M133" s="63"/>
      <c r="N133" s="49"/>
      <c r="O133" s="63"/>
      <c r="P133" s="63"/>
      <c r="Q133" s="63"/>
    </row>
    <row r="134" spans="1:17" ht="31.5">
      <c r="A134" s="95" t="s">
        <v>806</v>
      </c>
      <c r="B134" s="53" t="s">
        <v>1456</v>
      </c>
      <c r="C134" s="54" t="s">
        <v>1457</v>
      </c>
      <c r="D134" s="77"/>
      <c r="E134" s="77"/>
      <c r="F134" s="49"/>
      <c r="G134" s="49"/>
      <c r="H134" s="49">
        <v>0.80</v>
      </c>
      <c r="I134" s="49">
        <v>0.40</v>
      </c>
      <c r="J134" s="65"/>
      <c r="K134" s="65"/>
      <c r="L134" s="80"/>
      <c r="M134" s="63"/>
      <c r="N134" s="49"/>
      <c r="O134" s="63"/>
      <c r="P134" s="63"/>
      <c r="Q134" s="63"/>
    </row>
    <row r="135" spans="1:17" ht="47.25">
      <c r="A135" s="95" t="s">
        <v>806</v>
      </c>
      <c r="B135" s="53" t="s">
        <v>145</v>
      </c>
      <c r="C135" s="54" t="s">
        <v>348</v>
      </c>
      <c r="D135" s="77"/>
      <c r="E135" s="77"/>
      <c r="F135" s="49"/>
      <c r="G135" s="49"/>
      <c r="H135" s="49"/>
      <c r="I135" s="49"/>
      <c r="J135" s="65"/>
      <c r="K135" s="65"/>
      <c r="L135" s="80"/>
      <c r="M135" s="63"/>
      <c r="N135" s="49"/>
      <c r="O135" s="63"/>
      <c r="P135" s="63"/>
      <c r="Q135" s="63"/>
    </row>
    <row r="136" spans="1:17" ht="47.25">
      <c r="A136" s="95" t="s">
        <v>806</v>
      </c>
      <c r="B136" s="53" t="s">
        <v>147</v>
      </c>
      <c r="C136" s="57" t="s">
        <v>2521</v>
      </c>
      <c r="D136" s="77"/>
      <c r="E136" s="77"/>
      <c r="F136" s="49"/>
      <c r="G136" s="49"/>
      <c r="H136" s="49"/>
      <c r="I136" s="49"/>
      <c r="J136" s="65"/>
      <c r="K136" s="65"/>
      <c r="L136" s="80"/>
      <c r="M136" s="63"/>
      <c r="N136" s="49"/>
      <c r="O136" s="63"/>
      <c r="P136" s="63"/>
      <c r="Q136" s="63"/>
    </row>
    <row r="137" spans="1:17" ht="47.25">
      <c r="A137" s="95" t="s">
        <v>806</v>
      </c>
      <c r="B137" s="53" t="s">
        <v>1536</v>
      </c>
      <c r="C137" s="57" t="s">
        <v>1537</v>
      </c>
      <c r="D137" s="77"/>
      <c r="E137" s="77"/>
      <c r="F137" s="49"/>
      <c r="G137" s="49"/>
      <c r="H137" s="49">
        <v>1.26</v>
      </c>
      <c r="I137" s="49">
        <v>0.25</v>
      </c>
      <c r="J137" s="65"/>
      <c r="K137" s="65"/>
      <c r="L137" s="80"/>
      <c r="M137" s="63"/>
      <c r="N137" s="49"/>
      <c r="O137" s="63"/>
      <c r="P137" s="63"/>
      <c r="Q137" s="63"/>
    </row>
    <row r="138" spans="1:17" ht="47.25">
      <c r="A138" s="95" t="s">
        <v>806</v>
      </c>
      <c r="B138" s="53" t="s">
        <v>1538</v>
      </c>
      <c r="C138" s="57" t="s">
        <v>2523</v>
      </c>
      <c r="D138" s="77"/>
      <c r="E138" s="77"/>
      <c r="F138" s="49"/>
      <c r="G138" s="49"/>
      <c r="H138" s="49">
        <v>0.40</v>
      </c>
      <c r="I138" s="49">
        <v>2.0499999999999998</v>
      </c>
      <c r="J138" s="65"/>
      <c r="K138" s="65"/>
      <c r="L138" s="80"/>
      <c r="M138" s="63"/>
      <c r="N138" s="49"/>
      <c r="O138" s="63"/>
      <c r="P138" s="63"/>
      <c r="Q138" s="63"/>
    </row>
    <row r="139" spans="1:17" ht="47.25">
      <c r="A139" s="95" t="s">
        <v>806</v>
      </c>
      <c r="B139" s="53" t="s">
        <v>1545</v>
      </c>
      <c r="C139" s="57" t="s">
        <v>1546</v>
      </c>
      <c r="D139" s="77"/>
      <c r="E139" s="77"/>
      <c r="F139" s="49"/>
      <c r="G139" s="49"/>
      <c r="H139" s="49">
        <v>0.25</v>
      </c>
      <c r="I139" s="49">
        <v>0.20</v>
      </c>
      <c r="J139" s="65"/>
      <c r="K139" s="65"/>
      <c r="L139" s="80"/>
      <c r="M139" s="63"/>
      <c r="N139" s="49"/>
      <c r="O139" s="63"/>
      <c r="P139" s="63"/>
      <c r="Q139" s="63"/>
    </row>
    <row r="140" spans="1:17" ht="63">
      <c r="A140" s="95" t="s">
        <v>806</v>
      </c>
      <c r="B140" s="53" t="s">
        <v>1548</v>
      </c>
      <c r="C140" s="57" t="s">
        <v>1549</v>
      </c>
      <c r="D140" s="77"/>
      <c r="E140" s="77"/>
      <c r="F140" s="49"/>
      <c r="G140" s="49"/>
      <c r="H140" s="49">
        <v>0.40</v>
      </c>
      <c r="I140" s="49">
        <v>0.20</v>
      </c>
      <c r="J140" s="65"/>
      <c r="K140" s="65"/>
      <c r="L140" s="80"/>
      <c r="M140" s="63"/>
      <c r="N140" s="49"/>
      <c r="O140" s="63"/>
      <c r="P140" s="63"/>
      <c r="Q140" s="63"/>
    </row>
    <row r="141" spans="1:17" ht="47.25">
      <c r="A141" s="95" t="s">
        <v>806</v>
      </c>
      <c r="B141" s="53" t="s">
        <v>1550</v>
      </c>
      <c r="C141" s="57" t="s">
        <v>2528</v>
      </c>
      <c r="D141" s="77"/>
      <c r="E141" s="77"/>
      <c r="F141" s="49"/>
      <c r="G141" s="49"/>
      <c r="H141" s="49"/>
      <c r="I141" s="49">
        <v>1.1000000000000001</v>
      </c>
      <c r="J141" s="65"/>
      <c r="K141" s="65"/>
      <c r="L141" s="80"/>
      <c r="M141" s="63"/>
      <c r="N141" s="49"/>
      <c r="O141" s="63"/>
      <c r="P141" s="63"/>
      <c r="Q141" s="63"/>
    </row>
    <row r="142" spans="1:17" ht="47.25">
      <c r="A142" s="95" t="s">
        <v>806</v>
      </c>
      <c r="B142" s="53" t="s">
        <v>1551</v>
      </c>
      <c r="C142" s="57" t="s">
        <v>1552</v>
      </c>
      <c r="D142" s="77"/>
      <c r="E142" s="77"/>
      <c r="F142" s="49"/>
      <c r="G142" s="49"/>
      <c r="H142" s="49">
        <v>0.40</v>
      </c>
      <c r="I142" s="49">
        <v>0.25</v>
      </c>
      <c r="J142" s="65"/>
      <c r="K142" s="65"/>
      <c r="L142" s="80"/>
      <c r="M142" s="63"/>
      <c r="N142" s="49"/>
      <c r="O142" s="63"/>
      <c r="P142" s="63"/>
      <c r="Q142" s="63"/>
    </row>
    <row r="143" spans="1:17" ht="47.25">
      <c r="A143" s="95" t="s">
        <v>806</v>
      </c>
      <c r="B143" s="53" t="s">
        <v>673</v>
      </c>
      <c r="C143" s="57" t="s">
        <v>2529</v>
      </c>
      <c r="D143" s="77"/>
      <c r="E143" s="77"/>
      <c r="F143" s="49"/>
      <c r="G143" s="49"/>
      <c r="H143" s="49"/>
      <c r="I143" s="49"/>
      <c r="J143" s="65"/>
      <c r="K143" s="65"/>
      <c r="L143" s="80"/>
      <c r="M143" s="63"/>
      <c r="N143" s="49"/>
      <c r="O143" s="63"/>
      <c r="P143" s="63"/>
      <c r="Q143" s="63"/>
    </row>
    <row r="144" spans="1:17" ht="47.25">
      <c r="A144" s="95" t="s">
        <v>806</v>
      </c>
      <c r="B144" s="53" t="s">
        <v>227</v>
      </c>
      <c r="C144" s="57" t="s">
        <v>357</v>
      </c>
      <c r="D144" s="77"/>
      <c r="E144" s="77"/>
      <c r="F144" s="49"/>
      <c r="G144" s="49"/>
      <c r="H144" s="49"/>
      <c r="I144" s="49"/>
      <c r="J144" s="65"/>
      <c r="K144" s="65"/>
      <c r="L144" s="80"/>
      <c r="M144" s="63"/>
      <c r="N144" s="49"/>
      <c r="O144" s="63"/>
      <c r="P144" s="63"/>
      <c r="Q144" s="63"/>
    </row>
    <row r="145" spans="1:17" ht="47.25">
      <c r="A145" s="95" t="s">
        <v>806</v>
      </c>
      <c r="B145" s="53" t="s">
        <v>677</v>
      </c>
      <c r="C145" s="57" t="s">
        <v>2534</v>
      </c>
      <c r="D145" s="77"/>
      <c r="E145" s="77"/>
      <c r="F145" s="49"/>
      <c r="G145" s="49"/>
      <c r="H145" s="49">
        <v>0.40</v>
      </c>
      <c r="I145" s="49">
        <v>0.10</v>
      </c>
      <c r="J145" s="65"/>
      <c r="K145" s="65"/>
      <c r="L145" s="80"/>
      <c r="M145" s="63"/>
      <c r="N145" s="49"/>
      <c r="O145" s="63"/>
      <c r="P145" s="63"/>
      <c r="Q145" s="63"/>
    </row>
    <row r="146" spans="1:17" ht="47.25">
      <c r="A146" s="95" t="s">
        <v>806</v>
      </c>
      <c r="B146" s="53" t="s">
        <v>1569</v>
      </c>
      <c r="C146" s="57" t="s">
        <v>1570</v>
      </c>
      <c r="D146" s="77"/>
      <c r="E146" s="77"/>
      <c r="F146" s="49"/>
      <c r="G146" s="49"/>
      <c r="H146" s="49"/>
      <c r="I146" s="49">
        <v>0.19</v>
      </c>
      <c r="J146" s="65"/>
      <c r="K146" s="65"/>
      <c r="L146" s="80"/>
      <c r="M146" s="63"/>
      <c r="N146" s="49"/>
      <c r="O146" s="63"/>
      <c r="P146" s="63"/>
      <c r="Q146" s="63"/>
    </row>
    <row r="147" spans="1:17" ht="63">
      <c r="A147" s="95" t="s">
        <v>806</v>
      </c>
      <c r="B147" s="53" t="s">
        <v>1580</v>
      </c>
      <c r="C147" s="57" t="s">
        <v>1581</v>
      </c>
      <c r="D147" s="77"/>
      <c r="E147" s="77"/>
      <c r="F147" s="49"/>
      <c r="G147" s="49"/>
      <c r="H147" s="49"/>
      <c r="I147" s="49">
        <v>0.08</v>
      </c>
      <c r="J147" s="65"/>
      <c r="K147" s="65"/>
      <c r="L147" s="80"/>
      <c r="M147" s="63"/>
      <c r="N147" s="49"/>
      <c r="O147" s="63"/>
      <c r="P147" s="63"/>
      <c r="Q147" s="63"/>
    </row>
    <row r="148" spans="1:17" ht="78.75">
      <c r="A148" s="95" t="s">
        <v>806</v>
      </c>
      <c r="B148" s="53" t="s">
        <v>1584</v>
      </c>
      <c r="C148" s="57" t="s">
        <v>1585</v>
      </c>
      <c r="D148" s="77"/>
      <c r="E148" s="77"/>
      <c r="F148" s="49"/>
      <c r="G148" s="49"/>
      <c r="H148" s="49"/>
      <c r="I148" s="49">
        <v>1.63</v>
      </c>
      <c r="J148" s="65"/>
      <c r="K148" s="65"/>
      <c r="L148" s="80"/>
      <c r="M148" s="63"/>
      <c r="N148" s="49"/>
      <c r="O148" s="63"/>
      <c r="P148" s="63"/>
      <c r="Q148" s="63"/>
    </row>
    <row r="149" spans="1:17" ht="47.25">
      <c r="A149" s="95" t="s">
        <v>806</v>
      </c>
      <c r="B149" s="53" t="s">
        <v>679</v>
      </c>
      <c r="C149" s="64" t="s">
        <v>359</v>
      </c>
      <c r="D149" s="77"/>
      <c r="E149" s="77"/>
      <c r="F149" s="49"/>
      <c r="G149" s="49"/>
      <c r="H149" s="49">
        <v>0.80</v>
      </c>
      <c r="I149" s="49">
        <v>0.70</v>
      </c>
      <c r="J149" s="65"/>
      <c r="K149" s="65"/>
      <c r="L149" s="80"/>
      <c r="M149" s="63"/>
      <c r="N149" s="49"/>
      <c r="O149" s="63"/>
      <c r="P149" s="63"/>
      <c r="Q149" s="63"/>
    </row>
    <row r="150" spans="1:17" ht="49.5" customHeight="1">
      <c r="A150" s="95" t="s">
        <v>806</v>
      </c>
      <c r="B150" s="53" t="s">
        <v>1592</v>
      </c>
      <c r="C150" s="64" t="s">
        <v>1593</v>
      </c>
      <c r="D150" s="77"/>
      <c r="E150" s="77"/>
      <c r="F150" s="49"/>
      <c r="G150" s="49"/>
      <c r="H150" s="49">
        <v>0.25</v>
      </c>
      <c r="I150" s="49">
        <v>0.10</v>
      </c>
      <c r="J150" s="65"/>
      <c r="K150" s="65"/>
      <c r="L150" s="80"/>
      <c r="M150" s="63"/>
      <c r="N150" s="49"/>
      <c r="O150" s="63"/>
      <c r="P150" s="63"/>
      <c r="Q150" s="63"/>
    </row>
    <row r="151" spans="1:17" ht="47.25">
      <c r="A151" s="95" t="s">
        <v>806</v>
      </c>
      <c r="B151" s="53" t="s">
        <v>1600</v>
      </c>
      <c r="C151" s="64" t="s">
        <v>1601</v>
      </c>
      <c r="D151" s="77"/>
      <c r="E151" s="77"/>
      <c r="F151" s="49"/>
      <c r="G151" s="49"/>
      <c r="H151" s="49">
        <v>0.40</v>
      </c>
      <c r="I151" s="49">
        <v>0.15</v>
      </c>
      <c r="J151" s="65"/>
      <c r="K151" s="65"/>
      <c r="L151" s="80"/>
      <c r="M151" s="63"/>
      <c r="N151" s="49"/>
      <c r="O151" s="63"/>
      <c r="P151" s="63"/>
      <c r="Q151" s="63"/>
    </row>
    <row r="152" spans="1:17" ht="47.25">
      <c r="A152" s="95" t="s">
        <v>806</v>
      </c>
      <c r="B152" s="53" t="s">
        <v>1604</v>
      </c>
      <c r="C152" s="64" t="s">
        <v>1605</v>
      </c>
      <c r="D152" s="77"/>
      <c r="E152" s="77"/>
      <c r="F152" s="49"/>
      <c r="G152" s="49"/>
      <c r="H152" s="49">
        <v>0.40</v>
      </c>
      <c r="I152" s="49">
        <v>0.15000000000000002</v>
      </c>
      <c r="J152" s="65"/>
      <c r="K152" s="65"/>
      <c r="L152" s="80"/>
      <c r="M152" s="63"/>
      <c r="N152" s="49"/>
      <c r="O152" s="63"/>
      <c r="P152" s="63"/>
      <c r="Q152" s="63"/>
    </row>
    <row r="153" spans="1:17" ht="47.25">
      <c r="A153" s="95" t="s">
        <v>806</v>
      </c>
      <c r="B153" s="53" t="s">
        <v>680</v>
      </c>
      <c r="C153" s="64" t="s">
        <v>360</v>
      </c>
      <c r="D153" s="77"/>
      <c r="E153" s="77"/>
      <c r="F153" s="49"/>
      <c r="G153" s="49"/>
      <c r="H153" s="49">
        <v>0.40</v>
      </c>
      <c r="I153" s="49">
        <v>0.10</v>
      </c>
      <c r="J153" s="65"/>
      <c r="K153" s="65"/>
      <c r="L153" s="80"/>
      <c r="M153" s="63"/>
      <c r="N153" s="49"/>
      <c r="O153" s="63"/>
      <c r="P153" s="63"/>
      <c r="Q153" s="63"/>
    </row>
    <row r="154" spans="1:17" ht="31.5">
      <c r="A154" s="95" t="s">
        <v>806</v>
      </c>
      <c r="B154" s="53" t="s">
        <v>684</v>
      </c>
      <c r="C154" s="64" t="s">
        <v>770</v>
      </c>
      <c r="D154" s="77"/>
      <c r="E154" s="77"/>
      <c r="F154" s="49"/>
      <c r="G154" s="49"/>
      <c r="H154" s="49"/>
      <c r="I154" s="49"/>
      <c r="J154" s="65"/>
      <c r="K154" s="65"/>
      <c r="L154" s="80"/>
      <c r="M154" s="63"/>
      <c r="N154" s="49"/>
      <c r="O154" s="63"/>
      <c r="P154" s="63"/>
      <c r="Q154" s="63"/>
    </row>
    <row r="155" spans="1:17" ht="31.5">
      <c r="A155" s="95" t="s">
        <v>806</v>
      </c>
      <c r="B155" s="53" t="s">
        <v>1623</v>
      </c>
      <c r="C155" s="64" t="s">
        <v>1624</v>
      </c>
      <c r="D155" s="77"/>
      <c r="E155" s="77"/>
      <c r="F155" s="49"/>
      <c r="G155" s="49"/>
      <c r="H155" s="49">
        <v>1.26</v>
      </c>
      <c r="I155" s="49">
        <v>1.685</v>
      </c>
      <c r="J155" s="65"/>
      <c r="K155" s="65"/>
      <c r="L155" s="80"/>
      <c r="M155" s="63"/>
      <c r="N155" s="49"/>
      <c r="O155" s="63"/>
      <c r="P155" s="63"/>
      <c r="Q155" s="63"/>
    </row>
    <row r="156" spans="1:17" ht="31.5">
      <c r="A156" s="95" t="s">
        <v>806</v>
      </c>
      <c r="B156" s="53" t="s">
        <v>686</v>
      </c>
      <c r="C156" s="64" t="s">
        <v>771</v>
      </c>
      <c r="D156" s="77"/>
      <c r="E156" s="77"/>
      <c r="F156" s="49"/>
      <c r="G156" s="49"/>
      <c r="H156" s="49"/>
      <c r="I156" s="49"/>
      <c r="J156" s="65"/>
      <c r="K156" s="65"/>
      <c r="L156" s="80"/>
      <c r="M156" s="63"/>
      <c r="N156" s="49"/>
      <c r="O156" s="63"/>
      <c r="P156" s="63"/>
      <c r="Q156" s="63"/>
    </row>
    <row r="157" spans="1:17" ht="47.25">
      <c r="A157" s="95" t="s">
        <v>806</v>
      </c>
      <c r="B157" s="53" t="s">
        <v>1627</v>
      </c>
      <c r="C157" s="64" t="s">
        <v>2544</v>
      </c>
      <c r="D157" s="77"/>
      <c r="E157" s="77"/>
      <c r="F157" s="49"/>
      <c r="G157" s="49"/>
      <c r="H157" s="49">
        <v>0.40</v>
      </c>
      <c r="I157" s="49">
        <v>0.25</v>
      </c>
      <c r="J157" s="65"/>
      <c r="K157" s="65"/>
      <c r="L157" s="80"/>
      <c r="M157" s="63"/>
      <c r="N157" s="49"/>
      <c r="O157" s="63"/>
      <c r="P157" s="63"/>
      <c r="Q157" s="63"/>
    </row>
    <row r="158" spans="1:17" ht="63.2" customHeight="1">
      <c r="A158" s="95" t="s">
        <v>806</v>
      </c>
      <c r="B158" s="53" t="s">
        <v>1650</v>
      </c>
      <c r="C158" s="64" t="s">
        <v>2547</v>
      </c>
      <c r="D158" s="77"/>
      <c r="E158" s="77"/>
      <c r="F158" s="49"/>
      <c r="G158" s="49"/>
      <c r="H158" s="49"/>
      <c r="I158" s="49"/>
      <c r="J158" s="65"/>
      <c r="K158" s="65"/>
      <c r="L158" s="80"/>
      <c r="M158" s="63"/>
      <c r="N158" s="49"/>
      <c r="O158" s="63"/>
      <c r="P158" s="63"/>
      <c r="Q158" s="63"/>
    </row>
    <row r="159" spans="1:17" ht="47.25">
      <c r="A159" s="95" t="s">
        <v>806</v>
      </c>
      <c r="B159" s="53" t="s">
        <v>691</v>
      </c>
      <c r="C159" s="64" t="s">
        <v>373</v>
      </c>
      <c r="D159" s="77"/>
      <c r="E159" s="77"/>
      <c r="F159" s="49"/>
      <c r="G159" s="49"/>
      <c r="H159" s="49">
        <v>0.25</v>
      </c>
      <c r="I159" s="49">
        <v>0.25</v>
      </c>
      <c r="J159" s="65"/>
      <c r="K159" s="65"/>
      <c r="L159" s="80"/>
      <c r="M159" s="63"/>
      <c r="N159" s="49"/>
      <c r="O159" s="63"/>
      <c r="P159" s="63"/>
      <c r="Q159" s="63"/>
    </row>
    <row r="160" spans="1:17" ht="63">
      <c r="A160" s="95" t="s">
        <v>806</v>
      </c>
      <c r="B160" s="53" t="s">
        <v>1672</v>
      </c>
      <c r="C160" s="64" t="s">
        <v>1673</v>
      </c>
      <c r="D160" s="77"/>
      <c r="E160" s="77"/>
      <c r="F160" s="49"/>
      <c r="G160" s="49"/>
      <c r="H160" s="49"/>
      <c r="I160" s="49">
        <v>1.17</v>
      </c>
      <c r="J160" s="65"/>
      <c r="K160" s="65"/>
      <c r="L160" s="80"/>
      <c r="M160" s="63"/>
      <c r="N160" s="49"/>
      <c r="O160" s="63"/>
      <c r="P160" s="63"/>
      <c r="Q160" s="63"/>
    </row>
    <row r="161" spans="1:17" ht="65.3" customHeight="1">
      <c r="A161" s="95" t="s">
        <v>806</v>
      </c>
      <c r="B161" s="53" t="s">
        <v>1674</v>
      </c>
      <c r="C161" s="64" t="s">
        <v>1675</v>
      </c>
      <c r="D161" s="77"/>
      <c r="E161" s="77"/>
      <c r="F161" s="49"/>
      <c r="G161" s="49"/>
      <c r="H161" s="49"/>
      <c r="I161" s="49"/>
      <c r="J161" s="65"/>
      <c r="K161" s="65"/>
      <c r="L161" s="80"/>
      <c r="M161" s="63"/>
      <c r="N161" s="49"/>
      <c r="O161" s="63"/>
      <c r="P161" s="63"/>
      <c r="Q161" s="63"/>
    </row>
    <row r="162" spans="1:17" ht="63">
      <c r="A162" s="95" t="s">
        <v>806</v>
      </c>
      <c r="B162" s="53" t="s">
        <v>1681</v>
      </c>
      <c r="C162" s="64" t="s">
        <v>1682</v>
      </c>
      <c r="D162" s="77"/>
      <c r="E162" s="77"/>
      <c r="F162" s="49"/>
      <c r="G162" s="49"/>
      <c r="H162" s="49"/>
      <c r="I162" s="49"/>
      <c r="J162" s="65"/>
      <c r="K162" s="65"/>
      <c r="L162" s="80"/>
      <c r="M162" s="63"/>
      <c r="N162" s="49"/>
      <c r="O162" s="63"/>
      <c r="P162" s="63"/>
      <c r="Q162" s="63"/>
    </row>
    <row r="163" spans="1:17" ht="94.5">
      <c r="A163" s="95" t="s">
        <v>806</v>
      </c>
      <c r="B163" s="53" t="s">
        <v>153</v>
      </c>
      <c r="C163" s="64" t="s">
        <v>375</v>
      </c>
      <c r="D163" s="77"/>
      <c r="E163" s="77"/>
      <c r="F163" s="49"/>
      <c r="G163" s="49"/>
      <c r="H163" s="49"/>
      <c r="I163" s="49"/>
      <c r="J163" s="65"/>
      <c r="K163" s="65"/>
      <c r="L163" s="80"/>
      <c r="M163" s="63"/>
      <c r="N163" s="49"/>
      <c r="O163" s="63"/>
      <c r="P163" s="63"/>
      <c r="Q163" s="63"/>
    </row>
    <row r="164" spans="1:17" ht="63">
      <c r="A164" s="95" t="s">
        <v>806</v>
      </c>
      <c r="B164" s="53" t="s">
        <v>1689</v>
      </c>
      <c r="C164" s="64" t="s">
        <v>1690</v>
      </c>
      <c r="D164" s="77"/>
      <c r="E164" s="77"/>
      <c r="F164" s="49"/>
      <c r="G164" s="49"/>
      <c r="H164" s="49"/>
      <c r="I164" s="49">
        <v>1</v>
      </c>
      <c r="J164" s="65"/>
      <c r="K164" s="65"/>
      <c r="L164" s="80"/>
      <c r="M164" s="63"/>
      <c r="N164" s="49"/>
      <c r="O164" s="63"/>
      <c r="P164" s="63"/>
      <c r="Q164" s="63"/>
    </row>
    <row r="165" spans="1:17" ht="63">
      <c r="A165" s="95" t="s">
        <v>806</v>
      </c>
      <c r="B165" s="53" t="s">
        <v>1691</v>
      </c>
      <c r="C165" s="64" t="s">
        <v>1692</v>
      </c>
      <c r="D165" s="77"/>
      <c r="E165" s="77"/>
      <c r="F165" s="49"/>
      <c r="G165" s="49"/>
      <c r="H165" s="49">
        <v>0.10</v>
      </c>
      <c r="I165" s="49">
        <v>0.65</v>
      </c>
      <c r="J165" s="65"/>
      <c r="K165" s="65"/>
      <c r="L165" s="80"/>
      <c r="M165" s="63"/>
      <c r="N165" s="49"/>
      <c r="O165" s="63"/>
      <c r="P165" s="63"/>
      <c r="Q165" s="63"/>
    </row>
    <row r="166" spans="1:17" ht="31.5">
      <c r="A166" s="95" t="s">
        <v>806</v>
      </c>
      <c r="B166" s="53" t="s">
        <v>1701</v>
      </c>
      <c r="C166" s="64" t="s">
        <v>1702</v>
      </c>
      <c r="D166" s="77"/>
      <c r="E166" s="77"/>
      <c r="F166" s="49"/>
      <c r="G166" s="49"/>
      <c r="H166" s="49"/>
      <c r="I166" s="49"/>
      <c r="J166" s="65"/>
      <c r="K166" s="65"/>
      <c r="L166" s="80"/>
      <c r="M166" s="63"/>
      <c r="N166" s="49"/>
      <c r="O166" s="63"/>
      <c r="P166" s="63"/>
      <c r="Q166" s="63"/>
    </row>
    <row r="167" spans="1:17" ht="63">
      <c r="A167" s="95" t="s">
        <v>806</v>
      </c>
      <c r="B167" s="53" t="s">
        <v>1715</v>
      </c>
      <c r="C167" s="64" t="s">
        <v>1716</v>
      </c>
      <c r="D167" s="77"/>
      <c r="E167" s="77"/>
      <c r="F167" s="49"/>
      <c r="G167" s="49"/>
      <c r="H167" s="49"/>
      <c r="I167" s="49">
        <v>0.04</v>
      </c>
      <c r="J167" s="65"/>
      <c r="K167" s="65"/>
      <c r="L167" s="80"/>
      <c r="M167" s="63"/>
      <c r="N167" s="49"/>
      <c r="O167" s="63"/>
      <c r="P167" s="63"/>
      <c r="Q167" s="63"/>
    </row>
    <row r="168" spans="1:17" ht="55.55" customHeight="1">
      <c r="A168" s="95" t="s">
        <v>806</v>
      </c>
      <c r="B168" s="53" t="s">
        <v>1725</v>
      </c>
      <c r="C168" s="64" t="s">
        <v>1726</v>
      </c>
      <c r="D168" s="77"/>
      <c r="E168" s="77"/>
      <c r="F168" s="49"/>
      <c r="G168" s="49"/>
      <c r="H168" s="49">
        <v>0.25</v>
      </c>
      <c r="I168" s="49">
        <v>1.1000000000000001</v>
      </c>
      <c r="J168" s="65"/>
      <c r="K168" s="65"/>
      <c r="L168" s="80"/>
      <c r="M168" s="63"/>
      <c r="N168" s="49"/>
      <c r="O168" s="63"/>
      <c r="P168" s="63"/>
      <c r="Q168" s="63"/>
    </row>
    <row r="169" spans="1:17" ht="51.05" customHeight="1">
      <c r="A169" s="56" t="s">
        <v>806</v>
      </c>
      <c r="B169" s="53" t="s">
        <v>2756</v>
      </c>
      <c r="C169" s="64" t="s">
        <v>1739</v>
      </c>
      <c r="D169" s="77"/>
      <c r="E169" s="77"/>
      <c r="F169" s="49"/>
      <c r="G169" s="49"/>
      <c r="H169" s="49"/>
      <c r="I169" s="49"/>
      <c r="J169" s="65"/>
      <c r="K169" s="65"/>
      <c r="L169" s="80"/>
      <c r="M169" s="63"/>
      <c r="N169" s="49"/>
      <c r="O169" s="63"/>
      <c r="P169" s="63"/>
      <c r="Q169" s="63"/>
    </row>
    <row r="170" spans="1:17" ht="47.25">
      <c r="A170" s="95" t="s">
        <v>806</v>
      </c>
      <c r="B170" s="53" t="s">
        <v>210</v>
      </c>
      <c r="C170" s="64" t="s">
        <v>2570</v>
      </c>
      <c r="D170" s="77"/>
      <c r="E170" s="77"/>
      <c r="F170" s="49"/>
      <c r="G170" s="49"/>
      <c r="H170" s="49">
        <v>0.40</v>
      </c>
      <c r="I170" s="49">
        <v>1</v>
      </c>
      <c r="J170" s="65"/>
      <c r="K170" s="65"/>
      <c r="L170" s="80"/>
      <c r="M170" s="63"/>
      <c r="N170" s="49"/>
      <c r="O170" s="63"/>
      <c r="P170" s="63"/>
      <c r="Q170" s="63"/>
    </row>
    <row r="171" spans="1:17" ht="63">
      <c r="A171" s="95" t="s">
        <v>806</v>
      </c>
      <c r="B171" s="53" t="s">
        <v>1744</v>
      </c>
      <c r="C171" s="64" t="s">
        <v>1745</v>
      </c>
      <c r="D171" s="77"/>
      <c r="E171" s="77"/>
      <c r="F171" s="49"/>
      <c r="G171" s="49"/>
      <c r="H171" s="49"/>
      <c r="I171" s="49">
        <v>0.40</v>
      </c>
      <c r="J171" s="65"/>
      <c r="K171" s="65"/>
      <c r="L171" s="80"/>
      <c r="M171" s="63"/>
      <c r="N171" s="49"/>
      <c r="O171" s="63"/>
      <c r="P171" s="63"/>
      <c r="Q171" s="63"/>
    </row>
    <row r="172" spans="1:17" ht="63">
      <c r="A172" s="95" t="s">
        <v>806</v>
      </c>
      <c r="B172" s="53" t="s">
        <v>1746</v>
      </c>
      <c r="C172" s="64" t="s">
        <v>1747</v>
      </c>
      <c r="D172" s="77"/>
      <c r="E172" s="77"/>
      <c r="F172" s="49"/>
      <c r="G172" s="49"/>
      <c r="H172" s="49"/>
      <c r="I172" s="49">
        <v>0.43</v>
      </c>
      <c r="J172" s="65"/>
      <c r="K172" s="65"/>
      <c r="L172" s="80"/>
      <c r="M172" s="63"/>
      <c r="N172" s="49"/>
      <c r="O172" s="63"/>
      <c r="P172" s="63"/>
      <c r="Q172" s="63"/>
    </row>
    <row r="173" spans="1:17" ht="49.5" customHeight="1">
      <c r="A173" s="95" t="s">
        <v>806</v>
      </c>
      <c r="B173" s="53" t="s">
        <v>2755</v>
      </c>
      <c r="C173" s="64" t="s">
        <v>1769</v>
      </c>
      <c r="D173" s="77"/>
      <c r="E173" s="77"/>
      <c r="F173" s="49"/>
      <c r="G173" s="49"/>
      <c r="H173" s="49"/>
      <c r="I173" s="49"/>
      <c r="J173" s="65"/>
      <c r="K173" s="65"/>
      <c r="L173" s="80"/>
      <c r="M173" s="63"/>
      <c r="N173" s="49"/>
      <c r="O173" s="63"/>
      <c r="P173" s="63"/>
      <c r="Q173" s="63"/>
    </row>
    <row r="174" spans="1:17" ht="65.3" customHeight="1">
      <c r="A174" s="95" t="s">
        <v>806</v>
      </c>
      <c r="B174" s="53" t="s">
        <v>2754</v>
      </c>
      <c r="C174" s="64" t="s">
        <v>1771</v>
      </c>
      <c r="D174" s="80"/>
      <c r="E174" s="80"/>
      <c r="F174" s="49"/>
      <c r="G174" s="49"/>
      <c r="H174" s="49"/>
      <c r="I174" s="49">
        <v>1.5</v>
      </c>
      <c r="J174" s="65"/>
      <c r="K174" s="65"/>
      <c r="L174" s="80"/>
      <c r="M174" s="63"/>
      <c r="N174" s="49"/>
      <c r="O174" s="63"/>
      <c r="P174" s="63"/>
      <c r="Q174" s="63"/>
    </row>
    <row r="175" spans="1:17" ht="55.55" customHeight="1">
      <c r="A175" s="95" t="s">
        <v>806</v>
      </c>
      <c r="B175" s="53" t="s">
        <v>2753</v>
      </c>
      <c r="C175" s="64" t="s">
        <v>1775</v>
      </c>
      <c r="D175" s="80"/>
      <c r="E175" s="80"/>
      <c r="F175" s="49"/>
      <c r="G175" s="49"/>
      <c r="H175" s="49"/>
      <c r="I175" s="49"/>
      <c r="J175" s="65"/>
      <c r="K175" s="65"/>
      <c r="L175" s="80"/>
      <c r="M175" s="63"/>
      <c r="N175" s="49"/>
      <c r="O175" s="63"/>
      <c r="P175" s="63"/>
      <c r="Q175" s="63"/>
    </row>
    <row r="176" spans="1:17" ht="49.5" customHeight="1">
      <c r="A176" s="95" t="s">
        <v>806</v>
      </c>
      <c r="B176" s="53" t="s">
        <v>1780</v>
      </c>
      <c r="C176" s="64" t="s">
        <v>1781</v>
      </c>
      <c r="D176" s="80"/>
      <c r="E176" s="80"/>
      <c r="F176" s="49"/>
      <c r="G176" s="49"/>
      <c r="H176" s="49"/>
      <c r="I176" s="49"/>
      <c r="J176" s="65"/>
      <c r="K176" s="65"/>
      <c r="L176" s="80"/>
      <c r="M176" s="63"/>
      <c r="N176" s="49"/>
      <c r="O176" s="63"/>
      <c r="P176" s="63"/>
      <c r="Q176" s="63"/>
    </row>
    <row r="177" spans="1:17" ht="47.25">
      <c r="A177" s="95" t="s">
        <v>806</v>
      </c>
      <c r="B177" s="53" t="s">
        <v>1788</v>
      </c>
      <c r="C177" s="64" t="s">
        <v>1789</v>
      </c>
      <c r="D177" s="80"/>
      <c r="E177" s="80"/>
      <c r="F177" s="49"/>
      <c r="G177" s="49"/>
      <c r="H177" s="49"/>
      <c r="I177" s="49"/>
      <c r="J177" s="65"/>
      <c r="K177" s="65"/>
      <c r="L177" s="80"/>
      <c r="M177" s="63"/>
      <c r="N177" s="49"/>
      <c r="O177" s="63"/>
      <c r="P177" s="63"/>
      <c r="Q177" s="63"/>
    </row>
    <row r="178" spans="1:17" ht="47.25">
      <c r="A178" s="95" t="s">
        <v>806</v>
      </c>
      <c r="B178" s="53" t="s">
        <v>1792</v>
      </c>
      <c r="C178" s="64" t="s">
        <v>2582</v>
      </c>
      <c r="D178" s="80"/>
      <c r="E178" s="80"/>
      <c r="F178" s="49"/>
      <c r="G178" s="49"/>
      <c r="H178" s="49"/>
      <c r="I178" s="49">
        <v>2.10</v>
      </c>
      <c r="J178" s="65"/>
      <c r="K178" s="65"/>
      <c r="L178" s="80"/>
      <c r="M178" s="63"/>
      <c r="N178" s="49"/>
      <c r="O178" s="63"/>
      <c r="P178" s="63"/>
      <c r="Q178" s="63"/>
    </row>
    <row r="179" spans="1:17" ht="35.25" customHeight="1">
      <c r="A179" s="95" t="s">
        <v>806</v>
      </c>
      <c r="B179" s="53" t="s">
        <v>695</v>
      </c>
      <c r="C179" s="64" t="s">
        <v>2584</v>
      </c>
      <c r="D179" s="80"/>
      <c r="E179" s="80"/>
      <c r="F179" s="49"/>
      <c r="G179" s="49"/>
      <c r="H179" s="49"/>
      <c r="I179" s="49"/>
      <c r="J179" s="65"/>
      <c r="K179" s="65"/>
      <c r="L179" s="80"/>
      <c r="M179" s="63"/>
      <c r="N179" s="49"/>
      <c r="O179" s="63"/>
      <c r="P179" s="63"/>
      <c r="Q179" s="63"/>
    </row>
    <row r="180" spans="1:17" ht="47.25">
      <c r="A180" s="95" t="s">
        <v>806</v>
      </c>
      <c r="B180" s="53" t="s">
        <v>1794</v>
      </c>
      <c r="C180" s="64" t="s">
        <v>1795</v>
      </c>
      <c r="D180" s="80"/>
      <c r="E180" s="80"/>
      <c r="F180" s="49"/>
      <c r="G180" s="49"/>
      <c r="H180" s="49"/>
      <c r="I180" s="49"/>
      <c r="J180" s="65"/>
      <c r="K180" s="65"/>
      <c r="L180" s="80"/>
      <c r="M180" s="63"/>
      <c r="N180" s="49"/>
      <c r="O180" s="63"/>
      <c r="P180" s="63"/>
      <c r="Q180" s="63"/>
    </row>
    <row r="181" spans="1:17" ht="47.25">
      <c r="A181" s="95" t="s">
        <v>806</v>
      </c>
      <c r="B181" s="53" t="s">
        <v>1800</v>
      </c>
      <c r="C181" s="64" t="s">
        <v>1801</v>
      </c>
      <c r="D181" s="80"/>
      <c r="E181" s="80"/>
      <c r="F181" s="49"/>
      <c r="G181" s="49"/>
      <c r="H181" s="49"/>
      <c r="I181" s="49"/>
      <c r="J181" s="65"/>
      <c r="K181" s="65"/>
      <c r="L181" s="80"/>
      <c r="M181" s="63"/>
      <c r="N181" s="49"/>
      <c r="O181" s="63"/>
      <c r="P181" s="63"/>
      <c r="Q181" s="63"/>
    </row>
    <row r="182" spans="1:17" ht="47.25">
      <c r="A182" s="95" t="s">
        <v>806</v>
      </c>
      <c r="B182" s="53" t="s">
        <v>228</v>
      </c>
      <c r="C182" s="64" t="s">
        <v>326</v>
      </c>
      <c r="D182" s="80"/>
      <c r="E182" s="80"/>
      <c r="F182" s="49"/>
      <c r="G182" s="49"/>
      <c r="H182" s="49">
        <v>16.02</v>
      </c>
      <c r="I182" s="49">
        <v>1.345</v>
      </c>
      <c r="J182" s="65"/>
      <c r="K182" s="65"/>
      <c r="L182" s="80"/>
      <c r="M182" s="63"/>
      <c r="N182" s="49"/>
      <c r="O182" s="63"/>
      <c r="P182" s="63"/>
      <c r="Q182" s="63"/>
    </row>
    <row r="183" spans="1:17" ht="48.05" customHeight="1">
      <c r="A183" s="5" t="s">
        <v>806</v>
      </c>
      <c r="B183" s="53" t="s">
        <v>1802</v>
      </c>
      <c r="C183" s="64" t="s">
        <v>2585</v>
      </c>
      <c r="D183" s="80"/>
      <c r="E183" s="80"/>
      <c r="F183" s="49"/>
      <c r="G183" s="49"/>
      <c r="H183" s="49">
        <v>0.80</v>
      </c>
      <c r="I183" s="49">
        <v>0.30</v>
      </c>
      <c r="J183" s="65"/>
      <c r="K183" s="65"/>
      <c r="L183" s="80"/>
      <c r="M183" s="63"/>
      <c r="N183" s="49"/>
      <c r="O183" s="63"/>
      <c r="P183" s="63"/>
      <c r="Q183" s="63"/>
    </row>
    <row r="184" spans="1:17" ht="94.5">
      <c r="A184" s="5" t="s">
        <v>806</v>
      </c>
      <c r="B184" s="53" t="s">
        <v>1807</v>
      </c>
      <c r="C184" s="64" t="s">
        <v>2590</v>
      </c>
      <c r="D184" s="80"/>
      <c r="E184" s="80"/>
      <c r="F184" s="49"/>
      <c r="G184" s="49"/>
      <c r="H184" s="49">
        <v>0.80</v>
      </c>
      <c r="I184" s="49">
        <v>1.60</v>
      </c>
      <c r="J184" s="65"/>
      <c r="K184" s="65"/>
      <c r="L184" s="80"/>
      <c r="M184" s="63"/>
      <c r="N184" s="49"/>
      <c r="O184" s="63"/>
      <c r="P184" s="63"/>
      <c r="Q184" s="63"/>
    </row>
    <row r="185" spans="1:17" ht="47.25">
      <c r="A185" s="5" t="s">
        <v>806</v>
      </c>
      <c r="B185" s="53" t="s">
        <v>1809</v>
      </c>
      <c r="C185" s="64" t="s">
        <v>2592</v>
      </c>
      <c r="D185" s="80"/>
      <c r="E185" s="80"/>
      <c r="F185" s="49"/>
      <c r="G185" s="49"/>
      <c r="H185" s="49"/>
      <c r="I185" s="49"/>
      <c r="J185" s="65"/>
      <c r="K185" s="65"/>
      <c r="L185" s="80"/>
      <c r="M185" s="63"/>
      <c r="N185" s="49"/>
      <c r="O185" s="63"/>
      <c r="P185" s="63"/>
      <c r="Q185" s="63"/>
    </row>
    <row r="186" spans="1:17" ht="49.5" customHeight="1">
      <c r="A186" s="5" t="s">
        <v>806</v>
      </c>
      <c r="B186" s="53" t="s">
        <v>1812</v>
      </c>
      <c r="C186" s="64" t="s">
        <v>2593</v>
      </c>
      <c r="D186" s="80"/>
      <c r="E186" s="80"/>
      <c r="F186" s="49"/>
      <c r="G186" s="49"/>
      <c r="H186" s="49"/>
      <c r="I186" s="49"/>
      <c r="J186" s="65"/>
      <c r="K186" s="65"/>
      <c r="L186" s="80"/>
      <c r="M186" s="63"/>
      <c r="N186" s="49"/>
      <c r="O186" s="63"/>
      <c r="P186" s="63"/>
      <c r="Q186" s="63"/>
    </row>
    <row r="187" spans="1:17" ht="47.25">
      <c r="A187" s="5" t="s">
        <v>806</v>
      </c>
      <c r="B187" s="53" t="s">
        <v>1813</v>
      </c>
      <c r="C187" s="64" t="s">
        <v>1814</v>
      </c>
      <c r="D187" s="80"/>
      <c r="E187" s="80"/>
      <c r="F187" s="49"/>
      <c r="G187" s="49"/>
      <c r="H187" s="49"/>
      <c r="I187" s="49"/>
      <c r="J187" s="65"/>
      <c r="K187" s="65"/>
      <c r="L187" s="80"/>
      <c r="M187" s="63"/>
      <c r="N187" s="49"/>
      <c r="O187" s="63"/>
      <c r="P187" s="63"/>
      <c r="Q187" s="63"/>
    </row>
    <row r="188" spans="1:17" ht="63">
      <c r="A188" s="5" t="s">
        <v>806</v>
      </c>
      <c r="B188" s="53" t="s">
        <v>1815</v>
      </c>
      <c r="C188" s="64" t="s">
        <v>2594</v>
      </c>
      <c r="D188" s="80"/>
      <c r="E188" s="80"/>
      <c r="F188" s="49"/>
      <c r="G188" s="49"/>
      <c r="H188" s="49"/>
      <c r="I188" s="49"/>
      <c r="J188" s="65"/>
      <c r="K188" s="65"/>
      <c r="L188" s="80"/>
      <c r="M188" s="63"/>
      <c r="N188" s="49"/>
      <c r="O188" s="63"/>
      <c r="P188" s="63"/>
      <c r="Q188" s="63"/>
    </row>
    <row r="189" spans="1:17" ht="47.25">
      <c r="A189" s="95" t="s">
        <v>806</v>
      </c>
      <c r="B189" s="53" t="s">
        <v>1819</v>
      </c>
      <c r="C189" s="64" t="s">
        <v>1820</v>
      </c>
      <c r="D189" s="80"/>
      <c r="E189" s="80"/>
      <c r="F189" s="49"/>
      <c r="G189" s="49"/>
      <c r="H189" s="49"/>
      <c r="I189" s="49"/>
      <c r="J189" s="65"/>
      <c r="K189" s="65"/>
      <c r="L189" s="80"/>
      <c r="M189" s="63"/>
      <c r="N189" s="49"/>
      <c r="O189" s="63"/>
      <c r="P189" s="63"/>
      <c r="Q189" s="63"/>
    </row>
    <row r="190" spans="1:17" ht="31.5">
      <c r="A190" s="95" t="s">
        <v>806</v>
      </c>
      <c r="B190" s="53" t="s">
        <v>698</v>
      </c>
      <c r="C190" s="64" t="s">
        <v>774</v>
      </c>
      <c r="D190" s="80"/>
      <c r="E190" s="80"/>
      <c r="F190" s="49"/>
      <c r="G190" s="49"/>
      <c r="H190" s="49">
        <v>12.60</v>
      </c>
      <c r="I190" s="49">
        <v>3.60</v>
      </c>
      <c r="J190" s="65"/>
      <c r="K190" s="65"/>
      <c r="L190" s="80"/>
      <c r="M190" s="63"/>
      <c r="N190" s="49"/>
      <c r="O190" s="63"/>
      <c r="P190" s="63"/>
      <c r="Q190" s="63"/>
    </row>
    <row r="191" spans="1:17" ht="47.25">
      <c r="A191" s="95" t="s">
        <v>806</v>
      </c>
      <c r="B191" s="53" t="s">
        <v>1824</v>
      </c>
      <c r="C191" s="64" t="s">
        <v>1825</v>
      </c>
      <c r="D191" s="80"/>
      <c r="E191" s="80"/>
      <c r="F191" s="49"/>
      <c r="G191" s="49"/>
      <c r="H191" s="49"/>
      <c r="I191" s="49">
        <v>2.14</v>
      </c>
      <c r="J191" s="65"/>
      <c r="K191" s="65"/>
      <c r="L191" s="80"/>
      <c r="M191" s="63"/>
      <c r="N191" s="49"/>
      <c r="O191" s="63"/>
      <c r="P191" s="63"/>
      <c r="Q191" s="63"/>
    </row>
    <row r="192" spans="1:17" ht="47.25">
      <c r="A192" s="95" t="s">
        <v>806</v>
      </c>
      <c r="B192" s="53" t="s">
        <v>1826</v>
      </c>
      <c r="C192" s="64" t="s">
        <v>1827</v>
      </c>
      <c r="D192" s="80"/>
      <c r="E192" s="80"/>
      <c r="F192" s="49"/>
      <c r="G192" s="49"/>
      <c r="H192" s="49"/>
      <c r="I192" s="49">
        <v>1.73</v>
      </c>
      <c r="J192" s="65"/>
      <c r="K192" s="65"/>
      <c r="L192" s="80"/>
      <c r="M192" s="63"/>
      <c r="N192" s="49"/>
      <c r="O192" s="63"/>
      <c r="P192" s="63"/>
      <c r="Q192" s="63"/>
    </row>
    <row r="193" spans="1:17" ht="47.3" customHeight="1">
      <c r="A193" s="95" t="s">
        <v>806</v>
      </c>
      <c r="B193" s="53" t="s">
        <v>1829</v>
      </c>
      <c r="C193" s="64" t="s">
        <v>2599</v>
      </c>
      <c r="D193" s="80"/>
      <c r="E193" s="80"/>
      <c r="F193" s="49"/>
      <c r="G193" s="49"/>
      <c r="H193" s="49"/>
      <c r="I193" s="49"/>
      <c r="J193" s="65"/>
      <c r="K193" s="65"/>
      <c r="L193" s="80"/>
      <c r="M193" s="63"/>
      <c r="N193" s="49"/>
      <c r="O193" s="63"/>
      <c r="P193" s="63"/>
      <c r="Q193" s="63"/>
    </row>
    <row r="194" spans="1:17" ht="47.25">
      <c r="A194" s="95" t="s">
        <v>806</v>
      </c>
      <c r="B194" s="53" t="s">
        <v>1834</v>
      </c>
      <c r="C194" s="64" t="s">
        <v>2600</v>
      </c>
      <c r="D194" s="80"/>
      <c r="E194" s="80"/>
      <c r="F194" s="49"/>
      <c r="G194" s="49"/>
      <c r="H194" s="49"/>
      <c r="I194" s="49"/>
      <c r="J194" s="65"/>
      <c r="K194" s="65"/>
      <c r="L194" s="80"/>
      <c r="M194" s="63"/>
      <c r="N194" s="49"/>
      <c r="O194" s="63"/>
      <c r="P194" s="63"/>
      <c r="Q194" s="63"/>
    </row>
    <row r="195" spans="1:17" ht="48.7" customHeight="1">
      <c r="A195" s="5" t="s">
        <v>806</v>
      </c>
      <c r="B195" s="53" t="s">
        <v>1837</v>
      </c>
      <c r="C195" s="64" t="s">
        <v>1838</v>
      </c>
      <c r="D195" s="80"/>
      <c r="E195" s="80"/>
      <c r="F195" s="49"/>
      <c r="G195" s="49"/>
      <c r="H195" s="49"/>
      <c r="I195" s="49"/>
      <c r="J195" s="65"/>
      <c r="K195" s="65"/>
      <c r="L195" s="80"/>
      <c r="M195" s="63"/>
      <c r="N195" s="49"/>
      <c r="O195" s="63"/>
      <c r="P195" s="63"/>
      <c r="Q195" s="63"/>
    </row>
    <row r="196" spans="1:17" ht="78.75">
      <c r="A196" s="95" t="s">
        <v>806</v>
      </c>
      <c r="B196" s="53" t="s">
        <v>1841</v>
      </c>
      <c r="C196" s="64" t="s">
        <v>2603</v>
      </c>
      <c r="D196" s="80"/>
      <c r="E196" s="80"/>
      <c r="F196" s="49"/>
      <c r="G196" s="49"/>
      <c r="H196" s="49"/>
      <c r="I196" s="49"/>
      <c r="J196" s="65"/>
      <c r="K196" s="65"/>
      <c r="L196" s="80"/>
      <c r="M196" s="63"/>
      <c r="N196" s="49"/>
      <c r="O196" s="63"/>
      <c r="P196" s="63"/>
      <c r="Q196" s="63"/>
    </row>
    <row r="197" spans="1:17" ht="47.25">
      <c r="A197" s="5" t="s">
        <v>806</v>
      </c>
      <c r="B197" s="53" t="s">
        <v>1844</v>
      </c>
      <c r="C197" s="64" t="s">
        <v>2604</v>
      </c>
      <c r="D197" s="80"/>
      <c r="E197" s="80"/>
      <c r="F197" s="49"/>
      <c r="G197" s="49"/>
      <c r="H197" s="49"/>
      <c r="I197" s="49"/>
      <c r="J197" s="65"/>
      <c r="K197" s="65"/>
      <c r="L197" s="80"/>
      <c r="M197" s="63"/>
      <c r="N197" s="49"/>
      <c r="O197" s="63"/>
      <c r="P197" s="63"/>
      <c r="Q197" s="63"/>
    </row>
    <row r="198" spans="1:17" ht="47.25">
      <c r="A198" s="95" t="s">
        <v>806</v>
      </c>
      <c r="B198" s="53" t="s">
        <v>1847</v>
      </c>
      <c r="C198" s="64" t="s">
        <v>1848</v>
      </c>
      <c r="D198" s="80"/>
      <c r="E198" s="80"/>
      <c r="F198" s="49"/>
      <c r="G198" s="49"/>
      <c r="H198" s="49">
        <v>0.40</v>
      </c>
      <c r="I198" s="49">
        <v>0.15</v>
      </c>
      <c r="J198" s="65"/>
      <c r="K198" s="65"/>
      <c r="L198" s="80"/>
      <c r="M198" s="63"/>
      <c r="N198" s="49"/>
      <c r="O198" s="63"/>
      <c r="P198" s="63"/>
      <c r="Q198" s="63"/>
    </row>
    <row r="199" spans="1:17" ht="31.5">
      <c r="A199" s="95" t="s">
        <v>806</v>
      </c>
      <c r="B199" s="53" t="s">
        <v>1849</v>
      </c>
      <c r="C199" s="64" t="s">
        <v>1850</v>
      </c>
      <c r="D199" s="80"/>
      <c r="E199" s="80"/>
      <c r="F199" s="49"/>
      <c r="G199" s="49"/>
      <c r="H199" s="49"/>
      <c r="I199" s="49"/>
      <c r="J199" s="65"/>
      <c r="K199" s="65"/>
      <c r="L199" s="80"/>
      <c r="M199" s="63"/>
      <c r="N199" s="49"/>
      <c r="O199" s="63"/>
      <c r="P199" s="63"/>
      <c r="Q199" s="63"/>
    </row>
    <row r="200" spans="1:17" ht="82.5" customHeight="1">
      <c r="A200" s="95" t="s">
        <v>806</v>
      </c>
      <c r="B200" s="53" t="s">
        <v>2752</v>
      </c>
      <c r="C200" s="64" t="s">
        <v>2605</v>
      </c>
      <c r="D200" s="80"/>
      <c r="E200" s="80"/>
      <c r="F200" s="49"/>
      <c r="G200" s="49"/>
      <c r="H200" s="49"/>
      <c r="I200" s="49"/>
      <c r="J200" s="65"/>
      <c r="K200" s="65"/>
      <c r="L200" s="80"/>
      <c r="M200" s="63"/>
      <c r="N200" s="49"/>
      <c r="O200" s="63"/>
      <c r="P200" s="63"/>
      <c r="Q200" s="63"/>
    </row>
    <row r="201" spans="1:17" ht="47.25">
      <c r="A201" s="95" t="s">
        <v>806</v>
      </c>
      <c r="B201" s="53" t="s">
        <v>1854</v>
      </c>
      <c r="C201" s="64" t="s">
        <v>2606</v>
      </c>
      <c r="D201" s="80"/>
      <c r="E201" s="80"/>
      <c r="F201" s="49"/>
      <c r="G201" s="49"/>
      <c r="H201" s="49">
        <v>0.40</v>
      </c>
      <c r="I201" s="49">
        <v>0.33</v>
      </c>
      <c r="J201" s="65"/>
      <c r="K201" s="65"/>
      <c r="L201" s="80"/>
      <c r="M201" s="63"/>
      <c r="N201" s="49"/>
      <c r="O201" s="63"/>
      <c r="P201" s="63"/>
      <c r="Q201" s="63"/>
    </row>
    <row r="202" spans="1:17" ht="31.5">
      <c r="A202" s="95" t="s">
        <v>806</v>
      </c>
      <c r="B202" s="53" t="s">
        <v>1855</v>
      </c>
      <c r="C202" s="64" t="s">
        <v>2607</v>
      </c>
      <c r="D202" s="80"/>
      <c r="E202" s="80"/>
      <c r="F202" s="49"/>
      <c r="G202" s="49"/>
      <c r="H202" s="49">
        <v>0.25</v>
      </c>
      <c r="I202" s="49">
        <v>0.5</v>
      </c>
      <c r="J202" s="65"/>
      <c r="K202" s="65"/>
      <c r="L202" s="80"/>
      <c r="M202" s="63"/>
      <c r="N202" s="49"/>
      <c r="O202" s="63"/>
      <c r="P202" s="63"/>
      <c r="Q202" s="63"/>
    </row>
    <row r="203" spans="1:17" ht="36" customHeight="1">
      <c r="A203" s="95" t="s">
        <v>806</v>
      </c>
      <c r="B203" s="53" t="s">
        <v>702</v>
      </c>
      <c r="C203" s="64" t="s">
        <v>2608</v>
      </c>
      <c r="D203" s="80"/>
      <c r="E203" s="80"/>
      <c r="F203" s="49"/>
      <c r="G203" s="49"/>
      <c r="H203" s="49"/>
      <c r="I203" s="49"/>
      <c r="J203" s="65"/>
      <c r="K203" s="65"/>
      <c r="L203" s="80"/>
      <c r="M203" s="63"/>
      <c r="N203" s="49"/>
      <c r="O203" s="63"/>
      <c r="P203" s="63"/>
      <c r="Q203" s="63"/>
    </row>
    <row r="204" spans="1:17" ht="47.25">
      <c r="A204" s="95" t="s">
        <v>806</v>
      </c>
      <c r="B204" s="53" t="s">
        <v>1856</v>
      </c>
      <c r="C204" s="64" t="s">
        <v>2609</v>
      </c>
      <c r="D204" s="80"/>
      <c r="E204" s="80"/>
      <c r="F204" s="49"/>
      <c r="G204" s="49"/>
      <c r="H204" s="49"/>
      <c r="I204" s="49"/>
      <c r="J204" s="65"/>
      <c r="K204" s="65"/>
      <c r="L204" s="80"/>
      <c r="M204" s="63"/>
      <c r="N204" s="49"/>
      <c r="O204" s="63"/>
      <c r="P204" s="63"/>
      <c r="Q204" s="63"/>
    </row>
    <row r="205" spans="1:17" ht="63">
      <c r="A205" s="95" t="s">
        <v>806</v>
      </c>
      <c r="B205" s="53" t="s">
        <v>157</v>
      </c>
      <c r="C205" s="64" t="s">
        <v>383</v>
      </c>
      <c r="D205" s="80"/>
      <c r="E205" s="80"/>
      <c r="F205" s="49"/>
      <c r="G205" s="49"/>
      <c r="H205" s="49"/>
      <c r="I205" s="49"/>
      <c r="J205" s="65"/>
      <c r="K205" s="65"/>
      <c r="L205" s="80"/>
      <c r="M205" s="63"/>
      <c r="N205" s="49"/>
      <c r="O205" s="63"/>
      <c r="P205" s="63"/>
      <c r="Q205" s="63"/>
    </row>
    <row r="206" spans="1:17" ht="47.25">
      <c r="A206" s="95" t="s">
        <v>806</v>
      </c>
      <c r="B206" s="53" t="s">
        <v>1859</v>
      </c>
      <c r="C206" s="64" t="s">
        <v>1860</v>
      </c>
      <c r="D206" s="80"/>
      <c r="E206" s="80"/>
      <c r="F206" s="49"/>
      <c r="G206" s="49"/>
      <c r="H206" s="49"/>
      <c r="I206" s="49"/>
      <c r="J206" s="65"/>
      <c r="K206" s="65"/>
      <c r="L206" s="80"/>
      <c r="M206" s="63"/>
      <c r="N206" s="49"/>
      <c r="O206" s="63"/>
      <c r="P206" s="63"/>
      <c r="Q206" s="63"/>
    </row>
    <row r="207" spans="1:17" ht="31.5">
      <c r="A207" s="95" t="s">
        <v>806</v>
      </c>
      <c r="B207" s="53" t="s">
        <v>1861</v>
      </c>
      <c r="C207" s="64" t="s">
        <v>1862</v>
      </c>
      <c r="D207" s="80"/>
      <c r="E207" s="80"/>
      <c r="F207" s="49"/>
      <c r="G207" s="49"/>
      <c r="H207" s="49"/>
      <c r="I207" s="49"/>
      <c r="J207" s="65"/>
      <c r="K207" s="65"/>
      <c r="L207" s="80"/>
      <c r="M207" s="63"/>
      <c r="N207" s="49"/>
      <c r="O207" s="63"/>
      <c r="P207" s="63"/>
      <c r="Q207" s="63"/>
    </row>
    <row r="208" spans="1:17" ht="47.25">
      <c r="A208" s="95" t="s">
        <v>806</v>
      </c>
      <c r="B208" s="53" t="s">
        <v>1863</v>
      </c>
      <c r="C208" s="64" t="s">
        <v>1864</v>
      </c>
      <c r="D208" s="80"/>
      <c r="E208" s="80"/>
      <c r="F208" s="49"/>
      <c r="G208" s="49"/>
      <c r="H208" s="49"/>
      <c r="I208" s="49"/>
      <c r="J208" s="65"/>
      <c r="K208" s="65"/>
      <c r="L208" s="80"/>
      <c r="M208" s="63"/>
      <c r="N208" s="49"/>
      <c r="O208" s="63"/>
      <c r="P208" s="63"/>
      <c r="Q208" s="63"/>
    </row>
    <row r="209" spans="1:17" ht="31.5">
      <c r="A209" s="95" t="s">
        <v>806</v>
      </c>
      <c r="B209" s="53" t="s">
        <v>1865</v>
      </c>
      <c r="C209" s="64" t="s">
        <v>1866</v>
      </c>
      <c r="D209" s="80"/>
      <c r="E209" s="80"/>
      <c r="F209" s="49"/>
      <c r="G209" s="49"/>
      <c r="H209" s="49"/>
      <c r="I209" s="49"/>
      <c r="J209" s="65"/>
      <c r="K209" s="65"/>
      <c r="L209" s="80"/>
      <c r="M209" s="63"/>
      <c r="N209" s="49"/>
      <c r="O209" s="63"/>
      <c r="P209" s="63"/>
      <c r="Q209" s="63"/>
    </row>
    <row r="210" spans="1:17" ht="47.25">
      <c r="A210" s="95" t="s">
        <v>806</v>
      </c>
      <c r="B210" s="53" t="s">
        <v>1867</v>
      </c>
      <c r="C210" s="64" t="s">
        <v>1868</v>
      </c>
      <c r="D210" s="80"/>
      <c r="E210" s="80"/>
      <c r="F210" s="49"/>
      <c r="G210" s="49"/>
      <c r="H210" s="49"/>
      <c r="I210" s="49"/>
      <c r="J210" s="65"/>
      <c r="K210" s="65"/>
      <c r="L210" s="80"/>
      <c r="M210" s="63"/>
      <c r="N210" s="49"/>
      <c r="O210" s="63"/>
      <c r="P210" s="63"/>
      <c r="Q210" s="63"/>
    </row>
    <row r="211" spans="1:17" ht="47.25">
      <c r="A211" s="95" t="s">
        <v>806</v>
      </c>
      <c r="B211" s="53" t="s">
        <v>1869</v>
      </c>
      <c r="C211" s="64" t="s">
        <v>1870</v>
      </c>
      <c r="D211" s="80"/>
      <c r="E211" s="80"/>
      <c r="F211" s="49"/>
      <c r="G211" s="49"/>
      <c r="H211" s="49"/>
      <c r="I211" s="49"/>
      <c r="J211" s="65"/>
      <c r="K211" s="65"/>
      <c r="L211" s="80"/>
      <c r="M211" s="63"/>
      <c r="N211" s="49"/>
      <c r="O211" s="63"/>
      <c r="P211" s="63"/>
      <c r="Q211" s="63"/>
    </row>
    <row r="212" spans="1:17" ht="31.5">
      <c r="A212" s="95" t="s">
        <v>806</v>
      </c>
      <c r="B212" s="53" t="s">
        <v>1871</v>
      </c>
      <c r="C212" s="64" t="s">
        <v>1872</v>
      </c>
      <c r="D212" s="80"/>
      <c r="E212" s="80"/>
      <c r="F212" s="49"/>
      <c r="G212" s="49"/>
      <c r="H212" s="49"/>
      <c r="I212" s="49"/>
      <c r="J212" s="65"/>
      <c r="K212" s="65"/>
      <c r="L212" s="80"/>
      <c r="M212" s="63"/>
      <c r="N212" s="49"/>
      <c r="O212" s="63"/>
      <c r="P212" s="63"/>
      <c r="Q212" s="63"/>
    </row>
    <row r="213" spans="1:17" ht="47.25">
      <c r="A213" s="95" t="s">
        <v>806</v>
      </c>
      <c r="B213" s="53" t="s">
        <v>1873</v>
      </c>
      <c r="C213" s="64" t="s">
        <v>1874</v>
      </c>
      <c r="D213" s="80"/>
      <c r="E213" s="80"/>
      <c r="F213" s="49"/>
      <c r="G213" s="49"/>
      <c r="H213" s="49"/>
      <c r="I213" s="49"/>
      <c r="J213" s="65"/>
      <c r="K213" s="65"/>
      <c r="L213" s="80"/>
      <c r="M213" s="63"/>
      <c r="N213" s="49"/>
      <c r="O213" s="63"/>
      <c r="P213" s="63"/>
      <c r="Q213" s="63"/>
    </row>
    <row r="214" spans="1:17" ht="47.25">
      <c r="A214" s="95" t="s">
        <v>806</v>
      </c>
      <c r="B214" s="53" t="s">
        <v>1875</v>
      </c>
      <c r="C214" s="64" t="s">
        <v>1876</v>
      </c>
      <c r="D214" s="80"/>
      <c r="E214" s="80"/>
      <c r="F214" s="49"/>
      <c r="G214" s="49"/>
      <c r="H214" s="49"/>
      <c r="I214" s="49"/>
      <c r="J214" s="65"/>
      <c r="K214" s="65"/>
      <c r="L214" s="80"/>
      <c r="M214" s="63"/>
      <c r="N214" s="49"/>
      <c r="O214" s="63"/>
      <c r="P214" s="63"/>
      <c r="Q214" s="63"/>
    </row>
    <row r="215" spans="1:17" ht="47.25">
      <c r="A215" s="95" t="s">
        <v>806</v>
      </c>
      <c r="B215" s="53" t="s">
        <v>1877</v>
      </c>
      <c r="C215" s="64" t="s">
        <v>1878</v>
      </c>
      <c r="D215" s="80"/>
      <c r="E215" s="80"/>
      <c r="F215" s="49"/>
      <c r="G215" s="49"/>
      <c r="H215" s="49"/>
      <c r="I215" s="49"/>
      <c r="J215" s="65"/>
      <c r="K215" s="65"/>
      <c r="L215" s="80"/>
      <c r="M215" s="63"/>
      <c r="N215" s="49"/>
      <c r="O215" s="63"/>
      <c r="P215" s="63"/>
      <c r="Q215" s="63"/>
    </row>
    <row r="216" spans="1:17" ht="47.25">
      <c r="A216" s="95" t="s">
        <v>806</v>
      </c>
      <c r="B216" s="53" t="s">
        <v>1879</v>
      </c>
      <c r="C216" s="64" t="s">
        <v>1880</v>
      </c>
      <c r="D216" s="80"/>
      <c r="E216" s="80"/>
      <c r="F216" s="49"/>
      <c r="G216" s="49"/>
      <c r="H216" s="49"/>
      <c r="I216" s="49"/>
      <c r="J216" s="65"/>
      <c r="K216" s="65"/>
      <c r="L216" s="80"/>
      <c r="M216" s="63"/>
      <c r="N216" s="49"/>
      <c r="O216" s="63"/>
      <c r="P216" s="63"/>
      <c r="Q216" s="63"/>
    </row>
    <row r="217" spans="1:17" ht="47.25">
      <c r="A217" s="95" t="s">
        <v>806</v>
      </c>
      <c r="B217" s="53" t="s">
        <v>1881</v>
      </c>
      <c r="C217" s="64" t="s">
        <v>1882</v>
      </c>
      <c r="D217" s="80"/>
      <c r="E217" s="80"/>
      <c r="F217" s="49"/>
      <c r="G217" s="49"/>
      <c r="H217" s="49"/>
      <c r="I217" s="49"/>
      <c r="J217" s="65"/>
      <c r="K217" s="65"/>
      <c r="L217" s="80"/>
      <c r="M217" s="63"/>
      <c r="N217" s="49"/>
      <c r="O217" s="63"/>
      <c r="P217" s="63"/>
      <c r="Q217" s="63"/>
    </row>
    <row r="218" spans="1:17" ht="47.25">
      <c r="A218" s="95" t="s">
        <v>806</v>
      </c>
      <c r="B218" s="53" t="s">
        <v>1883</v>
      </c>
      <c r="C218" s="64" t="s">
        <v>1884</v>
      </c>
      <c r="D218" s="80"/>
      <c r="E218" s="80"/>
      <c r="F218" s="49"/>
      <c r="G218" s="49"/>
      <c r="H218" s="49"/>
      <c r="I218" s="49"/>
      <c r="J218" s="65"/>
      <c r="K218" s="65"/>
      <c r="L218" s="80"/>
      <c r="M218" s="63"/>
      <c r="N218" s="49"/>
      <c r="O218" s="63"/>
      <c r="P218" s="63"/>
      <c r="Q218" s="63"/>
    </row>
    <row r="219" spans="1:17" ht="31.5">
      <c r="A219" s="95" t="s">
        <v>806</v>
      </c>
      <c r="B219" s="53" t="s">
        <v>1885</v>
      </c>
      <c r="C219" s="64" t="s">
        <v>1886</v>
      </c>
      <c r="D219" s="80"/>
      <c r="E219" s="80"/>
      <c r="F219" s="49"/>
      <c r="G219" s="49"/>
      <c r="H219" s="49"/>
      <c r="I219" s="49"/>
      <c r="J219" s="65"/>
      <c r="K219" s="65"/>
      <c r="L219" s="80"/>
      <c r="M219" s="63"/>
      <c r="N219" s="49"/>
      <c r="O219" s="63"/>
      <c r="P219" s="63"/>
      <c r="Q219" s="63"/>
    </row>
    <row r="220" spans="1:17" ht="51.05" customHeight="1">
      <c r="A220" s="95" t="s">
        <v>806</v>
      </c>
      <c r="B220" s="53" t="s">
        <v>1888</v>
      </c>
      <c r="C220" s="64" t="s">
        <v>2611</v>
      </c>
      <c r="D220" s="80"/>
      <c r="E220" s="80"/>
      <c r="F220" s="49"/>
      <c r="G220" s="49"/>
      <c r="H220" s="49"/>
      <c r="I220" s="49"/>
      <c r="J220" s="65"/>
      <c r="K220" s="65"/>
      <c r="L220" s="80"/>
      <c r="M220" s="63"/>
      <c r="N220" s="49"/>
      <c r="O220" s="63"/>
      <c r="P220" s="63"/>
      <c r="Q220" s="63"/>
    </row>
    <row r="221" spans="1:17" ht="63">
      <c r="A221" s="95" t="s">
        <v>806</v>
      </c>
      <c r="B221" s="53" t="s">
        <v>1896</v>
      </c>
      <c r="C221" s="64" t="s">
        <v>2615</v>
      </c>
      <c r="D221" s="80"/>
      <c r="E221" s="80"/>
      <c r="F221" s="49"/>
      <c r="G221" s="49"/>
      <c r="H221" s="49"/>
      <c r="I221" s="49"/>
      <c r="J221" s="65"/>
      <c r="K221" s="65"/>
      <c r="L221" s="80"/>
      <c r="M221" s="63"/>
      <c r="N221" s="49"/>
      <c r="O221" s="63"/>
      <c r="P221" s="63"/>
      <c r="Q221" s="63"/>
    </row>
    <row r="222" spans="1:17" ht="47.25">
      <c r="A222" s="95" t="s">
        <v>806</v>
      </c>
      <c r="B222" s="53" t="s">
        <v>1897</v>
      </c>
      <c r="C222" s="64" t="s">
        <v>2616</v>
      </c>
      <c r="D222" s="80"/>
      <c r="E222" s="80"/>
      <c r="F222" s="49"/>
      <c r="G222" s="49"/>
      <c r="H222" s="49"/>
      <c r="I222" s="49">
        <v>0.90</v>
      </c>
      <c r="J222" s="65"/>
      <c r="K222" s="65"/>
      <c r="L222" s="80"/>
      <c r="M222" s="63"/>
      <c r="N222" s="49"/>
      <c r="O222" s="63"/>
      <c r="P222" s="63"/>
      <c r="Q222" s="63"/>
    </row>
    <row r="223" spans="1:17" ht="32.25" customHeight="1">
      <c r="A223" s="95" t="s">
        <v>806</v>
      </c>
      <c r="B223" s="53" t="s">
        <v>1898</v>
      </c>
      <c r="C223" s="64" t="s">
        <v>1899</v>
      </c>
      <c r="D223" s="80"/>
      <c r="E223" s="80"/>
      <c r="F223" s="49"/>
      <c r="G223" s="49"/>
      <c r="H223" s="49">
        <v>0.63</v>
      </c>
      <c r="I223" s="49">
        <v>0.25</v>
      </c>
      <c r="J223" s="65"/>
      <c r="K223" s="65"/>
      <c r="L223" s="80"/>
      <c r="M223" s="63"/>
      <c r="N223" s="49"/>
      <c r="O223" s="63"/>
      <c r="P223" s="63"/>
      <c r="Q223" s="63"/>
    </row>
    <row r="224" spans="1:17" ht="48.7" customHeight="1">
      <c r="A224" s="95" t="s">
        <v>806</v>
      </c>
      <c r="B224" s="53" t="s">
        <v>1900</v>
      </c>
      <c r="C224" s="64" t="s">
        <v>1901</v>
      </c>
      <c r="D224" s="80"/>
      <c r="E224" s="80"/>
      <c r="F224" s="49"/>
      <c r="G224" s="49"/>
      <c r="H224" s="49"/>
      <c r="I224" s="49"/>
      <c r="J224" s="65"/>
      <c r="K224" s="65"/>
      <c r="L224" s="80"/>
      <c r="M224" s="63"/>
      <c r="N224" s="49"/>
      <c r="O224" s="63"/>
      <c r="P224" s="63"/>
      <c r="Q224" s="63"/>
    </row>
    <row r="225" spans="1:17" ht="63">
      <c r="A225" s="95" t="s">
        <v>806</v>
      </c>
      <c r="B225" s="53" t="s">
        <v>1902</v>
      </c>
      <c r="C225" s="64" t="s">
        <v>2617</v>
      </c>
      <c r="D225" s="80"/>
      <c r="E225" s="80"/>
      <c r="F225" s="49"/>
      <c r="G225" s="49"/>
      <c r="H225" s="49"/>
      <c r="I225" s="49"/>
      <c r="J225" s="65"/>
      <c r="K225" s="65"/>
      <c r="L225" s="80"/>
      <c r="M225" s="63"/>
      <c r="N225" s="49"/>
      <c r="O225" s="63"/>
      <c r="P225" s="63"/>
      <c r="Q225" s="63"/>
    </row>
    <row r="226" spans="1:17" ht="49.5" customHeight="1">
      <c r="A226" s="95" t="s">
        <v>806</v>
      </c>
      <c r="B226" s="53" t="s">
        <v>1903</v>
      </c>
      <c r="C226" s="64" t="s">
        <v>2618</v>
      </c>
      <c r="D226" s="80"/>
      <c r="E226" s="80"/>
      <c r="F226" s="49"/>
      <c r="G226" s="49"/>
      <c r="H226" s="49">
        <v>0.80</v>
      </c>
      <c r="I226" s="49">
        <v>0.25</v>
      </c>
      <c r="J226" s="65"/>
      <c r="K226" s="65"/>
      <c r="L226" s="80"/>
      <c r="M226" s="63"/>
      <c r="N226" s="49"/>
      <c r="O226" s="63"/>
      <c r="P226" s="63"/>
      <c r="Q226" s="63"/>
    </row>
    <row r="227" spans="1:17" ht="80.3" customHeight="1">
      <c r="A227" s="95" t="s">
        <v>806</v>
      </c>
      <c r="B227" s="53" t="s">
        <v>1904</v>
      </c>
      <c r="C227" s="64" t="s">
        <v>1905</v>
      </c>
      <c r="D227" s="80"/>
      <c r="E227" s="80"/>
      <c r="F227" s="49"/>
      <c r="G227" s="49"/>
      <c r="H227" s="49">
        <v>0.5</v>
      </c>
      <c r="I227" s="49">
        <v>0.80</v>
      </c>
      <c r="J227" s="65"/>
      <c r="K227" s="65"/>
      <c r="L227" s="80"/>
      <c r="M227" s="63"/>
      <c r="N227" s="49"/>
      <c r="O227" s="63"/>
      <c r="P227" s="63"/>
      <c r="Q227" s="63"/>
    </row>
    <row r="228" spans="1:17" ht="47.25">
      <c r="A228" s="95" t="s">
        <v>806</v>
      </c>
      <c r="B228" s="53" t="s">
        <v>1908</v>
      </c>
      <c r="C228" s="64" t="s">
        <v>1909</v>
      </c>
      <c r="D228" s="80"/>
      <c r="E228" s="80"/>
      <c r="F228" s="49"/>
      <c r="G228" s="49"/>
      <c r="H228" s="49">
        <v>0.40</v>
      </c>
      <c r="I228" s="49">
        <v>0.25</v>
      </c>
      <c r="J228" s="65"/>
      <c r="K228" s="65"/>
      <c r="L228" s="80"/>
      <c r="M228" s="63"/>
      <c r="N228" s="49"/>
      <c r="O228" s="63"/>
      <c r="P228" s="63"/>
      <c r="Q228" s="63"/>
    </row>
    <row r="229" spans="1:17" ht="47.25">
      <c r="A229" s="95" t="s">
        <v>806</v>
      </c>
      <c r="B229" s="53" t="s">
        <v>1913</v>
      </c>
      <c r="C229" s="64" t="s">
        <v>1914</v>
      </c>
      <c r="D229" s="80"/>
      <c r="E229" s="80"/>
      <c r="F229" s="49"/>
      <c r="G229" s="49"/>
      <c r="H229" s="49">
        <v>0.5</v>
      </c>
      <c r="I229" s="49">
        <v>2.60</v>
      </c>
      <c r="J229" s="65"/>
      <c r="K229" s="65"/>
      <c r="L229" s="80"/>
      <c r="M229" s="63"/>
      <c r="N229" s="49"/>
      <c r="O229" s="63"/>
      <c r="P229" s="63"/>
      <c r="Q229" s="63"/>
    </row>
    <row r="230" spans="1:17" ht="47.25">
      <c r="A230" s="95" t="s">
        <v>806</v>
      </c>
      <c r="B230" s="53" t="s">
        <v>703</v>
      </c>
      <c r="C230" s="64" t="s">
        <v>776</v>
      </c>
      <c r="D230" s="80"/>
      <c r="E230" s="80"/>
      <c r="F230" s="49"/>
      <c r="G230" s="49"/>
      <c r="H230" s="49"/>
      <c r="I230" s="49"/>
      <c r="J230" s="65"/>
      <c r="K230" s="65"/>
      <c r="L230" s="80"/>
      <c r="M230" s="63"/>
      <c r="N230" s="49"/>
      <c r="O230" s="63"/>
      <c r="P230" s="63"/>
      <c r="Q230" s="63"/>
    </row>
    <row r="231" spans="1:17" ht="47.25">
      <c r="A231" s="95" t="s">
        <v>806</v>
      </c>
      <c r="B231" s="53" t="s">
        <v>704</v>
      </c>
      <c r="C231" s="64" t="s">
        <v>777</v>
      </c>
      <c r="D231" s="80"/>
      <c r="E231" s="80"/>
      <c r="F231" s="49"/>
      <c r="G231" s="49"/>
      <c r="H231" s="49"/>
      <c r="I231" s="49"/>
      <c r="J231" s="65"/>
      <c r="K231" s="65"/>
      <c r="L231" s="80"/>
      <c r="M231" s="63"/>
      <c r="N231" s="49"/>
      <c r="O231" s="63"/>
      <c r="P231" s="63"/>
      <c r="Q231" s="63"/>
    </row>
    <row r="232" spans="1:17" ht="31.5">
      <c r="A232" s="95" t="s">
        <v>806</v>
      </c>
      <c r="B232" s="53" t="s">
        <v>1915</v>
      </c>
      <c r="C232" s="64" t="s">
        <v>1916</v>
      </c>
      <c r="D232" s="80"/>
      <c r="E232" s="80"/>
      <c r="F232" s="49"/>
      <c r="G232" s="49"/>
      <c r="H232" s="49"/>
      <c r="I232" s="49"/>
      <c r="J232" s="65"/>
      <c r="K232" s="65"/>
      <c r="L232" s="80"/>
      <c r="M232" s="63"/>
      <c r="N232" s="49"/>
      <c r="O232" s="63"/>
      <c r="P232" s="63"/>
      <c r="Q232" s="63"/>
    </row>
    <row r="233" spans="1:17" ht="47.25">
      <c r="A233" s="95" t="s">
        <v>806</v>
      </c>
      <c r="B233" s="53" t="s">
        <v>705</v>
      </c>
      <c r="C233" s="64" t="s">
        <v>778</v>
      </c>
      <c r="D233" s="80"/>
      <c r="E233" s="80"/>
      <c r="F233" s="49"/>
      <c r="G233" s="49"/>
      <c r="H233" s="49"/>
      <c r="I233" s="49"/>
      <c r="J233" s="65"/>
      <c r="K233" s="65"/>
      <c r="L233" s="80"/>
      <c r="M233" s="63"/>
      <c r="N233" s="49"/>
      <c r="O233" s="63"/>
      <c r="P233" s="63"/>
      <c r="Q233" s="63"/>
    </row>
    <row r="234" spans="1:17" ht="47.25">
      <c r="A234" s="95" t="s">
        <v>806</v>
      </c>
      <c r="B234" s="53" t="s">
        <v>1917</v>
      </c>
      <c r="C234" s="64" t="s">
        <v>1918</v>
      </c>
      <c r="D234" s="80"/>
      <c r="E234" s="80"/>
      <c r="F234" s="49"/>
      <c r="G234" s="49"/>
      <c r="H234" s="49"/>
      <c r="I234" s="49"/>
      <c r="J234" s="65"/>
      <c r="K234" s="65"/>
      <c r="L234" s="80"/>
      <c r="M234" s="63"/>
      <c r="N234" s="49"/>
      <c r="O234" s="63"/>
      <c r="P234" s="63"/>
      <c r="Q234" s="63"/>
    </row>
    <row r="235" spans="1:17" ht="31.5">
      <c r="A235" s="95" t="s">
        <v>806</v>
      </c>
      <c r="B235" s="53" t="s">
        <v>1919</v>
      </c>
      <c r="C235" s="64" t="s">
        <v>1920</v>
      </c>
      <c r="D235" s="80"/>
      <c r="E235" s="80"/>
      <c r="F235" s="49"/>
      <c r="G235" s="49"/>
      <c r="H235" s="49"/>
      <c r="I235" s="49"/>
      <c r="J235" s="65"/>
      <c r="K235" s="65"/>
      <c r="L235" s="80"/>
      <c r="M235" s="63"/>
      <c r="N235" s="49"/>
      <c r="O235" s="63"/>
      <c r="P235" s="63"/>
      <c r="Q235" s="63"/>
    </row>
    <row r="236" spans="1:17" ht="31.5">
      <c r="A236" s="95" t="s">
        <v>806</v>
      </c>
      <c r="B236" s="53" t="s">
        <v>1921</v>
      </c>
      <c r="C236" s="64" t="s">
        <v>1922</v>
      </c>
      <c r="D236" s="80"/>
      <c r="E236" s="80"/>
      <c r="F236" s="49"/>
      <c r="G236" s="49"/>
      <c r="H236" s="49"/>
      <c r="I236" s="49"/>
      <c r="J236" s="65"/>
      <c r="K236" s="65"/>
      <c r="L236" s="80"/>
      <c r="M236" s="63"/>
      <c r="N236" s="49"/>
      <c r="O236" s="63"/>
      <c r="P236" s="63"/>
      <c r="Q236" s="63"/>
    </row>
    <row r="237" spans="1:17" ht="47.25">
      <c r="A237" s="95" t="s">
        <v>806</v>
      </c>
      <c r="B237" s="53" t="s">
        <v>1923</v>
      </c>
      <c r="C237" s="64" t="s">
        <v>1924</v>
      </c>
      <c r="D237" s="80"/>
      <c r="E237" s="80"/>
      <c r="F237" s="49"/>
      <c r="G237" s="49"/>
      <c r="H237" s="49"/>
      <c r="I237" s="49"/>
      <c r="J237" s="65"/>
      <c r="K237" s="65"/>
      <c r="L237" s="80"/>
      <c r="M237" s="63"/>
      <c r="N237" s="49"/>
      <c r="O237" s="63"/>
      <c r="P237" s="63"/>
      <c r="Q237" s="63"/>
    </row>
    <row r="238" spans="1:17" ht="31.5">
      <c r="A238" s="95" t="s">
        <v>806</v>
      </c>
      <c r="B238" s="53" t="s">
        <v>706</v>
      </c>
      <c r="C238" s="64" t="s">
        <v>1925</v>
      </c>
      <c r="D238" s="80"/>
      <c r="E238" s="80"/>
      <c r="F238" s="49"/>
      <c r="G238" s="49"/>
      <c r="H238" s="49"/>
      <c r="I238" s="49"/>
      <c r="J238" s="65"/>
      <c r="K238" s="65"/>
      <c r="L238" s="80"/>
      <c r="M238" s="63"/>
      <c r="N238" s="49"/>
      <c r="O238" s="63"/>
      <c r="P238" s="63"/>
      <c r="Q238" s="63"/>
    </row>
    <row r="239" spans="1:17" ht="47.25">
      <c r="A239" s="95" t="s">
        <v>806</v>
      </c>
      <c r="B239" s="53" t="s">
        <v>1926</v>
      </c>
      <c r="C239" s="64" t="s">
        <v>1927</v>
      </c>
      <c r="D239" s="80"/>
      <c r="E239" s="80"/>
      <c r="F239" s="49"/>
      <c r="G239" s="49"/>
      <c r="H239" s="49"/>
      <c r="I239" s="49"/>
      <c r="J239" s="65"/>
      <c r="K239" s="65"/>
      <c r="L239" s="80"/>
      <c r="M239" s="63"/>
      <c r="N239" s="49"/>
      <c r="O239" s="63"/>
      <c r="P239" s="63"/>
      <c r="Q239" s="63"/>
    </row>
    <row r="240" spans="1:17" ht="47.25">
      <c r="A240" s="95" t="s">
        <v>806</v>
      </c>
      <c r="B240" s="53" t="s">
        <v>1928</v>
      </c>
      <c r="C240" s="64" t="s">
        <v>1929</v>
      </c>
      <c r="D240" s="80"/>
      <c r="E240" s="80"/>
      <c r="F240" s="49"/>
      <c r="G240" s="49"/>
      <c r="H240" s="49"/>
      <c r="I240" s="49"/>
      <c r="J240" s="65"/>
      <c r="K240" s="65"/>
      <c r="L240" s="80"/>
      <c r="M240" s="63"/>
      <c r="N240" s="49"/>
      <c r="O240" s="63"/>
      <c r="P240" s="63"/>
      <c r="Q240" s="63"/>
    </row>
    <row r="241" spans="1:17" ht="47.25">
      <c r="A241" s="95" t="s">
        <v>806</v>
      </c>
      <c r="B241" s="53" t="s">
        <v>1930</v>
      </c>
      <c r="C241" s="64" t="s">
        <v>1931</v>
      </c>
      <c r="D241" s="80"/>
      <c r="E241" s="80"/>
      <c r="F241" s="49"/>
      <c r="G241" s="49"/>
      <c r="H241" s="49"/>
      <c r="I241" s="49"/>
      <c r="J241" s="65"/>
      <c r="K241" s="65"/>
      <c r="L241" s="80"/>
      <c r="M241" s="63"/>
      <c r="N241" s="49"/>
      <c r="O241" s="63"/>
      <c r="P241" s="63"/>
      <c r="Q241" s="63"/>
    </row>
    <row r="242" spans="1:17" ht="31.5">
      <c r="A242" s="95" t="s">
        <v>806</v>
      </c>
      <c r="B242" s="53" t="s">
        <v>1915</v>
      </c>
      <c r="C242" s="64" t="s">
        <v>1932</v>
      </c>
      <c r="D242" s="80"/>
      <c r="E242" s="80"/>
      <c r="F242" s="49"/>
      <c r="G242" s="49"/>
      <c r="H242" s="49"/>
      <c r="I242" s="49"/>
      <c r="J242" s="65"/>
      <c r="K242" s="65"/>
      <c r="L242" s="80"/>
      <c r="M242" s="63"/>
      <c r="N242" s="49"/>
      <c r="O242" s="63"/>
      <c r="P242" s="63"/>
      <c r="Q242" s="63"/>
    </row>
    <row r="243" spans="1:17" ht="47.25">
      <c r="A243" s="95" t="s">
        <v>806</v>
      </c>
      <c r="B243" s="53" t="s">
        <v>1933</v>
      </c>
      <c r="C243" s="64" t="s">
        <v>1934</v>
      </c>
      <c r="D243" s="80"/>
      <c r="E243" s="80"/>
      <c r="F243" s="49"/>
      <c r="G243" s="49"/>
      <c r="H243" s="49"/>
      <c r="I243" s="49"/>
      <c r="J243" s="65"/>
      <c r="K243" s="65"/>
      <c r="L243" s="80"/>
      <c r="M243" s="63"/>
      <c r="N243" s="49"/>
      <c r="O243" s="63"/>
      <c r="P243" s="63"/>
      <c r="Q243" s="63"/>
    </row>
    <row r="244" spans="1:17" ht="31.5">
      <c r="A244" s="95" t="s">
        <v>806</v>
      </c>
      <c r="B244" s="53" t="s">
        <v>1935</v>
      </c>
      <c r="C244" s="64" t="s">
        <v>1936</v>
      </c>
      <c r="D244" s="80"/>
      <c r="E244" s="80"/>
      <c r="F244" s="49"/>
      <c r="G244" s="49"/>
      <c r="H244" s="49"/>
      <c r="I244" s="49"/>
      <c r="J244" s="65"/>
      <c r="K244" s="65"/>
      <c r="L244" s="80"/>
      <c r="M244" s="63"/>
      <c r="N244" s="49"/>
      <c r="O244" s="63"/>
      <c r="P244" s="63"/>
      <c r="Q244" s="63"/>
    </row>
    <row r="245" spans="1:17" ht="31.5">
      <c r="A245" s="95" t="s">
        <v>806</v>
      </c>
      <c r="B245" s="53" t="s">
        <v>1937</v>
      </c>
      <c r="C245" s="64" t="s">
        <v>1938</v>
      </c>
      <c r="D245" s="80"/>
      <c r="E245" s="80"/>
      <c r="F245" s="49"/>
      <c r="G245" s="49"/>
      <c r="H245" s="49"/>
      <c r="I245" s="49"/>
      <c r="J245" s="65"/>
      <c r="K245" s="65"/>
      <c r="L245" s="80"/>
      <c r="M245" s="63"/>
      <c r="N245" s="49"/>
      <c r="O245" s="63"/>
      <c r="P245" s="63"/>
      <c r="Q245" s="63"/>
    </row>
    <row r="246" spans="1:17" ht="31.5">
      <c r="A246" s="95" t="s">
        <v>806</v>
      </c>
      <c r="B246" s="53" t="s">
        <v>1939</v>
      </c>
      <c r="C246" s="64" t="s">
        <v>1940</v>
      </c>
      <c r="D246" s="80"/>
      <c r="E246" s="80"/>
      <c r="F246" s="49"/>
      <c r="G246" s="49"/>
      <c r="H246" s="49"/>
      <c r="I246" s="49"/>
      <c r="J246" s="65"/>
      <c r="K246" s="65"/>
      <c r="L246" s="80"/>
      <c r="M246" s="63"/>
      <c r="N246" s="49"/>
      <c r="O246" s="63"/>
      <c r="P246" s="63"/>
      <c r="Q246" s="63"/>
    </row>
    <row r="247" spans="1:17" ht="31.5">
      <c r="A247" s="95" t="s">
        <v>806</v>
      </c>
      <c r="B247" s="53" t="s">
        <v>1941</v>
      </c>
      <c r="C247" s="64" t="s">
        <v>1942</v>
      </c>
      <c r="D247" s="80"/>
      <c r="E247" s="80"/>
      <c r="F247" s="49"/>
      <c r="G247" s="49"/>
      <c r="H247" s="49"/>
      <c r="I247" s="49"/>
      <c r="J247" s="65"/>
      <c r="K247" s="65"/>
      <c r="L247" s="80"/>
      <c r="M247" s="63"/>
      <c r="N247" s="49"/>
      <c r="O247" s="63"/>
      <c r="P247" s="63"/>
      <c r="Q247" s="63"/>
    </row>
    <row r="248" spans="1:17" ht="31.5">
      <c r="A248" s="95" t="s">
        <v>806</v>
      </c>
      <c r="B248" s="53" t="s">
        <v>706</v>
      </c>
      <c r="C248" s="64" t="s">
        <v>779</v>
      </c>
      <c r="D248" s="80"/>
      <c r="E248" s="80"/>
      <c r="F248" s="49"/>
      <c r="G248" s="49"/>
      <c r="H248" s="49"/>
      <c r="I248" s="49"/>
      <c r="J248" s="65"/>
      <c r="K248" s="65"/>
      <c r="L248" s="80"/>
      <c r="M248" s="63"/>
      <c r="N248" s="49"/>
      <c r="O248" s="63"/>
      <c r="P248" s="63"/>
      <c r="Q248" s="63"/>
    </row>
    <row r="249" spans="1:17" ht="31.5">
      <c r="A249" s="95" t="s">
        <v>806</v>
      </c>
      <c r="B249" s="53" t="s">
        <v>706</v>
      </c>
      <c r="C249" s="64" t="s">
        <v>780</v>
      </c>
      <c r="D249" s="80"/>
      <c r="E249" s="80"/>
      <c r="F249" s="49"/>
      <c r="G249" s="49"/>
      <c r="H249" s="49"/>
      <c r="I249" s="49"/>
      <c r="J249" s="65"/>
      <c r="K249" s="65"/>
      <c r="L249" s="80"/>
      <c r="M249" s="63"/>
      <c r="N249" s="49"/>
      <c r="O249" s="63"/>
      <c r="P249" s="63"/>
      <c r="Q249" s="63"/>
    </row>
    <row r="250" spans="1:17" ht="31.5">
      <c r="A250" s="95" t="s">
        <v>806</v>
      </c>
      <c r="B250" s="53" t="s">
        <v>706</v>
      </c>
      <c r="C250" s="64" t="s">
        <v>781</v>
      </c>
      <c r="D250" s="80"/>
      <c r="E250" s="80"/>
      <c r="F250" s="49"/>
      <c r="G250" s="49"/>
      <c r="H250" s="49"/>
      <c r="I250" s="49"/>
      <c r="J250" s="65"/>
      <c r="K250" s="65"/>
      <c r="L250" s="80"/>
      <c r="M250" s="63"/>
      <c r="N250" s="49"/>
      <c r="O250" s="63"/>
      <c r="P250" s="63"/>
      <c r="Q250" s="63"/>
    </row>
    <row r="251" spans="1:17" ht="31.5">
      <c r="A251" s="95" t="s">
        <v>806</v>
      </c>
      <c r="B251" s="53" t="s">
        <v>706</v>
      </c>
      <c r="C251" s="64" t="s">
        <v>782</v>
      </c>
      <c r="D251" s="80"/>
      <c r="E251" s="80"/>
      <c r="F251" s="49"/>
      <c r="G251" s="49"/>
      <c r="H251" s="49"/>
      <c r="I251" s="49"/>
      <c r="J251" s="65"/>
      <c r="K251" s="65"/>
      <c r="L251" s="80"/>
      <c r="M251" s="63"/>
      <c r="N251" s="49"/>
      <c r="O251" s="63"/>
      <c r="P251" s="63"/>
      <c r="Q251" s="63"/>
    </row>
    <row r="252" spans="1:17" ht="31.5">
      <c r="A252" s="95" t="s">
        <v>806</v>
      </c>
      <c r="B252" s="53" t="s">
        <v>706</v>
      </c>
      <c r="C252" s="64" t="s">
        <v>783</v>
      </c>
      <c r="D252" s="80"/>
      <c r="E252" s="80"/>
      <c r="F252" s="49"/>
      <c r="G252" s="49"/>
      <c r="H252" s="49"/>
      <c r="I252" s="49"/>
      <c r="J252" s="65"/>
      <c r="K252" s="65"/>
      <c r="L252" s="80"/>
      <c r="M252" s="63"/>
      <c r="N252" s="49"/>
      <c r="O252" s="63"/>
      <c r="P252" s="63"/>
      <c r="Q252" s="63"/>
    </row>
    <row r="253" spans="1:17" ht="31.5">
      <c r="A253" s="95" t="s">
        <v>806</v>
      </c>
      <c r="B253" s="53" t="s">
        <v>707</v>
      </c>
      <c r="C253" s="64" t="s">
        <v>784</v>
      </c>
      <c r="D253" s="80"/>
      <c r="E253" s="80"/>
      <c r="F253" s="49"/>
      <c r="G253" s="49"/>
      <c r="H253" s="49"/>
      <c r="I253" s="49"/>
      <c r="J253" s="65"/>
      <c r="K253" s="65"/>
      <c r="L253" s="80"/>
      <c r="M253" s="63"/>
      <c r="N253" s="49"/>
      <c r="O253" s="63"/>
      <c r="P253" s="63"/>
      <c r="Q253" s="63"/>
    </row>
    <row r="254" spans="1:17" ht="31.5">
      <c r="A254" s="95" t="s">
        <v>806</v>
      </c>
      <c r="B254" s="53" t="s">
        <v>707</v>
      </c>
      <c r="C254" s="64" t="s">
        <v>785</v>
      </c>
      <c r="D254" s="80"/>
      <c r="E254" s="80"/>
      <c r="F254" s="49"/>
      <c r="G254" s="49"/>
      <c r="H254" s="49"/>
      <c r="I254" s="49"/>
      <c r="J254" s="65"/>
      <c r="K254" s="65"/>
      <c r="L254" s="80"/>
      <c r="M254" s="63"/>
      <c r="N254" s="49"/>
      <c r="O254" s="63"/>
      <c r="P254" s="63"/>
      <c r="Q254" s="63"/>
    </row>
    <row r="255" spans="1:17" ht="31.5">
      <c r="A255" s="95" t="s">
        <v>806</v>
      </c>
      <c r="B255" s="53" t="s">
        <v>706</v>
      </c>
      <c r="C255" s="64" t="s">
        <v>786</v>
      </c>
      <c r="D255" s="80"/>
      <c r="E255" s="80"/>
      <c r="F255" s="49"/>
      <c r="G255" s="49"/>
      <c r="H255" s="49"/>
      <c r="I255" s="49"/>
      <c r="J255" s="65"/>
      <c r="K255" s="65"/>
      <c r="L255" s="80"/>
      <c r="M255" s="63"/>
      <c r="N255" s="49"/>
      <c r="O255" s="63"/>
      <c r="P255" s="63"/>
      <c r="Q255" s="63"/>
    </row>
    <row r="256" spans="1:17" ht="47.25">
      <c r="A256" s="95" t="s">
        <v>806</v>
      </c>
      <c r="B256" s="53" t="s">
        <v>1943</v>
      </c>
      <c r="C256" s="64" t="s">
        <v>1944</v>
      </c>
      <c r="D256" s="80"/>
      <c r="E256" s="80"/>
      <c r="F256" s="49"/>
      <c r="G256" s="49"/>
      <c r="H256" s="49"/>
      <c r="I256" s="49">
        <v>0.25</v>
      </c>
      <c r="J256" s="65"/>
      <c r="K256" s="65"/>
      <c r="L256" s="80"/>
      <c r="M256" s="63"/>
      <c r="N256" s="49"/>
      <c r="O256" s="63"/>
      <c r="P256" s="63"/>
      <c r="Q256" s="63"/>
    </row>
    <row r="257" spans="1:17" ht="49.5" customHeight="1">
      <c r="A257" s="95" t="s">
        <v>806</v>
      </c>
      <c r="B257" s="53" t="s">
        <v>2751</v>
      </c>
      <c r="C257" s="64" t="s">
        <v>1948</v>
      </c>
      <c r="D257" s="80"/>
      <c r="E257" s="80"/>
      <c r="F257" s="49"/>
      <c r="G257" s="49"/>
      <c r="H257" s="49"/>
      <c r="I257" s="49">
        <v>0.30</v>
      </c>
      <c r="J257" s="65"/>
      <c r="K257" s="65"/>
      <c r="L257" s="80"/>
      <c r="M257" s="63"/>
      <c r="N257" s="49"/>
      <c r="O257" s="63"/>
      <c r="P257" s="63"/>
      <c r="Q257" s="63"/>
    </row>
    <row r="258" spans="1:17" ht="68.25" customHeight="1">
      <c r="A258" s="95" t="s">
        <v>806</v>
      </c>
      <c r="B258" s="53" t="s">
        <v>2750</v>
      </c>
      <c r="C258" s="64" t="s">
        <v>2628</v>
      </c>
      <c r="D258" s="80"/>
      <c r="E258" s="80"/>
      <c r="F258" s="49"/>
      <c r="G258" s="49"/>
      <c r="H258" s="49"/>
      <c r="I258" s="49"/>
      <c r="J258" s="65"/>
      <c r="K258" s="65"/>
      <c r="L258" s="80"/>
      <c r="M258" s="63"/>
      <c r="N258" s="49"/>
      <c r="O258" s="63"/>
      <c r="P258" s="63"/>
      <c r="Q258" s="63"/>
    </row>
    <row r="259" spans="1:17" ht="66.7" customHeight="1">
      <c r="A259" s="95" t="s">
        <v>806</v>
      </c>
      <c r="B259" s="53" t="s">
        <v>1954</v>
      </c>
      <c r="C259" s="64" t="s">
        <v>1955</v>
      </c>
      <c r="D259" s="80"/>
      <c r="E259" s="80"/>
      <c r="F259" s="49"/>
      <c r="G259" s="49"/>
      <c r="H259" s="49"/>
      <c r="I259" s="49"/>
      <c r="J259" s="65"/>
      <c r="K259" s="65"/>
      <c r="L259" s="80"/>
      <c r="M259" s="63"/>
      <c r="N259" s="49"/>
      <c r="O259" s="63"/>
      <c r="P259" s="63"/>
      <c r="Q259" s="63"/>
    </row>
    <row r="260" spans="1:17" ht="63">
      <c r="A260" s="95" t="s">
        <v>806</v>
      </c>
      <c r="B260" s="53" t="s">
        <v>1958</v>
      </c>
      <c r="C260" s="64" t="s">
        <v>2629</v>
      </c>
      <c r="D260" s="80"/>
      <c r="E260" s="80"/>
      <c r="F260" s="49"/>
      <c r="G260" s="49"/>
      <c r="H260" s="49"/>
      <c r="I260" s="49"/>
      <c r="J260" s="65"/>
      <c r="K260" s="65"/>
      <c r="L260" s="80"/>
      <c r="M260" s="63"/>
      <c r="N260" s="49"/>
      <c r="O260" s="63"/>
      <c r="P260" s="63"/>
      <c r="Q260" s="63"/>
    </row>
    <row r="261" spans="1:17" ht="63">
      <c r="A261" s="95" t="s">
        <v>806</v>
      </c>
      <c r="B261" s="53" t="s">
        <v>1959</v>
      </c>
      <c r="C261" s="64" t="s">
        <v>2630</v>
      </c>
      <c r="D261" s="80"/>
      <c r="E261" s="80"/>
      <c r="F261" s="49"/>
      <c r="G261" s="49"/>
      <c r="H261" s="49"/>
      <c r="I261" s="49"/>
      <c r="J261" s="65"/>
      <c r="K261" s="65"/>
      <c r="L261" s="80"/>
      <c r="M261" s="63"/>
      <c r="N261" s="49"/>
      <c r="O261" s="63"/>
      <c r="P261" s="63"/>
      <c r="Q261" s="63"/>
    </row>
    <row r="262" spans="1:17" ht="48.05" customHeight="1">
      <c r="A262" s="95" t="s">
        <v>804</v>
      </c>
      <c r="B262" s="53" t="s">
        <v>1960</v>
      </c>
      <c r="C262" s="64" t="s">
        <v>1961</v>
      </c>
      <c r="D262" s="80"/>
      <c r="E262" s="80"/>
      <c r="F262" s="49"/>
      <c r="G262" s="49"/>
      <c r="H262" s="49"/>
      <c r="I262" s="49"/>
      <c r="J262" s="65"/>
      <c r="K262" s="65"/>
      <c r="L262" s="80"/>
      <c r="M262" s="63"/>
      <c r="N262" s="49"/>
      <c r="O262" s="63"/>
      <c r="P262" s="63"/>
      <c r="Q262" s="63"/>
    </row>
    <row r="263" spans="1:17" ht="31.5">
      <c r="A263" s="95" t="s">
        <v>806</v>
      </c>
      <c r="B263" s="53" t="s">
        <v>713</v>
      </c>
      <c r="C263" s="64" t="s">
        <v>387</v>
      </c>
      <c r="D263" s="80"/>
      <c r="E263" s="80"/>
      <c r="F263" s="49"/>
      <c r="G263" s="49"/>
      <c r="H263" s="49"/>
      <c r="I263" s="49"/>
      <c r="J263" s="65"/>
      <c r="K263" s="65"/>
      <c r="L263" s="80"/>
      <c r="M263" s="63"/>
      <c r="N263" s="49"/>
      <c r="O263" s="63"/>
      <c r="P263" s="63"/>
      <c r="Q263" s="63"/>
    </row>
    <row r="264" spans="1:17" ht="31.5">
      <c r="A264" s="95" t="s">
        <v>806</v>
      </c>
      <c r="B264" s="53" t="s">
        <v>1962</v>
      </c>
      <c r="C264" s="64" t="s">
        <v>2631</v>
      </c>
      <c r="D264" s="80"/>
      <c r="E264" s="80"/>
      <c r="F264" s="49"/>
      <c r="G264" s="49"/>
      <c r="H264" s="49"/>
      <c r="I264" s="49"/>
      <c r="J264" s="65"/>
      <c r="K264" s="65"/>
      <c r="L264" s="80"/>
      <c r="M264" s="63"/>
      <c r="N264" s="49"/>
      <c r="O264" s="63"/>
      <c r="P264" s="63"/>
      <c r="Q264" s="63"/>
    </row>
    <row r="265" spans="1:17" ht="31.5">
      <c r="A265" s="95" t="s">
        <v>806</v>
      </c>
      <c r="B265" s="53" t="s">
        <v>714</v>
      </c>
      <c r="C265" s="64" t="s">
        <v>2632</v>
      </c>
      <c r="D265" s="80"/>
      <c r="E265" s="80"/>
      <c r="F265" s="49"/>
      <c r="G265" s="49"/>
      <c r="H265" s="49"/>
      <c r="I265" s="49">
        <v>1</v>
      </c>
      <c r="J265" s="65"/>
      <c r="K265" s="65"/>
      <c r="L265" s="80"/>
      <c r="M265" s="63"/>
      <c r="N265" s="49"/>
      <c r="O265" s="63"/>
      <c r="P265" s="63"/>
      <c r="Q265" s="63"/>
    </row>
    <row r="266" spans="1:17" ht="31.5">
      <c r="A266" s="95" t="s">
        <v>806</v>
      </c>
      <c r="B266" s="53" t="s">
        <v>1963</v>
      </c>
      <c r="C266" s="64" t="s">
        <v>1964</v>
      </c>
      <c r="D266" s="80"/>
      <c r="E266" s="80"/>
      <c r="F266" s="49"/>
      <c r="G266" s="49"/>
      <c r="H266" s="49"/>
      <c r="I266" s="49"/>
      <c r="J266" s="65"/>
      <c r="K266" s="65"/>
      <c r="L266" s="80"/>
      <c r="M266" s="63"/>
      <c r="N266" s="49"/>
      <c r="O266" s="63"/>
      <c r="P266" s="63"/>
      <c r="Q266" s="63"/>
    </row>
    <row r="267" spans="1:17" ht="31.5">
      <c r="A267" s="95" t="s">
        <v>806</v>
      </c>
      <c r="B267" s="53" t="s">
        <v>128</v>
      </c>
      <c r="C267" s="64" t="s">
        <v>388</v>
      </c>
      <c r="D267" s="80"/>
      <c r="E267" s="80"/>
      <c r="F267" s="49"/>
      <c r="G267" s="49"/>
      <c r="H267" s="49">
        <v>0.80</v>
      </c>
      <c r="I267" s="49">
        <v>0.20</v>
      </c>
      <c r="J267" s="65"/>
      <c r="K267" s="65"/>
      <c r="L267" s="80"/>
      <c r="M267" s="63"/>
      <c r="N267" s="49"/>
      <c r="O267" s="63"/>
      <c r="P267" s="63"/>
      <c r="Q267" s="63"/>
    </row>
    <row r="268" spans="1:17" ht="52.45" customHeight="1">
      <c r="A268" s="95" t="s">
        <v>806</v>
      </c>
      <c r="B268" s="53" t="s">
        <v>1965</v>
      </c>
      <c r="C268" s="64" t="s">
        <v>2633</v>
      </c>
      <c r="D268" s="80"/>
      <c r="E268" s="80"/>
      <c r="F268" s="49"/>
      <c r="G268" s="49"/>
      <c r="H268" s="49"/>
      <c r="I268" s="49"/>
      <c r="J268" s="65"/>
      <c r="K268" s="65"/>
      <c r="L268" s="80"/>
      <c r="M268" s="63"/>
      <c r="N268" s="49"/>
      <c r="O268" s="63"/>
      <c r="P268" s="63"/>
      <c r="Q268" s="63"/>
    </row>
    <row r="269" spans="1:17" ht="31.5">
      <c r="A269" s="95" t="s">
        <v>806</v>
      </c>
      <c r="B269" s="53" t="s">
        <v>1966</v>
      </c>
      <c r="C269" s="64" t="s">
        <v>2634</v>
      </c>
      <c r="D269" s="80"/>
      <c r="E269" s="80"/>
      <c r="F269" s="49"/>
      <c r="G269" s="49"/>
      <c r="H269" s="49">
        <v>0.32</v>
      </c>
      <c r="I269" s="49">
        <v>3</v>
      </c>
      <c r="J269" s="65"/>
      <c r="K269" s="65"/>
      <c r="L269" s="80"/>
      <c r="M269" s="63"/>
      <c r="N269" s="49"/>
      <c r="O269" s="63"/>
      <c r="P269" s="63"/>
      <c r="Q269" s="63"/>
    </row>
    <row r="270" spans="1:17" ht="64.5" customHeight="1">
      <c r="A270" s="95" t="s">
        <v>806</v>
      </c>
      <c r="B270" s="53" t="s">
        <v>1967</v>
      </c>
      <c r="C270" s="64" t="s">
        <v>1968</v>
      </c>
      <c r="D270" s="80"/>
      <c r="E270" s="80"/>
      <c r="F270" s="49"/>
      <c r="G270" s="49"/>
      <c r="H270" s="49"/>
      <c r="I270" s="49"/>
      <c r="J270" s="65"/>
      <c r="K270" s="65"/>
      <c r="L270" s="80"/>
      <c r="M270" s="63"/>
      <c r="N270" s="49"/>
      <c r="O270" s="63"/>
      <c r="P270" s="63"/>
      <c r="Q270" s="63"/>
    </row>
    <row r="271" spans="1:17" ht="45.75" customHeight="1">
      <c r="A271" s="5" t="s">
        <v>806</v>
      </c>
      <c r="B271" s="53" t="s">
        <v>1971</v>
      </c>
      <c r="C271" s="64" t="s">
        <v>1972</v>
      </c>
      <c r="D271" s="80"/>
      <c r="E271" s="80"/>
      <c r="F271" s="49"/>
      <c r="G271" s="49"/>
      <c r="H271" s="49">
        <v>0.63</v>
      </c>
      <c r="I271" s="49">
        <v>0.30</v>
      </c>
      <c r="J271" s="65"/>
      <c r="K271" s="65"/>
      <c r="L271" s="80"/>
      <c r="M271" s="63"/>
      <c r="N271" s="49"/>
      <c r="O271" s="63"/>
      <c r="P271" s="63"/>
      <c r="Q271" s="63"/>
    </row>
    <row r="272" spans="1:17" ht="33.05" customHeight="1">
      <c r="A272" s="5" t="s">
        <v>806</v>
      </c>
      <c r="B272" s="53" t="s">
        <v>1979</v>
      </c>
      <c r="C272" s="64" t="s">
        <v>1980</v>
      </c>
      <c r="D272" s="80"/>
      <c r="E272" s="80"/>
      <c r="F272" s="49"/>
      <c r="G272" s="49"/>
      <c r="H272" s="49">
        <v>0.16</v>
      </c>
      <c r="I272" s="49">
        <v>0.06</v>
      </c>
      <c r="J272" s="65"/>
      <c r="K272" s="65"/>
      <c r="L272" s="80"/>
      <c r="M272" s="63"/>
      <c r="N272" s="49"/>
      <c r="O272" s="63"/>
      <c r="P272" s="63"/>
      <c r="Q272" s="63"/>
    </row>
    <row r="273" spans="1:17" ht="31.5">
      <c r="A273" s="5" t="s">
        <v>806</v>
      </c>
      <c r="B273" s="53" t="s">
        <v>1981</v>
      </c>
      <c r="C273" s="64" t="s">
        <v>1982</v>
      </c>
      <c r="D273" s="80"/>
      <c r="E273" s="80"/>
      <c r="F273" s="49"/>
      <c r="G273" s="49"/>
      <c r="H273" s="49">
        <v>0.40</v>
      </c>
      <c r="I273" s="49">
        <v>0.13</v>
      </c>
      <c r="J273" s="65"/>
      <c r="K273" s="65"/>
      <c r="L273" s="80"/>
      <c r="M273" s="63"/>
      <c r="N273" s="49"/>
      <c r="O273" s="63"/>
      <c r="P273" s="63"/>
      <c r="Q273" s="63"/>
    </row>
    <row r="274" spans="1:17" ht="31.5">
      <c r="A274" s="5" t="s">
        <v>806</v>
      </c>
      <c r="B274" s="53" t="s">
        <v>1983</v>
      </c>
      <c r="C274" s="64" t="s">
        <v>1984</v>
      </c>
      <c r="D274" s="80"/>
      <c r="E274" s="80"/>
      <c r="F274" s="49"/>
      <c r="G274" s="49"/>
      <c r="H274" s="49"/>
      <c r="I274" s="49"/>
      <c r="J274" s="65"/>
      <c r="K274" s="65"/>
      <c r="L274" s="80"/>
      <c r="M274" s="63"/>
      <c r="N274" s="49"/>
      <c r="O274" s="63"/>
      <c r="P274" s="63"/>
      <c r="Q274" s="63"/>
    </row>
    <row r="275" spans="1:17" ht="31.5">
      <c r="A275" s="5" t="s">
        <v>806</v>
      </c>
      <c r="B275" s="53" t="s">
        <v>1985</v>
      </c>
      <c r="C275" s="64" t="s">
        <v>1986</v>
      </c>
      <c r="D275" s="80"/>
      <c r="E275" s="80"/>
      <c r="F275" s="49"/>
      <c r="G275" s="49"/>
      <c r="H275" s="49"/>
      <c r="I275" s="49">
        <v>0.22</v>
      </c>
      <c r="J275" s="65"/>
      <c r="K275" s="65"/>
      <c r="L275" s="80"/>
      <c r="M275" s="63"/>
      <c r="N275" s="49"/>
      <c r="O275" s="63"/>
      <c r="P275" s="63"/>
      <c r="Q275" s="63"/>
    </row>
    <row r="276" spans="1:17" ht="31.5">
      <c r="A276" s="5" t="s">
        <v>806</v>
      </c>
      <c r="B276" s="53" t="s">
        <v>1987</v>
      </c>
      <c r="C276" s="64" t="s">
        <v>1988</v>
      </c>
      <c r="D276" s="80"/>
      <c r="E276" s="80"/>
      <c r="F276" s="49"/>
      <c r="G276" s="49"/>
      <c r="H276" s="49"/>
      <c r="I276" s="49"/>
      <c r="J276" s="65"/>
      <c r="K276" s="65"/>
      <c r="L276" s="80"/>
      <c r="M276" s="63"/>
      <c r="N276" s="49"/>
      <c r="O276" s="63"/>
      <c r="P276" s="63"/>
      <c r="Q276" s="63"/>
    </row>
    <row r="277" spans="1:17" ht="48.7" customHeight="1">
      <c r="A277" s="5" t="s">
        <v>806</v>
      </c>
      <c r="B277" s="53" t="s">
        <v>1989</v>
      </c>
      <c r="C277" s="64" t="s">
        <v>2635</v>
      </c>
      <c r="D277" s="80"/>
      <c r="E277" s="80"/>
      <c r="F277" s="49"/>
      <c r="G277" s="49"/>
      <c r="H277" s="49"/>
      <c r="I277" s="49"/>
      <c r="J277" s="65"/>
      <c r="K277" s="65"/>
      <c r="L277" s="80"/>
      <c r="M277" s="63"/>
      <c r="N277" s="49"/>
      <c r="O277" s="63"/>
      <c r="P277" s="63"/>
      <c r="Q277" s="63"/>
    </row>
    <row r="278" spans="1:17" ht="63">
      <c r="A278" s="95" t="s">
        <v>806</v>
      </c>
      <c r="B278" s="53" t="s">
        <v>1995</v>
      </c>
      <c r="C278" s="64" t="s">
        <v>2637</v>
      </c>
      <c r="D278" s="80"/>
      <c r="E278" s="80"/>
      <c r="F278" s="49"/>
      <c r="G278" s="49"/>
      <c r="H278" s="49"/>
      <c r="I278" s="49"/>
      <c r="J278" s="65"/>
      <c r="K278" s="65"/>
      <c r="L278" s="80"/>
      <c r="M278" s="63"/>
      <c r="N278" s="49"/>
      <c r="O278" s="63"/>
      <c r="P278" s="63"/>
      <c r="Q278" s="63"/>
    </row>
    <row r="279" spans="1:17" ht="63">
      <c r="A279" s="56" t="s">
        <v>807</v>
      </c>
      <c r="B279" s="53" t="s">
        <v>2002</v>
      </c>
      <c r="C279" s="64" t="s">
        <v>2003</v>
      </c>
      <c r="D279" s="80"/>
      <c r="E279" s="80"/>
      <c r="F279" s="49"/>
      <c r="G279" s="49">
        <v>0.09</v>
      </c>
      <c r="H279" s="49"/>
      <c r="I279" s="49"/>
      <c r="J279" s="65"/>
      <c r="K279" s="65"/>
      <c r="L279" s="80"/>
      <c r="M279" s="63"/>
      <c r="N279" s="49"/>
      <c r="O279" s="63"/>
      <c r="P279" s="63"/>
      <c r="Q279" s="63"/>
    </row>
    <row r="280" spans="1:17" ht="63">
      <c r="A280" s="56" t="s">
        <v>807</v>
      </c>
      <c r="B280" s="53" t="s">
        <v>253</v>
      </c>
      <c r="C280" s="64" t="s">
        <v>2642</v>
      </c>
      <c r="D280" s="80"/>
      <c r="E280" s="80"/>
      <c r="F280" s="49"/>
      <c r="G280" s="49"/>
      <c r="H280" s="49"/>
      <c r="I280" s="49">
        <v>0.30</v>
      </c>
      <c r="J280" s="65"/>
      <c r="K280" s="65"/>
      <c r="L280" s="80"/>
      <c r="M280" s="63"/>
      <c r="N280" s="49"/>
      <c r="O280" s="63"/>
      <c r="P280" s="63"/>
      <c r="Q280" s="63"/>
    </row>
    <row r="281" spans="1:17" ht="63">
      <c r="A281" s="56" t="s">
        <v>807</v>
      </c>
      <c r="B281" s="53" t="s">
        <v>2004</v>
      </c>
      <c r="C281" s="64" t="s">
        <v>2005</v>
      </c>
      <c r="D281" s="80"/>
      <c r="E281" s="80"/>
      <c r="F281" s="49"/>
      <c r="G281" s="49"/>
      <c r="H281" s="49"/>
      <c r="I281" s="49">
        <v>0.20</v>
      </c>
      <c r="J281" s="65"/>
      <c r="K281" s="65"/>
      <c r="L281" s="80"/>
      <c r="M281" s="63"/>
      <c r="N281" s="49"/>
      <c r="O281" s="63"/>
      <c r="P281" s="63"/>
      <c r="Q281" s="63"/>
    </row>
    <row r="282" spans="1:17" ht="78.75">
      <c r="A282" s="56" t="s">
        <v>807</v>
      </c>
      <c r="B282" s="53" t="s">
        <v>237</v>
      </c>
      <c r="C282" s="81" t="s">
        <v>2645</v>
      </c>
      <c r="D282" s="80"/>
      <c r="E282" s="80"/>
      <c r="F282" s="49"/>
      <c r="G282" s="49"/>
      <c r="H282" s="49"/>
      <c r="I282" s="49">
        <v>0.20</v>
      </c>
      <c r="J282" s="65"/>
      <c r="K282" s="65"/>
      <c r="L282" s="80"/>
      <c r="M282" s="63"/>
      <c r="N282" s="49"/>
      <c r="O282" s="63"/>
      <c r="P282" s="63"/>
      <c r="Q282" s="63"/>
    </row>
    <row r="283" spans="1:17" ht="63">
      <c r="A283" s="56" t="s">
        <v>807</v>
      </c>
      <c r="B283" s="53" t="s">
        <v>2026</v>
      </c>
      <c r="C283" s="81" t="s">
        <v>2646</v>
      </c>
      <c r="D283" s="80"/>
      <c r="E283" s="80"/>
      <c r="F283" s="49"/>
      <c r="G283" s="49"/>
      <c r="H283" s="49"/>
      <c r="I283" s="49">
        <v>0.10</v>
      </c>
      <c r="J283" s="65"/>
      <c r="K283" s="65"/>
      <c r="L283" s="80"/>
      <c r="M283" s="63"/>
      <c r="N283" s="49"/>
      <c r="O283" s="63"/>
      <c r="P283" s="63"/>
      <c r="Q283" s="63"/>
    </row>
    <row r="284" spans="1:17" ht="47.25">
      <c r="A284" s="56" t="s">
        <v>807</v>
      </c>
      <c r="B284" s="53" t="s">
        <v>139</v>
      </c>
      <c r="C284" s="81" t="s">
        <v>2647</v>
      </c>
      <c r="D284" s="80"/>
      <c r="E284" s="80"/>
      <c r="F284" s="49"/>
      <c r="G284" s="49"/>
      <c r="H284" s="49"/>
      <c r="I284" s="49">
        <v>0.40</v>
      </c>
      <c r="J284" s="65"/>
      <c r="K284" s="65"/>
      <c r="L284" s="80"/>
      <c r="M284" s="63"/>
      <c r="N284" s="49"/>
      <c r="O284" s="63"/>
      <c r="P284" s="63"/>
      <c r="Q284" s="63"/>
    </row>
    <row r="285" spans="1:17" ht="63">
      <c r="A285" s="56" t="s">
        <v>807</v>
      </c>
      <c r="B285" s="53" t="s">
        <v>2032</v>
      </c>
      <c r="C285" s="64" t="s">
        <v>2653</v>
      </c>
      <c r="D285" s="80"/>
      <c r="E285" s="80"/>
      <c r="F285" s="49"/>
      <c r="G285" s="49"/>
      <c r="H285" s="49"/>
      <c r="I285" s="49">
        <v>0.15</v>
      </c>
      <c r="J285" s="65"/>
      <c r="K285" s="65"/>
      <c r="L285" s="80"/>
      <c r="M285" s="63"/>
      <c r="N285" s="49"/>
      <c r="O285" s="63"/>
      <c r="P285" s="63"/>
      <c r="Q285" s="63"/>
    </row>
    <row r="286" spans="1:17" ht="78.75">
      <c r="A286" s="56" t="s">
        <v>807</v>
      </c>
      <c r="B286" s="53" t="s">
        <v>135</v>
      </c>
      <c r="C286" s="64" t="s">
        <v>2656</v>
      </c>
      <c r="D286" s="80"/>
      <c r="E286" s="80"/>
      <c r="F286" s="49"/>
      <c r="G286" s="49"/>
      <c r="H286" s="49">
        <v>0.40</v>
      </c>
      <c r="I286" s="49">
        <v>0.15</v>
      </c>
      <c r="J286" s="65"/>
      <c r="K286" s="65"/>
      <c r="L286" s="80"/>
      <c r="M286" s="63"/>
      <c r="N286" s="49"/>
      <c r="O286" s="63"/>
      <c r="P286" s="63"/>
      <c r="Q286" s="63"/>
    </row>
    <row r="287" spans="1:17" ht="47.25">
      <c r="A287" s="56" t="s">
        <v>807</v>
      </c>
      <c r="B287" s="53" t="s">
        <v>2035</v>
      </c>
      <c r="C287" s="64" t="s">
        <v>2036</v>
      </c>
      <c r="D287" s="80"/>
      <c r="E287" s="80"/>
      <c r="F287" s="49"/>
      <c r="G287" s="49"/>
      <c r="H287" s="49"/>
      <c r="I287" s="49">
        <v>0.45</v>
      </c>
      <c r="J287" s="65"/>
      <c r="K287" s="65"/>
      <c r="L287" s="80"/>
      <c r="M287" s="63"/>
      <c r="N287" s="49"/>
      <c r="O287" s="63"/>
      <c r="P287" s="63"/>
      <c r="Q287" s="63"/>
    </row>
    <row r="288" spans="1:17" ht="51.8" customHeight="1">
      <c r="A288" s="56" t="s">
        <v>807</v>
      </c>
      <c r="B288" s="53" t="s">
        <v>136</v>
      </c>
      <c r="C288" s="64" t="s">
        <v>803</v>
      </c>
      <c r="D288" s="80"/>
      <c r="E288" s="80"/>
      <c r="F288" s="49"/>
      <c r="G288" s="49"/>
      <c r="H288" s="49"/>
      <c r="I288" s="49">
        <v>0.66</v>
      </c>
      <c r="J288" s="65"/>
      <c r="K288" s="65"/>
      <c r="L288" s="80"/>
      <c r="M288" s="63"/>
      <c r="N288" s="49"/>
      <c r="O288" s="63"/>
      <c r="P288" s="63"/>
      <c r="Q288" s="63"/>
    </row>
    <row r="289" spans="1:17" ht="65.3" customHeight="1">
      <c r="A289" s="56" t="s">
        <v>807</v>
      </c>
      <c r="B289" s="53" t="s">
        <v>2039</v>
      </c>
      <c r="C289" s="64" t="s">
        <v>2040</v>
      </c>
      <c r="D289" s="80"/>
      <c r="E289" s="80"/>
      <c r="F289" s="49"/>
      <c r="G289" s="49"/>
      <c r="H289" s="49"/>
      <c r="I289" s="49">
        <v>1.60</v>
      </c>
      <c r="J289" s="65"/>
      <c r="K289" s="65"/>
      <c r="L289" s="80"/>
      <c r="M289" s="63"/>
      <c r="N289" s="49"/>
      <c r="O289" s="63"/>
      <c r="P289" s="63"/>
      <c r="Q289" s="63"/>
    </row>
    <row r="290" spans="1:17" ht="63">
      <c r="A290" s="56" t="s">
        <v>807</v>
      </c>
      <c r="B290" s="53" t="s">
        <v>239</v>
      </c>
      <c r="C290" s="64" t="s">
        <v>2658</v>
      </c>
      <c r="D290" s="80"/>
      <c r="E290" s="80"/>
      <c r="F290" s="49"/>
      <c r="G290" s="49"/>
      <c r="H290" s="49"/>
      <c r="I290" s="49">
        <v>1.80</v>
      </c>
      <c r="J290" s="65"/>
      <c r="K290" s="65"/>
      <c r="L290" s="80"/>
      <c r="M290" s="63"/>
      <c r="N290" s="49"/>
      <c r="O290" s="63"/>
      <c r="P290" s="63"/>
      <c r="Q290" s="63"/>
    </row>
    <row r="291" spans="1:17" ht="78.75">
      <c r="A291" s="56" t="s">
        <v>807</v>
      </c>
      <c r="B291" s="53" t="s">
        <v>2045</v>
      </c>
      <c r="C291" s="64" t="s">
        <v>2662</v>
      </c>
      <c r="D291" s="80"/>
      <c r="E291" s="80"/>
      <c r="F291" s="49"/>
      <c r="G291" s="49"/>
      <c r="H291" s="49"/>
      <c r="I291" s="49">
        <v>0.95</v>
      </c>
      <c r="J291" s="65"/>
      <c r="K291" s="65"/>
      <c r="L291" s="80"/>
      <c r="M291" s="63"/>
      <c r="N291" s="49"/>
      <c r="O291" s="63"/>
      <c r="P291" s="63"/>
      <c r="Q291" s="63"/>
    </row>
    <row r="292" spans="1:17" ht="94.5">
      <c r="A292" s="56" t="s">
        <v>807</v>
      </c>
      <c r="B292" s="53" t="s">
        <v>2056</v>
      </c>
      <c r="C292" s="64" t="s">
        <v>2057</v>
      </c>
      <c r="D292" s="80"/>
      <c r="E292" s="80"/>
      <c r="F292" s="49"/>
      <c r="G292" s="49"/>
      <c r="H292" s="49"/>
      <c r="I292" s="49">
        <v>0.20</v>
      </c>
      <c r="J292" s="65"/>
      <c r="K292" s="65"/>
      <c r="L292" s="80"/>
      <c r="M292" s="63"/>
      <c r="N292" s="49"/>
      <c r="O292" s="63"/>
      <c r="P292" s="63"/>
      <c r="Q292" s="63"/>
    </row>
    <row r="293" spans="1:17" ht="47.25">
      <c r="A293" s="56" t="s">
        <v>807</v>
      </c>
      <c r="B293" s="53" t="s">
        <v>2749</v>
      </c>
      <c r="C293" s="64" t="s">
        <v>2167</v>
      </c>
      <c r="D293" s="80"/>
      <c r="E293" s="80"/>
      <c r="F293" s="49"/>
      <c r="G293" s="49"/>
      <c r="H293" s="49"/>
      <c r="I293" s="49">
        <v>0.10</v>
      </c>
      <c r="J293" s="65"/>
      <c r="K293" s="65"/>
      <c r="L293" s="80"/>
      <c r="M293" s="63"/>
      <c r="N293" s="49"/>
      <c r="O293" s="63"/>
      <c r="P293" s="63"/>
      <c r="Q293" s="63"/>
    </row>
  </sheetData>
  <sheetProtection/>
  <protectedRanges>
    <protectedRange sqref="C40:C41" name="Марков Арсений_1"/>
  </protectedRanges>
  <autoFilter ref="A10:Q293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64b6eef-7890-4b2a-8de4-0752d271575f}">
  <sheetPr codeName="">
    <tabColor rgb="FF92D050"/>
  </sheetPr>
  <dimension ref="A1:Q417"/>
  <sheetViews>
    <sheetView workbookViewId="0" topLeftCell="A7">
      <selection pane="topLeft" activeCell="C14" sqref="C14"/>
    </sheetView>
  </sheetViews>
  <sheetFormatPr defaultColWidth="9.08984375" defaultRowHeight="15.75"/>
  <cols>
    <col min="1" max="1" width="9.125" style="20"/>
    <col min="2" max="2" width="44.5" style="20" customWidth="1"/>
    <col min="3" max="3" width="12.75" style="20" customWidth="1"/>
    <col min="4" max="5" width="9.125" style="20"/>
    <col min="6" max="6" width="12.25" style="20" customWidth="1"/>
    <col min="7" max="7" width="9.125" style="20" customWidth="1"/>
    <col min="8" max="12" width="9.125" style="20"/>
    <col min="13" max="13" width="10.5" style="20" customWidth="1"/>
    <col min="14" max="14" width="9.125" style="20"/>
    <col min="15" max="15" width="11.75" style="20" customWidth="1"/>
    <col min="16" max="16384" width="9.125" style="20"/>
  </cols>
  <sheetData>
    <row r="1" spans="15:15" ht="15.75">
      <c r="O1" s="20" t="s">
        <v>417</v>
      </c>
    </row>
    <row r="2" spans="15:15" ht="15.75">
      <c r="O2" s="20" t="s">
        <v>418</v>
      </c>
    </row>
    <row r="3" spans="15:15" ht="15.75">
      <c r="O3" s="20" t="s">
        <v>419</v>
      </c>
    </row>
    <row r="4" spans="1:15" ht="18.75">
      <c r="A4" s="138" t="s">
        <v>421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36.8" customHeight="1">
      <c r="A5" s="104" t="s">
        <v>824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ht="15.75">
      <c r="A6" s="104"/>
      <c r="B6" s="105"/>
      <c r="C6" s="105"/>
      <c r="D6" s="105" t="s">
        <v>254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7" ht="38.2" customHeight="1">
      <c r="A7" s="100" t="s">
        <v>467</v>
      </c>
      <c r="B7" s="100" t="s">
        <v>468</v>
      </c>
      <c r="C7" s="100" t="s">
        <v>2730</v>
      </c>
      <c r="D7" s="100" t="s">
        <v>469</v>
      </c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217.55" customHeight="1">
      <c r="A8" s="100"/>
      <c r="B8" s="100"/>
      <c r="C8" s="100"/>
      <c r="D8" s="100" t="s">
        <v>470</v>
      </c>
      <c r="E8" s="100"/>
      <c r="F8" s="100" t="s">
        <v>471</v>
      </c>
      <c r="G8" s="100"/>
      <c r="H8" s="100" t="s">
        <v>472</v>
      </c>
      <c r="I8" s="100"/>
      <c r="J8" s="100" t="s">
        <v>473</v>
      </c>
      <c r="K8" s="100"/>
      <c r="L8" s="100" t="s">
        <v>474</v>
      </c>
      <c r="M8" s="100"/>
      <c r="N8" s="100" t="s">
        <v>475</v>
      </c>
      <c r="O8" s="100"/>
      <c r="P8" s="100" t="s">
        <v>476</v>
      </c>
      <c r="Q8" s="100"/>
    </row>
    <row r="9" spans="1:17" ht="34.45" customHeight="1">
      <c r="A9" s="100"/>
      <c r="B9" s="100"/>
      <c r="C9" s="100"/>
      <c r="D9" s="34" t="s">
        <v>95</v>
      </c>
      <c r="E9" s="34" t="s">
        <v>96</v>
      </c>
      <c r="F9" s="34" t="s">
        <v>95</v>
      </c>
      <c r="G9" s="34" t="s">
        <v>96</v>
      </c>
      <c r="H9" s="34" t="s">
        <v>95</v>
      </c>
      <c r="I9" s="34" t="s">
        <v>96</v>
      </c>
      <c r="J9" s="34" t="s">
        <v>95</v>
      </c>
      <c r="K9" s="34" t="s">
        <v>96</v>
      </c>
      <c r="L9" s="34" t="s">
        <v>95</v>
      </c>
      <c r="M9" s="34" t="s">
        <v>96</v>
      </c>
      <c r="N9" s="34" t="s">
        <v>95</v>
      </c>
      <c r="O9" s="34" t="s">
        <v>96</v>
      </c>
      <c r="P9" s="34" t="s">
        <v>95</v>
      </c>
      <c r="Q9" s="34" t="s">
        <v>96</v>
      </c>
    </row>
    <row r="10" spans="1:17" ht="15.75">
      <c r="A10" s="100">
        <v>1</v>
      </c>
      <c r="B10" s="100">
        <v>2</v>
      </c>
      <c r="C10" s="100">
        <v>3</v>
      </c>
      <c r="D10" s="100">
        <v>4</v>
      </c>
      <c r="E10" s="100">
        <v>5</v>
      </c>
      <c r="F10" s="100">
        <v>6</v>
      </c>
      <c r="G10" s="100">
        <v>7</v>
      </c>
      <c r="H10" s="100">
        <v>8</v>
      </c>
      <c r="I10" s="100">
        <v>9</v>
      </c>
      <c r="J10" s="100">
        <v>10</v>
      </c>
      <c r="K10" s="100">
        <v>11</v>
      </c>
      <c r="L10" s="100">
        <v>12</v>
      </c>
      <c r="M10" s="100">
        <v>13</v>
      </c>
      <c r="N10" s="100">
        <v>14</v>
      </c>
      <c r="O10" s="100">
        <v>15</v>
      </c>
      <c r="P10" s="100">
        <v>16</v>
      </c>
      <c r="Q10" s="100">
        <v>17</v>
      </c>
    </row>
    <row r="11" spans="1:17" ht="15.75">
      <c r="A11" s="33"/>
      <c r="B11" s="32" t="s">
        <v>2731</v>
      </c>
      <c r="C11" s="15"/>
      <c r="D11" s="60">
        <f>SUM(D12:D417)</f>
        <v>0</v>
      </c>
      <c r="E11" s="60">
        <f>SUM(E12:E417)</f>
        <v>0</v>
      </c>
      <c r="F11" s="60">
        <f t="shared" si="0" ref="F11:Q11">=SUM(F12:F417)</f>
        <v>91.054000000000002</v>
      </c>
      <c r="G11" s="60">
        <f t="shared" si="0"/>
        <v>87.835000000000008</v>
      </c>
      <c r="H11" s="60">
        <f t="shared" si="0"/>
        <v>15.946000000000009</v>
      </c>
      <c r="I11" s="60">
        <f t="shared" si="0"/>
        <v>50.620000000000012</v>
      </c>
      <c r="J11" s="60">
        <f t="shared" si="0"/>
        <v>0</v>
      </c>
      <c r="K11" s="60">
        <f t="shared" si="0"/>
        <v>22.280000000000001</v>
      </c>
      <c r="L11" s="60">
        <f t="shared" si="0"/>
        <v>0</v>
      </c>
      <c r="M11" s="60">
        <f t="shared" si="0"/>
        <v>0</v>
      </c>
      <c r="N11" s="60">
        <f t="shared" si="0"/>
        <v>0</v>
      </c>
      <c r="O11" s="60">
        <f t="shared" si="0"/>
        <v>0</v>
      </c>
      <c r="P11" s="60">
        <f t="shared" si="0"/>
        <v>0</v>
      </c>
      <c r="Q11" s="60">
        <f t="shared" si="0"/>
        <v>0</v>
      </c>
    </row>
    <row r="12" spans="1:17" ht="31.5">
      <c r="A12" s="95" t="s">
        <v>804</v>
      </c>
      <c r="B12" s="53" t="s">
        <v>477</v>
      </c>
      <c r="C12" s="54" t="s">
        <v>2208</v>
      </c>
      <c r="D12" s="74"/>
      <c r="E12" s="74"/>
      <c r="F12" s="49"/>
      <c r="G12" s="49"/>
      <c r="H12" s="49"/>
      <c r="I12" s="49"/>
      <c r="J12" s="49"/>
      <c r="K12" s="49"/>
      <c r="L12" s="49"/>
      <c r="M12" s="69"/>
      <c r="N12" s="49"/>
      <c r="O12" s="69"/>
      <c r="P12" s="69"/>
      <c r="Q12" s="69"/>
    </row>
    <row r="13" spans="1:17" ht="47.25">
      <c r="A13" s="95" t="s">
        <v>805</v>
      </c>
      <c r="B13" s="53" t="s">
        <v>159</v>
      </c>
      <c r="C13" s="54" t="s">
        <v>2210</v>
      </c>
      <c r="D13" s="74"/>
      <c r="E13" s="74"/>
      <c r="F13" s="49"/>
      <c r="G13" s="49">
        <v>1.80</v>
      </c>
      <c r="H13" s="49"/>
      <c r="I13" s="49"/>
      <c r="J13" s="49"/>
      <c r="K13" s="49"/>
      <c r="L13" s="49"/>
      <c r="M13" s="69"/>
      <c r="N13" s="49"/>
      <c r="O13" s="70"/>
      <c r="P13" s="70"/>
      <c r="Q13" s="70"/>
    </row>
    <row r="14" spans="1:17" ht="47.25">
      <c r="A14" s="95" t="s">
        <v>805</v>
      </c>
      <c r="B14" s="53" t="s">
        <v>478</v>
      </c>
      <c r="C14" s="54" t="s">
        <v>2211</v>
      </c>
      <c r="D14" s="74"/>
      <c r="E14" s="74"/>
      <c r="F14" s="49"/>
      <c r="G14" s="49">
        <v>2.3199999999999998</v>
      </c>
      <c r="H14" s="49"/>
      <c r="I14" s="49"/>
      <c r="J14" s="49"/>
      <c r="K14" s="49"/>
      <c r="L14" s="49"/>
      <c r="M14" s="69"/>
      <c r="N14" s="49"/>
      <c r="O14" s="82"/>
      <c r="P14" s="82"/>
      <c r="Q14" s="82"/>
    </row>
    <row r="15" spans="1:17" ht="31.5">
      <c r="A15" s="95" t="s">
        <v>805</v>
      </c>
      <c r="B15" s="53" t="s">
        <v>479</v>
      </c>
      <c r="C15" s="54" t="s">
        <v>2212</v>
      </c>
      <c r="D15" s="74"/>
      <c r="E15" s="74"/>
      <c r="F15" s="49"/>
      <c r="G15" s="49">
        <v>2</v>
      </c>
      <c r="H15" s="49"/>
      <c r="I15" s="49"/>
      <c r="J15" s="49"/>
      <c r="K15" s="49"/>
      <c r="L15" s="49"/>
      <c r="M15" s="69"/>
      <c r="N15" s="49"/>
      <c r="O15" s="82"/>
      <c r="P15" s="82"/>
      <c r="Q15" s="82"/>
    </row>
    <row r="16" spans="1:17" ht="47.25">
      <c r="A16" s="95" t="s">
        <v>805</v>
      </c>
      <c r="B16" s="53" t="s">
        <v>160</v>
      </c>
      <c r="C16" s="54" t="s">
        <v>2215</v>
      </c>
      <c r="D16" s="77"/>
      <c r="E16" s="77"/>
      <c r="F16" s="49"/>
      <c r="G16" s="49">
        <v>0.80</v>
      </c>
      <c r="H16" s="49"/>
      <c r="I16" s="49"/>
      <c r="J16" s="49"/>
      <c r="K16" s="49"/>
      <c r="L16" s="49"/>
      <c r="M16" s="69"/>
      <c r="N16" s="49"/>
      <c r="O16" s="82"/>
      <c r="P16" s="82"/>
      <c r="Q16" s="82"/>
    </row>
    <row r="17" spans="1:17" ht="78.75">
      <c r="A17" s="95" t="s">
        <v>805</v>
      </c>
      <c r="B17" s="53" t="s">
        <v>161</v>
      </c>
      <c r="C17" s="54" t="s">
        <v>2219</v>
      </c>
      <c r="D17" s="77"/>
      <c r="E17" s="77"/>
      <c r="F17" s="49"/>
      <c r="G17" s="49">
        <v>0.90</v>
      </c>
      <c r="H17" s="49"/>
      <c r="I17" s="49"/>
      <c r="J17" s="49"/>
      <c r="K17" s="49"/>
      <c r="L17" s="49"/>
      <c r="M17" s="69"/>
      <c r="N17" s="49"/>
      <c r="O17" s="82"/>
      <c r="P17" s="82"/>
      <c r="Q17" s="82"/>
    </row>
    <row r="18" spans="1:17" ht="47.25">
      <c r="A18" s="95" t="s">
        <v>805</v>
      </c>
      <c r="B18" s="53" t="s">
        <v>162</v>
      </c>
      <c r="C18" s="54" t="s">
        <v>2220</v>
      </c>
      <c r="D18" s="77"/>
      <c r="E18" s="77"/>
      <c r="F18" s="49"/>
      <c r="G18" s="49">
        <v>1.20</v>
      </c>
      <c r="H18" s="49"/>
      <c r="I18" s="49"/>
      <c r="J18" s="49"/>
      <c r="K18" s="49"/>
      <c r="L18" s="49"/>
      <c r="M18" s="69"/>
      <c r="N18" s="49"/>
      <c r="O18" s="82"/>
      <c r="P18" s="82"/>
      <c r="Q18" s="82"/>
    </row>
    <row r="19" spans="1:17" ht="47.25">
      <c r="A19" s="95" t="s">
        <v>804</v>
      </c>
      <c r="B19" s="53" t="s">
        <v>483</v>
      </c>
      <c r="C19" s="54" t="s">
        <v>255</v>
      </c>
      <c r="D19" s="77"/>
      <c r="E19" s="77"/>
      <c r="F19" s="49"/>
      <c r="G19" s="49"/>
      <c r="H19" s="49"/>
      <c r="I19" s="49"/>
      <c r="J19" s="49"/>
      <c r="K19" s="49"/>
      <c r="L19" s="49"/>
      <c r="M19" s="69"/>
      <c r="N19" s="49"/>
      <c r="O19" s="82"/>
      <c r="P19" s="82"/>
      <c r="Q19" s="82"/>
    </row>
    <row r="20" spans="1:17" ht="47.25">
      <c r="A20" s="95" t="s">
        <v>804</v>
      </c>
      <c r="B20" s="53" t="s">
        <v>484</v>
      </c>
      <c r="C20" s="54" t="s">
        <v>723</v>
      </c>
      <c r="D20" s="77"/>
      <c r="E20" s="77"/>
      <c r="F20" s="49"/>
      <c r="G20" s="49"/>
      <c r="H20" s="49"/>
      <c r="I20" s="49"/>
      <c r="J20" s="49"/>
      <c r="K20" s="49"/>
      <c r="L20" s="49"/>
      <c r="M20" s="69"/>
      <c r="N20" s="49"/>
      <c r="O20" s="82"/>
      <c r="P20" s="82"/>
      <c r="Q20" s="82"/>
    </row>
    <row r="21" spans="1:17" ht="63">
      <c r="A21" s="95" t="s">
        <v>805</v>
      </c>
      <c r="B21" s="53" t="s">
        <v>488</v>
      </c>
      <c r="C21" s="54" t="s">
        <v>259</v>
      </c>
      <c r="D21" s="77"/>
      <c r="E21" s="77"/>
      <c r="F21" s="49"/>
      <c r="G21" s="49"/>
      <c r="H21" s="49"/>
      <c r="I21" s="49"/>
      <c r="J21" s="49"/>
      <c r="K21" s="49">
        <v>1.88</v>
      </c>
      <c r="L21" s="49"/>
      <c r="M21" s="69"/>
      <c r="N21" s="49"/>
      <c r="O21" s="82"/>
      <c r="P21" s="82"/>
      <c r="Q21" s="82"/>
    </row>
    <row r="22" spans="1:17" ht="78.75">
      <c r="A22" s="95" t="s">
        <v>805</v>
      </c>
      <c r="B22" s="53" t="s">
        <v>490</v>
      </c>
      <c r="C22" s="54" t="s">
        <v>261</v>
      </c>
      <c r="D22" s="77"/>
      <c r="E22" s="77"/>
      <c r="F22" s="49"/>
      <c r="G22" s="49"/>
      <c r="H22" s="49"/>
      <c r="I22" s="49"/>
      <c r="J22" s="49"/>
      <c r="K22" s="49"/>
      <c r="L22" s="49"/>
      <c r="M22" s="69"/>
      <c r="N22" s="49"/>
      <c r="O22" s="82"/>
      <c r="P22" s="82"/>
      <c r="Q22" s="82"/>
    </row>
    <row r="23" spans="1:17" ht="63">
      <c r="A23" s="95" t="s">
        <v>805</v>
      </c>
      <c r="B23" s="53" t="s">
        <v>491</v>
      </c>
      <c r="C23" s="54" t="s">
        <v>262</v>
      </c>
      <c r="D23" s="77"/>
      <c r="E23" s="77"/>
      <c r="F23" s="49"/>
      <c r="G23" s="49">
        <v>1.23</v>
      </c>
      <c r="H23" s="49"/>
      <c r="I23" s="49"/>
      <c r="J23" s="49"/>
      <c r="K23" s="49"/>
      <c r="L23" s="49"/>
      <c r="M23" s="69"/>
      <c r="N23" s="49"/>
      <c r="O23" s="82"/>
      <c r="P23" s="82"/>
      <c r="Q23" s="82"/>
    </row>
    <row r="24" spans="1:17" ht="63">
      <c r="A24" s="95" t="s">
        <v>805</v>
      </c>
      <c r="B24" s="53" t="s">
        <v>492</v>
      </c>
      <c r="C24" s="54" t="s">
        <v>263</v>
      </c>
      <c r="D24" s="77"/>
      <c r="E24" s="77"/>
      <c r="F24" s="49"/>
      <c r="G24" s="49">
        <v>3.30</v>
      </c>
      <c r="H24" s="49"/>
      <c r="I24" s="49"/>
      <c r="J24" s="49"/>
      <c r="K24" s="49"/>
      <c r="L24" s="49"/>
      <c r="M24" s="69"/>
      <c r="N24" s="49"/>
      <c r="O24" s="82"/>
      <c r="P24" s="82"/>
      <c r="Q24" s="82"/>
    </row>
    <row r="25" spans="1:17" ht="31.5">
      <c r="A25" s="95" t="s">
        <v>804</v>
      </c>
      <c r="B25" s="53" t="s">
        <v>98</v>
      </c>
      <c r="C25" s="54" t="s">
        <v>264</v>
      </c>
      <c r="D25" s="77"/>
      <c r="E25" s="77"/>
      <c r="F25" s="49"/>
      <c r="G25" s="49"/>
      <c r="H25" s="49"/>
      <c r="I25" s="49"/>
      <c r="J25" s="49"/>
      <c r="K25" s="49"/>
      <c r="L25" s="49"/>
      <c r="M25" s="69"/>
      <c r="N25" s="49"/>
      <c r="O25" s="82"/>
      <c r="P25" s="82"/>
      <c r="Q25" s="82"/>
    </row>
    <row r="26" spans="1:17" ht="47.25">
      <c r="A26" s="95" t="s">
        <v>805</v>
      </c>
      <c r="B26" s="53" t="s">
        <v>494</v>
      </c>
      <c r="C26" s="54" t="s">
        <v>2231</v>
      </c>
      <c r="D26" s="77"/>
      <c r="E26" s="77"/>
      <c r="F26" s="49"/>
      <c r="G26" s="49"/>
      <c r="H26" s="49"/>
      <c r="I26" s="49"/>
      <c r="J26" s="49"/>
      <c r="K26" s="49"/>
      <c r="L26" s="49"/>
      <c r="M26" s="69"/>
      <c r="N26" s="49"/>
      <c r="O26" s="82"/>
      <c r="P26" s="82"/>
      <c r="Q26" s="82"/>
    </row>
    <row r="27" spans="1:17" ht="31.5">
      <c r="A27" s="95" t="s">
        <v>805</v>
      </c>
      <c r="B27" s="53" t="s">
        <v>99</v>
      </c>
      <c r="C27" s="54" t="s">
        <v>2232</v>
      </c>
      <c r="D27" s="77"/>
      <c r="E27" s="77"/>
      <c r="F27" s="49"/>
      <c r="G27" s="49"/>
      <c r="H27" s="49"/>
      <c r="I27" s="49"/>
      <c r="J27" s="49"/>
      <c r="K27" s="49"/>
      <c r="L27" s="49"/>
      <c r="M27" s="69"/>
      <c r="N27" s="49"/>
      <c r="O27" s="82"/>
      <c r="P27" s="82"/>
      <c r="Q27" s="82"/>
    </row>
    <row r="28" spans="1:17" ht="31.5">
      <c r="A28" s="95" t="s">
        <v>805</v>
      </c>
      <c r="B28" s="53" t="s">
        <v>100</v>
      </c>
      <c r="C28" s="54" t="s">
        <v>265</v>
      </c>
      <c r="D28" s="77"/>
      <c r="E28" s="77"/>
      <c r="F28" s="49"/>
      <c r="G28" s="49"/>
      <c r="H28" s="49"/>
      <c r="I28" s="49"/>
      <c r="J28" s="49"/>
      <c r="K28" s="49"/>
      <c r="L28" s="49"/>
      <c r="M28" s="69"/>
      <c r="N28" s="49"/>
      <c r="O28" s="82"/>
      <c r="P28" s="82"/>
      <c r="Q28" s="82"/>
    </row>
    <row r="29" spans="1:17" ht="33.05" customHeight="1">
      <c r="A29" s="95" t="s">
        <v>805</v>
      </c>
      <c r="B29" s="53" t="s">
        <v>101</v>
      </c>
      <c r="C29" s="54" t="s">
        <v>2233</v>
      </c>
      <c r="D29" s="77"/>
      <c r="E29" s="77"/>
      <c r="F29" s="49"/>
      <c r="G29" s="49"/>
      <c r="H29" s="49"/>
      <c r="I29" s="49"/>
      <c r="J29" s="49"/>
      <c r="K29" s="49"/>
      <c r="L29" s="49"/>
      <c r="M29" s="69"/>
      <c r="N29" s="49"/>
      <c r="O29" s="82"/>
      <c r="P29" s="82"/>
      <c r="Q29" s="82"/>
    </row>
    <row r="30" spans="1:17" ht="31.5">
      <c r="A30" s="95" t="s">
        <v>804</v>
      </c>
      <c r="B30" s="53" t="s">
        <v>495</v>
      </c>
      <c r="C30" s="54" t="s">
        <v>2234</v>
      </c>
      <c r="D30" s="77"/>
      <c r="E30" s="77"/>
      <c r="F30" s="49"/>
      <c r="G30" s="49"/>
      <c r="H30" s="49"/>
      <c r="I30" s="49"/>
      <c r="J30" s="49"/>
      <c r="K30" s="49"/>
      <c r="L30" s="49"/>
      <c r="M30" s="69"/>
      <c r="N30" s="49"/>
      <c r="O30" s="82"/>
      <c r="P30" s="82"/>
      <c r="Q30" s="82"/>
    </row>
    <row r="31" spans="1:17" ht="31.5">
      <c r="A31" s="95" t="s">
        <v>804</v>
      </c>
      <c r="B31" s="53" t="s">
        <v>496</v>
      </c>
      <c r="C31" s="54" t="s">
        <v>2235</v>
      </c>
      <c r="D31" s="74"/>
      <c r="E31" s="74"/>
      <c r="F31" s="49"/>
      <c r="G31" s="49"/>
      <c r="H31" s="49"/>
      <c r="I31" s="49"/>
      <c r="J31" s="49"/>
      <c r="K31" s="49"/>
      <c r="L31" s="49"/>
      <c r="M31" s="69"/>
      <c r="N31" s="49"/>
      <c r="O31" s="82"/>
      <c r="P31" s="82"/>
      <c r="Q31" s="82"/>
    </row>
    <row r="32" spans="1:17" ht="31.5">
      <c r="A32" s="95" t="s">
        <v>804</v>
      </c>
      <c r="B32" s="53" t="s">
        <v>163</v>
      </c>
      <c r="C32" s="54" t="s">
        <v>2236</v>
      </c>
      <c r="D32" s="74"/>
      <c r="E32" s="74"/>
      <c r="F32" s="49"/>
      <c r="G32" s="49"/>
      <c r="H32" s="49"/>
      <c r="I32" s="49"/>
      <c r="J32" s="49"/>
      <c r="K32" s="49"/>
      <c r="L32" s="49"/>
      <c r="M32" s="69"/>
      <c r="N32" s="49"/>
      <c r="O32" s="82"/>
      <c r="P32" s="82"/>
      <c r="Q32" s="82"/>
    </row>
    <row r="33" spans="1:17" ht="31.5">
      <c r="A33" s="95" t="s">
        <v>804</v>
      </c>
      <c r="B33" s="53" t="s">
        <v>497</v>
      </c>
      <c r="C33" s="54" t="s">
        <v>266</v>
      </c>
      <c r="D33" s="74"/>
      <c r="E33" s="74"/>
      <c r="F33" s="49"/>
      <c r="G33" s="49"/>
      <c r="H33" s="49"/>
      <c r="I33" s="49"/>
      <c r="J33" s="49"/>
      <c r="K33" s="49"/>
      <c r="L33" s="49"/>
      <c r="M33" s="69"/>
      <c r="N33" s="49"/>
      <c r="O33" s="82"/>
      <c r="P33" s="82"/>
      <c r="Q33" s="82"/>
    </row>
    <row r="34" spans="1:17" ht="31.5">
      <c r="A34" s="95" t="s">
        <v>805</v>
      </c>
      <c r="B34" s="53" t="s">
        <v>102</v>
      </c>
      <c r="C34" s="54" t="s">
        <v>2237</v>
      </c>
      <c r="D34" s="77"/>
      <c r="E34" s="77"/>
      <c r="F34" s="49"/>
      <c r="G34" s="49">
        <v>1.80</v>
      </c>
      <c r="H34" s="49"/>
      <c r="I34" s="49"/>
      <c r="J34" s="49"/>
      <c r="K34" s="49"/>
      <c r="L34" s="49"/>
      <c r="M34" s="69"/>
      <c r="N34" s="49"/>
      <c r="O34" s="82"/>
      <c r="P34" s="82"/>
      <c r="Q34" s="82"/>
    </row>
    <row r="35" spans="1:17" ht="31.5">
      <c r="A35" s="95" t="s">
        <v>805</v>
      </c>
      <c r="B35" s="53" t="s">
        <v>103</v>
      </c>
      <c r="C35" s="54" t="s">
        <v>2238</v>
      </c>
      <c r="D35" s="77"/>
      <c r="E35" s="77"/>
      <c r="F35" s="49"/>
      <c r="G35" s="49"/>
      <c r="H35" s="49"/>
      <c r="I35" s="49"/>
      <c r="J35" s="49"/>
      <c r="K35" s="49"/>
      <c r="L35" s="49"/>
      <c r="M35" s="69"/>
      <c r="N35" s="49"/>
      <c r="O35" s="82"/>
      <c r="P35" s="82"/>
      <c r="Q35" s="82"/>
    </row>
    <row r="36" spans="1:17" ht="47.25">
      <c r="A36" s="95" t="s">
        <v>805</v>
      </c>
      <c r="B36" s="53" t="s">
        <v>164</v>
      </c>
      <c r="C36" s="54" t="s">
        <v>2239</v>
      </c>
      <c r="D36" s="77"/>
      <c r="E36" s="77"/>
      <c r="F36" s="49"/>
      <c r="G36" s="49"/>
      <c r="H36" s="49"/>
      <c r="I36" s="49"/>
      <c r="J36" s="49"/>
      <c r="K36" s="49"/>
      <c r="L36" s="49"/>
      <c r="M36" s="69"/>
      <c r="N36" s="49"/>
      <c r="O36" s="82"/>
      <c r="P36" s="82"/>
      <c r="Q36" s="82"/>
    </row>
    <row r="37" spans="1:17" ht="31.5">
      <c r="A37" s="95" t="s">
        <v>805</v>
      </c>
      <c r="B37" s="53" t="s">
        <v>905</v>
      </c>
      <c r="C37" s="54" t="s">
        <v>906</v>
      </c>
      <c r="D37" s="77"/>
      <c r="E37" s="77"/>
      <c r="F37" s="49"/>
      <c r="G37" s="49"/>
      <c r="H37" s="49"/>
      <c r="I37" s="49"/>
      <c r="J37" s="49"/>
      <c r="K37" s="49"/>
      <c r="L37" s="49"/>
      <c r="M37" s="69"/>
      <c r="N37" s="49"/>
      <c r="O37" s="82"/>
      <c r="P37" s="82"/>
      <c r="Q37" s="82"/>
    </row>
    <row r="38" spans="1:17" ht="47.25">
      <c r="A38" s="95" t="s">
        <v>805</v>
      </c>
      <c r="B38" s="53" t="s">
        <v>907</v>
      </c>
      <c r="C38" s="54" t="s">
        <v>908</v>
      </c>
      <c r="D38" s="77"/>
      <c r="E38" s="77"/>
      <c r="F38" s="49"/>
      <c r="G38" s="49"/>
      <c r="H38" s="49"/>
      <c r="I38" s="49"/>
      <c r="J38" s="49"/>
      <c r="K38" s="49"/>
      <c r="L38" s="49"/>
      <c r="M38" s="69"/>
      <c r="N38" s="49"/>
      <c r="O38" s="82"/>
      <c r="P38" s="82"/>
      <c r="Q38" s="82"/>
    </row>
    <row r="39" spans="1:17" ht="31.5">
      <c r="A39" s="95" t="s">
        <v>804</v>
      </c>
      <c r="B39" s="53" t="s">
        <v>104</v>
      </c>
      <c r="C39" s="54" t="s">
        <v>724</v>
      </c>
      <c r="D39" s="77"/>
      <c r="E39" s="77"/>
      <c r="F39" s="49"/>
      <c r="G39" s="49"/>
      <c r="H39" s="49"/>
      <c r="I39" s="49"/>
      <c r="J39" s="49"/>
      <c r="K39" s="49"/>
      <c r="L39" s="49"/>
      <c r="M39" s="69"/>
      <c r="N39" s="49"/>
      <c r="O39" s="82"/>
      <c r="P39" s="82"/>
      <c r="Q39" s="82"/>
    </row>
    <row r="40" spans="1:17" ht="31.5">
      <c r="A40" s="95" t="s">
        <v>804</v>
      </c>
      <c r="B40" s="53" t="s">
        <v>165</v>
      </c>
      <c r="C40" s="54" t="s">
        <v>2240</v>
      </c>
      <c r="D40" s="77"/>
      <c r="E40" s="77"/>
      <c r="F40" s="49"/>
      <c r="G40" s="49"/>
      <c r="H40" s="49"/>
      <c r="I40" s="49"/>
      <c r="J40" s="49"/>
      <c r="K40" s="49"/>
      <c r="L40" s="49"/>
      <c r="M40" s="69"/>
      <c r="N40" s="49"/>
      <c r="O40" s="82"/>
      <c r="P40" s="82"/>
      <c r="Q40" s="82"/>
    </row>
    <row r="41" spans="1:17" ht="31.5">
      <c r="A41" s="95" t="s">
        <v>804</v>
      </c>
      <c r="B41" s="53" t="s">
        <v>166</v>
      </c>
      <c r="C41" s="54" t="s">
        <v>725</v>
      </c>
      <c r="D41" s="77"/>
      <c r="E41" s="77"/>
      <c r="F41" s="49"/>
      <c r="G41" s="49"/>
      <c r="H41" s="49"/>
      <c r="I41" s="49"/>
      <c r="J41" s="49"/>
      <c r="K41" s="49"/>
      <c r="L41" s="49"/>
      <c r="M41" s="69"/>
      <c r="N41" s="49"/>
      <c r="O41" s="82"/>
      <c r="P41" s="82"/>
      <c r="Q41" s="82"/>
    </row>
    <row r="42" spans="1:17" ht="31.5">
      <c r="A42" s="95" t="s">
        <v>805</v>
      </c>
      <c r="B42" s="53" t="s">
        <v>498</v>
      </c>
      <c r="C42" s="54" t="s">
        <v>2241</v>
      </c>
      <c r="D42" s="77"/>
      <c r="E42" s="77"/>
      <c r="F42" s="49"/>
      <c r="G42" s="49"/>
      <c r="H42" s="49"/>
      <c r="I42" s="49"/>
      <c r="J42" s="49"/>
      <c r="K42" s="49"/>
      <c r="L42" s="49"/>
      <c r="M42" s="69"/>
      <c r="N42" s="49"/>
      <c r="O42" s="82"/>
      <c r="P42" s="82"/>
      <c r="Q42" s="82"/>
    </row>
    <row r="43" spans="1:17" ht="47.25">
      <c r="A43" s="95" t="s">
        <v>805</v>
      </c>
      <c r="B43" s="53" t="s">
        <v>911</v>
      </c>
      <c r="C43" s="54" t="s">
        <v>912</v>
      </c>
      <c r="D43" s="77"/>
      <c r="E43" s="77"/>
      <c r="F43" s="49"/>
      <c r="G43" s="49"/>
      <c r="H43" s="49"/>
      <c r="I43" s="49"/>
      <c r="J43" s="49"/>
      <c r="K43" s="49"/>
      <c r="L43" s="49"/>
      <c r="M43" s="69"/>
      <c r="N43" s="49"/>
      <c r="O43" s="82"/>
      <c r="P43" s="82"/>
      <c r="Q43" s="82"/>
    </row>
    <row r="44" spans="1:17" ht="47.25">
      <c r="A44" s="95" t="s">
        <v>805</v>
      </c>
      <c r="B44" s="53" t="s">
        <v>499</v>
      </c>
      <c r="C44" s="54" t="s">
        <v>267</v>
      </c>
      <c r="D44" s="77"/>
      <c r="E44" s="77"/>
      <c r="F44" s="49"/>
      <c r="G44" s="49"/>
      <c r="H44" s="49"/>
      <c r="I44" s="49"/>
      <c r="J44" s="49"/>
      <c r="K44" s="49"/>
      <c r="L44" s="49"/>
      <c r="M44" s="69"/>
      <c r="N44" s="49"/>
      <c r="O44" s="82"/>
      <c r="P44" s="82"/>
      <c r="Q44" s="82"/>
    </row>
    <row r="45" spans="1:17" ht="49.5" customHeight="1">
      <c r="A45" s="95" t="s">
        <v>805</v>
      </c>
      <c r="B45" s="53" t="s">
        <v>500</v>
      </c>
      <c r="C45" s="54" t="s">
        <v>2242</v>
      </c>
      <c r="D45" s="77"/>
      <c r="E45" s="77"/>
      <c r="F45" s="49"/>
      <c r="G45" s="49">
        <v>4.30</v>
      </c>
      <c r="H45" s="49"/>
      <c r="I45" s="49"/>
      <c r="J45" s="49"/>
      <c r="K45" s="49"/>
      <c r="L45" s="49"/>
      <c r="M45" s="69"/>
      <c r="N45" s="49"/>
      <c r="O45" s="82"/>
      <c r="P45" s="82"/>
      <c r="Q45" s="82"/>
    </row>
    <row r="46" spans="1:17" ht="47.25">
      <c r="A46" s="95" t="s">
        <v>805</v>
      </c>
      <c r="B46" s="53" t="s">
        <v>501</v>
      </c>
      <c r="C46" s="54" t="s">
        <v>2245</v>
      </c>
      <c r="D46" s="77"/>
      <c r="E46" s="77"/>
      <c r="F46" s="49"/>
      <c r="G46" s="49">
        <v>1.05</v>
      </c>
      <c r="H46" s="49"/>
      <c r="I46" s="49"/>
      <c r="J46" s="49"/>
      <c r="K46" s="49"/>
      <c r="L46" s="49"/>
      <c r="M46" s="69"/>
      <c r="N46" s="49"/>
      <c r="O46" s="82"/>
      <c r="P46" s="82"/>
      <c r="Q46" s="82"/>
    </row>
    <row r="47" spans="1:17" ht="47.25">
      <c r="A47" s="95" t="s">
        <v>805</v>
      </c>
      <c r="B47" s="53" t="s">
        <v>502</v>
      </c>
      <c r="C47" s="54" t="s">
        <v>2246</v>
      </c>
      <c r="D47" s="77"/>
      <c r="E47" s="77"/>
      <c r="F47" s="49"/>
      <c r="G47" s="49"/>
      <c r="H47" s="49"/>
      <c r="I47" s="49"/>
      <c r="J47" s="49"/>
      <c r="K47" s="49"/>
      <c r="L47" s="49"/>
      <c r="M47" s="69"/>
      <c r="N47" s="49"/>
      <c r="O47" s="82"/>
      <c r="P47" s="82"/>
      <c r="Q47" s="82"/>
    </row>
    <row r="48" spans="1:17" ht="47.25">
      <c r="A48" s="95" t="s">
        <v>805</v>
      </c>
      <c r="B48" s="53" t="s">
        <v>503</v>
      </c>
      <c r="C48" s="54" t="s">
        <v>2247</v>
      </c>
      <c r="D48" s="77"/>
      <c r="E48" s="77"/>
      <c r="F48" s="49"/>
      <c r="G48" s="49"/>
      <c r="H48" s="49"/>
      <c r="I48" s="49"/>
      <c r="J48" s="49"/>
      <c r="K48" s="49"/>
      <c r="L48" s="49"/>
      <c r="M48" s="69"/>
      <c r="N48" s="49"/>
      <c r="O48" s="82"/>
      <c r="P48" s="82"/>
      <c r="Q48" s="82"/>
    </row>
    <row r="49" spans="1:17" ht="47.25">
      <c r="A49" s="95" t="s">
        <v>805</v>
      </c>
      <c r="B49" s="53" t="s">
        <v>504</v>
      </c>
      <c r="C49" s="54" t="s">
        <v>2248</v>
      </c>
      <c r="D49" s="77"/>
      <c r="E49" s="77"/>
      <c r="F49" s="49"/>
      <c r="G49" s="49"/>
      <c r="H49" s="49"/>
      <c r="I49" s="49"/>
      <c r="J49" s="49"/>
      <c r="K49" s="49"/>
      <c r="L49" s="49"/>
      <c r="M49" s="69"/>
      <c r="N49" s="49"/>
      <c r="O49" s="82"/>
      <c r="P49" s="82"/>
      <c r="Q49" s="82"/>
    </row>
    <row r="50" spans="1:17" ht="47.25">
      <c r="A50" s="95" t="s">
        <v>805</v>
      </c>
      <c r="B50" s="53" t="s">
        <v>168</v>
      </c>
      <c r="C50" s="54" t="s">
        <v>268</v>
      </c>
      <c r="D50" s="77"/>
      <c r="E50" s="77"/>
      <c r="F50" s="49"/>
      <c r="G50" s="49">
        <v>0.60</v>
      </c>
      <c r="H50" s="49"/>
      <c r="I50" s="49"/>
      <c r="J50" s="49"/>
      <c r="K50" s="49"/>
      <c r="L50" s="49"/>
      <c r="M50" s="69"/>
      <c r="N50" s="49"/>
      <c r="O50" s="82"/>
      <c r="P50" s="82"/>
      <c r="Q50" s="82"/>
    </row>
    <row r="51" spans="1:17" ht="47.25">
      <c r="A51" s="95" t="s">
        <v>805</v>
      </c>
      <c r="B51" s="53" t="s">
        <v>169</v>
      </c>
      <c r="C51" s="54" t="s">
        <v>269</v>
      </c>
      <c r="D51" s="74"/>
      <c r="E51" s="74"/>
      <c r="F51" s="49"/>
      <c r="G51" s="49">
        <v>0.535</v>
      </c>
      <c r="H51" s="49"/>
      <c r="I51" s="49"/>
      <c r="J51" s="49"/>
      <c r="K51" s="49"/>
      <c r="L51" s="49"/>
      <c r="M51" s="69"/>
      <c r="N51" s="49"/>
      <c r="O51" s="82"/>
      <c r="P51" s="82"/>
      <c r="Q51" s="82"/>
    </row>
    <row r="52" spans="1:17" ht="47.25">
      <c r="A52" s="95" t="s">
        <v>805</v>
      </c>
      <c r="B52" s="53" t="s">
        <v>170</v>
      </c>
      <c r="C52" s="54" t="s">
        <v>270</v>
      </c>
      <c r="D52" s="74"/>
      <c r="E52" s="74"/>
      <c r="F52" s="49"/>
      <c r="G52" s="49">
        <v>0.38</v>
      </c>
      <c r="H52" s="49"/>
      <c r="I52" s="49"/>
      <c r="J52" s="49"/>
      <c r="K52" s="49"/>
      <c r="L52" s="49"/>
      <c r="M52" s="69"/>
      <c r="N52" s="49"/>
      <c r="O52" s="82"/>
      <c r="P52" s="82"/>
      <c r="Q52" s="82"/>
    </row>
    <row r="53" spans="1:17" ht="31.5">
      <c r="A53" s="95" t="s">
        <v>804</v>
      </c>
      <c r="B53" s="53" t="s">
        <v>505</v>
      </c>
      <c r="C53" s="54" t="s">
        <v>271</v>
      </c>
      <c r="D53" s="77"/>
      <c r="E53" s="77"/>
      <c r="F53" s="49"/>
      <c r="G53" s="49"/>
      <c r="H53" s="49"/>
      <c r="I53" s="49"/>
      <c r="J53" s="49"/>
      <c r="K53" s="49"/>
      <c r="L53" s="49"/>
      <c r="M53" s="69"/>
      <c r="N53" s="49"/>
      <c r="O53" s="82"/>
      <c r="P53" s="82"/>
      <c r="Q53" s="82"/>
    </row>
    <row r="54" spans="1:17" ht="36" customHeight="1">
      <c r="A54" s="95" t="s">
        <v>804</v>
      </c>
      <c r="B54" s="53" t="s">
        <v>923</v>
      </c>
      <c r="C54" s="54" t="s">
        <v>924</v>
      </c>
      <c r="D54" s="77"/>
      <c r="E54" s="77"/>
      <c r="F54" s="49"/>
      <c r="G54" s="49"/>
      <c r="H54" s="49"/>
      <c r="I54" s="49"/>
      <c r="J54" s="49"/>
      <c r="K54" s="49"/>
      <c r="L54" s="49"/>
      <c r="M54" s="69"/>
      <c r="N54" s="49"/>
      <c r="O54" s="82"/>
      <c r="P54" s="82"/>
      <c r="Q54" s="82"/>
    </row>
    <row r="55" spans="1:17" ht="54.8" customHeight="1">
      <c r="A55" s="95" t="s">
        <v>805</v>
      </c>
      <c r="B55" s="53" t="s">
        <v>2765</v>
      </c>
      <c r="C55" s="54" t="s">
        <v>2252</v>
      </c>
      <c r="D55" s="77"/>
      <c r="E55" s="77"/>
      <c r="F55" s="49"/>
      <c r="G55" s="49"/>
      <c r="H55" s="49"/>
      <c r="I55" s="49"/>
      <c r="J55" s="49"/>
      <c r="K55" s="49"/>
      <c r="L55" s="49"/>
      <c r="M55" s="69"/>
      <c r="N55" s="49"/>
      <c r="O55" s="82"/>
      <c r="P55" s="82"/>
      <c r="Q55" s="82"/>
    </row>
    <row r="56" spans="1:17" ht="47.25">
      <c r="A56" s="95" t="s">
        <v>804</v>
      </c>
      <c r="B56" s="53" t="s">
        <v>171</v>
      </c>
      <c r="C56" s="54" t="s">
        <v>272</v>
      </c>
      <c r="D56" s="77"/>
      <c r="E56" s="77"/>
      <c r="F56" s="49"/>
      <c r="G56" s="49"/>
      <c r="H56" s="49"/>
      <c r="I56" s="49"/>
      <c r="J56" s="49"/>
      <c r="K56" s="49"/>
      <c r="L56" s="49"/>
      <c r="M56" s="69"/>
      <c r="N56" s="49"/>
      <c r="O56" s="82"/>
      <c r="P56" s="82"/>
      <c r="Q56" s="82"/>
    </row>
    <row r="57" spans="1:17" ht="47.25">
      <c r="A57" s="95" t="s">
        <v>804</v>
      </c>
      <c r="B57" s="53" t="s">
        <v>172</v>
      </c>
      <c r="C57" s="54" t="s">
        <v>273</v>
      </c>
      <c r="D57" s="77"/>
      <c r="E57" s="77"/>
      <c r="F57" s="49"/>
      <c r="G57" s="49"/>
      <c r="H57" s="49"/>
      <c r="I57" s="49"/>
      <c r="J57" s="49"/>
      <c r="K57" s="49"/>
      <c r="L57" s="49"/>
      <c r="M57" s="69"/>
      <c r="N57" s="49"/>
      <c r="O57" s="82"/>
      <c r="P57" s="82"/>
      <c r="Q57" s="82"/>
    </row>
    <row r="58" spans="1:17" ht="31.5">
      <c r="A58" s="95" t="s">
        <v>805</v>
      </c>
      <c r="B58" s="53" t="s">
        <v>506</v>
      </c>
      <c r="C58" s="54" t="s">
        <v>2256</v>
      </c>
      <c r="D58" s="77"/>
      <c r="E58" s="77"/>
      <c r="F58" s="49"/>
      <c r="G58" s="49"/>
      <c r="H58" s="49"/>
      <c r="I58" s="49"/>
      <c r="J58" s="49"/>
      <c r="K58" s="49"/>
      <c r="L58" s="49"/>
      <c r="M58" s="69"/>
      <c r="N58" s="49"/>
      <c r="O58" s="82"/>
      <c r="P58" s="82"/>
      <c r="Q58" s="82"/>
    </row>
    <row r="59" spans="1:17" ht="47.25">
      <c r="A59" s="95" t="s">
        <v>805</v>
      </c>
      <c r="B59" s="53" t="s">
        <v>507</v>
      </c>
      <c r="C59" s="54" t="s">
        <v>2257</v>
      </c>
      <c r="D59" s="77"/>
      <c r="E59" s="77"/>
      <c r="F59" s="49"/>
      <c r="G59" s="49">
        <v>0.40</v>
      </c>
      <c r="H59" s="49"/>
      <c r="I59" s="49"/>
      <c r="J59" s="49"/>
      <c r="K59" s="49"/>
      <c r="L59" s="49"/>
      <c r="M59" s="69"/>
      <c r="N59" s="49"/>
      <c r="O59" s="82"/>
      <c r="P59" s="82"/>
      <c r="Q59" s="82"/>
    </row>
    <row r="60" spans="1:17" ht="47.25">
      <c r="A60" s="95" t="s">
        <v>805</v>
      </c>
      <c r="B60" s="53" t="s">
        <v>508</v>
      </c>
      <c r="C60" s="54" t="s">
        <v>2258</v>
      </c>
      <c r="D60" s="77"/>
      <c r="E60" s="77"/>
      <c r="F60" s="49"/>
      <c r="G60" s="49"/>
      <c r="H60" s="49"/>
      <c r="I60" s="49"/>
      <c r="J60" s="49"/>
      <c r="K60" s="49"/>
      <c r="L60" s="49"/>
      <c r="M60" s="69"/>
      <c r="N60" s="49"/>
      <c r="O60" s="82"/>
      <c r="P60" s="82"/>
      <c r="Q60" s="82"/>
    </row>
    <row r="61" spans="1:17" ht="47.25">
      <c r="A61" s="95" t="s">
        <v>805</v>
      </c>
      <c r="B61" s="53" t="s">
        <v>509</v>
      </c>
      <c r="C61" s="54" t="s">
        <v>2259</v>
      </c>
      <c r="D61" s="77"/>
      <c r="E61" s="77"/>
      <c r="F61" s="49"/>
      <c r="G61" s="49"/>
      <c r="H61" s="49"/>
      <c r="I61" s="49"/>
      <c r="J61" s="49"/>
      <c r="K61" s="49"/>
      <c r="L61" s="49"/>
      <c r="M61" s="69"/>
      <c r="N61" s="49"/>
      <c r="O61" s="82"/>
      <c r="P61" s="82"/>
      <c r="Q61" s="82"/>
    </row>
    <row r="62" spans="1:17" ht="47.25">
      <c r="A62" s="95" t="s">
        <v>805</v>
      </c>
      <c r="B62" s="53" t="s">
        <v>510</v>
      </c>
      <c r="C62" s="54" t="s">
        <v>2260</v>
      </c>
      <c r="D62" s="77"/>
      <c r="E62" s="77"/>
      <c r="F62" s="49"/>
      <c r="G62" s="49">
        <v>0.45</v>
      </c>
      <c r="H62" s="49"/>
      <c r="I62" s="49"/>
      <c r="J62" s="49"/>
      <c r="K62" s="49"/>
      <c r="L62" s="49"/>
      <c r="M62" s="69"/>
      <c r="N62" s="49"/>
      <c r="O62" s="82"/>
      <c r="P62" s="82"/>
      <c r="Q62" s="82"/>
    </row>
    <row r="63" spans="1:17" ht="47.25">
      <c r="A63" s="95" t="s">
        <v>805</v>
      </c>
      <c r="B63" s="53" t="s">
        <v>511</v>
      </c>
      <c r="C63" s="54" t="s">
        <v>2261</v>
      </c>
      <c r="D63" s="77"/>
      <c r="E63" s="77"/>
      <c r="F63" s="49"/>
      <c r="G63" s="49">
        <v>0.77</v>
      </c>
      <c r="H63" s="49"/>
      <c r="I63" s="49"/>
      <c r="J63" s="49"/>
      <c r="K63" s="49"/>
      <c r="L63" s="49"/>
      <c r="M63" s="69"/>
      <c r="N63" s="49"/>
      <c r="O63" s="82"/>
      <c r="P63" s="82"/>
      <c r="Q63" s="82"/>
    </row>
    <row r="64" spans="1:17" ht="47.25">
      <c r="A64" s="95" t="s">
        <v>805</v>
      </c>
      <c r="B64" s="53" t="s">
        <v>512</v>
      </c>
      <c r="C64" s="54" t="s">
        <v>2262</v>
      </c>
      <c r="D64" s="77"/>
      <c r="E64" s="77"/>
      <c r="F64" s="49"/>
      <c r="G64" s="49"/>
      <c r="H64" s="49"/>
      <c r="I64" s="49"/>
      <c r="J64" s="49"/>
      <c r="K64" s="49"/>
      <c r="L64" s="49"/>
      <c r="M64" s="69"/>
      <c r="N64" s="49"/>
      <c r="O64" s="82"/>
      <c r="P64" s="82"/>
      <c r="Q64" s="82"/>
    </row>
    <row r="65" spans="1:17" ht="47.25">
      <c r="A65" s="95" t="s">
        <v>805</v>
      </c>
      <c r="B65" s="53" t="s">
        <v>513</v>
      </c>
      <c r="C65" s="54" t="s">
        <v>2263</v>
      </c>
      <c r="D65" s="77"/>
      <c r="E65" s="77"/>
      <c r="F65" s="49"/>
      <c r="G65" s="49"/>
      <c r="H65" s="49"/>
      <c r="I65" s="49"/>
      <c r="J65" s="49"/>
      <c r="K65" s="49"/>
      <c r="L65" s="49"/>
      <c r="M65" s="69"/>
      <c r="N65" s="49"/>
      <c r="O65" s="82"/>
      <c r="P65" s="82"/>
      <c r="Q65" s="82"/>
    </row>
    <row r="66" spans="1:17" ht="47.25">
      <c r="A66" s="95" t="s">
        <v>805</v>
      </c>
      <c r="B66" s="53" t="s">
        <v>515</v>
      </c>
      <c r="C66" s="54" t="s">
        <v>2265</v>
      </c>
      <c r="D66" s="77"/>
      <c r="E66" s="77"/>
      <c r="F66" s="49"/>
      <c r="G66" s="49"/>
      <c r="H66" s="49"/>
      <c r="I66" s="49"/>
      <c r="J66" s="49"/>
      <c r="K66" s="49"/>
      <c r="L66" s="49"/>
      <c r="M66" s="69"/>
      <c r="N66" s="49"/>
      <c r="O66" s="82"/>
      <c r="P66" s="82"/>
      <c r="Q66" s="82"/>
    </row>
    <row r="67" spans="1:17" ht="63">
      <c r="A67" s="95" t="s">
        <v>805</v>
      </c>
      <c r="B67" s="53" t="s">
        <v>516</v>
      </c>
      <c r="C67" s="54" t="s">
        <v>2266</v>
      </c>
      <c r="D67" s="77"/>
      <c r="E67" s="77"/>
      <c r="F67" s="49"/>
      <c r="G67" s="49">
        <v>1.99</v>
      </c>
      <c r="H67" s="49"/>
      <c r="I67" s="49"/>
      <c r="J67" s="49"/>
      <c r="K67" s="49"/>
      <c r="L67" s="49"/>
      <c r="M67" s="69"/>
      <c r="N67" s="49"/>
      <c r="O67" s="82"/>
      <c r="P67" s="82"/>
      <c r="Q67" s="82"/>
    </row>
    <row r="68" spans="1:17" ht="63">
      <c r="A68" s="95" t="s">
        <v>805</v>
      </c>
      <c r="B68" s="53" t="s">
        <v>517</v>
      </c>
      <c r="C68" s="54" t="s">
        <v>2267</v>
      </c>
      <c r="D68" s="77"/>
      <c r="E68" s="77"/>
      <c r="F68" s="49"/>
      <c r="G68" s="49"/>
      <c r="H68" s="49"/>
      <c r="I68" s="49"/>
      <c r="J68" s="49"/>
      <c r="K68" s="49"/>
      <c r="L68" s="49"/>
      <c r="M68" s="69"/>
      <c r="N68" s="49"/>
      <c r="O68" s="82"/>
      <c r="P68" s="82"/>
      <c r="Q68" s="82"/>
    </row>
    <row r="69" spans="1:17" ht="47.25">
      <c r="A69" s="95" t="s">
        <v>805</v>
      </c>
      <c r="B69" s="53" t="s">
        <v>518</v>
      </c>
      <c r="C69" s="54" t="s">
        <v>2268</v>
      </c>
      <c r="D69" s="77"/>
      <c r="E69" s="77"/>
      <c r="F69" s="49"/>
      <c r="G69" s="49">
        <v>0.70</v>
      </c>
      <c r="H69" s="49"/>
      <c r="I69" s="49"/>
      <c r="J69" s="49"/>
      <c r="K69" s="49"/>
      <c r="L69" s="49"/>
      <c r="M69" s="69"/>
      <c r="N69" s="49"/>
      <c r="O69" s="82"/>
      <c r="P69" s="82"/>
      <c r="Q69" s="82"/>
    </row>
    <row r="70" spans="1:17" ht="47.25">
      <c r="A70" s="95" t="s">
        <v>805</v>
      </c>
      <c r="B70" s="53" t="s">
        <v>520</v>
      </c>
      <c r="C70" s="54" t="s">
        <v>2270</v>
      </c>
      <c r="D70" s="77"/>
      <c r="E70" s="77"/>
      <c r="F70" s="49"/>
      <c r="G70" s="49"/>
      <c r="H70" s="49"/>
      <c r="I70" s="49"/>
      <c r="J70" s="49"/>
      <c r="K70" s="49"/>
      <c r="L70" s="49"/>
      <c r="M70" s="69"/>
      <c r="N70" s="49"/>
      <c r="O70" s="82"/>
      <c r="P70" s="82"/>
      <c r="Q70" s="82"/>
    </row>
    <row r="71" spans="1:17" ht="47.25">
      <c r="A71" s="95" t="s">
        <v>805</v>
      </c>
      <c r="B71" s="53" t="s">
        <v>521</v>
      </c>
      <c r="C71" s="54" t="s">
        <v>2271</v>
      </c>
      <c r="D71" s="77"/>
      <c r="E71" s="77"/>
      <c r="F71" s="49"/>
      <c r="G71" s="49"/>
      <c r="H71" s="49"/>
      <c r="I71" s="49"/>
      <c r="J71" s="49"/>
      <c r="K71" s="49"/>
      <c r="L71" s="49"/>
      <c r="M71" s="69"/>
      <c r="N71" s="49"/>
      <c r="O71" s="82"/>
      <c r="P71" s="82"/>
      <c r="Q71" s="82"/>
    </row>
    <row r="72" spans="1:17" ht="31.5">
      <c r="A72" s="95" t="s">
        <v>805</v>
      </c>
      <c r="B72" s="53" t="s">
        <v>244</v>
      </c>
      <c r="C72" s="54" t="s">
        <v>274</v>
      </c>
      <c r="D72" s="77"/>
      <c r="E72" s="77"/>
      <c r="F72" s="49"/>
      <c r="G72" s="49"/>
      <c r="H72" s="49"/>
      <c r="I72" s="49"/>
      <c r="J72" s="49"/>
      <c r="K72" s="49"/>
      <c r="L72" s="49"/>
      <c r="M72" s="69"/>
      <c r="N72" s="49"/>
      <c r="O72" s="82"/>
      <c r="P72" s="82"/>
      <c r="Q72" s="82"/>
    </row>
    <row r="73" spans="1:17" ht="63">
      <c r="A73" s="95" t="s">
        <v>805</v>
      </c>
      <c r="B73" s="53" t="s">
        <v>944</v>
      </c>
      <c r="C73" s="54" t="s">
        <v>945</v>
      </c>
      <c r="D73" s="77"/>
      <c r="E73" s="77"/>
      <c r="F73" s="49"/>
      <c r="G73" s="49"/>
      <c r="H73" s="49"/>
      <c r="I73" s="49"/>
      <c r="J73" s="49"/>
      <c r="K73" s="49"/>
      <c r="L73" s="49"/>
      <c r="M73" s="69"/>
      <c r="N73" s="49"/>
      <c r="O73" s="82"/>
      <c r="P73" s="82"/>
      <c r="Q73" s="82"/>
    </row>
    <row r="74" spans="1:17" ht="31.5">
      <c r="A74" s="95" t="s">
        <v>804</v>
      </c>
      <c r="B74" s="53" t="s">
        <v>522</v>
      </c>
      <c r="C74" s="54" t="s">
        <v>726</v>
      </c>
      <c r="D74" s="77"/>
      <c r="E74" s="77"/>
      <c r="F74" s="49"/>
      <c r="G74" s="49"/>
      <c r="H74" s="49"/>
      <c r="I74" s="49"/>
      <c r="J74" s="49"/>
      <c r="K74" s="49"/>
      <c r="L74" s="49"/>
      <c r="M74" s="69"/>
      <c r="N74" s="49"/>
      <c r="O74" s="82"/>
      <c r="P74" s="82"/>
      <c r="Q74" s="82"/>
    </row>
    <row r="75" spans="1:17" ht="63">
      <c r="A75" s="95" t="s">
        <v>805</v>
      </c>
      <c r="B75" s="53" t="s">
        <v>950</v>
      </c>
      <c r="C75" s="54" t="s">
        <v>951</v>
      </c>
      <c r="D75" s="77"/>
      <c r="E75" s="77"/>
      <c r="F75" s="49"/>
      <c r="G75" s="49"/>
      <c r="H75" s="49"/>
      <c r="I75" s="49"/>
      <c r="J75" s="49"/>
      <c r="K75" s="49"/>
      <c r="L75" s="49"/>
      <c r="M75" s="69"/>
      <c r="N75" s="49"/>
      <c r="O75" s="82"/>
      <c r="P75" s="82"/>
      <c r="Q75" s="82"/>
    </row>
    <row r="76" spans="1:17" ht="63">
      <c r="A76" s="95" t="s">
        <v>805</v>
      </c>
      <c r="B76" s="53" t="s">
        <v>952</v>
      </c>
      <c r="C76" s="54" t="s">
        <v>953</v>
      </c>
      <c r="D76" s="77"/>
      <c r="E76" s="77"/>
      <c r="F76" s="49"/>
      <c r="G76" s="49"/>
      <c r="H76" s="49"/>
      <c r="I76" s="49"/>
      <c r="J76" s="49"/>
      <c r="K76" s="49"/>
      <c r="L76" s="49"/>
      <c r="M76" s="69"/>
      <c r="N76" s="49"/>
      <c r="O76" s="82"/>
      <c r="P76" s="82"/>
      <c r="Q76" s="82"/>
    </row>
    <row r="77" spans="1:17" ht="51.05" customHeight="1">
      <c r="A77" s="95" t="s">
        <v>805</v>
      </c>
      <c r="B77" s="53" t="s">
        <v>523</v>
      </c>
      <c r="C77" s="54" t="s">
        <v>2274</v>
      </c>
      <c r="D77" s="77"/>
      <c r="E77" s="77"/>
      <c r="F77" s="49"/>
      <c r="G77" s="49"/>
      <c r="H77" s="49"/>
      <c r="I77" s="49"/>
      <c r="J77" s="49"/>
      <c r="K77" s="49"/>
      <c r="L77" s="49"/>
      <c r="M77" s="69"/>
      <c r="N77" s="49"/>
      <c r="O77" s="82"/>
      <c r="P77" s="82"/>
      <c r="Q77" s="82"/>
    </row>
    <row r="78" spans="1:17" ht="47.25">
      <c r="A78" s="95" t="s">
        <v>805</v>
      </c>
      <c r="B78" s="53" t="s">
        <v>133</v>
      </c>
      <c r="C78" s="54" t="s">
        <v>278</v>
      </c>
      <c r="D78" s="77"/>
      <c r="E78" s="77"/>
      <c r="F78" s="49"/>
      <c r="G78" s="49"/>
      <c r="H78" s="49"/>
      <c r="I78" s="49"/>
      <c r="J78" s="49"/>
      <c r="K78" s="49"/>
      <c r="L78" s="49"/>
      <c r="M78" s="69"/>
      <c r="N78" s="49"/>
      <c r="O78" s="82"/>
      <c r="P78" s="82"/>
      <c r="Q78" s="82"/>
    </row>
    <row r="79" spans="1:17" ht="66.7" customHeight="1">
      <c r="A79" s="96" t="s">
        <v>805</v>
      </c>
      <c r="B79" s="53" t="s">
        <v>134</v>
      </c>
      <c r="C79" s="54" t="s">
        <v>279</v>
      </c>
      <c r="D79" s="77"/>
      <c r="E79" s="77"/>
      <c r="F79" s="49"/>
      <c r="G79" s="49"/>
      <c r="H79" s="49"/>
      <c r="I79" s="49"/>
      <c r="J79" s="49"/>
      <c r="K79" s="49"/>
      <c r="L79" s="49"/>
      <c r="M79" s="69"/>
      <c r="N79" s="49"/>
      <c r="O79" s="82"/>
      <c r="P79" s="82"/>
      <c r="Q79" s="82"/>
    </row>
    <row r="80" spans="1:17" ht="51.8" customHeight="1">
      <c r="A80" s="97" t="s">
        <v>805</v>
      </c>
      <c r="B80" s="53" t="s">
        <v>130</v>
      </c>
      <c r="C80" s="54" t="s">
        <v>280</v>
      </c>
      <c r="D80" s="77"/>
      <c r="E80" s="77"/>
      <c r="F80" s="49"/>
      <c r="G80" s="49"/>
      <c r="H80" s="49"/>
      <c r="I80" s="49"/>
      <c r="J80" s="49"/>
      <c r="K80" s="49"/>
      <c r="L80" s="49"/>
      <c r="M80" s="69"/>
      <c r="N80" s="49"/>
      <c r="O80" s="82"/>
      <c r="P80" s="82"/>
      <c r="Q80" s="82"/>
    </row>
    <row r="81" spans="1:17" ht="31.5">
      <c r="A81" s="95" t="s">
        <v>805</v>
      </c>
      <c r="B81" s="53" t="s">
        <v>110</v>
      </c>
      <c r="C81" s="54" t="s">
        <v>281</v>
      </c>
      <c r="D81" s="77"/>
      <c r="E81" s="77"/>
      <c r="F81" s="49"/>
      <c r="G81" s="49"/>
      <c r="H81" s="49"/>
      <c r="I81" s="49"/>
      <c r="J81" s="49"/>
      <c r="K81" s="49"/>
      <c r="L81" s="49"/>
      <c r="M81" s="69"/>
      <c r="N81" s="49"/>
      <c r="O81" s="82"/>
      <c r="P81" s="82"/>
      <c r="Q81" s="82"/>
    </row>
    <row r="82" spans="1:17" ht="15.75">
      <c r="A82" s="95" t="s">
        <v>805</v>
      </c>
      <c r="B82" s="53" t="s">
        <v>229</v>
      </c>
      <c r="C82" s="54" t="s">
        <v>2735</v>
      </c>
      <c r="D82" s="77"/>
      <c r="E82" s="77"/>
      <c r="F82" s="49">
        <v>83.313999999999993</v>
      </c>
      <c r="G82" s="49"/>
      <c r="H82" s="49"/>
      <c r="I82" s="49"/>
      <c r="J82" s="49"/>
      <c r="K82" s="49"/>
      <c r="L82" s="49"/>
      <c r="M82" s="69"/>
      <c r="N82" s="49"/>
      <c r="O82" s="82"/>
      <c r="P82" s="82"/>
      <c r="Q82" s="82"/>
    </row>
    <row r="83" spans="1:17" ht="15.75">
      <c r="A83" s="95" t="s">
        <v>804</v>
      </c>
      <c r="B83" s="53" t="s">
        <v>966</v>
      </c>
      <c r="C83" s="54" t="s">
        <v>2748</v>
      </c>
      <c r="D83" s="77"/>
      <c r="E83" s="77"/>
      <c r="F83" s="49"/>
      <c r="G83" s="49"/>
      <c r="H83" s="49"/>
      <c r="I83" s="49"/>
      <c r="J83" s="49"/>
      <c r="K83" s="49"/>
      <c r="L83" s="49"/>
      <c r="M83" s="69"/>
      <c r="N83" s="49"/>
      <c r="O83" s="82"/>
      <c r="P83" s="82"/>
      <c r="Q83" s="82"/>
    </row>
    <row r="84" spans="1:17" ht="63">
      <c r="A84" s="95" t="s">
        <v>805</v>
      </c>
      <c r="B84" s="53" t="s">
        <v>530</v>
      </c>
      <c r="C84" s="54" t="s">
        <v>727</v>
      </c>
      <c r="D84" s="77"/>
      <c r="E84" s="77"/>
      <c r="F84" s="49"/>
      <c r="G84" s="49"/>
      <c r="H84" s="49"/>
      <c r="I84" s="49"/>
      <c r="J84" s="49"/>
      <c r="K84" s="49"/>
      <c r="L84" s="49"/>
      <c r="M84" s="69"/>
      <c r="N84" s="49"/>
      <c r="O84" s="82"/>
      <c r="P84" s="82"/>
      <c r="Q84" s="82"/>
    </row>
    <row r="85" spans="1:17" ht="47.25">
      <c r="A85" s="95" t="s">
        <v>805</v>
      </c>
      <c r="B85" s="53" t="s">
        <v>531</v>
      </c>
      <c r="C85" s="54" t="s">
        <v>283</v>
      </c>
      <c r="D85" s="77"/>
      <c r="E85" s="77"/>
      <c r="F85" s="49"/>
      <c r="G85" s="49">
        <v>1.65</v>
      </c>
      <c r="H85" s="49"/>
      <c r="I85" s="49"/>
      <c r="J85" s="49"/>
      <c r="K85" s="49"/>
      <c r="L85" s="49"/>
      <c r="M85" s="69"/>
      <c r="N85" s="49"/>
      <c r="O85" s="82"/>
      <c r="P85" s="82"/>
      <c r="Q85" s="82"/>
    </row>
    <row r="86" spans="1:17" ht="31.5">
      <c r="A86" s="95" t="s">
        <v>804</v>
      </c>
      <c r="B86" s="53" t="s">
        <v>532</v>
      </c>
      <c r="C86" s="54" t="s">
        <v>284</v>
      </c>
      <c r="D86" s="77"/>
      <c r="E86" s="77"/>
      <c r="F86" s="49"/>
      <c r="G86" s="49"/>
      <c r="H86" s="49"/>
      <c r="I86" s="49"/>
      <c r="J86" s="49"/>
      <c r="K86" s="49"/>
      <c r="L86" s="49"/>
      <c r="M86" s="69"/>
      <c r="N86" s="49"/>
      <c r="O86" s="82"/>
      <c r="P86" s="82"/>
      <c r="Q86" s="82"/>
    </row>
    <row r="87" spans="1:17" ht="47.25">
      <c r="A87" s="95" t="s">
        <v>805</v>
      </c>
      <c r="B87" s="53" t="s">
        <v>533</v>
      </c>
      <c r="C87" s="54" t="s">
        <v>728</v>
      </c>
      <c r="D87" s="77"/>
      <c r="E87" s="77"/>
      <c r="F87" s="49"/>
      <c r="G87" s="49"/>
      <c r="H87" s="49"/>
      <c r="I87" s="49"/>
      <c r="J87" s="49"/>
      <c r="K87" s="49"/>
      <c r="L87" s="49"/>
      <c r="M87" s="69"/>
      <c r="N87" s="49"/>
      <c r="O87" s="82"/>
      <c r="P87" s="82"/>
      <c r="Q87" s="82"/>
    </row>
    <row r="88" spans="1:17" ht="31.5">
      <c r="A88" s="95" t="s">
        <v>804</v>
      </c>
      <c r="B88" s="53" t="s">
        <v>534</v>
      </c>
      <c r="C88" s="54" t="s">
        <v>285</v>
      </c>
      <c r="D88" s="77"/>
      <c r="E88" s="77"/>
      <c r="F88" s="49"/>
      <c r="G88" s="49"/>
      <c r="H88" s="49"/>
      <c r="I88" s="49"/>
      <c r="J88" s="49"/>
      <c r="K88" s="49"/>
      <c r="L88" s="49"/>
      <c r="M88" s="69"/>
      <c r="N88" s="49"/>
      <c r="O88" s="82"/>
      <c r="P88" s="82"/>
      <c r="Q88" s="82"/>
    </row>
    <row r="89" spans="1:17" ht="47.25">
      <c r="A89" s="95" t="s">
        <v>804</v>
      </c>
      <c r="B89" s="53" t="s">
        <v>984</v>
      </c>
      <c r="C89" s="54" t="s">
        <v>985</v>
      </c>
      <c r="D89" s="77"/>
      <c r="E89" s="77"/>
      <c r="F89" s="49"/>
      <c r="G89" s="49"/>
      <c r="H89" s="49"/>
      <c r="I89" s="49"/>
      <c r="J89" s="49"/>
      <c r="K89" s="49"/>
      <c r="L89" s="49"/>
      <c r="M89" s="69"/>
      <c r="N89" s="49"/>
      <c r="O89" s="82"/>
      <c r="P89" s="82"/>
      <c r="Q89" s="82"/>
    </row>
    <row r="90" spans="1:17" ht="63">
      <c r="A90" s="95" t="s">
        <v>805</v>
      </c>
      <c r="B90" s="53" t="s">
        <v>535</v>
      </c>
      <c r="C90" s="54" t="s">
        <v>729</v>
      </c>
      <c r="D90" s="77"/>
      <c r="E90" s="77"/>
      <c r="F90" s="49"/>
      <c r="G90" s="49"/>
      <c r="H90" s="49"/>
      <c r="I90" s="49"/>
      <c r="J90" s="49"/>
      <c r="K90" s="49"/>
      <c r="L90" s="49"/>
      <c r="M90" s="69"/>
      <c r="N90" s="49"/>
      <c r="O90" s="82"/>
      <c r="P90" s="82"/>
      <c r="Q90" s="82"/>
    </row>
    <row r="91" spans="1:17" ht="63">
      <c r="A91" s="95" t="s">
        <v>805</v>
      </c>
      <c r="B91" s="53" t="s">
        <v>536</v>
      </c>
      <c r="C91" s="54" t="s">
        <v>730</v>
      </c>
      <c r="D91" s="77"/>
      <c r="E91" s="77"/>
      <c r="F91" s="49"/>
      <c r="G91" s="49"/>
      <c r="H91" s="49"/>
      <c r="I91" s="49"/>
      <c r="J91" s="49"/>
      <c r="K91" s="49"/>
      <c r="L91" s="49"/>
      <c r="M91" s="69"/>
      <c r="N91" s="49"/>
      <c r="O91" s="82"/>
      <c r="P91" s="82"/>
      <c r="Q91" s="82"/>
    </row>
    <row r="92" spans="1:17" ht="47.25">
      <c r="A92" s="95" t="s">
        <v>805</v>
      </c>
      <c r="B92" s="53" t="s">
        <v>988</v>
      </c>
      <c r="C92" s="54" t="s">
        <v>2290</v>
      </c>
      <c r="D92" s="77"/>
      <c r="E92" s="77"/>
      <c r="F92" s="49"/>
      <c r="G92" s="49"/>
      <c r="H92" s="49"/>
      <c r="I92" s="49"/>
      <c r="J92" s="49"/>
      <c r="K92" s="49"/>
      <c r="L92" s="49"/>
      <c r="M92" s="69"/>
      <c r="N92" s="49"/>
      <c r="O92" s="82"/>
      <c r="P92" s="82"/>
      <c r="Q92" s="82"/>
    </row>
    <row r="93" spans="1:17" ht="63">
      <c r="A93" s="95" t="s">
        <v>805</v>
      </c>
      <c r="B93" s="53" t="s">
        <v>537</v>
      </c>
      <c r="C93" s="54" t="s">
        <v>287</v>
      </c>
      <c r="D93" s="77"/>
      <c r="E93" s="77"/>
      <c r="F93" s="49"/>
      <c r="G93" s="49"/>
      <c r="H93" s="49"/>
      <c r="I93" s="49"/>
      <c r="J93" s="49"/>
      <c r="K93" s="49">
        <v>1.80</v>
      </c>
      <c r="L93" s="49"/>
      <c r="M93" s="69"/>
      <c r="N93" s="49"/>
      <c r="O93" s="82"/>
      <c r="P93" s="82"/>
      <c r="Q93" s="82"/>
    </row>
    <row r="94" spans="1:17" ht="47.25">
      <c r="A94" s="95" t="s">
        <v>805</v>
      </c>
      <c r="B94" s="53" t="s">
        <v>175</v>
      </c>
      <c r="C94" s="54" t="s">
        <v>2291</v>
      </c>
      <c r="D94" s="77"/>
      <c r="E94" s="77"/>
      <c r="F94" s="49"/>
      <c r="G94" s="49"/>
      <c r="H94" s="49"/>
      <c r="I94" s="49"/>
      <c r="J94" s="49"/>
      <c r="K94" s="49"/>
      <c r="L94" s="49"/>
      <c r="M94" s="69"/>
      <c r="N94" s="49"/>
      <c r="O94" s="82"/>
      <c r="P94" s="82"/>
      <c r="Q94" s="82"/>
    </row>
    <row r="95" spans="1:17" ht="31.5">
      <c r="A95" s="95" t="s">
        <v>804</v>
      </c>
      <c r="B95" s="53" t="s">
        <v>538</v>
      </c>
      <c r="C95" s="54" t="s">
        <v>2292</v>
      </c>
      <c r="D95" s="77"/>
      <c r="E95" s="77"/>
      <c r="F95" s="49"/>
      <c r="G95" s="49"/>
      <c r="H95" s="49"/>
      <c r="I95" s="49"/>
      <c r="J95" s="49"/>
      <c r="K95" s="49"/>
      <c r="L95" s="49"/>
      <c r="M95" s="69"/>
      <c r="N95" s="49"/>
      <c r="O95" s="82"/>
      <c r="P95" s="82"/>
      <c r="Q95" s="82"/>
    </row>
    <row r="96" spans="1:17" ht="47.25">
      <c r="A96" s="95" t="s">
        <v>805</v>
      </c>
      <c r="B96" s="53" t="s">
        <v>539</v>
      </c>
      <c r="C96" s="54" t="s">
        <v>2293</v>
      </c>
      <c r="D96" s="77"/>
      <c r="E96" s="77"/>
      <c r="F96" s="49"/>
      <c r="G96" s="49"/>
      <c r="H96" s="49"/>
      <c r="I96" s="49"/>
      <c r="J96" s="49"/>
      <c r="K96" s="49"/>
      <c r="L96" s="49"/>
      <c r="M96" s="69"/>
      <c r="N96" s="49"/>
      <c r="O96" s="82"/>
      <c r="P96" s="82"/>
      <c r="Q96" s="82"/>
    </row>
    <row r="97" spans="1:17" ht="63">
      <c r="A97" s="95" t="s">
        <v>805</v>
      </c>
      <c r="B97" s="53" t="s">
        <v>540</v>
      </c>
      <c r="C97" s="54" t="s">
        <v>2294</v>
      </c>
      <c r="D97" s="77"/>
      <c r="E97" s="77"/>
      <c r="F97" s="49"/>
      <c r="G97" s="49"/>
      <c r="H97" s="49"/>
      <c r="I97" s="49"/>
      <c r="J97" s="49"/>
      <c r="K97" s="49"/>
      <c r="L97" s="49"/>
      <c r="M97" s="69"/>
      <c r="N97" s="49"/>
      <c r="O97" s="82"/>
      <c r="P97" s="82"/>
      <c r="Q97" s="82"/>
    </row>
    <row r="98" spans="1:17" ht="63">
      <c r="A98" s="95" t="s">
        <v>805</v>
      </c>
      <c r="B98" s="53" t="s">
        <v>541</v>
      </c>
      <c r="C98" s="54" t="s">
        <v>2295</v>
      </c>
      <c r="D98" s="77"/>
      <c r="E98" s="77"/>
      <c r="F98" s="49"/>
      <c r="G98" s="49"/>
      <c r="H98" s="49"/>
      <c r="I98" s="49"/>
      <c r="J98" s="49"/>
      <c r="K98" s="49"/>
      <c r="L98" s="49"/>
      <c r="M98" s="69"/>
      <c r="N98" s="49"/>
      <c r="O98" s="82"/>
      <c r="P98" s="82"/>
      <c r="Q98" s="82"/>
    </row>
    <row r="99" spans="1:17" ht="31.5">
      <c r="A99" s="95" t="s">
        <v>804</v>
      </c>
      <c r="B99" s="53" t="s">
        <v>542</v>
      </c>
      <c r="C99" s="54" t="s">
        <v>288</v>
      </c>
      <c r="D99" s="77"/>
      <c r="E99" s="77"/>
      <c r="F99" s="49">
        <v>0.25</v>
      </c>
      <c r="G99" s="49">
        <v>0.5</v>
      </c>
      <c r="H99" s="49"/>
      <c r="I99" s="49"/>
      <c r="J99" s="49"/>
      <c r="K99" s="49"/>
      <c r="L99" s="49"/>
      <c r="M99" s="69"/>
      <c r="N99" s="49"/>
      <c r="O99" s="82"/>
      <c r="P99" s="82"/>
      <c r="Q99" s="82"/>
    </row>
    <row r="100" spans="1:17" ht="47.25">
      <c r="A100" s="95" t="s">
        <v>805</v>
      </c>
      <c r="B100" s="53" t="s">
        <v>544</v>
      </c>
      <c r="C100" s="54" t="s">
        <v>2297</v>
      </c>
      <c r="D100" s="77"/>
      <c r="E100" s="77"/>
      <c r="F100" s="49"/>
      <c r="G100" s="49">
        <v>0.55000000000000004</v>
      </c>
      <c r="H100" s="49"/>
      <c r="I100" s="49"/>
      <c r="J100" s="49"/>
      <c r="K100" s="49"/>
      <c r="L100" s="49"/>
      <c r="M100" s="69"/>
      <c r="N100" s="49"/>
      <c r="O100" s="82"/>
      <c r="P100" s="82"/>
      <c r="Q100" s="82"/>
    </row>
    <row r="101" spans="1:17" ht="47.25">
      <c r="A101" s="95" t="s">
        <v>805</v>
      </c>
      <c r="B101" s="53" t="s">
        <v>545</v>
      </c>
      <c r="C101" s="54" t="s">
        <v>2298</v>
      </c>
      <c r="D101" s="77"/>
      <c r="E101" s="77"/>
      <c r="F101" s="49"/>
      <c r="G101" s="49"/>
      <c r="H101" s="49"/>
      <c r="I101" s="49"/>
      <c r="J101" s="49"/>
      <c r="K101" s="49"/>
      <c r="L101" s="49"/>
      <c r="M101" s="69"/>
      <c r="N101" s="49"/>
      <c r="O101" s="82"/>
      <c r="P101" s="82"/>
      <c r="Q101" s="82"/>
    </row>
    <row r="102" spans="1:17" ht="63">
      <c r="A102" s="95" t="s">
        <v>805</v>
      </c>
      <c r="B102" s="53" t="s">
        <v>546</v>
      </c>
      <c r="C102" s="54" t="s">
        <v>2299</v>
      </c>
      <c r="D102" s="77"/>
      <c r="E102" s="77"/>
      <c r="F102" s="49"/>
      <c r="G102" s="49"/>
      <c r="H102" s="49"/>
      <c r="I102" s="49"/>
      <c r="J102" s="49"/>
      <c r="K102" s="49"/>
      <c r="L102" s="49"/>
      <c r="M102" s="69"/>
      <c r="N102" s="49"/>
      <c r="O102" s="82"/>
      <c r="P102" s="82"/>
      <c r="Q102" s="82"/>
    </row>
    <row r="103" spans="1:17" ht="47.25">
      <c r="A103" s="95" t="s">
        <v>805</v>
      </c>
      <c r="B103" s="53" t="s">
        <v>547</v>
      </c>
      <c r="C103" s="54" t="s">
        <v>2300</v>
      </c>
      <c r="D103" s="77"/>
      <c r="E103" s="77"/>
      <c r="F103" s="49"/>
      <c r="G103" s="49"/>
      <c r="H103" s="49"/>
      <c r="I103" s="49"/>
      <c r="J103" s="49"/>
      <c r="K103" s="49"/>
      <c r="L103" s="49"/>
      <c r="M103" s="69"/>
      <c r="N103" s="49"/>
      <c r="O103" s="82"/>
      <c r="P103" s="82"/>
      <c r="Q103" s="82"/>
    </row>
    <row r="104" spans="1:17" ht="63">
      <c r="A104" s="95" t="s">
        <v>805</v>
      </c>
      <c r="B104" s="53" t="s">
        <v>550</v>
      </c>
      <c r="C104" s="54" t="s">
        <v>2303</v>
      </c>
      <c r="D104" s="77"/>
      <c r="E104" s="77"/>
      <c r="F104" s="49"/>
      <c r="G104" s="49"/>
      <c r="H104" s="49"/>
      <c r="I104" s="49"/>
      <c r="J104" s="49"/>
      <c r="K104" s="49"/>
      <c r="L104" s="49"/>
      <c r="M104" s="69"/>
      <c r="N104" s="49"/>
      <c r="O104" s="82"/>
      <c r="P104" s="82"/>
      <c r="Q104" s="82"/>
    </row>
    <row r="105" spans="1:17" ht="78.75">
      <c r="A105" s="95" t="s">
        <v>805</v>
      </c>
      <c r="B105" s="53" t="s">
        <v>555</v>
      </c>
      <c r="C105" s="54" t="s">
        <v>2306</v>
      </c>
      <c r="D105" s="77"/>
      <c r="E105" s="77"/>
      <c r="F105" s="49"/>
      <c r="G105" s="49"/>
      <c r="H105" s="49"/>
      <c r="I105" s="49"/>
      <c r="J105" s="49"/>
      <c r="K105" s="49"/>
      <c r="L105" s="49"/>
      <c r="M105" s="69"/>
      <c r="N105" s="49"/>
      <c r="O105" s="82"/>
      <c r="P105" s="82"/>
      <c r="Q105" s="82"/>
    </row>
    <row r="106" spans="1:17" ht="47.25">
      <c r="A106" s="95" t="s">
        <v>805</v>
      </c>
      <c r="B106" s="53" t="s">
        <v>556</v>
      </c>
      <c r="C106" s="54" t="s">
        <v>294</v>
      </c>
      <c r="D106" s="77"/>
      <c r="E106" s="77"/>
      <c r="F106" s="49">
        <v>1.03</v>
      </c>
      <c r="G106" s="49">
        <v>0.45</v>
      </c>
      <c r="H106" s="49"/>
      <c r="I106" s="49"/>
      <c r="J106" s="49"/>
      <c r="K106" s="49"/>
      <c r="L106" s="49"/>
      <c r="M106" s="69"/>
      <c r="N106" s="49"/>
      <c r="O106" s="82"/>
      <c r="P106" s="82"/>
      <c r="Q106" s="82"/>
    </row>
    <row r="107" spans="1:17" ht="47.25">
      <c r="A107" s="95" t="s">
        <v>805</v>
      </c>
      <c r="B107" s="53" t="s">
        <v>557</v>
      </c>
      <c r="C107" s="54" t="s">
        <v>295</v>
      </c>
      <c r="D107" s="74"/>
      <c r="E107" s="74"/>
      <c r="F107" s="49"/>
      <c r="G107" s="49"/>
      <c r="H107" s="49"/>
      <c r="I107" s="49"/>
      <c r="J107" s="49"/>
      <c r="K107" s="49">
        <v>2.90</v>
      </c>
      <c r="L107" s="49"/>
      <c r="M107" s="69"/>
      <c r="N107" s="49"/>
      <c r="O107" s="82"/>
      <c r="P107" s="82"/>
      <c r="Q107" s="82"/>
    </row>
    <row r="108" spans="1:17" ht="110.25">
      <c r="A108" s="95" t="s">
        <v>805</v>
      </c>
      <c r="B108" s="53" t="s">
        <v>1021</v>
      </c>
      <c r="C108" s="54" t="s">
        <v>1022</v>
      </c>
      <c r="D108" s="77"/>
      <c r="E108" s="77"/>
      <c r="F108" s="49"/>
      <c r="G108" s="49"/>
      <c r="H108" s="49"/>
      <c r="I108" s="49"/>
      <c r="J108" s="49"/>
      <c r="K108" s="49"/>
      <c r="L108" s="49"/>
      <c r="M108" s="69"/>
      <c r="N108" s="49"/>
      <c r="O108" s="82"/>
      <c r="P108" s="82"/>
      <c r="Q108" s="82"/>
    </row>
    <row r="109" spans="1:17" ht="63">
      <c r="A109" s="95" t="s">
        <v>805</v>
      </c>
      <c r="B109" s="53" t="s">
        <v>560</v>
      </c>
      <c r="C109" s="54" t="s">
        <v>2316</v>
      </c>
      <c r="D109" s="77"/>
      <c r="E109" s="77"/>
      <c r="F109" s="49"/>
      <c r="G109" s="49">
        <v>0.5</v>
      </c>
      <c r="H109" s="49"/>
      <c r="I109" s="49"/>
      <c r="J109" s="49"/>
      <c r="K109" s="49"/>
      <c r="L109" s="49"/>
      <c r="M109" s="69"/>
      <c r="N109" s="49"/>
      <c r="O109" s="82"/>
      <c r="P109" s="82"/>
      <c r="Q109" s="82"/>
    </row>
    <row r="110" spans="1:17" ht="173.25">
      <c r="A110" s="95" t="s">
        <v>805</v>
      </c>
      <c r="B110" s="53" t="s">
        <v>561</v>
      </c>
      <c r="C110" s="54" t="s">
        <v>2317</v>
      </c>
      <c r="D110" s="77"/>
      <c r="E110" s="77"/>
      <c r="F110" s="49"/>
      <c r="G110" s="49"/>
      <c r="H110" s="49"/>
      <c r="I110" s="49"/>
      <c r="J110" s="49"/>
      <c r="K110" s="49"/>
      <c r="L110" s="49"/>
      <c r="M110" s="69"/>
      <c r="N110" s="49"/>
      <c r="O110" s="82"/>
      <c r="P110" s="82"/>
      <c r="Q110" s="82"/>
    </row>
    <row r="111" spans="1:17" ht="63">
      <c r="A111" s="95" t="s">
        <v>805</v>
      </c>
      <c r="B111" s="53" t="s">
        <v>563</v>
      </c>
      <c r="C111" s="54" t="s">
        <v>2319</v>
      </c>
      <c r="D111" s="77"/>
      <c r="E111" s="77"/>
      <c r="F111" s="49"/>
      <c r="G111" s="49">
        <v>0.66</v>
      </c>
      <c r="H111" s="49"/>
      <c r="I111" s="49"/>
      <c r="J111" s="49"/>
      <c r="K111" s="49"/>
      <c r="L111" s="49"/>
      <c r="M111" s="69"/>
      <c r="N111" s="49"/>
      <c r="O111" s="82"/>
      <c r="P111" s="82"/>
      <c r="Q111" s="82"/>
    </row>
    <row r="112" spans="1:17" ht="63">
      <c r="A112" s="95" t="s">
        <v>805</v>
      </c>
      <c r="B112" s="53" t="s">
        <v>565</v>
      </c>
      <c r="C112" s="54" t="s">
        <v>298</v>
      </c>
      <c r="D112" s="77"/>
      <c r="E112" s="77"/>
      <c r="F112" s="49"/>
      <c r="G112" s="49"/>
      <c r="H112" s="49"/>
      <c r="I112" s="49"/>
      <c r="J112" s="49"/>
      <c r="K112" s="49"/>
      <c r="L112" s="49"/>
      <c r="M112" s="69"/>
      <c r="N112" s="49"/>
      <c r="O112" s="82"/>
      <c r="P112" s="82"/>
      <c r="Q112" s="82"/>
    </row>
    <row r="113" spans="1:17" ht="31.5">
      <c r="A113" s="95" t="s">
        <v>804</v>
      </c>
      <c r="B113" s="53" t="s">
        <v>567</v>
      </c>
      <c r="C113" s="54" t="s">
        <v>300</v>
      </c>
      <c r="D113" s="77"/>
      <c r="E113" s="77"/>
      <c r="F113" s="49"/>
      <c r="G113" s="49"/>
      <c r="H113" s="49"/>
      <c r="I113" s="49"/>
      <c r="J113" s="49"/>
      <c r="K113" s="49"/>
      <c r="L113" s="49"/>
      <c r="M113" s="69"/>
      <c r="N113" s="49"/>
      <c r="O113" s="82"/>
      <c r="P113" s="82"/>
      <c r="Q113" s="82"/>
    </row>
    <row r="114" spans="1:17" ht="31.5">
      <c r="A114" s="95" t="s">
        <v>804</v>
      </c>
      <c r="B114" s="53" t="s">
        <v>568</v>
      </c>
      <c r="C114" s="54" t="s">
        <v>301</v>
      </c>
      <c r="D114" s="77"/>
      <c r="E114" s="77"/>
      <c r="F114" s="49"/>
      <c r="G114" s="49"/>
      <c r="H114" s="49"/>
      <c r="I114" s="49"/>
      <c r="J114" s="49"/>
      <c r="K114" s="49"/>
      <c r="L114" s="49"/>
      <c r="M114" s="69"/>
      <c r="N114" s="49"/>
      <c r="O114" s="82"/>
      <c r="P114" s="82"/>
      <c r="Q114" s="82"/>
    </row>
    <row r="115" spans="1:17" ht="47.25">
      <c r="A115" s="95" t="s">
        <v>804</v>
      </c>
      <c r="B115" s="53" t="s">
        <v>569</v>
      </c>
      <c r="C115" s="54" t="s">
        <v>302</v>
      </c>
      <c r="D115" s="77"/>
      <c r="E115" s="77"/>
      <c r="F115" s="49">
        <v>0.20</v>
      </c>
      <c r="G115" s="49"/>
      <c r="H115" s="49"/>
      <c r="I115" s="49"/>
      <c r="J115" s="49"/>
      <c r="K115" s="49"/>
      <c r="L115" s="49"/>
      <c r="M115" s="69"/>
      <c r="N115" s="49"/>
      <c r="O115" s="82"/>
      <c r="P115" s="82"/>
      <c r="Q115" s="82"/>
    </row>
    <row r="116" spans="1:17" ht="31.5">
      <c r="A116" s="95" t="s">
        <v>804</v>
      </c>
      <c r="B116" s="53" t="s">
        <v>570</v>
      </c>
      <c r="C116" s="54" t="s">
        <v>304</v>
      </c>
      <c r="D116" s="77"/>
      <c r="E116" s="77"/>
      <c r="F116" s="49"/>
      <c r="G116" s="49"/>
      <c r="H116" s="49"/>
      <c r="I116" s="49"/>
      <c r="J116" s="49"/>
      <c r="K116" s="49"/>
      <c r="L116" s="49"/>
      <c r="M116" s="69"/>
      <c r="N116" s="49"/>
      <c r="O116" s="82"/>
      <c r="P116" s="82"/>
      <c r="Q116" s="82"/>
    </row>
    <row r="117" spans="1:17" ht="78.75">
      <c r="A117" s="95" t="s">
        <v>805</v>
      </c>
      <c r="B117" s="53" t="s">
        <v>571</v>
      </c>
      <c r="C117" s="54" t="s">
        <v>305</v>
      </c>
      <c r="D117" s="77"/>
      <c r="E117" s="77"/>
      <c r="F117" s="49"/>
      <c r="G117" s="49"/>
      <c r="H117" s="49"/>
      <c r="I117" s="49"/>
      <c r="J117" s="49"/>
      <c r="K117" s="49"/>
      <c r="L117" s="49"/>
      <c r="M117" s="69"/>
      <c r="N117" s="49"/>
      <c r="O117" s="82"/>
      <c r="P117" s="82"/>
      <c r="Q117" s="82"/>
    </row>
    <row r="118" spans="1:17" ht="47.25">
      <c r="A118" s="95" t="s">
        <v>805</v>
      </c>
      <c r="B118" s="53" t="s">
        <v>574</v>
      </c>
      <c r="C118" s="54" t="s">
        <v>2330</v>
      </c>
      <c r="D118" s="77"/>
      <c r="E118" s="77"/>
      <c r="F118" s="49"/>
      <c r="G118" s="49"/>
      <c r="H118" s="49"/>
      <c r="I118" s="49"/>
      <c r="J118" s="49"/>
      <c r="K118" s="49"/>
      <c r="L118" s="49"/>
      <c r="M118" s="69"/>
      <c r="N118" s="49"/>
      <c r="O118" s="82"/>
      <c r="P118" s="82"/>
      <c r="Q118" s="82"/>
    </row>
    <row r="119" spans="1:17" ht="47.25">
      <c r="A119" s="95" t="s">
        <v>805</v>
      </c>
      <c r="B119" s="53" t="s">
        <v>575</v>
      </c>
      <c r="C119" s="54" t="s">
        <v>2331</v>
      </c>
      <c r="D119" s="77"/>
      <c r="E119" s="77"/>
      <c r="F119" s="49"/>
      <c r="G119" s="49">
        <v>0.80</v>
      </c>
      <c r="H119" s="49"/>
      <c r="I119" s="49"/>
      <c r="J119" s="49"/>
      <c r="K119" s="49"/>
      <c r="L119" s="49"/>
      <c r="M119" s="69"/>
      <c r="N119" s="49"/>
      <c r="O119" s="82"/>
      <c r="P119" s="82"/>
      <c r="Q119" s="82"/>
    </row>
    <row r="120" spans="1:17" ht="31.5">
      <c r="A120" s="95" t="s">
        <v>805</v>
      </c>
      <c r="B120" s="53" t="s">
        <v>576</v>
      </c>
      <c r="C120" s="54" t="s">
        <v>2332</v>
      </c>
      <c r="D120" s="77"/>
      <c r="E120" s="77"/>
      <c r="F120" s="49"/>
      <c r="G120" s="49">
        <v>1.41</v>
      </c>
      <c r="H120" s="49"/>
      <c r="I120" s="49"/>
      <c r="J120" s="49"/>
      <c r="K120" s="49"/>
      <c r="L120" s="49"/>
      <c r="M120" s="69"/>
      <c r="N120" s="49"/>
      <c r="O120" s="82"/>
      <c r="P120" s="82"/>
      <c r="Q120" s="82"/>
    </row>
    <row r="121" spans="1:17" ht="47.25">
      <c r="A121" s="95" t="s">
        <v>805</v>
      </c>
      <c r="B121" s="53" t="s">
        <v>177</v>
      </c>
      <c r="C121" s="54" t="s">
        <v>2334</v>
      </c>
      <c r="D121" s="77"/>
      <c r="E121" s="77"/>
      <c r="F121" s="49"/>
      <c r="G121" s="49">
        <v>1.90</v>
      </c>
      <c r="H121" s="49"/>
      <c r="I121" s="49"/>
      <c r="J121" s="49"/>
      <c r="K121" s="49"/>
      <c r="L121" s="49"/>
      <c r="M121" s="69"/>
      <c r="N121" s="49"/>
      <c r="O121" s="82"/>
      <c r="P121" s="82"/>
      <c r="Q121" s="82"/>
    </row>
    <row r="122" spans="1:17" ht="63">
      <c r="A122" s="95" t="s">
        <v>805</v>
      </c>
      <c r="B122" s="53" t="s">
        <v>1060</v>
      </c>
      <c r="C122" s="54" t="s">
        <v>1061</v>
      </c>
      <c r="D122" s="77"/>
      <c r="E122" s="77"/>
      <c r="F122" s="49"/>
      <c r="G122" s="49"/>
      <c r="H122" s="49"/>
      <c r="I122" s="49"/>
      <c r="J122" s="49"/>
      <c r="K122" s="49"/>
      <c r="L122" s="49"/>
      <c r="M122" s="69"/>
      <c r="N122" s="49"/>
      <c r="O122" s="82"/>
      <c r="P122" s="82"/>
      <c r="Q122" s="82"/>
    </row>
    <row r="123" spans="1:17" ht="47.25">
      <c r="A123" s="95" t="s">
        <v>805</v>
      </c>
      <c r="B123" s="53" t="s">
        <v>577</v>
      </c>
      <c r="C123" s="54" t="s">
        <v>306</v>
      </c>
      <c r="D123" s="77"/>
      <c r="E123" s="77"/>
      <c r="F123" s="49"/>
      <c r="G123" s="49">
        <v>0.88</v>
      </c>
      <c r="H123" s="49"/>
      <c r="I123" s="49"/>
      <c r="J123" s="49"/>
      <c r="K123" s="49"/>
      <c r="L123" s="49"/>
      <c r="M123" s="69"/>
      <c r="N123" s="49"/>
      <c r="O123" s="82"/>
      <c r="P123" s="82"/>
      <c r="Q123" s="82"/>
    </row>
    <row r="124" spans="1:17" ht="47.25">
      <c r="A124" s="95" t="s">
        <v>805</v>
      </c>
      <c r="B124" s="53" t="s">
        <v>578</v>
      </c>
      <c r="C124" s="54" t="s">
        <v>307</v>
      </c>
      <c r="D124" s="77"/>
      <c r="E124" s="77"/>
      <c r="F124" s="49"/>
      <c r="G124" s="49">
        <v>0.45</v>
      </c>
      <c r="H124" s="49"/>
      <c r="I124" s="49"/>
      <c r="J124" s="49"/>
      <c r="K124" s="49"/>
      <c r="L124" s="49"/>
      <c r="M124" s="69"/>
      <c r="N124" s="49"/>
      <c r="O124" s="82"/>
      <c r="P124" s="82"/>
      <c r="Q124" s="82"/>
    </row>
    <row r="125" spans="1:17" ht="63">
      <c r="A125" s="95" t="s">
        <v>805</v>
      </c>
      <c r="B125" s="53" t="s">
        <v>113</v>
      </c>
      <c r="C125" s="54" t="s">
        <v>732</v>
      </c>
      <c r="D125" s="77"/>
      <c r="E125" s="77"/>
      <c r="F125" s="49"/>
      <c r="G125" s="49"/>
      <c r="H125" s="49"/>
      <c r="I125" s="49"/>
      <c r="J125" s="49"/>
      <c r="K125" s="49"/>
      <c r="L125" s="49"/>
      <c r="M125" s="69"/>
      <c r="N125" s="49"/>
      <c r="O125" s="82"/>
      <c r="P125" s="82"/>
      <c r="Q125" s="82"/>
    </row>
    <row r="126" spans="1:17" ht="48.05" customHeight="1">
      <c r="A126" s="95" t="s">
        <v>805</v>
      </c>
      <c r="B126" s="53" t="s">
        <v>115</v>
      </c>
      <c r="C126" s="54" t="s">
        <v>734</v>
      </c>
      <c r="D126" s="77"/>
      <c r="E126" s="77"/>
      <c r="F126" s="49"/>
      <c r="G126" s="49"/>
      <c r="H126" s="49"/>
      <c r="I126" s="49"/>
      <c r="J126" s="49"/>
      <c r="K126" s="49"/>
      <c r="L126" s="49"/>
      <c r="M126" s="69"/>
      <c r="N126" s="49"/>
      <c r="O126" s="82"/>
      <c r="P126" s="82"/>
      <c r="Q126" s="82"/>
    </row>
    <row r="127" spans="1:17" ht="31.5">
      <c r="A127" s="95" t="s">
        <v>805</v>
      </c>
      <c r="B127" s="53" t="s">
        <v>579</v>
      </c>
      <c r="C127" s="54" t="s">
        <v>2341</v>
      </c>
      <c r="D127" s="77"/>
      <c r="E127" s="77"/>
      <c r="F127" s="49"/>
      <c r="G127" s="49"/>
      <c r="H127" s="49"/>
      <c r="I127" s="49"/>
      <c r="J127" s="49"/>
      <c r="K127" s="49"/>
      <c r="L127" s="49"/>
      <c r="M127" s="69"/>
      <c r="N127" s="49"/>
      <c r="O127" s="82"/>
      <c r="P127" s="82"/>
      <c r="Q127" s="82"/>
    </row>
    <row r="128" spans="1:17" ht="47.25">
      <c r="A128" s="95" t="s">
        <v>805</v>
      </c>
      <c r="B128" s="53" t="s">
        <v>1071</v>
      </c>
      <c r="C128" s="54" t="s">
        <v>2342</v>
      </c>
      <c r="D128" s="77"/>
      <c r="E128" s="77"/>
      <c r="F128" s="49"/>
      <c r="G128" s="49"/>
      <c r="H128" s="49"/>
      <c r="I128" s="49"/>
      <c r="J128" s="49"/>
      <c r="K128" s="49"/>
      <c r="L128" s="49"/>
      <c r="M128" s="69"/>
      <c r="N128" s="49"/>
      <c r="O128" s="82"/>
      <c r="P128" s="82"/>
      <c r="Q128" s="82"/>
    </row>
    <row r="129" spans="1:17" ht="47.25">
      <c r="A129" s="95" t="s">
        <v>805</v>
      </c>
      <c r="B129" s="53" t="s">
        <v>580</v>
      </c>
      <c r="C129" s="54" t="s">
        <v>2343</v>
      </c>
      <c r="D129" s="77"/>
      <c r="E129" s="77"/>
      <c r="F129" s="49"/>
      <c r="G129" s="49"/>
      <c r="H129" s="49"/>
      <c r="I129" s="49"/>
      <c r="J129" s="49"/>
      <c r="K129" s="49"/>
      <c r="L129" s="49"/>
      <c r="M129" s="69"/>
      <c r="N129" s="49"/>
      <c r="O129" s="82"/>
      <c r="P129" s="82"/>
      <c r="Q129" s="82"/>
    </row>
    <row r="130" spans="1:17" ht="31.5">
      <c r="A130" s="95" t="s">
        <v>805</v>
      </c>
      <c r="B130" s="53" t="s">
        <v>581</v>
      </c>
      <c r="C130" s="54" t="s">
        <v>2345</v>
      </c>
      <c r="D130" s="77"/>
      <c r="E130" s="77"/>
      <c r="F130" s="49"/>
      <c r="G130" s="49">
        <v>0.79</v>
      </c>
      <c r="H130" s="49"/>
      <c r="I130" s="49"/>
      <c r="J130" s="49"/>
      <c r="K130" s="49"/>
      <c r="L130" s="49"/>
      <c r="M130" s="69"/>
      <c r="N130" s="49"/>
      <c r="O130" s="82"/>
      <c r="P130" s="82"/>
      <c r="Q130" s="82"/>
    </row>
    <row r="131" spans="1:17" ht="47.25">
      <c r="A131" s="95" t="s">
        <v>805</v>
      </c>
      <c r="B131" s="53" t="s">
        <v>246</v>
      </c>
      <c r="C131" s="54" t="s">
        <v>735</v>
      </c>
      <c r="D131" s="77"/>
      <c r="E131" s="77"/>
      <c r="F131" s="49"/>
      <c r="G131" s="49"/>
      <c r="H131" s="49"/>
      <c r="I131" s="49"/>
      <c r="J131" s="49"/>
      <c r="K131" s="49"/>
      <c r="L131" s="49"/>
      <c r="M131" s="69"/>
      <c r="N131" s="49"/>
      <c r="O131" s="82"/>
      <c r="P131" s="82"/>
      <c r="Q131" s="82"/>
    </row>
    <row r="132" spans="1:17" ht="63">
      <c r="A132" s="95" t="s">
        <v>805</v>
      </c>
      <c r="B132" s="53" t="s">
        <v>247</v>
      </c>
      <c r="C132" s="54" t="s">
        <v>736</v>
      </c>
      <c r="D132" s="77"/>
      <c r="E132" s="77"/>
      <c r="F132" s="49"/>
      <c r="G132" s="49"/>
      <c r="H132" s="49"/>
      <c r="I132" s="49"/>
      <c r="J132" s="49"/>
      <c r="K132" s="49"/>
      <c r="L132" s="49"/>
      <c r="M132" s="69"/>
      <c r="N132" s="49"/>
      <c r="O132" s="82"/>
      <c r="P132" s="82"/>
      <c r="Q132" s="82"/>
    </row>
    <row r="133" spans="1:17" ht="47.25">
      <c r="A133" s="95" t="s">
        <v>805</v>
      </c>
      <c r="B133" s="53" t="s">
        <v>248</v>
      </c>
      <c r="C133" s="54" t="s">
        <v>737</v>
      </c>
      <c r="D133" s="77"/>
      <c r="E133" s="77"/>
      <c r="F133" s="49"/>
      <c r="G133" s="49"/>
      <c r="H133" s="49"/>
      <c r="I133" s="49"/>
      <c r="J133" s="49"/>
      <c r="K133" s="49"/>
      <c r="L133" s="49"/>
      <c r="M133" s="69"/>
      <c r="N133" s="49"/>
      <c r="O133" s="82"/>
      <c r="P133" s="82"/>
      <c r="Q133" s="82"/>
    </row>
    <row r="134" spans="1:17" ht="51.05" customHeight="1">
      <c r="A134" s="95" t="s">
        <v>805</v>
      </c>
      <c r="B134" s="53" t="s">
        <v>178</v>
      </c>
      <c r="C134" s="54" t="s">
        <v>308</v>
      </c>
      <c r="D134" s="77"/>
      <c r="E134" s="77"/>
      <c r="F134" s="49"/>
      <c r="G134" s="49">
        <v>1.52</v>
      </c>
      <c r="H134" s="49"/>
      <c r="I134" s="49"/>
      <c r="J134" s="49"/>
      <c r="K134" s="49"/>
      <c r="L134" s="49"/>
      <c r="M134" s="69"/>
      <c r="N134" s="49"/>
      <c r="O134" s="82"/>
      <c r="P134" s="82"/>
      <c r="Q134" s="82"/>
    </row>
    <row r="135" spans="1:17" ht="63">
      <c r="A135" s="95" t="s">
        <v>805</v>
      </c>
      <c r="B135" s="53" t="s">
        <v>582</v>
      </c>
      <c r="C135" s="54" t="s">
        <v>2351</v>
      </c>
      <c r="D135" s="77"/>
      <c r="E135" s="77"/>
      <c r="F135" s="49"/>
      <c r="G135" s="49">
        <v>4.5999999999999996</v>
      </c>
      <c r="H135" s="49"/>
      <c r="I135" s="49"/>
      <c r="J135" s="49"/>
      <c r="K135" s="49"/>
      <c r="L135" s="49"/>
      <c r="M135" s="69"/>
      <c r="N135" s="49"/>
      <c r="O135" s="82"/>
      <c r="P135" s="82"/>
      <c r="Q135" s="82"/>
    </row>
    <row r="136" spans="1:17" ht="63">
      <c r="A136" s="95" t="s">
        <v>805</v>
      </c>
      <c r="B136" s="53" t="s">
        <v>179</v>
      </c>
      <c r="C136" s="54" t="s">
        <v>309</v>
      </c>
      <c r="D136" s="77"/>
      <c r="E136" s="77"/>
      <c r="F136" s="49"/>
      <c r="G136" s="49"/>
      <c r="H136" s="49"/>
      <c r="I136" s="49"/>
      <c r="J136" s="49"/>
      <c r="K136" s="49"/>
      <c r="L136" s="49"/>
      <c r="M136" s="69"/>
      <c r="N136" s="49"/>
      <c r="O136" s="82"/>
      <c r="P136" s="82"/>
      <c r="Q136" s="82"/>
    </row>
    <row r="137" spans="1:17" ht="63">
      <c r="A137" s="95" t="s">
        <v>805</v>
      </c>
      <c r="B137" s="53" t="s">
        <v>180</v>
      </c>
      <c r="C137" s="54" t="s">
        <v>2352</v>
      </c>
      <c r="D137" s="77"/>
      <c r="E137" s="77"/>
      <c r="F137" s="49"/>
      <c r="G137" s="49"/>
      <c r="H137" s="49"/>
      <c r="I137" s="49"/>
      <c r="J137" s="49"/>
      <c r="K137" s="49"/>
      <c r="L137" s="49"/>
      <c r="M137" s="69"/>
      <c r="N137" s="49"/>
      <c r="O137" s="82"/>
      <c r="P137" s="82"/>
      <c r="Q137" s="82"/>
    </row>
    <row r="138" spans="1:17" ht="63">
      <c r="A138" s="95" t="s">
        <v>805</v>
      </c>
      <c r="B138" s="53" t="s">
        <v>249</v>
      </c>
      <c r="C138" s="54" t="s">
        <v>310</v>
      </c>
      <c r="D138" s="77"/>
      <c r="E138" s="77"/>
      <c r="F138" s="49"/>
      <c r="G138" s="49"/>
      <c r="H138" s="49"/>
      <c r="I138" s="49"/>
      <c r="J138" s="49"/>
      <c r="K138" s="49"/>
      <c r="L138" s="49"/>
      <c r="M138" s="69"/>
      <c r="N138" s="49"/>
      <c r="O138" s="82"/>
      <c r="P138" s="82"/>
      <c r="Q138" s="82"/>
    </row>
    <row r="139" spans="1:17" ht="47.25">
      <c r="A139" s="95" t="s">
        <v>805</v>
      </c>
      <c r="B139" s="53" t="s">
        <v>1088</v>
      </c>
      <c r="C139" s="54" t="s">
        <v>1089</v>
      </c>
      <c r="D139" s="77"/>
      <c r="E139" s="77"/>
      <c r="F139" s="49"/>
      <c r="G139" s="49">
        <v>3.20</v>
      </c>
      <c r="H139" s="49"/>
      <c r="I139" s="49"/>
      <c r="J139" s="49"/>
      <c r="K139" s="49"/>
      <c r="L139" s="49"/>
      <c r="M139" s="69"/>
      <c r="N139" s="49"/>
      <c r="O139" s="82"/>
      <c r="P139" s="82"/>
      <c r="Q139" s="82"/>
    </row>
    <row r="140" spans="1:17" ht="63">
      <c r="A140" s="95" t="s">
        <v>805</v>
      </c>
      <c r="B140" s="53" t="s">
        <v>250</v>
      </c>
      <c r="C140" s="54" t="s">
        <v>311</v>
      </c>
      <c r="D140" s="77"/>
      <c r="E140" s="77"/>
      <c r="F140" s="49"/>
      <c r="G140" s="49"/>
      <c r="H140" s="49"/>
      <c r="I140" s="49"/>
      <c r="J140" s="49"/>
      <c r="K140" s="49"/>
      <c r="L140" s="49"/>
      <c r="M140" s="69"/>
      <c r="N140" s="49"/>
      <c r="O140" s="82"/>
      <c r="P140" s="82"/>
      <c r="Q140" s="82"/>
    </row>
    <row r="141" spans="1:17" ht="31.5">
      <c r="A141" s="95" t="s">
        <v>804</v>
      </c>
      <c r="B141" s="53" t="s">
        <v>116</v>
      </c>
      <c r="C141" s="54" t="s">
        <v>312</v>
      </c>
      <c r="D141" s="77"/>
      <c r="E141" s="77"/>
      <c r="F141" s="49">
        <v>1.26</v>
      </c>
      <c r="G141" s="49"/>
      <c r="H141" s="49"/>
      <c r="I141" s="49"/>
      <c r="J141" s="49"/>
      <c r="K141" s="49"/>
      <c r="L141" s="49"/>
      <c r="M141" s="69"/>
      <c r="N141" s="49"/>
      <c r="O141" s="82"/>
      <c r="P141" s="82"/>
      <c r="Q141" s="82"/>
    </row>
    <row r="142" spans="1:17" ht="31.5">
      <c r="A142" s="95" t="s">
        <v>804</v>
      </c>
      <c r="B142" s="53" t="s">
        <v>1106</v>
      </c>
      <c r="C142" s="54" t="s">
        <v>2359</v>
      </c>
      <c r="D142" s="77"/>
      <c r="E142" s="77"/>
      <c r="F142" s="49"/>
      <c r="G142" s="49"/>
      <c r="H142" s="49"/>
      <c r="I142" s="49"/>
      <c r="J142" s="49"/>
      <c r="K142" s="49"/>
      <c r="L142" s="49"/>
      <c r="M142" s="69"/>
      <c r="N142" s="49"/>
      <c r="O142" s="82"/>
      <c r="P142" s="82"/>
      <c r="Q142" s="82"/>
    </row>
    <row r="143" spans="1:17" ht="31.5" customHeight="1">
      <c r="A143" s="95" t="s">
        <v>805</v>
      </c>
      <c r="B143" s="53" t="s">
        <v>583</v>
      </c>
      <c r="C143" s="54" t="s">
        <v>2360</v>
      </c>
      <c r="D143" s="77"/>
      <c r="E143" s="77"/>
      <c r="F143" s="49"/>
      <c r="G143" s="49"/>
      <c r="H143" s="49"/>
      <c r="I143" s="49"/>
      <c r="J143" s="49"/>
      <c r="K143" s="49"/>
      <c r="L143" s="49"/>
      <c r="M143" s="69"/>
      <c r="N143" s="49"/>
      <c r="O143" s="82"/>
      <c r="P143" s="82"/>
      <c r="Q143" s="82"/>
    </row>
    <row r="144" spans="1:17" ht="31.5">
      <c r="A144" s="95" t="s">
        <v>805</v>
      </c>
      <c r="B144" s="53" t="s">
        <v>584</v>
      </c>
      <c r="C144" s="54" t="s">
        <v>2361</v>
      </c>
      <c r="D144" s="77"/>
      <c r="E144" s="77"/>
      <c r="F144" s="49"/>
      <c r="G144" s="49"/>
      <c r="H144" s="49"/>
      <c r="I144" s="49"/>
      <c r="J144" s="49"/>
      <c r="K144" s="49"/>
      <c r="L144" s="49"/>
      <c r="M144" s="69"/>
      <c r="N144" s="49"/>
      <c r="O144" s="82"/>
      <c r="P144" s="82"/>
      <c r="Q144" s="82"/>
    </row>
    <row r="145" spans="1:17" ht="31.5">
      <c r="A145" s="95" t="s">
        <v>805</v>
      </c>
      <c r="B145" s="53" t="s">
        <v>585</v>
      </c>
      <c r="C145" s="54" t="s">
        <v>2362</v>
      </c>
      <c r="D145" s="77"/>
      <c r="E145" s="77"/>
      <c r="F145" s="49"/>
      <c r="G145" s="49">
        <v>0.5</v>
      </c>
      <c r="H145" s="49"/>
      <c r="I145" s="49"/>
      <c r="J145" s="49"/>
      <c r="K145" s="49"/>
      <c r="L145" s="49"/>
      <c r="M145" s="69"/>
      <c r="N145" s="49"/>
      <c r="O145" s="82"/>
      <c r="P145" s="82"/>
      <c r="Q145" s="82"/>
    </row>
    <row r="146" spans="1:17" ht="31.5">
      <c r="A146" s="95" t="s">
        <v>805</v>
      </c>
      <c r="B146" s="53" t="s">
        <v>586</v>
      </c>
      <c r="C146" s="54" t="s">
        <v>2363</v>
      </c>
      <c r="D146" s="77"/>
      <c r="E146" s="77"/>
      <c r="F146" s="49"/>
      <c r="G146" s="49">
        <v>1.20</v>
      </c>
      <c r="H146" s="49"/>
      <c r="I146" s="49"/>
      <c r="J146" s="49"/>
      <c r="K146" s="49"/>
      <c r="L146" s="49"/>
      <c r="M146" s="69"/>
      <c r="N146" s="49"/>
      <c r="O146" s="82"/>
      <c r="P146" s="82"/>
      <c r="Q146" s="82"/>
    </row>
    <row r="147" spans="1:17" ht="31.5">
      <c r="A147" s="95" t="s">
        <v>805</v>
      </c>
      <c r="B147" s="53" t="s">
        <v>587</v>
      </c>
      <c r="C147" s="54" t="s">
        <v>2364</v>
      </c>
      <c r="D147" s="77"/>
      <c r="E147" s="77"/>
      <c r="F147" s="49"/>
      <c r="G147" s="49">
        <v>0.85</v>
      </c>
      <c r="H147" s="49"/>
      <c r="I147" s="49"/>
      <c r="J147" s="49"/>
      <c r="K147" s="49"/>
      <c r="L147" s="49"/>
      <c r="M147" s="69"/>
      <c r="N147" s="49"/>
      <c r="O147" s="82"/>
      <c r="P147" s="82"/>
      <c r="Q147" s="82"/>
    </row>
    <row r="148" spans="1:17" ht="31.5">
      <c r="A148" s="95" t="s">
        <v>805</v>
      </c>
      <c r="B148" s="53" t="s">
        <v>588</v>
      </c>
      <c r="C148" s="54" t="s">
        <v>2365</v>
      </c>
      <c r="D148" s="77"/>
      <c r="E148" s="77"/>
      <c r="F148" s="49"/>
      <c r="G148" s="49">
        <v>0.45</v>
      </c>
      <c r="H148" s="49"/>
      <c r="I148" s="49"/>
      <c r="J148" s="49"/>
      <c r="K148" s="49"/>
      <c r="L148" s="49"/>
      <c r="M148" s="69"/>
      <c r="N148" s="49"/>
      <c r="O148" s="82"/>
      <c r="P148" s="82"/>
      <c r="Q148" s="82"/>
    </row>
    <row r="149" spans="1:17" ht="31.5">
      <c r="A149" s="95" t="s">
        <v>805</v>
      </c>
      <c r="B149" s="53" t="s">
        <v>589</v>
      </c>
      <c r="C149" s="54" t="s">
        <v>2366</v>
      </c>
      <c r="D149" s="77"/>
      <c r="E149" s="77"/>
      <c r="F149" s="49"/>
      <c r="G149" s="49">
        <v>0.55000000000000004</v>
      </c>
      <c r="H149" s="49"/>
      <c r="I149" s="49"/>
      <c r="J149" s="49"/>
      <c r="K149" s="49"/>
      <c r="L149" s="49"/>
      <c r="M149" s="69"/>
      <c r="N149" s="49"/>
      <c r="O149" s="82"/>
      <c r="P149" s="82"/>
      <c r="Q149" s="82"/>
    </row>
    <row r="150" spans="1:17" ht="31.5">
      <c r="A150" s="95" t="s">
        <v>805</v>
      </c>
      <c r="B150" s="53" t="s">
        <v>590</v>
      </c>
      <c r="C150" s="54" t="s">
        <v>2367</v>
      </c>
      <c r="D150" s="77"/>
      <c r="E150" s="77"/>
      <c r="F150" s="49"/>
      <c r="G150" s="49">
        <v>0.45</v>
      </c>
      <c r="H150" s="49"/>
      <c r="I150" s="49"/>
      <c r="J150" s="49"/>
      <c r="K150" s="49"/>
      <c r="L150" s="49"/>
      <c r="M150" s="69"/>
      <c r="N150" s="49"/>
      <c r="O150" s="82"/>
      <c r="P150" s="82"/>
      <c r="Q150" s="82"/>
    </row>
    <row r="151" spans="1:17" ht="31.5">
      <c r="A151" s="95" t="s">
        <v>805</v>
      </c>
      <c r="B151" s="53" t="s">
        <v>592</v>
      </c>
      <c r="C151" s="54" t="s">
        <v>2369</v>
      </c>
      <c r="D151" s="77"/>
      <c r="E151" s="77"/>
      <c r="F151" s="49"/>
      <c r="G151" s="49"/>
      <c r="H151" s="49"/>
      <c r="I151" s="49"/>
      <c r="J151" s="49"/>
      <c r="K151" s="49"/>
      <c r="L151" s="49"/>
      <c r="M151" s="69"/>
      <c r="N151" s="49"/>
      <c r="O151" s="82"/>
      <c r="P151" s="82"/>
      <c r="Q151" s="82"/>
    </row>
    <row r="152" spans="1:17" ht="31.5">
      <c r="A152" s="95" t="s">
        <v>805</v>
      </c>
      <c r="B152" s="53" t="s">
        <v>593</v>
      </c>
      <c r="C152" s="54" t="s">
        <v>2370</v>
      </c>
      <c r="D152" s="77"/>
      <c r="E152" s="77"/>
      <c r="F152" s="49"/>
      <c r="G152" s="49">
        <v>1.1000000000000001</v>
      </c>
      <c r="H152" s="49"/>
      <c r="I152" s="49"/>
      <c r="J152" s="49"/>
      <c r="K152" s="49"/>
      <c r="L152" s="49"/>
      <c r="M152" s="69"/>
      <c r="N152" s="49"/>
      <c r="O152" s="82"/>
      <c r="P152" s="82"/>
      <c r="Q152" s="82"/>
    </row>
    <row r="153" spans="1:17" ht="36" customHeight="1">
      <c r="A153" s="95" t="s">
        <v>804</v>
      </c>
      <c r="B153" s="53" t="s">
        <v>1107</v>
      </c>
      <c r="C153" s="54" t="s">
        <v>2372</v>
      </c>
      <c r="D153" s="77"/>
      <c r="E153" s="77"/>
      <c r="F153" s="49"/>
      <c r="G153" s="49"/>
      <c r="H153" s="49"/>
      <c r="I153" s="49"/>
      <c r="J153" s="49"/>
      <c r="K153" s="49"/>
      <c r="L153" s="49"/>
      <c r="M153" s="69"/>
      <c r="N153" s="49"/>
      <c r="O153" s="82"/>
      <c r="P153" s="82"/>
      <c r="Q153" s="82"/>
    </row>
    <row r="154" spans="1:17" ht="47.25">
      <c r="A154" s="95" t="s">
        <v>804</v>
      </c>
      <c r="B154" s="53" t="s">
        <v>1108</v>
      </c>
      <c r="C154" s="54" t="s">
        <v>2373</v>
      </c>
      <c r="D154" s="77"/>
      <c r="E154" s="77"/>
      <c r="F154" s="49"/>
      <c r="G154" s="49"/>
      <c r="H154" s="49"/>
      <c r="I154" s="49"/>
      <c r="J154" s="49"/>
      <c r="K154" s="49"/>
      <c r="L154" s="49"/>
      <c r="M154" s="69"/>
      <c r="N154" s="49"/>
      <c r="O154" s="82"/>
      <c r="P154" s="82"/>
      <c r="Q154" s="82"/>
    </row>
    <row r="155" spans="1:17" ht="63">
      <c r="A155" s="95" t="s">
        <v>804</v>
      </c>
      <c r="B155" s="53" t="s">
        <v>595</v>
      </c>
      <c r="C155" s="54" t="s">
        <v>2376</v>
      </c>
      <c r="D155" s="77"/>
      <c r="E155" s="77"/>
      <c r="F155" s="49"/>
      <c r="G155" s="49"/>
      <c r="H155" s="49"/>
      <c r="I155" s="49"/>
      <c r="J155" s="49"/>
      <c r="K155" s="49"/>
      <c r="L155" s="49"/>
      <c r="M155" s="69"/>
      <c r="N155" s="49"/>
      <c r="O155" s="82"/>
      <c r="P155" s="82"/>
      <c r="Q155" s="82"/>
    </row>
    <row r="156" spans="1:17" ht="47.25">
      <c r="A156" s="95" t="s">
        <v>804</v>
      </c>
      <c r="B156" s="53" t="s">
        <v>596</v>
      </c>
      <c r="C156" s="54" t="s">
        <v>2378</v>
      </c>
      <c r="D156" s="77"/>
      <c r="E156" s="77"/>
      <c r="F156" s="49"/>
      <c r="G156" s="49"/>
      <c r="H156" s="49"/>
      <c r="I156" s="49"/>
      <c r="J156" s="49"/>
      <c r="K156" s="49"/>
      <c r="L156" s="49"/>
      <c r="M156" s="69"/>
      <c r="N156" s="49"/>
      <c r="O156" s="82"/>
      <c r="P156" s="82"/>
      <c r="Q156" s="82"/>
    </row>
    <row r="157" spans="1:17" ht="47.25">
      <c r="A157" s="95" t="s">
        <v>804</v>
      </c>
      <c r="B157" s="53" t="s">
        <v>597</v>
      </c>
      <c r="C157" s="54" t="s">
        <v>738</v>
      </c>
      <c r="D157" s="77"/>
      <c r="E157" s="77"/>
      <c r="F157" s="49"/>
      <c r="G157" s="49"/>
      <c r="H157" s="49"/>
      <c r="I157" s="49"/>
      <c r="J157" s="49"/>
      <c r="K157" s="49"/>
      <c r="L157" s="49"/>
      <c r="M157" s="69"/>
      <c r="N157" s="49"/>
      <c r="O157" s="82"/>
      <c r="P157" s="82"/>
      <c r="Q157" s="82"/>
    </row>
    <row r="158" spans="1:17" ht="31.5">
      <c r="A158" s="95" t="s">
        <v>805</v>
      </c>
      <c r="B158" s="53" t="s">
        <v>599</v>
      </c>
      <c r="C158" s="54" t="s">
        <v>2380</v>
      </c>
      <c r="D158" s="77"/>
      <c r="E158" s="77"/>
      <c r="F158" s="49"/>
      <c r="G158" s="49"/>
      <c r="H158" s="49"/>
      <c r="I158" s="49"/>
      <c r="J158" s="49"/>
      <c r="K158" s="49"/>
      <c r="L158" s="49"/>
      <c r="M158" s="69"/>
      <c r="N158" s="49"/>
      <c r="O158" s="82"/>
      <c r="P158" s="82"/>
      <c r="Q158" s="82"/>
    </row>
    <row r="159" spans="1:17" ht="31.5">
      <c r="A159" s="95" t="s">
        <v>804</v>
      </c>
      <c r="B159" s="53" t="s">
        <v>600</v>
      </c>
      <c r="C159" s="54" t="s">
        <v>2381</v>
      </c>
      <c r="D159" s="77"/>
      <c r="E159" s="77"/>
      <c r="F159" s="49"/>
      <c r="G159" s="49"/>
      <c r="H159" s="49"/>
      <c r="I159" s="49"/>
      <c r="J159" s="49"/>
      <c r="K159" s="49"/>
      <c r="L159" s="49"/>
      <c r="M159" s="69"/>
      <c r="N159" s="49"/>
      <c r="O159" s="82"/>
      <c r="P159" s="82"/>
      <c r="Q159" s="82"/>
    </row>
    <row r="160" spans="1:17" ht="51.05" customHeight="1">
      <c r="A160" s="95" t="s">
        <v>804</v>
      </c>
      <c r="B160" s="53" t="s">
        <v>601</v>
      </c>
      <c r="C160" s="54" t="s">
        <v>2382</v>
      </c>
      <c r="D160" s="77"/>
      <c r="E160" s="77"/>
      <c r="F160" s="49"/>
      <c r="G160" s="49"/>
      <c r="H160" s="49"/>
      <c r="I160" s="49"/>
      <c r="J160" s="49"/>
      <c r="K160" s="49"/>
      <c r="L160" s="49"/>
      <c r="M160" s="69"/>
      <c r="N160" s="49"/>
      <c r="O160" s="82"/>
      <c r="P160" s="82"/>
      <c r="Q160" s="82"/>
    </row>
    <row r="161" spans="1:17" ht="31.5">
      <c r="A161" s="95" t="s">
        <v>804</v>
      </c>
      <c r="B161" s="53" t="s">
        <v>602</v>
      </c>
      <c r="C161" s="54" t="s">
        <v>2383</v>
      </c>
      <c r="D161" s="77"/>
      <c r="E161" s="77"/>
      <c r="F161" s="49"/>
      <c r="G161" s="49"/>
      <c r="H161" s="49"/>
      <c r="I161" s="49"/>
      <c r="J161" s="49"/>
      <c r="K161" s="49"/>
      <c r="L161" s="49"/>
      <c r="M161" s="69"/>
      <c r="N161" s="49"/>
      <c r="O161" s="82"/>
      <c r="P161" s="82"/>
      <c r="Q161" s="82"/>
    </row>
    <row r="162" spans="1:17" ht="31.5">
      <c r="A162" s="95" t="s">
        <v>804</v>
      </c>
      <c r="B162" s="53" t="s">
        <v>603</v>
      </c>
      <c r="C162" s="54" t="s">
        <v>2384</v>
      </c>
      <c r="D162" s="77"/>
      <c r="E162" s="77"/>
      <c r="F162" s="49">
        <v>0.40</v>
      </c>
      <c r="G162" s="49">
        <v>3</v>
      </c>
      <c r="H162" s="49"/>
      <c r="I162" s="49"/>
      <c r="J162" s="49"/>
      <c r="K162" s="49"/>
      <c r="L162" s="49"/>
      <c r="M162" s="69"/>
      <c r="N162" s="49"/>
      <c r="O162" s="82"/>
      <c r="P162" s="82"/>
      <c r="Q162" s="82"/>
    </row>
    <row r="163" spans="1:17" ht="31.5">
      <c r="A163" s="95" t="s">
        <v>805</v>
      </c>
      <c r="B163" s="53" t="s">
        <v>604</v>
      </c>
      <c r="C163" s="54" t="s">
        <v>2385</v>
      </c>
      <c r="D163" s="77"/>
      <c r="E163" s="77"/>
      <c r="F163" s="49"/>
      <c r="G163" s="49"/>
      <c r="H163" s="49"/>
      <c r="I163" s="49"/>
      <c r="J163" s="49"/>
      <c r="K163" s="49"/>
      <c r="L163" s="49"/>
      <c r="M163" s="69"/>
      <c r="N163" s="49"/>
      <c r="O163" s="82"/>
      <c r="P163" s="82"/>
      <c r="Q163" s="82"/>
    </row>
    <row r="164" spans="1:17" ht="31.5">
      <c r="A164" s="95" t="s">
        <v>804</v>
      </c>
      <c r="B164" s="53" t="s">
        <v>1112</v>
      </c>
      <c r="C164" s="54" t="s">
        <v>2387</v>
      </c>
      <c r="D164" s="77"/>
      <c r="E164" s="77"/>
      <c r="F164" s="49"/>
      <c r="G164" s="49"/>
      <c r="H164" s="49"/>
      <c r="I164" s="49"/>
      <c r="J164" s="49"/>
      <c r="K164" s="49"/>
      <c r="L164" s="49"/>
      <c r="M164" s="69"/>
      <c r="N164" s="49"/>
      <c r="O164" s="82"/>
      <c r="P164" s="82"/>
      <c r="Q164" s="82"/>
    </row>
    <row r="165" spans="1:17" ht="31.5">
      <c r="A165" s="95" t="s">
        <v>804</v>
      </c>
      <c r="B165" s="53" t="s">
        <v>606</v>
      </c>
      <c r="C165" s="54" t="s">
        <v>2388</v>
      </c>
      <c r="D165" s="77"/>
      <c r="E165" s="77"/>
      <c r="F165" s="49"/>
      <c r="G165" s="49"/>
      <c r="H165" s="49"/>
      <c r="I165" s="49"/>
      <c r="J165" s="49"/>
      <c r="K165" s="49"/>
      <c r="L165" s="49"/>
      <c r="M165" s="69"/>
      <c r="N165" s="49"/>
      <c r="O165" s="82"/>
      <c r="P165" s="82"/>
      <c r="Q165" s="82"/>
    </row>
    <row r="166" spans="1:17" ht="31.5">
      <c r="A166" s="95" t="s">
        <v>804</v>
      </c>
      <c r="B166" s="53" t="s">
        <v>607</v>
      </c>
      <c r="C166" s="54" t="s">
        <v>2389</v>
      </c>
      <c r="D166" s="77"/>
      <c r="E166" s="77"/>
      <c r="F166" s="49">
        <v>0.25</v>
      </c>
      <c r="G166" s="49">
        <v>3.5</v>
      </c>
      <c r="H166" s="49"/>
      <c r="I166" s="49"/>
      <c r="J166" s="49"/>
      <c r="K166" s="49"/>
      <c r="L166" s="49"/>
      <c r="M166" s="69"/>
      <c r="N166" s="49"/>
      <c r="O166" s="82"/>
      <c r="P166" s="82"/>
      <c r="Q166" s="82"/>
    </row>
    <row r="167" spans="1:17" ht="31.5">
      <c r="A167" s="95" t="s">
        <v>804</v>
      </c>
      <c r="B167" s="53" t="s">
        <v>608</v>
      </c>
      <c r="C167" s="54" t="s">
        <v>2390</v>
      </c>
      <c r="D167" s="77"/>
      <c r="E167" s="77"/>
      <c r="F167" s="49">
        <v>0.25</v>
      </c>
      <c r="G167" s="49">
        <v>3</v>
      </c>
      <c r="H167" s="49"/>
      <c r="I167" s="49"/>
      <c r="J167" s="49"/>
      <c r="K167" s="49"/>
      <c r="L167" s="49"/>
      <c r="M167" s="69"/>
      <c r="N167" s="49"/>
      <c r="O167" s="82"/>
      <c r="P167" s="82"/>
      <c r="Q167" s="82"/>
    </row>
    <row r="168" spans="1:17" ht="31.5">
      <c r="A168" s="95" t="s">
        <v>804</v>
      </c>
      <c r="B168" s="53" t="s">
        <v>609</v>
      </c>
      <c r="C168" s="54" t="s">
        <v>2391</v>
      </c>
      <c r="D168" s="24"/>
      <c r="E168" s="24"/>
      <c r="F168" s="49"/>
      <c r="G168" s="49"/>
      <c r="H168" s="49"/>
      <c r="I168" s="49"/>
      <c r="J168" s="49"/>
      <c r="K168" s="49"/>
      <c r="L168" s="49"/>
      <c r="M168" s="69"/>
      <c r="N168" s="49"/>
      <c r="O168" s="82"/>
      <c r="P168" s="82"/>
      <c r="Q168" s="82"/>
    </row>
    <row r="169" spans="1:17" ht="31.5">
      <c r="A169" s="95" t="s">
        <v>804</v>
      </c>
      <c r="B169" s="53" t="s">
        <v>610</v>
      </c>
      <c r="C169" s="54" t="s">
        <v>2392</v>
      </c>
      <c r="D169" s="24"/>
      <c r="E169" s="24"/>
      <c r="F169" s="49"/>
      <c r="G169" s="49"/>
      <c r="H169" s="49"/>
      <c r="I169" s="49"/>
      <c r="J169" s="49"/>
      <c r="K169" s="49"/>
      <c r="L169" s="49"/>
      <c r="M169" s="69"/>
      <c r="N169" s="49"/>
      <c r="O169" s="82"/>
      <c r="P169" s="82"/>
      <c r="Q169" s="82"/>
    </row>
    <row r="170" spans="1:17" ht="31.5">
      <c r="A170" s="95" t="s">
        <v>804</v>
      </c>
      <c r="B170" s="53" t="s">
        <v>611</v>
      </c>
      <c r="C170" s="54" t="s">
        <v>2393</v>
      </c>
      <c r="D170" s="24"/>
      <c r="E170" s="24"/>
      <c r="F170" s="49"/>
      <c r="G170" s="49"/>
      <c r="H170" s="49"/>
      <c r="I170" s="49"/>
      <c r="J170" s="49"/>
      <c r="K170" s="49"/>
      <c r="L170" s="49"/>
      <c r="M170" s="69"/>
      <c r="N170" s="49"/>
      <c r="O170" s="82"/>
      <c r="P170" s="82"/>
      <c r="Q170" s="82"/>
    </row>
    <row r="171" spans="1:17" ht="100.5" customHeight="1">
      <c r="A171" s="95" t="s">
        <v>805</v>
      </c>
      <c r="B171" s="53" t="s">
        <v>1113</v>
      </c>
      <c r="C171" s="54" t="s">
        <v>1114</v>
      </c>
      <c r="D171" s="24"/>
      <c r="E171" s="24"/>
      <c r="F171" s="49"/>
      <c r="G171" s="49"/>
      <c r="H171" s="49"/>
      <c r="I171" s="49"/>
      <c r="J171" s="49"/>
      <c r="K171" s="49"/>
      <c r="L171" s="49"/>
      <c r="M171" s="69"/>
      <c r="N171" s="49"/>
      <c r="O171" s="82"/>
      <c r="P171" s="82"/>
      <c r="Q171" s="82"/>
    </row>
    <row r="172" spans="1:17" ht="31.5">
      <c r="A172" s="95" t="s">
        <v>804</v>
      </c>
      <c r="B172" s="53" t="s">
        <v>181</v>
      </c>
      <c r="C172" s="54" t="s">
        <v>2397</v>
      </c>
      <c r="D172" s="24"/>
      <c r="E172" s="24"/>
      <c r="F172" s="49">
        <v>0.80</v>
      </c>
      <c r="G172" s="49"/>
      <c r="H172" s="49"/>
      <c r="I172" s="49"/>
      <c r="J172" s="49"/>
      <c r="K172" s="49"/>
      <c r="L172" s="49"/>
      <c r="M172" s="69"/>
      <c r="N172" s="49"/>
      <c r="O172" s="82"/>
      <c r="P172" s="82"/>
      <c r="Q172" s="82"/>
    </row>
    <row r="173" spans="1:17" ht="31.5">
      <c r="A173" s="95" t="s">
        <v>805</v>
      </c>
      <c r="B173" s="53" t="s">
        <v>612</v>
      </c>
      <c r="C173" s="54" t="s">
        <v>2398</v>
      </c>
      <c r="D173" s="24"/>
      <c r="E173" s="24"/>
      <c r="F173" s="49"/>
      <c r="G173" s="49"/>
      <c r="H173" s="49"/>
      <c r="I173" s="49"/>
      <c r="J173" s="49"/>
      <c r="K173" s="49"/>
      <c r="L173" s="49"/>
      <c r="M173" s="69"/>
      <c r="N173" s="49"/>
      <c r="O173" s="82"/>
      <c r="P173" s="82"/>
      <c r="Q173" s="82"/>
    </row>
    <row r="174" spans="1:17" ht="31.5">
      <c r="A174" s="95" t="s">
        <v>804</v>
      </c>
      <c r="B174" s="53" t="s">
        <v>117</v>
      </c>
      <c r="C174" s="54" t="s">
        <v>313</v>
      </c>
      <c r="D174" s="24"/>
      <c r="E174" s="24"/>
      <c r="F174" s="49"/>
      <c r="G174" s="49"/>
      <c r="H174" s="49"/>
      <c r="I174" s="49"/>
      <c r="J174" s="49"/>
      <c r="K174" s="49"/>
      <c r="L174" s="49"/>
      <c r="M174" s="69"/>
      <c r="N174" s="49"/>
      <c r="O174" s="82"/>
      <c r="P174" s="82"/>
      <c r="Q174" s="82"/>
    </row>
    <row r="175" spans="1:17" ht="31.5">
      <c r="A175" s="95" t="s">
        <v>804</v>
      </c>
      <c r="B175" s="53" t="s">
        <v>182</v>
      </c>
      <c r="C175" s="54" t="s">
        <v>2399</v>
      </c>
      <c r="D175" s="24"/>
      <c r="E175" s="24"/>
      <c r="F175" s="49"/>
      <c r="G175" s="49"/>
      <c r="H175" s="49"/>
      <c r="I175" s="49"/>
      <c r="J175" s="49"/>
      <c r="K175" s="49"/>
      <c r="L175" s="49"/>
      <c r="M175" s="69"/>
      <c r="N175" s="49"/>
      <c r="O175" s="82"/>
      <c r="P175" s="82"/>
      <c r="Q175" s="82"/>
    </row>
    <row r="176" spans="1:17" ht="52.45" customHeight="1">
      <c r="A176" s="95" t="s">
        <v>804</v>
      </c>
      <c r="B176" s="53" t="s">
        <v>215</v>
      </c>
      <c r="C176" s="54" t="s">
        <v>2400</v>
      </c>
      <c r="D176" s="24"/>
      <c r="E176" s="24"/>
      <c r="F176" s="49">
        <v>0.80</v>
      </c>
      <c r="G176" s="49"/>
      <c r="H176" s="49"/>
      <c r="I176" s="49"/>
      <c r="J176" s="49"/>
      <c r="K176" s="49"/>
      <c r="L176" s="49"/>
      <c r="M176" s="69"/>
      <c r="N176" s="49"/>
      <c r="O176" s="82"/>
      <c r="P176" s="82"/>
      <c r="Q176" s="82"/>
    </row>
    <row r="177" spans="1:17" ht="31.5">
      <c r="A177" s="95" t="s">
        <v>804</v>
      </c>
      <c r="B177" s="53" t="s">
        <v>183</v>
      </c>
      <c r="C177" s="54" t="s">
        <v>2401</v>
      </c>
      <c r="D177" s="24"/>
      <c r="E177" s="24"/>
      <c r="F177" s="49">
        <v>0.5</v>
      </c>
      <c r="G177" s="49"/>
      <c r="H177" s="49"/>
      <c r="I177" s="49"/>
      <c r="J177" s="49"/>
      <c r="K177" s="49"/>
      <c r="L177" s="49"/>
      <c r="M177" s="69"/>
      <c r="N177" s="49"/>
      <c r="O177" s="82"/>
      <c r="P177" s="82"/>
      <c r="Q177" s="82"/>
    </row>
    <row r="178" spans="1:17" ht="31.5">
      <c r="A178" s="95" t="s">
        <v>805</v>
      </c>
      <c r="B178" s="53" t="s">
        <v>118</v>
      </c>
      <c r="C178" s="54" t="s">
        <v>314</v>
      </c>
      <c r="D178" s="24"/>
      <c r="E178" s="24"/>
      <c r="F178" s="49"/>
      <c r="G178" s="49"/>
      <c r="H178" s="49"/>
      <c r="I178" s="49"/>
      <c r="J178" s="49"/>
      <c r="K178" s="49"/>
      <c r="L178" s="49"/>
      <c r="M178" s="69"/>
      <c r="N178" s="49"/>
      <c r="O178" s="82"/>
      <c r="P178" s="82"/>
      <c r="Q178" s="82"/>
    </row>
    <row r="179" spans="1:17" ht="63">
      <c r="A179" s="95" t="s">
        <v>805</v>
      </c>
      <c r="B179" s="53" t="s">
        <v>119</v>
      </c>
      <c r="C179" s="54" t="s">
        <v>315</v>
      </c>
      <c r="D179" s="24"/>
      <c r="E179" s="24"/>
      <c r="F179" s="49"/>
      <c r="G179" s="49"/>
      <c r="H179" s="49"/>
      <c r="I179" s="49"/>
      <c r="J179" s="49"/>
      <c r="K179" s="49"/>
      <c r="L179" s="49"/>
      <c r="M179" s="69"/>
      <c r="N179" s="49"/>
      <c r="O179" s="82"/>
      <c r="P179" s="82"/>
      <c r="Q179" s="82"/>
    </row>
    <row r="180" spans="1:17" ht="31.5">
      <c r="A180" s="95" t="s">
        <v>805</v>
      </c>
      <c r="B180" s="53" t="s">
        <v>120</v>
      </c>
      <c r="C180" s="54" t="s">
        <v>2402</v>
      </c>
      <c r="D180" s="24"/>
      <c r="E180" s="24"/>
      <c r="F180" s="49"/>
      <c r="G180" s="49"/>
      <c r="H180" s="49"/>
      <c r="I180" s="49"/>
      <c r="J180" s="49"/>
      <c r="K180" s="49"/>
      <c r="L180" s="49"/>
      <c r="M180" s="69"/>
      <c r="N180" s="49"/>
      <c r="O180" s="82"/>
      <c r="P180" s="82"/>
      <c r="Q180" s="82"/>
    </row>
    <row r="181" spans="1:17" ht="31.5">
      <c r="A181" s="95" t="s">
        <v>805</v>
      </c>
      <c r="B181" s="53" t="s">
        <v>123</v>
      </c>
      <c r="C181" s="54" t="s">
        <v>317</v>
      </c>
      <c r="D181" s="24"/>
      <c r="E181" s="24"/>
      <c r="F181" s="49"/>
      <c r="G181" s="49"/>
      <c r="H181" s="49"/>
      <c r="I181" s="49"/>
      <c r="J181" s="49"/>
      <c r="K181" s="49"/>
      <c r="L181" s="49"/>
      <c r="M181" s="69"/>
      <c r="N181" s="49"/>
      <c r="O181" s="82"/>
      <c r="P181" s="82"/>
      <c r="Q181" s="82"/>
    </row>
    <row r="182" spans="1:17" ht="47.25">
      <c r="A182" s="95" t="s">
        <v>805</v>
      </c>
      <c r="B182" s="53" t="s">
        <v>185</v>
      </c>
      <c r="C182" s="54" t="s">
        <v>2405</v>
      </c>
      <c r="D182" s="24"/>
      <c r="E182" s="24"/>
      <c r="F182" s="49"/>
      <c r="G182" s="49">
        <v>2.5</v>
      </c>
      <c r="H182" s="49"/>
      <c r="I182" s="49"/>
      <c r="J182" s="49"/>
      <c r="K182" s="49"/>
      <c r="L182" s="49"/>
      <c r="M182" s="69"/>
      <c r="N182" s="49"/>
      <c r="O182" s="82"/>
      <c r="P182" s="82"/>
      <c r="Q182" s="82"/>
    </row>
    <row r="183" spans="1:17" ht="47.25">
      <c r="A183" s="95" t="s">
        <v>805</v>
      </c>
      <c r="B183" s="53" t="s">
        <v>186</v>
      </c>
      <c r="C183" s="54" t="s">
        <v>2406</v>
      </c>
      <c r="D183" s="24"/>
      <c r="E183" s="24"/>
      <c r="F183" s="49"/>
      <c r="G183" s="49">
        <v>0.70</v>
      </c>
      <c r="H183" s="49"/>
      <c r="I183" s="49"/>
      <c r="J183" s="49"/>
      <c r="K183" s="49"/>
      <c r="L183" s="49"/>
      <c r="M183" s="69"/>
      <c r="N183" s="49"/>
      <c r="O183" s="82"/>
      <c r="P183" s="82"/>
      <c r="Q183" s="82"/>
    </row>
    <row r="184" spans="1:17" ht="47.25">
      <c r="A184" s="95" t="s">
        <v>805</v>
      </c>
      <c r="B184" s="53" t="s">
        <v>219</v>
      </c>
      <c r="C184" s="54" t="s">
        <v>2407</v>
      </c>
      <c r="D184" s="24"/>
      <c r="E184" s="24"/>
      <c r="F184" s="49"/>
      <c r="G184" s="49">
        <v>0.70</v>
      </c>
      <c r="H184" s="49"/>
      <c r="I184" s="49"/>
      <c r="J184" s="49"/>
      <c r="K184" s="49"/>
      <c r="L184" s="49"/>
      <c r="M184" s="69"/>
      <c r="N184" s="49"/>
      <c r="O184" s="82"/>
      <c r="P184" s="82"/>
      <c r="Q184" s="82"/>
    </row>
    <row r="185" spans="1:17" ht="31.5">
      <c r="A185" s="95" t="s">
        <v>805</v>
      </c>
      <c r="B185" s="53" t="s">
        <v>187</v>
      </c>
      <c r="C185" s="54" t="s">
        <v>2408</v>
      </c>
      <c r="D185" s="24"/>
      <c r="E185" s="24"/>
      <c r="F185" s="49"/>
      <c r="G185" s="49">
        <v>0.80</v>
      </c>
      <c r="H185" s="49"/>
      <c r="I185" s="49"/>
      <c r="J185" s="49"/>
      <c r="K185" s="49"/>
      <c r="L185" s="49"/>
      <c r="M185" s="69"/>
      <c r="N185" s="49"/>
      <c r="O185" s="82"/>
      <c r="P185" s="82"/>
      <c r="Q185" s="82"/>
    </row>
    <row r="186" spans="1:17" ht="31.5">
      <c r="A186" s="95" t="s">
        <v>805</v>
      </c>
      <c r="B186" s="53" t="s">
        <v>188</v>
      </c>
      <c r="C186" s="54" t="s">
        <v>2409</v>
      </c>
      <c r="D186" s="24"/>
      <c r="E186" s="24"/>
      <c r="F186" s="49"/>
      <c r="G186" s="49">
        <v>1</v>
      </c>
      <c r="H186" s="49"/>
      <c r="I186" s="49"/>
      <c r="J186" s="49"/>
      <c r="K186" s="49"/>
      <c r="L186" s="49"/>
      <c r="M186" s="69"/>
      <c r="N186" s="49"/>
      <c r="O186" s="82"/>
      <c r="P186" s="82"/>
      <c r="Q186" s="82"/>
    </row>
    <row r="187" spans="1:17" ht="47.25">
      <c r="A187" s="95" t="s">
        <v>805</v>
      </c>
      <c r="B187" s="53" t="s">
        <v>189</v>
      </c>
      <c r="C187" s="54" t="s">
        <v>318</v>
      </c>
      <c r="D187" s="24"/>
      <c r="E187" s="24"/>
      <c r="F187" s="49"/>
      <c r="G187" s="49">
        <v>2.80</v>
      </c>
      <c r="H187" s="49"/>
      <c r="I187" s="49"/>
      <c r="J187" s="49"/>
      <c r="K187" s="49"/>
      <c r="L187" s="49"/>
      <c r="M187" s="69"/>
      <c r="N187" s="49"/>
      <c r="O187" s="82"/>
      <c r="P187" s="82"/>
      <c r="Q187" s="82"/>
    </row>
    <row r="188" spans="1:17" ht="31.5">
      <c r="A188" s="95" t="s">
        <v>805</v>
      </c>
      <c r="B188" s="53" t="s">
        <v>190</v>
      </c>
      <c r="C188" s="54" t="s">
        <v>2410</v>
      </c>
      <c r="D188" s="24"/>
      <c r="E188" s="24"/>
      <c r="F188" s="49"/>
      <c r="G188" s="49">
        <v>0.60</v>
      </c>
      <c r="H188" s="49"/>
      <c r="I188" s="49"/>
      <c r="J188" s="49"/>
      <c r="K188" s="49"/>
      <c r="L188" s="49"/>
      <c r="M188" s="69"/>
      <c r="N188" s="49"/>
      <c r="O188" s="82"/>
      <c r="P188" s="82"/>
      <c r="Q188" s="82"/>
    </row>
    <row r="189" spans="1:17" ht="31.5">
      <c r="A189" s="95" t="s">
        <v>805</v>
      </c>
      <c r="B189" s="53" t="s">
        <v>191</v>
      </c>
      <c r="C189" s="54" t="s">
        <v>2411</v>
      </c>
      <c r="D189" s="24"/>
      <c r="E189" s="24"/>
      <c r="F189" s="49"/>
      <c r="G189" s="49">
        <v>0.60</v>
      </c>
      <c r="H189" s="49"/>
      <c r="I189" s="49"/>
      <c r="J189" s="49"/>
      <c r="K189" s="49"/>
      <c r="L189" s="49"/>
      <c r="M189" s="69"/>
      <c r="N189" s="49"/>
      <c r="O189" s="82"/>
      <c r="P189" s="82"/>
      <c r="Q189" s="82"/>
    </row>
    <row r="190" spans="1:17" ht="35.25" customHeight="1">
      <c r="A190" s="95" t="s">
        <v>805</v>
      </c>
      <c r="B190" s="53" t="s">
        <v>195</v>
      </c>
      <c r="C190" s="54" t="s">
        <v>319</v>
      </c>
      <c r="D190" s="24"/>
      <c r="E190" s="24"/>
      <c r="F190" s="49"/>
      <c r="G190" s="49">
        <v>2.40</v>
      </c>
      <c r="H190" s="49"/>
      <c r="I190" s="49"/>
      <c r="J190" s="49"/>
      <c r="K190" s="49"/>
      <c r="L190" s="49"/>
      <c r="M190" s="69"/>
      <c r="N190" s="49"/>
      <c r="O190" s="82"/>
      <c r="P190" s="82"/>
      <c r="Q190" s="82"/>
    </row>
    <row r="191" spans="1:17" ht="47.25">
      <c r="A191" s="95" t="s">
        <v>804</v>
      </c>
      <c r="B191" s="53" t="s">
        <v>196</v>
      </c>
      <c r="C191" s="54" t="s">
        <v>320</v>
      </c>
      <c r="D191" s="24"/>
      <c r="E191" s="24"/>
      <c r="F191" s="49">
        <v>0.80</v>
      </c>
      <c r="G191" s="49"/>
      <c r="H191" s="49"/>
      <c r="I191" s="49"/>
      <c r="J191" s="49"/>
      <c r="K191" s="49"/>
      <c r="L191" s="49"/>
      <c r="M191" s="69"/>
      <c r="N191" s="49"/>
      <c r="O191" s="82"/>
      <c r="P191" s="82"/>
      <c r="Q191" s="82"/>
    </row>
    <row r="192" spans="1:17" ht="52.45" customHeight="1">
      <c r="A192" s="95" t="s">
        <v>804</v>
      </c>
      <c r="B192" s="53" t="s">
        <v>214</v>
      </c>
      <c r="C192" s="54" t="s">
        <v>322</v>
      </c>
      <c r="D192" s="24"/>
      <c r="E192" s="24"/>
      <c r="F192" s="49"/>
      <c r="G192" s="49"/>
      <c r="H192" s="49"/>
      <c r="I192" s="49"/>
      <c r="J192" s="49"/>
      <c r="K192" s="49"/>
      <c r="L192" s="49"/>
      <c r="M192" s="69"/>
      <c r="N192" s="49"/>
      <c r="O192" s="82"/>
      <c r="P192" s="82"/>
      <c r="Q192" s="82"/>
    </row>
    <row r="193" spans="1:17" ht="31.5">
      <c r="A193" s="95" t="s">
        <v>804</v>
      </c>
      <c r="B193" s="53" t="s">
        <v>197</v>
      </c>
      <c r="C193" s="54" t="s">
        <v>323</v>
      </c>
      <c r="D193" s="24"/>
      <c r="E193" s="24"/>
      <c r="F193" s="49">
        <v>0.40</v>
      </c>
      <c r="G193" s="49"/>
      <c r="H193" s="49"/>
      <c r="I193" s="49"/>
      <c r="J193" s="49"/>
      <c r="K193" s="49"/>
      <c r="L193" s="49"/>
      <c r="M193" s="69"/>
      <c r="N193" s="49"/>
      <c r="O193" s="82"/>
      <c r="P193" s="82"/>
      <c r="Q193" s="82"/>
    </row>
    <row r="194" spans="1:17" ht="31.5">
      <c r="A194" s="95" t="s">
        <v>804</v>
      </c>
      <c r="B194" s="53" t="s">
        <v>125</v>
      </c>
      <c r="C194" s="54" t="s">
        <v>324</v>
      </c>
      <c r="D194" s="24"/>
      <c r="E194" s="24"/>
      <c r="F194" s="49">
        <v>0.80</v>
      </c>
      <c r="G194" s="49"/>
      <c r="H194" s="49"/>
      <c r="I194" s="49"/>
      <c r="J194" s="49"/>
      <c r="K194" s="49"/>
      <c r="L194" s="49"/>
      <c r="M194" s="69"/>
      <c r="N194" s="49"/>
      <c r="O194" s="82"/>
      <c r="P194" s="82"/>
      <c r="Q194" s="82"/>
    </row>
    <row r="195" spans="1:17" ht="31.5">
      <c r="A195" s="95" t="s">
        <v>805</v>
      </c>
      <c r="B195" s="53" t="s">
        <v>613</v>
      </c>
      <c r="C195" s="54" t="s">
        <v>2417</v>
      </c>
      <c r="D195" s="24"/>
      <c r="E195" s="24"/>
      <c r="F195" s="49"/>
      <c r="G195" s="49"/>
      <c r="H195" s="49"/>
      <c r="I195" s="49"/>
      <c r="J195" s="49"/>
      <c r="K195" s="49">
        <v>3.5</v>
      </c>
      <c r="L195" s="49"/>
      <c r="M195" s="69"/>
      <c r="N195" s="49"/>
      <c r="O195" s="82"/>
      <c r="P195" s="82"/>
      <c r="Q195" s="82"/>
    </row>
    <row r="196" spans="1:17" ht="47.25">
      <c r="A196" s="95" t="s">
        <v>805</v>
      </c>
      <c r="B196" s="53" t="s">
        <v>614</v>
      </c>
      <c r="C196" s="54" t="s">
        <v>2418</v>
      </c>
      <c r="D196" s="24"/>
      <c r="E196" s="24"/>
      <c r="F196" s="49"/>
      <c r="G196" s="49"/>
      <c r="H196" s="49"/>
      <c r="I196" s="49"/>
      <c r="J196" s="49"/>
      <c r="K196" s="49"/>
      <c r="L196" s="49"/>
      <c r="M196" s="69"/>
      <c r="N196" s="49"/>
      <c r="O196" s="82"/>
      <c r="P196" s="82"/>
      <c r="Q196" s="82"/>
    </row>
    <row r="197" spans="1:17" ht="47.25">
      <c r="A197" s="95" t="s">
        <v>805</v>
      </c>
      <c r="B197" s="53" t="s">
        <v>615</v>
      </c>
      <c r="C197" s="54" t="s">
        <v>2419</v>
      </c>
      <c r="D197" s="24"/>
      <c r="E197" s="24"/>
      <c r="F197" s="49"/>
      <c r="G197" s="49"/>
      <c r="H197" s="49"/>
      <c r="I197" s="49"/>
      <c r="J197" s="49"/>
      <c r="K197" s="49"/>
      <c r="L197" s="49"/>
      <c r="M197" s="69"/>
      <c r="N197" s="49"/>
      <c r="O197" s="82"/>
      <c r="P197" s="82"/>
      <c r="Q197" s="82"/>
    </row>
    <row r="198" spans="1:17" ht="31.5">
      <c r="A198" s="95" t="s">
        <v>805</v>
      </c>
      <c r="B198" s="53" t="s">
        <v>616</v>
      </c>
      <c r="C198" s="54" t="s">
        <v>739</v>
      </c>
      <c r="D198" s="24"/>
      <c r="E198" s="24"/>
      <c r="F198" s="49"/>
      <c r="G198" s="49"/>
      <c r="H198" s="49"/>
      <c r="I198" s="49"/>
      <c r="J198" s="49"/>
      <c r="K198" s="49">
        <v>3.20</v>
      </c>
      <c r="L198" s="49"/>
      <c r="M198" s="69"/>
      <c r="N198" s="49"/>
      <c r="O198" s="82"/>
      <c r="P198" s="82"/>
      <c r="Q198" s="82"/>
    </row>
    <row r="199" spans="1:17" ht="48.7" customHeight="1">
      <c r="A199" s="95" t="s">
        <v>805</v>
      </c>
      <c r="B199" s="53" t="s">
        <v>617</v>
      </c>
      <c r="C199" s="54" t="s">
        <v>740</v>
      </c>
      <c r="D199" s="24"/>
      <c r="E199" s="24"/>
      <c r="F199" s="49"/>
      <c r="G199" s="49"/>
      <c r="H199" s="49"/>
      <c r="I199" s="49"/>
      <c r="J199" s="49"/>
      <c r="K199" s="49"/>
      <c r="L199" s="49"/>
      <c r="M199" s="69"/>
      <c r="N199" s="49"/>
      <c r="O199" s="82"/>
      <c r="P199" s="82"/>
      <c r="Q199" s="82"/>
    </row>
    <row r="200" spans="1:17" ht="63">
      <c r="A200" s="95" t="s">
        <v>805</v>
      </c>
      <c r="B200" s="53" t="s">
        <v>618</v>
      </c>
      <c r="C200" s="54" t="s">
        <v>741</v>
      </c>
      <c r="D200" s="24"/>
      <c r="E200" s="24"/>
      <c r="F200" s="49"/>
      <c r="G200" s="49">
        <v>3</v>
      </c>
      <c r="H200" s="49"/>
      <c r="I200" s="49"/>
      <c r="J200" s="49"/>
      <c r="K200" s="49"/>
      <c r="L200" s="49"/>
      <c r="M200" s="69"/>
      <c r="N200" s="49"/>
      <c r="O200" s="82"/>
      <c r="P200" s="82"/>
      <c r="Q200" s="82"/>
    </row>
    <row r="201" spans="1:17" ht="47.25">
      <c r="A201" s="95" t="s">
        <v>805</v>
      </c>
      <c r="B201" s="53" t="s">
        <v>2769</v>
      </c>
      <c r="C201" s="54" t="s">
        <v>742</v>
      </c>
      <c r="D201" s="24"/>
      <c r="E201" s="24"/>
      <c r="F201" s="49"/>
      <c r="G201" s="49">
        <v>0.30</v>
      </c>
      <c r="H201" s="49"/>
      <c r="I201" s="49"/>
      <c r="J201" s="49"/>
      <c r="K201" s="49"/>
      <c r="L201" s="49"/>
      <c r="M201" s="69"/>
      <c r="N201" s="49"/>
      <c r="O201" s="82"/>
      <c r="P201" s="82"/>
      <c r="Q201" s="82"/>
    </row>
    <row r="202" spans="1:17" ht="31.5">
      <c r="A202" s="95" t="s">
        <v>805</v>
      </c>
      <c r="B202" s="53" t="s">
        <v>620</v>
      </c>
      <c r="C202" s="54" t="s">
        <v>743</v>
      </c>
      <c r="D202" s="24"/>
      <c r="E202" s="24"/>
      <c r="F202" s="49"/>
      <c r="G202" s="49"/>
      <c r="H202" s="49"/>
      <c r="I202" s="49"/>
      <c r="J202" s="49"/>
      <c r="K202" s="49"/>
      <c r="L202" s="49"/>
      <c r="M202" s="69"/>
      <c r="N202" s="49"/>
      <c r="O202" s="82"/>
      <c r="P202" s="82"/>
      <c r="Q202" s="82"/>
    </row>
    <row r="203" spans="1:17" ht="31.5">
      <c r="A203" s="95" t="s">
        <v>804</v>
      </c>
      <c r="B203" s="53" t="s">
        <v>621</v>
      </c>
      <c r="C203" s="54" t="s">
        <v>2423</v>
      </c>
      <c r="D203" s="24"/>
      <c r="E203" s="24"/>
      <c r="F203" s="49"/>
      <c r="G203" s="49"/>
      <c r="H203" s="49"/>
      <c r="I203" s="49"/>
      <c r="J203" s="49"/>
      <c r="K203" s="49"/>
      <c r="L203" s="49"/>
      <c r="M203" s="69"/>
      <c r="N203" s="49"/>
      <c r="O203" s="82"/>
      <c r="P203" s="82"/>
      <c r="Q203" s="82"/>
    </row>
    <row r="204" spans="1:17" ht="31.5">
      <c r="A204" s="95" t="s">
        <v>804</v>
      </c>
      <c r="B204" s="53" t="s">
        <v>1130</v>
      </c>
      <c r="C204" s="54" t="s">
        <v>1131</v>
      </c>
      <c r="D204" s="24"/>
      <c r="E204" s="24"/>
      <c r="F204" s="49"/>
      <c r="G204" s="49"/>
      <c r="H204" s="49"/>
      <c r="I204" s="49"/>
      <c r="J204" s="49"/>
      <c r="K204" s="49"/>
      <c r="L204" s="49"/>
      <c r="M204" s="69"/>
      <c r="N204" s="49"/>
      <c r="O204" s="82"/>
      <c r="P204" s="82"/>
      <c r="Q204" s="82"/>
    </row>
    <row r="205" spans="1:17" ht="31.5">
      <c r="A205" s="95" t="s">
        <v>804</v>
      </c>
      <c r="B205" s="53" t="s">
        <v>2762</v>
      </c>
      <c r="C205" s="54" t="s">
        <v>1133</v>
      </c>
      <c r="D205" s="24"/>
      <c r="E205" s="24"/>
      <c r="F205" s="49"/>
      <c r="G205" s="49"/>
      <c r="H205" s="49"/>
      <c r="I205" s="49"/>
      <c r="J205" s="49"/>
      <c r="K205" s="49"/>
      <c r="L205" s="49"/>
      <c r="M205" s="69"/>
      <c r="N205" s="49"/>
      <c r="O205" s="82"/>
      <c r="P205" s="82"/>
      <c r="Q205" s="82"/>
    </row>
    <row r="206" spans="1:17" ht="47.25">
      <c r="A206" s="95" t="s">
        <v>805</v>
      </c>
      <c r="B206" s="53" t="s">
        <v>1134</v>
      </c>
      <c r="C206" s="54" t="s">
        <v>2424</v>
      </c>
      <c r="D206" s="24"/>
      <c r="E206" s="24"/>
      <c r="F206" s="49"/>
      <c r="G206" s="49"/>
      <c r="H206" s="49"/>
      <c r="I206" s="49"/>
      <c r="J206" s="49"/>
      <c r="K206" s="49"/>
      <c r="L206" s="49"/>
      <c r="M206" s="69"/>
      <c r="N206" s="49"/>
      <c r="O206" s="82"/>
      <c r="P206" s="82"/>
      <c r="Q206" s="82"/>
    </row>
    <row r="207" spans="1:17" ht="47.25">
      <c r="A207" s="95" t="s">
        <v>805</v>
      </c>
      <c r="B207" s="53" t="s">
        <v>198</v>
      </c>
      <c r="C207" s="54" t="s">
        <v>2425</v>
      </c>
      <c r="D207" s="24"/>
      <c r="E207" s="24"/>
      <c r="F207" s="49"/>
      <c r="G207" s="49">
        <v>2</v>
      </c>
      <c r="H207" s="49"/>
      <c r="I207" s="49"/>
      <c r="J207" s="49"/>
      <c r="K207" s="49"/>
      <c r="L207" s="49"/>
      <c r="M207" s="69"/>
      <c r="N207" s="49"/>
      <c r="O207" s="82"/>
      <c r="P207" s="82"/>
      <c r="Q207" s="82"/>
    </row>
    <row r="208" spans="1:17" ht="47.25">
      <c r="A208" s="95" t="s">
        <v>805</v>
      </c>
      <c r="B208" s="53" t="s">
        <v>1181</v>
      </c>
      <c r="C208" s="54" t="s">
        <v>2434</v>
      </c>
      <c r="D208" s="24"/>
      <c r="E208" s="24"/>
      <c r="F208" s="49"/>
      <c r="G208" s="49"/>
      <c r="H208" s="49"/>
      <c r="I208" s="49"/>
      <c r="J208" s="49"/>
      <c r="K208" s="49"/>
      <c r="L208" s="49"/>
      <c r="M208" s="69"/>
      <c r="N208" s="49"/>
      <c r="O208" s="82"/>
      <c r="P208" s="82"/>
      <c r="Q208" s="82"/>
    </row>
    <row r="209" spans="1:17" ht="51.05" customHeight="1">
      <c r="A209" s="95" t="s">
        <v>805</v>
      </c>
      <c r="B209" s="53" t="s">
        <v>622</v>
      </c>
      <c r="C209" s="54" t="s">
        <v>2435</v>
      </c>
      <c r="D209" s="24"/>
      <c r="E209" s="24"/>
      <c r="F209" s="49"/>
      <c r="G209" s="49"/>
      <c r="H209" s="49"/>
      <c r="I209" s="49"/>
      <c r="J209" s="49"/>
      <c r="K209" s="49"/>
      <c r="L209" s="49"/>
      <c r="M209" s="69"/>
      <c r="N209" s="49"/>
      <c r="O209" s="82"/>
      <c r="P209" s="82"/>
      <c r="Q209" s="82"/>
    </row>
    <row r="210" spans="1:17" ht="47.25">
      <c r="A210" s="95" t="s">
        <v>804</v>
      </c>
      <c r="B210" s="53" t="s">
        <v>1194</v>
      </c>
      <c r="C210" s="54" t="s">
        <v>1195</v>
      </c>
      <c r="D210" s="24"/>
      <c r="E210" s="24"/>
      <c r="F210" s="49"/>
      <c r="G210" s="49">
        <v>1.20</v>
      </c>
      <c r="H210" s="49"/>
      <c r="I210" s="49"/>
      <c r="J210" s="49"/>
      <c r="K210" s="49"/>
      <c r="L210" s="49"/>
      <c r="M210" s="69"/>
      <c r="N210" s="49"/>
      <c r="O210" s="82"/>
      <c r="P210" s="82"/>
      <c r="Q210" s="82"/>
    </row>
    <row r="211" spans="1:17" ht="31.5">
      <c r="A211" s="95" t="s">
        <v>804</v>
      </c>
      <c r="B211" s="53" t="s">
        <v>623</v>
      </c>
      <c r="C211" s="54" t="s">
        <v>744</v>
      </c>
      <c r="D211" s="24"/>
      <c r="E211" s="24"/>
      <c r="F211" s="49"/>
      <c r="G211" s="49"/>
      <c r="H211" s="49"/>
      <c r="I211" s="49"/>
      <c r="J211" s="49"/>
      <c r="K211" s="49"/>
      <c r="L211" s="49"/>
      <c r="M211" s="69"/>
      <c r="N211" s="49"/>
      <c r="O211" s="82"/>
      <c r="P211" s="82"/>
      <c r="Q211" s="82"/>
    </row>
    <row r="212" spans="1:17" ht="47.25">
      <c r="A212" s="95" t="s">
        <v>805</v>
      </c>
      <c r="B212" s="53" t="s">
        <v>1215</v>
      </c>
      <c r="C212" s="54" t="s">
        <v>1216</v>
      </c>
      <c r="D212" s="24"/>
      <c r="E212" s="24"/>
      <c r="F212" s="49"/>
      <c r="G212" s="49"/>
      <c r="H212" s="49"/>
      <c r="I212" s="49"/>
      <c r="J212" s="49"/>
      <c r="K212" s="49"/>
      <c r="L212" s="49"/>
      <c r="M212" s="69"/>
      <c r="N212" s="49"/>
      <c r="O212" s="82"/>
      <c r="P212" s="82"/>
      <c r="Q212" s="82"/>
    </row>
    <row r="213" spans="1:17" ht="47.25">
      <c r="A213" s="95" t="s">
        <v>805</v>
      </c>
      <c r="B213" s="53" t="s">
        <v>241</v>
      </c>
      <c r="C213" s="54" t="s">
        <v>2452</v>
      </c>
      <c r="D213" s="24"/>
      <c r="E213" s="24"/>
      <c r="F213" s="49"/>
      <c r="G213" s="49"/>
      <c r="H213" s="49"/>
      <c r="I213" s="49"/>
      <c r="J213" s="49"/>
      <c r="K213" s="49"/>
      <c r="L213" s="49"/>
      <c r="M213" s="69"/>
      <c r="N213" s="49"/>
      <c r="O213" s="82"/>
      <c r="P213" s="82"/>
      <c r="Q213" s="82"/>
    </row>
    <row r="214" spans="1:17" ht="47.25">
      <c r="A214" s="95" t="s">
        <v>805</v>
      </c>
      <c r="B214" s="53" t="s">
        <v>624</v>
      </c>
      <c r="C214" s="54" t="s">
        <v>2456</v>
      </c>
      <c r="D214" s="24"/>
      <c r="E214" s="24"/>
      <c r="F214" s="49"/>
      <c r="G214" s="49"/>
      <c r="H214" s="49"/>
      <c r="I214" s="49"/>
      <c r="J214" s="49"/>
      <c r="K214" s="49"/>
      <c r="L214" s="49"/>
      <c r="M214" s="69"/>
      <c r="N214" s="49"/>
      <c r="O214" s="82"/>
      <c r="P214" s="82"/>
      <c r="Q214" s="82"/>
    </row>
    <row r="215" spans="1:17" ht="51.05" customHeight="1">
      <c r="A215" s="95" t="s">
        <v>805</v>
      </c>
      <c r="B215" s="53" t="s">
        <v>1238</v>
      </c>
      <c r="C215" s="54" t="s">
        <v>1239</v>
      </c>
      <c r="D215" s="24"/>
      <c r="E215" s="24"/>
      <c r="F215" s="49"/>
      <c r="G215" s="49"/>
      <c r="H215" s="49"/>
      <c r="I215" s="49"/>
      <c r="J215" s="49"/>
      <c r="K215" s="49"/>
      <c r="L215" s="49"/>
      <c r="M215" s="69"/>
      <c r="N215" s="49"/>
      <c r="O215" s="82"/>
      <c r="P215" s="82"/>
      <c r="Q215" s="82"/>
    </row>
    <row r="216" spans="1:17" ht="47.25">
      <c r="A216" s="95" t="s">
        <v>805</v>
      </c>
      <c r="B216" s="53" t="s">
        <v>625</v>
      </c>
      <c r="C216" s="54" t="s">
        <v>2457</v>
      </c>
      <c r="D216" s="24"/>
      <c r="E216" s="24"/>
      <c r="F216" s="49"/>
      <c r="G216" s="49">
        <v>4.25</v>
      </c>
      <c r="H216" s="49"/>
      <c r="I216" s="49"/>
      <c r="J216" s="49"/>
      <c r="K216" s="49"/>
      <c r="L216" s="49"/>
      <c r="M216" s="69"/>
      <c r="N216" s="49"/>
      <c r="O216" s="82"/>
      <c r="P216" s="82"/>
      <c r="Q216" s="82"/>
    </row>
    <row r="217" spans="1:17" ht="47.25">
      <c r="A217" s="95" t="s">
        <v>805</v>
      </c>
      <c r="B217" s="53" t="s">
        <v>627</v>
      </c>
      <c r="C217" s="54" t="s">
        <v>2460</v>
      </c>
      <c r="D217" s="24"/>
      <c r="E217" s="24"/>
      <c r="F217" s="49"/>
      <c r="G217" s="49"/>
      <c r="H217" s="49"/>
      <c r="I217" s="49"/>
      <c r="J217" s="49"/>
      <c r="K217" s="49"/>
      <c r="L217" s="49"/>
      <c r="M217" s="69"/>
      <c r="N217" s="49"/>
      <c r="O217" s="82"/>
      <c r="P217" s="82"/>
      <c r="Q217" s="82"/>
    </row>
    <row r="218" spans="1:17" ht="31.5">
      <c r="A218" s="95" t="s">
        <v>805</v>
      </c>
      <c r="B218" s="53" t="s">
        <v>231</v>
      </c>
      <c r="C218" s="54" t="s">
        <v>327</v>
      </c>
      <c r="D218" s="24"/>
      <c r="E218" s="24"/>
      <c r="F218" s="49"/>
      <c r="G218" s="49"/>
      <c r="H218" s="49"/>
      <c r="I218" s="49"/>
      <c r="J218" s="49"/>
      <c r="K218" s="49">
        <v>9</v>
      </c>
      <c r="L218" s="49"/>
      <c r="M218" s="69"/>
      <c r="N218" s="49"/>
      <c r="O218" s="82"/>
      <c r="P218" s="82"/>
      <c r="Q218" s="82"/>
    </row>
    <row r="219" spans="1:17" ht="47.25">
      <c r="A219" s="95" t="s">
        <v>805</v>
      </c>
      <c r="B219" s="53" t="s">
        <v>628</v>
      </c>
      <c r="C219" s="54" t="s">
        <v>329</v>
      </c>
      <c r="D219" s="24"/>
      <c r="E219" s="24"/>
      <c r="F219" s="49"/>
      <c r="G219" s="49">
        <v>4</v>
      </c>
      <c r="H219" s="49"/>
      <c r="I219" s="49"/>
      <c r="J219" s="49"/>
      <c r="K219" s="49"/>
      <c r="L219" s="49"/>
      <c r="M219" s="69"/>
      <c r="N219" s="49"/>
      <c r="O219" s="82"/>
      <c r="P219" s="82"/>
      <c r="Q219" s="82"/>
    </row>
    <row r="220" spans="1:17" ht="47.25">
      <c r="A220" s="95" t="s">
        <v>805</v>
      </c>
      <c r="B220" s="53" t="s">
        <v>629</v>
      </c>
      <c r="C220" s="54" t="s">
        <v>2461</v>
      </c>
      <c r="D220" s="24"/>
      <c r="E220" s="24"/>
      <c r="F220" s="49"/>
      <c r="G220" s="49"/>
      <c r="H220" s="49"/>
      <c r="I220" s="49"/>
      <c r="J220" s="49"/>
      <c r="K220" s="49"/>
      <c r="L220" s="49"/>
      <c r="M220" s="69"/>
      <c r="N220" s="49"/>
      <c r="O220" s="82"/>
      <c r="P220" s="82"/>
      <c r="Q220" s="82"/>
    </row>
    <row r="221" spans="1:17" ht="47.25">
      <c r="A221" s="95" t="s">
        <v>805</v>
      </c>
      <c r="B221" s="53" t="s">
        <v>630</v>
      </c>
      <c r="C221" s="54" t="s">
        <v>745</v>
      </c>
      <c r="D221" s="24"/>
      <c r="E221" s="24"/>
      <c r="F221" s="49"/>
      <c r="G221" s="49"/>
      <c r="H221" s="49"/>
      <c r="I221" s="49"/>
      <c r="J221" s="49"/>
      <c r="K221" s="49"/>
      <c r="L221" s="49"/>
      <c r="M221" s="69"/>
      <c r="N221" s="49"/>
      <c r="O221" s="82"/>
      <c r="P221" s="82"/>
      <c r="Q221" s="82"/>
    </row>
    <row r="222" spans="1:17" ht="63">
      <c r="A222" s="95" t="s">
        <v>805</v>
      </c>
      <c r="B222" s="53" t="s">
        <v>631</v>
      </c>
      <c r="C222" s="54" t="s">
        <v>746</v>
      </c>
      <c r="D222" s="24"/>
      <c r="E222" s="24"/>
      <c r="F222" s="49"/>
      <c r="G222" s="49"/>
      <c r="H222" s="49"/>
      <c r="I222" s="49"/>
      <c r="J222" s="49"/>
      <c r="K222" s="49"/>
      <c r="L222" s="49"/>
      <c r="M222" s="69"/>
      <c r="N222" s="49"/>
      <c r="O222" s="82"/>
      <c r="P222" s="82"/>
      <c r="Q222" s="82"/>
    </row>
    <row r="223" spans="1:17" ht="31.5">
      <c r="A223" s="95" t="s">
        <v>805</v>
      </c>
      <c r="B223" s="53" t="s">
        <v>1277</v>
      </c>
      <c r="C223" s="54" t="s">
        <v>1278</v>
      </c>
      <c r="D223" s="24"/>
      <c r="E223" s="24"/>
      <c r="F223" s="49"/>
      <c r="G223" s="49"/>
      <c r="H223" s="49"/>
      <c r="I223" s="49"/>
      <c r="J223" s="49"/>
      <c r="K223" s="49"/>
      <c r="L223" s="49"/>
      <c r="M223" s="69"/>
      <c r="N223" s="49"/>
      <c r="O223" s="82"/>
      <c r="P223" s="82"/>
      <c r="Q223" s="82"/>
    </row>
    <row r="224" spans="1:17" ht="31.5">
      <c r="A224" s="95" t="s">
        <v>805</v>
      </c>
      <c r="B224" s="53" t="s">
        <v>1279</v>
      </c>
      <c r="C224" s="54" t="s">
        <v>1280</v>
      </c>
      <c r="D224" s="24"/>
      <c r="E224" s="24"/>
      <c r="F224" s="49"/>
      <c r="G224" s="49"/>
      <c r="H224" s="49"/>
      <c r="I224" s="49"/>
      <c r="J224" s="49"/>
      <c r="K224" s="49"/>
      <c r="L224" s="49"/>
      <c r="M224" s="69"/>
      <c r="N224" s="49"/>
      <c r="O224" s="82"/>
      <c r="P224" s="82"/>
      <c r="Q224" s="82"/>
    </row>
    <row r="225" spans="1:17" ht="31.5">
      <c r="A225" s="95" t="s">
        <v>805</v>
      </c>
      <c r="B225" s="53" t="s">
        <v>1281</v>
      </c>
      <c r="C225" s="54" t="s">
        <v>1282</v>
      </c>
      <c r="D225" s="24"/>
      <c r="E225" s="24"/>
      <c r="F225" s="49"/>
      <c r="G225" s="49"/>
      <c r="H225" s="49"/>
      <c r="I225" s="49"/>
      <c r="J225" s="49"/>
      <c r="K225" s="49"/>
      <c r="L225" s="49"/>
      <c r="M225" s="69"/>
      <c r="N225" s="49"/>
      <c r="O225" s="82"/>
      <c r="P225" s="82"/>
      <c r="Q225" s="82"/>
    </row>
    <row r="226" spans="1:17" ht="31.5">
      <c r="A226" s="95" t="s">
        <v>805</v>
      </c>
      <c r="B226" s="53" t="s">
        <v>1283</v>
      </c>
      <c r="C226" s="54" t="s">
        <v>1284</v>
      </c>
      <c r="D226" s="24"/>
      <c r="E226" s="24"/>
      <c r="F226" s="49"/>
      <c r="G226" s="49"/>
      <c r="H226" s="49"/>
      <c r="I226" s="49"/>
      <c r="J226" s="49"/>
      <c r="K226" s="49"/>
      <c r="L226" s="49"/>
      <c r="M226" s="69"/>
      <c r="N226" s="49"/>
      <c r="O226" s="82"/>
      <c r="P226" s="82"/>
      <c r="Q226" s="82"/>
    </row>
    <row r="227" spans="1:17" ht="31.5">
      <c r="A227" s="95" t="s">
        <v>805</v>
      </c>
      <c r="B227" s="53" t="s">
        <v>1285</v>
      </c>
      <c r="C227" s="54" t="s">
        <v>1286</v>
      </c>
      <c r="D227" s="24"/>
      <c r="E227" s="24"/>
      <c r="F227" s="49"/>
      <c r="G227" s="49"/>
      <c r="H227" s="49"/>
      <c r="I227" s="49"/>
      <c r="J227" s="49"/>
      <c r="K227" s="49"/>
      <c r="L227" s="49"/>
      <c r="M227" s="69"/>
      <c r="N227" s="49"/>
      <c r="O227" s="82"/>
      <c r="P227" s="82"/>
      <c r="Q227" s="82"/>
    </row>
    <row r="228" spans="1:17" ht="47.25">
      <c r="A228" s="95" t="s">
        <v>804</v>
      </c>
      <c r="B228" s="53" t="s">
        <v>632</v>
      </c>
      <c r="C228" s="54" t="s">
        <v>747</v>
      </c>
      <c r="D228" s="24"/>
      <c r="E228" s="24"/>
      <c r="F228" s="49"/>
      <c r="G228" s="49"/>
      <c r="H228" s="49"/>
      <c r="I228" s="49"/>
      <c r="J228" s="49"/>
      <c r="K228" s="49"/>
      <c r="L228" s="49"/>
      <c r="M228" s="69"/>
      <c r="N228" s="49"/>
      <c r="O228" s="82"/>
      <c r="P228" s="82"/>
      <c r="Q228" s="82"/>
    </row>
    <row r="229" spans="1:17" ht="33.05" customHeight="1">
      <c r="A229" s="95" t="s">
        <v>805</v>
      </c>
      <c r="B229" s="53" t="s">
        <v>1321</v>
      </c>
      <c r="C229" s="54" t="s">
        <v>2488</v>
      </c>
      <c r="D229" s="24"/>
      <c r="E229" s="24"/>
      <c r="F229" s="49"/>
      <c r="G229" s="49"/>
      <c r="H229" s="49"/>
      <c r="I229" s="49"/>
      <c r="J229" s="49"/>
      <c r="K229" s="49"/>
      <c r="L229" s="49"/>
      <c r="M229" s="69"/>
      <c r="N229" s="49"/>
      <c r="O229" s="82"/>
      <c r="P229" s="82"/>
      <c r="Q229" s="82"/>
    </row>
    <row r="230" spans="1:17" ht="47.25">
      <c r="A230" s="95" t="s">
        <v>806</v>
      </c>
      <c r="B230" s="53" t="s">
        <v>2758</v>
      </c>
      <c r="C230" s="54" t="s">
        <v>2490</v>
      </c>
      <c r="D230" s="24"/>
      <c r="E230" s="24"/>
      <c r="F230" s="49"/>
      <c r="G230" s="49"/>
      <c r="H230" s="49"/>
      <c r="I230" s="49"/>
      <c r="J230" s="49"/>
      <c r="K230" s="49"/>
      <c r="L230" s="49"/>
      <c r="M230" s="69"/>
      <c r="N230" s="49"/>
      <c r="O230" s="82"/>
      <c r="P230" s="82"/>
      <c r="Q230" s="82"/>
    </row>
    <row r="231" spans="1:17" ht="35.25" customHeight="1">
      <c r="A231" s="95" t="s">
        <v>806</v>
      </c>
      <c r="B231" s="53" t="s">
        <v>140</v>
      </c>
      <c r="C231" s="54" t="s">
        <v>2491</v>
      </c>
      <c r="D231" s="24"/>
      <c r="E231" s="24"/>
      <c r="F231" s="49"/>
      <c r="G231" s="49"/>
      <c r="H231" s="49"/>
      <c r="I231" s="49"/>
      <c r="J231" s="49"/>
      <c r="K231" s="49"/>
      <c r="L231" s="49"/>
      <c r="M231" s="69"/>
      <c r="N231" s="49"/>
      <c r="O231" s="82"/>
      <c r="P231" s="82"/>
      <c r="Q231" s="82"/>
    </row>
    <row r="232" spans="1:17" ht="47.25">
      <c r="A232" s="95" t="s">
        <v>806</v>
      </c>
      <c r="B232" s="53" t="s">
        <v>634</v>
      </c>
      <c r="C232" s="54" t="s">
        <v>748</v>
      </c>
      <c r="D232" s="24"/>
      <c r="E232" s="24"/>
      <c r="F232" s="49"/>
      <c r="G232" s="49"/>
      <c r="H232" s="49"/>
      <c r="I232" s="49"/>
      <c r="J232" s="49"/>
      <c r="K232" s="49"/>
      <c r="L232" s="49"/>
      <c r="M232" s="69"/>
      <c r="N232" s="49"/>
      <c r="O232" s="82"/>
      <c r="P232" s="82"/>
      <c r="Q232" s="82"/>
    </row>
    <row r="233" spans="1:17" ht="47.25">
      <c r="A233" s="95" t="s">
        <v>806</v>
      </c>
      <c r="B233" s="53" t="s">
        <v>141</v>
      </c>
      <c r="C233" s="54" t="s">
        <v>2493</v>
      </c>
      <c r="D233" s="24"/>
      <c r="E233" s="24"/>
      <c r="F233" s="49"/>
      <c r="G233" s="49"/>
      <c r="H233" s="49"/>
      <c r="I233" s="49"/>
      <c r="J233" s="49"/>
      <c r="K233" s="49"/>
      <c r="L233" s="49"/>
      <c r="M233" s="69"/>
      <c r="N233" s="49"/>
      <c r="O233" s="82"/>
      <c r="P233" s="82"/>
      <c r="Q233" s="82"/>
    </row>
    <row r="234" spans="1:17" ht="47.25">
      <c r="A234" s="95" t="s">
        <v>806</v>
      </c>
      <c r="B234" s="53" t="s">
        <v>1338</v>
      </c>
      <c r="C234" s="54" t="s">
        <v>2494</v>
      </c>
      <c r="D234" s="24"/>
      <c r="E234" s="24"/>
      <c r="F234" s="49"/>
      <c r="G234" s="49"/>
      <c r="H234" s="49"/>
      <c r="I234" s="49"/>
      <c r="J234" s="49"/>
      <c r="K234" s="49"/>
      <c r="L234" s="49"/>
      <c r="M234" s="69"/>
      <c r="N234" s="49"/>
      <c r="O234" s="82"/>
      <c r="P234" s="82"/>
      <c r="Q234" s="82"/>
    </row>
    <row r="235" spans="1:17" ht="81.2" customHeight="1">
      <c r="A235" s="95" t="s">
        <v>806</v>
      </c>
      <c r="B235" s="53" t="s">
        <v>1353</v>
      </c>
      <c r="C235" s="54" t="s">
        <v>331</v>
      </c>
      <c r="D235" s="24"/>
      <c r="E235" s="24"/>
      <c r="F235" s="49"/>
      <c r="G235" s="49"/>
      <c r="H235" s="49"/>
      <c r="I235" s="49"/>
      <c r="J235" s="49"/>
      <c r="K235" s="49"/>
      <c r="L235" s="49"/>
      <c r="M235" s="69"/>
      <c r="N235" s="49"/>
      <c r="O235" s="82"/>
      <c r="P235" s="82"/>
      <c r="Q235" s="82"/>
    </row>
    <row r="236" spans="1:17" ht="47.25">
      <c r="A236" s="95" t="s">
        <v>806</v>
      </c>
      <c r="B236" s="53" t="s">
        <v>635</v>
      </c>
      <c r="C236" s="54" t="s">
        <v>2495</v>
      </c>
      <c r="D236" s="24"/>
      <c r="E236" s="24"/>
      <c r="F236" s="49"/>
      <c r="G236" s="49"/>
      <c r="H236" s="49"/>
      <c r="I236" s="49"/>
      <c r="J236" s="49"/>
      <c r="K236" s="49"/>
      <c r="L236" s="49"/>
      <c r="M236" s="69"/>
      <c r="N236" s="49"/>
      <c r="O236" s="82"/>
      <c r="P236" s="82"/>
      <c r="Q236" s="82"/>
    </row>
    <row r="237" spans="1:17" ht="48.05" customHeight="1">
      <c r="A237" s="95" t="s">
        <v>806</v>
      </c>
      <c r="B237" s="53" t="s">
        <v>1368</v>
      </c>
      <c r="C237" s="54" t="s">
        <v>1369</v>
      </c>
      <c r="D237" s="24"/>
      <c r="E237" s="24"/>
      <c r="F237" s="49"/>
      <c r="G237" s="49"/>
      <c r="H237" s="49"/>
      <c r="I237" s="49"/>
      <c r="J237" s="49"/>
      <c r="K237" s="49"/>
      <c r="L237" s="49"/>
      <c r="M237" s="69"/>
      <c r="N237" s="49"/>
      <c r="O237" s="82"/>
      <c r="P237" s="82"/>
      <c r="Q237" s="82"/>
    </row>
    <row r="238" spans="1:17" ht="47.25">
      <c r="A238" s="95" t="s">
        <v>806</v>
      </c>
      <c r="B238" s="53" t="s">
        <v>637</v>
      </c>
      <c r="C238" s="54" t="s">
        <v>2499</v>
      </c>
      <c r="D238" s="24"/>
      <c r="E238" s="24"/>
      <c r="F238" s="49"/>
      <c r="G238" s="49"/>
      <c r="H238" s="49"/>
      <c r="I238" s="49">
        <v>0.30</v>
      </c>
      <c r="J238" s="49"/>
      <c r="K238" s="49"/>
      <c r="L238" s="49"/>
      <c r="M238" s="69"/>
      <c r="N238" s="49"/>
      <c r="O238" s="82"/>
      <c r="P238" s="82"/>
      <c r="Q238" s="82"/>
    </row>
    <row r="239" spans="1:17" ht="51.05" customHeight="1">
      <c r="A239" s="95" t="s">
        <v>806</v>
      </c>
      <c r="B239" s="53" t="s">
        <v>1372</v>
      </c>
      <c r="C239" s="54" t="s">
        <v>1373</v>
      </c>
      <c r="D239" s="24"/>
      <c r="E239" s="24"/>
      <c r="F239" s="49"/>
      <c r="G239" s="49"/>
      <c r="H239" s="49"/>
      <c r="I239" s="49"/>
      <c r="J239" s="49"/>
      <c r="K239" s="49"/>
      <c r="L239" s="49"/>
      <c r="M239" s="69"/>
      <c r="N239" s="49"/>
      <c r="O239" s="82"/>
      <c r="P239" s="82"/>
      <c r="Q239" s="82"/>
    </row>
    <row r="240" spans="1:17" ht="47.25">
      <c r="A240" s="95" t="s">
        <v>806</v>
      </c>
      <c r="B240" s="53" t="s">
        <v>638</v>
      </c>
      <c r="C240" s="54" t="s">
        <v>332</v>
      </c>
      <c r="D240" s="24"/>
      <c r="E240" s="24"/>
      <c r="F240" s="49"/>
      <c r="G240" s="49"/>
      <c r="H240" s="49"/>
      <c r="I240" s="49">
        <v>0.35</v>
      </c>
      <c r="J240" s="49"/>
      <c r="K240" s="49"/>
      <c r="L240" s="49"/>
      <c r="M240" s="69"/>
      <c r="N240" s="49"/>
      <c r="O240" s="82"/>
      <c r="P240" s="82"/>
      <c r="Q240" s="82"/>
    </row>
    <row r="241" spans="1:17" ht="47.25">
      <c r="A241" s="95" t="s">
        <v>806</v>
      </c>
      <c r="B241" s="53" t="s">
        <v>639</v>
      </c>
      <c r="C241" s="54" t="s">
        <v>333</v>
      </c>
      <c r="D241" s="24"/>
      <c r="E241" s="24"/>
      <c r="F241" s="49"/>
      <c r="G241" s="49"/>
      <c r="H241" s="49"/>
      <c r="I241" s="49">
        <v>0.35</v>
      </c>
      <c r="J241" s="49"/>
      <c r="K241" s="49"/>
      <c r="L241" s="49"/>
      <c r="M241" s="69"/>
      <c r="N241" s="49"/>
      <c r="O241" s="82"/>
      <c r="P241" s="82"/>
      <c r="Q241" s="82"/>
    </row>
    <row r="242" spans="1:17" ht="47.25">
      <c r="A242" s="95" t="s">
        <v>806</v>
      </c>
      <c r="B242" s="53" t="s">
        <v>640</v>
      </c>
      <c r="C242" s="54" t="s">
        <v>334</v>
      </c>
      <c r="D242" s="24"/>
      <c r="E242" s="24"/>
      <c r="F242" s="49"/>
      <c r="G242" s="49"/>
      <c r="H242" s="49"/>
      <c r="I242" s="49"/>
      <c r="J242" s="49"/>
      <c r="K242" s="49"/>
      <c r="L242" s="49"/>
      <c r="M242" s="69"/>
      <c r="N242" s="49"/>
      <c r="O242" s="82"/>
      <c r="P242" s="82"/>
      <c r="Q242" s="82"/>
    </row>
    <row r="243" spans="1:17" ht="31.5">
      <c r="A243" s="95" t="s">
        <v>806</v>
      </c>
      <c r="B243" s="53" t="s">
        <v>641</v>
      </c>
      <c r="C243" s="54" t="s">
        <v>335</v>
      </c>
      <c r="D243" s="24"/>
      <c r="E243" s="24"/>
      <c r="F243" s="49"/>
      <c r="G243" s="49"/>
      <c r="H243" s="49"/>
      <c r="I243" s="49"/>
      <c r="J243" s="49"/>
      <c r="K243" s="49"/>
      <c r="L243" s="49"/>
      <c r="M243" s="69"/>
      <c r="N243" s="49"/>
      <c r="O243" s="82"/>
      <c r="P243" s="82"/>
      <c r="Q243" s="82"/>
    </row>
    <row r="244" spans="1:17" ht="63">
      <c r="A244" s="95" t="s">
        <v>806</v>
      </c>
      <c r="B244" s="53" t="s">
        <v>1382</v>
      </c>
      <c r="C244" s="54" t="s">
        <v>1383</v>
      </c>
      <c r="D244" s="24"/>
      <c r="E244" s="24"/>
      <c r="F244" s="49"/>
      <c r="G244" s="49"/>
      <c r="H244" s="49"/>
      <c r="I244" s="49"/>
      <c r="J244" s="49"/>
      <c r="K244" s="49"/>
      <c r="L244" s="49"/>
      <c r="M244" s="69"/>
      <c r="N244" s="49"/>
      <c r="O244" s="82"/>
      <c r="P244" s="82"/>
      <c r="Q244" s="82"/>
    </row>
    <row r="245" spans="1:17" ht="47.25">
      <c r="A245" s="95" t="s">
        <v>806</v>
      </c>
      <c r="B245" s="53" t="s">
        <v>1384</v>
      </c>
      <c r="C245" s="54" t="s">
        <v>1385</v>
      </c>
      <c r="D245" s="24"/>
      <c r="E245" s="24"/>
      <c r="F245" s="49"/>
      <c r="G245" s="49"/>
      <c r="H245" s="49"/>
      <c r="I245" s="49"/>
      <c r="J245" s="49"/>
      <c r="K245" s="49"/>
      <c r="L245" s="49"/>
      <c r="M245" s="69"/>
      <c r="N245" s="49"/>
      <c r="O245" s="82"/>
      <c r="P245" s="82"/>
      <c r="Q245" s="82"/>
    </row>
    <row r="246" spans="1:17" ht="47.25">
      <c r="A246" s="95" t="s">
        <v>806</v>
      </c>
      <c r="B246" s="53" t="s">
        <v>1386</v>
      </c>
      <c r="C246" s="54" t="s">
        <v>1387</v>
      </c>
      <c r="D246" s="24"/>
      <c r="E246" s="24"/>
      <c r="F246" s="49"/>
      <c r="G246" s="49"/>
      <c r="H246" s="49"/>
      <c r="I246" s="49"/>
      <c r="J246" s="49"/>
      <c r="K246" s="49"/>
      <c r="L246" s="49"/>
      <c r="M246" s="69"/>
      <c r="N246" s="49"/>
      <c r="O246" s="82"/>
      <c r="P246" s="82"/>
      <c r="Q246" s="82"/>
    </row>
    <row r="247" spans="1:17" ht="47.25">
      <c r="A247" s="95" t="s">
        <v>806</v>
      </c>
      <c r="B247" s="53" t="s">
        <v>1388</v>
      </c>
      <c r="C247" s="54" t="s">
        <v>1389</v>
      </c>
      <c r="D247" s="24"/>
      <c r="E247" s="24"/>
      <c r="F247" s="49"/>
      <c r="G247" s="49"/>
      <c r="H247" s="49"/>
      <c r="I247" s="49"/>
      <c r="J247" s="49"/>
      <c r="K247" s="49"/>
      <c r="L247" s="49"/>
      <c r="M247" s="69"/>
      <c r="N247" s="49"/>
      <c r="O247" s="82"/>
      <c r="P247" s="82"/>
      <c r="Q247" s="82"/>
    </row>
    <row r="248" spans="1:17" ht="47.25">
      <c r="A248" s="95" t="s">
        <v>806</v>
      </c>
      <c r="B248" s="53" t="s">
        <v>1390</v>
      </c>
      <c r="C248" s="54" t="s">
        <v>1391</v>
      </c>
      <c r="D248" s="24"/>
      <c r="E248" s="24"/>
      <c r="F248" s="49"/>
      <c r="G248" s="49"/>
      <c r="H248" s="49"/>
      <c r="I248" s="49"/>
      <c r="J248" s="49"/>
      <c r="K248" s="49"/>
      <c r="L248" s="49"/>
      <c r="M248" s="69"/>
      <c r="N248" s="49"/>
      <c r="O248" s="82"/>
      <c r="P248" s="82"/>
      <c r="Q248" s="82"/>
    </row>
    <row r="249" spans="1:17" ht="47.25">
      <c r="A249" s="95" t="s">
        <v>806</v>
      </c>
      <c r="B249" s="53" t="s">
        <v>1392</v>
      </c>
      <c r="C249" s="54" t="s">
        <v>1393</v>
      </c>
      <c r="D249" s="24"/>
      <c r="E249" s="24"/>
      <c r="F249" s="49"/>
      <c r="G249" s="49"/>
      <c r="H249" s="49"/>
      <c r="I249" s="49"/>
      <c r="J249" s="49"/>
      <c r="K249" s="49"/>
      <c r="L249" s="49"/>
      <c r="M249" s="69"/>
      <c r="N249" s="49"/>
      <c r="O249" s="82"/>
      <c r="P249" s="82"/>
      <c r="Q249" s="82"/>
    </row>
    <row r="250" spans="1:17" ht="47.25">
      <c r="A250" s="95" t="s">
        <v>806</v>
      </c>
      <c r="B250" s="53" t="s">
        <v>642</v>
      </c>
      <c r="C250" s="54" t="s">
        <v>336</v>
      </c>
      <c r="D250" s="24"/>
      <c r="E250" s="24"/>
      <c r="F250" s="49"/>
      <c r="G250" s="49"/>
      <c r="H250" s="49">
        <v>0.25</v>
      </c>
      <c r="I250" s="49">
        <v>0.10</v>
      </c>
      <c r="J250" s="49"/>
      <c r="K250" s="49"/>
      <c r="L250" s="49"/>
      <c r="M250" s="69"/>
      <c r="N250" s="49"/>
      <c r="O250" s="82"/>
      <c r="P250" s="82"/>
      <c r="Q250" s="82"/>
    </row>
    <row r="251" spans="1:17" ht="47.25">
      <c r="A251" s="95" t="s">
        <v>806</v>
      </c>
      <c r="B251" s="53" t="s">
        <v>643</v>
      </c>
      <c r="C251" s="54" t="s">
        <v>337</v>
      </c>
      <c r="D251" s="24"/>
      <c r="E251" s="24"/>
      <c r="F251" s="49"/>
      <c r="G251" s="49"/>
      <c r="H251" s="49">
        <v>0.25</v>
      </c>
      <c r="I251" s="49">
        <v>0.10</v>
      </c>
      <c r="J251" s="49"/>
      <c r="K251" s="49"/>
      <c r="L251" s="49"/>
      <c r="M251" s="69"/>
      <c r="N251" s="49"/>
      <c r="O251" s="82"/>
      <c r="P251" s="82"/>
      <c r="Q251" s="82"/>
    </row>
    <row r="252" spans="1:17" ht="47.25">
      <c r="A252" s="95" t="s">
        <v>806</v>
      </c>
      <c r="B252" s="53" t="s">
        <v>644</v>
      </c>
      <c r="C252" s="54" t="s">
        <v>338</v>
      </c>
      <c r="D252" s="24"/>
      <c r="E252" s="24"/>
      <c r="F252" s="49"/>
      <c r="G252" s="49"/>
      <c r="H252" s="49">
        <v>0.40</v>
      </c>
      <c r="I252" s="49">
        <v>0.10</v>
      </c>
      <c r="J252" s="49"/>
      <c r="K252" s="49"/>
      <c r="L252" s="49"/>
      <c r="M252" s="69"/>
      <c r="N252" s="49"/>
      <c r="O252" s="82"/>
      <c r="P252" s="82"/>
      <c r="Q252" s="82"/>
    </row>
    <row r="253" spans="1:17" ht="47.25">
      <c r="A253" s="95" t="s">
        <v>806</v>
      </c>
      <c r="B253" s="53" t="s">
        <v>645</v>
      </c>
      <c r="C253" s="54" t="s">
        <v>750</v>
      </c>
      <c r="D253" s="24"/>
      <c r="E253" s="24"/>
      <c r="F253" s="49"/>
      <c r="G253" s="49"/>
      <c r="H253" s="49"/>
      <c r="I253" s="49"/>
      <c r="J253" s="49"/>
      <c r="K253" s="49"/>
      <c r="L253" s="49"/>
      <c r="M253" s="69"/>
      <c r="N253" s="49"/>
      <c r="O253" s="82"/>
      <c r="P253" s="82"/>
      <c r="Q253" s="82"/>
    </row>
    <row r="254" spans="1:17" ht="47.25">
      <c r="A254" s="95" t="s">
        <v>806</v>
      </c>
      <c r="B254" s="53" t="s">
        <v>646</v>
      </c>
      <c r="C254" s="54" t="s">
        <v>339</v>
      </c>
      <c r="D254" s="24"/>
      <c r="E254" s="24"/>
      <c r="F254" s="49"/>
      <c r="G254" s="49"/>
      <c r="H254" s="49"/>
      <c r="I254" s="49"/>
      <c r="J254" s="49"/>
      <c r="K254" s="49"/>
      <c r="L254" s="49"/>
      <c r="M254" s="69"/>
      <c r="N254" s="49"/>
      <c r="O254" s="82"/>
      <c r="P254" s="82"/>
      <c r="Q254" s="82"/>
    </row>
    <row r="255" spans="1:17" ht="31.5">
      <c r="A255" s="95" t="s">
        <v>806</v>
      </c>
      <c r="B255" s="53" t="s">
        <v>647</v>
      </c>
      <c r="C255" s="54" t="s">
        <v>340</v>
      </c>
      <c r="D255" s="24"/>
      <c r="E255" s="24"/>
      <c r="F255" s="49"/>
      <c r="G255" s="49"/>
      <c r="H255" s="49">
        <v>0.16</v>
      </c>
      <c r="I255" s="49">
        <v>0.5</v>
      </c>
      <c r="J255" s="49"/>
      <c r="K255" s="49"/>
      <c r="L255" s="49"/>
      <c r="M255" s="69"/>
      <c r="N255" s="49"/>
      <c r="O255" s="82"/>
      <c r="P255" s="82"/>
      <c r="Q255" s="82"/>
    </row>
    <row r="256" spans="1:17" ht="31.5">
      <c r="A256" s="95" t="s">
        <v>806</v>
      </c>
      <c r="B256" s="53" t="s">
        <v>648</v>
      </c>
      <c r="C256" s="54" t="s">
        <v>341</v>
      </c>
      <c r="D256" s="24"/>
      <c r="E256" s="24"/>
      <c r="F256" s="49"/>
      <c r="G256" s="49"/>
      <c r="H256" s="49"/>
      <c r="I256" s="49"/>
      <c r="J256" s="49"/>
      <c r="K256" s="49"/>
      <c r="L256" s="49"/>
      <c r="M256" s="69"/>
      <c r="N256" s="49"/>
      <c r="O256" s="82"/>
      <c r="P256" s="82"/>
      <c r="Q256" s="82"/>
    </row>
    <row r="257" spans="1:17" ht="47.25">
      <c r="A257" s="95" t="s">
        <v>806</v>
      </c>
      <c r="B257" s="53" t="s">
        <v>142</v>
      </c>
      <c r="C257" s="54" t="s">
        <v>342</v>
      </c>
      <c r="D257" s="24"/>
      <c r="E257" s="24"/>
      <c r="F257" s="49"/>
      <c r="G257" s="49"/>
      <c r="H257" s="49"/>
      <c r="I257" s="49"/>
      <c r="J257" s="49"/>
      <c r="K257" s="49"/>
      <c r="L257" s="49"/>
      <c r="M257" s="69"/>
      <c r="N257" s="49"/>
      <c r="O257" s="82"/>
      <c r="P257" s="82"/>
      <c r="Q257" s="82"/>
    </row>
    <row r="258" spans="1:17" ht="31.5">
      <c r="A258" s="95" t="s">
        <v>806</v>
      </c>
      <c r="B258" s="53" t="s">
        <v>649</v>
      </c>
      <c r="C258" s="54" t="s">
        <v>751</v>
      </c>
      <c r="D258" s="24"/>
      <c r="E258" s="24"/>
      <c r="F258" s="49"/>
      <c r="G258" s="49"/>
      <c r="H258" s="49"/>
      <c r="I258" s="49"/>
      <c r="J258" s="49"/>
      <c r="K258" s="49"/>
      <c r="L258" s="49"/>
      <c r="M258" s="69"/>
      <c r="N258" s="49"/>
      <c r="O258" s="82"/>
      <c r="P258" s="82"/>
      <c r="Q258" s="82"/>
    </row>
    <row r="259" spans="1:17" ht="31.5">
      <c r="A259" s="95" t="s">
        <v>806</v>
      </c>
      <c r="B259" s="53" t="s">
        <v>1437</v>
      </c>
      <c r="C259" s="54" t="s">
        <v>1438</v>
      </c>
      <c r="D259" s="24"/>
      <c r="E259" s="24"/>
      <c r="F259" s="49"/>
      <c r="G259" s="49"/>
      <c r="H259" s="49"/>
      <c r="I259" s="49"/>
      <c r="J259" s="49"/>
      <c r="K259" s="49"/>
      <c r="L259" s="49"/>
      <c r="M259" s="69"/>
      <c r="N259" s="49"/>
      <c r="O259" s="82"/>
      <c r="P259" s="82"/>
      <c r="Q259" s="82"/>
    </row>
    <row r="260" spans="1:17" ht="31.5">
      <c r="A260" s="95" t="s">
        <v>806</v>
      </c>
      <c r="B260" s="53" t="s">
        <v>1440</v>
      </c>
      <c r="C260" s="54" t="s">
        <v>1441</v>
      </c>
      <c r="D260" s="24"/>
      <c r="E260" s="24"/>
      <c r="F260" s="49"/>
      <c r="G260" s="49"/>
      <c r="H260" s="49"/>
      <c r="I260" s="49"/>
      <c r="J260" s="49"/>
      <c r="K260" s="49"/>
      <c r="L260" s="49"/>
      <c r="M260" s="69"/>
      <c r="N260" s="49"/>
      <c r="O260" s="82"/>
      <c r="P260" s="82"/>
      <c r="Q260" s="82"/>
    </row>
    <row r="261" spans="1:17" ht="63">
      <c r="A261" s="95" t="s">
        <v>806</v>
      </c>
      <c r="B261" s="53" t="s">
        <v>650</v>
      </c>
      <c r="C261" s="54" t="s">
        <v>343</v>
      </c>
      <c r="D261" s="24"/>
      <c r="E261" s="24"/>
      <c r="F261" s="49"/>
      <c r="G261" s="49"/>
      <c r="H261" s="49"/>
      <c r="I261" s="49"/>
      <c r="J261" s="49"/>
      <c r="K261" s="49"/>
      <c r="L261" s="49"/>
      <c r="M261" s="69"/>
      <c r="N261" s="49"/>
      <c r="O261" s="82"/>
      <c r="P261" s="82"/>
      <c r="Q261" s="82"/>
    </row>
    <row r="262" spans="1:17" ht="31.5">
      <c r="A262" s="95" t="s">
        <v>806</v>
      </c>
      <c r="B262" s="53" t="s">
        <v>1442</v>
      </c>
      <c r="C262" s="54" t="s">
        <v>344</v>
      </c>
      <c r="D262" s="24"/>
      <c r="E262" s="24"/>
      <c r="F262" s="49"/>
      <c r="G262" s="49"/>
      <c r="H262" s="49">
        <v>0.5</v>
      </c>
      <c r="I262" s="49">
        <v>0.30</v>
      </c>
      <c r="J262" s="49"/>
      <c r="K262" s="49"/>
      <c r="L262" s="49"/>
      <c r="M262" s="69"/>
      <c r="N262" s="49"/>
      <c r="O262" s="82"/>
      <c r="P262" s="82"/>
      <c r="Q262" s="82"/>
    </row>
    <row r="263" spans="1:17" ht="31.5">
      <c r="A263" s="95" t="s">
        <v>806</v>
      </c>
      <c r="B263" s="53" t="s">
        <v>143</v>
      </c>
      <c r="C263" s="54" t="s">
        <v>752</v>
      </c>
      <c r="D263" s="24"/>
      <c r="E263" s="24"/>
      <c r="F263" s="49"/>
      <c r="G263" s="49"/>
      <c r="H263" s="49"/>
      <c r="I263" s="49"/>
      <c r="J263" s="49"/>
      <c r="K263" s="49"/>
      <c r="L263" s="49"/>
      <c r="M263" s="69"/>
      <c r="N263" s="49"/>
      <c r="O263" s="82"/>
      <c r="P263" s="82"/>
      <c r="Q263" s="82"/>
    </row>
    <row r="264" spans="1:17" ht="47.25">
      <c r="A264" s="95" t="s">
        <v>806</v>
      </c>
      <c r="B264" s="53" t="s">
        <v>1447</v>
      </c>
      <c r="C264" s="54" t="s">
        <v>1448</v>
      </c>
      <c r="D264" s="24"/>
      <c r="E264" s="24"/>
      <c r="F264" s="49"/>
      <c r="G264" s="49"/>
      <c r="H264" s="49"/>
      <c r="I264" s="49"/>
      <c r="J264" s="49"/>
      <c r="K264" s="49"/>
      <c r="L264" s="49"/>
      <c r="M264" s="69"/>
      <c r="N264" s="49"/>
      <c r="O264" s="82"/>
      <c r="P264" s="82"/>
      <c r="Q264" s="82"/>
    </row>
    <row r="265" spans="1:17" ht="47.25">
      <c r="A265" s="95" t="s">
        <v>806</v>
      </c>
      <c r="B265" s="53" t="s">
        <v>144</v>
      </c>
      <c r="C265" s="54" t="s">
        <v>345</v>
      </c>
      <c r="D265" s="24"/>
      <c r="E265" s="24"/>
      <c r="F265" s="49"/>
      <c r="G265" s="49"/>
      <c r="H265" s="49"/>
      <c r="I265" s="49"/>
      <c r="J265" s="49"/>
      <c r="K265" s="49"/>
      <c r="L265" s="49"/>
      <c r="M265" s="69"/>
      <c r="N265" s="49"/>
      <c r="O265" s="82"/>
      <c r="P265" s="82"/>
      <c r="Q265" s="82"/>
    </row>
    <row r="266" spans="1:17" ht="47.25">
      <c r="A266" s="95" t="s">
        <v>806</v>
      </c>
      <c r="B266" s="53" t="s">
        <v>2768</v>
      </c>
      <c r="C266" s="54" t="s">
        <v>2506</v>
      </c>
      <c r="D266" s="24"/>
      <c r="E266" s="24"/>
      <c r="F266" s="49"/>
      <c r="G266" s="49"/>
      <c r="H266" s="49">
        <v>1.26</v>
      </c>
      <c r="I266" s="49">
        <v>0.5</v>
      </c>
      <c r="J266" s="49"/>
      <c r="K266" s="49"/>
      <c r="L266" s="49"/>
      <c r="M266" s="69"/>
      <c r="N266" s="49"/>
      <c r="O266" s="82"/>
      <c r="P266" s="82"/>
      <c r="Q266" s="82"/>
    </row>
    <row r="267" spans="1:17" ht="31.5">
      <c r="A267" s="95" t="s">
        <v>806</v>
      </c>
      <c r="B267" s="53" t="s">
        <v>199</v>
      </c>
      <c r="C267" s="54" t="s">
        <v>346</v>
      </c>
      <c r="D267" s="24"/>
      <c r="E267" s="24"/>
      <c r="F267" s="49"/>
      <c r="G267" s="49"/>
      <c r="H267" s="49"/>
      <c r="I267" s="49">
        <v>0.54</v>
      </c>
      <c r="J267" s="49"/>
      <c r="K267" s="49"/>
      <c r="L267" s="49"/>
      <c r="M267" s="69"/>
      <c r="N267" s="49"/>
      <c r="O267" s="82"/>
      <c r="P267" s="82"/>
      <c r="Q267" s="82"/>
    </row>
    <row r="268" spans="1:17" ht="33.05" customHeight="1">
      <c r="A268" s="95" t="s">
        <v>806</v>
      </c>
      <c r="B268" s="53" t="s">
        <v>652</v>
      </c>
      <c r="C268" s="54" t="s">
        <v>2507</v>
      </c>
      <c r="D268" s="24"/>
      <c r="E268" s="24"/>
      <c r="F268" s="49"/>
      <c r="G268" s="49"/>
      <c r="H268" s="49"/>
      <c r="I268" s="49">
        <v>0.5</v>
      </c>
      <c r="J268" s="49"/>
      <c r="K268" s="49"/>
      <c r="L268" s="49"/>
      <c r="M268" s="69"/>
      <c r="N268" s="49"/>
      <c r="O268" s="82"/>
      <c r="P268" s="82"/>
      <c r="Q268" s="82"/>
    </row>
    <row r="269" spans="1:17" ht="47.25">
      <c r="A269" s="95" t="s">
        <v>806</v>
      </c>
      <c r="B269" s="53" t="s">
        <v>653</v>
      </c>
      <c r="C269" s="54" t="s">
        <v>2508</v>
      </c>
      <c r="D269" s="24"/>
      <c r="E269" s="24"/>
      <c r="F269" s="49"/>
      <c r="G269" s="49"/>
      <c r="H269" s="49">
        <v>0.5</v>
      </c>
      <c r="I269" s="49">
        <v>0.5</v>
      </c>
      <c r="J269" s="49"/>
      <c r="K269" s="49"/>
      <c r="L269" s="49"/>
      <c r="M269" s="69"/>
      <c r="N269" s="49"/>
      <c r="O269" s="82"/>
      <c r="P269" s="82"/>
      <c r="Q269" s="82"/>
    </row>
    <row r="270" spans="1:17" ht="31.5">
      <c r="A270" s="95" t="s">
        <v>806</v>
      </c>
      <c r="B270" s="53" t="s">
        <v>200</v>
      </c>
      <c r="C270" s="54" t="s">
        <v>2509</v>
      </c>
      <c r="D270" s="24"/>
      <c r="E270" s="24"/>
      <c r="F270" s="49"/>
      <c r="G270" s="49"/>
      <c r="H270" s="49">
        <v>0.40</v>
      </c>
      <c r="I270" s="49">
        <v>0.30</v>
      </c>
      <c r="J270" s="49"/>
      <c r="K270" s="49"/>
      <c r="L270" s="49"/>
      <c r="M270" s="69"/>
      <c r="N270" s="49"/>
      <c r="O270" s="82"/>
      <c r="P270" s="82"/>
      <c r="Q270" s="82"/>
    </row>
    <row r="271" spans="1:17" ht="47.25">
      <c r="A271" s="95" t="s">
        <v>806</v>
      </c>
      <c r="B271" s="53" t="s">
        <v>654</v>
      </c>
      <c r="C271" s="54" t="s">
        <v>2510</v>
      </c>
      <c r="D271" s="24"/>
      <c r="E271" s="24"/>
      <c r="F271" s="49"/>
      <c r="G271" s="49"/>
      <c r="H271" s="49"/>
      <c r="I271" s="49">
        <v>1.40</v>
      </c>
      <c r="J271" s="49"/>
      <c r="K271" s="49"/>
      <c r="L271" s="49"/>
      <c r="M271" s="69"/>
      <c r="N271" s="49"/>
      <c r="O271" s="82"/>
      <c r="P271" s="82"/>
      <c r="Q271" s="82"/>
    </row>
    <row r="272" spans="1:17" ht="47.25">
      <c r="A272" s="95" t="s">
        <v>806</v>
      </c>
      <c r="B272" s="53" t="s">
        <v>242</v>
      </c>
      <c r="C272" s="54" t="s">
        <v>347</v>
      </c>
      <c r="D272" s="24"/>
      <c r="E272" s="24"/>
      <c r="F272" s="49"/>
      <c r="G272" s="49"/>
      <c r="H272" s="49"/>
      <c r="I272" s="49"/>
      <c r="J272" s="49"/>
      <c r="K272" s="49"/>
      <c r="L272" s="49"/>
      <c r="M272" s="69"/>
      <c r="N272" s="49"/>
      <c r="O272" s="82"/>
      <c r="P272" s="82"/>
      <c r="Q272" s="82"/>
    </row>
    <row r="273" spans="1:17" ht="31.5">
      <c r="A273" s="95" t="s">
        <v>806</v>
      </c>
      <c r="B273" s="53" t="s">
        <v>655</v>
      </c>
      <c r="C273" s="54" t="s">
        <v>753</v>
      </c>
      <c r="D273" s="24"/>
      <c r="E273" s="24"/>
      <c r="F273" s="49"/>
      <c r="G273" s="49"/>
      <c r="H273" s="49"/>
      <c r="I273" s="49"/>
      <c r="J273" s="49"/>
      <c r="K273" s="49"/>
      <c r="L273" s="49"/>
      <c r="M273" s="69"/>
      <c r="N273" s="49"/>
      <c r="O273" s="82"/>
      <c r="P273" s="82"/>
      <c r="Q273" s="82"/>
    </row>
    <row r="274" spans="1:17" ht="31.5">
      <c r="A274" s="95" t="s">
        <v>806</v>
      </c>
      <c r="B274" s="53" t="s">
        <v>1456</v>
      </c>
      <c r="C274" s="54" t="s">
        <v>1457</v>
      </c>
      <c r="D274" s="24"/>
      <c r="E274" s="24"/>
      <c r="F274" s="49"/>
      <c r="G274" s="49"/>
      <c r="H274" s="49"/>
      <c r="I274" s="49"/>
      <c r="J274" s="49"/>
      <c r="K274" s="49"/>
      <c r="L274" s="49"/>
      <c r="M274" s="69"/>
      <c r="N274" s="49"/>
      <c r="O274" s="82"/>
      <c r="P274" s="82"/>
      <c r="Q274" s="82"/>
    </row>
    <row r="275" spans="1:17" ht="31.5">
      <c r="A275" s="95" t="s">
        <v>806</v>
      </c>
      <c r="B275" s="53" t="s">
        <v>656</v>
      </c>
      <c r="C275" s="54" t="s">
        <v>754</v>
      </c>
      <c r="D275" s="24"/>
      <c r="E275" s="24"/>
      <c r="F275" s="49"/>
      <c r="G275" s="49"/>
      <c r="H275" s="49"/>
      <c r="I275" s="49"/>
      <c r="J275" s="49"/>
      <c r="K275" s="49"/>
      <c r="L275" s="49"/>
      <c r="M275" s="69"/>
      <c r="N275" s="49"/>
      <c r="O275" s="82"/>
      <c r="P275" s="82"/>
      <c r="Q275" s="82"/>
    </row>
    <row r="276" spans="1:17" ht="31.5">
      <c r="A276" s="95" t="s">
        <v>806</v>
      </c>
      <c r="B276" s="53" t="s">
        <v>657</v>
      </c>
      <c r="C276" s="54" t="s">
        <v>755</v>
      </c>
      <c r="D276" s="24"/>
      <c r="E276" s="24"/>
      <c r="F276" s="49"/>
      <c r="G276" s="49"/>
      <c r="H276" s="49"/>
      <c r="I276" s="49"/>
      <c r="J276" s="49"/>
      <c r="K276" s="49"/>
      <c r="L276" s="49"/>
      <c r="M276" s="69"/>
      <c r="N276" s="49"/>
      <c r="O276" s="82"/>
      <c r="P276" s="82"/>
      <c r="Q276" s="82"/>
    </row>
    <row r="277" spans="1:17" ht="31.5">
      <c r="A277" s="95" t="s">
        <v>806</v>
      </c>
      <c r="B277" s="53" t="s">
        <v>658</v>
      </c>
      <c r="C277" s="54" t="s">
        <v>756</v>
      </c>
      <c r="D277" s="24"/>
      <c r="E277" s="24"/>
      <c r="F277" s="49"/>
      <c r="G277" s="49"/>
      <c r="H277" s="49"/>
      <c r="I277" s="49"/>
      <c r="J277" s="49"/>
      <c r="K277" s="49"/>
      <c r="L277" s="49"/>
      <c r="M277" s="69"/>
      <c r="N277" s="49"/>
      <c r="O277" s="82"/>
      <c r="P277" s="82"/>
      <c r="Q277" s="82"/>
    </row>
    <row r="278" spans="1:17" ht="31.5">
      <c r="A278" s="95" t="s">
        <v>806</v>
      </c>
      <c r="B278" s="53" t="s">
        <v>659</v>
      </c>
      <c r="C278" s="54" t="s">
        <v>757</v>
      </c>
      <c r="D278" s="24"/>
      <c r="E278" s="24"/>
      <c r="F278" s="49"/>
      <c r="G278" s="49"/>
      <c r="H278" s="49"/>
      <c r="I278" s="49"/>
      <c r="J278" s="49"/>
      <c r="K278" s="49"/>
      <c r="L278" s="49"/>
      <c r="M278" s="69"/>
      <c r="N278" s="49"/>
      <c r="O278" s="82"/>
      <c r="P278" s="82"/>
      <c r="Q278" s="82"/>
    </row>
    <row r="279" spans="1:17" ht="31.5">
      <c r="A279" s="95" t="s">
        <v>806</v>
      </c>
      <c r="B279" s="53" t="s">
        <v>1467</v>
      </c>
      <c r="C279" s="54" t="s">
        <v>758</v>
      </c>
      <c r="D279" s="24"/>
      <c r="E279" s="24"/>
      <c r="F279" s="49"/>
      <c r="G279" s="49"/>
      <c r="H279" s="49"/>
      <c r="I279" s="49"/>
      <c r="J279" s="49"/>
      <c r="K279" s="49"/>
      <c r="L279" s="49"/>
      <c r="M279" s="69"/>
      <c r="N279" s="49"/>
      <c r="O279" s="82"/>
      <c r="P279" s="82"/>
      <c r="Q279" s="82"/>
    </row>
    <row r="280" spans="1:17" ht="47.25">
      <c r="A280" s="95" t="s">
        <v>806</v>
      </c>
      <c r="B280" s="53" t="s">
        <v>661</v>
      </c>
      <c r="C280" s="54" t="s">
        <v>759</v>
      </c>
      <c r="D280" s="24"/>
      <c r="E280" s="24"/>
      <c r="F280" s="49"/>
      <c r="G280" s="49"/>
      <c r="H280" s="49"/>
      <c r="I280" s="49"/>
      <c r="J280" s="49"/>
      <c r="K280" s="49"/>
      <c r="L280" s="49"/>
      <c r="M280" s="69"/>
      <c r="N280" s="49"/>
      <c r="O280" s="82"/>
      <c r="P280" s="82"/>
      <c r="Q280" s="82"/>
    </row>
    <row r="281" spans="1:17" ht="31.5">
      <c r="A281" s="95" t="s">
        <v>806</v>
      </c>
      <c r="B281" s="53" t="s">
        <v>662</v>
      </c>
      <c r="C281" s="54" t="s">
        <v>760</v>
      </c>
      <c r="D281" s="24"/>
      <c r="E281" s="24"/>
      <c r="F281" s="49"/>
      <c r="G281" s="49"/>
      <c r="H281" s="49"/>
      <c r="I281" s="49"/>
      <c r="J281" s="49"/>
      <c r="K281" s="49"/>
      <c r="L281" s="49"/>
      <c r="M281" s="69"/>
      <c r="N281" s="49"/>
      <c r="O281" s="82"/>
      <c r="P281" s="82"/>
      <c r="Q281" s="82"/>
    </row>
    <row r="282" spans="1:17" ht="31.5">
      <c r="A282" s="95" t="s">
        <v>806</v>
      </c>
      <c r="B282" s="53" t="s">
        <v>663</v>
      </c>
      <c r="C282" s="54" t="s">
        <v>761</v>
      </c>
      <c r="D282" s="24"/>
      <c r="E282" s="24"/>
      <c r="F282" s="49"/>
      <c r="G282" s="49"/>
      <c r="H282" s="49"/>
      <c r="I282" s="49"/>
      <c r="J282" s="49"/>
      <c r="K282" s="49"/>
      <c r="L282" s="49"/>
      <c r="M282" s="69"/>
      <c r="N282" s="49"/>
      <c r="O282" s="82"/>
      <c r="P282" s="82"/>
      <c r="Q282" s="82"/>
    </row>
    <row r="283" spans="1:17" ht="31.5">
      <c r="A283" s="95" t="s">
        <v>806</v>
      </c>
      <c r="B283" s="53" t="s">
        <v>664</v>
      </c>
      <c r="C283" s="54" t="s">
        <v>762</v>
      </c>
      <c r="D283" s="24"/>
      <c r="E283" s="24"/>
      <c r="F283" s="49"/>
      <c r="G283" s="49"/>
      <c r="H283" s="49"/>
      <c r="I283" s="49"/>
      <c r="J283" s="49"/>
      <c r="K283" s="49"/>
      <c r="L283" s="49"/>
      <c r="M283" s="69"/>
      <c r="N283" s="49"/>
      <c r="O283" s="82"/>
      <c r="P283" s="82"/>
      <c r="Q283" s="82"/>
    </row>
    <row r="284" spans="1:17" ht="31.5">
      <c r="A284" s="95" t="s">
        <v>806</v>
      </c>
      <c r="B284" s="53" t="s">
        <v>660</v>
      </c>
      <c r="C284" s="54" t="s">
        <v>763</v>
      </c>
      <c r="D284" s="24"/>
      <c r="E284" s="24"/>
      <c r="F284" s="49"/>
      <c r="G284" s="49"/>
      <c r="H284" s="49"/>
      <c r="I284" s="49"/>
      <c r="J284" s="49"/>
      <c r="K284" s="49"/>
      <c r="L284" s="49"/>
      <c r="M284" s="69"/>
      <c r="N284" s="49"/>
      <c r="O284" s="82"/>
      <c r="P284" s="82"/>
      <c r="Q284" s="82"/>
    </row>
    <row r="285" spans="1:17" ht="47.25">
      <c r="A285" s="95" t="s">
        <v>806</v>
      </c>
      <c r="B285" s="53" t="s">
        <v>145</v>
      </c>
      <c r="C285" s="54" t="s">
        <v>348</v>
      </c>
      <c r="D285" s="24"/>
      <c r="E285" s="24"/>
      <c r="F285" s="49"/>
      <c r="G285" s="49"/>
      <c r="H285" s="49"/>
      <c r="I285" s="49"/>
      <c r="J285" s="49"/>
      <c r="K285" s="49"/>
      <c r="L285" s="49"/>
      <c r="M285" s="69"/>
      <c r="N285" s="49"/>
      <c r="O285" s="82"/>
      <c r="P285" s="82"/>
      <c r="Q285" s="82"/>
    </row>
    <row r="286" spans="1:17" ht="31.5">
      <c r="A286" s="95" t="s">
        <v>806</v>
      </c>
      <c r="B286" s="53" t="s">
        <v>665</v>
      </c>
      <c r="C286" s="54" t="s">
        <v>764</v>
      </c>
      <c r="D286" s="24"/>
      <c r="E286" s="24"/>
      <c r="F286" s="49"/>
      <c r="G286" s="49"/>
      <c r="H286" s="49"/>
      <c r="I286" s="49"/>
      <c r="J286" s="49"/>
      <c r="K286" s="49"/>
      <c r="L286" s="49"/>
      <c r="M286" s="69"/>
      <c r="N286" s="49"/>
      <c r="O286" s="82"/>
      <c r="P286" s="82"/>
      <c r="Q286" s="82"/>
    </row>
    <row r="287" spans="1:17" ht="47.25">
      <c r="A287" s="95" t="s">
        <v>806</v>
      </c>
      <c r="B287" s="53" t="s">
        <v>146</v>
      </c>
      <c r="C287" s="54" t="s">
        <v>2519</v>
      </c>
      <c r="D287" s="24"/>
      <c r="E287" s="24"/>
      <c r="F287" s="49"/>
      <c r="G287" s="49"/>
      <c r="H287" s="49">
        <v>0.10</v>
      </c>
      <c r="I287" s="49">
        <v>0.25</v>
      </c>
      <c r="J287" s="49"/>
      <c r="K287" s="49"/>
      <c r="L287" s="49"/>
      <c r="M287" s="69"/>
      <c r="N287" s="49"/>
      <c r="O287" s="82"/>
      <c r="P287" s="82"/>
      <c r="Q287" s="82"/>
    </row>
    <row r="288" spans="1:17" ht="31.5">
      <c r="A288" s="95" t="s">
        <v>806</v>
      </c>
      <c r="B288" s="53" t="s">
        <v>666</v>
      </c>
      <c r="C288" s="54" t="s">
        <v>765</v>
      </c>
      <c r="D288" s="24"/>
      <c r="E288" s="24"/>
      <c r="F288" s="49"/>
      <c r="G288" s="49"/>
      <c r="H288" s="49"/>
      <c r="I288" s="49"/>
      <c r="J288" s="49"/>
      <c r="K288" s="49"/>
      <c r="L288" s="49"/>
      <c r="M288" s="69"/>
      <c r="N288" s="49"/>
      <c r="O288" s="82"/>
      <c r="P288" s="82"/>
      <c r="Q288" s="82"/>
    </row>
    <row r="289" spans="1:17" ht="31.5">
      <c r="A289" s="95" t="s">
        <v>806</v>
      </c>
      <c r="B289" s="53" t="s">
        <v>667</v>
      </c>
      <c r="C289" s="54" t="s">
        <v>766</v>
      </c>
      <c r="D289" s="24"/>
      <c r="E289" s="24"/>
      <c r="F289" s="49"/>
      <c r="G289" s="49"/>
      <c r="H289" s="49"/>
      <c r="I289" s="49"/>
      <c r="J289" s="49"/>
      <c r="K289" s="49"/>
      <c r="L289" s="49"/>
      <c r="M289" s="69"/>
      <c r="N289" s="49"/>
      <c r="O289" s="82"/>
      <c r="P289" s="82"/>
      <c r="Q289" s="82"/>
    </row>
    <row r="290" spans="1:17" ht="47.25">
      <c r="A290" s="95" t="s">
        <v>806</v>
      </c>
      <c r="B290" s="53" t="s">
        <v>201</v>
      </c>
      <c r="C290" s="54" t="s">
        <v>349</v>
      </c>
      <c r="D290" s="24"/>
      <c r="E290" s="24"/>
      <c r="F290" s="49"/>
      <c r="G290" s="49"/>
      <c r="H290" s="49">
        <v>0.25</v>
      </c>
      <c r="I290" s="49">
        <v>1.60</v>
      </c>
      <c r="J290" s="49"/>
      <c r="K290" s="49"/>
      <c r="L290" s="49"/>
      <c r="M290" s="69"/>
      <c r="N290" s="49"/>
      <c r="O290" s="82"/>
      <c r="P290" s="82"/>
      <c r="Q290" s="82"/>
    </row>
    <row r="291" spans="1:17" ht="47.25">
      <c r="A291" s="95" t="s">
        <v>806</v>
      </c>
      <c r="B291" s="53" t="s">
        <v>668</v>
      </c>
      <c r="C291" s="54" t="s">
        <v>350</v>
      </c>
      <c r="D291" s="24"/>
      <c r="E291" s="24"/>
      <c r="F291" s="49"/>
      <c r="G291" s="49"/>
      <c r="H291" s="49">
        <v>0.40</v>
      </c>
      <c r="I291" s="49">
        <v>1</v>
      </c>
      <c r="J291" s="49"/>
      <c r="K291" s="49"/>
      <c r="L291" s="49"/>
      <c r="M291" s="69"/>
      <c r="N291" s="49"/>
      <c r="O291" s="82"/>
      <c r="P291" s="82"/>
      <c r="Q291" s="82"/>
    </row>
    <row r="292" spans="1:17" ht="47.25">
      <c r="A292" s="95" t="s">
        <v>806</v>
      </c>
      <c r="B292" s="53" t="s">
        <v>202</v>
      </c>
      <c r="C292" s="54" t="s">
        <v>351</v>
      </c>
      <c r="D292" s="24"/>
      <c r="E292" s="24"/>
      <c r="F292" s="49"/>
      <c r="G292" s="49"/>
      <c r="H292" s="49">
        <v>0.40</v>
      </c>
      <c r="I292" s="49">
        <v>0.46</v>
      </c>
      <c r="J292" s="49"/>
      <c r="K292" s="49"/>
      <c r="L292" s="49"/>
      <c r="M292" s="69"/>
      <c r="N292" s="49"/>
      <c r="O292" s="82"/>
      <c r="P292" s="82"/>
      <c r="Q292" s="82"/>
    </row>
    <row r="293" spans="1:17" ht="31.5">
      <c r="A293" s="95" t="s">
        <v>806</v>
      </c>
      <c r="B293" s="53" t="s">
        <v>669</v>
      </c>
      <c r="C293" s="54" t="s">
        <v>767</v>
      </c>
      <c r="D293" s="24"/>
      <c r="E293" s="24"/>
      <c r="F293" s="49"/>
      <c r="G293" s="49"/>
      <c r="H293" s="49"/>
      <c r="I293" s="49"/>
      <c r="J293" s="49"/>
      <c r="K293" s="49"/>
      <c r="L293" s="49"/>
      <c r="M293" s="69"/>
      <c r="N293" s="49"/>
      <c r="O293" s="82"/>
      <c r="P293" s="82"/>
      <c r="Q293" s="82"/>
    </row>
    <row r="294" spans="1:17" ht="47.25">
      <c r="A294" s="95" t="s">
        <v>806</v>
      </c>
      <c r="B294" s="53" t="s">
        <v>203</v>
      </c>
      <c r="C294" s="54" t="s">
        <v>352</v>
      </c>
      <c r="D294" s="24"/>
      <c r="E294" s="24"/>
      <c r="F294" s="49"/>
      <c r="G294" s="49"/>
      <c r="H294" s="49"/>
      <c r="I294" s="49">
        <v>0.16</v>
      </c>
      <c r="J294" s="49"/>
      <c r="K294" s="49"/>
      <c r="L294" s="49"/>
      <c r="M294" s="69"/>
      <c r="N294" s="49"/>
      <c r="O294" s="82"/>
      <c r="P294" s="82"/>
      <c r="Q294" s="82"/>
    </row>
    <row r="295" spans="1:17" ht="47.25">
      <c r="A295" s="95" t="s">
        <v>806</v>
      </c>
      <c r="B295" s="53" t="s">
        <v>204</v>
      </c>
      <c r="C295" s="54" t="s">
        <v>353</v>
      </c>
      <c r="D295" s="24"/>
      <c r="E295" s="24"/>
      <c r="F295" s="49"/>
      <c r="G295" s="49"/>
      <c r="H295" s="49"/>
      <c r="I295" s="49">
        <v>0.11</v>
      </c>
      <c r="J295" s="49"/>
      <c r="K295" s="49"/>
      <c r="L295" s="49"/>
      <c r="M295" s="69"/>
      <c r="N295" s="49"/>
      <c r="O295" s="82"/>
      <c r="P295" s="82"/>
      <c r="Q295" s="82"/>
    </row>
    <row r="296" spans="1:17" ht="47.25">
      <c r="A296" s="95" t="s">
        <v>806</v>
      </c>
      <c r="B296" s="53" t="s">
        <v>205</v>
      </c>
      <c r="C296" s="54" t="s">
        <v>354</v>
      </c>
      <c r="D296" s="24"/>
      <c r="E296" s="24"/>
      <c r="F296" s="49"/>
      <c r="G296" s="49"/>
      <c r="H296" s="49"/>
      <c r="I296" s="49">
        <v>0.08</v>
      </c>
      <c r="J296" s="49"/>
      <c r="K296" s="49"/>
      <c r="L296" s="49"/>
      <c r="M296" s="69"/>
      <c r="N296" s="49"/>
      <c r="O296" s="82"/>
      <c r="P296" s="82"/>
      <c r="Q296" s="82"/>
    </row>
    <row r="297" spans="1:17" ht="47.25">
      <c r="A297" s="95" t="s">
        <v>806</v>
      </c>
      <c r="B297" s="53" t="s">
        <v>147</v>
      </c>
      <c r="C297" s="54" t="s">
        <v>2521</v>
      </c>
      <c r="D297" s="24"/>
      <c r="E297" s="24"/>
      <c r="F297" s="49"/>
      <c r="G297" s="49"/>
      <c r="H297" s="49"/>
      <c r="I297" s="49">
        <v>3</v>
      </c>
      <c r="J297" s="49"/>
      <c r="K297" s="49"/>
      <c r="L297" s="49"/>
      <c r="M297" s="69"/>
      <c r="N297" s="49"/>
      <c r="O297" s="82"/>
      <c r="P297" s="82"/>
      <c r="Q297" s="82"/>
    </row>
    <row r="298" spans="1:17" ht="47.25">
      <c r="A298" s="95" t="s">
        <v>806</v>
      </c>
      <c r="B298" s="53" t="s">
        <v>1536</v>
      </c>
      <c r="C298" s="54" t="s">
        <v>1537</v>
      </c>
      <c r="D298" s="24"/>
      <c r="E298" s="24"/>
      <c r="F298" s="49"/>
      <c r="G298" s="49"/>
      <c r="H298" s="49"/>
      <c r="I298" s="49"/>
      <c r="J298" s="49"/>
      <c r="K298" s="49"/>
      <c r="L298" s="49"/>
      <c r="M298" s="69"/>
      <c r="N298" s="49"/>
      <c r="O298" s="82"/>
      <c r="P298" s="82"/>
      <c r="Q298" s="82"/>
    </row>
    <row r="299" spans="1:17" ht="47.25">
      <c r="A299" s="95" t="s">
        <v>806</v>
      </c>
      <c r="B299" s="53" t="s">
        <v>1538</v>
      </c>
      <c r="C299" s="54" t="s">
        <v>2523</v>
      </c>
      <c r="D299" s="24"/>
      <c r="E299" s="24"/>
      <c r="F299" s="49"/>
      <c r="G299" s="49"/>
      <c r="H299" s="49"/>
      <c r="I299" s="49"/>
      <c r="J299" s="49"/>
      <c r="K299" s="49"/>
      <c r="L299" s="49"/>
      <c r="M299" s="69"/>
      <c r="N299" s="49"/>
      <c r="O299" s="82"/>
      <c r="P299" s="82"/>
      <c r="Q299" s="82"/>
    </row>
    <row r="300" spans="1:17" ht="31.5">
      <c r="A300" s="95" t="s">
        <v>806</v>
      </c>
      <c r="B300" s="53" t="s">
        <v>670</v>
      </c>
      <c r="C300" s="54" t="s">
        <v>768</v>
      </c>
      <c r="D300" s="24"/>
      <c r="E300" s="24"/>
      <c r="F300" s="49"/>
      <c r="G300" s="49"/>
      <c r="H300" s="49"/>
      <c r="I300" s="49"/>
      <c r="J300" s="49"/>
      <c r="K300" s="49"/>
      <c r="L300" s="49"/>
      <c r="M300" s="69"/>
      <c r="N300" s="49"/>
      <c r="O300" s="82"/>
      <c r="P300" s="82"/>
      <c r="Q300" s="82"/>
    </row>
    <row r="301" spans="1:17" ht="47.25">
      <c r="A301" s="95" t="s">
        <v>806</v>
      </c>
      <c r="B301" s="53" t="s">
        <v>1545</v>
      </c>
      <c r="C301" s="54" t="s">
        <v>1546</v>
      </c>
      <c r="D301" s="24"/>
      <c r="E301" s="24"/>
      <c r="F301" s="49"/>
      <c r="G301" s="49"/>
      <c r="H301" s="49"/>
      <c r="I301" s="49"/>
      <c r="J301" s="49"/>
      <c r="K301" s="49"/>
      <c r="L301" s="49"/>
      <c r="M301" s="69"/>
      <c r="N301" s="49"/>
      <c r="O301" s="82"/>
      <c r="P301" s="82"/>
      <c r="Q301" s="82"/>
    </row>
    <row r="302" spans="1:17" ht="63">
      <c r="A302" s="95" t="s">
        <v>806</v>
      </c>
      <c r="B302" s="53" t="s">
        <v>671</v>
      </c>
      <c r="C302" s="54" t="s">
        <v>2527</v>
      </c>
      <c r="D302" s="24"/>
      <c r="E302" s="24"/>
      <c r="F302" s="49"/>
      <c r="G302" s="49"/>
      <c r="H302" s="49"/>
      <c r="I302" s="49"/>
      <c r="J302" s="49"/>
      <c r="K302" s="49"/>
      <c r="L302" s="49"/>
      <c r="M302" s="69"/>
      <c r="N302" s="49"/>
      <c r="O302" s="82"/>
      <c r="P302" s="82"/>
      <c r="Q302" s="82"/>
    </row>
    <row r="303" spans="1:17" ht="47.25">
      <c r="A303" s="95" t="s">
        <v>806</v>
      </c>
      <c r="B303" s="53" t="s">
        <v>2767</v>
      </c>
      <c r="C303" s="54" t="s">
        <v>1549</v>
      </c>
      <c r="D303" s="24"/>
      <c r="E303" s="24"/>
      <c r="F303" s="49"/>
      <c r="G303" s="49"/>
      <c r="H303" s="49"/>
      <c r="I303" s="49"/>
      <c r="J303" s="49"/>
      <c r="K303" s="49"/>
      <c r="L303" s="49"/>
      <c r="M303" s="69"/>
      <c r="N303" s="49"/>
      <c r="O303" s="82"/>
      <c r="P303" s="82"/>
      <c r="Q303" s="82"/>
    </row>
    <row r="304" spans="1:17" ht="47.25">
      <c r="A304" s="95" t="s">
        <v>806</v>
      </c>
      <c r="B304" s="53" t="s">
        <v>672</v>
      </c>
      <c r="C304" s="54" t="s">
        <v>769</v>
      </c>
      <c r="D304" s="24"/>
      <c r="E304" s="24"/>
      <c r="F304" s="49"/>
      <c r="G304" s="49"/>
      <c r="H304" s="49"/>
      <c r="I304" s="49">
        <v>0.05</v>
      </c>
      <c r="J304" s="49"/>
      <c r="K304" s="49"/>
      <c r="L304" s="49"/>
      <c r="M304" s="69"/>
      <c r="N304" s="49"/>
      <c r="O304" s="82"/>
      <c r="P304" s="82"/>
      <c r="Q304" s="82"/>
    </row>
    <row r="305" spans="1:17" ht="47.25">
      <c r="A305" s="95" t="s">
        <v>806</v>
      </c>
      <c r="B305" s="53" t="s">
        <v>1550</v>
      </c>
      <c r="C305" s="54" t="s">
        <v>2528</v>
      </c>
      <c r="D305" s="24"/>
      <c r="E305" s="24"/>
      <c r="F305" s="49"/>
      <c r="G305" s="49"/>
      <c r="H305" s="49"/>
      <c r="I305" s="49"/>
      <c r="J305" s="49"/>
      <c r="K305" s="49"/>
      <c r="L305" s="49"/>
      <c r="M305" s="69"/>
      <c r="N305" s="49"/>
      <c r="O305" s="82"/>
      <c r="P305" s="82"/>
      <c r="Q305" s="82"/>
    </row>
    <row r="306" spans="1:17" ht="47.25">
      <c r="A306" s="95" t="s">
        <v>806</v>
      </c>
      <c r="B306" s="53" t="s">
        <v>1551</v>
      </c>
      <c r="C306" s="54" t="s">
        <v>1552</v>
      </c>
      <c r="D306" s="24"/>
      <c r="E306" s="24"/>
      <c r="F306" s="49"/>
      <c r="G306" s="49"/>
      <c r="H306" s="49"/>
      <c r="I306" s="49"/>
      <c r="J306" s="49"/>
      <c r="K306" s="49"/>
      <c r="L306" s="49"/>
      <c r="M306" s="69"/>
      <c r="N306" s="49"/>
      <c r="O306" s="82"/>
      <c r="P306" s="82"/>
      <c r="Q306" s="82"/>
    </row>
    <row r="307" spans="1:17" ht="47.25">
      <c r="A307" s="95" t="s">
        <v>806</v>
      </c>
      <c r="B307" s="53" t="s">
        <v>673</v>
      </c>
      <c r="C307" s="54" t="s">
        <v>2529</v>
      </c>
      <c r="D307" s="24"/>
      <c r="E307" s="24"/>
      <c r="F307" s="49"/>
      <c r="G307" s="49"/>
      <c r="H307" s="49"/>
      <c r="I307" s="49">
        <v>4.80</v>
      </c>
      <c r="J307" s="49"/>
      <c r="K307" s="49"/>
      <c r="L307" s="49"/>
      <c r="M307" s="69"/>
      <c r="N307" s="49"/>
      <c r="O307" s="82"/>
      <c r="P307" s="82"/>
      <c r="Q307" s="82"/>
    </row>
    <row r="308" spans="1:17" ht="47.25">
      <c r="A308" s="95" t="s">
        <v>806</v>
      </c>
      <c r="B308" s="53" t="s">
        <v>674</v>
      </c>
      <c r="C308" s="54" t="s">
        <v>355</v>
      </c>
      <c r="D308" s="24"/>
      <c r="E308" s="24"/>
      <c r="F308" s="49"/>
      <c r="G308" s="49"/>
      <c r="H308" s="49"/>
      <c r="I308" s="49">
        <v>1.20</v>
      </c>
      <c r="J308" s="49"/>
      <c r="K308" s="49"/>
      <c r="L308" s="49"/>
      <c r="M308" s="69"/>
      <c r="N308" s="49"/>
      <c r="O308" s="82"/>
      <c r="P308" s="82"/>
      <c r="Q308" s="82"/>
    </row>
    <row r="309" spans="1:17" ht="47.25">
      <c r="A309" s="95" t="s">
        <v>806</v>
      </c>
      <c r="B309" s="53" t="s">
        <v>227</v>
      </c>
      <c r="C309" s="54" t="s">
        <v>357</v>
      </c>
      <c r="D309" s="24"/>
      <c r="E309" s="24"/>
      <c r="F309" s="49"/>
      <c r="G309" s="49"/>
      <c r="H309" s="49"/>
      <c r="I309" s="49"/>
      <c r="J309" s="49"/>
      <c r="K309" s="49"/>
      <c r="L309" s="49"/>
      <c r="M309" s="69"/>
      <c r="N309" s="49"/>
      <c r="O309" s="82"/>
      <c r="P309" s="82"/>
      <c r="Q309" s="82"/>
    </row>
    <row r="310" spans="1:17" ht="47.25">
      <c r="A310" s="95" t="s">
        <v>806</v>
      </c>
      <c r="B310" s="53" t="s">
        <v>675</v>
      </c>
      <c r="C310" s="54" t="s">
        <v>2531</v>
      </c>
      <c r="D310" s="24"/>
      <c r="E310" s="24"/>
      <c r="F310" s="49"/>
      <c r="G310" s="49"/>
      <c r="H310" s="49"/>
      <c r="I310" s="49">
        <v>2.80</v>
      </c>
      <c r="J310" s="49"/>
      <c r="K310" s="49"/>
      <c r="L310" s="49"/>
      <c r="M310" s="69"/>
      <c r="N310" s="49"/>
      <c r="O310" s="82"/>
      <c r="P310" s="82"/>
      <c r="Q310" s="82"/>
    </row>
    <row r="311" spans="1:17" ht="47.25">
      <c r="A311" s="95" t="s">
        <v>806</v>
      </c>
      <c r="B311" s="53" t="s">
        <v>676</v>
      </c>
      <c r="C311" s="54" t="s">
        <v>2532</v>
      </c>
      <c r="D311" s="24"/>
      <c r="E311" s="24"/>
      <c r="F311" s="49"/>
      <c r="G311" s="49"/>
      <c r="H311" s="49"/>
      <c r="I311" s="49">
        <v>0.06</v>
      </c>
      <c r="J311" s="49"/>
      <c r="K311" s="49"/>
      <c r="L311" s="49"/>
      <c r="M311" s="69"/>
      <c r="N311" s="49"/>
      <c r="O311" s="82"/>
      <c r="P311" s="82"/>
      <c r="Q311" s="82"/>
    </row>
    <row r="312" spans="1:17" ht="47.25">
      <c r="A312" s="95" t="s">
        <v>806</v>
      </c>
      <c r="B312" s="53" t="s">
        <v>677</v>
      </c>
      <c r="C312" s="54" t="s">
        <v>2534</v>
      </c>
      <c r="D312" s="24"/>
      <c r="E312" s="24"/>
      <c r="F312" s="49"/>
      <c r="G312" s="49"/>
      <c r="H312" s="49"/>
      <c r="I312" s="49"/>
      <c r="J312" s="49"/>
      <c r="K312" s="49"/>
      <c r="L312" s="49"/>
      <c r="M312" s="69"/>
      <c r="N312" s="49"/>
      <c r="O312" s="82"/>
      <c r="P312" s="82"/>
      <c r="Q312" s="82"/>
    </row>
    <row r="313" spans="1:17" ht="47.25">
      <c r="A313" s="95" t="s">
        <v>806</v>
      </c>
      <c r="B313" s="53" t="s">
        <v>1569</v>
      </c>
      <c r="C313" s="54" t="s">
        <v>1570</v>
      </c>
      <c r="D313" s="24"/>
      <c r="E313" s="24"/>
      <c r="F313" s="49"/>
      <c r="G313" s="49"/>
      <c r="H313" s="49"/>
      <c r="I313" s="49"/>
      <c r="J313" s="49"/>
      <c r="K313" s="49"/>
      <c r="L313" s="49"/>
      <c r="M313" s="69"/>
      <c r="N313" s="49"/>
      <c r="O313" s="82"/>
      <c r="P313" s="82"/>
      <c r="Q313" s="82"/>
    </row>
    <row r="314" spans="1:17" ht="47.25">
      <c r="A314" s="95" t="s">
        <v>806</v>
      </c>
      <c r="B314" s="53" t="s">
        <v>678</v>
      </c>
      <c r="C314" s="54" t="s">
        <v>358</v>
      </c>
      <c r="D314" s="24"/>
      <c r="E314" s="24"/>
      <c r="F314" s="49"/>
      <c r="G314" s="49"/>
      <c r="H314" s="49"/>
      <c r="I314" s="49">
        <v>0.36</v>
      </c>
      <c r="J314" s="49"/>
      <c r="K314" s="49"/>
      <c r="L314" s="49"/>
      <c r="M314" s="69"/>
      <c r="N314" s="49"/>
      <c r="O314" s="82"/>
      <c r="P314" s="82"/>
      <c r="Q314" s="82"/>
    </row>
    <row r="315" spans="1:17" ht="78.75">
      <c r="A315" s="95" t="s">
        <v>806</v>
      </c>
      <c r="B315" s="53" t="s">
        <v>1584</v>
      </c>
      <c r="C315" s="54" t="s">
        <v>1585</v>
      </c>
      <c r="D315" s="24"/>
      <c r="E315" s="24"/>
      <c r="F315" s="49"/>
      <c r="G315" s="49"/>
      <c r="H315" s="49"/>
      <c r="I315" s="49"/>
      <c r="J315" s="49"/>
      <c r="K315" s="49"/>
      <c r="L315" s="49"/>
      <c r="M315" s="69"/>
      <c r="N315" s="49"/>
      <c r="O315" s="82"/>
      <c r="P315" s="82"/>
      <c r="Q315" s="82"/>
    </row>
    <row r="316" spans="1:17" ht="47.25">
      <c r="A316" s="95" t="s">
        <v>806</v>
      </c>
      <c r="B316" s="53" t="s">
        <v>679</v>
      </c>
      <c r="C316" s="54" t="s">
        <v>359</v>
      </c>
      <c r="D316" s="24"/>
      <c r="E316" s="24"/>
      <c r="F316" s="49"/>
      <c r="G316" s="49"/>
      <c r="H316" s="49"/>
      <c r="I316" s="49"/>
      <c r="J316" s="49"/>
      <c r="K316" s="49"/>
      <c r="L316" s="49"/>
      <c r="M316" s="69"/>
      <c r="N316" s="49"/>
      <c r="O316" s="82"/>
      <c r="P316" s="82"/>
      <c r="Q316" s="82"/>
    </row>
    <row r="317" spans="1:17" ht="48.05" customHeight="1">
      <c r="A317" s="95" t="s">
        <v>806</v>
      </c>
      <c r="B317" s="53" t="s">
        <v>1592</v>
      </c>
      <c r="C317" s="54" t="s">
        <v>1593</v>
      </c>
      <c r="D317" s="24"/>
      <c r="E317" s="24"/>
      <c r="F317" s="49"/>
      <c r="G317" s="49"/>
      <c r="H317" s="49"/>
      <c r="I317" s="49"/>
      <c r="J317" s="49"/>
      <c r="K317" s="49"/>
      <c r="L317" s="49"/>
      <c r="M317" s="69"/>
      <c r="N317" s="49"/>
      <c r="O317" s="82"/>
      <c r="P317" s="82"/>
      <c r="Q317" s="82"/>
    </row>
    <row r="318" spans="1:17" ht="47.25">
      <c r="A318" s="95" t="s">
        <v>806</v>
      </c>
      <c r="B318" s="53" t="s">
        <v>1600</v>
      </c>
      <c r="C318" s="54" t="s">
        <v>1601</v>
      </c>
      <c r="D318" s="24"/>
      <c r="E318" s="24"/>
      <c r="F318" s="49"/>
      <c r="G318" s="49"/>
      <c r="H318" s="49"/>
      <c r="I318" s="49"/>
      <c r="J318" s="49"/>
      <c r="K318" s="49"/>
      <c r="L318" s="49"/>
      <c r="M318" s="69"/>
      <c r="N318" s="49"/>
      <c r="O318" s="82"/>
      <c r="P318" s="82"/>
      <c r="Q318" s="82"/>
    </row>
    <row r="319" spans="1:17" ht="47.25">
      <c r="A319" s="95" t="s">
        <v>806</v>
      </c>
      <c r="B319" s="53" t="s">
        <v>1604</v>
      </c>
      <c r="C319" s="54" t="s">
        <v>1605</v>
      </c>
      <c r="D319" s="24"/>
      <c r="E319" s="24"/>
      <c r="F319" s="49"/>
      <c r="G319" s="49"/>
      <c r="H319" s="49"/>
      <c r="I319" s="49"/>
      <c r="J319" s="49"/>
      <c r="K319" s="49"/>
      <c r="L319" s="49"/>
      <c r="M319" s="69"/>
      <c r="N319" s="49"/>
      <c r="O319" s="82"/>
      <c r="P319" s="82"/>
      <c r="Q319" s="82"/>
    </row>
    <row r="320" spans="1:17" ht="47.25">
      <c r="A320" s="95" t="s">
        <v>806</v>
      </c>
      <c r="B320" s="53" t="s">
        <v>680</v>
      </c>
      <c r="C320" s="54" t="s">
        <v>360</v>
      </c>
      <c r="D320" s="24"/>
      <c r="E320" s="24"/>
      <c r="F320" s="49"/>
      <c r="G320" s="49"/>
      <c r="H320" s="49"/>
      <c r="I320" s="49"/>
      <c r="J320" s="49"/>
      <c r="K320" s="49"/>
      <c r="L320" s="49"/>
      <c r="M320" s="69"/>
      <c r="N320" s="49"/>
      <c r="O320" s="82"/>
      <c r="P320" s="82"/>
      <c r="Q320" s="82"/>
    </row>
    <row r="321" spans="1:17" ht="47.25">
      <c r="A321" s="95" t="s">
        <v>806</v>
      </c>
      <c r="B321" s="53" t="s">
        <v>681</v>
      </c>
      <c r="C321" s="54" t="s">
        <v>361</v>
      </c>
      <c r="D321" s="24"/>
      <c r="E321" s="24"/>
      <c r="F321" s="49"/>
      <c r="G321" s="49"/>
      <c r="H321" s="49">
        <v>0.25</v>
      </c>
      <c r="I321" s="49">
        <v>0.25</v>
      </c>
      <c r="J321" s="49"/>
      <c r="K321" s="49"/>
      <c r="L321" s="49"/>
      <c r="M321" s="69"/>
      <c r="N321" s="49"/>
      <c r="O321" s="82"/>
      <c r="P321" s="82"/>
      <c r="Q321" s="82"/>
    </row>
    <row r="322" spans="1:17" ht="31.5">
      <c r="A322" s="95" t="s">
        <v>806</v>
      </c>
      <c r="B322" s="53" t="s">
        <v>682</v>
      </c>
      <c r="C322" s="54" t="s">
        <v>362</v>
      </c>
      <c r="D322" s="24"/>
      <c r="E322" s="24"/>
      <c r="F322" s="49"/>
      <c r="G322" s="49"/>
      <c r="H322" s="49">
        <v>0.25</v>
      </c>
      <c r="I322" s="49">
        <v>0.20</v>
      </c>
      <c r="J322" s="49"/>
      <c r="K322" s="49"/>
      <c r="L322" s="49"/>
      <c r="M322" s="69"/>
      <c r="N322" s="49"/>
      <c r="O322" s="82"/>
      <c r="P322" s="82"/>
      <c r="Q322" s="82"/>
    </row>
    <row r="323" spans="1:17" ht="31.5">
      <c r="A323" s="95" t="s">
        <v>806</v>
      </c>
      <c r="B323" s="53" t="s">
        <v>683</v>
      </c>
      <c r="C323" s="54" t="s">
        <v>363</v>
      </c>
      <c r="D323" s="24"/>
      <c r="E323" s="24"/>
      <c r="F323" s="49"/>
      <c r="G323" s="49"/>
      <c r="H323" s="49">
        <v>0.25</v>
      </c>
      <c r="I323" s="49">
        <v>0.03</v>
      </c>
      <c r="J323" s="49"/>
      <c r="K323" s="49"/>
      <c r="L323" s="49"/>
      <c r="M323" s="69"/>
      <c r="N323" s="49"/>
      <c r="O323" s="82"/>
      <c r="P323" s="82"/>
      <c r="Q323" s="82"/>
    </row>
    <row r="324" spans="1:17" ht="31.5">
      <c r="A324" s="95" t="s">
        <v>806</v>
      </c>
      <c r="B324" s="53" t="s">
        <v>684</v>
      </c>
      <c r="C324" s="54" t="s">
        <v>770</v>
      </c>
      <c r="D324" s="24"/>
      <c r="E324" s="24"/>
      <c r="F324" s="49"/>
      <c r="G324" s="49"/>
      <c r="H324" s="49"/>
      <c r="I324" s="49"/>
      <c r="J324" s="49"/>
      <c r="K324" s="49"/>
      <c r="L324" s="49"/>
      <c r="M324" s="69"/>
      <c r="N324" s="49"/>
      <c r="O324" s="82"/>
      <c r="P324" s="82"/>
      <c r="Q324" s="82"/>
    </row>
    <row r="325" spans="1:17" ht="31.5">
      <c r="A325" s="95" t="s">
        <v>806</v>
      </c>
      <c r="B325" s="53" t="s">
        <v>1623</v>
      </c>
      <c r="C325" s="54" t="s">
        <v>1624</v>
      </c>
      <c r="D325" s="24"/>
      <c r="E325" s="24"/>
      <c r="F325" s="49"/>
      <c r="G325" s="49"/>
      <c r="H325" s="49"/>
      <c r="I325" s="49"/>
      <c r="J325" s="49"/>
      <c r="K325" s="49"/>
      <c r="L325" s="49"/>
      <c r="M325" s="69"/>
      <c r="N325" s="49"/>
      <c r="O325" s="82"/>
      <c r="P325" s="82"/>
      <c r="Q325" s="82"/>
    </row>
    <row r="326" spans="1:17" ht="31.5">
      <c r="A326" s="95" t="s">
        <v>806</v>
      </c>
      <c r="B326" s="53" t="s">
        <v>686</v>
      </c>
      <c r="C326" s="54" t="s">
        <v>771</v>
      </c>
      <c r="D326" s="24"/>
      <c r="E326" s="24"/>
      <c r="F326" s="49"/>
      <c r="G326" s="49"/>
      <c r="H326" s="49"/>
      <c r="I326" s="49"/>
      <c r="J326" s="49"/>
      <c r="K326" s="49"/>
      <c r="L326" s="49"/>
      <c r="M326" s="69"/>
      <c r="N326" s="49"/>
      <c r="O326" s="82"/>
      <c r="P326" s="82"/>
      <c r="Q326" s="82"/>
    </row>
    <row r="327" spans="1:17" ht="47.25">
      <c r="A327" s="95" t="s">
        <v>806</v>
      </c>
      <c r="B327" s="53" t="s">
        <v>206</v>
      </c>
      <c r="C327" s="54" t="s">
        <v>2542</v>
      </c>
      <c r="D327" s="24"/>
      <c r="E327" s="24"/>
      <c r="F327" s="49"/>
      <c r="G327" s="49"/>
      <c r="H327" s="49">
        <v>0.40</v>
      </c>
      <c r="I327" s="49">
        <v>0.25</v>
      </c>
      <c r="J327" s="49"/>
      <c r="K327" s="49"/>
      <c r="L327" s="49"/>
      <c r="M327" s="69"/>
      <c r="N327" s="49"/>
      <c r="O327" s="82"/>
      <c r="P327" s="82"/>
      <c r="Q327" s="82"/>
    </row>
    <row r="328" spans="1:17" ht="47.25">
      <c r="A328" s="95" t="s">
        <v>806</v>
      </c>
      <c r="B328" s="53" t="s">
        <v>1627</v>
      </c>
      <c r="C328" s="54" t="s">
        <v>2544</v>
      </c>
      <c r="D328" s="24"/>
      <c r="E328" s="24"/>
      <c r="F328" s="49"/>
      <c r="G328" s="49"/>
      <c r="H328" s="49"/>
      <c r="I328" s="49"/>
      <c r="J328" s="49"/>
      <c r="K328" s="49"/>
      <c r="L328" s="49"/>
      <c r="M328" s="69"/>
      <c r="N328" s="49"/>
      <c r="O328" s="82"/>
      <c r="P328" s="82"/>
      <c r="Q328" s="82"/>
    </row>
    <row r="329" spans="1:17" ht="31.5">
      <c r="A329" s="95" t="s">
        <v>806</v>
      </c>
      <c r="B329" s="53" t="s">
        <v>150</v>
      </c>
      <c r="C329" s="54" t="s">
        <v>2546</v>
      </c>
      <c r="D329" s="24"/>
      <c r="E329" s="24"/>
      <c r="F329" s="49"/>
      <c r="G329" s="49"/>
      <c r="H329" s="49">
        <v>0.40</v>
      </c>
      <c r="I329" s="49">
        <v>0.25</v>
      </c>
      <c r="J329" s="49"/>
      <c r="K329" s="49"/>
      <c r="L329" s="49"/>
      <c r="M329" s="69"/>
      <c r="N329" s="49"/>
      <c r="O329" s="82"/>
      <c r="P329" s="82"/>
      <c r="Q329" s="82"/>
    </row>
    <row r="330" spans="1:17" ht="36.8" customHeight="1">
      <c r="A330" s="95" t="s">
        <v>806</v>
      </c>
      <c r="B330" s="53" t="s">
        <v>688</v>
      </c>
      <c r="C330" s="54" t="s">
        <v>365</v>
      </c>
      <c r="D330" s="24"/>
      <c r="E330" s="24"/>
      <c r="F330" s="49"/>
      <c r="G330" s="49"/>
      <c r="H330" s="49">
        <v>1.26</v>
      </c>
      <c r="I330" s="49">
        <v>0.5</v>
      </c>
      <c r="J330" s="49"/>
      <c r="K330" s="49"/>
      <c r="L330" s="49"/>
      <c r="M330" s="69"/>
      <c r="N330" s="49"/>
      <c r="O330" s="82"/>
      <c r="P330" s="82"/>
      <c r="Q330" s="82"/>
    </row>
    <row r="331" spans="1:17" ht="31.5">
      <c r="A331" s="95" t="s">
        <v>806</v>
      </c>
      <c r="B331" s="53" t="s">
        <v>207</v>
      </c>
      <c r="C331" s="54" t="s">
        <v>366</v>
      </c>
      <c r="D331" s="24"/>
      <c r="E331" s="24"/>
      <c r="F331" s="49"/>
      <c r="G331" s="49"/>
      <c r="H331" s="49">
        <v>0.40</v>
      </c>
      <c r="I331" s="49">
        <v>0.25</v>
      </c>
      <c r="J331" s="49"/>
      <c r="K331" s="49"/>
      <c r="L331" s="49"/>
      <c r="M331" s="69"/>
      <c r="N331" s="49"/>
      <c r="O331" s="82"/>
      <c r="P331" s="82"/>
      <c r="Q331" s="82"/>
    </row>
    <row r="332" spans="1:17" ht="31.5">
      <c r="A332" s="95" t="s">
        <v>806</v>
      </c>
      <c r="B332" s="53" t="s">
        <v>208</v>
      </c>
      <c r="C332" s="54" t="s">
        <v>367</v>
      </c>
      <c r="D332" s="24"/>
      <c r="E332" s="24"/>
      <c r="F332" s="49"/>
      <c r="G332" s="49"/>
      <c r="H332" s="49">
        <v>0.63</v>
      </c>
      <c r="I332" s="49">
        <v>0.25</v>
      </c>
      <c r="J332" s="49"/>
      <c r="K332" s="49"/>
      <c r="L332" s="49"/>
      <c r="M332" s="69"/>
      <c r="N332" s="49"/>
      <c r="O332" s="82"/>
      <c r="P332" s="82"/>
      <c r="Q332" s="82"/>
    </row>
    <row r="333" spans="1:17" ht="47.25">
      <c r="A333" s="95" t="s">
        <v>806</v>
      </c>
      <c r="B333" s="53" t="s">
        <v>220</v>
      </c>
      <c r="C333" s="54" t="s">
        <v>368</v>
      </c>
      <c r="D333" s="24"/>
      <c r="E333" s="24"/>
      <c r="F333" s="49"/>
      <c r="G333" s="49"/>
      <c r="H333" s="49">
        <v>0.40</v>
      </c>
      <c r="I333" s="49">
        <v>0.25</v>
      </c>
      <c r="J333" s="49"/>
      <c r="K333" s="49"/>
      <c r="L333" s="49"/>
      <c r="M333" s="69"/>
      <c r="N333" s="49"/>
      <c r="O333" s="82"/>
      <c r="P333" s="82"/>
      <c r="Q333" s="82"/>
    </row>
    <row r="334" spans="1:17" ht="52.45" customHeight="1">
      <c r="A334" s="95" t="s">
        <v>806</v>
      </c>
      <c r="B334" s="53" t="s">
        <v>221</v>
      </c>
      <c r="C334" s="54" t="s">
        <v>369</v>
      </c>
      <c r="D334" s="24"/>
      <c r="E334" s="24"/>
      <c r="F334" s="49"/>
      <c r="G334" s="49"/>
      <c r="H334" s="49">
        <v>0.40</v>
      </c>
      <c r="I334" s="49">
        <v>0.25</v>
      </c>
      <c r="J334" s="49"/>
      <c r="K334" s="49"/>
      <c r="L334" s="49"/>
      <c r="M334" s="69"/>
      <c r="N334" s="49"/>
      <c r="O334" s="82"/>
      <c r="P334" s="82"/>
      <c r="Q334" s="82"/>
    </row>
    <row r="335" spans="1:17" ht="47.25">
      <c r="A335" s="95" t="s">
        <v>806</v>
      </c>
      <c r="B335" s="53" t="s">
        <v>151</v>
      </c>
      <c r="C335" s="54" t="s">
        <v>370</v>
      </c>
      <c r="D335" s="24"/>
      <c r="E335" s="24"/>
      <c r="F335" s="49"/>
      <c r="G335" s="49"/>
      <c r="H335" s="49"/>
      <c r="I335" s="49"/>
      <c r="J335" s="49"/>
      <c r="K335" s="49"/>
      <c r="L335" s="49"/>
      <c r="M335" s="69"/>
      <c r="N335" s="49"/>
      <c r="O335" s="82"/>
      <c r="P335" s="82"/>
      <c r="Q335" s="82"/>
    </row>
    <row r="336" spans="1:17" ht="51.05" customHeight="1">
      <c r="A336" s="95" t="s">
        <v>806</v>
      </c>
      <c r="B336" s="53" t="s">
        <v>689</v>
      </c>
      <c r="C336" s="54" t="s">
        <v>371</v>
      </c>
      <c r="D336" s="24"/>
      <c r="E336" s="24"/>
      <c r="F336" s="49"/>
      <c r="G336" s="49"/>
      <c r="H336" s="49">
        <v>0.16</v>
      </c>
      <c r="I336" s="49">
        <v>0.60</v>
      </c>
      <c r="J336" s="49"/>
      <c r="K336" s="49"/>
      <c r="L336" s="49"/>
      <c r="M336" s="69"/>
      <c r="N336" s="49"/>
      <c r="O336" s="82"/>
      <c r="P336" s="82"/>
      <c r="Q336" s="82"/>
    </row>
    <row r="337" spans="1:17" ht="47.25">
      <c r="A337" s="95" t="s">
        <v>806</v>
      </c>
      <c r="B337" s="53" t="s">
        <v>690</v>
      </c>
      <c r="C337" s="54" t="s">
        <v>372</v>
      </c>
      <c r="D337" s="24"/>
      <c r="E337" s="24"/>
      <c r="F337" s="49"/>
      <c r="G337" s="49"/>
      <c r="H337" s="49"/>
      <c r="I337" s="49">
        <v>1.1000000000000001</v>
      </c>
      <c r="J337" s="49"/>
      <c r="K337" s="49"/>
      <c r="L337" s="49"/>
      <c r="M337" s="69"/>
      <c r="N337" s="49"/>
      <c r="O337" s="82"/>
      <c r="P337" s="82"/>
      <c r="Q337" s="82"/>
    </row>
    <row r="338" spans="1:17" ht="47.25">
      <c r="A338" s="95" t="s">
        <v>806</v>
      </c>
      <c r="B338" s="53" t="s">
        <v>691</v>
      </c>
      <c r="C338" s="54" t="s">
        <v>373</v>
      </c>
      <c r="D338" s="24"/>
      <c r="E338" s="24"/>
      <c r="F338" s="49"/>
      <c r="G338" s="49"/>
      <c r="H338" s="49"/>
      <c r="I338" s="49"/>
      <c r="J338" s="49"/>
      <c r="K338" s="49"/>
      <c r="L338" s="49"/>
      <c r="M338" s="69"/>
      <c r="N338" s="49"/>
      <c r="O338" s="82"/>
      <c r="P338" s="82"/>
      <c r="Q338" s="82"/>
    </row>
    <row r="339" spans="1:17" ht="63">
      <c r="A339" s="95" t="s">
        <v>806</v>
      </c>
      <c r="B339" s="53" t="s">
        <v>1672</v>
      </c>
      <c r="C339" s="54" t="s">
        <v>1673</v>
      </c>
      <c r="D339" s="24"/>
      <c r="E339" s="24"/>
      <c r="F339" s="49"/>
      <c r="G339" s="49"/>
      <c r="H339" s="49"/>
      <c r="I339" s="49"/>
      <c r="J339" s="49"/>
      <c r="K339" s="49"/>
      <c r="L339" s="49"/>
      <c r="M339" s="69"/>
      <c r="N339" s="49"/>
      <c r="O339" s="82"/>
      <c r="P339" s="82"/>
      <c r="Q339" s="82"/>
    </row>
    <row r="340" spans="1:17" ht="31.5">
      <c r="A340" s="95" t="s">
        <v>806</v>
      </c>
      <c r="B340" s="53" t="s">
        <v>692</v>
      </c>
      <c r="C340" s="54" t="s">
        <v>772</v>
      </c>
      <c r="D340" s="24"/>
      <c r="E340" s="24"/>
      <c r="F340" s="49"/>
      <c r="G340" s="49"/>
      <c r="H340" s="49"/>
      <c r="I340" s="49"/>
      <c r="J340" s="49"/>
      <c r="K340" s="49"/>
      <c r="L340" s="49"/>
      <c r="M340" s="69"/>
      <c r="N340" s="49"/>
      <c r="O340" s="82"/>
      <c r="P340" s="82"/>
      <c r="Q340" s="82"/>
    </row>
    <row r="341" spans="1:17" ht="94.5">
      <c r="A341" s="95" t="s">
        <v>806</v>
      </c>
      <c r="B341" s="53" t="s">
        <v>153</v>
      </c>
      <c r="C341" s="54" t="s">
        <v>375</v>
      </c>
      <c r="D341" s="24"/>
      <c r="E341" s="24"/>
      <c r="F341" s="49"/>
      <c r="G341" s="49"/>
      <c r="H341" s="49"/>
      <c r="I341" s="49"/>
      <c r="J341" s="49"/>
      <c r="K341" s="49"/>
      <c r="L341" s="49"/>
      <c r="M341" s="69"/>
      <c r="N341" s="49"/>
      <c r="O341" s="82"/>
      <c r="P341" s="82"/>
      <c r="Q341" s="82"/>
    </row>
    <row r="342" spans="1:17" ht="47.25">
      <c r="A342" s="95" t="s">
        <v>806</v>
      </c>
      <c r="B342" s="53" t="s">
        <v>1687</v>
      </c>
      <c r="C342" s="54" t="s">
        <v>1688</v>
      </c>
      <c r="D342" s="24"/>
      <c r="E342" s="24"/>
      <c r="F342" s="49"/>
      <c r="G342" s="49"/>
      <c r="H342" s="49"/>
      <c r="I342" s="49">
        <v>1.1000000000000001</v>
      </c>
      <c r="J342" s="49"/>
      <c r="K342" s="49"/>
      <c r="L342" s="49"/>
      <c r="M342" s="69"/>
      <c r="N342" s="49"/>
      <c r="O342" s="82"/>
      <c r="P342" s="82"/>
      <c r="Q342" s="82"/>
    </row>
    <row r="343" spans="1:17" ht="67.5" customHeight="1">
      <c r="A343" s="95" t="s">
        <v>806</v>
      </c>
      <c r="B343" s="53" t="s">
        <v>1689</v>
      </c>
      <c r="C343" s="54" t="s">
        <v>1690</v>
      </c>
      <c r="D343" s="24"/>
      <c r="E343" s="24"/>
      <c r="F343" s="49"/>
      <c r="G343" s="49"/>
      <c r="H343" s="49"/>
      <c r="I343" s="49"/>
      <c r="J343" s="49"/>
      <c r="K343" s="49"/>
      <c r="L343" s="49"/>
      <c r="M343" s="69"/>
      <c r="N343" s="49"/>
      <c r="O343" s="82"/>
      <c r="P343" s="82"/>
      <c r="Q343" s="82"/>
    </row>
    <row r="344" spans="1:17" ht="63">
      <c r="A344" s="95" t="s">
        <v>806</v>
      </c>
      <c r="B344" s="53" t="s">
        <v>1691</v>
      </c>
      <c r="C344" s="54" t="s">
        <v>1692</v>
      </c>
      <c r="D344" s="24"/>
      <c r="E344" s="24"/>
      <c r="F344" s="49"/>
      <c r="G344" s="49"/>
      <c r="H344" s="49"/>
      <c r="I344" s="49"/>
      <c r="J344" s="49"/>
      <c r="K344" s="49"/>
      <c r="L344" s="49"/>
      <c r="M344" s="69"/>
      <c r="N344" s="49"/>
      <c r="O344" s="82"/>
      <c r="P344" s="82"/>
      <c r="Q344" s="82"/>
    </row>
    <row r="345" spans="1:17" ht="63">
      <c r="A345" s="95" t="s">
        <v>806</v>
      </c>
      <c r="B345" s="53" t="s">
        <v>1715</v>
      </c>
      <c r="C345" s="54" t="s">
        <v>1716</v>
      </c>
      <c r="D345" s="24"/>
      <c r="E345" s="24"/>
      <c r="F345" s="49"/>
      <c r="G345" s="49"/>
      <c r="H345" s="49"/>
      <c r="I345" s="49"/>
      <c r="J345" s="49"/>
      <c r="K345" s="49"/>
      <c r="L345" s="49"/>
      <c r="M345" s="69"/>
      <c r="N345" s="49"/>
      <c r="O345" s="82"/>
      <c r="P345" s="82"/>
      <c r="Q345" s="82"/>
    </row>
    <row r="346" spans="1:17" ht="54" customHeight="1">
      <c r="A346" s="95" t="s">
        <v>806</v>
      </c>
      <c r="B346" s="53" t="s">
        <v>2766</v>
      </c>
      <c r="C346" s="54" t="s">
        <v>1726</v>
      </c>
      <c r="D346" s="24"/>
      <c r="E346" s="24"/>
      <c r="F346" s="49"/>
      <c r="G346" s="49"/>
      <c r="H346" s="49"/>
      <c r="I346" s="49"/>
      <c r="J346" s="49"/>
      <c r="K346" s="49"/>
      <c r="L346" s="49"/>
      <c r="M346" s="69"/>
      <c r="N346" s="49"/>
      <c r="O346" s="82"/>
      <c r="P346" s="82"/>
      <c r="Q346" s="82"/>
    </row>
    <row r="347" spans="1:17" ht="47.25">
      <c r="A347" s="95" t="s">
        <v>806</v>
      </c>
      <c r="B347" s="53" t="s">
        <v>209</v>
      </c>
      <c r="C347" s="54" t="s">
        <v>2569</v>
      </c>
      <c r="D347" s="24"/>
      <c r="E347" s="24"/>
      <c r="F347" s="49"/>
      <c r="G347" s="49"/>
      <c r="H347" s="49">
        <v>0.5</v>
      </c>
      <c r="I347" s="49">
        <v>0.35</v>
      </c>
      <c r="J347" s="49"/>
      <c r="K347" s="49"/>
      <c r="L347" s="49"/>
      <c r="M347" s="69"/>
      <c r="N347" s="49"/>
      <c r="O347" s="82"/>
      <c r="P347" s="82"/>
      <c r="Q347" s="82"/>
    </row>
    <row r="348" spans="1:17" ht="47.25">
      <c r="A348" s="95" t="s">
        <v>806</v>
      </c>
      <c r="B348" s="53" t="s">
        <v>210</v>
      </c>
      <c r="C348" s="54" t="s">
        <v>2570</v>
      </c>
      <c r="D348" s="24"/>
      <c r="E348" s="24"/>
      <c r="F348" s="49"/>
      <c r="G348" s="49"/>
      <c r="H348" s="49"/>
      <c r="I348" s="49"/>
      <c r="J348" s="49"/>
      <c r="K348" s="49"/>
      <c r="L348" s="49"/>
      <c r="M348" s="69"/>
      <c r="N348" s="49"/>
      <c r="O348" s="82"/>
      <c r="P348" s="82"/>
      <c r="Q348" s="82"/>
    </row>
    <row r="349" spans="1:17" ht="63">
      <c r="A349" s="95" t="s">
        <v>806</v>
      </c>
      <c r="B349" s="53" t="s">
        <v>1744</v>
      </c>
      <c r="C349" s="54" t="s">
        <v>1745</v>
      </c>
      <c r="D349" s="24"/>
      <c r="E349" s="24"/>
      <c r="F349" s="49"/>
      <c r="G349" s="49"/>
      <c r="H349" s="49"/>
      <c r="I349" s="49"/>
      <c r="J349" s="49"/>
      <c r="K349" s="49"/>
      <c r="L349" s="49"/>
      <c r="M349" s="69"/>
      <c r="N349" s="49"/>
      <c r="O349" s="82"/>
      <c r="P349" s="82"/>
      <c r="Q349" s="82"/>
    </row>
    <row r="350" spans="1:17" ht="63">
      <c r="A350" s="95" t="s">
        <v>806</v>
      </c>
      <c r="B350" s="53" t="s">
        <v>211</v>
      </c>
      <c r="C350" s="54" t="s">
        <v>377</v>
      </c>
      <c r="D350" s="24"/>
      <c r="E350" s="24"/>
      <c r="F350" s="49"/>
      <c r="G350" s="49"/>
      <c r="H350" s="49"/>
      <c r="I350" s="49">
        <v>0.69</v>
      </c>
      <c r="J350" s="49"/>
      <c r="K350" s="49"/>
      <c r="L350" s="49"/>
      <c r="M350" s="69"/>
      <c r="N350" s="49"/>
      <c r="O350" s="82"/>
      <c r="P350" s="82"/>
      <c r="Q350" s="82"/>
    </row>
    <row r="351" spans="1:17" ht="63">
      <c r="A351" s="95" t="s">
        <v>806</v>
      </c>
      <c r="B351" s="53" t="s">
        <v>1746</v>
      </c>
      <c r="C351" s="54" t="s">
        <v>1747</v>
      </c>
      <c r="D351" s="24"/>
      <c r="E351" s="24"/>
      <c r="F351" s="49"/>
      <c r="G351" s="49"/>
      <c r="H351" s="49"/>
      <c r="I351" s="49"/>
      <c r="J351" s="49"/>
      <c r="K351" s="49"/>
      <c r="L351" s="49"/>
      <c r="M351" s="69"/>
      <c r="N351" s="49"/>
      <c r="O351" s="82"/>
      <c r="P351" s="82"/>
      <c r="Q351" s="82"/>
    </row>
    <row r="352" spans="1:17" ht="47.25">
      <c r="A352" s="95" t="s">
        <v>806</v>
      </c>
      <c r="B352" s="53" t="s">
        <v>212</v>
      </c>
      <c r="C352" s="54" t="s">
        <v>379</v>
      </c>
      <c r="D352" s="24"/>
      <c r="E352" s="24"/>
      <c r="F352" s="49"/>
      <c r="G352" s="49"/>
      <c r="H352" s="49"/>
      <c r="I352" s="49">
        <v>0.14000000000000001</v>
      </c>
      <c r="J352" s="49"/>
      <c r="K352" s="49"/>
      <c r="L352" s="49"/>
      <c r="M352" s="69"/>
      <c r="N352" s="49"/>
      <c r="O352" s="82"/>
      <c r="P352" s="82"/>
      <c r="Q352" s="82"/>
    </row>
    <row r="353" spans="1:17" ht="33.8" customHeight="1">
      <c r="A353" s="96" t="s">
        <v>806</v>
      </c>
      <c r="B353" s="53" t="s">
        <v>156</v>
      </c>
      <c r="C353" s="54" t="s">
        <v>2574</v>
      </c>
      <c r="D353" s="24"/>
      <c r="E353" s="24"/>
      <c r="F353" s="49"/>
      <c r="G353" s="49"/>
      <c r="H353" s="49">
        <v>0.80</v>
      </c>
      <c r="I353" s="49">
        <v>0.45</v>
      </c>
      <c r="J353" s="49"/>
      <c r="K353" s="49"/>
      <c r="L353" s="49"/>
      <c r="M353" s="69"/>
      <c r="N353" s="49"/>
      <c r="O353" s="82"/>
      <c r="P353" s="82"/>
      <c r="Q353" s="82"/>
    </row>
    <row r="354" spans="1:17" ht="31.5">
      <c r="A354" s="95" t="s">
        <v>806</v>
      </c>
      <c r="B354" s="53" t="s">
        <v>694</v>
      </c>
      <c r="C354" s="54" t="s">
        <v>2575</v>
      </c>
      <c r="D354" s="24"/>
      <c r="E354" s="24"/>
      <c r="F354" s="49"/>
      <c r="G354" s="49"/>
      <c r="H354" s="49"/>
      <c r="I354" s="49"/>
      <c r="J354" s="49"/>
      <c r="K354" s="49"/>
      <c r="L354" s="49"/>
      <c r="M354" s="69"/>
      <c r="N354" s="49"/>
      <c r="O354" s="82"/>
      <c r="P354" s="82"/>
      <c r="Q354" s="82"/>
    </row>
    <row r="355" spans="1:17" ht="47.25">
      <c r="A355" s="95" t="s">
        <v>806</v>
      </c>
      <c r="B355" s="53" t="s">
        <v>1788</v>
      </c>
      <c r="C355" s="54" t="s">
        <v>1789</v>
      </c>
      <c r="D355" s="24"/>
      <c r="E355" s="24"/>
      <c r="F355" s="49"/>
      <c r="G355" s="49"/>
      <c r="H355" s="49"/>
      <c r="I355" s="49">
        <v>0.70</v>
      </c>
      <c r="J355" s="49"/>
      <c r="K355" s="49"/>
      <c r="L355" s="49"/>
      <c r="M355" s="69"/>
      <c r="N355" s="49"/>
      <c r="O355" s="82"/>
      <c r="P355" s="82"/>
      <c r="Q355" s="82"/>
    </row>
    <row r="356" spans="1:17" ht="47.25">
      <c r="A356" s="95" t="s">
        <v>806</v>
      </c>
      <c r="B356" s="53" t="s">
        <v>1792</v>
      </c>
      <c r="C356" s="54" t="s">
        <v>2582</v>
      </c>
      <c r="D356" s="24"/>
      <c r="E356" s="24"/>
      <c r="F356" s="49"/>
      <c r="G356" s="49"/>
      <c r="H356" s="49"/>
      <c r="I356" s="49"/>
      <c r="J356" s="49"/>
      <c r="K356" s="49"/>
      <c r="L356" s="49"/>
      <c r="M356" s="69"/>
      <c r="N356" s="49"/>
      <c r="O356" s="82"/>
      <c r="P356" s="82"/>
      <c r="Q356" s="82"/>
    </row>
    <row r="357" spans="1:17" ht="47.25">
      <c r="A357" s="95" t="s">
        <v>806</v>
      </c>
      <c r="B357" s="53" t="s">
        <v>1800</v>
      </c>
      <c r="C357" s="54" t="s">
        <v>1801</v>
      </c>
      <c r="D357" s="24"/>
      <c r="E357" s="24"/>
      <c r="F357" s="49"/>
      <c r="G357" s="49"/>
      <c r="H357" s="49"/>
      <c r="I357" s="49"/>
      <c r="J357" s="49"/>
      <c r="K357" s="49"/>
      <c r="L357" s="49"/>
      <c r="M357" s="69"/>
      <c r="N357" s="49"/>
      <c r="O357" s="82"/>
      <c r="P357" s="82"/>
      <c r="Q357" s="82"/>
    </row>
    <row r="358" spans="1:17" ht="47.25">
      <c r="A358" s="95" t="s">
        <v>806</v>
      </c>
      <c r="B358" s="53" t="s">
        <v>228</v>
      </c>
      <c r="C358" s="54" t="s">
        <v>326</v>
      </c>
      <c r="D358" s="24"/>
      <c r="E358" s="24"/>
      <c r="F358" s="49"/>
      <c r="G358" s="49"/>
      <c r="H358" s="49"/>
      <c r="I358" s="49"/>
      <c r="J358" s="49"/>
      <c r="K358" s="49"/>
      <c r="L358" s="49"/>
      <c r="M358" s="69"/>
      <c r="N358" s="49"/>
      <c r="O358" s="82"/>
      <c r="P358" s="82"/>
      <c r="Q358" s="82"/>
    </row>
    <row r="359" spans="1:17" ht="49.5" customHeight="1">
      <c r="A359" s="5" t="s">
        <v>806</v>
      </c>
      <c r="B359" s="53" t="s">
        <v>1802</v>
      </c>
      <c r="C359" s="54" t="s">
        <v>2585</v>
      </c>
      <c r="D359" s="24"/>
      <c r="E359" s="24"/>
      <c r="F359" s="49"/>
      <c r="G359" s="49"/>
      <c r="H359" s="49"/>
      <c r="I359" s="49"/>
      <c r="J359" s="49"/>
      <c r="K359" s="49"/>
      <c r="L359" s="49"/>
      <c r="M359" s="69"/>
      <c r="N359" s="49"/>
      <c r="O359" s="82"/>
      <c r="P359" s="82"/>
      <c r="Q359" s="82"/>
    </row>
    <row r="360" spans="1:17" ht="94.5">
      <c r="A360" s="5" t="s">
        <v>806</v>
      </c>
      <c r="B360" s="53" t="s">
        <v>1807</v>
      </c>
      <c r="C360" s="55" t="s">
        <v>2590</v>
      </c>
      <c r="D360" s="24"/>
      <c r="E360" s="24"/>
      <c r="F360" s="49"/>
      <c r="G360" s="49"/>
      <c r="H360" s="49"/>
      <c r="I360" s="49"/>
      <c r="J360" s="49"/>
      <c r="K360" s="49"/>
      <c r="L360" s="49"/>
      <c r="M360" s="69"/>
      <c r="N360" s="49"/>
      <c r="O360" s="82"/>
      <c r="P360" s="82"/>
      <c r="Q360" s="82"/>
    </row>
    <row r="361" spans="1:17" ht="47.25">
      <c r="A361" s="95" t="s">
        <v>806</v>
      </c>
      <c r="B361" s="53" t="s">
        <v>1819</v>
      </c>
      <c r="C361" s="54" t="s">
        <v>1820</v>
      </c>
      <c r="D361" s="24"/>
      <c r="E361" s="24"/>
      <c r="F361" s="49"/>
      <c r="G361" s="49"/>
      <c r="H361" s="49"/>
      <c r="I361" s="49">
        <v>2</v>
      </c>
      <c r="J361" s="49"/>
      <c r="K361" s="49"/>
      <c r="L361" s="49"/>
      <c r="M361" s="69"/>
      <c r="N361" s="49"/>
      <c r="O361" s="82"/>
      <c r="P361" s="82"/>
      <c r="Q361" s="82"/>
    </row>
    <row r="362" spans="1:17" ht="31.5">
      <c r="A362" s="95" t="s">
        <v>806</v>
      </c>
      <c r="B362" s="53" t="s">
        <v>697</v>
      </c>
      <c r="C362" s="54" t="s">
        <v>2596</v>
      </c>
      <c r="D362" s="24"/>
      <c r="E362" s="24"/>
      <c r="F362" s="49"/>
      <c r="G362" s="49"/>
      <c r="H362" s="49"/>
      <c r="I362" s="49"/>
      <c r="J362" s="49"/>
      <c r="K362" s="49"/>
      <c r="L362" s="49"/>
      <c r="M362" s="69"/>
      <c r="N362" s="49"/>
      <c r="O362" s="82"/>
      <c r="P362" s="82"/>
      <c r="Q362" s="82"/>
    </row>
    <row r="363" spans="1:17" ht="31.5">
      <c r="A363" s="95" t="s">
        <v>806</v>
      </c>
      <c r="B363" s="53" t="s">
        <v>698</v>
      </c>
      <c r="C363" s="54" t="s">
        <v>774</v>
      </c>
      <c r="D363" s="24"/>
      <c r="E363" s="24"/>
      <c r="F363" s="49"/>
      <c r="G363" s="49"/>
      <c r="H363" s="49"/>
      <c r="I363" s="49"/>
      <c r="J363" s="49"/>
      <c r="K363" s="49"/>
      <c r="L363" s="49"/>
      <c r="M363" s="69"/>
      <c r="N363" s="49"/>
      <c r="O363" s="82"/>
      <c r="P363" s="82"/>
      <c r="Q363" s="82"/>
    </row>
    <row r="364" spans="1:17" ht="47.25">
      <c r="A364" s="95" t="s">
        <v>806</v>
      </c>
      <c r="B364" s="53" t="s">
        <v>1824</v>
      </c>
      <c r="C364" s="54" t="s">
        <v>1825</v>
      </c>
      <c r="D364" s="24"/>
      <c r="E364" s="24"/>
      <c r="F364" s="49"/>
      <c r="G364" s="49"/>
      <c r="H364" s="49"/>
      <c r="I364" s="49"/>
      <c r="J364" s="49"/>
      <c r="K364" s="49"/>
      <c r="L364" s="49"/>
      <c r="M364" s="69"/>
      <c r="N364" s="49"/>
      <c r="O364" s="82"/>
      <c r="P364" s="82"/>
      <c r="Q364" s="82"/>
    </row>
    <row r="365" spans="1:17" ht="47.25">
      <c r="A365" s="95" t="s">
        <v>806</v>
      </c>
      <c r="B365" s="53" t="s">
        <v>1826</v>
      </c>
      <c r="C365" s="54" t="s">
        <v>1827</v>
      </c>
      <c r="D365" s="24"/>
      <c r="E365" s="24"/>
      <c r="F365" s="49"/>
      <c r="G365" s="49"/>
      <c r="H365" s="49"/>
      <c r="I365" s="49"/>
      <c r="J365" s="49"/>
      <c r="K365" s="49"/>
      <c r="L365" s="49"/>
      <c r="M365" s="69"/>
      <c r="N365" s="49"/>
      <c r="O365" s="82"/>
      <c r="P365" s="82"/>
      <c r="Q365" s="82"/>
    </row>
    <row r="366" spans="1:17" ht="47.25">
      <c r="A366" s="95" t="s">
        <v>806</v>
      </c>
      <c r="B366" s="53" t="s">
        <v>699</v>
      </c>
      <c r="C366" s="54" t="s">
        <v>381</v>
      </c>
      <c r="D366" s="24"/>
      <c r="E366" s="24"/>
      <c r="F366" s="49"/>
      <c r="G366" s="49"/>
      <c r="H366" s="49"/>
      <c r="I366" s="49">
        <v>2.63</v>
      </c>
      <c r="J366" s="49"/>
      <c r="K366" s="49"/>
      <c r="L366" s="49"/>
      <c r="M366" s="69"/>
      <c r="N366" s="49"/>
      <c r="O366" s="82"/>
      <c r="P366" s="82"/>
      <c r="Q366" s="82"/>
    </row>
    <row r="367" spans="1:17" ht="47.25">
      <c r="A367" s="95" t="s">
        <v>806</v>
      </c>
      <c r="B367" s="53" t="s">
        <v>700</v>
      </c>
      <c r="C367" s="54" t="s">
        <v>382</v>
      </c>
      <c r="D367" s="24"/>
      <c r="E367" s="24"/>
      <c r="F367" s="49"/>
      <c r="G367" s="49"/>
      <c r="H367" s="49">
        <v>0.25</v>
      </c>
      <c r="I367" s="49">
        <v>0.30000000000000004</v>
      </c>
      <c r="J367" s="49"/>
      <c r="K367" s="49"/>
      <c r="L367" s="49"/>
      <c r="M367" s="69"/>
      <c r="N367" s="49"/>
      <c r="O367" s="82"/>
      <c r="P367" s="82"/>
      <c r="Q367" s="82"/>
    </row>
    <row r="368" spans="1:17" ht="33.05" customHeight="1">
      <c r="A368" s="95" t="s">
        <v>806</v>
      </c>
      <c r="B368" s="53" t="s">
        <v>701</v>
      </c>
      <c r="C368" s="54" t="s">
        <v>775</v>
      </c>
      <c r="D368" s="24"/>
      <c r="E368" s="24"/>
      <c r="F368" s="49"/>
      <c r="G368" s="49"/>
      <c r="H368" s="49"/>
      <c r="I368" s="49"/>
      <c r="J368" s="49"/>
      <c r="K368" s="49"/>
      <c r="L368" s="49"/>
      <c r="M368" s="69"/>
      <c r="N368" s="49"/>
      <c r="O368" s="82"/>
      <c r="P368" s="82"/>
      <c r="Q368" s="82"/>
    </row>
    <row r="369" spans="1:17" ht="47.25">
      <c r="A369" s="95" t="s">
        <v>806</v>
      </c>
      <c r="B369" s="53" t="s">
        <v>1847</v>
      </c>
      <c r="C369" s="54" t="s">
        <v>1848</v>
      </c>
      <c r="D369" s="24"/>
      <c r="E369" s="24"/>
      <c r="F369" s="49"/>
      <c r="G369" s="49"/>
      <c r="H369" s="49"/>
      <c r="I369" s="49"/>
      <c r="J369" s="49"/>
      <c r="K369" s="49"/>
      <c r="L369" s="49"/>
      <c r="M369" s="69"/>
      <c r="N369" s="49"/>
      <c r="O369" s="82"/>
      <c r="P369" s="82"/>
      <c r="Q369" s="82"/>
    </row>
    <row r="370" spans="1:17" ht="47.25">
      <c r="A370" s="95" t="s">
        <v>806</v>
      </c>
      <c r="B370" s="53" t="s">
        <v>1854</v>
      </c>
      <c r="C370" s="54" t="s">
        <v>2606</v>
      </c>
      <c r="D370" s="24"/>
      <c r="E370" s="24"/>
      <c r="F370" s="49"/>
      <c r="G370" s="49"/>
      <c r="H370" s="49"/>
      <c r="I370" s="49"/>
      <c r="J370" s="49"/>
      <c r="K370" s="49"/>
      <c r="L370" s="49"/>
      <c r="M370" s="69"/>
      <c r="N370" s="49"/>
      <c r="O370" s="82"/>
      <c r="P370" s="82"/>
      <c r="Q370" s="82"/>
    </row>
    <row r="371" spans="1:17" ht="31.5">
      <c r="A371" s="95" t="s">
        <v>806</v>
      </c>
      <c r="B371" s="53" t="s">
        <v>1855</v>
      </c>
      <c r="C371" s="54" t="s">
        <v>2607</v>
      </c>
      <c r="D371" s="24"/>
      <c r="E371" s="24"/>
      <c r="F371" s="49"/>
      <c r="G371" s="49"/>
      <c r="H371" s="49"/>
      <c r="I371" s="49"/>
      <c r="J371" s="49"/>
      <c r="K371" s="49"/>
      <c r="L371" s="49"/>
      <c r="M371" s="69"/>
      <c r="N371" s="49"/>
      <c r="O371" s="82"/>
      <c r="P371" s="82"/>
      <c r="Q371" s="82"/>
    </row>
    <row r="372" spans="1:17" ht="33.8" customHeight="1">
      <c r="A372" s="95" t="s">
        <v>806</v>
      </c>
      <c r="B372" s="53" t="s">
        <v>702</v>
      </c>
      <c r="C372" s="54" t="s">
        <v>2608</v>
      </c>
      <c r="D372" s="24"/>
      <c r="E372" s="24"/>
      <c r="F372" s="49"/>
      <c r="G372" s="49"/>
      <c r="H372" s="49"/>
      <c r="I372" s="49">
        <v>3.20</v>
      </c>
      <c r="J372" s="49"/>
      <c r="K372" s="49"/>
      <c r="L372" s="49"/>
      <c r="M372" s="69"/>
      <c r="N372" s="49"/>
      <c r="O372" s="82"/>
      <c r="P372" s="82"/>
      <c r="Q372" s="82"/>
    </row>
    <row r="373" spans="1:17" ht="63">
      <c r="A373" s="95" t="s">
        <v>806</v>
      </c>
      <c r="B373" s="53" t="s">
        <v>157</v>
      </c>
      <c r="C373" s="54" t="s">
        <v>383</v>
      </c>
      <c r="D373" s="24"/>
      <c r="E373" s="24"/>
      <c r="F373" s="49"/>
      <c r="G373" s="49"/>
      <c r="H373" s="49"/>
      <c r="I373" s="49"/>
      <c r="J373" s="49"/>
      <c r="K373" s="49"/>
      <c r="L373" s="49"/>
      <c r="M373" s="69"/>
      <c r="N373" s="49"/>
      <c r="O373" s="82"/>
      <c r="P373" s="82"/>
      <c r="Q373" s="82"/>
    </row>
    <row r="374" spans="1:17" ht="47.25">
      <c r="A374" s="95" t="s">
        <v>806</v>
      </c>
      <c r="B374" s="53" t="s">
        <v>1897</v>
      </c>
      <c r="C374" s="54" t="s">
        <v>2616</v>
      </c>
      <c r="D374" s="24"/>
      <c r="E374" s="24"/>
      <c r="F374" s="49"/>
      <c r="G374" s="49"/>
      <c r="H374" s="49"/>
      <c r="I374" s="49"/>
      <c r="J374" s="49"/>
      <c r="K374" s="49"/>
      <c r="L374" s="49"/>
      <c r="M374" s="69"/>
      <c r="N374" s="49"/>
      <c r="O374" s="82"/>
      <c r="P374" s="82"/>
      <c r="Q374" s="82"/>
    </row>
    <row r="375" spans="1:17" ht="48.7" customHeight="1">
      <c r="A375" s="95" t="s">
        <v>806</v>
      </c>
      <c r="B375" s="53" t="s">
        <v>1903</v>
      </c>
      <c r="C375" s="54" t="s">
        <v>2618</v>
      </c>
      <c r="D375" s="24"/>
      <c r="E375" s="24"/>
      <c r="F375" s="49"/>
      <c r="G375" s="49"/>
      <c r="H375" s="49"/>
      <c r="I375" s="49"/>
      <c r="J375" s="49"/>
      <c r="K375" s="49"/>
      <c r="L375" s="49"/>
      <c r="M375" s="69"/>
      <c r="N375" s="49"/>
      <c r="O375" s="82"/>
      <c r="P375" s="82"/>
      <c r="Q375" s="82"/>
    </row>
    <row r="376" spans="1:17" ht="83.3" customHeight="1">
      <c r="A376" s="95" t="s">
        <v>806</v>
      </c>
      <c r="B376" s="53" t="s">
        <v>1904</v>
      </c>
      <c r="C376" s="54" t="s">
        <v>1905</v>
      </c>
      <c r="D376" s="24"/>
      <c r="E376" s="24"/>
      <c r="F376" s="49"/>
      <c r="G376" s="49"/>
      <c r="H376" s="49"/>
      <c r="I376" s="49"/>
      <c r="J376" s="49"/>
      <c r="K376" s="49"/>
      <c r="L376" s="49"/>
      <c r="M376" s="69"/>
      <c r="N376" s="49"/>
      <c r="O376" s="82"/>
      <c r="P376" s="82"/>
      <c r="Q376" s="82"/>
    </row>
    <row r="377" spans="1:17" ht="47.25">
      <c r="A377" s="95" t="s">
        <v>806</v>
      </c>
      <c r="B377" s="53" t="s">
        <v>222</v>
      </c>
      <c r="C377" s="54" t="s">
        <v>384</v>
      </c>
      <c r="D377" s="24"/>
      <c r="E377" s="24"/>
      <c r="F377" s="49"/>
      <c r="G377" s="49"/>
      <c r="H377" s="49">
        <v>0.80</v>
      </c>
      <c r="I377" s="49">
        <v>0.25</v>
      </c>
      <c r="J377" s="49"/>
      <c r="K377" s="49"/>
      <c r="L377" s="49"/>
      <c r="M377" s="69"/>
      <c r="N377" s="49"/>
      <c r="O377" s="82"/>
      <c r="P377" s="82"/>
      <c r="Q377" s="82"/>
    </row>
    <row r="378" spans="1:17" ht="47.25">
      <c r="A378" s="95" t="s">
        <v>806</v>
      </c>
      <c r="B378" s="53" t="s">
        <v>223</v>
      </c>
      <c r="C378" s="54" t="s">
        <v>385</v>
      </c>
      <c r="D378" s="24"/>
      <c r="E378" s="24"/>
      <c r="F378" s="49"/>
      <c r="G378" s="49"/>
      <c r="H378" s="49">
        <v>0.80</v>
      </c>
      <c r="I378" s="49">
        <v>0.25</v>
      </c>
      <c r="J378" s="49"/>
      <c r="K378" s="49"/>
      <c r="L378" s="49"/>
      <c r="M378" s="69"/>
      <c r="N378" s="49"/>
      <c r="O378" s="82"/>
      <c r="P378" s="82"/>
      <c r="Q378" s="82"/>
    </row>
    <row r="379" spans="1:17" ht="47.25">
      <c r="A379" s="95" t="s">
        <v>806</v>
      </c>
      <c r="B379" s="53" t="s">
        <v>224</v>
      </c>
      <c r="C379" s="54" t="s">
        <v>2619</v>
      </c>
      <c r="D379" s="24"/>
      <c r="E379" s="24"/>
      <c r="F379" s="49"/>
      <c r="G379" s="49"/>
      <c r="H379" s="49">
        <v>0.80</v>
      </c>
      <c r="I379" s="49">
        <v>0.25</v>
      </c>
      <c r="J379" s="49"/>
      <c r="K379" s="49"/>
      <c r="L379" s="49"/>
      <c r="M379" s="69"/>
      <c r="N379" s="49"/>
      <c r="O379" s="82"/>
      <c r="P379" s="82"/>
      <c r="Q379" s="82"/>
    </row>
    <row r="380" spans="1:17" ht="47.25">
      <c r="A380" s="95" t="s">
        <v>806</v>
      </c>
      <c r="B380" s="53" t="s">
        <v>225</v>
      </c>
      <c r="C380" s="54" t="s">
        <v>2620</v>
      </c>
      <c r="D380" s="24"/>
      <c r="E380" s="24"/>
      <c r="F380" s="49"/>
      <c r="G380" s="49"/>
      <c r="H380" s="49">
        <v>0.25</v>
      </c>
      <c r="I380" s="49">
        <v>0.25</v>
      </c>
      <c r="J380" s="49"/>
      <c r="K380" s="49"/>
      <c r="L380" s="49"/>
      <c r="M380" s="69"/>
      <c r="N380" s="49"/>
      <c r="O380" s="82"/>
      <c r="P380" s="82"/>
      <c r="Q380" s="82"/>
    </row>
    <row r="381" spans="1:17" ht="47.25">
      <c r="A381" s="95" t="s">
        <v>806</v>
      </c>
      <c r="B381" s="53" t="s">
        <v>226</v>
      </c>
      <c r="C381" s="54" t="s">
        <v>2621</v>
      </c>
      <c r="D381" s="24"/>
      <c r="E381" s="24"/>
      <c r="F381" s="49"/>
      <c r="G381" s="49"/>
      <c r="H381" s="49">
        <v>0.25</v>
      </c>
      <c r="I381" s="49">
        <v>0.25</v>
      </c>
      <c r="J381" s="49"/>
      <c r="K381" s="49"/>
      <c r="L381" s="49"/>
      <c r="M381" s="69"/>
      <c r="N381" s="49"/>
      <c r="O381" s="82"/>
      <c r="P381" s="82"/>
      <c r="Q381" s="82"/>
    </row>
    <row r="382" spans="1:17" ht="47.25">
      <c r="A382" s="95" t="s">
        <v>806</v>
      </c>
      <c r="B382" s="53" t="s">
        <v>1908</v>
      </c>
      <c r="C382" s="54" t="s">
        <v>1909</v>
      </c>
      <c r="D382" s="24"/>
      <c r="E382" s="24"/>
      <c r="F382" s="49"/>
      <c r="G382" s="49"/>
      <c r="H382" s="49"/>
      <c r="I382" s="49"/>
      <c r="J382" s="49"/>
      <c r="K382" s="49"/>
      <c r="L382" s="49"/>
      <c r="M382" s="69"/>
      <c r="N382" s="49"/>
      <c r="O382" s="82"/>
      <c r="P382" s="82"/>
      <c r="Q382" s="82"/>
    </row>
    <row r="383" spans="1:17" ht="31.5">
      <c r="A383" s="95" t="s">
        <v>806</v>
      </c>
      <c r="B383" s="53" t="s">
        <v>216</v>
      </c>
      <c r="C383" s="54" t="s">
        <v>386</v>
      </c>
      <c r="D383" s="24"/>
      <c r="E383" s="24"/>
      <c r="F383" s="49"/>
      <c r="G383" s="49"/>
      <c r="H383" s="49">
        <v>0.40</v>
      </c>
      <c r="I383" s="49">
        <v>0.25</v>
      </c>
      <c r="J383" s="49"/>
      <c r="K383" s="49"/>
      <c r="L383" s="49"/>
      <c r="M383" s="69"/>
      <c r="N383" s="49"/>
      <c r="O383" s="82"/>
      <c r="P383" s="82"/>
      <c r="Q383" s="82"/>
    </row>
    <row r="384" spans="1:17" ht="47.25">
      <c r="A384" s="95" t="s">
        <v>806</v>
      </c>
      <c r="B384" s="53" t="s">
        <v>217</v>
      </c>
      <c r="C384" s="54" t="s">
        <v>2623</v>
      </c>
      <c r="D384" s="24"/>
      <c r="E384" s="24"/>
      <c r="F384" s="49"/>
      <c r="G384" s="49"/>
      <c r="H384" s="49">
        <v>0.40</v>
      </c>
      <c r="I384" s="49">
        <v>0.25</v>
      </c>
      <c r="J384" s="49"/>
      <c r="K384" s="49"/>
      <c r="L384" s="49"/>
      <c r="M384" s="69"/>
      <c r="N384" s="49"/>
      <c r="O384" s="82"/>
      <c r="P384" s="82"/>
      <c r="Q384" s="82"/>
    </row>
    <row r="385" spans="1:17" ht="47.25">
      <c r="A385" s="95" t="s">
        <v>806</v>
      </c>
      <c r="B385" s="53" t="s">
        <v>218</v>
      </c>
      <c r="C385" s="54" t="s">
        <v>2624</v>
      </c>
      <c r="D385" s="24"/>
      <c r="E385" s="24"/>
      <c r="F385" s="49"/>
      <c r="G385" s="49"/>
      <c r="H385" s="49">
        <v>0.40</v>
      </c>
      <c r="I385" s="49">
        <v>0.25</v>
      </c>
      <c r="J385" s="49"/>
      <c r="K385" s="49"/>
      <c r="L385" s="49"/>
      <c r="M385" s="69"/>
      <c r="N385" s="49"/>
      <c r="O385" s="82"/>
      <c r="P385" s="82"/>
      <c r="Q385" s="82"/>
    </row>
    <row r="386" spans="1:17" ht="47.25">
      <c r="A386" s="95" t="s">
        <v>806</v>
      </c>
      <c r="B386" s="53" t="s">
        <v>1913</v>
      </c>
      <c r="C386" s="54" t="s">
        <v>1914</v>
      </c>
      <c r="D386" s="24"/>
      <c r="E386" s="24"/>
      <c r="F386" s="49"/>
      <c r="G386" s="49"/>
      <c r="H386" s="49"/>
      <c r="I386" s="49"/>
      <c r="J386" s="49"/>
      <c r="K386" s="49"/>
      <c r="L386" s="49"/>
      <c r="M386" s="69"/>
      <c r="N386" s="49"/>
      <c r="O386" s="82"/>
      <c r="P386" s="82"/>
      <c r="Q386" s="82"/>
    </row>
    <row r="387" spans="1:17" ht="47.25">
      <c r="A387" s="95" t="s">
        <v>806</v>
      </c>
      <c r="B387" s="53" t="s">
        <v>703</v>
      </c>
      <c r="C387" s="54" t="s">
        <v>776</v>
      </c>
      <c r="D387" s="24"/>
      <c r="E387" s="24"/>
      <c r="F387" s="49"/>
      <c r="G387" s="49"/>
      <c r="H387" s="49"/>
      <c r="I387" s="49"/>
      <c r="J387" s="49"/>
      <c r="K387" s="49"/>
      <c r="L387" s="49"/>
      <c r="M387" s="69"/>
      <c r="N387" s="49"/>
      <c r="O387" s="82"/>
      <c r="P387" s="82"/>
      <c r="Q387" s="82"/>
    </row>
    <row r="388" spans="1:17" ht="47.25">
      <c r="A388" s="95" t="s">
        <v>806</v>
      </c>
      <c r="B388" s="53" t="s">
        <v>704</v>
      </c>
      <c r="C388" s="54" t="s">
        <v>777</v>
      </c>
      <c r="D388" s="24"/>
      <c r="E388" s="24"/>
      <c r="F388" s="49"/>
      <c r="G388" s="49"/>
      <c r="H388" s="49"/>
      <c r="I388" s="49"/>
      <c r="J388" s="49"/>
      <c r="K388" s="49"/>
      <c r="L388" s="49"/>
      <c r="M388" s="69"/>
      <c r="N388" s="49"/>
      <c r="O388" s="82"/>
      <c r="P388" s="82"/>
      <c r="Q388" s="82"/>
    </row>
    <row r="389" spans="1:17" ht="47.25">
      <c r="A389" s="95" t="s">
        <v>806</v>
      </c>
      <c r="B389" s="53" t="s">
        <v>705</v>
      </c>
      <c r="C389" s="54" t="s">
        <v>778</v>
      </c>
      <c r="D389" s="24"/>
      <c r="E389" s="24"/>
      <c r="F389" s="49"/>
      <c r="G389" s="49"/>
      <c r="H389" s="49"/>
      <c r="I389" s="49"/>
      <c r="J389" s="49"/>
      <c r="K389" s="49"/>
      <c r="L389" s="49"/>
      <c r="M389" s="69"/>
      <c r="N389" s="49"/>
      <c r="O389" s="82"/>
      <c r="P389" s="82"/>
      <c r="Q389" s="82"/>
    </row>
    <row r="390" spans="1:17" ht="31.5">
      <c r="A390" s="95" t="s">
        <v>806</v>
      </c>
      <c r="B390" s="53" t="s">
        <v>706</v>
      </c>
      <c r="C390" s="54" t="s">
        <v>779</v>
      </c>
      <c r="D390" s="24"/>
      <c r="E390" s="24"/>
      <c r="F390" s="49"/>
      <c r="G390" s="49"/>
      <c r="H390" s="49"/>
      <c r="I390" s="49"/>
      <c r="J390" s="49"/>
      <c r="K390" s="49"/>
      <c r="L390" s="49"/>
      <c r="M390" s="69"/>
      <c r="N390" s="49"/>
      <c r="O390" s="82"/>
      <c r="P390" s="82"/>
      <c r="Q390" s="82"/>
    </row>
    <row r="391" spans="1:17" ht="31.5">
      <c r="A391" s="95" t="s">
        <v>806</v>
      </c>
      <c r="B391" s="53" t="s">
        <v>706</v>
      </c>
      <c r="C391" s="54" t="s">
        <v>780</v>
      </c>
      <c r="D391" s="24"/>
      <c r="E391" s="24"/>
      <c r="F391" s="49"/>
      <c r="G391" s="49"/>
      <c r="H391" s="49"/>
      <c r="I391" s="49"/>
      <c r="J391" s="49"/>
      <c r="K391" s="49"/>
      <c r="L391" s="49"/>
      <c r="M391" s="69"/>
      <c r="N391" s="49"/>
      <c r="O391" s="82"/>
      <c r="P391" s="82"/>
      <c r="Q391" s="82"/>
    </row>
    <row r="392" spans="1:17" ht="31.5">
      <c r="A392" s="95" t="s">
        <v>806</v>
      </c>
      <c r="B392" s="53" t="s">
        <v>706</v>
      </c>
      <c r="C392" s="54" t="s">
        <v>781</v>
      </c>
      <c r="D392" s="24"/>
      <c r="E392" s="24"/>
      <c r="F392" s="49"/>
      <c r="G392" s="49"/>
      <c r="H392" s="49"/>
      <c r="I392" s="49"/>
      <c r="J392" s="49"/>
      <c r="K392" s="49"/>
      <c r="L392" s="49"/>
      <c r="M392" s="69"/>
      <c r="N392" s="49"/>
      <c r="O392" s="82"/>
      <c r="P392" s="82"/>
      <c r="Q392" s="82"/>
    </row>
    <row r="393" spans="1:17" ht="31.5">
      <c r="A393" s="95" t="s">
        <v>806</v>
      </c>
      <c r="B393" s="53" t="s">
        <v>706</v>
      </c>
      <c r="C393" s="54" t="s">
        <v>782</v>
      </c>
      <c r="D393" s="24"/>
      <c r="E393" s="24"/>
      <c r="F393" s="49"/>
      <c r="G393" s="49"/>
      <c r="H393" s="49"/>
      <c r="I393" s="49"/>
      <c r="J393" s="49"/>
      <c r="K393" s="49"/>
      <c r="L393" s="49"/>
      <c r="M393" s="69"/>
      <c r="N393" s="49"/>
      <c r="O393" s="82"/>
      <c r="P393" s="82"/>
      <c r="Q393" s="82"/>
    </row>
    <row r="394" spans="1:17" ht="31.5">
      <c r="A394" s="95" t="s">
        <v>806</v>
      </c>
      <c r="B394" s="53" t="s">
        <v>707</v>
      </c>
      <c r="C394" s="54" t="s">
        <v>785</v>
      </c>
      <c r="D394" s="24"/>
      <c r="E394" s="24"/>
      <c r="F394" s="49"/>
      <c r="G394" s="49"/>
      <c r="H394" s="49"/>
      <c r="I394" s="49"/>
      <c r="J394" s="49"/>
      <c r="K394" s="49"/>
      <c r="L394" s="49"/>
      <c r="M394" s="69"/>
      <c r="N394" s="49"/>
      <c r="O394" s="82"/>
      <c r="P394" s="82"/>
      <c r="Q394" s="82"/>
    </row>
    <row r="395" spans="1:17" ht="47.25">
      <c r="A395" s="95" t="s">
        <v>806</v>
      </c>
      <c r="B395" s="53" t="s">
        <v>708</v>
      </c>
      <c r="C395" s="54" t="s">
        <v>2625</v>
      </c>
      <c r="D395" s="24"/>
      <c r="E395" s="24"/>
      <c r="F395" s="49"/>
      <c r="G395" s="49"/>
      <c r="H395" s="49">
        <v>0.25</v>
      </c>
      <c r="I395" s="49">
        <v>2.70</v>
      </c>
      <c r="J395" s="49"/>
      <c r="K395" s="49"/>
      <c r="L395" s="49"/>
      <c r="M395" s="69"/>
      <c r="N395" s="49"/>
      <c r="O395" s="82"/>
      <c r="P395" s="82"/>
      <c r="Q395" s="82"/>
    </row>
    <row r="396" spans="1:17" ht="31.5">
      <c r="A396" s="95" t="s">
        <v>806</v>
      </c>
      <c r="B396" s="53" t="s">
        <v>709</v>
      </c>
      <c r="C396" s="54" t="s">
        <v>787</v>
      </c>
      <c r="D396" s="24"/>
      <c r="E396" s="24"/>
      <c r="F396" s="49"/>
      <c r="G396" s="49"/>
      <c r="H396" s="49"/>
      <c r="I396" s="49"/>
      <c r="J396" s="49"/>
      <c r="K396" s="49"/>
      <c r="L396" s="49"/>
      <c r="M396" s="69"/>
      <c r="N396" s="49"/>
      <c r="O396" s="82"/>
      <c r="P396" s="82"/>
      <c r="Q396" s="82"/>
    </row>
    <row r="397" spans="1:17" ht="31.5">
      <c r="A397" s="95" t="s">
        <v>806</v>
      </c>
      <c r="B397" s="53" t="s">
        <v>709</v>
      </c>
      <c r="C397" s="54" t="s">
        <v>788</v>
      </c>
      <c r="D397" s="24"/>
      <c r="E397" s="24"/>
      <c r="F397" s="49"/>
      <c r="G397" s="49"/>
      <c r="H397" s="49"/>
      <c r="I397" s="49"/>
      <c r="J397" s="49"/>
      <c r="K397" s="49"/>
      <c r="L397" s="49"/>
      <c r="M397" s="69"/>
      <c r="N397" s="49"/>
      <c r="O397" s="82"/>
      <c r="P397" s="82"/>
      <c r="Q397" s="82"/>
    </row>
    <row r="398" spans="1:17" ht="31.5">
      <c r="A398" s="95" t="s">
        <v>806</v>
      </c>
      <c r="B398" s="53" t="s">
        <v>709</v>
      </c>
      <c r="C398" s="54" t="s">
        <v>789</v>
      </c>
      <c r="D398" s="24"/>
      <c r="E398" s="24"/>
      <c r="F398" s="49"/>
      <c r="G398" s="49"/>
      <c r="H398" s="49"/>
      <c r="I398" s="49"/>
      <c r="J398" s="49"/>
      <c r="K398" s="49"/>
      <c r="L398" s="49"/>
      <c r="M398" s="69"/>
      <c r="N398" s="49"/>
      <c r="O398" s="82"/>
      <c r="P398" s="82"/>
      <c r="Q398" s="82"/>
    </row>
    <row r="399" spans="1:17" ht="31.5">
      <c r="A399" s="95" t="s">
        <v>806</v>
      </c>
      <c r="B399" s="53" t="s">
        <v>710</v>
      </c>
      <c r="C399" s="54" t="s">
        <v>790</v>
      </c>
      <c r="D399" s="24"/>
      <c r="E399" s="24"/>
      <c r="F399" s="49"/>
      <c r="G399" s="49"/>
      <c r="H399" s="49"/>
      <c r="I399" s="49"/>
      <c r="J399" s="49"/>
      <c r="K399" s="49"/>
      <c r="L399" s="49"/>
      <c r="M399" s="69"/>
      <c r="N399" s="49"/>
      <c r="O399" s="82"/>
      <c r="P399" s="82"/>
      <c r="Q399" s="82"/>
    </row>
    <row r="400" spans="1:17" ht="36.8" customHeight="1">
      <c r="A400" s="95" t="s">
        <v>806</v>
      </c>
      <c r="B400" s="53" t="s">
        <v>711</v>
      </c>
      <c r="C400" s="54" t="s">
        <v>792</v>
      </c>
      <c r="D400" s="24"/>
      <c r="E400" s="24"/>
      <c r="F400" s="49"/>
      <c r="G400" s="49"/>
      <c r="H400" s="49"/>
      <c r="I400" s="49"/>
      <c r="J400" s="49"/>
      <c r="K400" s="49"/>
      <c r="L400" s="49"/>
      <c r="M400" s="69"/>
      <c r="N400" s="49"/>
      <c r="O400" s="82"/>
      <c r="P400" s="82"/>
      <c r="Q400" s="82"/>
    </row>
    <row r="401" spans="1:17" ht="65.3" customHeight="1">
      <c r="A401" s="95" t="s">
        <v>806</v>
      </c>
      <c r="B401" s="53" t="s">
        <v>158</v>
      </c>
      <c r="C401" s="54" t="s">
        <v>2628</v>
      </c>
      <c r="D401" s="24"/>
      <c r="E401" s="24"/>
      <c r="F401" s="49"/>
      <c r="G401" s="49"/>
      <c r="H401" s="49"/>
      <c r="I401" s="49">
        <v>5.60</v>
      </c>
      <c r="J401" s="49"/>
      <c r="K401" s="49"/>
      <c r="L401" s="49"/>
      <c r="M401" s="69"/>
      <c r="N401" s="49"/>
      <c r="O401" s="82"/>
      <c r="P401" s="82"/>
      <c r="Q401" s="82"/>
    </row>
    <row r="402" spans="1:17" ht="31.5">
      <c r="A402" s="95" t="s">
        <v>806</v>
      </c>
      <c r="B402" s="53" t="s">
        <v>712</v>
      </c>
      <c r="C402" s="54" t="s">
        <v>793</v>
      </c>
      <c r="D402" s="24"/>
      <c r="E402" s="24"/>
      <c r="F402" s="49"/>
      <c r="G402" s="49"/>
      <c r="H402" s="49"/>
      <c r="I402" s="49"/>
      <c r="J402" s="49"/>
      <c r="K402" s="49"/>
      <c r="L402" s="49"/>
      <c r="M402" s="69"/>
      <c r="N402" s="49"/>
      <c r="O402" s="82"/>
      <c r="P402" s="82"/>
      <c r="Q402" s="82"/>
    </row>
    <row r="403" spans="1:17" ht="31.5">
      <c r="A403" s="95" t="s">
        <v>806</v>
      </c>
      <c r="B403" s="53" t="s">
        <v>713</v>
      </c>
      <c r="C403" s="54" t="s">
        <v>387</v>
      </c>
      <c r="D403" s="24"/>
      <c r="E403" s="24"/>
      <c r="F403" s="49"/>
      <c r="G403" s="49"/>
      <c r="H403" s="49"/>
      <c r="I403" s="49">
        <v>2.5</v>
      </c>
      <c r="J403" s="49"/>
      <c r="K403" s="49"/>
      <c r="L403" s="49"/>
      <c r="M403" s="69"/>
      <c r="N403" s="49"/>
      <c r="O403" s="82"/>
      <c r="P403" s="82"/>
      <c r="Q403" s="82"/>
    </row>
    <row r="404" spans="1:17" ht="47.25">
      <c r="A404" s="95" t="s">
        <v>806</v>
      </c>
      <c r="B404" s="53" t="s">
        <v>715</v>
      </c>
      <c r="C404" s="54" t="s">
        <v>794</v>
      </c>
      <c r="D404" s="24"/>
      <c r="E404" s="24"/>
      <c r="F404" s="49"/>
      <c r="G404" s="49"/>
      <c r="H404" s="49"/>
      <c r="I404" s="49"/>
      <c r="J404" s="49"/>
      <c r="K404" s="49"/>
      <c r="L404" s="49"/>
      <c r="M404" s="69"/>
      <c r="N404" s="49"/>
      <c r="O404" s="82"/>
      <c r="P404" s="82"/>
      <c r="Q404" s="82"/>
    </row>
    <row r="405" spans="1:17" ht="31.5">
      <c r="A405" s="95" t="s">
        <v>806</v>
      </c>
      <c r="B405" s="53" t="s">
        <v>1963</v>
      </c>
      <c r="C405" s="54" t="s">
        <v>1964</v>
      </c>
      <c r="D405" s="24"/>
      <c r="E405" s="24"/>
      <c r="F405" s="49"/>
      <c r="G405" s="49"/>
      <c r="H405" s="49"/>
      <c r="I405" s="49"/>
      <c r="J405" s="49"/>
      <c r="K405" s="49"/>
      <c r="L405" s="49"/>
      <c r="M405" s="69"/>
      <c r="N405" s="49"/>
      <c r="O405" s="82"/>
      <c r="P405" s="82"/>
      <c r="Q405" s="82"/>
    </row>
    <row r="406" spans="1:17" ht="31.5">
      <c r="A406" s="95" t="s">
        <v>806</v>
      </c>
      <c r="B406" s="53" t="s">
        <v>128</v>
      </c>
      <c r="C406" s="54" t="s">
        <v>388</v>
      </c>
      <c r="D406" s="24"/>
      <c r="E406" s="24"/>
      <c r="F406" s="49"/>
      <c r="G406" s="49"/>
      <c r="H406" s="49"/>
      <c r="I406" s="49"/>
      <c r="J406" s="49"/>
      <c r="K406" s="49"/>
      <c r="L406" s="49"/>
      <c r="M406" s="69"/>
      <c r="N406" s="49"/>
      <c r="O406" s="82"/>
      <c r="P406" s="82"/>
      <c r="Q406" s="82"/>
    </row>
    <row r="407" spans="1:17" ht="31.5">
      <c r="A407" s="95" t="s">
        <v>806</v>
      </c>
      <c r="B407" s="53" t="s">
        <v>1966</v>
      </c>
      <c r="C407" s="54" t="s">
        <v>2634</v>
      </c>
      <c r="D407" s="24"/>
      <c r="E407" s="24"/>
      <c r="F407" s="49"/>
      <c r="G407" s="49"/>
      <c r="H407" s="49"/>
      <c r="I407" s="49"/>
      <c r="J407" s="49"/>
      <c r="K407" s="49"/>
      <c r="L407" s="49"/>
      <c r="M407" s="69"/>
      <c r="N407" s="49"/>
      <c r="O407" s="82"/>
      <c r="P407" s="82"/>
      <c r="Q407" s="82"/>
    </row>
    <row r="408" spans="1:17" ht="47.25">
      <c r="A408" s="95" t="s">
        <v>806</v>
      </c>
      <c r="B408" s="53" t="s">
        <v>716</v>
      </c>
      <c r="C408" s="54" t="s">
        <v>795</v>
      </c>
      <c r="D408" s="24"/>
      <c r="E408" s="24"/>
      <c r="F408" s="49"/>
      <c r="G408" s="49"/>
      <c r="H408" s="49"/>
      <c r="I408" s="49"/>
      <c r="J408" s="49"/>
      <c r="K408" s="49"/>
      <c r="L408" s="49"/>
      <c r="M408" s="69"/>
      <c r="N408" s="49"/>
      <c r="O408" s="82"/>
      <c r="P408" s="82"/>
      <c r="Q408" s="82"/>
    </row>
    <row r="409" spans="1:17" ht="47.25">
      <c r="A409" s="95" t="s">
        <v>806</v>
      </c>
      <c r="B409" s="53" t="s">
        <v>717</v>
      </c>
      <c r="C409" s="54" t="s">
        <v>796</v>
      </c>
      <c r="D409" s="24"/>
      <c r="E409" s="24"/>
      <c r="F409" s="49"/>
      <c r="G409" s="49"/>
      <c r="H409" s="49"/>
      <c r="I409" s="49"/>
      <c r="J409" s="49"/>
      <c r="K409" s="49"/>
      <c r="L409" s="49"/>
      <c r="M409" s="69"/>
      <c r="N409" s="49"/>
      <c r="O409" s="82"/>
      <c r="P409" s="82"/>
      <c r="Q409" s="82"/>
    </row>
    <row r="410" spans="1:17" ht="47.25">
      <c r="A410" s="95" t="s">
        <v>806</v>
      </c>
      <c r="B410" s="53" t="s">
        <v>718</v>
      </c>
      <c r="C410" s="54" t="s">
        <v>797</v>
      </c>
      <c r="D410" s="24"/>
      <c r="E410" s="24"/>
      <c r="F410" s="49"/>
      <c r="G410" s="49"/>
      <c r="H410" s="49"/>
      <c r="I410" s="49"/>
      <c r="J410" s="49"/>
      <c r="K410" s="49"/>
      <c r="L410" s="49"/>
      <c r="M410" s="69"/>
      <c r="N410" s="49"/>
      <c r="O410" s="82"/>
      <c r="P410" s="82"/>
      <c r="Q410" s="82"/>
    </row>
    <row r="411" spans="1:17" ht="47.25">
      <c r="A411" s="95" t="s">
        <v>806</v>
      </c>
      <c r="B411" s="53" t="s">
        <v>719</v>
      </c>
      <c r="C411" s="54" t="s">
        <v>798</v>
      </c>
      <c r="D411" s="24"/>
      <c r="E411" s="24"/>
      <c r="F411" s="49"/>
      <c r="G411" s="49"/>
      <c r="H411" s="49"/>
      <c r="I411" s="49"/>
      <c r="J411" s="49"/>
      <c r="K411" s="49"/>
      <c r="L411" s="49"/>
      <c r="M411" s="69"/>
      <c r="N411" s="49"/>
      <c r="O411" s="82"/>
      <c r="P411" s="82"/>
      <c r="Q411" s="82"/>
    </row>
    <row r="412" spans="1:17" ht="47.25">
      <c r="A412" s="95" t="s">
        <v>806</v>
      </c>
      <c r="B412" s="53" t="s">
        <v>720</v>
      </c>
      <c r="C412" s="54" t="s">
        <v>799</v>
      </c>
      <c r="D412" s="24"/>
      <c r="E412" s="24"/>
      <c r="F412" s="49"/>
      <c r="G412" s="49"/>
      <c r="H412" s="49"/>
      <c r="I412" s="49"/>
      <c r="J412" s="49"/>
      <c r="K412" s="49"/>
      <c r="L412" s="49"/>
      <c r="M412" s="69"/>
      <c r="N412" s="49"/>
      <c r="O412" s="82"/>
      <c r="P412" s="82"/>
      <c r="Q412" s="82"/>
    </row>
    <row r="413" spans="1:17" ht="47.25">
      <c r="A413" s="95" t="s">
        <v>806</v>
      </c>
      <c r="B413" s="53" t="s">
        <v>721</v>
      </c>
      <c r="C413" s="54" t="s">
        <v>800</v>
      </c>
      <c r="D413" s="24"/>
      <c r="E413" s="24"/>
      <c r="F413" s="49"/>
      <c r="G413" s="49"/>
      <c r="H413" s="49"/>
      <c r="I413" s="49"/>
      <c r="J413" s="49"/>
      <c r="K413" s="49"/>
      <c r="L413" s="49"/>
      <c r="M413" s="69"/>
      <c r="N413" s="49"/>
      <c r="O413" s="82"/>
      <c r="P413" s="82"/>
      <c r="Q413" s="82"/>
    </row>
    <row r="414" spans="1:17" ht="45.75" customHeight="1">
      <c r="A414" s="5" t="s">
        <v>806</v>
      </c>
      <c r="B414" s="53" t="s">
        <v>1971</v>
      </c>
      <c r="C414" s="54" t="s">
        <v>1972</v>
      </c>
      <c r="D414" s="24"/>
      <c r="E414" s="24"/>
      <c r="F414" s="49"/>
      <c r="G414" s="49"/>
      <c r="H414" s="49"/>
      <c r="I414" s="49"/>
      <c r="J414" s="49"/>
      <c r="K414" s="49"/>
      <c r="L414" s="49"/>
      <c r="M414" s="69"/>
      <c r="N414" s="49"/>
      <c r="O414" s="82"/>
      <c r="P414" s="82"/>
      <c r="Q414" s="82"/>
    </row>
    <row r="415" spans="1:17" ht="53.25" customHeight="1">
      <c r="A415" s="5" t="s">
        <v>806</v>
      </c>
      <c r="B415" s="53" t="s">
        <v>1973</v>
      </c>
      <c r="C415" s="54" t="s">
        <v>1974</v>
      </c>
      <c r="D415" s="24"/>
      <c r="E415" s="24"/>
      <c r="F415" s="49"/>
      <c r="G415" s="49"/>
      <c r="H415" s="49">
        <v>0.063</v>
      </c>
      <c r="I415" s="49">
        <v>0.08</v>
      </c>
      <c r="J415" s="49"/>
      <c r="K415" s="49"/>
      <c r="L415" s="49"/>
      <c r="M415" s="69"/>
      <c r="N415" s="49"/>
      <c r="O415" s="82"/>
      <c r="P415" s="82"/>
      <c r="Q415" s="82"/>
    </row>
    <row r="416" spans="1:17" ht="49.5" customHeight="1">
      <c r="A416" s="5" t="s">
        <v>806</v>
      </c>
      <c r="B416" s="53" t="s">
        <v>1975</v>
      </c>
      <c r="C416" s="54" t="s">
        <v>1976</v>
      </c>
      <c r="D416" s="24"/>
      <c r="E416" s="24"/>
      <c r="F416" s="49"/>
      <c r="G416" s="49"/>
      <c r="H416" s="49">
        <v>0.063</v>
      </c>
      <c r="I416" s="49">
        <v>0.10</v>
      </c>
      <c r="J416" s="49"/>
      <c r="K416" s="49"/>
      <c r="L416" s="49"/>
      <c r="M416" s="69"/>
      <c r="N416" s="49"/>
      <c r="O416" s="82"/>
      <c r="P416" s="82"/>
      <c r="Q416" s="82"/>
    </row>
    <row r="417" spans="1:17" ht="49.5" customHeight="1">
      <c r="A417" s="5" t="s">
        <v>806</v>
      </c>
      <c r="B417" s="53" t="s">
        <v>1977</v>
      </c>
      <c r="C417" s="54" t="s">
        <v>1978</v>
      </c>
      <c r="D417" s="24"/>
      <c r="E417" s="24"/>
      <c r="F417" s="49"/>
      <c r="G417" s="49"/>
      <c r="H417" s="49">
        <v>0.25</v>
      </c>
      <c r="I417" s="49">
        <v>0.13</v>
      </c>
      <c r="J417" s="49"/>
      <c r="K417" s="49"/>
      <c r="L417" s="49"/>
      <c r="M417" s="69"/>
      <c r="N417" s="49"/>
      <c r="O417" s="82"/>
      <c r="P417" s="82"/>
      <c r="Q417" s="82"/>
    </row>
  </sheetData>
  <sheetProtection/>
  <protectedRanges>
    <protectedRange sqref="C83:C84" name="Марков Арсений"/>
  </protectedRanges>
  <autoFilter ref="A10:Q417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566cbc1-ff32-4010-8bf3-c2e5e59c40fb}">
  <sheetPr codeName="">
    <tabColor rgb="FF92D050"/>
  </sheetPr>
  <dimension ref="A1:Q373"/>
  <sheetViews>
    <sheetView workbookViewId="0" topLeftCell="A7">
      <selection pane="topLeft" activeCell="C8" sqref="C8:C10"/>
    </sheetView>
  </sheetViews>
  <sheetFormatPr defaultColWidth="9.08984375" defaultRowHeight="15.75"/>
  <cols>
    <col min="1" max="1" width="9.125" style="20"/>
    <col min="2" max="2" width="44.5" style="20" customWidth="1"/>
    <col min="3" max="3" width="12.75" style="20" customWidth="1"/>
    <col min="4" max="4" width="11.5" style="20" customWidth="1"/>
    <col min="5" max="16384" width="9.125" style="20"/>
  </cols>
  <sheetData>
    <row r="1" spans="15:15" ht="15.75">
      <c r="O1" s="20" t="s">
        <v>417</v>
      </c>
    </row>
    <row r="2" spans="15:15" ht="15.75">
      <c r="O2" s="20" t="s">
        <v>418</v>
      </c>
    </row>
    <row r="3" spans="15:15" ht="15.75">
      <c r="O3" s="20" t="s">
        <v>419</v>
      </c>
    </row>
    <row r="4" spans="1:15" ht="18.75">
      <c r="A4" s="138" t="s">
        <v>421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30.05" customHeight="1">
      <c r="A5" s="104" t="s">
        <v>861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ht="21" customHeight="1">
      <c r="A6" s="104"/>
      <c r="B6" s="105"/>
      <c r="C6" s="105"/>
      <c r="D6" s="105" t="s">
        <v>254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7" ht="42" customHeight="1">
      <c r="A7" s="100" t="s">
        <v>467</v>
      </c>
      <c r="B7" s="100" t="s">
        <v>468</v>
      </c>
      <c r="C7" s="100" t="s">
        <v>2730</v>
      </c>
      <c r="D7" s="100" t="s">
        <v>469</v>
      </c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257.45" customHeight="1">
      <c r="A8" s="100"/>
      <c r="B8" s="100"/>
      <c r="C8" s="100"/>
      <c r="D8" s="100" t="s">
        <v>470</v>
      </c>
      <c r="E8" s="100"/>
      <c r="F8" s="100" t="s">
        <v>471</v>
      </c>
      <c r="G8" s="100"/>
      <c r="H8" s="100" t="s">
        <v>472</v>
      </c>
      <c r="I8" s="100"/>
      <c r="J8" s="100" t="s">
        <v>473</v>
      </c>
      <c r="K8" s="100"/>
      <c r="L8" s="100" t="s">
        <v>474</v>
      </c>
      <c r="M8" s="100"/>
      <c r="N8" s="100" t="s">
        <v>475</v>
      </c>
      <c r="O8" s="100"/>
      <c r="P8" s="100" t="s">
        <v>476</v>
      </c>
      <c r="Q8" s="100"/>
    </row>
    <row r="9" spans="1:17" ht="29.3" customHeight="1">
      <c r="A9" s="100"/>
      <c r="B9" s="100"/>
      <c r="C9" s="100"/>
      <c r="D9" s="34" t="s">
        <v>95</v>
      </c>
      <c r="E9" s="34" t="s">
        <v>96</v>
      </c>
      <c r="F9" s="34" t="s">
        <v>95</v>
      </c>
      <c r="G9" s="34" t="s">
        <v>96</v>
      </c>
      <c r="H9" s="34" t="s">
        <v>95</v>
      </c>
      <c r="I9" s="34" t="s">
        <v>96</v>
      </c>
      <c r="J9" s="34" t="s">
        <v>95</v>
      </c>
      <c r="K9" s="34" t="s">
        <v>96</v>
      </c>
      <c r="L9" s="34" t="s">
        <v>95</v>
      </c>
      <c r="M9" s="34" t="s">
        <v>96</v>
      </c>
      <c r="N9" s="34" t="s">
        <v>95</v>
      </c>
      <c r="O9" s="34" t="s">
        <v>96</v>
      </c>
      <c r="P9" s="34" t="s">
        <v>95</v>
      </c>
      <c r="Q9" s="34" t="s">
        <v>96</v>
      </c>
    </row>
    <row r="10" spans="1:17" ht="15.75">
      <c r="A10" s="100">
        <v>1</v>
      </c>
      <c r="B10" s="100">
        <v>2</v>
      </c>
      <c r="C10" s="100">
        <v>3</v>
      </c>
      <c r="D10" s="100">
        <v>4</v>
      </c>
      <c r="E10" s="100">
        <v>5</v>
      </c>
      <c r="F10" s="100">
        <v>6</v>
      </c>
      <c r="G10" s="100">
        <v>7</v>
      </c>
      <c r="H10" s="100">
        <v>8</v>
      </c>
      <c r="I10" s="100">
        <v>9</v>
      </c>
      <c r="J10" s="100">
        <v>10</v>
      </c>
      <c r="K10" s="100">
        <v>11</v>
      </c>
      <c r="L10" s="100">
        <v>12</v>
      </c>
      <c r="M10" s="100">
        <v>13</v>
      </c>
      <c r="N10" s="100">
        <v>14</v>
      </c>
      <c r="O10" s="100">
        <v>15</v>
      </c>
      <c r="P10" s="100">
        <v>16</v>
      </c>
      <c r="Q10" s="100">
        <v>17</v>
      </c>
    </row>
    <row r="11" spans="1:17" ht="15.75">
      <c r="A11" s="33"/>
      <c r="B11" s="32" t="s">
        <v>2731</v>
      </c>
      <c r="C11" s="15"/>
      <c r="D11" s="60">
        <f>SUM(D12:D373)</f>
        <v>0</v>
      </c>
      <c r="E11" s="60">
        <f>SUM(E12:E373)</f>
        <v>0</v>
      </c>
      <c r="F11" s="60">
        <f>SUM(F12:F373)</f>
        <v>107.25</v>
      </c>
      <c r="G11" s="60">
        <f t="shared" si="0" ref="G11:Q11">=SUM(G12:G373)</f>
        <v>146.23099999999999</v>
      </c>
      <c r="H11" s="60">
        <f t="shared" si="0"/>
        <v>0</v>
      </c>
      <c r="I11" s="60">
        <f t="shared" si="0"/>
        <v>0</v>
      </c>
      <c r="J11" s="60">
        <f t="shared" si="0"/>
        <v>0</v>
      </c>
      <c r="K11" s="60">
        <f t="shared" si="0"/>
        <v>14.5</v>
      </c>
      <c r="L11" s="60">
        <f t="shared" si="0"/>
        <v>0</v>
      </c>
      <c r="M11" s="60">
        <f t="shared" si="0"/>
        <v>0</v>
      </c>
      <c r="N11" s="60">
        <f t="shared" si="0"/>
        <v>0</v>
      </c>
      <c r="O11" s="60">
        <f t="shared" si="0"/>
        <v>0</v>
      </c>
      <c r="P11" s="60">
        <f t="shared" si="0"/>
        <v>0</v>
      </c>
      <c r="Q11" s="60">
        <f t="shared" si="0"/>
        <v>0</v>
      </c>
    </row>
    <row r="12" spans="1:17" ht="31.5">
      <c r="A12" s="95" t="s">
        <v>804</v>
      </c>
      <c r="B12" s="53" t="s">
        <v>477</v>
      </c>
      <c r="C12" s="54" t="s">
        <v>2208</v>
      </c>
      <c r="D12" s="49"/>
      <c r="E12" s="49"/>
      <c r="F12" s="49"/>
      <c r="G12" s="49"/>
      <c r="H12" s="49"/>
      <c r="I12" s="70"/>
      <c r="J12" s="70"/>
      <c r="K12" s="49"/>
      <c r="L12" s="70"/>
      <c r="M12" s="70"/>
      <c r="N12" s="70"/>
      <c r="O12" s="70"/>
      <c r="P12" s="70"/>
      <c r="Q12" s="70"/>
    </row>
    <row r="13" spans="1:17" ht="47.25">
      <c r="A13" s="95" t="s">
        <v>804</v>
      </c>
      <c r="B13" s="53" t="s">
        <v>867</v>
      </c>
      <c r="C13" s="54" t="s">
        <v>2209</v>
      </c>
      <c r="D13" s="49"/>
      <c r="E13" s="49"/>
      <c r="F13" s="49">
        <v>0.16</v>
      </c>
      <c r="G13" s="49">
        <v>2.5510000000000002</v>
      </c>
      <c r="H13" s="49"/>
      <c r="I13" s="70"/>
      <c r="J13" s="70"/>
      <c r="K13" s="49">
        <v>0</v>
      </c>
      <c r="L13" s="70"/>
      <c r="M13" s="70"/>
      <c r="N13" s="70"/>
      <c r="O13" s="70"/>
      <c r="P13" s="70"/>
      <c r="Q13" s="70"/>
    </row>
    <row r="14" spans="1:17" ht="47.25">
      <c r="A14" s="95" t="s">
        <v>805</v>
      </c>
      <c r="B14" s="53" t="s">
        <v>159</v>
      </c>
      <c r="C14" s="54" t="s">
        <v>2210</v>
      </c>
      <c r="D14" s="49"/>
      <c r="E14" s="49"/>
      <c r="F14" s="49"/>
      <c r="G14" s="49"/>
      <c r="H14" s="49"/>
      <c r="I14" s="70"/>
      <c r="J14" s="70"/>
      <c r="K14" s="49"/>
      <c r="L14" s="70"/>
      <c r="M14" s="70"/>
      <c r="N14" s="70"/>
      <c r="O14" s="70"/>
      <c r="P14" s="70"/>
      <c r="Q14" s="70"/>
    </row>
    <row r="15" spans="1:17" ht="47.25">
      <c r="A15" s="95" t="s">
        <v>805</v>
      </c>
      <c r="B15" s="53" t="s">
        <v>478</v>
      </c>
      <c r="C15" s="54" t="s">
        <v>2211</v>
      </c>
      <c r="D15" s="49"/>
      <c r="E15" s="49"/>
      <c r="F15" s="49"/>
      <c r="G15" s="49"/>
      <c r="H15" s="49"/>
      <c r="I15" s="70"/>
      <c r="J15" s="70"/>
      <c r="K15" s="49"/>
      <c r="L15" s="70"/>
      <c r="M15" s="70"/>
      <c r="N15" s="70"/>
      <c r="O15" s="70"/>
      <c r="P15" s="70"/>
      <c r="Q15" s="70"/>
    </row>
    <row r="16" spans="1:17" ht="31.5">
      <c r="A16" s="95" t="s">
        <v>805</v>
      </c>
      <c r="B16" s="53" t="s">
        <v>479</v>
      </c>
      <c r="C16" s="54" t="s">
        <v>2212</v>
      </c>
      <c r="D16" s="49"/>
      <c r="E16" s="49"/>
      <c r="F16" s="49"/>
      <c r="G16" s="49"/>
      <c r="H16" s="49"/>
      <c r="I16" s="70"/>
      <c r="J16" s="70"/>
      <c r="K16" s="49"/>
      <c r="L16" s="70"/>
      <c r="M16" s="70"/>
      <c r="N16" s="70"/>
      <c r="O16" s="70"/>
      <c r="P16" s="70"/>
      <c r="Q16" s="70"/>
    </row>
    <row r="17" spans="1:17" ht="47.25">
      <c r="A17" s="95" t="s">
        <v>805</v>
      </c>
      <c r="B17" s="53" t="s">
        <v>874</v>
      </c>
      <c r="C17" s="54" t="s">
        <v>875</v>
      </c>
      <c r="D17" s="49"/>
      <c r="E17" s="49"/>
      <c r="F17" s="49"/>
      <c r="G17" s="49"/>
      <c r="H17" s="49"/>
      <c r="I17" s="70"/>
      <c r="J17" s="70"/>
      <c r="K17" s="49"/>
      <c r="L17" s="70"/>
      <c r="M17" s="70"/>
      <c r="N17" s="70"/>
      <c r="O17" s="70"/>
      <c r="P17" s="70"/>
      <c r="Q17" s="70"/>
    </row>
    <row r="18" spans="1:17" ht="47.25">
      <c r="A18" s="95" t="s">
        <v>805</v>
      </c>
      <c r="B18" s="53" t="s">
        <v>160</v>
      </c>
      <c r="C18" s="54" t="s">
        <v>2215</v>
      </c>
      <c r="D18" s="49"/>
      <c r="E18" s="49"/>
      <c r="F18" s="49"/>
      <c r="G18" s="49"/>
      <c r="H18" s="49"/>
      <c r="I18" s="70"/>
      <c r="J18" s="70"/>
      <c r="K18" s="49"/>
      <c r="L18" s="70"/>
      <c r="M18" s="70"/>
      <c r="N18" s="70"/>
      <c r="O18" s="70"/>
      <c r="P18" s="70"/>
      <c r="Q18" s="70"/>
    </row>
    <row r="19" spans="1:17" ht="47.25">
      <c r="A19" s="95" t="s">
        <v>805</v>
      </c>
      <c r="B19" s="53" t="s">
        <v>480</v>
      </c>
      <c r="C19" s="54" t="s">
        <v>2216</v>
      </c>
      <c r="D19" s="49"/>
      <c r="E19" s="49"/>
      <c r="F19" s="49"/>
      <c r="G19" s="49"/>
      <c r="H19" s="49"/>
      <c r="I19" s="70"/>
      <c r="J19" s="70"/>
      <c r="K19" s="49"/>
      <c r="L19" s="70"/>
      <c r="M19" s="70"/>
      <c r="N19" s="70"/>
      <c r="O19" s="70"/>
      <c r="P19" s="70"/>
      <c r="Q19" s="70"/>
    </row>
    <row r="20" spans="1:17" ht="47.25">
      <c r="A20" s="95" t="s">
        <v>805</v>
      </c>
      <c r="B20" s="53" t="s">
        <v>481</v>
      </c>
      <c r="C20" s="54" t="s">
        <v>2217</v>
      </c>
      <c r="D20" s="49"/>
      <c r="E20" s="49"/>
      <c r="F20" s="49">
        <v>0</v>
      </c>
      <c r="G20" s="49">
        <v>0.5</v>
      </c>
      <c r="H20" s="49"/>
      <c r="I20" s="70"/>
      <c r="J20" s="70"/>
      <c r="K20" s="49">
        <v>0</v>
      </c>
      <c r="L20" s="70"/>
      <c r="M20" s="70"/>
      <c r="N20" s="70"/>
      <c r="O20" s="70"/>
      <c r="P20" s="70"/>
      <c r="Q20" s="70"/>
    </row>
    <row r="21" spans="1:17" ht="47.25">
      <c r="A21" s="95" t="s">
        <v>805</v>
      </c>
      <c r="B21" s="53" t="s">
        <v>482</v>
      </c>
      <c r="C21" s="54" t="s">
        <v>2218</v>
      </c>
      <c r="D21" s="49"/>
      <c r="E21" s="49"/>
      <c r="F21" s="49">
        <v>0</v>
      </c>
      <c r="G21" s="49">
        <v>0.54</v>
      </c>
      <c r="H21" s="49"/>
      <c r="I21" s="70"/>
      <c r="J21" s="70"/>
      <c r="K21" s="49">
        <v>0</v>
      </c>
      <c r="L21" s="70"/>
      <c r="M21" s="70"/>
      <c r="N21" s="70"/>
      <c r="O21" s="70"/>
      <c r="P21" s="70"/>
      <c r="Q21" s="70"/>
    </row>
    <row r="22" spans="1:17" ht="78.75">
      <c r="A22" s="95" t="s">
        <v>805</v>
      </c>
      <c r="B22" s="53" t="s">
        <v>161</v>
      </c>
      <c r="C22" s="54" t="s">
        <v>2219</v>
      </c>
      <c r="D22" s="49"/>
      <c r="E22" s="49"/>
      <c r="F22" s="49"/>
      <c r="G22" s="49"/>
      <c r="H22" s="49"/>
      <c r="I22" s="70"/>
      <c r="J22" s="70"/>
      <c r="K22" s="49"/>
      <c r="L22" s="70"/>
      <c r="M22" s="70"/>
      <c r="N22" s="70"/>
      <c r="O22" s="70"/>
      <c r="P22" s="70"/>
      <c r="Q22" s="70"/>
    </row>
    <row r="23" spans="1:17" ht="47.25">
      <c r="A23" s="95" t="s">
        <v>805</v>
      </c>
      <c r="B23" s="53" t="s">
        <v>162</v>
      </c>
      <c r="C23" s="54" t="s">
        <v>2220</v>
      </c>
      <c r="D23" s="49"/>
      <c r="E23" s="49"/>
      <c r="F23" s="49"/>
      <c r="G23" s="49"/>
      <c r="H23" s="49"/>
      <c r="I23" s="70"/>
      <c r="J23" s="70"/>
      <c r="K23" s="49"/>
      <c r="L23" s="70"/>
      <c r="M23" s="70"/>
      <c r="N23" s="70"/>
      <c r="O23" s="70"/>
      <c r="P23" s="70"/>
      <c r="Q23" s="70"/>
    </row>
    <row r="24" spans="1:17" ht="47.25">
      <c r="A24" s="95" t="s">
        <v>804</v>
      </c>
      <c r="B24" s="53" t="s">
        <v>876</v>
      </c>
      <c r="C24" s="54" t="s">
        <v>877</v>
      </c>
      <c r="D24" s="49"/>
      <c r="E24" s="49"/>
      <c r="F24" s="49"/>
      <c r="G24" s="49"/>
      <c r="H24" s="49"/>
      <c r="I24" s="70"/>
      <c r="J24" s="70"/>
      <c r="K24" s="49"/>
      <c r="L24" s="70"/>
      <c r="M24" s="70"/>
      <c r="N24" s="70"/>
      <c r="O24" s="70"/>
      <c r="P24" s="70"/>
      <c r="Q24" s="70"/>
    </row>
    <row r="25" spans="1:17" ht="47.25">
      <c r="A25" s="95" t="s">
        <v>804</v>
      </c>
      <c r="B25" s="53" t="s">
        <v>483</v>
      </c>
      <c r="C25" s="54" t="s">
        <v>255</v>
      </c>
      <c r="D25" s="49"/>
      <c r="E25" s="49"/>
      <c r="F25" s="49"/>
      <c r="G25" s="49"/>
      <c r="H25" s="49"/>
      <c r="I25" s="70"/>
      <c r="J25" s="70"/>
      <c r="K25" s="49"/>
      <c r="L25" s="70"/>
      <c r="M25" s="70"/>
      <c r="N25" s="70"/>
      <c r="O25" s="70"/>
      <c r="P25" s="70"/>
      <c r="Q25" s="70"/>
    </row>
    <row r="26" spans="1:17" ht="47.25">
      <c r="A26" s="95" t="s">
        <v>804</v>
      </c>
      <c r="B26" s="53" t="s">
        <v>484</v>
      </c>
      <c r="C26" s="54" t="s">
        <v>723</v>
      </c>
      <c r="D26" s="49"/>
      <c r="E26" s="49"/>
      <c r="F26" s="49"/>
      <c r="G26" s="49"/>
      <c r="H26" s="49"/>
      <c r="I26" s="70"/>
      <c r="J26" s="70"/>
      <c r="K26" s="49"/>
      <c r="L26" s="70"/>
      <c r="M26" s="70"/>
      <c r="N26" s="70"/>
      <c r="O26" s="70"/>
      <c r="P26" s="70"/>
      <c r="Q26" s="70"/>
    </row>
    <row r="27" spans="1:17" ht="63">
      <c r="A27" s="95" t="s">
        <v>805</v>
      </c>
      <c r="B27" s="53" t="s">
        <v>485</v>
      </c>
      <c r="C27" s="54" t="s">
        <v>256</v>
      </c>
      <c r="D27" s="49"/>
      <c r="E27" s="49"/>
      <c r="F27" s="49"/>
      <c r="G27" s="49"/>
      <c r="H27" s="49"/>
      <c r="I27" s="70"/>
      <c r="J27" s="70"/>
      <c r="K27" s="49"/>
      <c r="L27" s="70"/>
      <c r="M27" s="70"/>
      <c r="N27" s="70"/>
      <c r="O27" s="70"/>
      <c r="P27" s="70"/>
      <c r="Q27" s="70"/>
    </row>
    <row r="28" spans="1:17" ht="63">
      <c r="A28" s="95" t="s">
        <v>805</v>
      </c>
      <c r="B28" s="53" t="s">
        <v>486</v>
      </c>
      <c r="C28" s="54" t="s">
        <v>257</v>
      </c>
      <c r="D28" s="49"/>
      <c r="E28" s="49"/>
      <c r="F28" s="49"/>
      <c r="G28" s="49"/>
      <c r="H28" s="49"/>
      <c r="I28" s="70"/>
      <c r="J28" s="70"/>
      <c r="K28" s="49"/>
      <c r="L28" s="70"/>
      <c r="M28" s="70"/>
      <c r="N28" s="70"/>
      <c r="O28" s="70"/>
      <c r="P28" s="70"/>
      <c r="Q28" s="70"/>
    </row>
    <row r="29" spans="1:17" ht="63">
      <c r="A29" s="95" t="s">
        <v>805</v>
      </c>
      <c r="B29" s="53" t="s">
        <v>487</v>
      </c>
      <c r="C29" s="54" t="s">
        <v>258</v>
      </c>
      <c r="D29" s="49"/>
      <c r="E29" s="49"/>
      <c r="F29" s="49"/>
      <c r="G29" s="49"/>
      <c r="H29" s="49"/>
      <c r="I29" s="70"/>
      <c r="J29" s="70"/>
      <c r="K29" s="49"/>
      <c r="L29" s="70"/>
      <c r="M29" s="70"/>
      <c r="N29" s="70"/>
      <c r="O29" s="70"/>
      <c r="P29" s="70"/>
      <c r="Q29" s="70"/>
    </row>
    <row r="30" spans="1:17" ht="63">
      <c r="A30" s="95" t="s">
        <v>805</v>
      </c>
      <c r="B30" s="53" t="s">
        <v>488</v>
      </c>
      <c r="C30" s="54" t="s">
        <v>259</v>
      </c>
      <c r="D30" s="49"/>
      <c r="E30" s="49"/>
      <c r="F30" s="49"/>
      <c r="G30" s="49"/>
      <c r="H30" s="49"/>
      <c r="I30" s="70"/>
      <c r="J30" s="70"/>
      <c r="K30" s="49"/>
      <c r="L30" s="70"/>
      <c r="M30" s="70"/>
      <c r="N30" s="70"/>
      <c r="O30" s="70"/>
      <c r="P30" s="70"/>
      <c r="Q30" s="70"/>
    </row>
    <row r="31" spans="1:17" ht="78.75">
      <c r="A31" s="95" t="s">
        <v>805</v>
      </c>
      <c r="B31" s="53" t="s">
        <v>489</v>
      </c>
      <c r="C31" s="54" t="s">
        <v>260</v>
      </c>
      <c r="D31" s="49"/>
      <c r="E31" s="49"/>
      <c r="F31" s="49">
        <v>0</v>
      </c>
      <c r="G31" s="49">
        <v>0</v>
      </c>
      <c r="H31" s="49"/>
      <c r="I31" s="70"/>
      <c r="J31" s="70"/>
      <c r="K31" s="49">
        <v>4.20</v>
      </c>
      <c r="L31" s="70"/>
      <c r="M31" s="70"/>
      <c r="N31" s="70"/>
      <c r="O31" s="70"/>
      <c r="P31" s="70"/>
      <c r="Q31" s="70"/>
    </row>
    <row r="32" spans="1:17" ht="78.75">
      <c r="A32" s="95" t="s">
        <v>805</v>
      </c>
      <c r="B32" s="53" t="s">
        <v>490</v>
      </c>
      <c r="C32" s="54" t="s">
        <v>261</v>
      </c>
      <c r="D32" s="49"/>
      <c r="E32" s="49"/>
      <c r="F32" s="49">
        <v>0</v>
      </c>
      <c r="G32" s="49">
        <v>0</v>
      </c>
      <c r="H32" s="49"/>
      <c r="I32" s="70"/>
      <c r="J32" s="70"/>
      <c r="K32" s="49">
        <v>1.80</v>
      </c>
      <c r="L32" s="70"/>
      <c r="M32" s="70"/>
      <c r="N32" s="70"/>
      <c r="O32" s="70"/>
      <c r="P32" s="70"/>
      <c r="Q32" s="70"/>
    </row>
    <row r="33" spans="1:17" ht="63">
      <c r="A33" s="95" t="s">
        <v>805</v>
      </c>
      <c r="B33" s="53" t="s">
        <v>491</v>
      </c>
      <c r="C33" s="54" t="s">
        <v>262</v>
      </c>
      <c r="D33" s="49"/>
      <c r="E33" s="49"/>
      <c r="F33" s="49"/>
      <c r="G33" s="49"/>
      <c r="H33" s="49"/>
      <c r="I33" s="70"/>
      <c r="J33" s="70"/>
      <c r="K33" s="49"/>
      <c r="L33" s="70"/>
      <c r="M33" s="70"/>
      <c r="N33" s="70"/>
      <c r="O33" s="70"/>
      <c r="P33" s="70"/>
      <c r="Q33" s="70"/>
    </row>
    <row r="34" spans="1:17" ht="63">
      <c r="A34" s="95" t="s">
        <v>805</v>
      </c>
      <c r="B34" s="53" t="s">
        <v>492</v>
      </c>
      <c r="C34" s="54" t="s">
        <v>263</v>
      </c>
      <c r="D34" s="49"/>
      <c r="E34" s="49"/>
      <c r="F34" s="49"/>
      <c r="G34" s="49"/>
      <c r="H34" s="49"/>
      <c r="I34" s="70"/>
      <c r="J34" s="70"/>
      <c r="K34" s="49"/>
      <c r="L34" s="70"/>
      <c r="M34" s="70"/>
      <c r="N34" s="70"/>
      <c r="O34" s="70"/>
      <c r="P34" s="70"/>
      <c r="Q34" s="70"/>
    </row>
    <row r="35" spans="1:17" ht="63">
      <c r="A35" s="95" t="s">
        <v>804</v>
      </c>
      <c r="B35" s="53" t="s">
        <v>493</v>
      </c>
      <c r="C35" s="54" t="s">
        <v>886</v>
      </c>
      <c r="D35" s="49"/>
      <c r="E35" s="49"/>
      <c r="F35" s="49">
        <v>0</v>
      </c>
      <c r="G35" s="49">
        <v>1.76</v>
      </c>
      <c r="H35" s="49"/>
      <c r="I35" s="70"/>
      <c r="J35" s="70"/>
      <c r="K35" s="49">
        <v>0</v>
      </c>
      <c r="L35" s="70"/>
      <c r="M35" s="70"/>
      <c r="N35" s="70"/>
      <c r="O35" s="70"/>
      <c r="P35" s="70"/>
      <c r="Q35" s="70"/>
    </row>
    <row r="36" spans="1:17" ht="31.5">
      <c r="A36" s="95" t="s">
        <v>804</v>
      </c>
      <c r="B36" s="53" t="s">
        <v>904</v>
      </c>
      <c r="C36" s="54" t="s">
        <v>2230</v>
      </c>
      <c r="D36" s="49"/>
      <c r="E36" s="49"/>
      <c r="F36" s="49"/>
      <c r="G36" s="49"/>
      <c r="H36" s="49"/>
      <c r="I36" s="70"/>
      <c r="J36" s="70"/>
      <c r="K36" s="49"/>
      <c r="L36" s="70"/>
      <c r="M36" s="70"/>
      <c r="N36" s="70"/>
      <c r="O36" s="70"/>
      <c r="P36" s="70"/>
      <c r="Q36" s="70"/>
    </row>
    <row r="37" spans="1:17" ht="47.25">
      <c r="A37" s="95" t="s">
        <v>805</v>
      </c>
      <c r="B37" s="53" t="s">
        <v>494</v>
      </c>
      <c r="C37" s="54" t="s">
        <v>2231</v>
      </c>
      <c r="D37" s="49"/>
      <c r="E37" s="49"/>
      <c r="F37" s="49">
        <v>0</v>
      </c>
      <c r="G37" s="49">
        <v>2.77</v>
      </c>
      <c r="H37" s="49"/>
      <c r="I37" s="70"/>
      <c r="J37" s="70"/>
      <c r="K37" s="49">
        <v>0</v>
      </c>
      <c r="L37" s="70"/>
      <c r="M37" s="70"/>
      <c r="N37" s="70"/>
      <c r="O37" s="70"/>
      <c r="P37" s="70"/>
      <c r="Q37" s="70"/>
    </row>
    <row r="38" spans="1:17" ht="31.5">
      <c r="A38" s="95" t="s">
        <v>805</v>
      </c>
      <c r="B38" s="53" t="s">
        <v>99</v>
      </c>
      <c r="C38" s="54" t="s">
        <v>2232</v>
      </c>
      <c r="D38" s="49"/>
      <c r="E38" s="49"/>
      <c r="F38" s="49">
        <v>0</v>
      </c>
      <c r="G38" s="49">
        <v>0.97</v>
      </c>
      <c r="H38" s="49"/>
      <c r="I38" s="70"/>
      <c r="J38" s="70"/>
      <c r="K38" s="49">
        <v>0</v>
      </c>
      <c r="L38" s="70"/>
      <c r="M38" s="70"/>
      <c r="N38" s="70"/>
      <c r="O38" s="70"/>
      <c r="P38" s="70"/>
      <c r="Q38" s="70"/>
    </row>
    <row r="39" spans="1:17" ht="31.5">
      <c r="A39" s="95" t="s">
        <v>805</v>
      </c>
      <c r="B39" s="53" t="s">
        <v>100</v>
      </c>
      <c r="C39" s="54" t="s">
        <v>265</v>
      </c>
      <c r="D39" s="49"/>
      <c r="E39" s="49"/>
      <c r="F39" s="49">
        <v>0</v>
      </c>
      <c r="G39" s="49">
        <v>2.5</v>
      </c>
      <c r="H39" s="49"/>
      <c r="I39" s="70"/>
      <c r="J39" s="70"/>
      <c r="K39" s="49">
        <v>0</v>
      </c>
      <c r="L39" s="70"/>
      <c r="M39" s="70"/>
      <c r="N39" s="70"/>
      <c r="O39" s="70"/>
      <c r="P39" s="70"/>
      <c r="Q39" s="70"/>
    </row>
    <row r="40" spans="1:17" ht="31.5">
      <c r="A40" s="95" t="s">
        <v>805</v>
      </c>
      <c r="B40" s="53" t="s">
        <v>101</v>
      </c>
      <c r="C40" s="54" t="s">
        <v>2233</v>
      </c>
      <c r="D40" s="49"/>
      <c r="E40" s="49"/>
      <c r="F40" s="49">
        <v>0</v>
      </c>
      <c r="G40" s="49">
        <v>2.68</v>
      </c>
      <c r="H40" s="49"/>
      <c r="I40" s="70"/>
      <c r="J40" s="70"/>
      <c r="K40" s="49">
        <v>0</v>
      </c>
      <c r="L40" s="70"/>
      <c r="M40" s="70"/>
      <c r="N40" s="70"/>
      <c r="O40" s="70"/>
      <c r="P40" s="70"/>
      <c r="Q40" s="70"/>
    </row>
    <row r="41" spans="1:17" ht="31.5">
      <c r="A41" s="95" t="s">
        <v>804</v>
      </c>
      <c r="B41" s="53" t="s">
        <v>495</v>
      </c>
      <c r="C41" s="54" t="s">
        <v>2234</v>
      </c>
      <c r="D41" s="49"/>
      <c r="E41" s="49"/>
      <c r="F41" s="49"/>
      <c r="G41" s="49"/>
      <c r="H41" s="49"/>
      <c r="I41" s="70"/>
      <c r="J41" s="70"/>
      <c r="K41" s="49"/>
      <c r="L41" s="70"/>
      <c r="M41" s="70"/>
      <c r="N41" s="70"/>
      <c r="O41" s="70"/>
      <c r="P41" s="70"/>
      <c r="Q41" s="70"/>
    </row>
    <row r="42" spans="1:17" ht="31.5">
      <c r="A42" s="95" t="s">
        <v>804</v>
      </c>
      <c r="B42" s="53" t="s">
        <v>496</v>
      </c>
      <c r="C42" s="54" t="s">
        <v>2235</v>
      </c>
      <c r="D42" s="49"/>
      <c r="E42" s="49"/>
      <c r="F42" s="49"/>
      <c r="G42" s="49"/>
      <c r="H42" s="49"/>
      <c r="I42" s="70"/>
      <c r="J42" s="70"/>
      <c r="K42" s="49"/>
      <c r="L42" s="70"/>
      <c r="M42" s="70"/>
      <c r="N42" s="70"/>
      <c r="O42" s="70"/>
      <c r="P42" s="70"/>
      <c r="Q42" s="70"/>
    </row>
    <row r="43" spans="1:17" ht="31.5">
      <c r="A43" s="95" t="s">
        <v>804</v>
      </c>
      <c r="B43" s="53" t="s">
        <v>163</v>
      </c>
      <c r="C43" s="54" t="s">
        <v>2236</v>
      </c>
      <c r="D43" s="49"/>
      <c r="E43" s="49"/>
      <c r="F43" s="49"/>
      <c r="G43" s="49"/>
      <c r="H43" s="49"/>
      <c r="I43" s="70"/>
      <c r="J43" s="70"/>
      <c r="K43" s="49"/>
      <c r="L43" s="70"/>
      <c r="M43" s="70"/>
      <c r="N43" s="70"/>
      <c r="O43" s="70"/>
      <c r="P43" s="70"/>
      <c r="Q43" s="70"/>
    </row>
    <row r="44" spans="1:17" ht="31.5">
      <c r="A44" s="95" t="s">
        <v>804</v>
      </c>
      <c r="B44" s="53" t="s">
        <v>497</v>
      </c>
      <c r="C44" s="54" t="s">
        <v>266</v>
      </c>
      <c r="D44" s="49"/>
      <c r="E44" s="49"/>
      <c r="F44" s="49"/>
      <c r="G44" s="49"/>
      <c r="H44" s="49"/>
      <c r="I44" s="70"/>
      <c r="J44" s="70"/>
      <c r="K44" s="49"/>
      <c r="L44" s="70"/>
      <c r="M44" s="70"/>
      <c r="N44" s="70"/>
      <c r="O44" s="70"/>
      <c r="P44" s="70"/>
      <c r="Q44" s="70"/>
    </row>
    <row r="45" spans="1:17" ht="31.5">
      <c r="A45" s="95" t="s">
        <v>805</v>
      </c>
      <c r="B45" s="53" t="s">
        <v>102</v>
      </c>
      <c r="C45" s="54" t="s">
        <v>2237</v>
      </c>
      <c r="D45" s="49"/>
      <c r="E45" s="49"/>
      <c r="F45" s="49"/>
      <c r="G45" s="49"/>
      <c r="H45" s="49"/>
      <c r="I45" s="70"/>
      <c r="J45" s="70"/>
      <c r="K45" s="49"/>
      <c r="L45" s="70"/>
      <c r="M45" s="70"/>
      <c r="N45" s="70"/>
      <c r="O45" s="70"/>
      <c r="P45" s="70"/>
      <c r="Q45" s="70"/>
    </row>
    <row r="46" spans="1:17" ht="31.5">
      <c r="A46" s="95" t="s">
        <v>805</v>
      </c>
      <c r="B46" s="53" t="s">
        <v>103</v>
      </c>
      <c r="C46" s="54" t="s">
        <v>2238</v>
      </c>
      <c r="D46" s="49"/>
      <c r="E46" s="49"/>
      <c r="F46" s="49">
        <v>0</v>
      </c>
      <c r="G46" s="49">
        <v>2</v>
      </c>
      <c r="H46" s="49"/>
      <c r="I46" s="70"/>
      <c r="J46" s="70"/>
      <c r="K46" s="49">
        <v>0</v>
      </c>
      <c r="L46" s="70"/>
      <c r="M46" s="70"/>
      <c r="N46" s="70"/>
      <c r="O46" s="70"/>
      <c r="P46" s="70"/>
      <c r="Q46" s="70"/>
    </row>
    <row r="47" spans="1:17" ht="47.25">
      <c r="A47" s="95" t="s">
        <v>805</v>
      </c>
      <c r="B47" s="53" t="s">
        <v>164</v>
      </c>
      <c r="C47" s="54" t="s">
        <v>2239</v>
      </c>
      <c r="D47" s="49"/>
      <c r="E47" s="49"/>
      <c r="F47" s="49">
        <v>0</v>
      </c>
      <c r="G47" s="49">
        <v>2.84</v>
      </c>
      <c r="H47" s="49"/>
      <c r="I47" s="70"/>
      <c r="J47" s="70"/>
      <c r="K47" s="49">
        <v>0</v>
      </c>
      <c r="L47" s="70"/>
      <c r="M47" s="70"/>
      <c r="N47" s="70"/>
      <c r="O47" s="70"/>
      <c r="P47" s="70"/>
      <c r="Q47" s="70"/>
    </row>
    <row r="48" spans="1:17" ht="31.5">
      <c r="A48" s="95" t="s">
        <v>804</v>
      </c>
      <c r="B48" s="53" t="s">
        <v>104</v>
      </c>
      <c r="C48" s="54" t="s">
        <v>724</v>
      </c>
      <c r="D48" s="49"/>
      <c r="E48" s="49"/>
      <c r="F48" s="49"/>
      <c r="G48" s="49"/>
      <c r="H48" s="49"/>
      <c r="I48" s="70"/>
      <c r="J48" s="70"/>
      <c r="K48" s="49"/>
      <c r="L48" s="70"/>
      <c r="M48" s="70"/>
      <c r="N48" s="70"/>
      <c r="O48" s="70"/>
      <c r="P48" s="70"/>
      <c r="Q48" s="70"/>
    </row>
    <row r="49" spans="1:17" ht="31.5">
      <c r="A49" s="95" t="s">
        <v>804</v>
      </c>
      <c r="B49" s="53" t="s">
        <v>165</v>
      </c>
      <c r="C49" s="54" t="s">
        <v>2240</v>
      </c>
      <c r="D49" s="49"/>
      <c r="E49" s="49"/>
      <c r="F49" s="49"/>
      <c r="G49" s="49"/>
      <c r="H49" s="49"/>
      <c r="I49" s="70"/>
      <c r="J49" s="70"/>
      <c r="K49" s="49"/>
      <c r="L49" s="70"/>
      <c r="M49" s="70"/>
      <c r="N49" s="70"/>
      <c r="O49" s="70"/>
      <c r="P49" s="70"/>
      <c r="Q49" s="70"/>
    </row>
    <row r="50" spans="1:17" ht="31.5">
      <c r="A50" s="95" t="s">
        <v>804</v>
      </c>
      <c r="B50" s="53" t="s">
        <v>166</v>
      </c>
      <c r="C50" s="54" t="s">
        <v>725</v>
      </c>
      <c r="D50" s="49"/>
      <c r="E50" s="49"/>
      <c r="F50" s="49"/>
      <c r="G50" s="49"/>
      <c r="H50" s="49"/>
      <c r="I50" s="70"/>
      <c r="J50" s="70"/>
      <c r="K50" s="49"/>
      <c r="L50" s="70"/>
      <c r="M50" s="70"/>
      <c r="N50" s="70"/>
      <c r="O50" s="70"/>
      <c r="P50" s="70"/>
      <c r="Q50" s="70"/>
    </row>
    <row r="51" spans="1:17" ht="47.25">
      <c r="A51" s="95" t="s">
        <v>805</v>
      </c>
      <c r="B51" s="53" t="s">
        <v>500</v>
      </c>
      <c r="C51" s="54" t="s">
        <v>2242</v>
      </c>
      <c r="D51" s="49"/>
      <c r="E51" s="49"/>
      <c r="F51" s="49"/>
      <c r="G51" s="49"/>
      <c r="H51" s="49"/>
      <c r="I51" s="70"/>
      <c r="J51" s="70"/>
      <c r="K51" s="49"/>
      <c r="L51" s="70"/>
      <c r="M51" s="70"/>
      <c r="N51" s="70"/>
      <c r="O51" s="70"/>
      <c r="P51" s="70"/>
      <c r="Q51" s="70"/>
    </row>
    <row r="52" spans="1:17" ht="47.25">
      <c r="A52" s="95" t="s">
        <v>805</v>
      </c>
      <c r="B52" s="53" t="s">
        <v>167</v>
      </c>
      <c r="C52" s="54" t="s">
        <v>2243</v>
      </c>
      <c r="D52" s="49"/>
      <c r="E52" s="49"/>
      <c r="F52" s="49"/>
      <c r="G52" s="49"/>
      <c r="H52" s="49"/>
      <c r="I52" s="70"/>
      <c r="J52" s="70"/>
      <c r="K52" s="49"/>
      <c r="L52" s="70"/>
      <c r="M52" s="70"/>
      <c r="N52" s="70"/>
      <c r="O52" s="70"/>
      <c r="P52" s="70"/>
      <c r="Q52" s="70"/>
    </row>
    <row r="53" spans="1:17" ht="47.25">
      <c r="A53" s="95" t="s">
        <v>805</v>
      </c>
      <c r="B53" s="53" t="s">
        <v>501</v>
      </c>
      <c r="C53" s="54" t="s">
        <v>2245</v>
      </c>
      <c r="D53" s="49"/>
      <c r="E53" s="49"/>
      <c r="F53" s="49"/>
      <c r="G53" s="49"/>
      <c r="H53" s="49"/>
      <c r="I53" s="70"/>
      <c r="J53" s="70"/>
      <c r="K53" s="49"/>
      <c r="L53" s="70"/>
      <c r="M53" s="70"/>
      <c r="N53" s="70"/>
      <c r="O53" s="70"/>
      <c r="P53" s="70"/>
      <c r="Q53" s="70"/>
    </row>
    <row r="54" spans="1:17" ht="47.25">
      <c r="A54" s="95" t="s">
        <v>805</v>
      </c>
      <c r="B54" s="53" t="s">
        <v>502</v>
      </c>
      <c r="C54" s="54" t="s">
        <v>2246</v>
      </c>
      <c r="D54" s="49"/>
      <c r="E54" s="49"/>
      <c r="F54" s="49">
        <v>0</v>
      </c>
      <c r="G54" s="49">
        <v>0.56000000000000005</v>
      </c>
      <c r="H54" s="49"/>
      <c r="I54" s="70"/>
      <c r="J54" s="70"/>
      <c r="K54" s="49">
        <v>0</v>
      </c>
      <c r="L54" s="70"/>
      <c r="M54" s="70"/>
      <c r="N54" s="70"/>
      <c r="O54" s="70"/>
      <c r="P54" s="70"/>
      <c r="Q54" s="70"/>
    </row>
    <row r="55" spans="1:17" ht="47.25">
      <c r="A55" s="95" t="s">
        <v>805</v>
      </c>
      <c r="B55" s="53" t="s">
        <v>503</v>
      </c>
      <c r="C55" s="54" t="s">
        <v>2247</v>
      </c>
      <c r="D55" s="49"/>
      <c r="E55" s="49"/>
      <c r="F55" s="49">
        <v>0</v>
      </c>
      <c r="G55" s="49">
        <v>0.40</v>
      </c>
      <c r="H55" s="49"/>
      <c r="I55" s="70"/>
      <c r="J55" s="70"/>
      <c r="K55" s="49">
        <v>0</v>
      </c>
      <c r="L55" s="70"/>
      <c r="M55" s="70"/>
      <c r="N55" s="70"/>
      <c r="O55" s="70"/>
      <c r="P55" s="70"/>
      <c r="Q55" s="70"/>
    </row>
    <row r="56" spans="1:17" ht="47.25">
      <c r="A56" s="95" t="s">
        <v>805</v>
      </c>
      <c r="B56" s="53" t="s">
        <v>504</v>
      </c>
      <c r="C56" s="54" t="s">
        <v>2248</v>
      </c>
      <c r="D56" s="49"/>
      <c r="E56" s="49"/>
      <c r="F56" s="49">
        <v>0</v>
      </c>
      <c r="G56" s="49">
        <v>0.37</v>
      </c>
      <c r="H56" s="49"/>
      <c r="I56" s="70"/>
      <c r="J56" s="70"/>
      <c r="K56" s="49">
        <v>0</v>
      </c>
      <c r="L56" s="70"/>
      <c r="M56" s="70"/>
      <c r="N56" s="70"/>
      <c r="O56" s="70"/>
      <c r="P56" s="70"/>
      <c r="Q56" s="70"/>
    </row>
    <row r="57" spans="1:17" ht="47.25">
      <c r="A57" s="95" t="s">
        <v>805</v>
      </c>
      <c r="B57" s="53" t="s">
        <v>168</v>
      </c>
      <c r="C57" s="54" t="s">
        <v>268</v>
      </c>
      <c r="D57" s="49"/>
      <c r="E57" s="49"/>
      <c r="F57" s="49"/>
      <c r="G57" s="49"/>
      <c r="H57" s="49"/>
      <c r="I57" s="70"/>
      <c r="J57" s="70"/>
      <c r="K57" s="49"/>
      <c r="L57" s="70"/>
      <c r="M57" s="70"/>
      <c r="N57" s="70"/>
      <c r="O57" s="70"/>
      <c r="P57" s="70"/>
      <c r="Q57" s="70"/>
    </row>
    <row r="58" spans="1:17" ht="47.25">
      <c r="A58" s="95" t="s">
        <v>805</v>
      </c>
      <c r="B58" s="53" t="s">
        <v>169</v>
      </c>
      <c r="C58" s="54" t="s">
        <v>269</v>
      </c>
      <c r="D58" s="49"/>
      <c r="E58" s="49"/>
      <c r="F58" s="49"/>
      <c r="G58" s="49"/>
      <c r="H58" s="49"/>
      <c r="I58" s="70"/>
      <c r="J58" s="70"/>
      <c r="K58" s="49"/>
      <c r="L58" s="70"/>
      <c r="M58" s="70"/>
      <c r="N58" s="70"/>
      <c r="O58" s="70"/>
      <c r="P58" s="70"/>
      <c r="Q58" s="70"/>
    </row>
    <row r="59" spans="1:17" ht="47.25">
      <c r="A59" s="95" t="s">
        <v>805</v>
      </c>
      <c r="B59" s="53" t="s">
        <v>170</v>
      </c>
      <c r="C59" s="54" t="s">
        <v>270</v>
      </c>
      <c r="D59" s="49"/>
      <c r="E59" s="49"/>
      <c r="F59" s="49"/>
      <c r="G59" s="49"/>
      <c r="H59" s="49"/>
      <c r="I59" s="70"/>
      <c r="J59" s="70"/>
      <c r="K59" s="49"/>
      <c r="L59" s="70"/>
      <c r="M59" s="70"/>
      <c r="N59" s="70"/>
      <c r="O59" s="70"/>
      <c r="P59" s="70"/>
      <c r="Q59" s="70"/>
    </row>
    <row r="60" spans="1:17" ht="47.25">
      <c r="A60" s="95" t="s">
        <v>804</v>
      </c>
      <c r="B60" s="53" t="s">
        <v>171</v>
      </c>
      <c r="C60" s="54" t="s">
        <v>272</v>
      </c>
      <c r="D60" s="49"/>
      <c r="E60" s="49"/>
      <c r="F60" s="49"/>
      <c r="G60" s="49"/>
      <c r="H60" s="49"/>
      <c r="I60" s="70"/>
      <c r="J60" s="70"/>
      <c r="K60" s="49"/>
      <c r="L60" s="70"/>
      <c r="M60" s="70"/>
      <c r="N60" s="70"/>
      <c r="O60" s="70"/>
      <c r="P60" s="70"/>
      <c r="Q60" s="70"/>
    </row>
    <row r="61" spans="1:17" ht="47.25">
      <c r="A61" s="95" t="s">
        <v>805</v>
      </c>
      <c r="B61" s="53" t="s">
        <v>507</v>
      </c>
      <c r="C61" s="54" t="s">
        <v>2257</v>
      </c>
      <c r="D61" s="49"/>
      <c r="E61" s="49"/>
      <c r="F61" s="49"/>
      <c r="G61" s="49"/>
      <c r="H61" s="49"/>
      <c r="I61" s="70"/>
      <c r="J61" s="70"/>
      <c r="K61" s="49"/>
      <c r="L61" s="70"/>
      <c r="M61" s="70"/>
      <c r="N61" s="70"/>
      <c r="O61" s="70"/>
      <c r="P61" s="70"/>
      <c r="Q61" s="70"/>
    </row>
    <row r="62" spans="1:17" ht="47.25">
      <c r="A62" s="95" t="s">
        <v>805</v>
      </c>
      <c r="B62" s="53" t="s">
        <v>508</v>
      </c>
      <c r="C62" s="54" t="s">
        <v>2258</v>
      </c>
      <c r="D62" s="49"/>
      <c r="E62" s="49"/>
      <c r="F62" s="49">
        <v>0</v>
      </c>
      <c r="G62" s="49">
        <v>2.70</v>
      </c>
      <c r="H62" s="49"/>
      <c r="I62" s="70"/>
      <c r="J62" s="70"/>
      <c r="K62" s="49">
        <v>0</v>
      </c>
      <c r="L62" s="70"/>
      <c r="M62" s="70"/>
      <c r="N62" s="70"/>
      <c r="O62" s="70"/>
      <c r="P62" s="70"/>
      <c r="Q62" s="70"/>
    </row>
    <row r="63" spans="1:17" ht="47.25">
      <c r="A63" s="95" t="s">
        <v>805</v>
      </c>
      <c r="B63" s="53" t="s">
        <v>509</v>
      </c>
      <c r="C63" s="54" t="s">
        <v>2259</v>
      </c>
      <c r="D63" s="49"/>
      <c r="E63" s="49"/>
      <c r="F63" s="49">
        <v>0</v>
      </c>
      <c r="G63" s="49">
        <v>0.60</v>
      </c>
      <c r="H63" s="49"/>
      <c r="I63" s="70"/>
      <c r="J63" s="70"/>
      <c r="K63" s="49">
        <v>0</v>
      </c>
      <c r="L63" s="70"/>
      <c r="M63" s="70"/>
      <c r="N63" s="70"/>
      <c r="O63" s="70"/>
      <c r="P63" s="70"/>
      <c r="Q63" s="70"/>
    </row>
    <row r="64" spans="1:17" ht="47.25">
      <c r="A64" s="95" t="s">
        <v>805</v>
      </c>
      <c r="B64" s="53" t="s">
        <v>510</v>
      </c>
      <c r="C64" s="54" t="s">
        <v>2260</v>
      </c>
      <c r="D64" s="49"/>
      <c r="E64" s="49"/>
      <c r="F64" s="49"/>
      <c r="G64" s="49"/>
      <c r="H64" s="49"/>
      <c r="I64" s="70"/>
      <c r="J64" s="70"/>
      <c r="K64" s="49"/>
      <c r="L64" s="70"/>
      <c r="M64" s="70"/>
      <c r="N64" s="70"/>
      <c r="O64" s="70"/>
      <c r="P64" s="70"/>
      <c r="Q64" s="70"/>
    </row>
    <row r="65" spans="1:17" ht="47.25">
      <c r="A65" s="95" t="s">
        <v>805</v>
      </c>
      <c r="B65" s="53" t="s">
        <v>511</v>
      </c>
      <c r="C65" s="54" t="s">
        <v>2261</v>
      </c>
      <c r="D65" s="49"/>
      <c r="E65" s="49"/>
      <c r="F65" s="49"/>
      <c r="G65" s="49"/>
      <c r="H65" s="49"/>
      <c r="I65" s="70"/>
      <c r="J65" s="70"/>
      <c r="K65" s="49"/>
      <c r="L65" s="70"/>
      <c r="M65" s="70"/>
      <c r="N65" s="70"/>
      <c r="O65" s="70"/>
      <c r="P65" s="70"/>
      <c r="Q65" s="70"/>
    </row>
    <row r="66" spans="1:17" ht="47.25">
      <c r="A66" s="95" t="s">
        <v>805</v>
      </c>
      <c r="B66" s="53" t="s">
        <v>512</v>
      </c>
      <c r="C66" s="54" t="s">
        <v>2262</v>
      </c>
      <c r="D66" s="49"/>
      <c r="E66" s="49"/>
      <c r="F66" s="49">
        <v>0</v>
      </c>
      <c r="G66" s="49">
        <v>1</v>
      </c>
      <c r="H66" s="49"/>
      <c r="I66" s="70"/>
      <c r="J66" s="70"/>
      <c r="K66" s="49">
        <v>0</v>
      </c>
      <c r="L66" s="70"/>
      <c r="M66" s="70"/>
      <c r="N66" s="70"/>
      <c r="O66" s="70"/>
      <c r="P66" s="70"/>
      <c r="Q66" s="70"/>
    </row>
    <row r="67" spans="1:17" ht="63">
      <c r="A67" s="95" t="s">
        <v>805</v>
      </c>
      <c r="B67" s="53" t="s">
        <v>514</v>
      </c>
      <c r="C67" s="54" t="s">
        <v>2264</v>
      </c>
      <c r="D67" s="49"/>
      <c r="E67" s="49"/>
      <c r="F67" s="49">
        <v>0</v>
      </c>
      <c r="G67" s="49">
        <v>0.43</v>
      </c>
      <c r="H67" s="49"/>
      <c r="I67" s="70"/>
      <c r="J67" s="70"/>
      <c r="K67" s="49">
        <v>0</v>
      </c>
      <c r="L67" s="70"/>
      <c r="M67" s="70"/>
      <c r="N67" s="70"/>
      <c r="O67" s="70"/>
      <c r="P67" s="70"/>
      <c r="Q67" s="70"/>
    </row>
    <row r="68" spans="1:17" ht="63">
      <c r="A68" s="95" t="s">
        <v>805</v>
      </c>
      <c r="B68" s="53" t="s">
        <v>516</v>
      </c>
      <c r="C68" s="54" t="s">
        <v>2266</v>
      </c>
      <c r="D68" s="49"/>
      <c r="E68" s="49"/>
      <c r="F68" s="49"/>
      <c r="G68" s="49"/>
      <c r="H68" s="49"/>
      <c r="I68" s="70"/>
      <c r="J68" s="70"/>
      <c r="K68" s="49"/>
      <c r="L68" s="70"/>
      <c r="M68" s="70"/>
      <c r="N68" s="70"/>
      <c r="O68" s="70"/>
      <c r="P68" s="70"/>
      <c r="Q68" s="70"/>
    </row>
    <row r="69" spans="1:17" ht="63">
      <c r="A69" s="95" t="s">
        <v>805</v>
      </c>
      <c r="B69" s="53" t="s">
        <v>517</v>
      </c>
      <c r="C69" s="54" t="s">
        <v>2267</v>
      </c>
      <c r="D69" s="49"/>
      <c r="E69" s="49"/>
      <c r="F69" s="49">
        <v>0</v>
      </c>
      <c r="G69" s="49">
        <v>1.99</v>
      </c>
      <c r="H69" s="49"/>
      <c r="I69" s="70"/>
      <c r="J69" s="70"/>
      <c r="K69" s="49">
        <v>0</v>
      </c>
      <c r="L69" s="70"/>
      <c r="M69" s="70"/>
      <c r="N69" s="70"/>
      <c r="O69" s="70"/>
      <c r="P69" s="70"/>
      <c r="Q69" s="70"/>
    </row>
    <row r="70" spans="1:17" ht="47.25">
      <c r="A70" s="95" t="s">
        <v>805</v>
      </c>
      <c r="B70" s="53" t="s">
        <v>518</v>
      </c>
      <c r="C70" s="54" t="s">
        <v>2268</v>
      </c>
      <c r="D70" s="49"/>
      <c r="E70" s="49"/>
      <c r="F70" s="49"/>
      <c r="G70" s="49"/>
      <c r="H70" s="49"/>
      <c r="I70" s="70"/>
      <c r="J70" s="70"/>
      <c r="K70" s="49"/>
      <c r="L70" s="70"/>
      <c r="M70" s="70"/>
      <c r="N70" s="70"/>
      <c r="O70" s="70"/>
      <c r="P70" s="70"/>
      <c r="Q70" s="70"/>
    </row>
    <row r="71" spans="1:17" ht="63">
      <c r="A71" s="95" t="s">
        <v>805</v>
      </c>
      <c r="B71" s="53" t="s">
        <v>519</v>
      </c>
      <c r="C71" s="54" t="s">
        <v>2269</v>
      </c>
      <c r="D71" s="49"/>
      <c r="E71" s="49"/>
      <c r="F71" s="49">
        <v>0</v>
      </c>
      <c r="G71" s="49">
        <v>15.43</v>
      </c>
      <c r="H71" s="49"/>
      <c r="I71" s="70"/>
      <c r="J71" s="70"/>
      <c r="K71" s="49">
        <v>0</v>
      </c>
      <c r="L71" s="70"/>
      <c r="M71" s="70"/>
      <c r="N71" s="70"/>
      <c r="O71" s="70"/>
      <c r="P71" s="70"/>
      <c r="Q71" s="70"/>
    </row>
    <row r="72" spans="1:17" ht="47.25">
      <c r="A72" s="95" t="s">
        <v>805</v>
      </c>
      <c r="B72" s="53" t="s">
        <v>520</v>
      </c>
      <c r="C72" s="54" t="s">
        <v>2270</v>
      </c>
      <c r="D72" s="49"/>
      <c r="E72" s="49"/>
      <c r="F72" s="49">
        <v>0</v>
      </c>
      <c r="G72" s="49">
        <v>0.63</v>
      </c>
      <c r="H72" s="49"/>
      <c r="I72" s="70"/>
      <c r="J72" s="70"/>
      <c r="K72" s="49">
        <v>0</v>
      </c>
      <c r="L72" s="70"/>
      <c r="M72" s="70"/>
      <c r="N72" s="70"/>
      <c r="O72" s="70"/>
      <c r="P72" s="70"/>
      <c r="Q72" s="70"/>
    </row>
    <row r="73" spans="1:17" ht="47.25">
      <c r="A73" s="95" t="s">
        <v>805</v>
      </c>
      <c r="B73" s="53" t="s">
        <v>521</v>
      </c>
      <c r="C73" s="54" t="s">
        <v>2271</v>
      </c>
      <c r="D73" s="49"/>
      <c r="E73" s="49"/>
      <c r="F73" s="49">
        <v>0</v>
      </c>
      <c r="G73" s="49">
        <v>0.85</v>
      </c>
      <c r="H73" s="49"/>
      <c r="I73" s="70"/>
      <c r="J73" s="70"/>
      <c r="K73" s="49">
        <v>0</v>
      </c>
      <c r="L73" s="70"/>
      <c r="M73" s="70"/>
      <c r="N73" s="70"/>
      <c r="O73" s="70"/>
      <c r="P73" s="70"/>
      <c r="Q73" s="70"/>
    </row>
    <row r="74" spans="1:17" ht="31.5">
      <c r="A74" s="95" t="s">
        <v>805</v>
      </c>
      <c r="B74" s="53" t="s">
        <v>244</v>
      </c>
      <c r="C74" s="54" t="s">
        <v>274</v>
      </c>
      <c r="D74" s="49"/>
      <c r="E74" s="49"/>
      <c r="F74" s="49"/>
      <c r="G74" s="49"/>
      <c r="H74" s="49"/>
      <c r="I74" s="70"/>
      <c r="J74" s="70"/>
      <c r="K74" s="49"/>
      <c r="L74" s="70"/>
      <c r="M74" s="70"/>
      <c r="N74" s="70"/>
      <c r="O74" s="70"/>
      <c r="P74" s="70"/>
      <c r="Q74" s="70"/>
    </row>
    <row r="75" spans="1:17" ht="47.25">
      <c r="A75" s="95" t="s">
        <v>805</v>
      </c>
      <c r="B75" s="53" t="s">
        <v>174</v>
      </c>
      <c r="C75" s="54" t="s">
        <v>2272</v>
      </c>
      <c r="D75" s="49"/>
      <c r="E75" s="49"/>
      <c r="F75" s="49">
        <v>0</v>
      </c>
      <c r="G75" s="49">
        <v>4</v>
      </c>
      <c r="H75" s="49"/>
      <c r="I75" s="70"/>
      <c r="J75" s="70"/>
      <c r="K75" s="49">
        <v>0</v>
      </c>
      <c r="L75" s="70"/>
      <c r="M75" s="70"/>
      <c r="N75" s="70"/>
      <c r="O75" s="70"/>
      <c r="P75" s="70"/>
      <c r="Q75" s="70"/>
    </row>
    <row r="76" spans="1:17" ht="63">
      <c r="A76" s="95" t="s">
        <v>805</v>
      </c>
      <c r="B76" s="53" t="s">
        <v>523</v>
      </c>
      <c r="C76" s="54" t="s">
        <v>2274</v>
      </c>
      <c r="D76" s="49"/>
      <c r="E76" s="49"/>
      <c r="F76" s="49"/>
      <c r="G76" s="49"/>
      <c r="H76" s="49"/>
      <c r="I76" s="70"/>
      <c r="J76" s="70"/>
      <c r="K76" s="49"/>
      <c r="L76" s="70"/>
      <c r="M76" s="70"/>
      <c r="N76" s="70"/>
      <c r="O76" s="70"/>
      <c r="P76" s="70"/>
      <c r="Q76" s="70"/>
    </row>
    <row r="77" spans="1:17" ht="63">
      <c r="A77" s="95" t="s">
        <v>805</v>
      </c>
      <c r="B77" s="53" t="s">
        <v>524</v>
      </c>
      <c r="C77" s="54" t="s">
        <v>2275</v>
      </c>
      <c r="D77" s="49"/>
      <c r="E77" s="49"/>
      <c r="F77" s="49">
        <v>0</v>
      </c>
      <c r="G77" s="49">
        <v>0.56999999999999995</v>
      </c>
      <c r="H77" s="49"/>
      <c r="I77" s="70"/>
      <c r="J77" s="70"/>
      <c r="K77" s="49">
        <v>0</v>
      </c>
      <c r="L77" s="70"/>
      <c r="M77" s="70"/>
      <c r="N77" s="70"/>
      <c r="O77" s="70"/>
      <c r="P77" s="70"/>
      <c r="Q77" s="70"/>
    </row>
    <row r="78" spans="1:17" ht="47.25">
      <c r="A78" s="95" t="s">
        <v>805</v>
      </c>
      <c r="B78" s="53" t="s">
        <v>525</v>
      </c>
      <c r="C78" s="54" t="s">
        <v>2276</v>
      </c>
      <c r="D78" s="49"/>
      <c r="E78" s="49"/>
      <c r="F78" s="49">
        <v>0</v>
      </c>
      <c r="G78" s="49">
        <v>0.60</v>
      </c>
      <c r="H78" s="49"/>
      <c r="I78" s="70"/>
      <c r="J78" s="70"/>
      <c r="K78" s="49">
        <v>0</v>
      </c>
      <c r="L78" s="70"/>
      <c r="M78" s="70"/>
      <c r="N78" s="70"/>
      <c r="O78" s="70"/>
      <c r="P78" s="70"/>
      <c r="Q78" s="70"/>
    </row>
    <row r="79" spans="1:17" ht="47.25">
      <c r="A79" s="95" t="s">
        <v>805</v>
      </c>
      <c r="B79" s="53" t="s">
        <v>526</v>
      </c>
      <c r="C79" s="54" t="s">
        <v>2277</v>
      </c>
      <c r="D79" s="49"/>
      <c r="E79" s="49"/>
      <c r="F79" s="49">
        <v>0</v>
      </c>
      <c r="G79" s="49">
        <v>0.57999999999999996</v>
      </c>
      <c r="H79" s="49"/>
      <c r="I79" s="70"/>
      <c r="J79" s="70"/>
      <c r="K79" s="49">
        <v>0</v>
      </c>
      <c r="L79" s="70"/>
      <c r="M79" s="70"/>
      <c r="N79" s="70"/>
      <c r="O79" s="70"/>
      <c r="P79" s="70"/>
      <c r="Q79" s="70"/>
    </row>
    <row r="80" spans="1:17" ht="47.25">
      <c r="A80" s="95" t="s">
        <v>805</v>
      </c>
      <c r="B80" s="53" t="s">
        <v>527</v>
      </c>
      <c r="C80" s="54" t="s">
        <v>275</v>
      </c>
      <c r="D80" s="49"/>
      <c r="E80" s="49"/>
      <c r="F80" s="49">
        <v>0</v>
      </c>
      <c r="G80" s="49">
        <v>1.1000000000000001</v>
      </c>
      <c r="H80" s="49"/>
      <c r="I80" s="70"/>
      <c r="J80" s="70"/>
      <c r="K80" s="49">
        <v>0</v>
      </c>
      <c r="L80" s="70"/>
      <c r="M80" s="70"/>
      <c r="N80" s="70"/>
      <c r="O80" s="70"/>
      <c r="P80" s="70"/>
      <c r="Q80" s="70"/>
    </row>
    <row r="81" spans="1:17" ht="47.25">
      <c r="A81" s="95" t="s">
        <v>805</v>
      </c>
      <c r="B81" s="53" t="s">
        <v>528</v>
      </c>
      <c r="C81" s="54" t="s">
        <v>2278</v>
      </c>
      <c r="D81" s="49"/>
      <c r="E81" s="49"/>
      <c r="F81" s="49"/>
      <c r="G81" s="49"/>
      <c r="H81" s="49"/>
      <c r="I81" s="70"/>
      <c r="J81" s="70"/>
      <c r="K81" s="49"/>
      <c r="L81" s="70"/>
      <c r="M81" s="70"/>
      <c r="N81" s="70"/>
      <c r="O81" s="70"/>
      <c r="P81" s="70"/>
      <c r="Q81" s="70"/>
    </row>
    <row r="82" spans="1:17" ht="63">
      <c r="A82" s="95" t="s">
        <v>805</v>
      </c>
      <c r="B82" s="53" t="s">
        <v>131</v>
      </c>
      <c r="C82" s="54" t="s">
        <v>276</v>
      </c>
      <c r="D82" s="49"/>
      <c r="E82" s="49"/>
      <c r="F82" s="49">
        <v>0</v>
      </c>
      <c r="G82" s="49">
        <v>0</v>
      </c>
      <c r="H82" s="49"/>
      <c r="I82" s="70"/>
      <c r="J82" s="70"/>
      <c r="K82" s="49">
        <v>1.20</v>
      </c>
      <c r="L82" s="70"/>
      <c r="M82" s="70"/>
      <c r="N82" s="70"/>
      <c r="O82" s="70"/>
      <c r="P82" s="70"/>
      <c r="Q82" s="70"/>
    </row>
    <row r="83" spans="1:17" ht="47.25">
      <c r="A83" s="95" t="s">
        <v>805</v>
      </c>
      <c r="B83" s="53" t="s">
        <v>132</v>
      </c>
      <c r="C83" s="54" t="s">
        <v>2279</v>
      </c>
      <c r="D83" s="49"/>
      <c r="E83" s="49"/>
      <c r="F83" s="49"/>
      <c r="G83" s="49"/>
      <c r="H83" s="49"/>
      <c r="I83" s="70"/>
      <c r="J83" s="70"/>
      <c r="K83" s="49"/>
      <c r="L83" s="70"/>
      <c r="M83" s="70"/>
      <c r="N83" s="70"/>
      <c r="O83" s="70"/>
      <c r="P83" s="70"/>
      <c r="Q83" s="70"/>
    </row>
    <row r="84" spans="1:17" ht="47.25">
      <c r="A84" s="95" t="s">
        <v>805</v>
      </c>
      <c r="B84" s="53" t="s">
        <v>529</v>
      </c>
      <c r="C84" s="54" t="s">
        <v>2280</v>
      </c>
      <c r="D84" s="49"/>
      <c r="E84" s="49"/>
      <c r="F84" s="49">
        <v>0</v>
      </c>
      <c r="G84" s="49">
        <v>1</v>
      </c>
      <c r="H84" s="49"/>
      <c r="I84" s="70"/>
      <c r="J84" s="70"/>
      <c r="K84" s="49">
        <v>0</v>
      </c>
      <c r="L84" s="70"/>
      <c r="M84" s="70"/>
      <c r="N84" s="70"/>
      <c r="O84" s="70"/>
      <c r="P84" s="70"/>
      <c r="Q84" s="70"/>
    </row>
    <row r="85" spans="1:17" ht="47.25">
      <c r="A85" s="95" t="s">
        <v>805</v>
      </c>
      <c r="B85" s="53" t="s">
        <v>213</v>
      </c>
      <c r="C85" s="54" t="s">
        <v>277</v>
      </c>
      <c r="D85" s="49"/>
      <c r="E85" s="49"/>
      <c r="F85" s="49">
        <v>0</v>
      </c>
      <c r="G85" s="49">
        <v>2.2000000000000002</v>
      </c>
      <c r="H85" s="49"/>
      <c r="I85" s="70"/>
      <c r="J85" s="70"/>
      <c r="K85" s="49">
        <v>0</v>
      </c>
      <c r="L85" s="70"/>
      <c r="M85" s="70"/>
      <c r="N85" s="70"/>
      <c r="O85" s="70"/>
      <c r="P85" s="70"/>
      <c r="Q85" s="70"/>
    </row>
    <row r="86" spans="1:17" ht="78.75">
      <c r="A86" s="95" t="s">
        <v>805</v>
      </c>
      <c r="B86" s="53" t="s">
        <v>134</v>
      </c>
      <c r="C86" s="54" t="s">
        <v>279</v>
      </c>
      <c r="D86" s="49"/>
      <c r="E86" s="49"/>
      <c r="F86" s="49"/>
      <c r="G86" s="49"/>
      <c r="H86" s="49"/>
      <c r="I86" s="70"/>
      <c r="J86" s="70"/>
      <c r="K86" s="49"/>
      <c r="L86" s="70"/>
      <c r="M86" s="70"/>
      <c r="N86" s="70"/>
      <c r="O86" s="70"/>
      <c r="P86" s="70"/>
      <c r="Q86" s="70"/>
    </row>
    <row r="87" spans="1:17" ht="31.5">
      <c r="A87" s="95" t="s">
        <v>805</v>
      </c>
      <c r="B87" s="53" t="s">
        <v>110</v>
      </c>
      <c r="C87" s="54" t="s">
        <v>281</v>
      </c>
      <c r="D87" s="49"/>
      <c r="E87" s="49"/>
      <c r="F87" s="49"/>
      <c r="G87" s="49"/>
      <c r="H87" s="49"/>
      <c r="I87" s="70"/>
      <c r="J87" s="70"/>
      <c r="K87" s="49"/>
      <c r="L87" s="70"/>
      <c r="M87" s="70"/>
      <c r="N87" s="70"/>
      <c r="O87" s="70"/>
      <c r="P87" s="70"/>
      <c r="Q87" s="70"/>
    </row>
    <row r="88" spans="1:17" ht="15.75">
      <c r="A88" s="95" t="s">
        <v>805</v>
      </c>
      <c r="B88" s="53" t="s">
        <v>229</v>
      </c>
      <c r="C88" s="54" t="s">
        <v>2735</v>
      </c>
      <c r="D88" s="49"/>
      <c r="E88" s="49"/>
      <c r="F88" s="71">
        <v>100.754</v>
      </c>
      <c r="G88" s="49"/>
      <c r="H88" s="49"/>
      <c r="I88" s="70"/>
      <c r="J88" s="70"/>
      <c r="K88" s="49"/>
      <c r="L88" s="70"/>
      <c r="M88" s="70"/>
      <c r="N88" s="70"/>
      <c r="O88" s="70"/>
      <c r="P88" s="70"/>
      <c r="Q88" s="70"/>
    </row>
    <row r="89" spans="1:17" ht="15.75">
      <c r="A89" s="95" t="s">
        <v>804</v>
      </c>
      <c r="B89" s="53" t="s">
        <v>966</v>
      </c>
      <c r="C89" s="54" t="s">
        <v>2748</v>
      </c>
      <c r="D89" s="49"/>
      <c r="E89" s="49"/>
      <c r="F89" s="49"/>
      <c r="G89" s="49"/>
      <c r="H89" s="49"/>
      <c r="I89" s="70"/>
      <c r="J89" s="70"/>
      <c r="K89" s="49"/>
      <c r="L89" s="70"/>
      <c r="M89" s="70"/>
      <c r="N89" s="70"/>
      <c r="O89" s="70"/>
      <c r="P89" s="70"/>
      <c r="Q89" s="70"/>
    </row>
    <row r="90" spans="1:17" ht="31.5">
      <c r="A90" s="95" t="s">
        <v>805</v>
      </c>
      <c r="B90" s="53" t="s">
        <v>105</v>
      </c>
      <c r="C90" s="54" t="s">
        <v>282</v>
      </c>
      <c r="D90" s="49"/>
      <c r="E90" s="49"/>
      <c r="F90" s="49"/>
      <c r="G90" s="49"/>
      <c r="H90" s="49"/>
      <c r="I90" s="70"/>
      <c r="J90" s="70"/>
      <c r="K90" s="49"/>
      <c r="L90" s="70"/>
      <c r="M90" s="70"/>
      <c r="N90" s="70"/>
      <c r="O90" s="70"/>
      <c r="P90" s="70"/>
      <c r="Q90" s="70"/>
    </row>
    <row r="91" spans="1:17" ht="63">
      <c r="A91" s="95" t="s">
        <v>805</v>
      </c>
      <c r="B91" s="53" t="s">
        <v>530</v>
      </c>
      <c r="C91" s="54" t="s">
        <v>727</v>
      </c>
      <c r="D91" s="49"/>
      <c r="E91" s="49"/>
      <c r="F91" s="49">
        <v>1</v>
      </c>
      <c r="G91" s="49">
        <v>1.48</v>
      </c>
      <c r="H91" s="49"/>
      <c r="I91" s="70"/>
      <c r="J91" s="70"/>
      <c r="K91" s="49">
        <v>0</v>
      </c>
      <c r="L91" s="70"/>
      <c r="M91" s="70"/>
      <c r="N91" s="70"/>
      <c r="O91" s="70"/>
      <c r="P91" s="70"/>
      <c r="Q91" s="70"/>
    </row>
    <row r="92" spans="1:17" ht="47.25">
      <c r="A92" s="95" t="s">
        <v>805</v>
      </c>
      <c r="B92" s="53" t="s">
        <v>531</v>
      </c>
      <c r="C92" s="54" t="s">
        <v>283</v>
      </c>
      <c r="D92" s="49"/>
      <c r="E92" s="49"/>
      <c r="F92" s="49"/>
      <c r="G92" s="49"/>
      <c r="H92" s="49"/>
      <c r="I92" s="70"/>
      <c r="J92" s="70"/>
      <c r="K92" s="49"/>
      <c r="L92" s="70"/>
      <c r="M92" s="70"/>
      <c r="N92" s="70"/>
      <c r="O92" s="70"/>
      <c r="P92" s="70"/>
      <c r="Q92" s="70"/>
    </row>
    <row r="93" spans="1:17" ht="31.5">
      <c r="A93" s="95" t="s">
        <v>804</v>
      </c>
      <c r="B93" s="53" t="s">
        <v>532</v>
      </c>
      <c r="C93" s="54" t="s">
        <v>284</v>
      </c>
      <c r="D93" s="49"/>
      <c r="E93" s="49"/>
      <c r="F93" s="49"/>
      <c r="G93" s="49"/>
      <c r="H93" s="49"/>
      <c r="I93" s="70"/>
      <c r="J93" s="70"/>
      <c r="K93" s="49"/>
      <c r="L93" s="70"/>
      <c r="M93" s="70"/>
      <c r="N93" s="70"/>
      <c r="O93" s="70"/>
      <c r="P93" s="70"/>
      <c r="Q93" s="70"/>
    </row>
    <row r="94" spans="1:17" ht="47.25">
      <c r="A94" s="95" t="s">
        <v>805</v>
      </c>
      <c r="B94" s="53" t="s">
        <v>533</v>
      </c>
      <c r="C94" s="54" t="s">
        <v>728</v>
      </c>
      <c r="D94" s="49"/>
      <c r="E94" s="49"/>
      <c r="F94" s="49">
        <v>1</v>
      </c>
      <c r="G94" s="49">
        <v>1.5</v>
      </c>
      <c r="H94" s="49"/>
      <c r="I94" s="70"/>
      <c r="J94" s="70"/>
      <c r="K94" s="49">
        <v>0</v>
      </c>
      <c r="L94" s="70"/>
      <c r="M94" s="70"/>
      <c r="N94" s="70"/>
      <c r="O94" s="70"/>
      <c r="P94" s="70"/>
      <c r="Q94" s="70"/>
    </row>
    <row r="95" spans="1:17" ht="47.25">
      <c r="A95" s="95" t="s">
        <v>804</v>
      </c>
      <c r="B95" s="53" t="s">
        <v>984</v>
      </c>
      <c r="C95" s="54" t="s">
        <v>985</v>
      </c>
      <c r="D95" s="49"/>
      <c r="E95" s="49"/>
      <c r="F95" s="49"/>
      <c r="G95" s="49"/>
      <c r="H95" s="49"/>
      <c r="I95" s="70"/>
      <c r="J95" s="70"/>
      <c r="K95" s="49"/>
      <c r="L95" s="70"/>
      <c r="M95" s="70"/>
      <c r="N95" s="70"/>
      <c r="O95" s="70"/>
      <c r="P95" s="70"/>
      <c r="Q95" s="70"/>
    </row>
    <row r="96" spans="1:17" ht="78.75">
      <c r="A96" s="95" t="s">
        <v>805</v>
      </c>
      <c r="B96" s="53" t="s">
        <v>106</v>
      </c>
      <c r="C96" s="54" t="s">
        <v>286</v>
      </c>
      <c r="D96" s="49"/>
      <c r="E96" s="49"/>
      <c r="F96" s="49"/>
      <c r="G96" s="49"/>
      <c r="H96" s="49"/>
      <c r="I96" s="70"/>
      <c r="J96" s="70"/>
      <c r="K96" s="49"/>
      <c r="L96" s="70"/>
      <c r="M96" s="70"/>
      <c r="N96" s="70"/>
      <c r="O96" s="70"/>
      <c r="P96" s="70"/>
      <c r="Q96" s="70"/>
    </row>
    <row r="97" spans="1:17" ht="63">
      <c r="A97" s="95" t="s">
        <v>805</v>
      </c>
      <c r="B97" s="53" t="s">
        <v>535</v>
      </c>
      <c r="C97" s="54" t="s">
        <v>729</v>
      </c>
      <c r="D97" s="49"/>
      <c r="E97" s="49"/>
      <c r="F97" s="49">
        <v>1</v>
      </c>
      <c r="G97" s="49">
        <v>1.63</v>
      </c>
      <c r="H97" s="49"/>
      <c r="I97" s="70"/>
      <c r="J97" s="70"/>
      <c r="K97" s="49">
        <v>0</v>
      </c>
      <c r="L97" s="70"/>
      <c r="M97" s="70"/>
      <c r="N97" s="70"/>
      <c r="O97" s="70"/>
      <c r="P97" s="70"/>
      <c r="Q97" s="70"/>
    </row>
    <row r="98" spans="1:17" ht="63">
      <c r="A98" s="95" t="s">
        <v>805</v>
      </c>
      <c r="B98" s="53" t="s">
        <v>536</v>
      </c>
      <c r="C98" s="54" t="s">
        <v>730</v>
      </c>
      <c r="D98" s="49"/>
      <c r="E98" s="49"/>
      <c r="F98" s="49">
        <v>0</v>
      </c>
      <c r="G98" s="49">
        <v>0.43</v>
      </c>
      <c r="H98" s="49"/>
      <c r="I98" s="70"/>
      <c r="J98" s="70"/>
      <c r="K98" s="49">
        <v>0</v>
      </c>
      <c r="L98" s="70"/>
      <c r="M98" s="70"/>
      <c r="N98" s="70"/>
      <c r="O98" s="70"/>
      <c r="P98" s="70"/>
      <c r="Q98" s="70"/>
    </row>
    <row r="99" spans="1:17" ht="47.25">
      <c r="A99" s="95" t="s">
        <v>805</v>
      </c>
      <c r="B99" s="53" t="s">
        <v>988</v>
      </c>
      <c r="C99" s="54" t="s">
        <v>2290</v>
      </c>
      <c r="D99" s="49"/>
      <c r="E99" s="49"/>
      <c r="F99" s="49"/>
      <c r="G99" s="49"/>
      <c r="H99" s="49"/>
      <c r="I99" s="70"/>
      <c r="J99" s="70"/>
      <c r="K99" s="49"/>
      <c r="L99" s="70"/>
      <c r="M99" s="70"/>
      <c r="N99" s="70"/>
      <c r="O99" s="70"/>
      <c r="P99" s="70"/>
      <c r="Q99" s="70"/>
    </row>
    <row r="100" spans="1:17" ht="63">
      <c r="A100" s="95" t="s">
        <v>805</v>
      </c>
      <c r="B100" s="53" t="s">
        <v>537</v>
      </c>
      <c r="C100" s="54" t="s">
        <v>287</v>
      </c>
      <c r="D100" s="24"/>
      <c r="E100" s="24"/>
      <c r="F100" s="49"/>
      <c r="G100" s="49"/>
      <c r="H100" s="49"/>
      <c r="I100" s="70"/>
      <c r="J100" s="70"/>
      <c r="K100" s="49"/>
      <c r="L100" s="70"/>
      <c r="M100" s="70"/>
      <c r="N100" s="70"/>
      <c r="O100" s="70"/>
      <c r="P100" s="70"/>
      <c r="Q100" s="70"/>
    </row>
    <row r="101" spans="1:17" ht="47.25">
      <c r="A101" s="95" t="s">
        <v>805</v>
      </c>
      <c r="B101" s="53" t="s">
        <v>175</v>
      </c>
      <c r="C101" s="54" t="s">
        <v>2291</v>
      </c>
      <c r="D101" s="24"/>
      <c r="E101" s="24"/>
      <c r="F101" s="49"/>
      <c r="G101" s="49"/>
      <c r="H101" s="49"/>
      <c r="I101" s="70"/>
      <c r="J101" s="70"/>
      <c r="K101" s="49"/>
      <c r="L101" s="70"/>
      <c r="M101" s="70"/>
      <c r="N101" s="70"/>
      <c r="O101" s="70"/>
      <c r="P101" s="70"/>
      <c r="Q101" s="70"/>
    </row>
    <row r="102" spans="1:17" ht="31.5">
      <c r="A102" s="95" t="s">
        <v>804</v>
      </c>
      <c r="B102" s="53" t="s">
        <v>538</v>
      </c>
      <c r="C102" s="54" t="s">
        <v>2292</v>
      </c>
      <c r="D102" s="24"/>
      <c r="E102" s="24"/>
      <c r="F102" s="49"/>
      <c r="G102" s="49"/>
      <c r="H102" s="49"/>
      <c r="I102" s="70"/>
      <c r="J102" s="70"/>
      <c r="K102" s="49"/>
      <c r="L102" s="70"/>
      <c r="M102" s="70"/>
      <c r="N102" s="70"/>
      <c r="O102" s="70"/>
      <c r="P102" s="70"/>
      <c r="Q102" s="70"/>
    </row>
    <row r="103" spans="1:17" ht="47.25">
      <c r="A103" s="95" t="s">
        <v>805</v>
      </c>
      <c r="B103" s="53" t="s">
        <v>539</v>
      </c>
      <c r="C103" s="54" t="s">
        <v>2293</v>
      </c>
      <c r="D103" s="24"/>
      <c r="E103" s="24"/>
      <c r="F103" s="49">
        <v>0</v>
      </c>
      <c r="G103" s="49">
        <v>2.11</v>
      </c>
      <c r="H103" s="49"/>
      <c r="I103" s="70"/>
      <c r="J103" s="70"/>
      <c r="K103" s="49">
        <v>0</v>
      </c>
      <c r="L103" s="70"/>
      <c r="M103" s="70"/>
      <c r="N103" s="70"/>
      <c r="O103" s="70"/>
      <c r="P103" s="70"/>
      <c r="Q103" s="70"/>
    </row>
    <row r="104" spans="1:17" ht="63">
      <c r="A104" s="95" t="s">
        <v>805</v>
      </c>
      <c r="B104" s="53" t="s">
        <v>540</v>
      </c>
      <c r="C104" s="54" t="s">
        <v>2294</v>
      </c>
      <c r="D104" s="24"/>
      <c r="E104" s="24"/>
      <c r="F104" s="49">
        <v>0</v>
      </c>
      <c r="G104" s="49">
        <v>1.02</v>
      </c>
      <c r="H104" s="49"/>
      <c r="I104" s="70"/>
      <c r="J104" s="70"/>
      <c r="K104" s="49">
        <v>0</v>
      </c>
      <c r="L104" s="70"/>
      <c r="M104" s="70"/>
      <c r="N104" s="70"/>
      <c r="O104" s="70"/>
      <c r="P104" s="70"/>
      <c r="Q104" s="70"/>
    </row>
    <row r="105" spans="1:17" ht="63">
      <c r="A105" s="95" t="s">
        <v>805</v>
      </c>
      <c r="B105" s="53" t="s">
        <v>541</v>
      </c>
      <c r="C105" s="54" t="s">
        <v>2295</v>
      </c>
      <c r="D105" s="24"/>
      <c r="E105" s="24"/>
      <c r="F105" s="49"/>
      <c r="G105" s="49"/>
      <c r="H105" s="49"/>
      <c r="I105" s="70"/>
      <c r="J105" s="70"/>
      <c r="K105" s="49"/>
      <c r="L105" s="70"/>
      <c r="M105" s="70"/>
      <c r="N105" s="70"/>
      <c r="O105" s="70"/>
      <c r="P105" s="70"/>
      <c r="Q105" s="70"/>
    </row>
    <row r="106" spans="1:17" ht="31.5">
      <c r="A106" s="95" t="s">
        <v>804</v>
      </c>
      <c r="B106" s="53" t="s">
        <v>542</v>
      </c>
      <c r="C106" s="54" t="s">
        <v>288</v>
      </c>
      <c r="D106" s="24"/>
      <c r="E106" s="24"/>
      <c r="F106" s="49"/>
      <c r="G106" s="49"/>
      <c r="H106" s="49"/>
      <c r="I106" s="70"/>
      <c r="J106" s="70"/>
      <c r="K106" s="49"/>
      <c r="L106" s="70"/>
      <c r="M106" s="70"/>
      <c r="N106" s="70"/>
      <c r="O106" s="70"/>
      <c r="P106" s="70"/>
      <c r="Q106" s="70"/>
    </row>
    <row r="107" spans="1:17" ht="31.5">
      <c r="A107" s="95" t="s">
        <v>805</v>
      </c>
      <c r="B107" s="53" t="s">
        <v>543</v>
      </c>
      <c r="C107" s="54" t="s">
        <v>289</v>
      </c>
      <c r="D107" s="24"/>
      <c r="E107" s="24"/>
      <c r="F107" s="49"/>
      <c r="G107" s="49"/>
      <c r="H107" s="49"/>
      <c r="I107" s="70"/>
      <c r="J107" s="70"/>
      <c r="K107" s="49"/>
      <c r="L107" s="70"/>
      <c r="M107" s="70"/>
      <c r="N107" s="70"/>
      <c r="O107" s="70"/>
      <c r="P107" s="70"/>
      <c r="Q107" s="70"/>
    </row>
    <row r="108" spans="1:17" ht="47.25">
      <c r="A108" s="95" t="s">
        <v>805</v>
      </c>
      <c r="B108" s="53" t="s">
        <v>995</v>
      </c>
      <c r="C108" s="54" t="s">
        <v>996</v>
      </c>
      <c r="D108" s="24"/>
      <c r="E108" s="24"/>
      <c r="F108" s="49">
        <v>0</v>
      </c>
      <c r="G108" s="49">
        <v>5.5</v>
      </c>
      <c r="H108" s="49"/>
      <c r="I108" s="70"/>
      <c r="J108" s="70"/>
      <c r="K108" s="49">
        <v>0</v>
      </c>
      <c r="L108" s="70"/>
      <c r="M108" s="70"/>
      <c r="N108" s="70"/>
      <c r="O108" s="70"/>
      <c r="P108" s="70"/>
      <c r="Q108" s="70"/>
    </row>
    <row r="109" spans="1:17" ht="47.25">
      <c r="A109" s="95" t="s">
        <v>805</v>
      </c>
      <c r="B109" s="53" t="s">
        <v>544</v>
      </c>
      <c r="C109" s="54" t="s">
        <v>2297</v>
      </c>
      <c r="D109" s="24"/>
      <c r="E109" s="24"/>
      <c r="F109" s="49"/>
      <c r="G109" s="49"/>
      <c r="H109" s="49"/>
      <c r="I109" s="70"/>
      <c r="J109" s="70"/>
      <c r="K109" s="49"/>
      <c r="L109" s="70"/>
      <c r="M109" s="70"/>
      <c r="N109" s="70"/>
      <c r="O109" s="70"/>
      <c r="P109" s="70"/>
      <c r="Q109" s="70"/>
    </row>
    <row r="110" spans="1:17" ht="47.25">
      <c r="A110" s="95" t="s">
        <v>805</v>
      </c>
      <c r="B110" s="53" t="s">
        <v>545</v>
      </c>
      <c r="C110" s="54" t="s">
        <v>2298</v>
      </c>
      <c r="D110" s="24"/>
      <c r="E110" s="24"/>
      <c r="F110" s="49">
        <v>0</v>
      </c>
      <c r="G110" s="49">
        <v>0.31</v>
      </c>
      <c r="H110" s="49"/>
      <c r="I110" s="70"/>
      <c r="J110" s="70"/>
      <c r="K110" s="49">
        <v>0</v>
      </c>
      <c r="L110" s="70"/>
      <c r="M110" s="70"/>
      <c r="N110" s="70"/>
      <c r="O110" s="70"/>
      <c r="P110" s="70"/>
      <c r="Q110" s="70"/>
    </row>
    <row r="111" spans="1:17" ht="63">
      <c r="A111" s="95" t="s">
        <v>805</v>
      </c>
      <c r="B111" s="53" t="s">
        <v>546</v>
      </c>
      <c r="C111" s="54" t="s">
        <v>2299</v>
      </c>
      <c r="D111" s="24"/>
      <c r="E111" s="24"/>
      <c r="F111" s="49">
        <v>0</v>
      </c>
      <c r="G111" s="49">
        <v>0.60</v>
      </c>
      <c r="H111" s="49"/>
      <c r="I111" s="70"/>
      <c r="J111" s="70"/>
      <c r="K111" s="49">
        <v>0</v>
      </c>
      <c r="L111" s="70"/>
      <c r="M111" s="70"/>
      <c r="N111" s="70"/>
      <c r="O111" s="70"/>
      <c r="P111" s="70"/>
      <c r="Q111" s="70"/>
    </row>
    <row r="112" spans="1:17" ht="78.75">
      <c r="A112" s="95" t="s">
        <v>805</v>
      </c>
      <c r="B112" s="53" t="s">
        <v>548</v>
      </c>
      <c r="C112" s="54" t="s">
        <v>290</v>
      </c>
      <c r="D112" s="24"/>
      <c r="E112" s="24"/>
      <c r="F112" s="49">
        <v>0</v>
      </c>
      <c r="G112" s="49">
        <v>4</v>
      </c>
      <c r="H112" s="49"/>
      <c r="I112" s="70"/>
      <c r="J112" s="70"/>
      <c r="K112" s="49">
        <v>0</v>
      </c>
      <c r="L112" s="70"/>
      <c r="M112" s="70"/>
      <c r="N112" s="70"/>
      <c r="O112" s="70"/>
      <c r="P112" s="70"/>
      <c r="Q112" s="70"/>
    </row>
    <row r="113" spans="1:17" ht="63">
      <c r="A113" s="95" t="s">
        <v>805</v>
      </c>
      <c r="B113" s="53" t="s">
        <v>549</v>
      </c>
      <c r="C113" s="54" t="s">
        <v>291</v>
      </c>
      <c r="D113" s="24"/>
      <c r="E113" s="24"/>
      <c r="F113" s="49"/>
      <c r="G113" s="49"/>
      <c r="H113" s="49"/>
      <c r="I113" s="70"/>
      <c r="J113" s="70"/>
      <c r="K113" s="49"/>
      <c r="L113" s="70"/>
      <c r="M113" s="70"/>
      <c r="N113" s="70"/>
      <c r="O113" s="70"/>
      <c r="P113" s="70"/>
      <c r="Q113" s="70"/>
    </row>
    <row r="114" spans="1:17" ht="47.25">
      <c r="A114" s="95" t="s">
        <v>805</v>
      </c>
      <c r="B114" s="53" t="s">
        <v>245</v>
      </c>
      <c r="C114" s="54" t="s">
        <v>2302</v>
      </c>
      <c r="D114" s="24"/>
      <c r="E114" s="24"/>
      <c r="F114" s="49"/>
      <c r="G114" s="49"/>
      <c r="H114" s="49"/>
      <c r="I114" s="70"/>
      <c r="J114" s="70"/>
      <c r="K114" s="49"/>
      <c r="L114" s="70"/>
      <c r="M114" s="70"/>
      <c r="N114" s="70"/>
      <c r="O114" s="70"/>
      <c r="P114" s="70"/>
      <c r="Q114" s="70"/>
    </row>
    <row r="115" spans="1:17" ht="63">
      <c r="A115" s="95" t="s">
        <v>805</v>
      </c>
      <c r="B115" s="53" t="s">
        <v>550</v>
      </c>
      <c r="C115" s="54" t="s">
        <v>2303</v>
      </c>
      <c r="D115" s="24"/>
      <c r="E115" s="24"/>
      <c r="F115" s="49"/>
      <c r="G115" s="49"/>
      <c r="H115" s="49"/>
      <c r="I115" s="70"/>
      <c r="J115" s="70"/>
      <c r="K115" s="49"/>
      <c r="L115" s="70"/>
      <c r="M115" s="70"/>
      <c r="N115" s="70"/>
      <c r="O115" s="70"/>
      <c r="P115" s="70"/>
      <c r="Q115" s="70"/>
    </row>
    <row r="116" spans="1:17" ht="63">
      <c r="A116" s="95" t="s">
        <v>805</v>
      </c>
      <c r="B116" s="53" t="s">
        <v>551</v>
      </c>
      <c r="C116" s="54" t="s">
        <v>2304</v>
      </c>
      <c r="D116" s="24"/>
      <c r="E116" s="24"/>
      <c r="F116" s="49"/>
      <c r="G116" s="49"/>
      <c r="H116" s="49"/>
      <c r="I116" s="70"/>
      <c r="J116" s="70"/>
      <c r="K116" s="49"/>
      <c r="L116" s="70"/>
      <c r="M116" s="70"/>
      <c r="N116" s="70"/>
      <c r="O116" s="70"/>
      <c r="P116" s="70"/>
      <c r="Q116" s="70"/>
    </row>
    <row r="117" spans="1:17" ht="63">
      <c r="A117" s="95" t="s">
        <v>805</v>
      </c>
      <c r="B117" s="53" t="s">
        <v>552</v>
      </c>
      <c r="C117" s="54" t="s">
        <v>2305</v>
      </c>
      <c r="D117" s="24"/>
      <c r="E117" s="24"/>
      <c r="F117" s="49"/>
      <c r="G117" s="49"/>
      <c r="H117" s="49"/>
      <c r="I117" s="70"/>
      <c r="J117" s="70"/>
      <c r="K117" s="49"/>
      <c r="L117" s="70"/>
      <c r="M117" s="70"/>
      <c r="N117" s="70"/>
      <c r="O117" s="70"/>
      <c r="P117" s="70"/>
      <c r="Q117" s="70"/>
    </row>
    <row r="118" spans="1:17" ht="47.25">
      <c r="A118" s="95" t="s">
        <v>805</v>
      </c>
      <c r="B118" s="53" t="s">
        <v>553</v>
      </c>
      <c r="C118" s="54" t="s">
        <v>292</v>
      </c>
      <c r="D118" s="24"/>
      <c r="E118" s="24"/>
      <c r="F118" s="49"/>
      <c r="G118" s="49"/>
      <c r="H118" s="49"/>
      <c r="I118" s="70"/>
      <c r="J118" s="70"/>
      <c r="K118" s="49"/>
      <c r="L118" s="70"/>
      <c r="M118" s="70"/>
      <c r="N118" s="70"/>
      <c r="O118" s="70"/>
      <c r="P118" s="70"/>
      <c r="Q118" s="70"/>
    </row>
    <row r="119" spans="1:17" ht="63">
      <c r="A119" s="95" t="s">
        <v>805</v>
      </c>
      <c r="B119" s="53" t="s">
        <v>554</v>
      </c>
      <c r="C119" s="54" t="s">
        <v>293</v>
      </c>
      <c r="D119" s="24"/>
      <c r="E119" s="24"/>
      <c r="F119" s="49"/>
      <c r="G119" s="49"/>
      <c r="H119" s="49"/>
      <c r="I119" s="70"/>
      <c r="J119" s="70"/>
      <c r="K119" s="49"/>
      <c r="L119" s="70"/>
      <c r="M119" s="70"/>
      <c r="N119" s="70"/>
      <c r="O119" s="70"/>
      <c r="P119" s="70"/>
      <c r="Q119" s="70"/>
    </row>
    <row r="120" spans="1:17" ht="78.75">
      <c r="A120" s="95" t="s">
        <v>805</v>
      </c>
      <c r="B120" s="53" t="s">
        <v>555</v>
      </c>
      <c r="C120" s="54" t="s">
        <v>2306</v>
      </c>
      <c r="D120" s="24"/>
      <c r="E120" s="24"/>
      <c r="F120" s="49"/>
      <c r="G120" s="49"/>
      <c r="H120" s="49"/>
      <c r="I120" s="70"/>
      <c r="J120" s="70"/>
      <c r="K120" s="49"/>
      <c r="L120" s="70"/>
      <c r="M120" s="70"/>
      <c r="N120" s="70"/>
      <c r="O120" s="70"/>
      <c r="P120" s="70"/>
      <c r="Q120" s="70"/>
    </row>
    <row r="121" spans="1:17" ht="47.25">
      <c r="A121" s="95" t="s">
        <v>805</v>
      </c>
      <c r="B121" s="53" t="s">
        <v>556</v>
      </c>
      <c r="C121" s="54" t="s">
        <v>294</v>
      </c>
      <c r="D121" s="24"/>
      <c r="E121" s="24"/>
      <c r="F121" s="49"/>
      <c r="G121" s="49"/>
      <c r="H121" s="49"/>
      <c r="I121" s="70"/>
      <c r="J121" s="70"/>
      <c r="K121" s="49"/>
      <c r="L121" s="70"/>
      <c r="M121" s="70"/>
      <c r="N121" s="70"/>
      <c r="O121" s="70"/>
      <c r="P121" s="70"/>
      <c r="Q121" s="70"/>
    </row>
    <row r="122" spans="1:17" ht="47.25">
      <c r="A122" s="95" t="s">
        <v>805</v>
      </c>
      <c r="B122" s="53" t="s">
        <v>557</v>
      </c>
      <c r="C122" s="54" t="s">
        <v>295</v>
      </c>
      <c r="D122" s="24"/>
      <c r="E122" s="24"/>
      <c r="F122" s="49"/>
      <c r="G122" s="49"/>
      <c r="H122" s="49"/>
      <c r="I122" s="70"/>
      <c r="J122" s="70"/>
      <c r="K122" s="49"/>
      <c r="L122" s="70"/>
      <c r="M122" s="70"/>
      <c r="N122" s="70"/>
      <c r="O122" s="70"/>
      <c r="P122" s="70"/>
      <c r="Q122" s="70"/>
    </row>
    <row r="123" spans="1:17" ht="63">
      <c r="A123" s="95" t="s">
        <v>805</v>
      </c>
      <c r="B123" s="53" t="s">
        <v>558</v>
      </c>
      <c r="C123" s="54" t="s">
        <v>296</v>
      </c>
      <c r="D123" s="24"/>
      <c r="E123" s="24"/>
      <c r="F123" s="49"/>
      <c r="G123" s="49"/>
      <c r="H123" s="49"/>
      <c r="I123" s="70"/>
      <c r="J123" s="70"/>
      <c r="K123" s="49"/>
      <c r="L123" s="70"/>
      <c r="M123" s="70"/>
      <c r="N123" s="70"/>
      <c r="O123" s="70"/>
      <c r="P123" s="70"/>
      <c r="Q123" s="70"/>
    </row>
    <row r="124" spans="1:17" ht="110.25">
      <c r="A124" s="95" t="s">
        <v>805</v>
      </c>
      <c r="B124" s="53" t="s">
        <v>1021</v>
      </c>
      <c r="C124" s="54" t="s">
        <v>1022</v>
      </c>
      <c r="D124" s="24"/>
      <c r="E124" s="24"/>
      <c r="F124" s="49">
        <v>0</v>
      </c>
      <c r="G124" s="49">
        <v>2.62</v>
      </c>
      <c r="H124" s="49"/>
      <c r="I124" s="70"/>
      <c r="J124" s="70"/>
      <c r="K124" s="49">
        <v>0</v>
      </c>
      <c r="L124" s="70"/>
      <c r="M124" s="70"/>
      <c r="N124" s="70"/>
      <c r="O124" s="70"/>
      <c r="P124" s="70"/>
      <c r="Q124" s="70"/>
    </row>
    <row r="125" spans="1:17" ht="78.75">
      <c r="A125" s="95" t="s">
        <v>805</v>
      </c>
      <c r="B125" s="53" t="s">
        <v>559</v>
      </c>
      <c r="C125" s="54" t="s">
        <v>2315</v>
      </c>
      <c r="D125" s="24"/>
      <c r="E125" s="24"/>
      <c r="F125" s="49"/>
      <c r="G125" s="49"/>
      <c r="H125" s="49"/>
      <c r="I125" s="70"/>
      <c r="J125" s="70"/>
      <c r="K125" s="49"/>
      <c r="L125" s="70"/>
      <c r="M125" s="70"/>
      <c r="N125" s="70"/>
      <c r="O125" s="70"/>
      <c r="P125" s="70"/>
      <c r="Q125" s="70"/>
    </row>
    <row r="126" spans="1:17" ht="173.25">
      <c r="A126" s="95" t="s">
        <v>805</v>
      </c>
      <c r="B126" s="53" t="s">
        <v>561</v>
      </c>
      <c r="C126" s="54" t="s">
        <v>2317</v>
      </c>
      <c r="D126" s="24"/>
      <c r="E126" s="24"/>
      <c r="F126" s="49"/>
      <c r="G126" s="49"/>
      <c r="H126" s="49"/>
      <c r="I126" s="70"/>
      <c r="J126" s="70"/>
      <c r="K126" s="49"/>
      <c r="L126" s="70"/>
      <c r="M126" s="70"/>
      <c r="N126" s="70"/>
      <c r="O126" s="70"/>
      <c r="P126" s="70"/>
      <c r="Q126" s="70"/>
    </row>
    <row r="127" spans="1:17" ht="126">
      <c r="A127" s="95" t="s">
        <v>805</v>
      </c>
      <c r="B127" s="53" t="s">
        <v>562</v>
      </c>
      <c r="C127" s="54" t="s">
        <v>2318</v>
      </c>
      <c r="D127" s="24"/>
      <c r="E127" s="24"/>
      <c r="F127" s="49"/>
      <c r="G127" s="49"/>
      <c r="H127" s="49"/>
      <c r="I127" s="70"/>
      <c r="J127" s="70"/>
      <c r="K127" s="49"/>
      <c r="L127" s="70"/>
      <c r="M127" s="70"/>
      <c r="N127" s="70"/>
      <c r="O127" s="70"/>
      <c r="P127" s="70"/>
      <c r="Q127" s="70"/>
    </row>
    <row r="128" spans="1:17" ht="63">
      <c r="A128" s="95" t="s">
        <v>805</v>
      </c>
      <c r="B128" s="53" t="s">
        <v>563</v>
      </c>
      <c r="C128" s="54" t="s">
        <v>2319</v>
      </c>
      <c r="D128" s="24"/>
      <c r="E128" s="24"/>
      <c r="F128" s="49"/>
      <c r="G128" s="49"/>
      <c r="H128" s="49"/>
      <c r="I128" s="70"/>
      <c r="J128" s="70"/>
      <c r="K128" s="49"/>
      <c r="L128" s="70"/>
      <c r="M128" s="70"/>
      <c r="N128" s="70"/>
      <c r="O128" s="70"/>
      <c r="P128" s="70"/>
      <c r="Q128" s="70"/>
    </row>
    <row r="129" spans="1:17" ht="47.25">
      <c r="A129" s="95" t="s">
        <v>805</v>
      </c>
      <c r="B129" s="53" t="s">
        <v>564</v>
      </c>
      <c r="C129" s="54" t="s">
        <v>297</v>
      </c>
      <c r="D129" s="24"/>
      <c r="E129" s="24"/>
      <c r="F129" s="49"/>
      <c r="G129" s="49"/>
      <c r="H129" s="49"/>
      <c r="I129" s="70"/>
      <c r="J129" s="70"/>
      <c r="K129" s="49"/>
      <c r="L129" s="70"/>
      <c r="M129" s="70"/>
      <c r="N129" s="70"/>
      <c r="O129" s="70"/>
      <c r="P129" s="70"/>
      <c r="Q129" s="70"/>
    </row>
    <row r="130" spans="1:17" ht="31.5">
      <c r="A130" s="95" t="s">
        <v>805</v>
      </c>
      <c r="B130" s="53" t="s">
        <v>566</v>
      </c>
      <c r="C130" s="54" t="s">
        <v>299</v>
      </c>
      <c r="D130" s="24"/>
      <c r="E130" s="24"/>
      <c r="F130" s="49">
        <v>0</v>
      </c>
      <c r="G130" s="49">
        <v>0</v>
      </c>
      <c r="H130" s="49"/>
      <c r="I130" s="70"/>
      <c r="J130" s="70"/>
      <c r="K130" s="49">
        <v>2.2999999999999998</v>
      </c>
      <c r="L130" s="70"/>
      <c r="M130" s="70"/>
      <c r="N130" s="70"/>
      <c r="O130" s="70"/>
      <c r="P130" s="70"/>
      <c r="Q130" s="70"/>
    </row>
    <row r="131" spans="1:17" ht="31.5">
      <c r="A131" s="95" t="s">
        <v>804</v>
      </c>
      <c r="B131" s="53" t="s">
        <v>567</v>
      </c>
      <c r="C131" s="54" t="s">
        <v>300</v>
      </c>
      <c r="D131" s="24"/>
      <c r="E131" s="24"/>
      <c r="F131" s="49"/>
      <c r="G131" s="49"/>
      <c r="H131" s="49"/>
      <c r="I131" s="70"/>
      <c r="J131" s="70"/>
      <c r="K131" s="49"/>
      <c r="L131" s="70"/>
      <c r="M131" s="70"/>
      <c r="N131" s="70"/>
      <c r="O131" s="70"/>
      <c r="P131" s="70"/>
      <c r="Q131" s="70"/>
    </row>
    <row r="132" spans="1:17" ht="47.25">
      <c r="A132" s="95" t="s">
        <v>804</v>
      </c>
      <c r="B132" s="53" t="s">
        <v>569</v>
      </c>
      <c r="C132" s="54" t="s">
        <v>302</v>
      </c>
      <c r="D132" s="24"/>
      <c r="E132" s="24"/>
      <c r="F132" s="49"/>
      <c r="G132" s="49"/>
      <c r="H132" s="49"/>
      <c r="I132" s="70"/>
      <c r="J132" s="70"/>
      <c r="K132" s="49"/>
      <c r="L132" s="70"/>
      <c r="M132" s="70"/>
      <c r="N132" s="70"/>
      <c r="O132" s="70"/>
      <c r="P132" s="70"/>
      <c r="Q132" s="70"/>
    </row>
    <row r="133" spans="1:17" ht="63">
      <c r="A133" s="95" t="s">
        <v>805</v>
      </c>
      <c r="B133" s="53" t="s">
        <v>107</v>
      </c>
      <c r="C133" s="54" t="s">
        <v>303</v>
      </c>
      <c r="D133" s="24"/>
      <c r="E133" s="24"/>
      <c r="F133" s="49"/>
      <c r="G133" s="49"/>
      <c r="H133" s="49"/>
      <c r="I133" s="70"/>
      <c r="J133" s="70"/>
      <c r="K133" s="49"/>
      <c r="L133" s="70"/>
      <c r="M133" s="70"/>
      <c r="N133" s="70"/>
      <c r="O133" s="70"/>
      <c r="P133" s="70"/>
      <c r="Q133" s="70"/>
    </row>
    <row r="134" spans="1:17" ht="78.75">
      <c r="A134" s="95" t="s">
        <v>805</v>
      </c>
      <c r="B134" s="53" t="s">
        <v>571</v>
      </c>
      <c r="C134" s="54" t="s">
        <v>305</v>
      </c>
      <c r="D134" s="24"/>
      <c r="E134" s="24"/>
      <c r="F134" s="49"/>
      <c r="G134" s="49"/>
      <c r="H134" s="49"/>
      <c r="I134" s="70"/>
      <c r="J134" s="70"/>
      <c r="K134" s="49"/>
      <c r="L134" s="70"/>
      <c r="M134" s="70"/>
      <c r="N134" s="70"/>
      <c r="O134" s="70"/>
      <c r="P134" s="70"/>
      <c r="Q134" s="70"/>
    </row>
    <row r="135" spans="1:17" ht="47.25">
      <c r="A135" s="95" t="s">
        <v>805</v>
      </c>
      <c r="B135" s="53" t="s">
        <v>111</v>
      </c>
      <c r="C135" s="54" t="s">
        <v>2327</v>
      </c>
      <c r="D135" s="24"/>
      <c r="E135" s="24"/>
      <c r="F135" s="49"/>
      <c r="G135" s="49"/>
      <c r="H135" s="49"/>
      <c r="I135" s="70"/>
      <c r="J135" s="70"/>
      <c r="K135" s="49"/>
      <c r="L135" s="70"/>
      <c r="M135" s="70"/>
      <c r="N135" s="70"/>
      <c r="O135" s="70"/>
      <c r="P135" s="70"/>
      <c r="Q135" s="70"/>
    </row>
    <row r="136" spans="1:17" ht="31.5">
      <c r="A136" s="95" t="s">
        <v>805</v>
      </c>
      <c r="B136" s="53" t="s">
        <v>572</v>
      </c>
      <c r="C136" s="54" t="s">
        <v>2328</v>
      </c>
      <c r="D136" s="24"/>
      <c r="E136" s="24"/>
      <c r="F136" s="49">
        <v>0</v>
      </c>
      <c r="G136" s="49">
        <v>2.21</v>
      </c>
      <c r="H136" s="49"/>
      <c r="I136" s="70"/>
      <c r="J136" s="70"/>
      <c r="K136" s="49">
        <v>0</v>
      </c>
      <c r="L136" s="70"/>
      <c r="M136" s="70"/>
      <c r="N136" s="70"/>
      <c r="O136" s="70"/>
      <c r="P136" s="70"/>
      <c r="Q136" s="70"/>
    </row>
    <row r="137" spans="1:17" ht="47.25">
      <c r="A137" s="95" t="s">
        <v>805</v>
      </c>
      <c r="B137" s="53" t="s">
        <v>573</v>
      </c>
      <c r="C137" s="54" t="s">
        <v>2329</v>
      </c>
      <c r="D137" s="24"/>
      <c r="E137" s="24"/>
      <c r="F137" s="49"/>
      <c r="G137" s="49"/>
      <c r="H137" s="49"/>
      <c r="I137" s="70"/>
      <c r="J137" s="70"/>
      <c r="K137" s="49"/>
      <c r="L137" s="70"/>
      <c r="M137" s="70"/>
      <c r="N137" s="70"/>
      <c r="O137" s="70"/>
      <c r="P137" s="70"/>
      <c r="Q137" s="70"/>
    </row>
    <row r="138" spans="1:17" ht="47.25">
      <c r="A138" s="95" t="s">
        <v>805</v>
      </c>
      <c r="B138" s="53" t="s">
        <v>574</v>
      </c>
      <c r="C138" s="54" t="s">
        <v>2330</v>
      </c>
      <c r="D138" s="24"/>
      <c r="E138" s="24"/>
      <c r="F138" s="49">
        <v>0</v>
      </c>
      <c r="G138" s="49">
        <v>0.78</v>
      </c>
      <c r="H138" s="49"/>
      <c r="I138" s="70"/>
      <c r="J138" s="70"/>
      <c r="K138" s="49">
        <v>0</v>
      </c>
      <c r="L138" s="70"/>
      <c r="M138" s="70"/>
      <c r="N138" s="70"/>
      <c r="O138" s="70"/>
      <c r="P138" s="70"/>
      <c r="Q138" s="70"/>
    </row>
    <row r="139" spans="1:17" ht="47.25">
      <c r="A139" s="95" t="s">
        <v>805</v>
      </c>
      <c r="B139" s="53" t="s">
        <v>575</v>
      </c>
      <c r="C139" s="54" t="s">
        <v>2331</v>
      </c>
      <c r="D139" s="24"/>
      <c r="E139" s="24"/>
      <c r="F139" s="49"/>
      <c r="G139" s="49"/>
      <c r="H139" s="49"/>
      <c r="I139" s="70"/>
      <c r="J139" s="70"/>
      <c r="K139" s="49"/>
      <c r="L139" s="70"/>
      <c r="M139" s="70"/>
      <c r="N139" s="70"/>
      <c r="O139" s="70"/>
      <c r="P139" s="70"/>
      <c r="Q139" s="70"/>
    </row>
    <row r="140" spans="1:17" ht="31.5">
      <c r="A140" s="95" t="s">
        <v>805</v>
      </c>
      <c r="B140" s="53" t="s">
        <v>576</v>
      </c>
      <c r="C140" s="54" t="s">
        <v>2332</v>
      </c>
      <c r="D140" s="24"/>
      <c r="E140" s="24"/>
      <c r="F140" s="49"/>
      <c r="G140" s="49"/>
      <c r="H140" s="49"/>
      <c r="I140" s="70"/>
      <c r="J140" s="70"/>
      <c r="K140" s="49"/>
      <c r="L140" s="70"/>
      <c r="M140" s="70"/>
      <c r="N140" s="70"/>
      <c r="O140" s="70"/>
      <c r="P140" s="70"/>
      <c r="Q140" s="70"/>
    </row>
    <row r="141" spans="1:17" ht="47.25">
      <c r="A141" s="95" t="s">
        <v>805</v>
      </c>
      <c r="B141" s="53" t="s">
        <v>176</v>
      </c>
      <c r="C141" s="54" t="s">
        <v>2333</v>
      </c>
      <c r="D141" s="24"/>
      <c r="E141" s="24"/>
      <c r="F141" s="49"/>
      <c r="G141" s="49"/>
      <c r="H141" s="49"/>
      <c r="I141" s="70"/>
      <c r="J141" s="70"/>
      <c r="K141" s="49"/>
      <c r="L141" s="70"/>
      <c r="M141" s="70"/>
      <c r="N141" s="70"/>
      <c r="O141" s="70"/>
      <c r="P141" s="70"/>
      <c r="Q141" s="70"/>
    </row>
    <row r="142" spans="1:17" ht="63">
      <c r="A142" s="95" t="s">
        <v>805</v>
      </c>
      <c r="B142" s="53" t="s">
        <v>112</v>
      </c>
      <c r="C142" s="54" t="s">
        <v>731</v>
      </c>
      <c r="D142" s="24"/>
      <c r="E142" s="24"/>
      <c r="F142" s="49"/>
      <c r="G142" s="49"/>
      <c r="H142" s="49"/>
      <c r="I142" s="70"/>
      <c r="J142" s="70"/>
      <c r="K142" s="49"/>
      <c r="L142" s="70"/>
      <c r="M142" s="70"/>
      <c r="N142" s="70"/>
      <c r="O142" s="70"/>
      <c r="P142" s="70"/>
      <c r="Q142" s="70"/>
    </row>
    <row r="143" spans="1:17" ht="47.25">
      <c r="A143" s="95" t="s">
        <v>805</v>
      </c>
      <c r="B143" s="53" t="s">
        <v>177</v>
      </c>
      <c r="C143" s="54" t="s">
        <v>2334</v>
      </c>
      <c r="D143" s="24"/>
      <c r="E143" s="24"/>
      <c r="F143" s="49"/>
      <c r="G143" s="49"/>
      <c r="H143" s="49"/>
      <c r="I143" s="70"/>
      <c r="J143" s="70"/>
      <c r="K143" s="49"/>
      <c r="L143" s="70"/>
      <c r="M143" s="70"/>
      <c r="N143" s="70"/>
      <c r="O143" s="70"/>
      <c r="P143" s="70"/>
      <c r="Q143" s="70"/>
    </row>
    <row r="144" spans="1:17" ht="63">
      <c r="A144" s="95" t="s">
        <v>805</v>
      </c>
      <c r="B144" s="53" t="s">
        <v>230</v>
      </c>
      <c r="C144" s="54" t="s">
        <v>2337</v>
      </c>
      <c r="D144" s="24"/>
      <c r="E144" s="24"/>
      <c r="F144" s="49">
        <v>0</v>
      </c>
      <c r="G144" s="49">
        <v>5.20</v>
      </c>
      <c r="H144" s="49"/>
      <c r="I144" s="70"/>
      <c r="J144" s="70"/>
      <c r="K144" s="49">
        <v>0</v>
      </c>
      <c r="L144" s="70"/>
      <c r="M144" s="70"/>
      <c r="N144" s="70"/>
      <c r="O144" s="70"/>
      <c r="P144" s="70"/>
      <c r="Q144" s="70"/>
    </row>
    <row r="145" spans="1:17" ht="78.75">
      <c r="A145" s="95" t="s">
        <v>804</v>
      </c>
      <c r="B145" s="53" t="s">
        <v>1059</v>
      </c>
      <c r="C145" s="54" t="s">
        <v>2339</v>
      </c>
      <c r="D145" s="24"/>
      <c r="E145" s="24"/>
      <c r="F145" s="49"/>
      <c r="G145" s="49"/>
      <c r="H145" s="49"/>
      <c r="I145" s="70"/>
      <c r="J145" s="70"/>
      <c r="K145" s="49"/>
      <c r="L145" s="70"/>
      <c r="M145" s="70"/>
      <c r="N145" s="70"/>
      <c r="O145" s="70"/>
      <c r="P145" s="70"/>
      <c r="Q145" s="70"/>
    </row>
    <row r="146" spans="1:17" ht="47.25">
      <c r="A146" s="95" t="s">
        <v>805</v>
      </c>
      <c r="B146" s="53" t="s">
        <v>577</v>
      </c>
      <c r="C146" s="54" t="s">
        <v>306</v>
      </c>
      <c r="D146" s="24"/>
      <c r="E146" s="24"/>
      <c r="F146" s="49"/>
      <c r="G146" s="49"/>
      <c r="H146" s="49"/>
      <c r="I146" s="70"/>
      <c r="J146" s="70"/>
      <c r="K146" s="49"/>
      <c r="L146" s="70"/>
      <c r="M146" s="70"/>
      <c r="N146" s="70"/>
      <c r="O146" s="70"/>
      <c r="P146" s="70"/>
      <c r="Q146" s="70"/>
    </row>
    <row r="147" spans="1:17" ht="47.25">
      <c r="A147" s="95" t="s">
        <v>805</v>
      </c>
      <c r="B147" s="53" t="s">
        <v>578</v>
      </c>
      <c r="C147" s="54" t="s">
        <v>307</v>
      </c>
      <c r="D147" s="24"/>
      <c r="E147" s="24"/>
      <c r="F147" s="49"/>
      <c r="G147" s="49"/>
      <c r="H147" s="49"/>
      <c r="I147" s="70"/>
      <c r="J147" s="70"/>
      <c r="K147" s="49"/>
      <c r="L147" s="70"/>
      <c r="M147" s="70"/>
      <c r="N147" s="70"/>
      <c r="O147" s="70"/>
      <c r="P147" s="70"/>
      <c r="Q147" s="70"/>
    </row>
    <row r="148" spans="1:17" ht="63">
      <c r="A148" s="95" t="s">
        <v>805</v>
      </c>
      <c r="B148" s="53" t="s">
        <v>113</v>
      </c>
      <c r="C148" s="54" t="s">
        <v>732</v>
      </c>
      <c r="D148" s="24"/>
      <c r="E148" s="24"/>
      <c r="F148" s="49"/>
      <c r="G148" s="49"/>
      <c r="H148" s="49"/>
      <c r="I148" s="70"/>
      <c r="J148" s="70"/>
      <c r="K148" s="49"/>
      <c r="L148" s="70"/>
      <c r="M148" s="70"/>
      <c r="N148" s="70"/>
      <c r="O148" s="70"/>
      <c r="P148" s="70"/>
      <c r="Q148" s="70"/>
    </row>
    <row r="149" spans="1:17" ht="47.25">
      <c r="A149" s="95" t="s">
        <v>805</v>
      </c>
      <c r="B149" s="53" t="s">
        <v>114</v>
      </c>
      <c r="C149" s="54" t="s">
        <v>733</v>
      </c>
      <c r="D149" s="24"/>
      <c r="E149" s="24"/>
      <c r="F149" s="49"/>
      <c r="G149" s="49"/>
      <c r="H149" s="49"/>
      <c r="I149" s="70"/>
      <c r="J149" s="70"/>
      <c r="K149" s="49"/>
      <c r="L149" s="70"/>
      <c r="M149" s="70"/>
      <c r="N149" s="70"/>
      <c r="O149" s="70"/>
      <c r="P149" s="70"/>
      <c r="Q149" s="70"/>
    </row>
    <row r="150" spans="1:17" ht="47.25">
      <c r="A150" s="95" t="s">
        <v>805</v>
      </c>
      <c r="B150" s="53" t="s">
        <v>115</v>
      </c>
      <c r="C150" s="54" t="s">
        <v>734</v>
      </c>
      <c r="D150" s="24"/>
      <c r="E150" s="24"/>
      <c r="F150" s="49"/>
      <c r="G150" s="49"/>
      <c r="H150" s="49"/>
      <c r="I150" s="70"/>
      <c r="J150" s="70"/>
      <c r="K150" s="49"/>
      <c r="L150" s="70"/>
      <c r="M150" s="70"/>
      <c r="N150" s="70"/>
      <c r="O150" s="70"/>
      <c r="P150" s="70"/>
      <c r="Q150" s="70"/>
    </row>
    <row r="151" spans="1:17" ht="31.5">
      <c r="A151" s="95" t="s">
        <v>805</v>
      </c>
      <c r="B151" s="53" t="s">
        <v>579</v>
      </c>
      <c r="C151" s="54" t="s">
        <v>2341</v>
      </c>
      <c r="D151" s="24"/>
      <c r="E151" s="24"/>
      <c r="F151" s="49"/>
      <c r="G151" s="49"/>
      <c r="H151" s="49"/>
      <c r="I151" s="70"/>
      <c r="J151" s="70"/>
      <c r="K151" s="49"/>
      <c r="L151" s="70"/>
      <c r="M151" s="70"/>
      <c r="N151" s="70"/>
      <c r="O151" s="70"/>
      <c r="P151" s="70"/>
      <c r="Q151" s="70"/>
    </row>
    <row r="152" spans="1:17" ht="47.25">
      <c r="A152" s="95" t="s">
        <v>805</v>
      </c>
      <c r="B152" s="53" t="s">
        <v>580</v>
      </c>
      <c r="C152" s="54" t="s">
        <v>2343</v>
      </c>
      <c r="D152" s="24"/>
      <c r="E152" s="24"/>
      <c r="F152" s="49">
        <v>0</v>
      </c>
      <c r="G152" s="49">
        <v>1.02</v>
      </c>
      <c r="H152" s="49"/>
      <c r="I152" s="70"/>
      <c r="J152" s="70"/>
      <c r="K152" s="49">
        <v>0</v>
      </c>
      <c r="L152" s="70"/>
      <c r="M152" s="70"/>
      <c r="N152" s="70"/>
      <c r="O152" s="70"/>
      <c r="P152" s="70"/>
      <c r="Q152" s="70"/>
    </row>
    <row r="153" spans="1:17" ht="31.5">
      <c r="A153" s="95" t="s">
        <v>805</v>
      </c>
      <c r="B153" s="53" t="s">
        <v>581</v>
      </c>
      <c r="C153" s="54" t="s">
        <v>2345</v>
      </c>
      <c r="D153" s="24"/>
      <c r="E153" s="24"/>
      <c r="F153" s="49"/>
      <c r="G153" s="49"/>
      <c r="H153" s="49"/>
      <c r="I153" s="70"/>
      <c r="J153" s="70"/>
      <c r="K153" s="49"/>
      <c r="L153" s="70"/>
      <c r="M153" s="70"/>
      <c r="N153" s="70"/>
      <c r="O153" s="70"/>
      <c r="P153" s="70"/>
      <c r="Q153" s="70"/>
    </row>
    <row r="154" spans="1:17" ht="47.25">
      <c r="A154" s="95" t="s">
        <v>805</v>
      </c>
      <c r="B154" s="53" t="s">
        <v>246</v>
      </c>
      <c r="C154" s="54" t="s">
        <v>735</v>
      </c>
      <c r="D154" s="24"/>
      <c r="E154" s="24"/>
      <c r="F154" s="49">
        <v>0</v>
      </c>
      <c r="G154" s="49">
        <v>0.5</v>
      </c>
      <c r="H154" s="49"/>
      <c r="I154" s="70"/>
      <c r="J154" s="70"/>
      <c r="K154" s="49">
        <v>0</v>
      </c>
      <c r="L154" s="70"/>
      <c r="M154" s="70"/>
      <c r="N154" s="70"/>
      <c r="O154" s="70"/>
      <c r="P154" s="70"/>
      <c r="Q154" s="70"/>
    </row>
    <row r="155" spans="1:17" ht="63">
      <c r="A155" s="95" t="s">
        <v>805</v>
      </c>
      <c r="B155" s="53" t="s">
        <v>247</v>
      </c>
      <c r="C155" s="54" t="s">
        <v>736</v>
      </c>
      <c r="D155" s="24"/>
      <c r="E155" s="24"/>
      <c r="F155" s="49">
        <v>0</v>
      </c>
      <c r="G155" s="49">
        <v>1</v>
      </c>
      <c r="H155" s="49"/>
      <c r="I155" s="70"/>
      <c r="J155" s="70"/>
      <c r="K155" s="49">
        <v>0</v>
      </c>
      <c r="L155" s="70"/>
      <c r="M155" s="70"/>
      <c r="N155" s="70"/>
      <c r="O155" s="70"/>
      <c r="P155" s="70"/>
      <c r="Q155" s="70"/>
    </row>
    <row r="156" spans="1:17" ht="47.25">
      <c r="A156" s="95" t="s">
        <v>805</v>
      </c>
      <c r="B156" s="53" t="s">
        <v>248</v>
      </c>
      <c r="C156" s="54" t="s">
        <v>737</v>
      </c>
      <c r="D156" s="24"/>
      <c r="E156" s="24"/>
      <c r="F156" s="49">
        <v>0</v>
      </c>
      <c r="G156" s="49">
        <v>1</v>
      </c>
      <c r="H156" s="49"/>
      <c r="I156" s="70"/>
      <c r="J156" s="70"/>
      <c r="K156" s="49">
        <v>0</v>
      </c>
      <c r="L156" s="70"/>
      <c r="M156" s="70"/>
      <c r="N156" s="70"/>
      <c r="O156" s="70"/>
      <c r="P156" s="70"/>
      <c r="Q156" s="70"/>
    </row>
    <row r="157" spans="1:17" ht="47.25">
      <c r="A157" s="95" t="s">
        <v>805</v>
      </c>
      <c r="B157" s="53" t="s">
        <v>178</v>
      </c>
      <c r="C157" s="54" t="s">
        <v>308</v>
      </c>
      <c r="D157" s="24"/>
      <c r="E157" s="24"/>
      <c r="F157" s="49"/>
      <c r="G157" s="49"/>
      <c r="H157" s="49"/>
      <c r="I157" s="70"/>
      <c r="J157" s="70"/>
      <c r="K157" s="49"/>
      <c r="L157" s="70"/>
      <c r="M157" s="70"/>
      <c r="N157" s="70"/>
      <c r="O157" s="70"/>
      <c r="P157" s="70"/>
      <c r="Q157" s="70"/>
    </row>
    <row r="158" spans="1:17" ht="63">
      <c r="A158" s="95" t="s">
        <v>805</v>
      </c>
      <c r="B158" s="53" t="s">
        <v>582</v>
      </c>
      <c r="C158" s="54" t="s">
        <v>2351</v>
      </c>
      <c r="D158" s="24"/>
      <c r="E158" s="24"/>
      <c r="F158" s="49"/>
      <c r="G158" s="49"/>
      <c r="H158" s="49"/>
      <c r="I158" s="70"/>
      <c r="J158" s="70"/>
      <c r="K158" s="49"/>
      <c r="L158" s="70"/>
      <c r="M158" s="70"/>
      <c r="N158" s="70"/>
      <c r="O158" s="70"/>
      <c r="P158" s="70"/>
      <c r="Q158" s="70"/>
    </row>
    <row r="159" spans="1:17" ht="47.25">
      <c r="A159" s="95" t="s">
        <v>805</v>
      </c>
      <c r="B159" s="53" t="s">
        <v>1088</v>
      </c>
      <c r="C159" s="54" t="s">
        <v>1089</v>
      </c>
      <c r="D159" s="24"/>
      <c r="E159" s="24"/>
      <c r="F159" s="49"/>
      <c r="G159" s="49"/>
      <c r="H159" s="49"/>
      <c r="I159" s="70"/>
      <c r="J159" s="70"/>
      <c r="K159" s="49"/>
      <c r="L159" s="70"/>
      <c r="M159" s="70"/>
      <c r="N159" s="70"/>
      <c r="O159" s="70"/>
      <c r="P159" s="70"/>
      <c r="Q159" s="70"/>
    </row>
    <row r="160" spans="1:17" ht="63">
      <c r="A160" s="95" t="s">
        <v>805</v>
      </c>
      <c r="B160" s="53" t="s">
        <v>250</v>
      </c>
      <c r="C160" s="54" t="s">
        <v>311</v>
      </c>
      <c r="D160" s="24"/>
      <c r="E160" s="24"/>
      <c r="F160" s="49"/>
      <c r="G160" s="49"/>
      <c r="H160" s="49"/>
      <c r="I160" s="70"/>
      <c r="J160" s="70"/>
      <c r="K160" s="49"/>
      <c r="L160" s="70"/>
      <c r="M160" s="70"/>
      <c r="N160" s="70"/>
      <c r="O160" s="70"/>
      <c r="P160" s="70"/>
      <c r="Q160" s="70"/>
    </row>
    <row r="161" spans="1:17" ht="31.5">
      <c r="A161" s="95" t="s">
        <v>804</v>
      </c>
      <c r="B161" s="53" t="s">
        <v>116</v>
      </c>
      <c r="C161" s="54" t="s">
        <v>312</v>
      </c>
      <c r="D161" s="24"/>
      <c r="E161" s="24"/>
      <c r="F161" s="49"/>
      <c r="G161" s="49"/>
      <c r="H161" s="49"/>
      <c r="I161" s="70"/>
      <c r="J161" s="70"/>
      <c r="K161" s="49"/>
      <c r="L161" s="70"/>
      <c r="M161" s="70"/>
      <c r="N161" s="70"/>
      <c r="O161" s="70"/>
      <c r="P161" s="70"/>
      <c r="Q161" s="70"/>
    </row>
    <row r="162" spans="1:17" ht="63">
      <c r="A162" s="95" t="s">
        <v>805</v>
      </c>
      <c r="B162" s="53" t="s">
        <v>1102</v>
      </c>
      <c r="C162" s="54" t="s">
        <v>1103</v>
      </c>
      <c r="D162" s="24"/>
      <c r="E162" s="24"/>
      <c r="F162" s="49">
        <v>0</v>
      </c>
      <c r="G162" s="49">
        <v>7.25</v>
      </c>
      <c r="H162" s="49"/>
      <c r="I162" s="70"/>
      <c r="J162" s="70"/>
      <c r="K162" s="49">
        <v>0</v>
      </c>
      <c r="L162" s="70"/>
      <c r="M162" s="70"/>
      <c r="N162" s="70"/>
      <c r="O162" s="70"/>
      <c r="P162" s="70"/>
      <c r="Q162" s="70"/>
    </row>
    <row r="163" spans="1:17" ht="63">
      <c r="A163" s="95" t="s">
        <v>805</v>
      </c>
      <c r="B163" s="53" t="s">
        <v>1104</v>
      </c>
      <c r="C163" s="54" t="s">
        <v>1105</v>
      </c>
      <c r="D163" s="24"/>
      <c r="E163" s="24"/>
      <c r="F163" s="49"/>
      <c r="G163" s="49"/>
      <c r="H163" s="49"/>
      <c r="I163" s="70"/>
      <c r="J163" s="70"/>
      <c r="K163" s="49"/>
      <c r="L163" s="70"/>
      <c r="M163" s="70"/>
      <c r="N163" s="70"/>
      <c r="O163" s="70"/>
      <c r="P163" s="70"/>
      <c r="Q163" s="70"/>
    </row>
    <row r="164" spans="1:17" ht="31.5">
      <c r="A164" s="95" t="s">
        <v>805</v>
      </c>
      <c r="B164" s="53" t="s">
        <v>583</v>
      </c>
      <c r="C164" s="54" t="s">
        <v>2360</v>
      </c>
      <c r="D164" s="24"/>
      <c r="E164" s="24"/>
      <c r="F164" s="49">
        <v>0</v>
      </c>
      <c r="G164" s="49">
        <v>0.80</v>
      </c>
      <c r="H164" s="49"/>
      <c r="I164" s="70"/>
      <c r="J164" s="70"/>
      <c r="K164" s="49">
        <v>0</v>
      </c>
      <c r="L164" s="70"/>
      <c r="M164" s="70"/>
      <c r="N164" s="70"/>
      <c r="O164" s="70"/>
      <c r="P164" s="70"/>
      <c r="Q164" s="70"/>
    </row>
    <row r="165" spans="1:17" ht="31.5">
      <c r="A165" s="95" t="s">
        <v>805</v>
      </c>
      <c r="B165" s="53" t="s">
        <v>584</v>
      </c>
      <c r="C165" s="54" t="s">
        <v>2361</v>
      </c>
      <c r="D165" s="24"/>
      <c r="E165" s="24"/>
      <c r="F165" s="49">
        <v>0</v>
      </c>
      <c r="G165" s="49">
        <v>0.60</v>
      </c>
      <c r="H165" s="49"/>
      <c r="I165" s="70"/>
      <c r="J165" s="70"/>
      <c r="K165" s="49">
        <v>0</v>
      </c>
      <c r="L165" s="70"/>
      <c r="M165" s="70"/>
      <c r="N165" s="70"/>
      <c r="O165" s="70"/>
      <c r="P165" s="70"/>
      <c r="Q165" s="70"/>
    </row>
    <row r="166" spans="1:17" ht="31.5">
      <c r="A166" s="95" t="s">
        <v>805</v>
      </c>
      <c r="B166" s="53" t="s">
        <v>585</v>
      </c>
      <c r="C166" s="54" t="s">
        <v>2362</v>
      </c>
      <c r="D166" s="24"/>
      <c r="E166" s="24"/>
      <c r="F166" s="49"/>
      <c r="G166" s="49"/>
      <c r="H166" s="49"/>
      <c r="I166" s="70"/>
      <c r="J166" s="70"/>
      <c r="K166" s="49"/>
      <c r="L166" s="70"/>
      <c r="M166" s="70"/>
      <c r="N166" s="70"/>
      <c r="O166" s="70"/>
      <c r="P166" s="70"/>
      <c r="Q166" s="70"/>
    </row>
    <row r="167" spans="1:17" ht="31.5">
      <c r="A167" s="95" t="s">
        <v>805</v>
      </c>
      <c r="B167" s="53" t="s">
        <v>586</v>
      </c>
      <c r="C167" s="54" t="s">
        <v>2363</v>
      </c>
      <c r="D167" s="24"/>
      <c r="E167" s="24"/>
      <c r="F167" s="49"/>
      <c r="G167" s="49"/>
      <c r="H167" s="49"/>
      <c r="I167" s="70"/>
      <c r="J167" s="70"/>
      <c r="K167" s="49"/>
      <c r="L167" s="70"/>
      <c r="M167" s="70"/>
      <c r="N167" s="70"/>
      <c r="O167" s="70"/>
      <c r="P167" s="70"/>
      <c r="Q167" s="70"/>
    </row>
    <row r="168" spans="1:17" ht="31.5">
      <c r="A168" s="95" t="s">
        <v>805</v>
      </c>
      <c r="B168" s="53" t="s">
        <v>587</v>
      </c>
      <c r="C168" s="54" t="s">
        <v>2364</v>
      </c>
      <c r="D168" s="24"/>
      <c r="E168" s="24"/>
      <c r="F168" s="49"/>
      <c r="G168" s="49"/>
      <c r="H168" s="49"/>
      <c r="I168" s="70"/>
      <c r="J168" s="70"/>
      <c r="K168" s="49"/>
      <c r="L168" s="70"/>
      <c r="M168" s="70"/>
      <c r="N168" s="70"/>
      <c r="O168" s="70"/>
      <c r="P168" s="70"/>
      <c r="Q168" s="70"/>
    </row>
    <row r="169" spans="1:17" ht="31.5">
      <c r="A169" s="95" t="s">
        <v>805</v>
      </c>
      <c r="B169" s="53" t="s">
        <v>591</v>
      </c>
      <c r="C169" s="54" t="s">
        <v>2368</v>
      </c>
      <c r="D169" s="24"/>
      <c r="E169" s="24"/>
      <c r="F169" s="49">
        <v>0</v>
      </c>
      <c r="G169" s="49">
        <v>0.22</v>
      </c>
      <c r="H169" s="49"/>
      <c r="I169" s="70"/>
      <c r="J169" s="70"/>
      <c r="K169" s="49">
        <v>0</v>
      </c>
      <c r="L169" s="70"/>
      <c r="M169" s="70"/>
      <c r="N169" s="70"/>
      <c r="O169" s="70"/>
      <c r="P169" s="70"/>
      <c r="Q169" s="70"/>
    </row>
    <row r="170" spans="1:17" ht="31.5">
      <c r="A170" s="95" t="s">
        <v>805</v>
      </c>
      <c r="B170" s="53" t="s">
        <v>592</v>
      </c>
      <c r="C170" s="54" t="s">
        <v>2369</v>
      </c>
      <c r="D170" s="24"/>
      <c r="E170" s="24"/>
      <c r="F170" s="49">
        <v>0</v>
      </c>
      <c r="G170" s="49">
        <v>1.1000000000000001</v>
      </c>
      <c r="H170" s="49"/>
      <c r="I170" s="70"/>
      <c r="J170" s="70"/>
      <c r="K170" s="49">
        <v>0</v>
      </c>
      <c r="L170" s="70"/>
      <c r="M170" s="70"/>
      <c r="N170" s="70"/>
      <c r="O170" s="70"/>
      <c r="P170" s="70"/>
      <c r="Q170" s="70"/>
    </row>
    <row r="171" spans="1:17" ht="31.5">
      <c r="A171" s="95" t="s">
        <v>805</v>
      </c>
      <c r="B171" s="53" t="s">
        <v>593</v>
      </c>
      <c r="C171" s="54" t="s">
        <v>2370</v>
      </c>
      <c r="D171" s="24"/>
      <c r="E171" s="24"/>
      <c r="F171" s="49"/>
      <c r="G171" s="49"/>
      <c r="H171" s="49"/>
      <c r="I171" s="70"/>
      <c r="J171" s="70"/>
      <c r="K171" s="49"/>
      <c r="L171" s="70"/>
      <c r="M171" s="70"/>
      <c r="N171" s="70"/>
      <c r="O171" s="70"/>
      <c r="P171" s="70"/>
      <c r="Q171" s="70"/>
    </row>
    <row r="172" spans="1:17" ht="31.5">
      <c r="A172" s="95" t="s">
        <v>805</v>
      </c>
      <c r="B172" s="53" t="s">
        <v>594</v>
      </c>
      <c r="C172" s="54" t="s">
        <v>2371</v>
      </c>
      <c r="D172" s="24"/>
      <c r="E172" s="24"/>
      <c r="F172" s="49">
        <v>0</v>
      </c>
      <c r="G172" s="49">
        <v>0.70</v>
      </c>
      <c r="H172" s="49"/>
      <c r="I172" s="70"/>
      <c r="J172" s="70"/>
      <c r="K172" s="49">
        <v>0</v>
      </c>
      <c r="L172" s="70"/>
      <c r="M172" s="70"/>
      <c r="N172" s="70"/>
      <c r="O172" s="70"/>
      <c r="P172" s="70"/>
      <c r="Q172" s="70"/>
    </row>
    <row r="173" spans="1:17" ht="47.25">
      <c r="A173" s="95" t="s">
        <v>804</v>
      </c>
      <c r="B173" s="53" t="s">
        <v>596</v>
      </c>
      <c r="C173" s="54" t="s">
        <v>2378</v>
      </c>
      <c r="D173" s="24"/>
      <c r="E173" s="24"/>
      <c r="F173" s="49"/>
      <c r="G173" s="49"/>
      <c r="H173" s="49"/>
      <c r="I173" s="70"/>
      <c r="J173" s="70"/>
      <c r="K173" s="49"/>
      <c r="L173" s="70"/>
      <c r="M173" s="70"/>
      <c r="N173" s="70"/>
      <c r="O173" s="70"/>
      <c r="P173" s="70"/>
      <c r="Q173" s="70"/>
    </row>
    <row r="174" spans="1:17" ht="47.25">
      <c r="A174" s="95" t="s">
        <v>804</v>
      </c>
      <c r="B174" s="53" t="s">
        <v>597</v>
      </c>
      <c r="C174" s="54" t="s">
        <v>738</v>
      </c>
      <c r="D174" s="24"/>
      <c r="E174" s="24"/>
      <c r="F174" s="49"/>
      <c r="G174" s="49"/>
      <c r="H174" s="49"/>
      <c r="I174" s="70"/>
      <c r="J174" s="70"/>
      <c r="K174" s="49"/>
      <c r="L174" s="70"/>
      <c r="M174" s="70"/>
      <c r="N174" s="70"/>
      <c r="O174" s="70"/>
      <c r="P174" s="70"/>
      <c r="Q174" s="70"/>
    </row>
    <row r="175" spans="1:17" ht="47.25">
      <c r="A175" s="95" t="s">
        <v>805</v>
      </c>
      <c r="B175" s="53" t="s">
        <v>598</v>
      </c>
      <c r="C175" s="54" t="s">
        <v>2379</v>
      </c>
      <c r="D175" s="24"/>
      <c r="E175" s="24"/>
      <c r="F175" s="49"/>
      <c r="G175" s="49"/>
      <c r="H175" s="49"/>
      <c r="I175" s="70"/>
      <c r="J175" s="70"/>
      <c r="K175" s="49"/>
      <c r="L175" s="70"/>
      <c r="M175" s="70"/>
      <c r="N175" s="70"/>
      <c r="O175" s="70"/>
      <c r="P175" s="70"/>
      <c r="Q175" s="70"/>
    </row>
    <row r="176" spans="1:17" ht="31.5">
      <c r="A176" s="95" t="s">
        <v>805</v>
      </c>
      <c r="B176" s="53" t="s">
        <v>599</v>
      </c>
      <c r="C176" s="54" t="s">
        <v>2380</v>
      </c>
      <c r="D176" s="24"/>
      <c r="E176" s="24"/>
      <c r="F176" s="49"/>
      <c r="G176" s="49"/>
      <c r="H176" s="49"/>
      <c r="I176" s="70"/>
      <c r="J176" s="70"/>
      <c r="K176" s="49"/>
      <c r="L176" s="70"/>
      <c r="M176" s="70"/>
      <c r="N176" s="70"/>
      <c r="O176" s="70"/>
      <c r="P176" s="70"/>
      <c r="Q176" s="70"/>
    </row>
    <row r="177" spans="1:17" ht="31.5">
      <c r="A177" s="95" t="s">
        <v>804</v>
      </c>
      <c r="B177" s="53" t="s">
        <v>600</v>
      </c>
      <c r="C177" s="54" t="s">
        <v>2381</v>
      </c>
      <c r="D177" s="24"/>
      <c r="E177" s="24"/>
      <c r="F177" s="49">
        <v>0.10</v>
      </c>
      <c r="G177" s="49">
        <v>1.70</v>
      </c>
      <c r="H177" s="49"/>
      <c r="I177" s="70"/>
      <c r="J177" s="70"/>
      <c r="K177" s="49">
        <v>0</v>
      </c>
      <c r="L177" s="70"/>
      <c r="M177" s="70"/>
      <c r="N177" s="70"/>
      <c r="O177" s="70"/>
      <c r="P177" s="70"/>
      <c r="Q177" s="70"/>
    </row>
    <row r="178" spans="1:17" ht="63">
      <c r="A178" s="95" t="s">
        <v>804</v>
      </c>
      <c r="B178" s="53" t="s">
        <v>601</v>
      </c>
      <c r="C178" s="54" t="s">
        <v>2382</v>
      </c>
      <c r="D178" s="24"/>
      <c r="E178" s="24"/>
      <c r="F178" s="49"/>
      <c r="G178" s="49"/>
      <c r="H178" s="49"/>
      <c r="I178" s="70"/>
      <c r="J178" s="70"/>
      <c r="K178" s="49"/>
      <c r="L178" s="70"/>
      <c r="M178" s="70"/>
      <c r="N178" s="70"/>
      <c r="O178" s="70"/>
      <c r="P178" s="70"/>
      <c r="Q178" s="70"/>
    </row>
    <row r="179" spans="1:17" ht="31.5">
      <c r="A179" s="95" t="s">
        <v>804</v>
      </c>
      <c r="B179" s="53" t="s">
        <v>602</v>
      </c>
      <c r="C179" s="54" t="s">
        <v>2383</v>
      </c>
      <c r="D179" s="24"/>
      <c r="E179" s="24"/>
      <c r="F179" s="49"/>
      <c r="G179" s="49"/>
      <c r="H179" s="49"/>
      <c r="I179" s="70"/>
      <c r="J179" s="70"/>
      <c r="K179" s="49"/>
      <c r="L179" s="70"/>
      <c r="M179" s="70"/>
      <c r="N179" s="70"/>
      <c r="O179" s="70"/>
      <c r="P179" s="70"/>
      <c r="Q179" s="70"/>
    </row>
    <row r="180" spans="1:17" ht="31.5">
      <c r="A180" s="95" t="s">
        <v>804</v>
      </c>
      <c r="B180" s="53" t="s">
        <v>603</v>
      </c>
      <c r="C180" s="54" t="s">
        <v>2384</v>
      </c>
      <c r="D180" s="24"/>
      <c r="E180" s="24"/>
      <c r="F180" s="49"/>
      <c r="G180" s="49"/>
      <c r="H180" s="49"/>
      <c r="I180" s="70"/>
      <c r="J180" s="70"/>
      <c r="K180" s="49"/>
      <c r="L180" s="70"/>
      <c r="M180" s="70"/>
      <c r="N180" s="70"/>
      <c r="O180" s="70"/>
      <c r="P180" s="70"/>
      <c r="Q180" s="70"/>
    </row>
    <row r="181" spans="1:17" ht="31.5">
      <c r="A181" s="95" t="s">
        <v>805</v>
      </c>
      <c r="B181" s="53" t="s">
        <v>604</v>
      </c>
      <c r="C181" s="54" t="s">
        <v>2385</v>
      </c>
      <c r="D181" s="24"/>
      <c r="E181" s="24"/>
      <c r="F181" s="49">
        <v>0</v>
      </c>
      <c r="G181" s="49">
        <v>2</v>
      </c>
      <c r="H181" s="49"/>
      <c r="I181" s="70"/>
      <c r="J181" s="70"/>
      <c r="K181" s="49">
        <v>0</v>
      </c>
      <c r="L181" s="70"/>
      <c r="M181" s="70"/>
      <c r="N181" s="70"/>
      <c r="O181" s="70"/>
      <c r="P181" s="70"/>
      <c r="Q181" s="70"/>
    </row>
    <row r="182" spans="1:17" ht="47.25">
      <c r="A182" s="95" t="s">
        <v>804</v>
      </c>
      <c r="B182" s="53" t="s">
        <v>605</v>
      </c>
      <c r="C182" s="54" t="s">
        <v>2386</v>
      </c>
      <c r="D182" s="24"/>
      <c r="E182" s="24"/>
      <c r="F182" s="49"/>
      <c r="G182" s="49"/>
      <c r="H182" s="49"/>
      <c r="I182" s="70"/>
      <c r="J182" s="70"/>
      <c r="K182" s="49"/>
      <c r="L182" s="70"/>
      <c r="M182" s="70"/>
      <c r="N182" s="70"/>
      <c r="O182" s="70"/>
      <c r="P182" s="70"/>
      <c r="Q182" s="70"/>
    </row>
    <row r="183" spans="1:17" ht="31.5">
      <c r="A183" s="95" t="s">
        <v>804</v>
      </c>
      <c r="B183" s="53" t="s">
        <v>607</v>
      </c>
      <c r="C183" s="54" t="s">
        <v>2389</v>
      </c>
      <c r="D183" s="24"/>
      <c r="E183" s="24"/>
      <c r="F183" s="49"/>
      <c r="G183" s="49"/>
      <c r="H183" s="49"/>
      <c r="I183" s="70"/>
      <c r="J183" s="70"/>
      <c r="K183" s="49"/>
      <c r="L183" s="70"/>
      <c r="M183" s="70"/>
      <c r="N183" s="70"/>
      <c r="O183" s="70"/>
      <c r="P183" s="70"/>
      <c r="Q183" s="70"/>
    </row>
    <row r="184" spans="1:17" ht="31.5">
      <c r="A184" s="95" t="s">
        <v>804</v>
      </c>
      <c r="B184" s="53" t="s">
        <v>608</v>
      </c>
      <c r="C184" s="54" t="s">
        <v>2390</v>
      </c>
      <c r="D184" s="24"/>
      <c r="E184" s="24"/>
      <c r="F184" s="49"/>
      <c r="G184" s="49"/>
      <c r="H184" s="49"/>
      <c r="I184" s="70"/>
      <c r="J184" s="70"/>
      <c r="K184" s="49"/>
      <c r="L184" s="70"/>
      <c r="M184" s="70"/>
      <c r="N184" s="70"/>
      <c r="O184" s="70"/>
      <c r="P184" s="70"/>
      <c r="Q184" s="70"/>
    </row>
    <row r="185" spans="1:17" ht="31.5">
      <c r="A185" s="95" t="s">
        <v>804</v>
      </c>
      <c r="B185" s="53" t="s">
        <v>609</v>
      </c>
      <c r="C185" s="54" t="s">
        <v>2391</v>
      </c>
      <c r="D185" s="24"/>
      <c r="E185" s="24"/>
      <c r="F185" s="49">
        <v>0.25</v>
      </c>
      <c r="G185" s="49">
        <v>1.5</v>
      </c>
      <c r="H185" s="49"/>
      <c r="I185" s="70"/>
      <c r="J185" s="70"/>
      <c r="K185" s="49">
        <v>0</v>
      </c>
      <c r="L185" s="70"/>
      <c r="M185" s="70"/>
      <c r="N185" s="70"/>
      <c r="O185" s="70"/>
      <c r="P185" s="70"/>
      <c r="Q185" s="70"/>
    </row>
    <row r="186" spans="1:17" ht="31.5">
      <c r="A186" s="95" t="s">
        <v>804</v>
      </c>
      <c r="B186" s="53" t="s">
        <v>610</v>
      </c>
      <c r="C186" s="54" t="s">
        <v>2392</v>
      </c>
      <c r="D186" s="24"/>
      <c r="E186" s="24"/>
      <c r="F186" s="49">
        <v>0.25</v>
      </c>
      <c r="G186" s="49">
        <v>1.5</v>
      </c>
      <c r="H186" s="49"/>
      <c r="I186" s="70"/>
      <c r="J186" s="70"/>
      <c r="K186" s="49">
        <v>0</v>
      </c>
      <c r="L186" s="70"/>
      <c r="M186" s="70"/>
      <c r="N186" s="70"/>
      <c r="O186" s="70"/>
      <c r="P186" s="70"/>
      <c r="Q186" s="70"/>
    </row>
    <row r="187" spans="1:17" ht="31.5">
      <c r="A187" s="95" t="s">
        <v>804</v>
      </c>
      <c r="B187" s="53" t="s">
        <v>611</v>
      </c>
      <c r="C187" s="54" t="s">
        <v>2393</v>
      </c>
      <c r="D187" s="24"/>
      <c r="E187" s="24"/>
      <c r="F187" s="49">
        <v>0.10</v>
      </c>
      <c r="G187" s="49">
        <v>1.60</v>
      </c>
      <c r="H187" s="49"/>
      <c r="I187" s="70"/>
      <c r="J187" s="70"/>
      <c r="K187" s="49">
        <v>0</v>
      </c>
      <c r="L187" s="70"/>
      <c r="M187" s="70"/>
      <c r="N187" s="70"/>
      <c r="O187" s="70"/>
      <c r="P187" s="70"/>
      <c r="Q187" s="70"/>
    </row>
    <row r="188" spans="1:17" ht="110.25">
      <c r="A188" s="95" t="s">
        <v>805</v>
      </c>
      <c r="B188" s="53" t="s">
        <v>1113</v>
      </c>
      <c r="C188" s="54" t="s">
        <v>1114</v>
      </c>
      <c r="D188" s="24"/>
      <c r="E188" s="24"/>
      <c r="F188" s="49"/>
      <c r="G188" s="49"/>
      <c r="H188" s="49"/>
      <c r="I188" s="70"/>
      <c r="J188" s="70"/>
      <c r="K188" s="49"/>
      <c r="L188" s="70"/>
      <c r="M188" s="70"/>
      <c r="N188" s="70"/>
      <c r="O188" s="70"/>
      <c r="P188" s="70"/>
      <c r="Q188" s="70"/>
    </row>
    <row r="189" spans="1:17" ht="31.5">
      <c r="A189" s="95" t="s">
        <v>804</v>
      </c>
      <c r="B189" s="53" t="s">
        <v>181</v>
      </c>
      <c r="C189" s="54" t="s">
        <v>2397</v>
      </c>
      <c r="D189" s="24"/>
      <c r="E189" s="24"/>
      <c r="F189" s="49"/>
      <c r="G189" s="49"/>
      <c r="H189" s="49"/>
      <c r="I189" s="70"/>
      <c r="J189" s="70"/>
      <c r="K189" s="49"/>
      <c r="L189" s="70"/>
      <c r="M189" s="70"/>
      <c r="N189" s="70"/>
      <c r="O189" s="70"/>
      <c r="P189" s="70"/>
      <c r="Q189" s="70"/>
    </row>
    <row r="190" spans="1:17" ht="31.5">
      <c r="A190" s="95" t="s">
        <v>805</v>
      </c>
      <c r="B190" s="53" t="s">
        <v>612</v>
      </c>
      <c r="C190" s="54" t="s">
        <v>2398</v>
      </c>
      <c r="D190" s="24"/>
      <c r="E190" s="24"/>
      <c r="F190" s="49">
        <v>0</v>
      </c>
      <c r="G190" s="49">
        <v>0.99</v>
      </c>
      <c r="H190" s="49"/>
      <c r="I190" s="70"/>
      <c r="J190" s="70"/>
      <c r="K190" s="49">
        <v>0</v>
      </c>
      <c r="L190" s="70"/>
      <c r="M190" s="70"/>
      <c r="N190" s="70"/>
      <c r="O190" s="70"/>
      <c r="P190" s="70"/>
      <c r="Q190" s="70"/>
    </row>
    <row r="191" spans="1:17" ht="31.5">
      <c r="A191" s="95" t="s">
        <v>804</v>
      </c>
      <c r="B191" s="53" t="s">
        <v>117</v>
      </c>
      <c r="C191" s="54" t="s">
        <v>313</v>
      </c>
      <c r="D191" s="24"/>
      <c r="E191" s="24"/>
      <c r="F191" s="49"/>
      <c r="G191" s="49"/>
      <c r="H191" s="49"/>
      <c r="I191" s="70"/>
      <c r="J191" s="70"/>
      <c r="K191" s="49"/>
      <c r="L191" s="70"/>
      <c r="M191" s="70"/>
      <c r="N191" s="70"/>
      <c r="O191" s="70"/>
      <c r="P191" s="70"/>
      <c r="Q191" s="70"/>
    </row>
    <row r="192" spans="1:17" ht="31.5">
      <c r="A192" s="95" t="s">
        <v>804</v>
      </c>
      <c r="B192" s="53" t="s">
        <v>182</v>
      </c>
      <c r="C192" s="54" t="s">
        <v>2399</v>
      </c>
      <c r="D192" s="24"/>
      <c r="E192" s="24"/>
      <c r="F192" s="49"/>
      <c r="G192" s="49"/>
      <c r="H192" s="49"/>
      <c r="I192" s="70"/>
      <c r="J192" s="70"/>
      <c r="K192" s="49"/>
      <c r="L192" s="70"/>
      <c r="M192" s="70"/>
      <c r="N192" s="70"/>
      <c r="O192" s="70"/>
      <c r="P192" s="70"/>
      <c r="Q192" s="70"/>
    </row>
    <row r="193" spans="1:17" ht="63">
      <c r="A193" s="95" t="s">
        <v>804</v>
      </c>
      <c r="B193" s="53" t="s">
        <v>215</v>
      </c>
      <c r="C193" s="54" t="s">
        <v>2400</v>
      </c>
      <c r="D193" s="24"/>
      <c r="E193" s="24"/>
      <c r="F193" s="49"/>
      <c r="G193" s="49"/>
      <c r="H193" s="49"/>
      <c r="I193" s="70"/>
      <c r="J193" s="70"/>
      <c r="K193" s="49"/>
      <c r="L193" s="70"/>
      <c r="M193" s="70"/>
      <c r="N193" s="70"/>
      <c r="O193" s="70"/>
      <c r="P193" s="70"/>
      <c r="Q193" s="70"/>
    </row>
    <row r="194" spans="1:17" ht="31.5">
      <c r="A194" s="95" t="s">
        <v>804</v>
      </c>
      <c r="B194" s="53" t="s">
        <v>183</v>
      </c>
      <c r="C194" s="54" t="s">
        <v>2401</v>
      </c>
      <c r="D194" s="24"/>
      <c r="E194" s="24"/>
      <c r="F194" s="49"/>
      <c r="G194" s="49"/>
      <c r="H194" s="49"/>
      <c r="I194" s="70"/>
      <c r="J194" s="70"/>
      <c r="K194" s="49"/>
      <c r="L194" s="70"/>
      <c r="M194" s="70"/>
      <c r="N194" s="70"/>
      <c r="O194" s="70"/>
      <c r="P194" s="70"/>
      <c r="Q194" s="70"/>
    </row>
    <row r="195" spans="1:17" ht="31.5">
      <c r="A195" s="95" t="s">
        <v>805</v>
      </c>
      <c r="B195" s="53" t="s">
        <v>118</v>
      </c>
      <c r="C195" s="54" t="s">
        <v>314</v>
      </c>
      <c r="D195" s="24"/>
      <c r="E195" s="24"/>
      <c r="F195" s="49">
        <v>0.80</v>
      </c>
      <c r="G195" s="49">
        <v>0</v>
      </c>
      <c r="H195" s="49"/>
      <c r="I195" s="70"/>
      <c r="J195" s="70"/>
      <c r="K195" s="49">
        <v>0</v>
      </c>
      <c r="L195" s="70"/>
      <c r="M195" s="70"/>
      <c r="N195" s="70"/>
      <c r="O195" s="70"/>
      <c r="P195" s="70"/>
      <c r="Q195" s="70"/>
    </row>
    <row r="196" spans="1:17" ht="63">
      <c r="A196" s="95" t="s">
        <v>805</v>
      </c>
      <c r="B196" s="53" t="s">
        <v>119</v>
      </c>
      <c r="C196" s="54" t="s">
        <v>315</v>
      </c>
      <c r="D196" s="24"/>
      <c r="E196" s="24"/>
      <c r="F196" s="49"/>
      <c r="G196" s="49"/>
      <c r="H196" s="49"/>
      <c r="I196" s="70"/>
      <c r="J196" s="70"/>
      <c r="K196" s="49"/>
      <c r="L196" s="70"/>
      <c r="M196" s="70"/>
      <c r="N196" s="70"/>
      <c r="O196" s="70"/>
      <c r="P196" s="70"/>
      <c r="Q196" s="70"/>
    </row>
    <row r="197" spans="1:17" ht="63">
      <c r="A197" s="95" t="s">
        <v>805</v>
      </c>
      <c r="B197" s="53" t="s">
        <v>184</v>
      </c>
      <c r="C197" s="54" t="s">
        <v>316</v>
      </c>
      <c r="D197" s="24"/>
      <c r="E197" s="24"/>
      <c r="F197" s="49"/>
      <c r="G197" s="49"/>
      <c r="H197" s="49"/>
      <c r="I197" s="70"/>
      <c r="J197" s="70"/>
      <c r="K197" s="49"/>
      <c r="L197" s="70"/>
      <c r="M197" s="70"/>
      <c r="N197" s="70"/>
      <c r="O197" s="70"/>
      <c r="P197" s="70"/>
      <c r="Q197" s="70"/>
    </row>
    <row r="198" spans="1:17" ht="31.5">
      <c r="A198" s="95" t="s">
        <v>805</v>
      </c>
      <c r="B198" s="53" t="s">
        <v>120</v>
      </c>
      <c r="C198" s="54" t="s">
        <v>2402</v>
      </c>
      <c r="D198" s="24"/>
      <c r="E198" s="24"/>
      <c r="F198" s="49">
        <v>0</v>
      </c>
      <c r="G198" s="49">
        <v>1.20</v>
      </c>
      <c r="H198" s="49"/>
      <c r="I198" s="70"/>
      <c r="J198" s="70"/>
      <c r="K198" s="49">
        <v>0</v>
      </c>
      <c r="L198" s="70"/>
      <c r="M198" s="70"/>
      <c r="N198" s="70"/>
      <c r="O198" s="70"/>
      <c r="P198" s="70"/>
      <c r="Q198" s="70"/>
    </row>
    <row r="199" spans="1:17" ht="31.5">
      <c r="A199" s="95" t="s">
        <v>805</v>
      </c>
      <c r="B199" s="53" t="s">
        <v>121</v>
      </c>
      <c r="C199" s="54" t="s">
        <v>2403</v>
      </c>
      <c r="D199" s="24"/>
      <c r="E199" s="24"/>
      <c r="F199" s="49"/>
      <c r="G199" s="49"/>
      <c r="H199" s="49"/>
      <c r="I199" s="70"/>
      <c r="J199" s="70"/>
      <c r="K199" s="49"/>
      <c r="L199" s="70"/>
      <c r="M199" s="70"/>
      <c r="N199" s="70"/>
      <c r="O199" s="70"/>
      <c r="P199" s="70"/>
      <c r="Q199" s="70"/>
    </row>
    <row r="200" spans="1:17" ht="31.5">
      <c r="A200" s="95" t="s">
        <v>805</v>
      </c>
      <c r="B200" s="53" t="s">
        <v>122</v>
      </c>
      <c r="C200" s="54" t="s">
        <v>2404</v>
      </c>
      <c r="D200" s="24"/>
      <c r="E200" s="24"/>
      <c r="F200" s="49"/>
      <c r="G200" s="49"/>
      <c r="H200" s="49"/>
      <c r="I200" s="70"/>
      <c r="J200" s="70"/>
      <c r="K200" s="49"/>
      <c r="L200" s="70"/>
      <c r="M200" s="70"/>
      <c r="N200" s="70"/>
      <c r="O200" s="70"/>
      <c r="P200" s="70"/>
      <c r="Q200" s="70"/>
    </row>
    <row r="201" spans="1:17" ht="31.5">
      <c r="A201" s="95" t="s">
        <v>805</v>
      </c>
      <c r="B201" s="53" t="s">
        <v>123</v>
      </c>
      <c r="C201" s="54" t="s">
        <v>317</v>
      </c>
      <c r="D201" s="24"/>
      <c r="E201" s="24"/>
      <c r="F201" s="49">
        <v>0</v>
      </c>
      <c r="G201" s="49">
        <v>1.5</v>
      </c>
      <c r="H201" s="49"/>
      <c r="I201" s="70"/>
      <c r="J201" s="70"/>
      <c r="K201" s="49">
        <v>0</v>
      </c>
      <c r="L201" s="70"/>
      <c r="M201" s="70"/>
      <c r="N201" s="70"/>
      <c r="O201" s="70"/>
      <c r="P201" s="70"/>
      <c r="Q201" s="70"/>
    </row>
    <row r="202" spans="1:17" ht="47.25">
      <c r="A202" s="95" t="s">
        <v>805</v>
      </c>
      <c r="B202" s="53" t="s">
        <v>185</v>
      </c>
      <c r="C202" s="54" t="s">
        <v>2405</v>
      </c>
      <c r="D202" s="24"/>
      <c r="E202" s="24"/>
      <c r="F202" s="49"/>
      <c r="G202" s="49"/>
      <c r="H202" s="49"/>
      <c r="I202" s="70"/>
      <c r="J202" s="70"/>
      <c r="K202" s="49"/>
      <c r="L202" s="70"/>
      <c r="M202" s="70"/>
      <c r="N202" s="70"/>
      <c r="O202" s="70"/>
      <c r="P202" s="70"/>
      <c r="Q202" s="70"/>
    </row>
    <row r="203" spans="1:17" ht="47.25">
      <c r="A203" s="95" t="s">
        <v>805</v>
      </c>
      <c r="B203" s="53" t="s">
        <v>186</v>
      </c>
      <c r="C203" s="54" t="s">
        <v>2406</v>
      </c>
      <c r="D203" s="24"/>
      <c r="E203" s="24"/>
      <c r="F203" s="49"/>
      <c r="G203" s="49"/>
      <c r="H203" s="49"/>
      <c r="I203" s="70"/>
      <c r="J203" s="70"/>
      <c r="K203" s="49"/>
      <c r="L203" s="70"/>
      <c r="M203" s="70"/>
      <c r="N203" s="70"/>
      <c r="O203" s="70"/>
      <c r="P203" s="70"/>
      <c r="Q203" s="70"/>
    </row>
    <row r="204" spans="1:17" ht="47.25">
      <c r="A204" s="95" t="s">
        <v>805</v>
      </c>
      <c r="B204" s="53" t="s">
        <v>219</v>
      </c>
      <c r="C204" s="54" t="s">
        <v>2407</v>
      </c>
      <c r="D204" s="24"/>
      <c r="E204" s="24"/>
      <c r="F204" s="49"/>
      <c r="G204" s="49"/>
      <c r="H204" s="49"/>
      <c r="I204" s="70"/>
      <c r="J204" s="70"/>
      <c r="K204" s="49"/>
      <c r="L204" s="70"/>
      <c r="M204" s="70"/>
      <c r="N204" s="70"/>
      <c r="O204" s="70"/>
      <c r="P204" s="70"/>
      <c r="Q204" s="70"/>
    </row>
    <row r="205" spans="1:17" ht="31.5">
      <c r="A205" s="95" t="s">
        <v>805</v>
      </c>
      <c r="B205" s="53" t="s">
        <v>187</v>
      </c>
      <c r="C205" s="54" t="s">
        <v>2408</v>
      </c>
      <c r="D205" s="24"/>
      <c r="E205" s="24"/>
      <c r="F205" s="49"/>
      <c r="G205" s="49"/>
      <c r="H205" s="49"/>
      <c r="I205" s="70"/>
      <c r="J205" s="70"/>
      <c r="K205" s="49"/>
      <c r="L205" s="70"/>
      <c r="M205" s="70"/>
      <c r="N205" s="70"/>
      <c r="O205" s="70"/>
      <c r="P205" s="70"/>
      <c r="Q205" s="70"/>
    </row>
    <row r="206" spans="1:17" ht="31.5">
      <c r="A206" s="95" t="s">
        <v>805</v>
      </c>
      <c r="B206" s="53" t="s">
        <v>188</v>
      </c>
      <c r="C206" s="54" t="s">
        <v>2409</v>
      </c>
      <c r="D206" s="24"/>
      <c r="E206" s="24"/>
      <c r="F206" s="49"/>
      <c r="G206" s="49"/>
      <c r="H206" s="49"/>
      <c r="I206" s="70"/>
      <c r="J206" s="70"/>
      <c r="K206" s="49"/>
      <c r="L206" s="70"/>
      <c r="M206" s="70"/>
      <c r="N206" s="70"/>
      <c r="O206" s="70"/>
      <c r="P206" s="70"/>
      <c r="Q206" s="70"/>
    </row>
    <row r="207" spans="1:17" ht="47.25">
      <c r="A207" s="95" t="s">
        <v>805</v>
      </c>
      <c r="B207" s="53" t="s">
        <v>189</v>
      </c>
      <c r="C207" s="54" t="s">
        <v>318</v>
      </c>
      <c r="D207" s="24"/>
      <c r="E207" s="24"/>
      <c r="F207" s="49"/>
      <c r="G207" s="49"/>
      <c r="H207" s="49"/>
      <c r="I207" s="70"/>
      <c r="J207" s="70"/>
      <c r="K207" s="49"/>
      <c r="L207" s="70"/>
      <c r="M207" s="70"/>
      <c r="N207" s="70"/>
      <c r="O207" s="70"/>
      <c r="P207" s="70"/>
      <c r="Q207" s="70"/>
    </row>
    <row r="208" spans="1:17" ht="31.5">
      <c r="A208" s="95" t="s">
        <v>805</v>
      </c>
      <c r="B208" s="53" t="s">
        <v>190</v>
      </c>
      <c r="C208" s="54" t="s">
        <v>2410</v>
      </c>
      <c r="D208" s="24"/>
      <c r="E208" s="24"/>
      <c r="F208" s="49"/>
      <c r="G208" s="49"/>
      <c r="H208" s="49"/>
      <c r="I208" s="70"/>
      <c r="J208" s="70"/>
      <c r="K208" s="49"/>
      <c r="L208" s="70"/>
      <c r="M208" s="70"/>
      <c r="N208" s="70"/>
      <c r="O208" s="70"/>
      <c r="P208" s="70"/>
      <c r="Q208" s="70"/>
    </row>
    <row r="209" spans="1:17" ht="31.5">
      <c r="A209" s="95" t="s">
        <v>805</v>
      </c>
      <c r="B209" s="53" t="s">
        <v>191</v>
      </c>
      <c r="C209" s="54" t="s">
        <v>2411</v>
      </c>
      <c r="D209" s="24"/>
      <c r="E209" s="24"/>
      <c r="F209" s="49"/>
      <c r="G209" s="49"/>
      <c r="H209" s="49"/>
      <c r="I209" s="70"/>
      <c r="J209" s="70"/>
      <c r="K209" s="49"/>
      <c r="L209" s="70"/>
      <c r="M209" s="70"/>
      <c r="N209" s="70"/>
      <c r="O209" s="70"/>
      <c r="P209" s="70"/>
      <c r="Q209" s="70"/>
    </row>
    <row r="210" spans="1:17" ht="31.5">
      <c r="A210" s="95" t="s">
        <v>805</v>
      </c>
      <c r="B210" s="53" t="s">
        <v>192</v>
      </c>
      <c r="C210" s="54" t="s">
        <v>2412</v>
      </c>
      <c r="D210" s="24"/>
      <c r="E210" s="24"/>
      <c r="F210" s="49">
        <v>0</v>
      </c>
      <c r="G210" s="49">
        <v>0.80</v>
      </c>
      <c r="H210" s="49"/>
      <c r="I210" s="70"/>
      <c r="J210" s="70"/>
      <c r="K210" s="49">
        <v>0</v>
      </c>
      <c r="L210" s="70"/>
      <c r="M210" s="70"/>
      <c r="N210" s="70"/>
      <c r="O210" s="70"/>
      <c r="P210" s="70"/>
      <c r="Q210" s="70"/>
    </row>
    <row r="211" spans="1:17" ht="31.5">
      <c r="A211" s="95" t="s">
        <v>805</v>
      </c>
      <c r="B211" s="53" t="s">
        <v>193</v>
      </c>
      <c r="C211" s="54" t="s">
        <v>2413</v>
      </c>
      <c r="D211" s="24"/>
      <c r="E211" s="24"/>
      <c r="F211" s="49">
        <v>0</v>
      </c>
      <c r="G211" s="49">
        <v>1.1000000000000001</v>
      </c>
      <c r="H211" s="49"/>
      <c r="I211" s="70"/>
      <c r="J211" s="70"/>
      <c r="K211" s="49">
        <v>0</v>
      </c>
      <c r="L211" s="70"/>
      <c r="M211" s="70"/>
      <c r="N211" s="70"/>
      <c r="O211" s="70"/>
      <c r="P211" s="70"/>
      <c r="Q211" s="70"/>
    </row>
    <row r="212" spans="1:17" ht="31.5">
      <c r="A212" s="95" t="s">
        <v>805</v>
      </c>
      <c r="B212" s="53" t="s">
        <v>194</v>
      </c>
      <c r="C212" s="54" t="s">
        <v>2414</v>
      </c>
      <c r="D212" s="24"/>
      <c r="E212" s="24"/>
      <c r="F212" s="49">
        <v>0</v>
      </c>
      <c r="G212" s="49">
        <v>1.30</v>
      </c>
      <c r="H212" s="49"/>
      <c r="I212" s="70"/>
      <c r="J212" s="70"/>
      <c r="K212" s="49">
        <v>0</v>
      </c>
      <c r="L212" s="70"/>
      <c r="M212" s="70"/>
      <c r="N212" s="70"/>
      <c r="O212" s="70"/>
      <c r="P212" s="70"/>
      <c r="Q212" s="70"/>
    </row>
    <row r="213" spans="1:17" ht="31.5">
      <c r="A213" s="95" t="s">
        <v>805</v>
      </c>
      <c r="B213" s="53" t="s">
        <v>195</v>
      </c>
      <c r="C213" s="54" t="s">
        <v>319</v>
      </c>
      <c r="D213" s="24"/>
      <c r="E213" s="24"/>
      <c r="F213" s="49"/>
      <c r="G213" s="49"/>
      <c r="H213" s="49"/>
      <c r="I213" s="70"/>
      <c r="J213" s="70"/>
      <c r="K213" s="49"/>
      <c r="L213" s="70"/>
      <c r="M213" s="70"/>
      <c r="N213" s="70"/>
      <c r="O213" s="70"/>
      <c r="P213" s="70"/>
      <c r="Q213" s="70"/>
    </row>
    <row r="214" spans="1:17" ht="47.25">
      <c r="A214" s="95" t="s">
        <v>804</v>
      </c>
      <c r="B214" s="53" t="s">
        <v>196</v>
      </c>
      <c r="C214" s="54" t="s">
        <v>320</v>
      </c>
      <c r="D214" s="24"/>
      <c r="E214" s="24"/>
      <c r="F214" s="49"/>
      <c r="G214" s="49"/>
      <c r="H214" s="49"/>
      <c r="I214" s="70"/>
      <c r="J214" s="70"/>
      <c r="K214" s="49"/>
      <c r="L214" s="70"/>
      <c r="M214" s="70"/>
      <c r="N214" s="70"/>
      <c r="O214" s="70"/>
      <c r="P214" s="70"/>
      <c r="Q214" s="70"/>
    </row>
    <row r="215" spans="1:17" ht="47.25">
      <c r="A215" s="95" t="s">
        <v>805</v>
      </c>
      <c r="B215" s="53" t="s">
        <v>124</v>
      </c>
      <c r="C215" s="54" t="s">
        <v>321</v>
      </c>
      <c r="D215" s="24"/>
      <c r="E215" s="24"/>
      <c r="F215" s="49"/>
      <c r="G215" s="49"/>
      <c r="H215" s="49"/>
      <c r="I215" s="70"/>
      <c r="J215" s="70"/>
      <c r="K215" s="49"/>
      <c r="L215" s="70"/>
      <c r="M215" s="70"/>
      <c r="N215" s="70"/>
      <c r="O215" s="70"/>
      <c r="P215" s="70"/>
      <c r="Q215" s="70"/>
    </row>
    <row r="216" spans="1:17" ht="47.25">
      <c r="A216" s="95" t="s">
        <v>804</v>
      </c>
      <c r="B216" s="53" t="s">
        <v>214</v>
      </c>
      <c r="C216" s="54" t="s">
        <v>322</v>
      </c>
      <c r="D216" s="24"/>
      <c r="E216" s="24"/>
      <c r="F216" s="49">
        <v>0.40</v>
      </c>
      <c r="G216" s="49">
        <v>1.20</v>
      </c>
      <c r="H216" s="49"/>
      <c r="I216" s="70"/>
      <c r="J216" s="70"/>
      <c r="K216" s="49">
        <v>0</v>
      </c>
      <c r="L216" s="70"/>
      <c r="M216" s="70"/>
      <c r="N216" s="70"/>
      <c r="O216" s="70"/>
      <c r="P216" s="70"/>
      <c r="Q216" s="70"/>
    </row>
    <row r="217" spans="1:17" ht="31.5">
      <c r="A217" s="95" t="s">
        <v>804</v>
      </c>
      <c r="B217" s="53" t="s">
        <v>197</v>
      </c>
      <c r="C217" s="54" t="s">
        <v>323</v>
      </c>
      <c r="D217" s="24"/>
      <c r="E217" s="24"/>
      <c r="F217" s="49"/>
      <c r="G217" s="49"/>
      <c r="H217" s="49"/>
      <c r="I217" s="70"/>
      <c r="J217" s="70"/>
      <c r="K217" s="49"/>
      <c r="L217" s="70"/>
      <c r="M217" s="70"/>
      <c r="N217" s="70"/>
      <c r="O217" s="70"/>
      <c r="P217" s="70"/>
      <c r="Q217" s="70"/>
    </row>
    <row r="218" spans="1:17" ht="31.5">
      <c r="A218" s="95" t="s">
        <v>804</v>
      </c>
      <c r="B218" s="53" t="s">
        <v>125</v>
      </c>
      <c r="C218" s="54" t="s">
        <v>324</v>
      </c>
      <c r="D218" s="24"/>
      <c r="E218" s="24"/>
      <c r="F218" s="49"/>
      <c r="G218" s="49"/>
      <c r="H218" s="49"/>
      <c r="I218" s="70"/>
      <c r="J218" s="70"/>
      <c r="K218" s="49"/>
      <c r="L218" s="70"/>
      <c r="M218" s="70"/>
      <c r="N218" s="70"/>
      <c r="O218" s="70"/>
      <c r="P218" s="70"/>
      <c r="Q218" s="70"/>
    </row>
    <row r="219" spans="1:17" ht="31.5">
      <c r="A219" s="95" t="s">
        <v>805</v>
      </c>
      <c r="B219" s="53" t="s">
        <v>613</v>
      </c>
      <c r="C219" s="54" t="s">
        <v>2417</v>
      </c>
      <c r="D219" s="24"/>
      <c r="E219" s="24"/>
      <c r="F219" s="49"/>
      <c r="G219" s="49"/>
      <c r="H219" s="49"/>
      <c r="I219" s="70"/>
      <c r="J219" s="70"/>
      <c r="K219" s="49"/>
      <c r="L219" s="70"/>
      <c r="M219" s="70"/>
      <c r="N219" s="70"/>
      <c r="O219" s="70"/>
      <c r="P219" s="70"/>
      <c r="Q219" s="70"/>
    </row>
    <row r="220" spans="1:17" ht="31.5">
      <c r="A220" s="95" t="s">
        <v>805</v>
      </c>
      <c r="B220" s="53" t="s">
        <v>616</v>
      </c>
      <c r="C220" s="54" t="s">
        <v>739</v>
      </c>
      <c r="D220" s="24"/>
      <c r="E220" s="24"/>
      <c r="F220" s="49"/>
      <c r="G220" s="49"/>
      <c r="H220" s="49"/>
      <c r="I220" s="70"/>
      <c r="J220" s="70"/>
      <c r="K220" s="49"/>
      <c r="L220" s="70"/>
      <c r="M220" s="70"/>
      <c r="N220" s="70"/>
      <c r="O220" s="70"/>
      <c r="P220" s="70"/>
      <c r="Q220" s="70"/>
    </row>
    <row r="221" spans="1:17" ht="63">
      <c r="A221" s="95" t="s">
        <v>805</v>
      </c>
      <c r="B221" s="53" t="s">
        <v>617</v>
      </c>
      <c r="C221" s="54" t="s">
        <v>740</v>
      </c>
      <c r="D221" s="24"/>
      <c r="E221" s="24"/>
      <c r="F221" s="49">
        <v>0</v>
      </c>
      <c r="G221" s="49">
        <v>0</v>
      </c>
      <c r="H221" s="49"/>
      <c r="I221" s="70"/>
      <c r="J221" s="70"/>
      <c r="K221" s="49">
        <v>1.30</v>
      </c>
      <c r="L221" s="70"/>
      <c r="M221" s="70"/>
      <c r="N221" s="70"/>
      <c r="O221" s="70"/>
      <c r="P221" s="70"/>
      <c r="Q221" s="70"/>
    </row>
    <row r="222" spans="1:17" ht="63">
      <c r="A222" s="95" t="s">
        <v>805</v>
      </c>
      <c r="B222" s="53" t="s">
        <v>618</v>
      </c>
      <c r="C222" s="54" t="s">
        <v>741</v>
      </c>
      <c r="D222" s="24"/>
      <c r="E222" s="24"/>
      <c r="F222" s="49"/>
      <c r="G222" s="49"/>
      <c r="H222" s="49"/>
      <c r="I222" s="70"/>
      <c r="J222" s="70"/>
      <c r="K222" s="49"/>
      <c r="L222" s="70"/>
      <c r="M222" s="70"/>
      <c r="N222" s="70"/>
      <c r="O222" s="70"/>
      <c r="P222" s="70"/>
      <c r="Q222" s="70"/>
    </row>
    <row r="223" spans="1:17" ht="63">
      <c r="A223" s="95" t="s">
        <v>805</v>
      </c>
      <c r="B223" s="53" t="s">
        <v>619</v>
      </c>
      <c r="C223" s="54" t="s">
        <v>742</v>
      </c>
      <c r="D223" s="24"/>
      <c r="E223" s="24"/>
      <c r="F223" s="49"/>
      <c r="G223" s="49"/>
      <c r="H223" s="49"/>
      <c r="I223" s="70"/>
      <c r="J223" s="70"/>
      <c r="K223" s="49"/>
      <c r="L223" s="70"/>
      <c r="M223" s="70"/>
      <c r="N223" s="70"/>
      <c r="O223" s="70"/>
      <c r="P223" s="70"/>
      <c r="Q223" s="70"/>
    </row>
    <row r="224" spans="1:17" ht="47.25">
      <c r="A224" s="95" t="s">
        <v>805</v>
      </c>
      <c r="B224" s="53" t="s">
        <v>126</v>
      </c>
      <c r="C224" s="54" t="s">
        <v>2422</v>
      </c>
      <c r="D224" s="24"/>
      <c r="E224" s="24"/>
      <c r="F224" s="49"/>
      <c r="G224" s="49"/>
      <c r="H224" s="49"/>
      <c r="I224" s="70"/>
      <c r="J224" s="70"/>
      <c r="K224" s="49"/>
      <c r="L224" s="70"/>
      <c r="M224" s="70"/>
      <c r="N224" s="70"/>
      <c r="O224" s="70"/>
      <c r="P224" s="70"/>
      <c r="Q224" s="70"/>
    </row>
    <row r="225" spans="1:17" ht="31.5">
      <c r="A225" s="95" t="s">
        <v>805</v>
      </c>
      <c r="B225" s="53" t="s">
        <v>620</v>
      </c>
      <c r="C225" s="54" t="s">
        <v>743</v>
      </c>
      <c r="D225" s="24"/>
      <c r="E225" s="24"/>
      <c r="F225" s="49">
        <v>0</v>
      </c>
      <c r="G225" s="49">
        <v>1.40</v>
      </c>
      <c r="H225" s="49"/>
      <c r="I225" s="70"/>
      <c r="J225" s="70"/>
      <c r="K225" s="49">
        <v>0</v>
      </c>
      <c r="L225" s="70"/>
      <c r="M225" s="70"/>
      <c r="N225" s="70"/>
      <c r="O225" s="70"/>
      <c r="P225" s="70"/>
      <c r="Q225" s="70"/>
    </row>
    <row r="226" spans="1:17" ht="31.5">
      <c r="A226" s="95" t="s">
        <v>804</v>
      </c>
      <c r="B226" s="53" t="s">
        <v>621</v>
      </c>
      <c r="C226" s="54" t="s">
        <v>2423</v>
      </c>
      <c r="D226" s="24"/>
      <c r="E226" s="24"/>
      <c r="F226" s="49">
        <v>0</v>
      </c>
      <c r="G226" s="49">
        <v>0.10</v>
      </c>
      <c r="H226" s="49"/>
      <c r="I226" s="70"/>
      <c r="J226" s="70"/>
      <c r="K226" s="49">
        <v>0</v>
      </c>
      <c r="L226" s="70"/>
      <c r="M226" s="70"/>
      <c r="N226" s="70"/>
      <c r="O226" s="70"/>
      <c r="P226" s="70"/>
      <c r="Q226" s="70"/>
    </row>
    <row r="227" spans="1:17" ht="47.25">
      <c r="A227" s="95" t="s">
        <v>805</v>
      </c>
      <c r="B227" s="53" t="s">
        <v>127</v>
      </c>
      <c r="C227" s="54" t="s">
        <v>325</v>
      </c>
      <c r="D227" s="24"/>
      <c r="E227" s="24"/>
      <c r="F227" s="49"/>
      <c r="G227" s="49"/>
      <c r="H227" s="49"/>
      <c r="I227" s="70"/>
      <c r="J227" s="70"/>
      <c r="K227" s="49"/>
      <c r="L227" s="70"/>
      <c r="M227" s="70"/>
      <c r="N227" s="70"/>
      <c r="O227" s="70"/>
      <c r="P227" s="70"/>
      <c r="Q227" s="70"/>
    </row>
    <row r="228" spans="1:17" ht="47.25">
      <c r="A228" s="95" t="s">
        <v>805</v>
      </c>
      <c r="B228" s="53" t="s">
        <v>198</v>
      </c>
      <c r="C228" s="54" t="s">
        <v>2425</v>
      </c>
      <c r="D228" s="24"/>
      <c r="E228" s="24"/>
      <c r="F228" s="49"/>
      <c r="G228" s="49"/>
      <c r="H228" s="49"/>
      <c r="I228" s="70"/>
      <c r="J228" s="70"/>
      <c r="K228" s="49"/>
      <c r="L228" s="70"/>
      <c r="M228" s="70"/>
      <c r="N228" s="70"/>
      <c r="O228" s="70"/>
      <c r="P228" s="70"/>
      <c r="Q228" s="70"/>
    </row>
    <row r="229" spans="1:17" ht="31.5">
      <c r="A229" s="95" t="s">
        <v>805</v>
      </c>
      <c r="B229" s="53" t="s">
        <v>1142</v>
      </c>
      <c r="C229" s="54" t="s">
        <v>2427</v>
      </c>
      <c r="D229" s="24"/>
      <c r="E229" s="24"/>
      <c r="F229" s="49"/>
      <c r="G229" s="49"/>
      <c r="H229" s="49"/>
      <c r="I229" s="70"/>
      <c r="J229" s="70"/>
      <c r="K229" s="49"/>
      <c r="L229" s="70"/>
      <c r="M229" s="70"/>
      <c r="N229" s="70"/>
      <c r="O229" s="70"/>
      <c r="P229" s="70"/>
      <c r="Q229" s="70"/>
    </row>
    <row r="230" spans="1:17" ht="31.5">
      <c r="A230" s="95" t="s">
        <v>804</v>
      </c>
      <c r="B230" s="53" t="s">
        <v>1163</v>
      </c>
      <c r="C230" s="54" t="s">
        <v>2430</v>
      </c>
      <c r="D230" s="24"/>
      <c r="E230" s="24"/>
      <c r="F230" s="49"/>
      <c r="G230" s="49"/>
      <c r="H230" s="49"/>
      <c r="I230" s="70"/>
      <c r="J230" s="70"/>
      <c r="K230" s="49"/>
      <c r="L230" s="70"/>
      <c r="M230" s="70"/>
      <c r="N230" s="70"/>
      <c r="O230" s="70"/>
      <c r="P230" s="70"/>
      <c r="Q230" s="70"/>
    </row>
    <row r="231" spans="1:17" ht="47.25">
      <c r="A231" s="95" t="s">
        <v>805</v>
      </c>
      <c r="B231" s="53" t="s">
        <v>622</v>
      </c>
      <c r="C231" s="54" t="s">
        <v>2435</v>
      </c>
      <c r="D231" s="24"/>
      <c r="E231" s="24"/>
      <c r="F231" s="49"/>
      <c r="G231" s="49"/>
      <c r="H231" s="49"/>
      <c r="I231" s="70"/>
      <c r="J231" s="70"/>
      <c r="K231" s="49"/>
      <c r="L231" s="70"/>
      <c r="M231" s="70"/>
      <c r="N231" s="70"/>
      <c r="O231" s="70"/>
      <c r="P231" s="70"/>
      <c r="Q231" s="70"/>
    </row>
    <row r="232" spans="1:17" ht="47.25">
      <c r="A232" s="95" t="s">
        <v>804</v>
      </c>
      <c r="B232" s="53" t="s">
        <v>1194</v>
      </c>
      <c r="C232" s="54" t="s">
        <v>1195</v>
      </c>
      <c r="D232" s="24"/>
      <c r="E232" s="24"/>
      <c r="F232" s="49"/>
      <c r="G232" s="49"/>
      <c r="H232" s="49"/>
      <c r="I232" s="70"/>
      <c r="J232" s="70"/>
      <c r="K232" s="49"/>
      <c r="L232" s="70"/>
      <c r="M232" s="70"/>
      <c r="N232" s="70"/>
      <c r="O232" s="70"/>
      <c r="P232" s="70"/>
      <c r="Q232" s="70"/>
    </row>
    <row r="233" spans="1:17" ht="63">
      <c r="A233" s="95" t="s">
        <v>805</v>
      </c>
      <c r="B233" s="53" t="s">
        <v>129</v>
      </c>
      <c r="C233" s="54" t="s">
        <v>2448</v>
      </c>
      <c r="D233" s="24"/>
      <c r="E233" s="24"/>
      <c r="F233" s="49"/>
      <c r="G233" s="49"/>
      <c r="H233" s="49"/>
      <c r="I233" s="70"/>
      <c r="J233" s="70"/>
      <c r="K233" s="49"/>
      <c r="L233" s="70"/>
      <c r="M233" s="70"/>
      <c r="N233" s="70"/>
      <c r="O233" s="70"/>
      <c r="P233" s="70"/>
      <c r="Q233" s="70"/>
    </row>
    <row r="234" spans="1:17" ht="31.5">
      <c r="A234" s="95" t="s">
        <v>804</v>
      </c>
      <c r="B234" s="53" t="s">
        <v>623</v>
      </c>
      <c r="C234" s="54" t="s">
        <v>744</v>
      </c>
      <c r="D234" s="24"/>
      <c r="E234" s="24"/>
      <c r="F234" s="49">
        <v>0.126</v>
      </c>
      <c r="G234" s="49">
        <v>0</v>
      </c>
      <c r="H234" s="49"/>
      <c r="I234" s="70"/>
      <c r="J234" s="70"/>
      <c r="K234" s="49">
        <v>0</v>
      </c>
      <c r="L234" s="70"/>
      <c r="M234" s="70"/>
      <c r="N234" s="70"/>
      <c r="O234" s="70"/>
      <c r="P234" s="70"/>
      <c r="Q234" s="70"/>
    </row>
    <row r="235" spans="1:17" ht="47.25">
      <c r="A235" s="95" t="s">
        <v>805</v>
      </c>
      <c r="B235" s="53" t="s">
        <v>624</v>
      </c>
      <c r="C235" s="54" t="s">
        <v>2456</v>
      </c>
      <c r="D235" s="24"/>
      <c r="E235" s="24"/>
      <c r="F235" s="49">
        <v>0</v>
      </c>
      <c r="G235" s="49">
        <v>0</v>
      </c>
      <c r="H235" s="49"/>
      <c r="I235" s="70"/>
      <c r="J235" s="70"/>
      <c r="K235" s="49">
        <v>3.70</v>
      </c>
      <c r="L235" s="70"/>
      <c r="M235" s="70"/>
      <c r="N235" s="70"/>
      <c r="O235" s="70"/>
      <c r="P235" s="70"/>
      <c r="Q235" s="70"/>
    </row>
    <row r="236" spans="1:17" ht="47.25">
      <c r="A236" s="95" t="s">
        <v>805</v>
      </c>
      <c r="B236" s="53" t="s">
        <v>625</v>
      </c>
      <c r="C236" s="54" t="s">
        <v>2457</v>
      </c>
      <c r="D236" s="24"/>
      <c r="E236" s="24"/>
      <c r="F236" s="49"/>
      <c r="G236" s="49"/>
      <c r="H236" s="49"/>
      <c r="I236" s="70"/>
      <c r="J236" s="70"/>
      <c r="K236" s="49"/>
      <c r="L236" s="70"/>
      <c r="M236" s="70"/>
      <c r="N236" s="70"/>
      <c r="O236" s="70"/>
      <c r="P236" s="70"/>
      <c r="Q236" s="70"/>
    </row>
    <row r="237" spans="1:17" ht="47.25">
      <c r="A237" s="95" t="s">
        <v>805</v>
      </c>
      <c r="B237" s="53" t="s">
        <v>626</v>
      </c>
      <c r="C237" s="54" t="s">
        <v>2458</v>
      </c>
      <c r="D237" s="24"/>
      <c r="E237" s="24"/>
      <c r="F237" s="49"/>
      <c r="G237" s="49"/>
      <c r="H237" s="49"/>
      <c r="I237" s="70"/>
      <c r="J237" s="70"/>
      <c r="K237" s="49"/>
      <c r="L237" s="70"/>
      <c r="M237" s="70"/>
      <c r="N237" s="70"/>
      <c r="O237" s="70"/>
      <c r="P237" s="70"/>
      <c r="Q237" s="70"/>
    </row>
    <row r="238" spans="1:17" ht="47.25">
      <c r="A238" s="95" t="s">
        <v>805</v>
      </c>
      <c r="B238" s="53" t="s">
        <v>627</v>
      </c>
      <c r="C238" s="54" t="s">
        <v>2460</v>
      </c>
      <c r="D238" s="24"/>
      <c r="E238" s="24"/>
      <c r="F238" s="49">
        <v>0</v>
      </c>
      <c r="G238" s="49">
        <v>1.46</v>
      </c>
      <c r="H238" s="49"/>
      <c r="I238" s="70"/>
      <c r="J238" s="70"/>
      <c r="K238" s="49">
        <v>0</v>
      </c>
      <c r="L238" s="70"/>
      <c r="M238" s="70"/>
      <c r="N238" s="70"/>
      <c r="O238" s="70"/>
      <c r="P238" s="70"/>
      <c r="Q238" s="70"/>
    </row>
    <row r="239" spans="1:17" ht="31.5">
      <c r="A239" s="95" t="s">
        <v>805</v>
      </c>
      <c r="B239" s="53" t="s">
        <v>231</v>
      </c>
      <c r="C239" s="54" t="s">
        <v>327</v>
      </c>
      <c r="D239" s="24"/>
      <c r="E239" s="24"/>
      <c r="F239" s="49"/>
      <c r="G239" s="49"/>
      <c r="H239" s="49"/>
      <c r="I239" s="70"/>
      <c r="J239" s="70"/>
      <c r="K239" s="49"/>
      <c r="L239" s="70"/>
      <c r="M239" s="70"/>
      <c r="N239" s="70"/>
      <c r="O239" s="70"/>
      <c r="P239" s="70"/>
      <c r="Q239" s="70"/>
    </row>
    <row r="240" spans="1:17" ht="47.25">
      <c r="A240" s="95" t="s">
        <v>805</v>
      </c>
      <c r="B240" s="53" t="s">
        <v>628</v>
      </c>
      <c r="C240" s="54" t="s">
        <v>329</v>
      </c>
      <c r="D240" s="24"/>
      <c r="E240" s="24"/>
      <c r="F240" s="49"/>
      <c r="G240" s="49"/>
      <c r="H240" s="49"/>
      <c r="I240" s="70"/>
      <c r="J240" s="70"/>
      <c r="K240" s="49"/>
      <c r="L240" s="70"/>
      <c r="M240" s="70"/>
      <c r="N240" s="70"/>
      <c r="O240" s="70"/>
      <c r="P240" s="70"/>
      <c r="Q240" s="70"/>
    </row>
    <row r="241" spans="1:17" ht="31.5">
      <c r="A241" s="95" t="s">
        <v>805</v>
      </c>
      <c r="B241" s="53" t="s">
        <v>233</v>
      </c>
      <c r="C241" s="54" t="s">
        <v>330</v>
      </c>
      <c r="D241" s="24"/>
      <c r="E241" s="24"/>
      <c r="F241" s="49"/>
      <c r="G241" s="49"/>
      <c r="H241" s="49"/>
      <c r="I241" s="70"/>
      <c r="J241" s="70"/>
      <c r="K241" s="49"/>
      <c r="L241" s="70"/>
      <c r="M241" s="70"/>
      <c r="N241" s="70"/>
      <c r="O241" s="70"/>
      <c r="P241" s="70"/>
      <c r="Q241" s="70"/>
    </row>
    <row r="242" spans="1:17" ht="47.25">
      <c r="A242" s="95" t="s">
        <v>805</v>
      </c>
      <c r="B242" s="53" t="s">
        <v>629</v>
      </c>
      <c r="C242" s="54" t="s">
        <v>2461</v>
      </c>
      <c r="D242" s="24"/>
      <c r="E242" s="24"/>
      <c r="F242" s="49"/>
      <c r="G242" s="49"/>
      <c r="H242" s="49"/>
      <c r="I242" s="70"/>
      <c r="J242" s="70"/>
      <c r="K242" s="49"/>
      <c r="L242" s="70"/>
      <c r="M242" s="70"/>
      <c r="N242" s="70"/>
      <c r="O242" s="70"/>
      <c r="P242" s="70"/>
      <c r="Q242" s="70"/>
    </row>
    <row r="243" spans="1:17" ht="47.25">
      <c r="A243" s="95" t="s">
        <v>805</v>
      </c>
      <c r="B243" s="53" t="s">
        <v>630</v>
      </c>
      <c r="C243" s="54" t="s">
        <v>745</v>
      </c>
      <c r="D243" s="24"/>
      <c r="E243" s="24"/>
      <c r="F243" s="49">
        <v>0</v>
      </c>
      <c r="G243" s="49">
        <v>2</v>
      </c>
      <c r="H243" s="49"/>
      <c r="I243" s="70"/>
      <c r="J243" s="70"/>
      <c r="K243" s="49">
        <v>0</v>
      </c>
      <c r="L243" s="70"/>
      <c r="M243" s="70"/>
      <c r="N243" s="70"/>
      <c r="O243" s="70"/>
      <c r="P243" s="70"/>
      <c r="Q243" s="70"/>
    </row>
    <row r="244" spans="1:17" ht="78.75">
      <c r="A244" s="95" t="s">
        <v>805</v>
      </c>
      <c r="B244" s="53" t="s">
        <v>1317</v>
      </c>
      <c r="C244" s="54" t="s">
        <v>1318</v>
      </c>
      <c r="D244" s="24"/>
      <c r="E244" s="24"/>
      <c r="F244" s="49">
        <v>0</v>
      </c>
      <c r="G244" s="49">
        <v>0.98</v>
      </c>
      <c r="H244" s="49"/>
      <c r="I244" s="70"/>
      <c r="J244" s="70"/>
      <c r="K244" s="49">
        <v>0</v>
      </c>
      <c r="L244" s="70"/>
      <c r="M244" s="70"/>
      <c r="N244" s="70"/>
      <c r="O244" s="70"/>
      <c r="P244" s="70"/>
      <c r="Q244" s="70"/>
    </row>
    <row r="245" spans="1:17" ht="47.25">
      <c r="A245" s="95" t="s">
        <v>804</v>
      </c>
      <c r="B245" s="53" t="s">
        <v>632</v>
      </c>
      <c r="C245" s="54" t="s">
        <v>747</v>
      </c>
      <c r="D245" s="24"/>
      <c r="E245" s="24"/>
      <c r="F245" s="49"/>
      <c r="G245" s="49"/>
      <c r="H245" s="49"/>
      <c r="I245" s="70"/>
      <c r="J245" s="70"/>
      <c r="K245" s="49"/>
      <c r="L245" s="70"/>
      <c r="M245" s="70"/>
      <c r="N245" s="70"/>
      <c r="O245" s="70"/>
      <c r="P245" s="70"/>
      <c r="Q245" s="70"/>
    </row>
    <row r="246" spans="1:17" ht="31.5">
      <c r="A246" s="95" t="s">
        <v>804</v>
      </c>
      <c r="B246" s="53" t="s">
        <v>1322</v>
      </c>
      <c r="C246" s="54" t="s">
        <v>1323</v>
      </c>
      <c r="D246" s="24"/>
      <c r="E246" s="24"/>
      <c r="F246" s="49"/>
      <c r="G246" s="49"/>
      <c r="H246" s="49"/>
      <c r="I246" s="70"/>
      <c r="J246" s="70"/>
      <c r="K246" s="49"/>
      <c r="L246" s="70"/>
      <c r="M246" s="70"/>
      <c r="N246" s="70"/>
      <c r="O246" s="70"/>
      <c r="P246" s="70"/>
      <c r="Q246" s="70"/>
    </row>
    <row r="247" spans="1:17" ht="47.25">
      <c r="A247" s="95" t="s">
        <v>806</v>
      </c>
      <c r="B247" s="53" t="s">
        <v>1327</v>
      </c>
      <c r="C247" s="54" t="s">
        <v>1328</v>
      </c>
      <c r="D247" s="24"/>
      <c r="E247" s="24"/>
      <c r="F247" s="49"/>
      <c r="G247" s="49"/>
      <c r="H247" s="49"/>
      <c r="I247" s="70"/>
      <c r="J247" s="70"/>
      <c r="K247" s="49"/>
      <c r="L247" s="70"/>
      <c r="M247" s="70"/>
      <c r="N247" s="70"/>
      <c r="O247" s="70"/>
      <c r="P247" s="70"/>
      <c r="Q247" s="70"/>
    </row>
    <row r="248" spans="1:17" ht="47.25">
      <c r="A248" s="95" t="s">
        <v>806</v>
      </c>
      <c r="B248" s="53" t="s">
        <v>1329</v>
      </c>
      <c r="C248" s="54" t="s">
        <v>1330</v>
      </c>
      <c r="D248" s="24"/>
      <c r="E248" s="24"/>
      <c r="F248" s="49"/>
      <c r="G248" s="49"/>
      <c r="H248" s="49"/>
      <c r="I248" s="70"/>
      <c r="J248" s="70"/>
      <c r="K248" s="49"/>
      <c r="L248" s="70"/>
      <c r="M248" s="70"/>
      <c r="N248" s="70"/>
      <c r="O248" s="70"/>
      <c r="P248" s="70"/>
      <c r="Q248" s="70"/>
    </row>
    <row r="249" spans="1:17" ht="47.25">
      <c r="A249" s="95" t="s">
        <v>806</v>
      </c>
      <c r="B249" s="53" t="s">
        <v>1331</v>
      </c>
      <c r="C249" s="54" t="s">
        <v>1332</v>
      </c>
      <c r="D249" s="24"/>
      <c r="E249" s="24"/>
      <c r="F249" s="49"/>
      <c r="G249" s="49"/>
      <c r="H249" s="49"/>
      <c r="I249" s="70"/>
      <c r="J249" s="70"/>
      <c r="K249" s="49"/>
      <c r="L249" s="70"/>
      <c r="M249" s="70"/>
      <c r="N249" s="70"/>
      <c r="O249" s="70"/>
      <c r="P249" s="70"/>
      <c r="Q249" s="70"/>
    </row>
    <row r="250" spans="1:17" ht="47.25">
      <c r="A250" s="95" t="s">
        <v>806</v>
      </c>
      <c r="B250" s="53" t="s">
        <v>1333</v>
      </c>
      <c r="C250" s="54" t="s">
        <v>1334</v>
      </c>
      <c r="D250" s="24"/>
      <c r="E250" s="24"/>
      <c r="F250" s="49"/>
      <c r="G250" s="49"/>
      <c r="H250" s="49"/>
      <c r="I250" s="70"/>
      <c r="J250" s="70"/>
      <c r="K250" s="49"/>
      <c r="L250" s="70"/>
      <c r="M250" s="70"/>
      <c r="N250" s="70"/>
      <c r="O250" s="70"/>
      <c r="P250" s="70"/>
      <c r="Q250" s="70"/>
    </row>
    <row r="251" spans="1:17" ht="47.25">
      <c r="A251" s="95" t="s">
        <v>806</v>
      </c>
      <c r="B251" s="53" t="s">
        <v>1335</v>
      </c>
      <c r="C251" s="54" t="s">
        <v>1336</v>
      </c>
      <c r="D251" s="24"/>
      <c r="E251" s="24"/>
      <c r="F251" s="49"/>
      <c r="G251" s="49"/>
      <c r="H251" s="49"/>
      <c r="I251" s="70"/>
      <c r="J251" s="70"/>
      <c r="K251" s="49"/>
      <c r="L251" s="70"/>
      <c r="M251" s="70"/>
      <c r="N251" s="70"/>
      <c r="O251" s="70"/>
      <c r="P251" s="70"/>
      <c r="Q251" s="70"/>
    </row>
    <row r="252" spans="1:17" ht="47.25">
      <c r="A252" s="95" t="s">
        <v>806</v>
      </c>
      <c r="B252" s="53" t="s">
        <v>634</v>
      </c>
      <c r="C252" s="54" t="s">
        <v>748</v>
      </c>
      <c r="D252" s="24"/>
      <c r="E252" s="24"/>
      <c r="F252" s="49"/>
      <c r="G252" s="49"/>
      <c r="H252" s="49"/>
      <c r="I252" s="70"/>
      <c r="J252" s="70"/>
      <c r="K252" s="49"/>
      <c r="L252" s="70"/>
      <c r="M252" s="70"/>
      <c r="N252" s="70"/>
      <c r="O252" s="70"/>
      <c r="P252" s="70"/>
      <c r="Q252" s="70"/>
    </row>
    <row r="253" spans="1:17" ht="63">
      <c r="A253" s="95" t="s">
        <v>806</v>
      </c>
      <c r="B253" s="53" t="s">
        <v>1358</v>
      </c>
      <c r="C253" s="54" t="s">
        <v>1359</v>
      </c>
      <c r="D253" s="24"/>
      <c r="E253" s="24"/>
      <c r="F253" s="49"/>
      <c r="G253" s="49"/>
      <c r="H253" s="49"/>
      <c r="I253" s="70"/>
      <c r="J253" s="70"/>
      <c r="K253" s="49"/>
      <c r="L253" s="70"/>
      <c r="M253" s="70"/>
      <c r="N253" s="70"/>
      <c r="O253" s="70"/>
      <c r="P253" s="70"/>
      <c r="Q253" s="70"/>
    </row>
    <row r="254" spans="1:17" ht="47.25">
      <c r="A254" s="95" t="s">
        <v>806</v>
      </c>
      <c r="B254" s="53" t="s">
        <v>1360</v>
      </c>
      <c r="C254" s="54" t="s">
        <v>1361</v>
      </c>
      <c r="D254" s="24"/>
      <c r="E254" s="24"/>
      <c r="F254" s="49"/>
      <c r="G254" s="49"/>
      <c r="H254" s="49"/>
      <c r="I254" s="70"/>
      <c r="J254" s="70"/>
      <c r="K254" s="49"/>
      <c r="L254" s="70"/>
      <c r="M254" s="70"/>
      <c r="N254" s="70"/>
      <c r="O254" s="70"/>
      <c r="P254" s="70"/>
      <c r="Q254" s="70"/>
    </row>
    <row r="255" spans="1:17" ht="47.25">
      <c r="A255" s="95" t="s">
        <v>806</v>
      </c>
      <c r="B255" s="53" t="s">
        <v>1362</v>
      </c>
      <c r="C255" s="54" t="s">
        <v>1363</v>
      </c>
      <c r="D255" s="24"/>
      <c r="E255" s="24"/>
      <c r="F255" s="49"/>
      <c r="G255" s="49"/>
      <c r="H255" s="49"/>
      <c r="I255" s="70"/>
      <c r="J255" s="70"/>
      <c r="K255" s="49"/>
      <c r="L255" s="70"/>
      <c r="M255" s="70"/>
      <c r="N255" s="70"/>
      <c r="O255" s="70"/>
      <c r="P255" s="70"/>
      <c r="Q255" s="70"/>
    </row>
    <row r="256" spans="1:17" ht="63">
      <c r="A256" s="95" t="s">
        <v>806</v>
      </c>
      <c r="B256" s="53" t="s">
        <v>636</v>
      </c>
      <c r="C256" s="54" t="s">
        <v>2496</v>
      </c>
      <c r="D256" s="24"/>
      <c r="E256" s="24"/>
      <c r="F256" s="49"/>
      <c r="G256" s="49"/>
      <c r="H256" s="49"/>
      <c r="I256" s="70"/>
      <c r="J256" s="70"/>
      <c r="K256" s="49"/>
      <c r="L256" s="70"/>
      <c r="M256" s="70"/>
      <c r="N256" s="70"/>
      <c r="O256" s="70"/>
      <c r="P256" s="70"/>
      <c r="Q256" s="70"/>
    </row>
    <row r="257" spans="1:17" ht="47.25">
      <c r="A257" s="95" t="s">
        <v>806</v>
      </c>
      <c r="B257" s="53" t="s">
        <v>637</v>
      </c>
      <c r="C257" s="54" t="s">
        <v>2499</v>
      </c>
      <c r="D257" s="24"/>
      <c r="E257" s="24"/>
      <c r="F257" s="49"/>
      <c r="G257" s="49"/>
      <c r="H257" s="49"/>
      <c r="I257" s="70"/>
      <c r="J257" s="70"/>
      <c r="K257" s="49"/>
      <c r="L257" s="70"/>
      <c r="M257" s="70"/>
      <c r="N257" s="70"/>
      <c r="O257" s="70"/>
      <c r="P257" s="70"/>
      <c r="Q257" s="70"/>
    </row>
    <row r="258" spans="1:17" ht="47.25">
      <c r="A258" s="95" t="s">
        <v>806</v>
      </c>
      <c r="B258" s="53" t="s">
        <v>638</v>
      </c>
      <c r="C258" s="54" t="s">
        <v>332</v>
      </c>
      <c r="D258" s="24"/>
      <c r="E258" s="24"/>
      <c r="F258" s="49"/>
      <c r="G258" s="49"/>
      <c r="H258" s="49"/>
      <c r="I258" s="70"/>
      <c r="J258" s="70"/>
      <c r="K258" s="49"/>
      <c r="L258" s="70"/>
      <c r="M258" s="70"/>
      <c r="N258" s="70"/>
      <c r="O258" s="70"/>
      <c r="P258" s="70"/>
      <c r="Q258" s="70"/>
    </row>
    <row r="259" spans="1:17" ht="47.25">
      <c r="A259" s="95" t="s">
        <v>806</v>
      </c>
      <c r="B259" s="53" t="s">
        <v>639</v>
      </c>
      <c r="C259" s="54" t="s">
        <v>333</v>
      </c>
      <c r="D259" s="24"/>
      <c r="E259" s="24"/>
      <c r="F259" s="49"/>
      <c r="G259" s="49"/>
      <c r="H259" s="49"/>
      <c r="I259" s="70"/>
      <c r="J259" s="70"/>
      <c r="K259" s="49"/>
      <c r="L259" s="70"/>
      <c r="M259" s="70"/>
      <c r="N259" s="70"/>
      <c r="O259" s="70"/>
      <c r="P259" s="70"/>
      <c r="Q259" s="70"/>
    </row>
    <row r="260" spans="1:17" ht="47.25">
      <c r="A260" s="95" t="s">
        <v>806</v>
      </c>
      <c r="B260" s="53" t="s">
        <v>640</v>
      </c>
      <c r="C260" s="54" t="s">
        <v>334</v>
      </c>
      <c r="D260" s="24"/>
      <c r="E260" s="24"/>
      <c r="F260" s="49">
        <v>0</v>
      </c>
      <c r="G260" s="49">
        <v>2.85</v>
      </c>
      <c r="H260" s="49"/>
      <c r="I260" s="70"/>
      <c r="J260" s="70"/>
      <c r="K260" s="49">
        <v>0</v>
      </c>
      <c r="L260" s="70"/>
      <c r="M260" s="70"/>
      <c r="N260" s="70"/>
      <c r="O260" s="70"/>
      <c r="P260" s="70"/>
      <c r="Q260" s="70"/>
    </row>
    <row r="261" spans="1:17" ht="31.5">
      <c r="A261" s="95" t="s">
        <v>806</v>
      </c>
      <c r="B261" s="53" t="s">
        <v>641</v>
      </c>
      <c r="C261" s="54" t="s">
        <v>335</v>
      </c>
      <c r="D261" s="24"/>
      <c r="E261" s="24"/>
      <c r="F261" s="49">
        <v>0.5</v>
      </c>
      <c r="G261" s="49">
        <v>0.5</v>
      </c>
      <c r="H261" s="49"/>
      <c r="I261" s="70"/>
      <c r="J261" s="70"/>
      <c r="K261" s="49">
        <v>0</v>
      </c>
      <c r="L261" s="70"/>
      <c r="M261" s="70"/>
      <c r="N261" s="70"/>
      <c r="O261" s="70"/>
      <c r="P261" s="70"/>
      <c r="Q261" s="70"/>
    </row>
    <row r="262" spans="1:17" ht="47.25">
      <c r="A262" s="95" t="s">
        <v>806</v>
      </c>
      <c r="B262" s="53" t="s">
        <v>642</v>
      </c>
      <c r="C262" s="54" t="s">
        <v>336</v>
      </c>
      <c r="D262" s="24"/>
      <c r="E262" s="24"/>
      <c r="F262" s="49"/>
      <c r="G262" s="49"/>
      <c r="H262" s="49"/>
      <c r="I262" s="70"/>
      <c r="J262" s="70"/>
      <c r="K262" s="49"/>
      <c r="L262" s="70"/>
      <c r="M262" s="70"/>
      <c r="N262" s="70"/>
      <c r="O262" s="70"/>
      <c r="P262" s="70"/>
      <c r="Q262" s="70"/>
    </row>
    <row r="263" spans="1:17" ht="47.25">
      <c r="A263" s="95" t="s">
        <v>806</v>
      </c>
      <c r="B263" s="53" t="s">
        <v>643</v>
      </c>
      <c r="C263" s="54" t="s">
        <v>337</v>
      </c>
      <c r="D263" s="24"/>
      <c r="E263" s="24"/>
      <c r="F263" s="49"/>
      <c r="G263" s="49"/>
      <c r="H263" s="49"/>
      <c r="I263" s="70"/>
      <c r="J263" s="70"/>
      <c r="K263" s="49"/>
      <c r="L263" s="70"/>
      <c r="M263" s="70"/>
      <c r="N263" s="70"/>
      <c r="O263" s="70"/>
      <c r="P263" s="70"/>
      <c r="Q263" s="70"/>
    </row>
    <row r="264" spans="1:17" ht="47.25">
      <c r="A264" s="95" t="s">
        <v>806</v>
      </c>
      <c r="B264" s="53" t="s">
        <v>644</v>
      </c>
      <c r="C264" s="54" t="s">
        <v>338</v>
      </c>
      <c r="D264" s="24"/>
      <c r="E264" s="24"/>
      <c r="F264" s="49"/>
      <c r="G264" s="49"/>
      <c r="H264" s="49"/>
      <c r="I264" s="70"/>
      <c r="J264" s="70"/>
      <c r="K264" s="49"/>
      <c r="L264" s="70"/>
      <c r="M264" s="70"/>
      <c r="N264" s="70"/>
      <c r="O264" s="70"/>
      <c r="P264" s="70"/>
      <c r="Q264" s="70"/>
    </row>
    <row r="265" spans="1:17" ht="63">
      <c r="A265" s="95" t="s">
        <v>806</v>
      </c>
      <c r="B265" s="53" t="s">
        <v>1425</v>
      </c>
      <c r="C265" s="54" t="s">
        <v>2500</v>
      </c>
      <c r="D265" s="24"/>
      <c r="E265" s="24"/>
      <c r="F265" s="49"/>
      <c r="G265" s="49"/>
      <c r="H265" s="49"/>
      <c r="I265" s="70"/>
      <c r="J265" s="70"/>
      <c r="K265" s="49"/>
      <c r="L265" s="70"/>
      <c r="M265" s="70"/>
      <c r="N265" s="70"/>
      <c r="O265" s="70"/>
      <c r="P265" s="70"/>
      <c r="Q265" s="70"/>
    </row>
    <row r="266" spans="1:17" ht="31.5">
      <c r="A266" s="95" t="s">
        <v>806</v>
      </c>
      <c r="B266" s="53" t="s">
        <v>647</v>
      </c>
      <c r="C266" s="54" t="s">
        <v>340</v>
      </c>
      <c r="D266" s="24"/>
      <c r="E266" s="24"/>
      <c r="F266" s="49"/>
      <c r="G266" s="49"/>
      <c r="H266" s="49"/>
      <c r="I266" s="70"/>
      <c r="J266" s="70"/>
      <c r="K266" s="49"/>
      <c r="L266" s="70"/>
      <c r="M266" s="70"/>
      <c r="N266" s="70"/>
      <c r="O266" s="70"/>
      <c r="P266" s="70"/>
      <c r="Q266" s="70"/>
    </row>
    <row r="267" spans="1:17" ht="31.5">
      <c r="A267" s="95" t="s">
        <v>806</v>
      </c>
      <c r="B267" s="53" t="s">
        <v>649</v>
      </c>
      <c r="C267" s="54" t="s">
        <v>751</v>
      </c>
      <c r="D267" s="24"/>
      <c r="E267" s="24"/>
      <c r="F267" s="49"/>
      <c r="G267" s="49"/>
      <c r="H267" s="49"/>
      <c r="I267" s="70"/>
      <c r="J267" s="70"/>
      <c r="K267" s="49"/>
      <c r="L267" s="70"/>
      <c r="M267" s="70"/>
      <c r="N267" s="70"/>
      <c r="O267" s="70"/>
      <c r="P267" s="70"/>
      <c r="Q267" s="70"/>
    </row>
    <row r="268" spans="1:17" ht="31.5">
      <c r="A268" s="95" t="s">
        <v>806</v>
      </c>
      <c r="B268" s="53" t="s">
        <v>1442</v>
      </c>
      <c r="C268" s="54" t="s">
        <v>344</v>
      </c>
      <c r="D268" s="24"/>
      <c r="E268" s="24"/>
      <c r="F268" s="49"/>
      <c r="G268" s="49"/>
      <c r="H268" s="49"/>
      <c r="I268" s="70"/>
      <c r="J268" s="70"/>
      <c r="K268" s="49"/>
      <c r="L268" s="70"/>
      <c r="M268" s="70"/>
      <c r="N268" s="70"/>
      <c r="O268" s="70"/>
      <c r="P268" s="70"/>
      <c r="Q268" s="70"/>
    </row>
    <row r="269" spans="1:17" ht="31.5">
      <c r="A269" s="95" t="s">
        <v>806</v>
      </c>
      <c r="B269" s="53" t="s">
        <v>143</v>
      </c>
      <c r="C269" s="54" t="s">
        <v>752</v>
      </c>
      <c r="D269" s="24"/>
      <c r="E269" s="24"/>
      <c r="F269" s="49">
        <v>0.16</v>
      </c>
      <c r="G269" s="49">
        <v>0.30</v>
      </c>
      <c r="H269" s="49"/>
      <c r="I269" s="70"/>
      <c r="J269" s="70"/>
      <c r="K269" s="49">
        <v>0</v>
      </c>
      <c r="L269" s="70"/>
      <c r="M269" s="70"/>
      <c r="N269" s="70"/>
      <c r="O269" s="70"/>
      <c r="P269" s="70"/>
      <c r="Q269" s="70"/>
    </row>
    <row r="270" spans="1:17" ht="47.25">
      <c r="A270" s="95" t="s">
        <v>806</v>
      </c>
      <c r="B270" s="53" t="s">
        <v>1447</v>
      </c>
      <c r="C270" s="54" t="s">
        <v>1448</v>
      </c>
      <c r="D270" s="24"/>
      <c r="E270" s="24"/>
      <c r="F270" s="49"/>
      <c r="G270" s="49"/>
      <c r="H270" s="49"/>
      <c r="I270" s="70"/>
      <c r="J270" s="70"/>
      <c r="K270" s="49"/>
      <c r="L270" s="70"/>
      <c r="M270" s="70"/>
      <c r="N270" s="70"/>
      <c r="O270" s="70"/>
      <c r="P270" s="70"/>
      <c r="Q270" s="70"/>
    </row>
    <row r="271" spans="1:17" ht="47.25">
      <c r="A271" s="95" t="s">
        <v>806</v>
      </c>
      <c r="B271" s="53" t="s">
        <v>651</v>
      </c>
      <c r="C271" s="54" t="s">
        <v>2506</v>
      </c>
      <c r="D271" s="24"/>
      <c r="E271" s="24"/>
      <c r="F271" s="49"/>
      <c r="G271" s="49"/>
      <c r="H271" s="49"/>
      <c r="I271" s="70"/>
      <c r="J271" s="70"/>
      <c r="K271" s="49"/>
      <c r="L271" s="70"/>
      <c r="M271" s="70"/>
      <c r="N271" s="70"/>
      <c r="O271" s="70"/>
      <c r="P271" s="70"/>
      <c r="Q271" s="70"/>
    </row>
    <row r="272" spans="1:17" ht="31.5">
      <c r="A272" s="95" t="s">
        <v>806</v>
      </c>
      <c r="B272" s="53" t="s">
        <v>199</v>
      </c>
      <c r="C272" s="54" t="s">
        <v>346</v>
      </c>
      <c r="D272" s="24"/>
      <c r="E272" s="24"/>
      <c r="F272" s="49"/>
      <c r="G272" s="49"/>
      <c r="H272" s="49"/>
      <c r="I272" s="70"/>
      <c r="J272" s="70"/>
      <c r="K272" s="49"/>
      <c r="L272" s="70"/>
      <c r="M272" s="70"/>
      <c r="N272" s="70"/>
      <c r="O272" s="70"/>
      <c r="P272" s="70"/>
      <c r="Q272" s="70"/>
    </row>
    <row r="273" spans="1:17" ht="31.5">
      <c r="A273" s="95" t="s">
        <v>806</v>
      </c>
      <c r="B273" s="53" t="s">
        <v>652</v>
      </c>
      <c r="C273" s="54" t="s">
        <v>2507</v>
      </c>
      <c r="D273" s="24"/>
      <c r="E273" s="24"/>
      <c r="F273" s="49"/>
      <c r="G273" s="49"/>
      <c r="H273" s="49"/>
      <c r="I273" s="70"/>
      <c r="J273" s="70"/>
      <c r="K273" s="49"/>
      <c r="L273" s="70"/>
      <c r="M273" s="70"/>
      <c r="N273" s="70"/>
      <c r="O273" s="70"/>
      <c r="P273" s="70"/>
      <c r="Q273" s="70"/>
    </row>
    <row r="274" spans="1:17" ht="47.25">
      <c r="A274" s="95" t="s">
        <v>806</v>
      </c>
      <c r="B274" s="53" t="s">
        <v>653</v>
      </c>
      <c r="C274" s="54" t="s">
        <v>2508</v>
      </c>
      <c r="D274" s="24"/>
      <c r="E274" s="24"/>
      <c r="F274" s="49"/>
      <c r="G274" s="49"/>
      <c r="H274" s="49"/>
      <c r="I274" s="70"/>
      <c r="J274" s="70"/>
      <c r="K274" s="49"/>
      <c r="L274" s="70"/>
      <c r="M274" s="70"/>
      <c r="N274" s="70"/>
      <c r="O274" s="70"/>
      <c r="P274" s="70"/>
      <c r="Q274" s="70"/>
    </row>
    <row r="275" spans="1:17" ht="31.5">
      <c r="A275" s="95" t="s">
        <v>806</v>
      </c>
      <c r="B275" s="53" t="s">
        <v>200</v>
      </c>
      <c r="C275" s="54" t="s">
        <v>2509</v>
      </c>
      <c r="D275" s="24"/>
      <c r="E275" s="24"/>
      <c r="F275" s="49"/>
      <c r="G275" s="49"/>
      <c r="H275" s="49"/>
      <c r="I275" s="70"/>
      <c r="J275" s="70"/>
      <c r="K275" s="49"/>
      <c r="L275" s="70"/>
      <c r="M275" s="70"/>
      <c r="N275" s="70"/>
      <c r="O275" s="70"/>
      <c r="P275" s="70"/>
      <c r="Q275" s="70"/>
    </row>
    <row r="276" spans="1:17" ht="47.25">
      <c r="A276" s="95" t="s">
        <v>806</v>
      </c>
      <c r="B276" s="53" t="s">
        <v>654</v>
      </c>
      <c r="C276" s="54" t="s">
        <v>2510</v>
      </c>
      <c r="D276" s="24"/>
      <c r="E276" s="24"/>
      <c r="F276" s="49"/>
      <c r="G276" s="49"/>
      <c r="H276" s="49"/>
      <c r="I276" s="70"/>
      <c r="J276" s="70"/>
      <c r="K276" s="49"/>
      <c r="L276" s="70"/>
      <c r="M276" s="70"/>
      <c r="N276" s="70"/>
      <c r="O276" s="70"/>
      <c r="P276" s="70"/>
      <c r="Q276" s="70"/>
    </row>
    <row r="277" spans="1:17" ht="47.25">
      <c r="A277" s="95" t="s">
        <v>806</v>
      </c>
      <c r="B277" s="53" t="s">
        <v>242</v>
      </c>
      <c r="C277" s="54" t="s">
        <v>347</v>
      </c>
      <c r="D277" s="24"/>
      <c r="E277" s="24"/>
      <c r="F277" s="49"/>
      <c r="G277" s="49"/>
      <c r="H277" s="49"/>
      <c r="I277" s="70"/>
      <c r="J277" s="70"/>
      <c r="K277" s="49"/>
      <c r="L277" s="70"/>
      <c r="M277" s="70"/>
      <c r="N277" s="70"/>
      <c r="O277" s="70"/>
      <c r="P277" s="70"/>
      <c r="Q277" s="70"/>
    </row>
    <row r="278" spans="1:17" ht="31.5">
      <c r="A278" s="95" t="s">
        <v>806</v>
      </c>
      <c r="B278" s="53" t="s">
        <v>655</v>
      </c>
      <c r="C278" s="54" t="s">
        <v>753</v>
      </c>
      <c r="D278" s="24"/>
      <c r="E278" s="24"/>
      <c r="F278" s="49"/>
      <c r="G278" s="49"/>
      <c r="H278" s="49"/>
      <c r="I278" s="70"/>
      <c r="J278" s="70"/>
      <c r="K278" s="49"/>
      <c r="L278" s="70"/>
      <c r="M278" s="70"/>
      <c r="N278" s="70"/>
      <c r="O278" s="70"/>
      <c r="P278" s="70"/>
      <c r="Q278" s="70"/>
    </row>
    <row r="279" spans="1:17" ht="31.5">
      <c r="A279" s="95" t="s">
        <v>806</v>
      </c>
      <c r="B279" s="53" t="s">
        <v>1458</v>
      </c>
      <c r="C279" s="54" t="s">
        <v>1459</v>
      </c>
      <c r="D279" s="24"/>
      <c r="E279" s="24"/>
      <c r="F279" s="49"/>
      <c r="G279" s="49"/>
      <c r="H279" s="49"/>
      <c r="I279" s="70"/>
      <c r="J279" s="70"/>
      <c r="K279" s="49"/>
      <c r="L279" s="70"/>
      <c r="M279" s="70"/>
      <c r="N279" s="70"/>
      <c r="O279" s="70"/>
      <c r="P279" s="70"/>
      <c r="Q279" s="70"/>
    </row>
    <row r="280" spans="1:17" ht="47.25">
      <c r="A280" s="95" t="s">
        <v>806</v>
      </c>
      <c r="B280" s="53" t="s">
        <v>1460</v>
      </c>
      <c r="C280" s="54" t="s">
        <v>1461</v>
      </c>
      <c r="D280" s="24"/>
      <c r="E280" s="24"/>
      <c r="F280" s="49"/>
      <c r="G280" s="49"/>
      <c r="H280" s="49"/>
      <c r="I280" s="70"/>
      <c r="J280" s="70"/>
      <c r="K280" s="49"/>
      <c r="L280" s="70"/>
      <c r="M280" s="70"/>
      <c r="N280" s="70"/>
      <c r="O280" s="70"/>
      <c r="P280" s="70"/>
      <c r="Q280" s="70"/>
    </row>
    <row r="281" spans="1:17" ht="31.5">
      <c r="A281" s="95" t="s">
        <v>806</v>
      </c>
      <c r="B281" s="53" t="s">
        <v>1462</v>
      </c>
      <c r="C281" s="54" t="s">
        <v>1463</v>
      </c>
      <c r="D281" s="24"/>
      <c r="E281" s="24"/>
      <c r="F281" s="49"/>
      <c r="G281" s="49"/>
      <c r="H281" s="49"/>
      <c r="I281" s="70"/>
      <c r="J281" s="70"/>
      <c r="K281" s="49"/>
      <c r="L281" s="70"/>
      <c r="M281" s="70"/>
      <c r="N281" s="70"/>
      <c r="O281" s="70"/>
      <c r="P281" s="70"/>
      <c r="Q281" s="70"/>
    </row>
    <row r="282" spans="1:17" ht="31.5">
      <c r="A282" s="95" t="s">
        <v>806</v>
      </c>
      <c r="B282" s="53" t="s">
        <v>1464</v>
      </c>
      <c r="C282" s="54" t="s">
        <v>1465</v>
      </c>
      <c r="D282" s="24"/>
      <c r="E282" s="24"/>
      <c r="F282" s="49"/>
      <c r="G282" s="49"/>
      <c r="H282" s="49"/>
      <c r="I282" s="70"/>
      <c r="J282" s="70"/>
      <c r="K282" s="49"/>
      <c r="L282" s="70"/>
      <c r="M282" s="70"/>
      <c r="N282" s="70"/>
      <c r="O282" s="70"/>
      <c r="P282" s="70"/>
      <c r="Q282" s="70"/>
    </row>
    <row r="283" spans="1:17" ht="31.5">
      <c r="A283" s="95" t="s">
        <v>806</v>
      </c>
      <c r="B283" s="53" t="s">
        <v>656</v>
      </c>
      <c r="C283" s="54" t="s">
        <v>754</v>
      </c>
      <c r="D283" s="24"/>
      <c r="E283" s="24"/>
      <c r="F283" s="49"/>
      <c r="G283" s="49"/>
      <c r="H283" s="49"/>
      <c r="I283" s="70"/>
      <c r="J283" s="70"/>
      <c r="K283" s="49"/>
      <c r="L283" s="70"/>
      <c r="M283" s="70"/>
      <c r="N283" s="70"/>
      <c r="O283" s="70"/>
      <c r="P283" s="70"/>
      <c r="Q283" s="70"/>
    </row>
    <row r="284" spans="1:17" ht="31.5">
      <c r="A284" s="95" t="s">
        <v>806</v>
      </c>
      <c r="B284" s="53" t="s">
        <v>657</v>
      </c>
      <c r="C284" s="54" t="s">
        <v>755</v>
      </c>
      <c r="D284" s="24"/>
      <c r="E284" s="24"/>
      <c r="F284" s="49"/>
      <c r="G284" s="49"/>
      <c r="H284" s="49"/>
      <c r="I284" s="70"/>
      <c r="J284" s="70"/>
      <c r="K284" s="49"/>
      <c r="L284" s="70"/>
      <c r="M284" s="70"/>
      <c r="N284" s="70"/>
      <c r="O284" s="70"/>
      <c r="P284" s="70"/>
      <c r="Q284" s="70"/>
    </row>
    <row r="285" spans="1:17" ht="31.5">
      <c r="A285" s="95" t="s">
        <v>806</v>
      </c>
      <c r="B285" s="53" t="s">
        <v>658</v>
      </c>
      <c r="C285" s="54" t="s">
        <v>756</v>
      </c>
      <c r="D285" s="24"/>
      <c r="E285" s="24"/>
      <c r="F285" s="49"/>
      <c r="G285" s="49"/>
      <c r="H285" s="49"/>
      <c r="I285" s="70"/>
      <c r="J285" s="70"/>
      <c r="K285" s="49"/>
      <c r="L285" s="70"/>
      <c r="M285" s="70"/>
      <c r="N285" s="70"/>
      <c r="O285" s="70"/>
      <c r="P285" s="70"/>
      <c r="Q285" s="70"/>
    </row>
    <row r="286" spans="1:17" ht="31.5">
      <c r="A286" s="95" t="s">
        <v>806</v>
      </c>
      <c r="B286" s="53" t="s">
        <v>659</v>
      </c>
      <c r="C286" s="54" t="s">
        <v>757</v>
      </c>
      <c r="D286" s="24"/>
      <c r="E286" s="24"/>
      <c r="F286" s="49"/>
      <c r="G286" s="49"/>
      <c r="H286" s="49"/>
      <c r="I286" s="70"/>
      <c r="J286" s="70"/>
      <c r="K286" s="49"/>
      <c r="L286" s="70"/>
      <c r="M286" s="70"/>
      <c r="N286" s="70"/>
      <c r="O286" s="70"/>
      <c r="P286" s="70"/>
      <c r="Q286" s="70"/>
    </row>
    <row r="287" spans="1:17" ht="31.5">
      <c r="A287" s="95" t="s">
        <v>806</v>
      </c>
      <c r="B287" s="53" t="s">
        <v>1467</v>
      </c>
      <c r="C287" s="54" t="s">
        <v>758</v>
      </c>
      <c r="D287" s="24"/>
      <c r="E287" s="24"/>
      <c r="F287" s="49"/>
      <c r="G287" s="49"/>
      <c r="H287" s="49"/>
      <c r="I287" s="70"/>
      <c r="J287" s="70"/>
      <c r="K287" s="49"/>
      <c r="L287" s="70"/>
      <c r="M287" s="70"/>
      <c r="N287" s="70"/>
      <c r="O287" s="70"/>
      <c r="P287" s="70"/>
      <c r="Q287" s="70"/>
    </row>
    <row r="288" spans="1:17" ht="47.25">
      <c r="A288" s="95" t="s">
        <v>806</v>
      </c>
      <c r="B288" s="53" t="s">
        <v>661</v>
      </c>
      <c r="C288" s="54" t="s">
        <v>759</v>
      </c>
      <c r="D288" s="24"/>
      <c r="E288" s="24"/>
      <c r="F288" s="49"/>
      <c r="G288" s="49"/>
      <c r="H288" s="49"/>
      <c r="I288" s="70"/>
      <c r="J288" s="70"/>
      <c r="K288" s="49"/>
      <c r="L288" s="70"/>
      <c r="M288" s="70"/>
      <c r="N288" s="70"/>
      <c r="O288" s="70"/>
      <c r="P288" s="70"/>
      <c r="Q288" s="70"/>
    </row>
    <row r="289" spans="1:17" ht="31.5">
      <c r="A289" s="95" t="s">
        <v>806</v>
      </c>
      <c r="B289" s="53" t="s">
        <v>662</v>
      </c>
      <c r="C289" s="54" t="s">
        <v>760</v>
      </c>
      <c r="D289" s="24"/>
      <c r="E289" s="24"/>
      <c r="F289" s="49"/>
      <c r="G289" s="49"/>
      <c r="H289" s="49"/>
      <c r="I289" s="70"/>
      <c r="J289" s="70"/>
      <c r="K289" s="49"/>
      <c r="L289" s="70"/>
      <c r="M289" s="70"/>
      <c r="N289" s="70"/>
      <c r="O289" s="70"/>
      <c r="P289" s="70"/>
      <c r="Q289" s="70"/>
    </row>
    <row r="290" spans="1:17" ht="31.5">
      <c r="A290" s="95" t="s">
        <v>806</v>
      </c>
      <c r="B290" s="53" t="s">
        <v>663</v>
      </c>
      <c r="C290" s="54" t="s">
        <v>761</v>
      </c>
      <c r="D290" s="24"/>
      <c r="E290" s="24"/>
      <c r="F290" s="49"/>
      <c r="G290" s="49"/>
      <c r="H290" s="49"/>
      <c r="I290" s="70"/>
      <c r="J290" s="70"/>
      <c r="K290" s="49"/>
      <c r="L290" s="70"/>
      <c r="M290" s="70"/>
      <c r="N290" s="70"/>
      <c r="O290" s="70"/>
      <c r="P290" s="70"/>
      <c r="Q290" s="70"/>
    </row>
    <row r="291" spans="1:17" ht="31.5">
      <c r="A291" s="95" t="s">
        <v>806</v>
      </c>
      <c r="B291" s="53" t="s">
        <v>664</v>
      </c>
      <c r="C291" s="54" t="s">
        <v>762</v>
      </c>
      <c r="D291" s="24"/>
      <c r="E291" s="24"/>
      <c r="F291" s="49"/>
      <c r="G291" s="49"/>
      <c r="H291" s="49"/>
      <c r="I291" s="70"/>
      <c r="J291" s="70"/>
      <c r="K291" s="49"/>
      <c r="L291" s="70"/>
      <c r="M291" s="70"/>
      <c r="N291" s="70"/>
      <c r="O291" s="70"/>
      <c r="P291" s="70"/>
      <c r="Q291" s="70"/>
    </row>
    <row r="292" spans="1:17" ht="31.5">
      <c r="A292" s="95" t="s">
        <v>806</v>
      </c>
      <c r="B292" s="53" t="s">
        <v>660</v>
      </c>
      <c r="C292" s="54" t="s">
        <v>763</v>
      </c>
      <c r="D292" s="24"/>
      <c r="E292" s="24"/>
      <c r="F292" s="49"/>
      <c r="G292" s="49"/>
      <c r="H292" s="49"/>
      <c r="I292" s="70"/>
      <c r="J292" s="70"/>
      <c r="K292" s="49"/>
      <c r="L292" s="70"/>
      <c r="M292" s="70"/>
      <c r="N292" s="70"/>
      <c r="O292" s="70"/>
      <c r="P292" s="70"/>
      <c r="Q292" s="70"/>
    </row>
    <row r="293" spans="1:17" ht="47.25">
      <c r="A293" s="95" t="s">
        <v>806</v>
      </c>
      <c r="B293" s="53" t="s">
        <v>145</v>
      </c>
      <c r="C293" s="54" t="s">
        <v>348</v>
      </c>
      <c r="D293" s="24"/>
      <c r="E293" s="24"/>
      <c r="F293" s="49"/>
      <c r="G293" s="49"/>
      <c r="H293" s="49"/>
      <c r="I293" s="70"/>
      <c r="J293" s="70"/>
      <c r="K293" s="49"/>
      <c r="L293" s="70"/>
      <c r="M293" s="70"/>
      <c r="N293" s="70"/>
      <c r="O293" s="70"/>
      <c r="P293" s="70"/>
      <c r="Q293" s="70"/>
    </row>
    <row r="294" spans="1:17" ht="31.5">
      <c r="A294" s="95" t="s">
        <v>806</v>
      </c>
      <c r="B294" s="53" t="s">
        <v>665</v>
      </c>
      <c r="C294" s="54" t="s">
        <v>764</v>
      </c>
      <c r="D294" s="24"/>
      <c r="E294" s="24"/>
      <c r="F294" s="49"/>
      <c r="G294" s="49"/>
      <c r="H294" s="49"/>
      <c r="I294" s="70"/>
      <c r="J294" s="70"/>
      <c r="K294" s="49"/>
      <c r="L294" s="70"/>
      <c r="M294" s="70"/>
      <c r="N294" s="70"/>
      <c r="O294" s="70"/>
      <c r="P294" s="70"/>
      <c r="Q294" s="70"/>
    </row>
    <row r="295" spans="1:17" ht="31.5">
      <c r="A295" s="95" t="s">
        <v>806</v>
      </c>
      <c r="B295" s="53" t="s">
        <v>1473</v>
      </c>
      <c r="C295" s="54" t="s">
        <v>1474</v>
      </c>
      <c r="D295" s="24"/>
      <c r="E295" s="24"/>
      <c r="F295" s="49"/>
      <c r="G295" s="49"/>
      <c r="H295" s="49"/>
      <c r="I295" s="70"/>
      <c r="J295" s="70"/>
      <c r="K295" s="49"/>
      <c r="L295" s="70"/>
      <c r="M295" s="70"/>
      <c r="N295" s="70"/>
      <c r="O295" s="70"/>
      <c r="P295" s="70"/>
      <c r="Q295" s="70"/>
    </row>
    <row r="296" spans="1:17" ht="47.25">
      <c r="A296" s="95" t="s">
        <v>806</v>
      </c>
      <c r="B296" s="53" t="s">
        <v>146</v>
      </c>
      <c r="C296" s="54" t="s">
        <v>2519</v>
      </c>
      <c r="D296" s="24"/>
      <c r="E296" s="24"/>
      <c r="F296" s="49"/>
      <c r="G296" s="49"/>
      <c r="H296" s="49"/>
      <c r="I296" s="70"/>
      <c r="J296" s="70"/>
      <c r="K296" s="49"/>
      <c r="L296" s="70"/>
      <c r="M296" s="70"/>
      <c r="N296" s="70"/>
      <c r="O296" s="70"/>
      <c r="P296" s="70"/>
      <c r="Q296" s="70"/>
    </row>
    <row r="297" spans="1:17" ht="31.5">
      <c r="A297" s="95" t="s">
        <v>806</v>
      </c>
      <c r="B297" s="53" t="s">
        <v>666</v>
      </c>
      <c r="C297" s="54" t="s">
        <v>765</v>
      </c>
      <c r="D297" s="24"/>
      <c r="E297" s="24"/>
      <c r="F297" s="49"/>
      <c r="G297" s="49"/>
      <c r="H297" s="49"/>
      <c r="I297" s="70"/>
      <c r="J297" s="70"/>
      <c r="K297" s="49"/>
      <c r="L297" s="70"/>
      <c r="M297" s="70"/>
      <c r="N297" s="70"/>
      <c r="O297" s="70"/>
      <c r="P297" s="70"/>
      <c r="Q297" s="70"/>
    </row>
    <row r="298" spans="1:17" ht="63">
      <c r="A298" s="95" t="s">
        <v>806</v>
      </c>
      <c r="B298" s="53" t="s">
        <v>1477</v>
      </c>
      <c r="C298" s="54" t="s">
        <v>1478</v>
      </c>
      <c r="D298" s="24"/>
      <c r="E298" s="24"/>
      <c r="F298" s="49"/>
      <c r="G298" s="49"/>
      <c r="H298" s="49"/>
      <c r="I298" s="70"/>
      <c r="J298" s="70"/>
      <c r="K298" s="49"/>
      <c r="L298" s="70"/>
      <c r="M298" s="70"/>
      <c r="N298" s="70"/>
      <c r="O298" s="70"/>
      <c r="P298" s="70"/>
      <c r="Q298" s="70"/>
    </row>
    <row r="299" spans="1:17" ht="63">
      <c r="A299" s="95" t="s">
        <v>806</v>
      </c>
      <c r="B299" s="53" t="s">
        <v>1477</v>
      </c>
      <c r="C299" s="54" t="s">
        <v>1479</v>
      </c>
      <c r="D299" s="24"/>
      <c r="E299" s="24"/>
      <c r="F299" s="49"/>
      <c r="G299" s="49"/>
      <c r="H299" s="49"/>
      <c r="I299" s="70"/>
      <c r="J299" s="70"/>
      <c r="K299" s="49"/>
      <c r="L299" s="70"/>
      <c r="M299" s="70"/>
      <c r="N299" s="70"/>
      <c r="O299" s="70"/>
      <c r="P299" s="70"/>
      <c r="Q299" s="70"/>
    </row>
    <row r="300" spans="1:17" ht="47.25">
      <c r="A300" s="95" t="s">
        <v>806</v>
      </c>
      <c r="B300" s="53" t="s">
        <v>1480</v>
      </c>
      <c r="C300" s="54" t="s">
        <v>1481</v>
      </c>
      <c r="D300" s="24"/>
      <c r="E300" s="24"/>
      <c r="F300" s="49"/>
      <c r="G300" s="49"/>
      <c r="H300" s="49"/>
      <c r="I300" s="70"/>
      <c r="J300" s="70"/>
      <c r="K300" s="49"/>
      <c r="L300" s="70"/>
      <c r="M300" s="70"/>
      <c r="N300" s="70"/>
      <c r="O300" s="70"/>
      <c r="P300" s="70"/>
      <c r="Q300" s="70"/>
    </row>
    <row r="301" spans="1:17" ht="31.5">
      <c r="A301" s="95" t="s">
        <v>806</v>
      </c>
      <c r="B301" s="53" t="s">
        <v>667</v>
      </c>
      <c r="C301" s="54" t="s">
        <v>766</v>
      </c>
      <c r="D301" s="24"/>
      <c r="E301" s="24"/>
      <c r="F301" s="49"/>
      <c r="G301" s="49"/>
      <c r="H301" s="49"/>
      <c r="I301" s="70"/>
      <c r="J301" s="70"/>
      <c r="K301" s="49"/>
      <c r="L301" s="70"/>
      <c r="M301" s="70"/>
      <c r="N301" s="70"/>
      <c r="O301" s="70"/>
      <c r="P301" s="70"/>
      <c r="Q301" s="70"/>
    </row>
    <row r="302" spans="1:17" ht="47.25">
      <c r="A302" s="95" t="s">
        <v>806</v>
      </c>
      <c r="B302" s="53" t="s">
        <v>201</v>
      </c>
      <c r="C302" s="54" t="s">
        <v>349</v>
      </c>
      <c r="D302" s="24"/>
      <c r="E302" s="24"/>
      <c r="F302" s="49"/>
      <c r="G302" s="49"/>
      <c r="H302" s="49"/>
      <c r="I302" s="70"/>
      <c r="J302" s="70"/>
      <c r="K302" s="49"/>
      <c r="L302" s="70"/>
      <c r="M302" s="70"/>
      <c r="N302" s="70"/>
      <c r="O302" s="70"/>
      <c r="P302" s="70"/>
      <c r="Q302" s="70"/>
    </row>
    <row r="303" spans="1:17" ht="47.25">
      <c r="A303" s="95" t="s">
        <v>806</v>
      </c>
      <c r="B303" s="53" t="s">
        <v>668</v>
      </c>
      <c r="C303" s="54" t="s">
        <v>350</v>
      </c>
      <c r="D303" s="24"/>
      <c r="E303" s="24"/>
      <c r="F303" s="49"/>
      <c r="G303" s="49"/>
      <c r="H303" s="49"/>
      <c r="I303" s="70"/>
      <c r="J303" s="70"/>
      <c r="K303" s="49"/>
      <c r="L303" s="70"/>
      <c r="M303" s="70"/>
      <c r="N303" s="70"/>
      <c r="O303" s="70"/>
      <c r="P303" s="70"/>
      <c r="Q303" s="70"/>
    </row>
    <row r="304" spans="1:17" ht="47.25">
      <c r="A304" s="95" t="s">
        <v>806</v>
      </c>
      <c r="B304" s="53" t="s">
        <v>202</v>
      </c>
      <c r="C304" s="54" t="s">
        <v>351</v>
      </c>
      <c r="D304" s="24"/>
      <c r="E304" s="24"/>
      <c r="F304" s="49"/>
      <c r="G304" s="49"/>
      <c r="H304" s="49"/>
      <c r="I304" s="70"/>
      <c r="J304" s="70"/>
      <c r="K304" s="49"/>
      <c r="L304" s="70"/>
      <c r="M304" s="70"/>
      <c r="N304" s="70"/>
      <c r="O304" s="70"/>
      <c r="P304" s="70"/>
      <c r="Q304" s="70"/>
    </row>
    <row r="305" spans="1:17" ht="31.5">
      <c r="A305" s="95" t="s">
        <v>806</v>
      </c>
      <c r="B305" s="53" t="s">
        <v>669</v>
      </c>
      <c r="C305" s="54" t="s">
        <v>767</v>
      </c>
      <c r="D305" s="24"/>
      <c r="E305" s="24"/>
      <c r="F305" s="49"/>
      <c r="G305" s="49"/>
      <c r="H305" s="49"/>
      <c r="I305" s="70"/>
      <c r="J305" s="70"/>
      <c r="K305" s="49"/>
      <c r="L305" s="70"/>
      <c r="M305" s="70"/>
      <c r="N305" s="70"/>
      <c r="O305" s="70"/>
      <c r="P305" s="70"/>
      <c r="Q305" s="70"/>
    </row>
    <row r="306" spans="1:17" ht="47.25">
      <c r="A306" s="95" t="s">
        <v>806</v>
      </c>
      <c r="B306" s="53" t="s">
        <v>147</v>
      </c>
      <c r="C306" s="54" t="s">
        <v>2521</v>
      </c>
      <c r="D306" s="24"/>
      <c r="E306" s="24"/>
      <c r="F306" s="49"/>
      <c r="G306" s="49"/>
      <c r="H306" s="49"/>
      <c r="I306" s="70"/>
      <c r="J306" s="70"/>
      <c r="K306" s="49"/>
      <c r="L306" s="70"/>
      <c r="M306" s="70"/>
      <c r="N306" s="70"/>
      <c r="O306" s="70"/>
      <c r="P306" s="70"/>
      <c r="Q306" s="70"/>
    </row>
    <row r="307" spans="1:17" ht="31.5">
      <c r="A307" s="95" t="s">
        <v>806</v>
      </c>
      <c r="B307" s="53" t="s">
        <v>670</v>
      </c>
      <c r="C307" s="54" t="s">
        <v>768</v>
      </c>
      <c r="D307" s="24"/>
      <c r="E307" s="24"/>
      <c r="F307" s="49"/>
      <c r="G307" s="49"/>
      <c r="H307" s="49"/>
      <c r="I307" s="70"/>
      <c r="J307" s="70"/>
      <c r="K307" s="49"/>
      <c r="L307" s="70"/>
      <c r="M307" s="70"/>
      <c r="N307" s="70"/>
      <c r="O307" s="70"/>
      <c r="P307" s="70"/>
      <c r="Q307" s="70"/>
    </row>
    <row r="308" spans="1:17" ht="63">
      <c r="A308" s="95" t="s">
        <v>806</v>
      </c>
      <c r="B308" s="53" t="s">
        <v>1544</v>
      </c>
      <c r="C308" s="54" t="s">
        <v>2525</v>
      </c>
      <c r="D308" s="24"/>
      <c r="E308" s="24"/>
      <c r="F308" s="49"/>
      <c r="G308" s="49"/>
      <c r="H308" s="49"/>
      <c r="I308" s="70"/>
      <c r="J308" s="70"/>
      <c r="K308" s="49"/>
      <c r="L308" s="70"/>
      <c r="M308" s="70"/>
      <c r="N308" s="70"/>
      <c r="O308" s="70"/>
      <c r="P308" s="70"/>
      <c r="Q308" s="70"/>
    </row>
    <row r="309" spans="1:17" ht="63">
      <c r="A309" s="95" t="s">
        <v>806</v>
      </c>
      <c r="B309" s="53" t="s">
        <v>671</v>
      </c>
      <c r="C309" s="54" t="s">
        <v>2527</v>
      </c>
      <c r="D309" s="24"/>
      <c r="E309" s="24"/>
      <c r="F309" s="49"/>
      <c r="G309" s="49"/>
      <c r="H309" s="49"/>
      <c r="I309" s="70"/>
      <c r="J309" s="70"/>
      <c r="K309" s="49"/>
      <c r="L309" s="70"/>
      <c r="M309" s="70"/>
      <c r="N309" s="70"/>
      <c r="O309" s="70"/>
      <c r="P309" s="70"/>
      <c r="Q309" s="70"/>
    </row>
    <row r="310" spans="1:17" ht="47.25">
      <c r="A310" s="95" t="s">
        <v>806</v>
      </c>
      <c r="B310" s="53" t="s">
        <v>672</v>
      </c>
      <c r="C310" s="54" t="s">
        <v>769</v>
      </c>
      <c r="D310" s="24"/>
      <c r="E310" s="24"/>
      <c r="F310" s="49"/>
      <c r="G310" s="49"/>
      <c r="H310" s="49"/>
      <c r="I310" s="70"/>
      <c r="J310" s="70"/>
      <c r="K310" s="49"/>
      <c r="L310" s="70"/>
      <c r="M310" s="70"/>
      <c r="N310" s="70"/>
      <c r="O310" s="70"/>
      <c r="P310" s="70"/>
      <c r="Q310" s="70"/>
    </row>
    <row r="311" spans="1:17" ht="47.25">
      <c r="A311" s="95" t="s">
        <v>806</v>
      </c>
      <c r="B311" s="53" t="s">
        <v>673</v>
      </c>
      <c r="C311" s="54" t="s">
        <v>2529</v>
      </c>
      <c r="D311" s="24"/>
      <c r="E311" s="24"/>
      <c r="F311" s="49"/>
      <c r="G311" s="49"/>
      <c r="H311" s="49"/>
      <c r="I311" s="70"/>
      <c r="J311" s="70"/>
      <c r="K311" s="49"/>
      <c r="L311" s="70"/>
      <c r="M311" s="70"/>
      <c r="N311" s="70"/>
      <c r="O311" s="70"/>
      <c r="P311" s="70"/>
      <c r="Q311" s="70"/>
    </row>
    <row r="312" spans="1:17" ht="47.25">
      <c r="A312" s="95" t="s">
        <v>806</v>
      </c>
      <c r="B312" s="53" t="s">
        <v>674</v>
      </c>
      <c r="C312" s="54" t="s">
        <v>355</v>
      </c>
      <c r="D312" s="24"/>
      <c r="E312" s="24"/>
      <c r="F312" s="49"/>
      <c r="G312" s="49"/>
      <c r="H312" s="49"/>
      <c r="I312" s="70"/>
      <c r="J312" s="70"/>
      <c r="K312" s="49"/>
      <c r="L312" s="70"/>
      <c r="M312" s="70"/>
      <c r="N312" s="70"/>
      <c r="O312" s="70"/>
      <c r="P312" s="70"/>
      <c r="Q312" s="70"/>
    </row>
    <row r="313" spans="1:17" ht="47.25">
      <c r="A313" s="95" t="s">
        <v>806</v>
      </c>
      <c r="B313" s="53" t="s">
        <v>148</v>
      </c>
      <c r="C313" s="54" t="s">
        <v>356</v>
      </c>
      <c r="D313" s="24"/>
      <c r="E313" s="24"/>
      <c r="F313" s="49"/>
      <c r="G313" s="49"/>
      <c r="H313" s="49"/>
      <c r="I313" s="70"/>
      <c r="J313" s="70"/>
      <c r="K313" s="49"/>
      <c r="L313" s="70"/>
      <c r="M313" s="70"/>
      <c r="N313" s="70"/>
      <c r="O313" s="70"/>
      <c r="P313" s="70"/>
      <c r="Q313" s="70"/>
    </row>
    <row r="314" spans="1:17" ht="47.25">
      <c r="A314" s="95" t="s">
        <v>806</v>
      </c>
      <c r="B314" s="53" t="s">
        <v>227</v>
      </c>
      <c r="C314" s="54" t="s">
        <v>357</v>
      </c>
      <c r="D314" s="24"/>
      <c r="E314" s="24"/>
      <c r="F314" s="49"/>
      <c r="G314" s="49"/>
      <c r="H314" s="49"/>
      <c r="I314" s="70"/>
      <c r="J314" s="70"/>
      <c r="K314" s="49"/>
      <c r="L314" s="70"/>
      <c r="M314" s="70"/>
      <c r="N314" s="70"/>
      <c r="O314" s="70"/>
      <c r="P314" s="70"/>
      <c r="Q314" s="70"/>
    </row>
    <row r="315" spans="1:17" ht="47.25">
      <c r="A315" s="95" t="s">
        <v>806</v>
      </c>
      <c r="B315" s="53" t="s">
        <v>1553</v>
      </c>
      <c r="C315" s="54" t="s">
        <v>1554</v>
      </c>
      <c r="D315" s="24"/>
      <c r="E315" s="24"/>
      <c r="F315" s="49"/>
      <c r="G315" s="49"/>
      <c r="H315" s="49"/>
      <c r="I315" s="70"/>
      <c r="J315" s="70"/>
      <c r="K315" s="49"/>
      <c r="L315" s="70"/>
      <c r="M315" s="70"/>
      <c r="N315" s="70"/>
      <c r="O315" s="70"/>
      <c r="P315" s="70"/>
      <c r="Q315" s="70"/>
    </row>
    <row r="316" spans="1:17" ht="47.25">
      <c r="A316" s="95" t="s">
        <v>806</v>
      </c>
      <c r="B316" s="53" t="s">
        <v>1555</v>
      </c>
      <c r="C316" s="54" t="s">
        <v>1556</v>
      </c>
      <c r="D316" s="24"/>
      <c r="E316" s="24"/>
      <c r="F316" s="49"/>
      <c r="G316" s="49"/>
      <c r="H316" s="49"/>
      <c r="I316" s="70"/>
      <c r="J316" s="70"/>
      <c r="K316" s="49"/>
      <c r="L316" s="70"/>
      <c r="M316" s="70"/>
      <c r="N316" s="70"/>
      <c r="O316" s="70"/>
      <c r="P316" s="70"/>
      <c r="Q316" s="70"/>
    </row>
    <row r="317" spans="1:17" ht="63">
      <c r="A317" s="95" t="s">
        <v>806</v>
      </c>
      <c r="B317" s="53" t="s">
        <v>1565</v>
      </c>
      <c r="C317" s="55" t="s">
        <v>2530</v>
      </c>
      <c r="D317" s="24"/>
      <c r="E317" s="24"/>
      <c r="F317" s="49"/>
      <c r="G317" s="49"/>
      <c r="H317" s="49"/>
      <c r="I317" s="70"/>
      <c r="J317" s="70"/>
      <c r="K317" s="49"/>
      <c r="L317" s="70"/>
      <c r="M317" s="70"/>
      <c r="N317" s="70"/>
      <c r="O317" s="70"/>
      <c r="P317" s="70"/>
      <c r="Q317" s="70"/>
    </row>
    <row r="318" spans="1:17" ht="47.25">
      <c r="A318" s="95" t="s">
        <v>806</v>
      </c>
      <c r="B318" s="53" t="s">
        <v>675</v>
      </c>
      <c r="C318" s="54" t="s">
        <v>2531</v>
      </c>
      <c r="D318" s="24"/>
      <c r="E318" s="24"/>
      <c r="F318" s="49"/>
      <c r="G318" s="49"/>
      <c r="H318" s="49"/>
      <c r="I318" s="70"/>
      <c r="J318" s="70"/>
      <c r="K318" s="49"/>
      <c r="L318" s="70"/>
      <c r="M318" s="70"/>
      <c r="N318" s="70"/>
      <c r="O318" s="70"/>
      <c r="P318" s="70"/>
      <c r="Q318" s="70"/>
    </row>
    <row r="319" spans="1:17" ht="47.25">
      <c r="A319" s="95" t="s">
        <v>806</v>
      </c>
      <c r="B319" s="53" t="s">
        <v>681</v>
      </c>
      <c r="C319" s="54" t="s">
        <v>361</v>
      </c>
      <c r="D319" s="24"/>
      <c r="E319" s="24"/>
      <c r="F319" s="49"/>
      <c r="G319" s="49"/>
      <c r="H319" s="49"/>
      <c r="I319" s="70"/>
      <c r="J319" s="70"/>
      <c r="K319" s="49"/>
      <c r="L319" s="70"/>
      <c r="M319" s="70"/>
      <c r="N319" s="70"/>
      <c r="O319" s="70"/>
      <c r="P319" s="70"/>
      <c r="Q319" s="70"/>
    </row>
    <row r="320" spans="1:17" ht="31.5">
      <c r="A320" s="95" t="s">
        <v>806</v>
      </c>
      <c r="B320" s="53" t="s">
        <v>682</v>
      </c>
      <c r="C320" s="54" t="s">
        <v>362</v>
      </c>
      <c r="D320" s="24"/>
      <c r="E320" s="24"/>
      <c r="F320" s="49"/>
      <c r="G320" s="49"/>
      <c r="H320" s="49"/>
      <c r="I320" s="70"/>
      <c r="J320" s="70"/>
      <c r="K320" s="49"/>
      <c r="L320" s="70"/>
      <c r="M320" s="70"/>
      <c r="N320" s="70"/>
      <c r="O320" s="70"/>
      <c r="P320" s="70"/>
      <c r="Q320" s="70"/>
    </row>
    <row r="321" spans="1:17" ht="31.5">
      <c r="A321" s="95" t="s">
        <v>806</v>
      </c>
      <c r="B321" s="53" t="s">
        <v>683</v>
      </c>
      <c r="C321" s="54" t="s">
        <v>363</v>
      </c>
      <c r="D321" s="24"/>
      <c r="E321" s="24"/>
      <c r="F321" s="49"/>
      <c r="G321" s="49"/>
      <c r="H321" s="49"/>
      <c r="I321" s="70"/>
      <c r="J321" s="70"/>
      <c r="K321" s="49"/>
      <c r="L321" s="70"/>
      <c r="M321" s="70"/>
      <c r="N321" s="70"/>
      <c r="O321" s="70"/>
      <c r="P321" s="70"/>
      <c r="Q321" s="70"/>
    </row>
    <row r="322" spans="1:17" ht="47.25">
      <c r="A322" s="95" t="s">
        <v>806</v>
      </c>
      <c r="B322" s="53" t="s">
        <v>685</v>
      </c>
      <c r="C322" s="54" t="s">
        <v>364</v>
      </c>
      <c r="D322" s="24"/>
      <c r="E322" s="24"/>
      <c r="F322" s="49"/>
      <c r="G322" s="49"/>
      <c r="H322" s="49"/>
      <c r="I322" s="70"/>
      <c r="J322" s="70"/>
      <c r="K322" s="49"/>
      <c r="L322" s="70"/>
      <c r="M322" s="70"/>
      <c r="N322" s="70"/>
      <c r="O322" s="70"/>
      <c r="P322" s="70"/>
      <c r="Q322" s="70"/>
    </row>
    <row r="323" spans="1:17" ht="47.25">
      <c r="A323" s="95" t="s">
        <v>806</v>
      </c>
      <c r="B323" s="53" t="s">
        <v>206</v>
      </c>
      <c r="C323" s="54" t="s">
        <v>2542</v>
      </c>
      <c r="D323" s="24"/>
      <c r="E323" s="24"/>
      <c r="F323" s="49"/>
      <c r="G323" s="49"/>
      <c r="H323" s="49"/>
      <c r="I323" s="70"/>
      <c r="J323" s="70"/>
      <c r="K323" s="49"/>
      <c r="L323" s="70"/>
      <c r="M323" s="70"/>
      <c r="N323" s="70"/>
      <c r="O323" s="70"/>
      <c r="P323" s="70"/>
      <c r="Q323" s="70"/>
    </row>
    <row r="324" spans="1:17" ht="47.25">
      <c r="A324" s="95" t="s">
        <v>806</v>
      </c>
      <c r="B324" s="53" t="s">
        <v>149</v>
      </c>
      <c r="C324" s="54" t="s">
        <v>2545</v>
      </c>
      <c r="D324" s="24"/>
      <c r="E324" s="24"/>
      <c r="F324" s="49">
        <v>0.40</v>
      </c>
      <c r="G324" s="49">
        <v>0.25</v>
      </c>
      <c r="H324" s="49"/>
      <c r="I324" s="70"/>
      <c r="J324" s="70"/>
      <c r="K324" s="49">
        <v>0</v>
      </c>
      <c r="L324" s="70"/>
      <c r="M324" s="70"/>
      <c r="N324" s="70"/>
      <c r="O324" s="70"/>
      <c r="P324" s="70"/>
      <c r="Q324" s="70"/>
    </row>
    <row r="325" spans="1:17" ht="31.5">
      <c r="A325" s="95" t="s">
        <v>806</v>
      </c>
      <c r="B325" s="53" t="s">
        <v>150</v>
      </c>
      <c r="C325" s="54" t="s">
        <v>2546</v>
      </c>
      <c r="D325" s="24"/>
      <c r="E325" s="24"/>
      <c r="F325" s="49"/>
      <c r="G325" s="49"/>
      <c r="H325" s="49"/>
      <c r="I325" s="70"/>
      <c r="J325" s="70"/>
      <c r="K325" s="49"/>
      <c r="L325" s="70"/>
      <c r="M325" s="70"/>
      <c r="N325" s="70"/>
      <c r="O325" s="70"/>
      <c r="P325" s="70"/>
      <c r="Q325" s="70"/>
    </row>
    <row r="326" spans="1:17" ht="47.25">
      <c r="A326" s="95" t="s">
        <v>806</v>
      </c>
      <c r="B326" s="53" t="s">
        <v>688</v>
      </c>
      <c r="C326" s="54" t="s">
        <v>365</v>
      </c>
      <c r="D326" s="24"/>
      <c r="E326" s="24"/>
      <c r="F326" s="49"/>
      <c r="G326" s="49"/>
      <c r="H326" s="49"/>
      <c r="I326" s="70"/>
      <c r="J326" s="70"/>
      <c r="K326" s="49"/>
      <c r="L326" s="70"/>
      <c r="M326" s="70"/>
      <c r="N326" s="70"/>
      <c r="O326" s="70"/>
      <c r="P326" s="70"/>
      <c r="Q326" s="70"/>
    </row>
    <row r="327" spans="1:17" ht="31.5">
      <c r="A327" s="95" t="s">
        <v>806</v>
      </c>
      <c r="B327" s="53" t="s">
        <v>207</v>
      </c>
      <c r="C327" s="54" t="s">
        <v>366</v>
      </c>
      <c r="D327" s="24"/>
      <c r="E327" s="24"/>
      <c r="F327" s="49"/>
      <c r="G327" s="49"/>
      <c r="H327" s="49"/>
      <c r="I327" s="70"/>
      <c r="J327" s="70"/>
      <c r="K327" s="49"/>
      <c r="L327" s="70"/>
      <c r="M327" s="70"/>
      <c r="N327" s="70"/>
      <c r="O327" s="70"/>
      <c r="P327" s="70"/>
      <c r="Q327" s="70"/>
    </row>
    <row r="328" spans="1:17" ht="31.5">
      <c r="A328" s="95" t="s">
        <v>806</v>
      </c>
      <c r="B328" s="53" t="s">
        <v>208</v>
      </c>
      <c r="C328" s="54" t="s">
        <v>367</v>
      </c>
      <c r="D328" s="24"/>
      <c r="E328" s="24"/>
      <c r="F328" s="49"/>
      <c r="G328" s="49"/>
      <c r="H328" s="49"/>
      <c r="I328" s="70"/>
      <c r="J328" s="70"/>
      <c r="K328" s="49"/>
      <c r="L328" s="70"/>
      <c r="M328" s="70"/>
      <c r="N328" s="70"/>
      <c r="O328" s="70"/>
      <c r="P328" s="70"/>
      <c r="Q328" s="70"/>
    </row>
    <row r="329" spans="1:17" ht="47.25">
      <c r="A329" s="95" t="s">
        <v>806</v>
      </c>
      <c r="B329" s="53" t="s">
        <v>220</v>
      </c>
      <c r="C329" s="54" t="s">
        <v>368</v>
      </c>
      <c r="D329" s="24"/>
      <c r="E329" s="24"/>
      <c r="F329" s="49"/>
      <c r="G329" s="49"/>
      <c r="H329" s="49"/>
      <c r="I329" s="70"/>
      <c r="J329" s="70"/>
      <c r="K329" s="49"/>
      <c r="L329" s="70"/>
      <c r="M329" s="70"/>
      <c r="N329" s="70"/>
      <c r="O329" s="70"/>
      <c r="P329" s="70"/>
      <c r="Q329" s="70"/>
    </row>
    <row r="330" spans="1:17" ht="63">
      <c r="A330" s="95" t="s">
        <v>806</v>
      </c>
      <c r="B330" s="53" t="s">
        <v>221</v>
      </c>
      <c r="C330" s="54" t="s">
        <v>369</v>
      </c>
      <c r="D330" s="24"/>
      <c r="E330" s="24"/>
      <c r="F330" s="49"/>
      <c r="G330" s="49"/>
      <c r="H330" s="49"/>
      <c r="I330" s="70"/>
      <c r="J330" s="70"/>
      <c r="K330" s="49"/>
      <c r="L330" s="70"/>
      <c r="M330" s="70"/>
      <c r="N330" s="70"/>
      <c r="O330" s="70"/>
      <c r="P330" s="70"/>
      <c r="Q330" s="70"/>
    </row>
    <row r="331" spans="1:17" ht="47.25">
      <c r="A331" s="95" t="s">
        <v>806</v>
      </c>
      <c r="B331" s="53" t="s">
        <v>151</v>
      </c>
      <c r="C331" s="54" t="s">
        <v>370</v>
      </c>
      <c r="D331" s="24"/>
      <c r="E331" s="24"/>
      <c r="F331" s="49">
        <v>0.25</v>
      </c>
      <c r="G331" s="49">
        <v>2.2000000000000002</v>
      </c>
      <c r="H331" s="49"/>
      <c r="I331" s="70"/>
      <c r="J331" s="70"/>
      <c r="K331" s="49">
        <v>0</v>
      </c>
      <c r="L331" s="70"/>
      <c r="M331" s="70"/>
      <c r="N331" s="70"/>
      <c r="O331" s="70"/>
      <c r="P331" s="70"/>
      <c r="Q331" s="70"/>
    </row>
    <row r="332" spans="1:17" ht="47.25">
      <c r="A332" s="95" t="s">
        <v>806</v>
      </c>
      <c r="B332" s="53" t="s">
        <v>1646</v>
      </c>
      <c r="C332" s="54" t="s">
        <v>1647</v>
      </c>
      <c r="D332" s="24"/>
      <c r="E332" s="24"/>
      <c r="F332" s="49"/>
      <c r="G332" s="49"/>
      <c r="H332" s="49"/>
      <c r="I332" s="70"/>
      <c r="J332" s="70"/>
      <c r="K332" s="49"/>
      <c r="L332" s="70"/>
      <c r="M332" s="70"/>
      <c r="N332" s="70"/>
      <c r="O332" s="70"/>
      <c r="P332" s="70"/>
      <c r="Q332" s="70"/>
    </row>
    <row r="333" spans="1:17" ht="63">
      <c r="A333" s="95" t="s">
        <v>806</v>
      </c>
      <c r="B333" s="53" t="s">
        <v>689</v>
      </c>
      <c r="C333" s="54" t="s">
        <v>371</v>
      </c>
      <c r="D333" s="24"/>
      <c r="E333" s="24"/>
      <c r="F333" s="49"/>
      <c r="G333" s="49"/>
      <c r="H333" s="49"/>
      <c r="I333" s="70"/>
      <c r="J333" s="70"/>
      <c r="K333" s="49"/>
      <c r="L333" s="70"/>
      <c r="M333" s="70"/>
      <c r="N333" s="70"/>
      <c r="O333" s="70"/>
      <c r="P333" s="70"/>
      <c r="Q333" s="70"/>
    </row>
    <row r="334" spans="1:17" ht="47.25">
      <c r="A334" s="95" t="s">
        <v>806</v>
      </c>
      <c r="B334" s="53" t="s">
        <v>690</v>
      </c>
      <c r="C334" s="54" t="s">
        <v>372</v>
      </c>
      <c r="D334" s="24"/>
      <c r="E334" s="24"/>
      <c r="F334" s="49"/>
      <c r="G334" s="49"/>
      <c r="H334" s="49"/>
      <c r="I334" s="70"/>
      <c r="J334" s="70"/>
      <c r="K334" s="49"/>
      <c r="L334" s="70"/>
      <c r="M334" s="70"/>
      <c r="N334" s="70"/>
      <c r="O334" s="70"/>
      <c r="P334" s="70"/>
      <c r="Q334" s="70"/>
    </row>
    <row r="335" spans="1:17" ht="31.5">
      <c r="A335" s="95" t="s">
        <v>806</v>
      </c>
      <c r="B335" s="53" t="s">
        <v>692</v>
      </c>
      <c r="C335" s="54" t="s">
        <v>772</v>
      </c>
      <c r="D335" s="24"/>
      <c r="E335" s="24"/>
      <c r="F335" s="49"/>
      <c r="G335" s="49"/>
      <c r="H335" s="49"/>
      <c r="I335" s="70"/>
      <c r="J335" s="70"/>
      <c r="K335" s="49"/>
      <c r="L335" s="70"/>
      <c r="M335" s="70"/>
      <c r="N335" s="70"/>
      <c r="O335" s="70"/>
      <c r="P335" s="70"/>
      <c r="Q335" s="70"/>
    </row>
    <row r="336" spans="1:17" ht="63">
      <c r="A336" s="95" t="s">
        <v>806</v>
      </c>
      <c r="B336" s="53" t="s">
        <v>152</v>
      </c>
      <c r="C336" s="54" t="s">
        <v>374</v>
      </c>
      <c r="D336" s="24"/>
      <c r="E336" s="24"/>
      <c r="F336" s="49"/>
      <c r="G336" s="49"/>
      <c r="H336" s="49"/>
      <c r="I336" s="70"/>
      <c r="J336" s="70"/>
      <c r="K336" s="49"/>
      <c r="L336" s="70"/>
      <c r="M336" s="70"/>
      <c r="N336" s="70"/>
      <c r="O336" s="70"/>
      <c r="P336" s="70"/>
      <c r="Q336" s="70"/>
    </row>
    <row r="337" spans="1:17" ht="94.5">
      <c r="A337" s="95" t="s">
        <v>806</v>
      </c>
      <c r="B337" s="53" t="s">
        <v>153</v>
      </c>
      <c r="C337" s="54" t="s">
        <v>375</v>
      </c>
      <c r="D337" s="24"/>
      <c r="E337" s="24"/>
      <c r="F337" s="49"/>
      <c r="G337" s="49"/>
      <c r="H337" s="49"/>
      <c r="I337" s="70"/>
      <c r="J337" s="70"/>
      <c r="K337" s="49"/>
      <c r="L337" s="70"/>
      <c r="M337" s="70"/>
      <c r="N337" s="70"/>
      <c r="O337" s="70"/>
      <c r="P337" s="70"/>
      <c r="Q337" s="70"/>
    </row>
    <row r="338" spans="1:17" ht="47.25">
      <c r="A338" s="95" t="s">
        <v>806</v>
      </c>
      <c r="B338" s="53" t="s">
        <v>1687</v>
      </c>
      <c r="C338" s="54" t="s">
        <v>1688</v>
      </c>
      <c r="D338" s="24"/>
      <c r="E338" s="24"/>
      <c r="F338" s="49"/>
      <c r="G338" s="49"/>
      <c r="H338" s="49"/>
      <c r="I338" s="70"/>
      <c r="J338" s="70"/>
      <c r="K338" s="49"/>
      <c r="L338" s="70"/>
      <c r="M338" s="70"/>
      <c r="N338" s="70"/>
      <c r="O338" s="70"/>
      <c r="P338" s="70"/>
      <c r="Q338" s="70"/>
    </row>
    <row r="339" spans="1:17" ht="63">
      <c r="A339" s="95" t="s">
        <v>806</v>
      </c>
      <c r="B339" s="53" t="s">
        <v>234</v>
      </c>
      <c r="C339" s="54" t="s">
        <v>2554</v>
      </c>
      <c r="D339" s="24"/>
      <c r="E339" s="24"/>
      <c r="F339" s="49">
        <v>0</v>
      </c>
      <c r="G339" s="49">
        <v>8</v>
      </c>
      <c r="H339" s="49"/>
      <c r="I339" s="70"/>
      <c r="J339" s="70"/>
      <c r="K339" s="49">
        <v>0</v>
      </c>
      <c r="L339" s="70"/>
      <c r="M339" s="70"/>
      <c r="N339" s="70"/>
      <c r="O339" s="70"/>
      <c r="P339" s="70"/>
      <c r="Q339" s="70"/>
    </row>
    <row r="340" spans="1:17" ht="63">
      <c r="A340" s="95" t="s">
        <v>806</v>
      </c>
      <c r="B340" s="53" t="s">
        <v>235</v>
      </c>
      <c r="C340" s="54" t="s">
        <v>2555</v>
      </c>
      <c r="D340" s="24"/>
      <c r="E340" s="24"/>
      <c r="F340" s="49">
        <v>0</v>
      </c>
      <c r="G340" s="49">
        <v>6.5</v>
      </c>
      <c r="H340" s="49"/>
      <c r="I340" s="70"/>
      <c r="J340" s="70"/>
      <c r="K340" s="49">
        <v>0</v>
      </c>
      <c r="L340" s="70"/>
      <c r="M340" s="70"/>
      <c r="N340" s="70"/>
      <c r="O340" s="70"/>
      <c r="P340" s="70"/>
      <c r="Q340" s="70"/>
    </row>
    <row r="341" spans="1:17" ht="47.25">
      <c r="A341" s="95" t="s">
        <v>806</v>
      </c>
      <c r="B341" s="53" t="s">
        <v>209</v>
      </c>
      <c r="C341" s="54" t="s">
        <v>2569</v>
      </c>
      <c r="D341" s="24"/>
      <c r="E341" s="24"/>
      <c r="F341" s="49"/>
      <c r="G341" s="49"/>
      <c r="H341" s="49"/>
      <c r="I341" s="70"/>
      <c r="J341" s="70"/>
      <c r="K341" s="49"/>
      <c r="L341" s="70"/>
      <c r="M341" s="70"/>
      <c r="N341" s="70"/>
      <c r="O341" s="70"/>
      <c r="P341" s="70"/>
      <c r="Q341" s="70"/>
    </row>
    <row r="342" spans="1:17" ht="78.75">
      <c r="A342" s="95" t="s">
        <v>806</v>
      </c>
      <c r="B342" s="53" t="s">
        <v>155</v>
      </c>
      <c r="C342" s="54" t="s">
        <v>2571</v>
      </c>
      <c r="D342" s="24"/>
      <c r="E342" s="24"/>
      <c r="F342" s="49"/>
      <c r="G342" s="49"/>
      <c r="H342" s="49"/>
      <c r="I342" s="70"/>
      <c r="J342" s="70"/>
      <c r="K342" s="49"/>
      <c r="L342" s="70"/>
      <c r="M342" s="70"/>
      <c r="N342" s="70"/>
      <c r="O342" s="70"/>
      <c r="P342" s="70"/>
      <c r="Q342" s="70"/>
    </row>
    <row r="343" spans="1:17" ht="31.5">
      <c r="A343" s="95" t="s">
        <v>806</v>
      </c>
      <c r="B343" s="53" t="s">
        <v>156</v>
      </c>
      <c r="C343" s="54" t="s">
        <v>2574</v>
      </c>
      <c r="D343" s="24"/>
      <c r="E343" s="24"/>
      <c r="F343" s="49"/>
      <c r="G343" s="49"/>
      <c r="H343" s="49"/>
      <c r="I343" s="70"/>
      <c r="J343" s="70"/>
      <c r="K343" s="49"/>
      <c r="L343" s="70"/>
      <c r="M343" s="70"/>
      <c r="N343" s="70"/>
      <c r="O343" s="70"/>
      <c r="P343" s="70"/>
      <c r="Q343" s="70"/>
    </row>
    <row r="344" spans="1:17" ht="31.5">
      <c r="A344" s="95" t="s">
        <v>806</v>
      </c>
      <c r="B344" s="53" t="s">
        <v>694</v>
      </c>
      <c r="C344" s="54" t="s">
        <v>2575</v>
      </c>
      <c r="D344" s="24"/>
      <c r="E344" s="24"/>
      <c r="F344" s="49"/>
      <c r="G344" s="49"/>
      <c r="H344" s="49"/>
      <c r="I344" s="70"/>
      <c r="J344" s="70"/>
      <c r="K344" s="49"/>
      <c r="L344" s="70"/>
      <c r="M344" s="70"/>
      <c r="N344" s="70"/>
      <c r="O344" s="70"/>
      <c r="P344" s="70"/>
      <c r="Q344" s="70"/>
    </row>
    <row r="345" spans="1:17" ht="47.25">
      <c r="A345" s="5" t="s">
        <v>806</v>
      </c>
      <c r="B345" s="53" t="s">
        <v>1786</v>
      </c>
      <c r="C345" s="55" t="s">
        <v>1787</v>
      </c>
      <c r="D345" s="24"/>
      <c r="E345" s="24"/>
      <c r="F345" s="49"/>
      <c r="G345" s="49"/>
      <c r="H345" s="49"/>
      <c r="I345" s="70"/>
      <c r="J345" s="70"/>
      <c r="K345" s="49"/>
      <c r="L345" s="70"/>
      <c r="M345" s="70"/>
      <c r="N345" s="70"/>
      <c r="O345" s="70"/>
      <c r="P345" s="70"/>
      <c r="Q345" s="70"/>
    </row>
    <row r="346" spans="1:17" ht="47.25">
      <c r="A346" s="95" t="s">
        <v>806</v>
      </c>
      <c r="B346" s="53" t="s">
        <v>696</v>
      </c>
      <c r="C346" s="54" t="s">
        <v>380</v>
      </c>
      <c r="D346" s="24"/>
      <c r="E346" s="24"/>
      <c r="F346" s="49"/>
      <c r="G346" s="49"/>
      <c r="H346" s="49"/>
      <c r="I346" s="70"/>
      <c r="J346" s="70"/>
      <c r="K346" s="49"/>
      <c r="L346" s="70"/>
      <c r="M346" s="70"/>
      <c r="N346" s="70"/>
      <c r="O346" s="70"/>
      <c r="P346" s="70"/>
      <c r="Q346" s="70"/>
    </row>
    <row r="347" spans="1:17" ht="47.25">
      <c r="A347" s="95" t="s">
        <v>806</v>
      </c>
      <c r="B347" s="53" t="s">
        <v>1800</v>
      </c>
      <c r="C347" s="54" t="s">
        <v>1801</v>
      </c>
      <c r="D347" s="24"/>
      <c r="E347" s="24"/>
      <c r="F347" s="49">
        <v>0</v>
      </c>
      <c r="G347" s="49">
        <v>0.80</v>
      </c>
      <c r="H347" s="49"/>
      <c r="I347" s="70"/>
      <c r="J347" s="70"/>
      <c r="K347" s="49">
        <v>0</v>
      </c>
      <c r="L347" s="70"/>
      <c r="M347" s="70"/>
      <c r="N347" s="70"/>
      <c r="O347" s="70"/>
      <c r="P347" s="70"/>
      <c r="Q347" s="70"/>
    </row>
    <row r="348" spans="1:17" ht="47.25">
      <c r="A348" s="5" t="s">
        <v>806</v>
      </c>
      <c r="B348" s="53" t="s">
        <v>1813</v>
      </c>
      <c r="C348" s="55" t="s">
        <v>1814</v>
      </c>
      <c r="D348" s="24"/>
      <c r="E348" s="24"/>
      <c r="F348" s="49"/>
      <c r="G348" s="49"/>
      <c r="H348" s="49"/>
      <c r="I348" s="70"/>
      <c r="J348" s="70"/>
      <c r="K348" s="49"/>
      <c r="L348" s="70"/>
      <c r="M348" s="70"/>
      <c r="N348" s="70"/>
      <c r="O348" s="70"/>
      <c r="P348" s="70"/>
      <c r="Q348" s="70"/>
    </row>
    <row r="349" spans="1:17" ht="63">
      <c r="A349" s="5" t="s">
        <v>806</v>
      </c>
      <c r="B349" s="53" t="s">
        <v>1815</v>
      </c>
      <c r="C349" s="54" t="s">
        <v>2594</v>
      </c>
      <c r="D349" s="24"/>
      <c r="E349" s="24"/>
      <c r="F349" s="49"/>
      <c r="G349" s="49"/>
      <c r="H349" s="49"/>
      <c r="I349" s="70"/>
      <c r="J349" s="70"/>
      <c r="K349" s="49"/>
      <c r="L349" s="70"/>
      <c r="M349" s="70"/>
      <c r="N349" s="70"/>
      <c r="O349" s="70"/>
      <c r="P349" s="70"/>
      <c r="Q349" s="70"/>
    </row>
    <row r="350" spans="1:17" ht="31.5">
      <c r="A350" s="5" t="s">
        <v>806</v>
      </c>
      <c r="B350" s="53" t="s">
        <v>1816</v>
      </c>
      <c r="C350" s="54" t="s">
        <v>2595</v>
      </c>
      <c r="D350" s="24"/>
      <c r="E350" s="24"/>
      <c r="F350" s="49"/>
      <c r="G350" s="49"/>
      <c r="H350" s="49"/>
      <c r="I350" s="70"/>
      <c r="J350" s="70"/>
      <c r="K350" s="49"/>
      <c r="L350" s="70"/>
      <c r="M350" s="70"/>
      <c r="N350" s="70"/>
      <c r="O350" s="70"/>
      <c r="P350" s="70"/>
      <c r="Q350" s="70"/>
    </row>
    <row r="351" spans="1:17" ht="31.5">
      <c r="A351" s="95" t="s">
        <v>806</v>
      </c>
      <c r="B351" s="53" t="s">
        <v>697</v>
      </c>
      <c r="C351" s="54" t="s">
        <v>2596</v>
      </c>
      <c r="D351" s="24"/>
      <c r="E351" s="24"/>
      <c r="F351" s="49">
        <v>0</v>
      </c>
      <c r="G351" s="49">
        <v>0.40</v>
      </c>
      <c r="H351" s="49"/>
      <c r="I351" s="70"/>
      <c r="J351" s="70"/>
      <c r="K351" s="49">
        <v>0</v>
      </c>
      <c r="L351" s="70"/>
      <c r="M351" s="70"/>
      <c r="N351" s="70"/>
      <c r="O351" s="70"/>
      <c r="P351" s="70"/>
      <c r="Q351" s="70"/>
    </row>
    <row r="352" spans="1:17" ht="47.25">
      <c r="A352" s="95" t="s">
        <v>806</v>
      </c>
      <c r="B352" s="53" t="s">
        <v>699</v>
      </c>
      <c r="C352" s="54" t="s">
        <v>381</v>
      </c>
      <c r="D352" s="24"/>
      <c r="E352" s="24"/>
      <c r="F352" s="49"/>
      <c r="G352" s="49"/>
      <c r="H352" s="49"/>
      <c r="I352" s="70"/>
      <c r="J352" s="70"/>
      <c r="K352" s="49"/>
      <c r="L352" s="70"/>
      <c r="M352" s="70"/>
      <c r="N352" s="70"/>
      <c r="O352" s="70"/>
      <c r="P352" s="70"/>
      <c r="Q352" s="70"/>
    </row>
    <row r="353" spans="1:17" ht="31.5">
      <c r="A353" s="95" t="s">
        <v>806</v>
      </c>
      <c r="B353" s="53" t="s">
        <v>1832</v>
      </c>
      <c r="C353" s="54" t="s">
        <v>1833</v>
      </c>
      <c r="D353" s="24"/>
      <c r="E353" s="24"/>
      <c r="F353" s="49">
        <v>0</v>
      </c>
      <c r="G353" s="49">
        <v>4.4000000000000004</v>
      </c>
      <c r="H353" s="49"/>
      <c r="I353" s="70"/>
      <c r="J353" s="70"/>
      <c r="K353" s="49">
        <v>0</v>
      </c>
      <c r="L353" s="70"/>
      <c r="M353" s="70"/>
      <c r="N353" s="70"/>
      <c r="O353" s="70"/>
      <c r="P353" s="70"/>
      <c r="Q353" s="70"/>
    </row>
    <row r="354" spans="1:17" ht="47.25">
      <c r="A354" s="95" t="s">
        <v>806</v>
      </c>
      <c r="B354" s="53" t="s">
        <v>700</v>
      </c>
      <c r="C354" s="54" t="s">
        <v>382</v>
      </c>
      <c r="D354" s="24"/>
      <c r="E354" s="24"/>
      <c r="F354" s="49"/>
      <c r="G354" s="49"/>
      <c r="H354" s="49"/>
      <c r="I354" s="70"/>
      <c r="J354" s="70"/>
      <c r="K354" s="49"/>
      <c r="L354" s="70"/>
      <c r="M354" s="70"/>
      <c r="N354" s="70"/>
      <c r="O354" s="70"/>
      <c r="P354" s="70"/>
      <c r="Q354" s="70"/>
    </row>
    <row r="355" spans="1:17" ht="47.25">
      <c r="A355" s="95" t="s">
        <v>806</v>
      </c>
      <c r="B355" s="53" t="s">
        <v>701</v>
      </c>
      <c r="C355" s="54" t="s">
        <v>775</v>
      </c>
      <c r="D355" s="24"/>
      <c r="E355" s="24"/>
      <c r="F355" s="49"/>
      <c r="G355" s="49"/>
      <c r="H355" s="49"/>
      <c r="I355" s="70"/>
      <c r="J355" s="70"/>
      <c r="K355" s="49"/>
      <c r="L355" s="70"/>
      <c r="M355" s="70"/>
      <c r="N355" s="70"/>
      <c r="O355" s="70"/>
      <c r="P355" s="70"/>
      <c r="Q355" s="70"/>
    </row>
    <row r="356" spans="1:17" ht="47.25">
      <c r="A356" s="95" t="s">
        <v>806</v>
      </c>
      <c r="B356" s="53" t="s">
        <v>1845</v>
      </c>
      <c r="C356" s="54" t="s">
        <v>1846</v>
      </c>
      <c r="D356" s="24"/>
      <c r="E356" s="24"/>
      <c r="F356" s="49"/>
      <c r="G356" s="49"/>
      <c r="H356" s="49"/>
      <c r="I356" s="70"/>
      <c r="J356" s="70"/>
      <c r="K356" s="49"/>
      <c r="L356" s="70"/>
      <c r="M356" s="70"/>
      <c r="N356" s="70"/>
      <c r="O356" s="70"/>
      <c r="P356" s="70"/>
      <c r="Q356" s="70"/>
    </row>
    <row r="357" spans="1:17" ht="47.25">
      <c r="A357" s="95" t="s">
        <v>806</v>
      </c>
      <c r="B357" s="53" t="s">
        <v>702</v>
      </c>
      <c r="C357" s="54" t="s">
        <v>2608</v>
      </c>
      <c r="D357" s="24"/>
      <c r="E357" s="24"/>
      <c r="F357" s="49"/>
      <c r="G357" s="49"/>
      <c r="H357" s="49"/>
      <c r="I357" s="70"/>
      <c r="J357" s="70"/>
      <c r="K357" s="49"/>
      <c r="L357" s="70"/>
      <c r="M357" s="70"/>
      <c r="N357" s="70"/>
      <c r="O357" s="70"/>
      <c r="P357" s="70"/>
      <c r="Q357" s="70"/>
    </row>
    <row r="358" spans="1:17" ht="63">
      <c r="A358" s="95" t="s">
        <v>806</v>
      </c>
      <c r="B358" s="53" t="s">
        <v>157</v>
      </c>
      <c r="C358" s="54" t="s">
        <v>383</v>
      </c>
      <c r="D358" s="24"/>
      <c r="E358" s="24"/>
      <c r="F358" s="49"/>
      <c r="G358" s="49"/>
      <c r="H358" s="49"/>
      <c r="I358" s="70"/>
      <c r="J358" s="70"/>
      <c r="K358" s="49"/>
      <c r="L358" s="70"/>
      <c r="M358" s="70"/>
      <c r="N358" s="70"/>
      <c r="O358" s="70"/>
      <c r="P358" s="70"/>
      <c r="Q358" s="70"/>
    </row>
    <row r="359" spans="1:17" ht="47.25">
      <c r="A359" s="95" t="s">
        <v>806</v>
      </c>
      <c r="B359" s="53" t="s">
        <v>1857</v>
      </c>
      <c r="C359" s="54" t="s">
        <v>1858</v>
      </c>
      <c r="D359" s="24"/>
      <c r="E359" s="24"/>
      <c r="F359" s="49"/>
      <c r="G359" s="49"/>
      <c r="H359" s="49"/>
      <c r="I359" s="70"/>
      <c r="J359" s="70"/>
      <c r="K359" s="49"/>
      <c r="L359" s="70"/>
      <c r="M359" s="70"/>
      <c r="N359" s="70"/>
      <c r="O359" s="70"/>
      <c r="P359" s="70"/>
      <c r="Q359" s="70"/>
    </row>
    <row r="360" spans="1:17" ht="47.25">
      <c r="A360" s="95" t="s">
        <v>806</v>
      </c>
      <c r="B360" s="53" t="s">
        <v>708</v>
      </c>
      <c r="C360" s="54" t="s">
        <v>2625</v>
      </c>
      <c r="D360" s="24"/>
      <c r="E360" s="24"/>
      <c r="F360" s="49"/>
      <c r="G360" s="49"/>
      <c r="H360" s="49"/>
      <c r="I360" s="70"/>
      <c r="J360" s="70"/>
      <c r="K360" s="49"/>
      <c r="L360" s="70"/>
      <c r="M360" s="70"/>
      <c r="N360" s="70"/>
      <c r="O360" s="70"/>
      <c r="P360" s="70"/>
      <c r="Q360" s="70"/>
    </row>
    <row r="361" spans="1:17" ht="31.5">
      <c r="A361" s="95" t="s">
        <v>806</v>
      </c>
      <c r="B361" s="53" t="s">
        <v>711</v>
      </c>
      <c r="C361" s="54" t="s">
        <v>792</v>
      </c>
      <c r="D361" s="24"/>
      <c r="E361" s="24"/>
      <c r="F361" s="49"/>
      <c r="G361" s="49"/>
      <c r="H361" s="49"/>
      <c r="I361" s="70"/>
      <c r="J361" s="70"/>
      <c r="K361" s="49"/>
      <c r="L361" s="70"/>
      <c r="M361" s="70"/>
      <c r="N361" s="70"/>
      <c r="O361" s="70"/>
      <c r="P361" s="70"/>
      <c r="Q361" s="70"/>
    </row>
    <row r="362" spans="1:17" ht="78.75">
      <c r="A362" s="95" t="s">
        <v>806</v>
      </c>
      <c r="B362" s="53" t="s">
        <v>158</v>
      </c>
      <c r="C362" s="54" t="s">
        <v>2628</v>
      </c>
      <c r="D362" s="24"/>
      <c r="E362" s="24"/>
      <c r="F362" s="49"/>
      <c r="G362" s="49"/>
      <c r="H362" s="49"/>
      <c r="I362" s="70"/>
      <c r="J362" s="70"/>
      <c r="K362" s="49"/>
      <c r="L362" s="70"/>
      <c r="M362" s="70"/>
      <c r="N362" s="70"/>
      <c r="O362" s="70"/>
      <c r="P362" s="70"/>
      <c r="Q362" s="70"/>
    </row>
    <row r="363" spans="1:17" ht="31.5">
      <c r="A363" s="95" t="s">
        <v>806</v>
      </c>
      <c r="B363" s="53" t="s">
        <v>712</v>
      </c>
      <c r="C363" s="54" t="s">
        <v>793</v>
      </c>
      <c r="D363" s="24"/>
      <c r="E363" s="24"/>
      <c r="F363" s="49"/>
      <c r="G363" s="49"/>
      <c r="H363" s="49"/>
      <c r="I363" s="70"/>
      <c r="J363" s="70"/>
      <c r="K363" s="49"/>
      <c r="L363" s="70"/>
      <c r="M363" s="70"/>
      <c r="N363" s="70"/>
      <c r="O363" s="70"/>
      <c r="P363" s="70"/>
      <c r="Q363" s="70"/>
    </row>
    <row r="364" spans="1:17" ht="31.5">
      <c r="A364" s="95" t="s">
        <v>806</v>
      </c>
      <c r="B364" s="53" t="s">
        <v>713</v>
      </c>
      <c r="C364" s="54" t="s">
        <v>387</v>
      </c>
      <c r="D364" s="24"/>
      <c r="E364" s="24"/>
      <c r="F364" s="49"/>
      <c r="G364" s="49"/>
      <c r="H364" s="49"/>
      <c r="I364" s="70"/>
      <c r="J364" s="70"/>
      <c r="K364" s="49"/>
      <c r="L364" s="70"/>
      <c r="M364" s="70"/>
      <c r="N364" s="70"/>
      <c r="O364" s="70"/>
      <c r="P364" s="70"/>
      <c r="Q364" s="70"/>
    </row>
    <row r="365" spans="1:17" ht="47.25">
      <c r="A365" s="95" t="s">
        <v>806</v>
      </c>
      <c r="B365" s="53" t="s">
        <v>715</v>
      </c>
      <c r="C365" s="54" t="s">
        <v>794</v>
      </c>
      <c r="D365" s="24"/>
      <c r="E365" s="24"/>
      <c r="F365" s="49"/>
      <c r="G365" s="49"/>
      <c r="H365" s="49"/>
      <c r="I365" s="70"/>
      <c r="J365" s="70"/>
      <c r="K365" s="49"/>
      <c r="L365" s="70"/>
      <c r="M365" s="70"/>
      <c r="N365" s="70"/>
      <c r="O365" s="70"/>
      <c r="P365" s="70"/>
      <c r="Q365" s="70"/>
    </row>
    <row r="366" spans="1:17" ht="31.5">
      <c r="A366" s="95" t="s">
        <v>806</v>
      </c>
      <c r="B366" s="53" t="s">
        <v>1963</v>
      </c>
      <c r="C366" s="54" t="s">
        <v>1964</v>
      </c>
      <c r="D366" s="24"/>
      <c r="E366" s="24"/>
      <c r="F366" s="49"/>
      <c r="G366" s="49"/>
      <c r="H366" s="49"/>
      <c r="I366" s="70"/>
      <c r="J366" s="70"/>
      <c r="K366" s="49"/>
      <c r="L366" s="70"/>
      <c r="M366" s="70"/>
      <c r="N366" s="70"/>
      <c r="O366" s="70"/>
      <c r="P366" s="70"/>
      <c r="Q366" s="70"/>
    </row>
    <row r="367" spans="1:17" ht="47.25">
      <c r="A367" s="95" t="s">
        <v>806</v>
      </c>
      <c r="B367" s="53" t="s">
        <v>716</v>
      </c>
      <c r="C367" s="54" t="s">
        <v>795</v>
      </c>
      <c r="D367" s="24"/>
      <c r="E367" s="24"/>
      <c r="F367" s="49"/>
      <c r="G367" s="49"/>
      <c r="H367" s="49"/>
      <c r="I367" s="70"/>
      <c r="J367" s="70"/>
      <c r="K367" s="49"/>
      <c r="L367" s="70"/>
      <c r="M367" s="70"/>
      <c r="N367" s="70"/>
      <c r="O367" s="70"/>
      <c r="P367" s="70"/>
      <c r="Q367" s="70"/>
    </row>
    <row r="368" spans="1:17" ht="47.25">
      <c r="A368" s="95" t="s">
        <v>806</v>
      </c>
      <c r="B368" s="53" t="s">
        <v>717</v>
      </c>
      <c r="C368" s="54" t="s">
        <v>796</v>
      </c>
      <c r="D368" s="24"/>
      <c r="E368" s="24"/>
      <c r="F368" s="49"/>
      <c r="G368" s="49"/>
      <c r="H368" s="49"/>
      <c r="I368" s="70"/>
      <c r="J368" s="70"/>
      <c r="K368" s="49"/>
      <c r="L368" s="70"/>
      <c r="M368" s="70"/>
      <c r="N368" s="70"/>
      <c r="O368" s="70"/>
      <c r="P368" s="70"/>
      <c r="Q368" s="70"/>
    </row>
    <row r="369" spans="1:17" ht="47.25">
      <c r="A369" s="95" t="s">
        <v>806</v>
      </c>
      <c r="B369" s="53" t="s">
        <v>718</v>
      </c>
      <c r="C369" s="54" t="s">
        <v>797</v>
      </c>
      <c r="D369" s="24"/>
      <c r="E369" s="24"/>
      <c r="F369" s="49"/>
      <c r="G369" s="49"/>
      <c r="H369" s="49"/>
      <c r="I369" s="70"/>
      <c r="J369" s="70"/>
      <c r="K369" s="49"/>
      <c r="L369" s="70"/>
      <c r="M369" s="70"/>
      <c r="N369" s="70"/>
      <c r="O369" s="70"/>
      <c r="P369" s="70"/>
      <c r="Q369" s="70"/>
    </row>
    <row r="370" spans="1:17" ht="47.25">
      <c r="A370" s="95" t="s">
        <v>806</v>
      </c>
      <c r="B370" s="53" t="s">
        <v>719</v>
      </c>
      <c r="C370" s="54" t="s">
        <v>798</v>
      </c>
      <c r="D370" s="24"/>
      <c r="E370" s="24"/>
      <c r="F370" s="49"/>
      <c r="G370" s="49"/>
      <c r="H370" s="49"/>
      <c r="I370" s="70"/>
      <c r="J370" s="70"/>
      <c r="K370" s="49"/>
      <c r="L370" s="70"/>
      <c r="M370" s="70"/>
      <c r="N370" s="70"/>
      <c r="O370" s="70"/>
      <c r="P370" s="70"/>
      <c r="Q370" s="70"/>
    </row>
    <row r="371" spans="1:17" ht="47.25">
      <c r="A371" s="95" t="s">
        <v>806</v>
      </c>
      <c r="B371" s="53" t="s">
        <v>720</v>
      </c>
      <c r="C371" s="54" t="s">
        <v>799</v>
      </c>
      <c r="D371" s="24"/>
      <c r="E371" s="24"/>
      <c r="F371" s="49"/>
      <c r="G371" s="49"/>
      <c r="H371" s="49"/>
      <c r="I371" s="70"/>
      <c r="J371" s="70"/>
      <c r="K371" s="49"/>
      <c r="L371" s="70"/>
      <c r="M371" s="70"/>
      <c r="N371" s="70"/>
      <c r="O371" s="70"/>
      <c r="P371" s="70"/>
      <c r="Q371" s="70"/>
    </row>
    <row r="372" spans="1:17" ht="47.25">
      <c r="A372" s="95" t="s">
        <v>806</v>
      </c>
      <c r="B372" s="53" t="s">
        <v>721</v>
      </c>
      <c r="C372" s="54" t="s">
        <v>800</v>
      </c>
      <c r="D372" s="24"/>
      <c r="E372" s="24"/>
      <c r="F372" s="49"/>
      <c r="G372" s="49"/>
      <c r="H372" s="49"/>
      <c r="I372" s="70"/>
      <c r="J372" s="70"/>
      <c r="K372" s="49"/>
      <c r="L372" s="70"/>
      <c r="M372" s="70"/>
      <c r="N372" s="70"/>
      <c r="O372" s="70"/>
      <c r="P372" s="70"/>
      <c r="Q372" s="70"/>
    </row>
    <row r="373" spans="1:17" ht="63">
      <c r="A373" s="5" t="s">
        <v>806</v>
      </c>
      <c r="B373" s="53" t="s">
        <v>1991</v>
      </c>
      <c r="C373" s="54" t="s">
        <v>1992</v>
      </c>
      <c r="D373" s="24"/>
      <c r="E373" s="24"/>
      <c r="F373" s="49"/>
      <c r="G373" s="49"/>
      <c r="H373" s="49"/>
      <c r="I373" s="70"/>
      <c r="J373" s="70"/>
      <c r="K373" s="49"/>
      <c r="L373" s="70"/>
      <c r="M373" s="70"/>
      <c r="N373" s="70"/>
      <c r="O373" s="70"/>
      <c r="P373" s="70"/>
      <c r="Q373" s="70"/>
    </row>
  </sheetData>
  <sheetProtection/>
  <protectedRanges>
    <protectedRange sqref="C89:C90" name="Марков Арсений"/>
  </protectedRanges>
  <autoFilter ref="A10:Q373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a90ce6f-9eaf-48a6-8d37-dd827c00cba7}">
  <sheetPr codeName="">
    <tabColor rgb="FF92D050"/>
    <pageSetUpPr fitToPage="1"/>
  </sheetPr>
  <dimension ref="A1:AL1249"/>
  <sheetViews>
    <sheetView view="pageBreakPreview" zoomScaleNormal="100" zoomScaleSheetLayoutView="100" workbookViewId="0" topLeftCell="A9">
      <selection pane="topLeft" activeCell="A9" sqref="A1:XFD1048576"/>
    </sheetView>
  </sheetViews>
  <sheetFormatPr defaultColWidth="9" defaultRowHeight="15.75"/>
  <cols>
    <col min="1" max="1" width="12" style="20" customWidth="1"/>
    <col min="2" max="2" width="33.125" style="19" customWidth="1"/>
    <col min="3" max="3" width="13.375" style="19" customWidth="1"/>
    <col min="4" max="4" width="8.375" style="19" customWidth="1"/>
    <col min="5" max="5" width="7.625" style="19" customWidth="1"/>
    <col min="6" max="7" width="6" style="19" customWidth="1"/>
    <col min="8" max="8" width="9" style="19" customWidth="1"/>
    <col min="9" max="10" width="6" style="19" customWidth="1"/>
    <col min="11" max="11" width="9.875" style="19" customWidth="1"/>
    <col min="12" max="12" width="8" style="19" customWidth="1"/>
    <col min="13" max="14" width="6" style="19" customWidth="1"/>
    <col min="15" max="15" width="7.75" style="19" customWidth="1"/>
    <col min="16" max="17" width="6" style="19" customWidth="1"/>
    <col min="18" max="18" width="8" style="19" customWidth="1"/>
    <col min="19" max="19" width="9.625" style="19" customWidth="1"/>
    <col min="20" max="21" width="6" style="19" customWidth="1"/>
    <col min="22" max="22" width="9.125" style="19" customWidth="1"/>
    <col min="23" max="24" width="6" style="19" customWidth="1"/>
    <col min="25" max="25" width="12.75" style="19" customWidth="1"/>
    <col min="26" max="26" width="10.625" style="19" customWidth="1"/>
    <col min="27" max="27" width="7.125" style="19" customWidth="1"/>
    <col min="28" max="28" width="6" style="19" customWidth="1"/>
    <col min="29" max="29" width="7" style="19" customWidth="1"/>
    <col min="30" max="31" width="6" style="19" customWidth="1"/>
    <col min="32" max="32" width="9" style="19"/>
    <col min="33" max="33" width="9.75" style="19" customWidth="1"/>
    <col min="34" max="37" width="9" style="19"/>
    <col min="38" max="38" width="11.5" style="19" customWidth="1"/>
    <col min="39" max="16384" width="9" style="19"/>
  </cols>
  <sheetData>
    <row r="1" spans="1:1 36:38" ht="15.75">
      <c r="A1" s="19"/>
      <c r="AJ1" s="4"/>
      <c r="AK1" s="4" t="s">
        <v>417</v>
      </c>
      <c r="AL1" s="4"/>
    </row>
    <row r="2" spans="1:1 37:38" ht="15.75">
      <c r="A2" s="19"/>
      <c r="AK2" s="4" t="s">
        <v>418</v>
      </c>
      <c r="AL2" s="4"/>
    </row>
    <row r="3" spans="1:1 37:38" ht="15.75">
      <c r="A3" s="19"/>
      <c r="AK3" s="4" t="s">
        <v>419</v>
      </c>
      <c r="AL3" s="4"/>
    </row>
    <row r="4" spans="1:31" ht="18.75">
      <c r="A4" s="132" t="s">
        <v>2733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</row>
    <row r="5" spans="1:31" ht="18.75">
      <c r="A5" s="140" t="s">
        <v>2732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</row>
    <row r="6" spans="1:31" ht="18.75">
      <c r="A6" s="102" t="s">
        <v>254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</row>
    <row r="7" spans="1:31" ht="15.7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92">
        <v>3085.7536705600014</v>
      </c>
      <c r="Z7" s="106"/>
      <c r="AA7" s="106"/>
      <c r="AB7" s="106"/>
      <c r="AC7" s="106"/>
      <c r="AD7" s="106"/>
      <c r="AE7" s="106"/>
    </row>
    <row r="8" spans="1:38" ht="38.2" customHeight="1">
      <c r="A8" s="103" t="s">
        <v>31</v>
      </c>
      <c r="B8" s="103" t="s">
        <v>16</v>
      </c>
      <c r="C8" s="126" t="s">
        <v>1</v>
      </c>
      <c r="D8" s="129" t="s">
        <v>866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1"/>
    </row>
    <row r="9" spans="1:38" ht="23.85" customHeight="1">
      <c r="A9" s="103"/>
      <c r="B9" s="103"/>
      <c r="C9" s="127"/>
      <c r="D9" s="101" t="s">
        <v>449</v>
      </c>
      <c r="E9" s="101"/>
      <c r="F9" s="101"/>
      <c r="G9" s="101"/>
      <c r="H9" s="101"/>
      <c r="I9" s="101"/>
      <c r="J9" s="101"/>
      <c r="K9" s="101" t="s">
        <v>450</v>
      </c>
      <c r="L9" s="101"/>
      <c r="M9" s="101"/>
      <c r="N9" s="101"/>
      <c r="O9" s="101"/>
      <c r="P9" s="101"/>
      <c r="Q9" s="101"/>
      <c r="R9" s="101" t="s">
        <v>451</v>
      </c>
      <c r="S9" s="101"/>
      <c r="T9" s="101"/>
      <c r="U9" s="101"/>
      <c r="V9" s="101"/>
      <c r="W9" s="101"/>
      <c r="X9" s="101"/>
      <c r="Y9" s="101" t="s">
        <v>452</v>
      </c>
      <c r="Z9" s="101"/>
      <c r="AA9" s="101"/>
      <c r="AB9" s="101"/>
      <c r="AC9" s="101"/>
      <c r="AD9" s="101"/>
      <c r="AE9" s="101"/>
      <c r="AF9" s="101" t="s">
        <v>425</v>
      </c>
      <c r="AG9" s="101"/>
      <c r="AH9" s="101"/>
      <c r="AI9" s="101"/>
      <c r="AJ9" s="101"/>
      <c r="AK9" s="101"/>
      <c r="AL9" s="101"/>
    </row>
    <row r="10" spans="1:38" ht="81.2" customHeight="1">
      <c r="A10" s="103"/>
      <c r="B10" s="103"/>
      <c r="C10" s="127"/>
      <c r="D10" s="103" t="s">
        <v>20</v>
      </c>
      <c r="E10" s="100" t="s">
        <v>427</v>
      </c>
      <c r="F10" s="100"/>
      <c r="G10" s="100"/>
      <c r="H10" s="100"/>
      <c r="I10" s="100"/>
      <c r="J10" s="100"/>
      <c r="K10" s="103" t="s">
        <v>20</v>
      </c>
      <c r="L10" s="120" t="s">
        <v>427</v>
      </c>
      <c r="M10" s="125"/>
      <c r="N10" s="125"/>
      <c r="O10" s="125"/>
      <c r="P10" s="125"/>
      <c r="Q10" s="121"/>
      <c r="R10" s="103" t="s">
        <v>20</v>
      </c>
      <c r="S10" s="100" t="s">
        <v>427</v>
      </c>
      <c r="T10" s="100"/>
      <c r="U10" s="100"/>
      <c r="V10" s="100"/>
      <c r="W10" s="100"/>
      <c r="X10" s="100"/>
      <c r="Y10" s="103" t="s">
        <v>20</v>
      </c>
      <c r="Z10" s="100" t="s">
        <v>427</v>
      </c>
      <c r="AA10" s="100"/>
      <c r="AB10" s="100"/>
      <c r="AC10" s="100"/>
      <c r="AD10" s="100"/>
      <c r="AE10" s="100"/>
      <c r="AF10" s="103" t="s">
        <v>20</v>
      </c>
      <c r="AG10" s="100" t="s">
        <v>427</v>
      </c>
      <c r="AH10" s="100"/>
      <c r="AI10" s="100"/>
      <c r="AJ10" s="100"/>
      <c r="AK10" s="100"/>
      <c r="AL10" s="100"/>
    </row>
    <row r="11" spans="1:38" ht="54.8" customHeight="1">
      <c r="A11" s="103"/>
      <c r="B11" s="103"/>
      <c r="C11" s="128"/>
      <c r="D11" s="3" t="s">
        <v>428</v>
      </c>
      <c r="E11" s="3" t="s">
        <v>428</v>
      </c>
      <c r="F11" s="3" t="s">
        <v>2</v>
      </c>
      <c r="G11" s="3" t="s">
        <v>3</v>
      </c>
      <c r="H11" s="21" t="s">
        <v>88</v>
      </c>
      <c r="I11" s="3" t="s">
        <v>0</v>
      </c>
      <c r="J11" s="3" t="s">
        <v>30</v>
      </c>
      <c r="K11" s="3" t="s">
        <v>428</v>
      </c>
      <c r="L11" s="3" t="s">
        <v>428</v>
      </c>
      <c r="M11" s="3" t="s">
        <v>2</v>
      </c>
      <c r="N11" s="3" t="s">
        <v>3</v>
      </c>
      <c r="O11" s="21" t="s">
        <v>88</v>
      </c>
      <c r="P11" s="3" t="s">
        <v>0</v>
      </c>
      <c r="Q11" s="3" t="s">
        <v>30</v>
      </c>
      <c r="R11" s="3" t="s">
        <v>428</v>
      </c>
      <c r="S11" s="3" t="s">
        <v>428</v>
      </c>
      <c r="T11" s="3" t="s">
        <v>2</v>
      </c>
      <c r="U11" s="3" t="s">
        <v>3</v>
      </c>
      <c r="V11" s="21" t="s">
        <v>88</v>
      </c>
      <c r="W11" s="3" t="s">
        <v>0</v>
      </c>
      <c r="X11" s="3" t="s">
        <v>30</v>
      </c>
      <c r="Y11" s="3" t="s">
        <v>428</v>
      </c>
      <c r="Z11" s="3" t="s">
        <v>428</v>
      </c>
      <c r="AA11" s="3" t="s">
        <v>2</v>
      </c>
      <c r="AB11" s="3" t="s">
        <v>3</v>
      </c>
      <c r="AC11" s="21" t="s">
        <v>88</v>
      </c>
      <c r="AD11" s="3" t="s">
        <v>0</v>
      </c>
      <c r="AE11" s="3" t="s">
        <v>30</v>
      </c>
      <c r="AF11" s="3" t="s">
        <v>428</v>
      </c>
      <c r="AG11" s="3" t="s">
        <v>428</v>
      </c>
      <c r="AH11" s="3" t="s">
        <v>2</v>
      </c>
      <c r="AI11" s="3" t="s">
        <v>3</v>
      </c>
      <c r="AJ11" s="21" t="s">
        <v>88</v>
      </c>
      <c r="AK11" s="3" t="s">
        <v>0</v>
      </c>
      <c r="AL11" s="3" t="s">
        <v>30</v>
      </c>
    </row>
    <row r="12" spans="1:38" ht="15.75">
      <c r="A12" s="101">
        <v>1</v>
      </c>
      <c r="B12" s="101">
        <v>2</v>
      </c>
      <c r="C12" s="101">
        <v>3</v>
      </c>
      <c r="D12" s="6" t="s">
        <v>50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55</v>
      </c>
      <c r="J12" s="6" t="s">
        <v>56</v>
      </c>
      <c r="K12" s="6" t="s">
        <v>57</v>
      </c>
      <c r="L12" s="6" t="s">
        <v>58</v>
      </c>
      <c r="M12" s="6" t="s">
        <v>59</v>
      </c>
      <c r="N12" s="6" t="s">
        <v>60</v>
      </c>
      <c r="O12" s="6" t="s">
        <v>61</v>
      </c>
      <c r="P12" s="6" t="s">
        <v>62</v>
      </c>
      <c r="Q12" s="6" t="s">
        <v>63</v>
      </c>
      <c r="R12" s="6" t="s">
        <v>64</v>
      </c>
      <c r="S12" s="6" t="s">
        <v>65</v>
      </c>
      <c r="T12" s="6" t="s">
        <v>66</v>
      </c>
      <c r="U12" s="6" t="s">
        <v>67</v>
      </c>
      <c r="V12" s="6" t="s">
        <v>68</v>
      </c>
      <c r="W12" s="6" t="s">
        <v>69</v>
      </c>
      <c r="X12" s="6" t="s">
        <v>429</v>
      </c>
      <c r="Y12" s="6" t="s">
        <v>70</v>
      </c>
      <c r="Z12" s="6" t="s">
        <v>71</v>
      </c>
      <c r="AA12" s="6" t="s">
        <v>72</v>
      </c>
      <c r="AB12" s="6" t="s">
        <v>73</v>
      </c>
      <c r="AC12" s="6" t="s">
        <v>74</v>
      </c>
      <c r="AD12" s="6" t="s">
        <v>75</v>
      </c>
      <c r="AE12" s="6" t="s">
        <v>430</v>
      </c>
      <c r="AF12" s="22" t="s">
        <v>432</v>
      </c>
      <c r="AG12" s="23" t="s">
        <v>82</v>
      </c>
      <c r="AH12" s="23" t="s">
        <v>83</v>
      </c>
      <c r="AI12" s="23" t="s">
        <v>84</v>
      </c>
      <c r="AJ12" s="23" t="s">
        <v>85</v>
      </c>
      <c r="AK12" s="23" t="s">
        <v>86</v>
      </c>
      <c r="AL12" s="23" t="s">
        <v>87</v>
      </c>
    </row>
    <row r="13" spans="1:38" ht="15.75">
      <c r="A13" s="101"/>
      <c r="B13" s="72" t="s">
        <v>2731</v>
      </c>
      <c r="C13" s="101"/>
      <c r="D13" s="43">
        <f t="shared" si="0" ref="D13:AL13">=SUM(D14:D1249)</f>
        <v>0</v>
      </c>
      <c r="E13" s="43">
        <f t="shared" si="0"/>
        <v>0</v>
      </c>
      <c r="F13" s="43">
        <f t="shared" si="0"/>
        <v>0</v>
      </c>
      <c r="G13" s="43">
        <f t="shared" si="0"/>
        <v>0</v>
      </c>
      <c r="H13" s="43">
        <f t="shared" si="0"/>
        <v>0</v>
      </c>
      <c r="I13" s="43">
        <f t="shared" si="0"/>
        <v>0</v>
      </c>
      <c r="J13" s="43">
        <f t="shared" si="0"/>
        <v>0</v>
      </c>
      <c r="K13" s="43">
        <f t="shared" si="0"/>
        <v>0</v>
      </c>
      <c r="L13" s="43">
        <f t="shared" si="0"/>
        <v>0</v>
      </c>
      <c r="M13" s="43">
        <f t="shared" si="0"/>
        <v>0</v>
      </c>
      <c r="N13" s="43">
        <f t="shared" si="0"/>
        <v>0</v>
      </c>
      <c r="O13" s="43">
        <f t="shared" si="0"/>
        <v>0</v>
      </c>
      <c r="P13" s="43">
        <f t="shared" si="0"/>
        <v>0</v>
      </c>
      <c r="Q13" s="43">
        <f t="shared" si="0"/>
        <v>0</v>
      </c>
      <c r="R13" s="43">
        <f t="shared" si="0"/>
        <v>0</v>
      </c>
      <c r="S13" s="43">
        <f t="shared" si="0"/>
        <v>0</v>
      </c>
      <c r="T13" s="43">
        <f t="shared" si="0"/>
        <v>0</v>
      </c>
      <c r="U13" s="43">
        <f t="shared" si="0"/>
        <v>0</v>
      </c>
      <c r="V13" s="43">
        <f t="shared" si="0"/>
        <v>0</v>
      </c>
      <c r="W13" s="43">
        <f t="shared" si="0"/>
        <v>0</v>
      </c>
      <c r="X13" s="43">
        <f t="shared" si="0"/>
        <v>0</v>
      </c>
      <c r="Y13" s="43">
        <f t="shared" si="0"/>
        <v>0</v>
      </c>
      <c r="Z13" s="43">
        <f t="shared" si="0"/>
        <v>3086.7086205600008</v>
      </c>
      <c r="AA13" s="43">
        <f t="shared" si="0"/>
        <v>138.69599999999997</v>
      </c>
      <c r="AB13" s="43">
        <f t="shared" si="0"/>
        <v>0</v>
      </c>
      <c r="AC13" s="43">
        <f t="shared" si="0"/>
        <v>225.52089999999998</v>
      </c>
      <c r="AD13" s="43">
        <f t="shared" si="0"/>
        <v>0</v>
      </c>
      <c r="AE13" s="43">
        <f t="shared" si="0"/>
        <v>0</v>
      </c>
      <c r="AF13" s="43">
        <f t="shared" si="0"/>
        <v>0</v>
      </c>
      <c r="AG13" s="43">
        <f t="shared" si="0"/>
        <v>3086.7086205600008</v>
      </c>
      <c r="AH13" s="43">
        <f t="shared" si="0"/>
        <v>138.69599999999997</v>
      </c>
      <c r="AI13" s="43">
        <f t="shared" si="0"/>
        <v>0</v>
      </c>
      <c r="AJ13" s="43">
        <f t="shared" si="0"/>
        <v>225.52089999999998</v>
      </c>
      <c r="AK13" s="43">
        <f t="shared" si="0"/>
        <v>0</v>
      </c>
      <c r="AL13" s="43">
        <f t="shared" si="0"/>
        <v>0</v>
      </c>
    </row>
    <row r="14" spans="1:38" ht="47.25">
      <c r="A14" s="8" t="s">
        <v>804</v>
      </c>
      <c r="B14" s="73" t="s">
        <v>477</v>
      </c>
      <c r="C14" s="15" t="s">
        <v>2208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>
        <v>0</v>
      </c>
      <c r="AA14" s="24">
        <v>0</v>
      </c>
      <c r="AB14" s="24"/>
      <c r="AC14" s="24">
        <v>0</v>
      </c>
      <c r="AD14" s="24"/>
      <c r="AE14" s="24"/>
      <c r="AF14" s="24"/>
      <c r="AG14" s="24">
        <v>0</v>
      </c>
      <c r="AH14" s="24">
        <v>0</v>
      </c>
      <c r="AI14" s="24"/>
      <c r="AJ14" s="24">
        <v>0</v>
      </c>
      <c r="AK14" s="24"/>
      <c r="AL14" s="24"/>
    </row>
    <row r="15" spans="1:38" ht="63">
      <c r="A15" s="8" t="s">
        <v>804</v>
      </c>
      <c r="B15" s="73" t="s">
        <v>867</v>
      </c>
      <c r="C15" s="15" t="s">
        <v>2209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>
        <v>0</v>
      </c>
      <c r="AA15" s="24">
        <v>0</v>
      </c>
      <c r="AB15" s="24"/>
      <c r="AC15" s="24">
        <v>0</v>
      </c>
      <c r="AD15" s="24"/>
      <c r="AE15" s="24"/>
      <c r="AF15" s="24"/>
      <c r="AG15" s="24">
        <v>0</v>
      </c>
      <c r="AH15" s="24">
        <v>0</v>
      </c>
      <c r="AI15" s="24"/>
      <c r="AJ15" s="24">
        <v>0</v>
      </c>
      <c r="AK15" s="24"/>
      <c r="AL15" s="24"/>
    </row>
    <row r="16" spans="1:38" ht="63">
      <c r="A16" s="8" t="s">
        <v>805</v>
      </c>
      <c r="B16" s="73" t="s">
        <v>868</v>
      </c>
      <c r="C16" s="15" t="s">
        <v>869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>
        <v>0</v>
      </c>
      <c r="AA16" s="24">
        <v>0</v>
      </c>
      <c r="AB16" s="24"/>
      <c r="AC16" s="24">
        <v>0</v>
      </c>
      <c r="AD16" s="24"/>
      <c r="AE16" s="24"/>
      <c r="AF16" s="24"/>
      <c r="AG16" s="24">
        <v>0</v>
      </c>
      <c r="AH16" s="24">
        <v>0</v>
      </c>
      <c r="AI16" s="24"/>
      <c r="AJ16" s="24">
        <v>0</v>
      </c>
      <c r="AK16" s="24"/>
      <c r="AL16" s="24"/>
    </row>
    <row r="17" spans="1:38" ht="47.25">
      <c r="A17" s="8" t="s">
        <v>804</v>
      </c>
      <c r="B17" s="73" t="s">
        <v>870</v>
      </c>
      <c r="C17" s="15" t="s">
        <v>871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>
        <v>0</v>
      </c>
      <c r="AA17" s="24">
        <v>0</v>
      </c>
      <c r="AB17" s="24"/>
      <c r="AC17" s="24">
        <v>0</v>
      </c>
      <c r="AD17" s="24"/>
      <c r="AE17" s="24"/>
      <c r="AF17" s="24"/>
      <c r="AG17" s="24">
        <v>0</v>
      </c>
      <c r="AH17" s="24">
        <v>0</v>
      </c>
      <c r="AI17" s="24"/>
      <c r="AJ17" s="24">
        <v>0</v>
      </c>
      <c r="AK17" s="24"/>
      <c r="AL17" s="24"/>
    </row>
    <row r="18" spans="1:38" ht="63">
      <c r="A18" s="8" t="s">
        <v>805</v>
      </c>
      <c r="B18" s="73" t="s">
        <v>159</v>
      </c>
      <c r="C18" s="15" t="s">
        <v>2210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>
        <v>0</v>
      </c>
      <c r="AA18" s="24">
        <v>0</v>
      </c>
      <c r="AB18" s="24"/>
      <c r="AC18" s="24">
        <v>0</v>
      </c>
      <c r="AD18" s="24"/>
      <c r="AE18" s="24"/>
      <c r="AF18" s="24"/>
      <c r="AG18" s="24">
        <v>0</v>
      </c>
      <c r="AH18" s="24">
        <v>0</v>
      </c>
      <c r="AI18" s="24"/>
      <c r="AJ18" s="24">
        <v>0</v>
      </c>
      <c r="AK18" s="24"/>
      <c r="AL18" s="24"/>
    </row>
    <row r="19" spans="1:38" ht="63">
      <c r="A19" s="8" t="s">
        <v>805</v>
      </c>
      <c r="B19" s="73" t="s">
        <v>478</v>
      </c>
      <c r="C19" s="15" t="s">
        <v>2211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>
        <v>0</v>
      </c>
      <c r="AA19" s="24">
        <v>0</v>
      </c>
      <c r="AB19" s="24"/>
      <c r="AC19" s="24">
        <v>0</v>
      </c>
      <c r="AD19" s="24"/>
      <c r="AE19" s="24"/>
      <c r="AF19" s="24"/>
      <c r="AG19" s="24">
        <v>0</v>
      </c>
      <c r="AH19" s="24">
        <v>0</v>
      </c>
      <c r="AI19" s="24"/>
      <c r="AJ19" s="24">
        <v>0</v>
      </c>
      <c r="AK19" s="24"/>
      <c r="AL19" s="24"/>
    </row>
    <row r="20" spans="1:38" ht="47.25">
      <c r="A20" s="8" t="s">
        <v>805</v>
      </c>
      <c r="B20" s="73" t="s">
        <v>479</v>
      </c>
      <c r="C20" s="15" t="s">
        <v>2212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>
        <v>0</v>
      </c>
      <c r="AA20" s="24">
        <v>0</v>
      </c>
      <c r="AB20" s="24"/>
      <c r="AC20" s="24">
        <v>0</v>
      </c>
      <c r="AD20" s="24"/>
      <c r="AE20" s="24"/>
      <c r="AF20" s="24"/>
      <c r="AG20" s="24">
        <v>0</v>
      </c>
      <c r="AH20" s="24">
        <v>0</v>
      </c>
      <c r="AI20" s="24"/>
      <c r="AJ20" s="24">
        <v>0</v>
      </c>
      <c r="AK20" s="24"/>
      <c r="AL20" s="24"/>
    </row>
    <row r="21" spans="1:38" ht="63">
      <c r="A21" s="8" t="s">
        <v>804</v>
      </c>
      <c r="B21" s="73" t="s">
        <v>872</v>
      </c>
      <c r="C21" s="15" t="s">
        <v>2213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>
        <v>0</v>
      </c>
      <c r="AA21" s="24">
        <v>0</v>
      </c>
      <c r="AB21" s="24"/>
      <c r="AC21" s="24">
        <v>0</v>
      </c>
      <c r="AD21" s="24"/>
      <c r="AE21" s="24"/>
      <c r="AF21" s="24"/>
      <c r="AG21" s="24">
        <v>0</v>
      </c>
      <c r="AH21" s="24">
        <v>0</v>
      </c>
      <c r="AI21" s="24"/>
      <c r="AJ21" s="24">
        <v>0</v>
      </c>
      <c r="AK21" s="24"/>
      <c r="AL21" s="24"/>
    </row>
    <row r="22" spans="1:38" ht="78.75">
      <c r="A22" s="8" t="s">
        <v>804</v>
      </c>
      <c r="B22" s="73" t="s">
        <v>873</v>
      </c>
      <c r="C22" s="15" t="s">
        <v>2214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>
        <v>8.3857400000000002</v>
      </c>
      <c r="AA22" s="24">
        <v>0</v>
      </c>
      <c r="AB22" s="24"/>
      <c r="AC22" s="24">
        <v>1.045</v>
      </c>
      <c r="AD22" s="24"/>
      <c r="AE22" s="24"/>
      <c r="AF22" s="24"/>
      <c r="AG22" s="24">
        <v>8.3857400000000002</v>
      </c>
      <c r="AH22" s="24">
        <v>0</v>
      </c>
      <c r="AI22" s="24"/>
      <c r="AJ22" s="24">
        <v>1.045</v>
      </c>
      <c r="AK22" s="24"/>
      <c r="AL22" s="24"/>
    </row>
    <row r="23" spans="1:38" ht="63">
      <c r="A23" s="8" t="s">
        <v>805</v>
      </c>
      <c r="B23" s="73" t="s">
        <v>874</v>
      </c>
      <c r="C23" s="15" t="s">
        <v>875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>
        <v>0</v>
      </c>
      <c r="AA23" s="24">
        <v>0</v>
      </c>
      <c r="AB23" s="24"/>
      <c r="AC23" s="24">
        <v>0</v>
      </c>
      <c r="AD23" s="24"/>
      <c r="AE23" s="24"/>
      <c r="AF23" s="24"/>
      <c r="AG23" s="24">
        <v>0</v>
      </c>
      <c r="AH23" s="24">
        <v>0</v>
      </c>
      <c r="AI23" s="24"/>
      <c r="AJ23" s="24">
        <v>0</v>
      </c>
      <c r="AK23" s="24"/>
      <c r="AL23" s="24"/>
    </row>
    <row r="24" spans="1:38" ht="63">
      <c r="A24" s="8" t="s">
        <v>805</v>
      </c>
      <c r="B24" s="73" t="s">
        <v>160</v>
      </c>
      <c r="C24" s="15" t="s">
        <v>2215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>
        <v>0</v>
      </c>
      <c r="AA24" s="24">
        <v>0</v>
      </c>
      <c r="AB24" s="24"/>
      <c r="AC24" s="24">
        <v>0</v>
      </c>
      <c r="AD24" s="24"/>
      <c r="AE24" s="24"/>
      <c r="AF24" s="24"/>
      <c r="AG24" s="24">
        <v>0</v>
      </c>
      <c r="AH24" s="24">
        <v>0</v>
      </c>
      <c r="AI24" s="24"/>
      <c r="AJ24" s="24">
        <v>0</v>
      </c>
      <c r="AK24" s="24"/>
      <c r="AL24" s="24"/>
    </row>
    <row r="25" spans="1:38" ht="63">
      <c r="A25" s="8" t="s">
        <v>805</v>
      </c>
      <c r="B25" s="73" t="s">
        <v>480</v>
      </c>
      <c r="C25" s="15" t="s">
        <v>2216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>
        <v>0</v>
      </c>
      <c r="AA25" s="24">
        <v>0</v>
      </c>
      <c r="AB25" s="24"/>
      <c r="AC25" s="24">
        <v>0</v>
      </c>
      <c r="AD25" s="24"/>
      <c r="AE25" s="24"/>
      <c r="AF25" s="24"/>
      <c r="AG25" s="24">
        <v>0</v>
      </c>
      <c r="AH25" s="24">
        <v>0</v>
      </c>
      <c r="AI25" s="24"/>
      <c r="AJ25" s="24">
        <v>0</v>
      </c>
      <c r="AK25" s="24"/>
      <c r="AL25" s="24"/>
    </row>
    <row r="26" spans="1:38" ht="63">
      <c r="A26" s="8" t="s">
        <v>805</v>
      </c>
      <c r="B26" s="73" t="s">
        <v>481</v>
      </c>
      <c r="C26" s="15" t="s">
        <v>2217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>
        <v>0</v>
      </c>
      <c r="AA26" s="24">
        <v>0</v>
      </c>
      <c r="AB26" s="24"/>
      <c r="AC26" s="24">
        <v>0</v>
      </c>
      <c r="AD26" s="24"/>
      <c r="AE26" s="24"/>
      <c r="AF26" s="24"/>
      <c r="AG26" s="24">
        <v>0</v>
      </c>
      <c r="AH26" s="24">
        <v>0</v>
      </c>
      <c r="AI26" s="24"/>
      <c r="AJ26" s="24">
        <v>0</v>
      </c>
      <c r="AK26" s="24"/>
      <c r="AL26" s="24"/>
    </row>
    <row r="27" spans="1:38" ht="63">
      <c r="A27" s="8" t="s">
        <v>805</v>
      </c>
      <c r="B27" s="73" t="s">
        <v>482</v>
      </c>
      <c r="C27" s="15" t="s">
        <v>2218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>
        <v>0</v>
      </c>
      <c r="AA27" s="24">
        <v>0</v>
      </c>
      <c r="AB27" s="24"/>
      <c r="AC27" s="24">
        <v>0</v>
      </c>
      <c r="AD27" s="24"/>
      <c r="AE27" s="24"/>
      <c r="AF27" s="24"/>
      <c r="AG27" s="24">
        <v>0</v>
      </c>
      <c r="AH27" s="24">
        <v>0</v>
      </c>
      <c r="AI27" s="24"/>
      <c r="AJ27" s="24">
        <v>0</v>
      </c>
      <c r="AK27" s="24"/>
      <c r="AL27" s="24"/>
    </row>
    <row r="28" spans="1:38" ht="94.5">
      <c r="A28" s="8" t="s">
        <v>805</v>
      </c>
      <c r="B28" s="73" t="s">
        <v>161</v>
      </c>
      <c r="C28" s="15" t="s">
        <v>2219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>
        <v>0</v>
      </c>
      <c r="AA28" s="24">
        <v>0</v>
      </c>
      <c r="AB28" s="24"/>
      <c r="AC28" s="24">
        <v>0</v>
      </c>
      <c r="AD28" s="24"/>
      <c r="AE28" s="24"/>
      <c r="AF28" s="24"/>
      <c r="AG28" s="24">
        <v>0</v>
      </c>
      <c r="AH28" s="24">
        <v>0</v>
      </c>
      <c r="AI28" s="24"/>
      <c r="AJ28" s="24">
        <v>0</v>
      </c>
      <c r="AK28" s="24"/>
      <c r="AL28" s="24"/>
    </row>
    <row r="29" spans="1:38" ht="63">
      <c r="A29" s="8" t="s">
        <v>805</v>
      </c>
      <c r="B29" s="73" t="s">
        <v>162</v>
      </c>
      <c r="C29" s="15" t="s">
        <v>2220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>
        <v>0</v>
      </c>
      <c r="AA29" s="24">
        <v>0</v>
      </c>
      <c r="AB29" s="24"/>
      <c r="AC29" s="24">
        <v>0</v>
      </c>
      <c r="AD29" s="24"/>
      <c r="AE29" s="24"/>
      <c r="AF29" s="24"/>
      <c r="AG29" s="24">
        <v>0</v>
      </c>
      <c r="AH29" s="24">
        <v>0</v>
      </c>
      <c r="AI29" s="24"/>
      <c r="AJ29" s="24">
        <v>0</v>
      </c>
      <c r="AK29" s="24"/>
      <c r="AL29" s="24"/>
    </row>
    <row r="30" spans="1:38" ht="63">
      <c r="A30" s="8" t="s">
        <v>804</v>
      </c>
      <c r="B30" s="73" t="s">
        <v>876</v>
      </c>
      <c r="C30" s="15" t="s">
        <v>877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>
        <v>2.8950300000000002</v>
      </c>
      <c r="AA30" s="24">
        <v>1.26</v>
      </c>
      <c r="AB30" s="24"/>
      <c r="AC30" s="24">
        <v>0</v>
      </c>
      <c r="AD30" s="24"/>
      <c r="AE30" s="24"/>
      <c r="AF30" s="24"/>
      <c r="AG30" s="24">
        <v>2.8950300000000002</v>
      </c>
      <c r="AH30" s="24">
        <v>1.26</v>
      </c>
      <c r="AI30" s="24"/>
      <c r="AJ30" s="24">
        <v>0</v>
      </c>
      <c r="AK30" s="24"/>
      <c r="AL30" s="24"/>
    </row>
    <row r="31" spans="1:38" ht="63">
      <c r="A31" s="8" t="s">
        <v>804</v>
      </c>
      <c r="B31" s="73" t="s">
        <v>483</v>
      </c>
      <c r="C31" s="15" t="s">
        <v>255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>
        <v>0</v>
      </c>
      <c r="AA31" s="24">
        <v>0</v>
      </c>
      <c r="AB31" s="24"/>
      <c r="AC31" s="24">
        <v>0</v>
      </c>
      <c r="AD31" s="24"/>
      <c r="AE31" s="24"/>
      <c r="AF31" s="24"/>
      <c r="AG31" s="24">
        <v>0</v>
      </c>
      <c r="AH31" s="24">
        <v>0</v>
      </c>
      <c r="AI31" s="24"/>
      <c r="AJ31" s="24">
        <v>0</v>
      </c>
      <c r="AK31" s="24"/>
      <c r="AL31" s="24"/>
    </row>
    <row r="32" spans="1:38" ht="47.25">
      <c r="A32" s="8" t="s">
        <v>804</v>
      </c>
      <c r="B32" s="73" t="s">
        <v>878</v>
      </c>
      <c r="C32" s="15" t="s">
        <v>879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>
        <v>1.7144400000000002</v>
      </c>
      <c r="AA32" s="24">
        <v>0</v>
      </c>
      <c r="AB32" s="24"/>
      <c r="AC32" s="24">
        <v>0</v>
      </c>
      <c r="AD32" s="24"/>
      <c r="AE32" s="24"/>
      <c r="AF32" s="24"/>
      <c r="AG32" s="24">
        <v>1.7144400000000002</v>
      </c>
      <c r="AH32" s="24">
        <v>0</v>
      </c>
      <c r="AI32" s="24"/>
      <c r="AJ32" s="24">
        <v>0</v>
      </c>
      <c r="AK32" s="24"/>
      <c r="AL32" s="24"/>
    </row>
    <row r="33" spans="1:38" ht="63">
      <c r="A33" s="8" t="s">
        <v>804</v>
      </c>
      <c r="B33" s="73" t="s">
        <v>484</v>
      </c>
      <c r="C33" s="15" t="s">
        <v>723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>
        <v>0</v>
      </c>
      <c r="AA33" s="24">
        <v>0</v>
      </c>
      <c r="AB33" s="24"/>
      <c r="AC33" s="24">
        <v>0</v>
      </c>
      <c r="AD33" s="24"/>
      <c r="AE33" s="24"/>
      <c r="AF33" s="24"/>
      <c r="AG33" s="24">
        <v>0</v>
      </c>
      <c r="AH33" s="24">
        <v>0</v>
      </c>
      <c r="AI33" s="24"/>
      <c r="AJ33" s="24">
        <v>0</v>
      </c>
      <c r="AK33" s="24"/>
      <c r="AL33" s="24"/>
    </row>
    <row r="34" spans="1:38" ht="47.25">
      <c r="A34" s="8" t="s">
        <v>804</v>
      </c>
      <c r="B34" s="73" t="s">
        <v>880</v>
      </c>
      <c r="C34" s="15" t="s">
        <v>881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>
        <v>2.28593</v>
      </c>
      <c r="AA34" s="24">
        <v>0</v>
      </c>
      <c r="AB34" s="24"/>
      <c r="AC34" s="24">
        <v>0</v>
      </c>
      <c r="AD34" s="24"/>
      <c r="AE34" s="24"/>
      <c r="AF34" s="24"/>
      <c r="AG34" s="24">
        <v>2.28593</v>
      </c>
      <c r="AH34" s="24">
        <v>0</v>
      </c>
      <c r="AI34" s="24"/>
      <c r="AJ34" s="24">
        <v>0</v>
      </c>
      <c r="AK34" s="24"/>
      <c r="AL34" s="24"/>
    </row>
    <row r="35" spans="1:38" ht="78.75">
      <c r="A35" s="8" t="s">
        <v>805</v>
      </c>
      <c r="B35" s="73" t="s">
        <v>485</v>
      </c>
      <c r="C35" s="15" t="s">
        <v>256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>
        <v>0</v>
      </c>
      <c r="AA35" s="24">
        <v>0</v>
      </c>
      <c r="AB35" s="24"/>
      <c r="AC35" s="24">
        <v>0</v>
      </c>
      <c r="AD35" s="24"/>
      <c r="AE35" s="24"/>
      <c r="AF35" s="24"/>
      <c r="AG35" s="24">
        <v>0</v>
      </c>
      <c r="AH35" s="24">
        <v>0</v>
      </c>
      <c r="AI35" s="24"/>
      <c r="AJ35" s="24">
        <v>0</v>
      </c>
      <c r="AK35" s="24"/>
      <c r="AL35" s="24"/>
    </row>
    <row r="36" spans="1:38" ht="78.75">
      <c r="A36" s="8" t="s">
        <v>805</v>
      </c>
      <c r="B36" s="73" t="s">
        <v>486</v>
      </c>
      <c r="C36" s="15" t="s">
        <v>257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>
        <v>0</v>
      </c>
      <c r="AA36" s="24">
        <v>0</v>
      </c>
      <c r="AB36" s="24"/>
      <c r="AC36" s="24">
        <v>0</v>
      </c>
      <c r="AD36" s="24"/>
      <c r="AE36" s="24"/>
      <c r="AF36" s="24"/>
      <c r="AG36" s="24">
        <v>0</v>
      </c>
      <c r="AH36" s="24">
        <v>0</v>
      </c>
      <c r="AI36" s="24"/>
      <c r="AJ36" s="24">
        <v>0</v>
      </c>
      <c r="AK36" s="24"/>
      <c r="AL36" s="24"/>
    </row>
    <row r="37" spans="1:38" ht="78.75">
      <c r="A37" s="8" t="s">
        <v>805</v>
      </c>
      <c r="B37" s="73" t="s">
        <v>487</v>
      </c>
      <c r="C37" s="15" t="s">
        <v>258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>
        <v>0</v>
      </c>
      <c r="AA37" s="24">
        <v>0</v>
      </c>
      <c r="AB37" s="24"/>
      <c r="AC37" s="24">
        <v>0</v>
      </c>
      <c r="AD37" s="24"/>
      <c r="AE37" s="24"/>
      <c r="AF37" s="24"/>
      <c r="AG37" s="24">
        <v>0</v>
      </c>
      <c r="AH37" s="24">
        <v>0</v>
      </c>
      <c r="AI37" s="24"/>
      <c r="AJ37" s="24">
        <v>0</v>
      </c>
      <c r="AK37" s="24"/>
      <c r="AL37" s="24"/>
    </row>
    <row r="38" spans="1:38" ht="78.75">
      <c r="A38" s="8" t="s">
        <v>805</v>
      </c>
      <c r="B38" s="73" t="s">
        <v>488</v>
      </c>
      <c r="C38" s="15" t="s">
        <v>259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>
        <v>0</v>
      </c>
      <c r="AA38" s="24">
        <v>0</v>
      </c>
      <c r="AB38" s="24"/>
      <c r="AC38" s="24">
        <v>0</v>
      </c>
      <c r="AD38" s="24"/>
      <c r="AE38" s="24"/>
      <c r="AF38" s="24"/>
      <c r="AG38" s="24">
        <v>0</v>
      </c>
      <c r="AH38" s="24">
        <v>0</v>
      </c>
      <c r="AI38" s="24"/>
      <c r="AJ38" s="24">
        <v>0</v>
      </c>
      <c r="AK38" s="24"/>
      <c r="AL38" s="24"/>
    </row>
    <row r="39" spans="1:38" ht="110.25">
      <c r="A39" s="8" t="s">
        <v>805</v>
      </c>
      <c r="B39" s="73" t="s">
        <v>489</v>
      </c>
      <c r="C39" s="15" t="s">
        <v>260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>
        <v>0</v>
      </c>
      <c r="AA39" s="24">
        <v>0</v>
      </c>
      <c r="AB39" s="24"/>
      <c r="AC39" s="24">
        <v>0</v>
      </c>
      <c r="AD39" s="24"/>
      <c r="AE39" s="24"/>
      <c r="AF39" s="24"/>
      <c r="AG39" s="24">
        <v>0</v>
      </c>
      <c r="AH39" s="24">
        <v>0</v>
      </c>
      <c r="AI39" s="24"/>
      <c r="AJ39" s="24">
        <v>0</v>
      </c>
      <c r="AK39" s="24"/>
      <c r="AL39" s="24"/>
    </row>
    <row r="40" spans="1:38" ht="94.5">
      <c r="A40" s="8" t="s">
        <v>805</v>
      </c>
      <c r="B40" s="73" t="s">
        <v>490</v>
      </c>
      <c r="C40" s="15" t="s">
        <v>261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>
        <v>0</v>
      </c>
      <c r="AA40" s="24">
        <v>0</v>
      </c>
      <c r="AB40" s="24"/>
      <c r="AC40" s="24">
        <v>0</v>
      </c>
      <c r="AD40" s="24"/>
      <c r="AE40" s="24"/>
      <c r="AF40" s="24"/>
      <c r="AG40" s="24">
        <v>0</v>
      </c>
      <c r="AH40" s="24">
        <v>0</v>
      </c>
      <c r="AI40" s="24"/>
      <c r="AJ40" s="24">
        <v>0</v>
      </c>
      <c r="AK40" s="24"/>
      <c r="AL40" s="24"/>
    </row>
    <row r="41" spans="1:38" ht="78.75">
      <c r="A41" s="8" t="s">
        <v>805</v>
      </c>
      <c r="B41" s="73" t="s">
        <v>491</v>
      </c>
      <c r="C41" s="15" t="s">
        <v>262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>
        <v>0</v>
      </c>
      <c r="AA41" s="24">
        <v>0</v>
      </c>
      <c r="AB41" s="24"/>
      <c r="AC41" s="24">
        <v>0</v>
      </c>
      <c r="AD41" s="24"/>
      <c r="AE41" s="24"/>
      <c r="AF41" s="24"/>
      <c r="AG41" s="24">
        <v>0</v>
      </c>
      <c r="AH41" s="24">
        <v>0</v>
      </c>
      <c r="AI41" s="24"/>
      <c r="AJ41" s="24">
        <v>0</v>
      </c>
      <c r="AK41" s="24"/>
      <c r="AL41" s="24"/>
    </row>
    <row r="42" spans="1:38" ht="78.75">
      <c r="A42" s="8" t="s">
        <v>805</v>
      </c>
      <c r="B42" s="73" t="s">
        <v>492</v>
      </c>
      <c r="C42" s="15" t="s">
        <v>263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>
        <v>0</v>
      </c>
      <c r="AA42" s="24">
        <v>0</v>
      </c>
      <c r="AB42" s="24"/>
      <c r="AC42" s="24">
        <v>0</v>
      </c>
      <c r="AD42" s="24"/>
      <c r="AE42" s="24"/>
      <c r="AF42" s="24"/>
      <c r="AG42" s="24">
        <v>0</v>
      </c>
      <c r="AH42" s="24">
        <v>0</v>
      </c>
      <c r="AI42" s="24"/>
      <c r="AJ42" s="24">
        <v>0</v>
      </c>
      <c r="AK42" s="24"/>
      <c r="AL42" s="24"/>
    </row>
    <row r="43" spans="1:38" ht="63">
      <c r="A43" s="8" t="s">
        <v>804</v>
      </c>
      <c r="B43" s="73" t="s">
        <v>882</v>
      </c>
      <c r="C43" s="15" t="s">
        <v>883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>
        <v>2.3225900000000004</v>
      </c>
      <c r="AA43" s="24">
        <v>1.26</v>
      </c>
      <c r="AB43" s="24"/>
      <c r="AC43" s="24">
        <v>0</v>
      </c>
      <c r="AD43" s="24"/>
      <c r="AE43" s="24"/>
      <c r="AF43" s="24"/>
      <c r="AG43" s="24">
        <v>2.3225900000000004</v>
      </c>
      <c r="AH43" s="24">
        <v>1.26</v>
      </c>
      <c r="AI43" s="24"/>
      <c r="AJ43" s="24">
        <v>0</v>
      </c>
      <c r="AK43" s="24"/>
      <c r="AL43" s="24"/>
    </row>
    <row r="44" spans="1:38" ht="63">
      <c r="A44" s="8" t="s">
        <v>804</v>
      </c>
      <c r="B44" s="73" t="s">
        <v>884</v>
      </c>
      <c r="C44" s="15" t="s">
        <v>885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>
        <v>0</v>
      </c>
      <c r="AA44" s="24">
        <v>0</v>
      </c>
      <c r="AB44" s="24"/>
      <c r="AC44" s="24">
        <v>0</v>
      </c>
      <c r="AD44" s="24"/>
      <c r="AE44" s="24"/>
      <c r="AF44" s="24"/>
      <c r="AG44" s="24">
        <v>0</v>
      </c>
      <c r="AH44" s="24">
        <v>0</v>
      </c>
      <c r="AI44" s="24"/>
      <c r="AJ44" s="24">
        <v>0</v>
      </c>
      <c r="AK44" s="24"/>
      <c r="AL44" s="24"/>
    </row>
    <row r="45" spans="1:38" ht="78.75">
      <c r="A45" s="8" t="s">
        <v>804</v>
      </c>
      <c r="B45" s="73" t="s">
        <v>493</v>
      </c>
      <c r="C45" s="15" t="s">
        <v>886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>
        <v>0</v>
      </c>
      <c r="AA45" s="24">
        <v>0</v>
      </c>
      <c r="AB45" s="24"/>
      <c r="AC45" s="24">
        <v>0</v>
      </c>
      <c r="AD45" s="24"/>
      <c r="AE45" s="24"/>
      <c r="AF45" s="24"/>
      <c r="AG45" s="24">
        <v>0</v>
      </c>
      <c r="AH45" s="24">
        <v>0</v>
      </c>
      <c r="AI45" s="24"/>
      <c r="AJ45" s="24">
        <v>0</v>
      </c>
      <c r="AK45" s="24"/>
      <c r="AL45" s="24"/>
    </row>
    <row r="46" spans="1:38" ht="47.25">
      <c r="A46" s="8" t="s">
        <v>804</v>
      </c>
      <c r="B46" s="73" t="s">
        <v>887</v>
      </c>
      <c r="C46" s="15" t="s">
        <v>888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>
        <v>0</v>
      </c>
      <c r="AA46" s="24">
        <v>0</v>
      </c>
      <c r="AB46" s="24"/>
      <c r="AC46" s="24">
        <v>0</v>
      </c>
      <c r="AD46" s="24"/>
      <c r="AE46" s="24"/>
      <c r="AF46" s="24"/>
      <c r="AG46" s="24">
        <v>0</v>
      </c>
      <c r="AH46" s="24">
        <v>0</v>
      </c>
      <c r="AI46" s="24"/>
      <c r="AJ46" s="24">
        <v>0</v>
      </c>
      <c r="AK46" s="24"/>
      <c r="AL46" s="24"/>
    </row>
    <row r="47" spans="1:38" ht="78.75">
      <c r="A47" s="8" t="s">
        <v>805</v>
      </c>
      <c r="B47" s="73" t="s">
        <v>889</v>
      </c>
      <c r="C47" s="15" t="s">
        <v>2221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>
        <v>0.17869000000000002</v>
      </c>
      <c r="AA47" s="24">
        <v>0</v>
      </c>
      <c r="AB47" s="24"/>
      <c r="AC47" s="24">
        <v>0.13</v>
      </c>
      <c r="AD47" s="24"/>
      <c r="AE47" s="24"/>
      <c r="AF47" s="24"/>
      <c r="AG47" s="24">
        <v>0.17869000000000002</v>
      </c>
      <c r="AH47" s="24">
        <v>0</v>
      </c>
      <c r="AI47" s="24"/>
      <c r="AJ47" s="24">
        <v>0.13</v>
      </c>
      <c r="AK47" s="24"/>
      <c r="AL47" s="24"/>
    </row>
    <row r="48" spans="1:38" ht="78.75">
      <c r="A48" s="8" t="s">
        <v>805</v>
      </c>
      <c r="B48" s="73" t="s">
        <v>890</v>
      </c>
      <c r="C48" s="15" t="s">
        <v>2222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>
        <v>0.10192</v>
      </c>
      <c r="AA48" s="24">
        <v>0</v>
      </c>
      <c r="AB48" s="24"/>
      <c r="AC48" s="24">
        <v>0.070000000000000007</v>
      </c>
      <c r="AD48" s="24"/>
      <c r="AE48" s="24"/>
      <c r="AF48" s="24"/>
      <c r="AG48" s="24">
        <v>0.10192</v>
      </c>
      <c r="AH48" s="24">
        <v>0</v>
      </c>
      <c r="AI48" s="24"/>
      <c r="AJ48" s="24">
        <v>0.070000000000000007</v>
      </c>
      <c r="AK48" s="24"/>
      <c r="AL48" s="24"/>
    </row>
    <row r="49" spans="1:38" ht="126">
      <c r="A49" s="8" t="s">
        <v>805</v>
      </c>
      <c r="B49" s="73" t="s">
        <v>891</v>
      </c>
      <c r="C49" s="15" t="s">
        <v>2223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>
        <v>0.16427</v>
      </c>
      <c r="AA49" s="24">
        <v>0</v>
      </c>
      <c r="AB49" s="24"/>
      <c r="AC49" s="24">
        <v>0.12</v>
      </c>
      <c r="AD49" s="24"/>
      <c r="AE49" s="24"/>
      <c r="AF49" s="24"/>
      <c r="AG49" s="24">
        <v>0.16427</v>
      </c>
      <c r="AH49" s="24">
        <v>0</v>
      </c>
      <c r="AI49" s="24"/>
      <c r="AJ49" s="24">
        <v>0.12</v>
      </c>
      <c r="AK49" s="24"/>
      <c r="AL49" s="24"/>
    </row>
    <row r="50" spans="1:38" ht="63">
      <c r="A50" s="8" t="s">
        <v>804</v>
      </c>
      <c r="B50" s="73" t="s">
        <v>892</v>
      </c>
      <c r="C50" s="15" t="s">
        <v>2224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>
        <v>0.33811000000000002</v>
      </c>
      <c r="AA50" s="24">
        <v>0.16</v>
      </c>
      <c r="AB50" s="24"/>
      <c r="AC50" s="24">
        <v>0</v>
      </c>
      <c r="AD50" s="24"/>
      <c r="AE50" s="24"/>
      <c r="AF50" s="24"/>
      <c r="AG50" s="24">
        <v>0.33811000000000002</v>
      </c>
      <c r="AH50" s="24">
        <v>0.16</v>
      </c>
      <c r="AI50" s="24"/>
      <c r="AJ50" s="24">
        <v>0</v>
      </c>
      <c r="AK50" s="24"/>
      <c r="AL50" s="24"/>
    </row>
    <row r="51" spans="1:38" ht="110.25">
      <c r="A51" s="8" t="s">
        <v>804</v>
      </c>
      <c r="B51" s="73" t="s">
        <v>893</v>
      </c>
      <c r="C51" s="15" t="s">
        <v>2225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>
        <v>0.68140999999999996</v>
      </c>
      <c r="AA51" s="24">
        <v>0.25</v>
      </c>
      <c r="AB51" s="24"/>
      <c r="AC51" s="24">
        <v>0.01</v>
      </c>
      <c r="AD51" s="24"/>
      <c r="AE51" s="24"/>
      <c r="AF51" s="24"/>
      <c r="AG51" s="24">
        <v>0.68140999999999996</v>
      </c>
      <c r="AH51" s="24">
        <v>0.25</v>
      </c>
      <c r="AI51" s="24"/>
      <c r="AJ51" s="24">
        <v>0.01</v>
      </c>
      <c r="AK51" s="24"/>
      <c r="AL51" s="24"/>
    </row>
    <row r="52" spans="1:38" ht="63">
      <c r="A52" s="8" t="s">
        <v>804</v>
      </c>
      <c r="B52" s="73" t="s">
        <v>894</v>
      </c>
      <c r="C52" s="15" t="s">
        <v>2226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>
        <v>1.2410799999999997</v>
      </c>
      <c r="AA52" s="24">
        <v>0.40</v>
      </c>
      <c r="AB52" s="24"/>
      <c r="AC52" s="24">
        <v>0</v>
      </c>
      <c r="AD52" s="24"/>
      <c r="AE52" s="24"/>
      <c r="AF52" s="24"/>
      <c r="AG52" s="24">
        <v>1.2410799999999997</v>
      </c>
      <c r="AH52" s="24">
        <v>0.40</v>
      </c>
      <c r="AI52" s="24"/>
      <c r="AJ52" s="24">
        <v>0</v>
      </c>
      <c r="AK52" s="24"/>
      <c r="AL52" s="24"/>
    </row>
    <row r="53" spans="1:38" ht="94.5">
      <c r="A53" s="8" t="s">
        <v>804</v>
      </c>
      <c r="B53" s="73" t="s">
        <v>895</v>
      </c>
      <c r="C53" s="15" t="s">
        <v>2227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>
        <v>1.3053399999999999</v>
      </c>
      <c r="AA53" s="24">
        <v>0.40</v>
      </c>
      <c r="AB53" s="24"/>
      <c r="AC53" s="24">
        <v>0.15</v>
      </c>
      <c r="AD53" s="24"/>
      <c r="AE53" s="24"/>
      <c r="AF53" s="24"/>
      <c r="AG53" s="24">
        <v>1.3053399999999999</v>
      </c>
      <c r="AH53" s="24">
        <v>0.40</v>
      </c>
      <c r="AI53" s="24"/>
      <c r="AJ53" s="24">
        <v>0.15</v>
      </c>
      <c r="AK53" s="24"/>
      <c r="AL53" s="24"/>
    </row>
    <row r="54" spans="1:38" ht="126">
      <c r="A54" s="8" t="s">
        <v>804</v>
      </c>
      <c r="B54" s="73" t="s">
        <v>896</v>
      </c>
      <c r="C54" s="15" t="s">
        <v>2228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>
        <v>0.39027000000000001</v>
      </c>
      <c r="AA54" s="24">
        <v>0.25</v>
      </c>
      <c r="AB54" s="24"/>
      <c r="AC54" s="24">
        <v>0</v>
      </c>
      <c r="AD54" s="24"/>
      <c r="AE54" s="24"/>
      <c r="AF54" s="24"/>
      <c r="AG54" s="24">
        <v>0.39027000000000001</v>
      </c>
      <c r="AH54" s="24">
        <v>0.25</v>
      </c>
      <c r="AI54" s="24"/>
      <c r="AJ54" s="24">
        <v>0</v>
      </c>
      <c r="AK54" s="24"/>
      <c r="AL54" s="24"/>
    </row>
    <row r="55" spans="1:38" ht="31.5">
      <c r="A55" s="8" t="s">
        <v>804</v>
      </c>
      <c r="B55" s="73" t="s">
        <v>897</v>
      </c>
      <c r="C55" s="15" t="s">
        <v>898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>
        <v>23.090889999999998</v>
      </c>
      <c r="AA55" s="24">
        <v>0.40</v>
      </c>
      <c r="AB55" s="24"/>
      <c r="AC55" s="24">
        <v>0</v>
      </c>
      <c r="AD55" s="24"/>
      <c r="AE55" s="24"/>
      <c r="AF55" s="24"/>
      <c r="AG55" s="24">
        <v>23.090889999999998</v>
      </c>
      <c r="AH55" s="24">
        <v>0.40</v>
      </c>
      <c r="AI55" s="24"/>
      <c r="AJ55" s="24">
        <v>0</v>
      </c>
      <c r="AK55" s="24"/>
      <c r="AL55" s="24"/>
    </row>
    <row r="56" spans="1:38" ht="78.75">
      <c r="A56" s="8" t="s">
        <v>804</v>
      </c>
      <c r="B56" s="73" t="s">
        <v>899</v>
      </c>
      <c r="C56" s="15" t="s">
        <v>900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>
        <v>1.6488299999999998</v>
      </c>
      <c r="AA56" s="24">
        <v>1.26</v>
      </c>
      <c r="AB56" s="24"/>
      <c r="AC56" s="24">
        <v>0</v>
      </c>
      <c r="AD56" s="24"/>
      <c r="AE56" s="24"/>
      <c r="AF56" s="24"/>
      <c r="AG56" s="24">
        <v>1.6488299999999998</v>
      </c>
      <c r="AH56" s="24">
        <v>1.26</v>
      </c>
      <c r="AI56" s="24"/>
      <c r="AJ56" s="24">
        <v>0</v>
      </c>
      <c r="AK56" s="24"/>
      <c r="AL56" s="24"/>
    </row>
    <row r="57" spans="1:38" ht="47.25">
      <c r="A57" s="8" t="s">
        <v>805</v>
      </c>
      <c r="B57" s="73" t="s">
        <v>901</v>
      </c>
      <c r="C57" s="15" t="s">
        <v>902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>
        <v>0</v>
      </c>
      <c r="AA57" s="24">
        <v>0</v>
      </c>
      <c r="AB57" s="24"/>
      <c r="AC57" s="24">
        <v>0</v>
      </c>
      <c r="AD57" s="24"/>
      <c r="AE57" s="24"/>
      <c r="AF57" s="24"/>
      <c r="AG57" s="24">
        <v>0</v>
      </c>
      <c r="AH57" s="24">
        <v>0</v>
      </c>
      <c r="AI57" s="24"/>
      <c r="AJ57" s="24">
        <v>0</v>
      </c>
      <c r="AK57" s="24"/>
      <c r="AL57" s="24"/>
    </row>
    <row r="58" spans="1:38" ht="78.75">
      <c r="A58" s="8" t="s">
        <v>805</v>
      </c>
      <c r="B58" s="73" t="s">
        <v>903</v>
      </c>
      <c r="C58" s="15" t="s">
        <v>2229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>
        <v>0.89654999999999985</v>
      </c>
      <c r="AA58" s="24">
        <v>0</v>
      </c>
      <c r="AB58" s="24"/>
      <c r="AC58" s="24">
        <v>0.45</v>
      </c>
      <c r="AD58" s="24"/>
      <c r="AE58" s="24"/>
      <c r="AF58" s="24"/>
      <c r="AG58" s="24">
        <v>0.89654999999999985</v>
      </c>
      <c r="AH58" s="24">
        <v>0</v>
      </c>
      <c r="AI58" s="24"/>
      <c r="AJ58" s="24">
        <v>0.45</v>
      </c>
      <c r="AK58" s="24"/>
      <c r="AL58" s="24"/>
    </row>
    <row r="59" spans="1:38" ht="47.25">
      <c r="A59" s="8" t="s">
        <v>804</v>
      </c>
      <c r="B59" s="73" t="s">
        <v>904</v>
      </c>
      <c r="C59" s="15" t="s">
        <v>2230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>
        <v>0.76990999999999998</v>
      </c>
      <c r="AA59" s="24">
        <v>0.5</v>
      </c>
      <c r="AB59" s="24"/>
      <c r="AC59" s="24">
        <v>0</v>
      </c>
      <c r="AD59" s="24"/>
      <c r="AE59" s="24"/>
      <c r="AF59" s="24"/>
      <c r="AG59" s="24">
        <v>0.76990999999999998</v>
      </c>
      <c r="AH59" s="24">
        <v>0.5</v>
      </c>
      <c r="AI59" s="24"/>
      <c r="AJ59" s="24">
        <v>0</v>
      </c>
      <c r="AK59" s="24"/>
      <c r="AL59" s="24"/>
    </row>
    <row r="60" spans="1:38" ht="31.5">
      <c r="A60" s="8" t="s">
        <v>804</v>
      </c>
      <c r="B60" s="73" t="s">
        <v>98</v>
      </c>
      <c r="C60" s="15" t="s">
        <v>264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>
        <v>0</v>
      </c>
      <c r="AA60" s="24">
        <v>0</v>
      </c>
      <c r="AB60" s="24"/>
      <c r="AC60" s="24">
        <v>0</v>
      </c>
      <c r="AD60" s="24"/>
      <c r="AE60" s="24"/>
      <c r="AF60" s="24"/>
      <c r="AG60" s="24">
        <v>0</v>
      </c>
      <c r="AH60" s="24">
        <v>0</v>
      </c>
      <c r="AI60" s="24"/>
      <c r="AJ60" s="24">
        <v>0</v>
      </c>
      <c r="AK60" s="24"/>
      <c r="AL60" s="24"/>
    </row>
    <row r="61" spans="1:38" ht="63">
      <c r="A61" s="8" t="s">
        <v>805</v>
      </c>
      <c r="B61" s="73" t="s">
        <v>494</v>
      </c>
      <c r="C61" s="15" t="s">
        <v>2231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>
        <v>0</v>
      </c>
      <c r="AA61" s="24">
        <v>0</v>
      </c>
      <c r="AB61" s="24"/>
      <c r="AC61" s="24">
        <v>0</v>
      </c>
      <c r="AD61" s="24"/>
      <c r="AE61" s="24"/>
      <c r="AF61" s="24"/>
      <c r="AG61" s="24">
        <v>0</v>
      </c>
      <c r="AH61" s="24">
        <v>0</v>
      </c>
      <c r="AI61" s="24"/>
      <c r="AJ61" s="24">
        <v>0</v>
      </c>
      <c r="AK61" s="24"/>
      <c r="AL61" s="24"/>
    </row>
    <row r="62" spans="1:38" ht="47.25">
      <c r="A62" s="8" t="s">
        <v>805</v>
      </c>
      <c r="B62" s="73" t="s">
        <v>99</v>
      </c>
      <c r="C62" s="15" t="s">
        <v>2232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>
        <v>0</v>
      </c>
      <c r="AA62" s="24">
        <v>0</v>
      </c>
      <c r="AB62" s="24"/>
      <c r="AC62" s="24">
        <v>0</v>
      </c>
      <c r="AD62" s="24"/>
      <c r="AE62" s="24"/>
      <c r="AF62" s="24"/>
      <c r="AG62" s="24">
        <v>0</v>
      </c>
      <c r="AH62" s="24">
        <v>0</v>
      </c>
      <c r="AI62" s="24"/>
      <c r="AJ62" s="24">
        <v>0</v>
      </c>
      <c r="AK62" s="24"/>
      <c r="AL62" s="24"/>
    </row>
    <row r="63" spans="1:38" ht="63">
      <c r="A63" s="8" t="s">
        <v>805</v>
      </c>
      <c r="B63" s="73" t="s">
        <v>100</v>
      </c>
      <c r="C63" s="15" t="s">
        <v>265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>
        <v>0</v>
      </c>
      <c r="AA63" s="24">
        <v>0</v>
      </c>
      <c r="AB63" s="24"/>
      <c r="AC63" s="24">
        <v>0</v>
      </c>
      <c r="AD63" s="24"/>
      <c r="AE63" s="24"/>
      <c r="AF63" s="24"/>
      <c r="AG63" s="24">
        <v>0</v>
      </c>
      <c r="AH63" s="24">
        <v>0</v>
      </c>
      <c r="AI63" s="24"/>
      <c r="AJ63" s="24">
        <v>0</v>
      </c>
      <c r="AK63" s="24"/>
      <c r="AL63" s="24"/>
    </row>
    <row r="64" spans="1:38" ht="47.25">
      <c r="A64" s="8" t="s">
        <v>805</v>
      </c>
      <c r="B64" s="73" t="s">
        <v>101</v>
      </c>
      <c r="C64" s="15" t="s">
        <v>2233</v>
      </c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>
        <v>0</v>
      </c>
      <c r="AA64" s="24">
        <v>0</v>
      </c>
      <c r="AB64" s="24"/>
      <c r="AC64" s="24">
        <v>0</v>
      </c>
      <c r="AD64" s="24"/>
      <c r="AE64" s="24"/>
      <c r="AF64" s="24"/>
      <c r="AG64" s="24">
        <v>0</v>
      </c>
      <c r="AH64" s="24">
        <v>0</v>
      </c>
      <c r="AI64" s="24"/>
      <c r="AJ64" s="24">
        <v>0</v>
      </c>
      <c r="AK64" s="24"/>
      <c r="AL64" s="24"/>
    </row>
    <row r="65" spans="1:38" ht="47.25">
      <c r="A65" s="8" t="s">
        <v>804</v>
      </c>
      <c r="B65" s="73" t="s">
        <v>495</v>
      </c>
      <c r="C65" s="15" t="s">
        <v>2234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>
        <v>0</v>
      </c>
      <c r="AA65" s="24">
        <v>0</v>
      </c>
      <c r="AB65" s="24"/>
      <c r="AC65" s="24">
        <v>0</v>
      </c>
      <c r="AD65" s="24"/>
      <c r="AE65" s="24"/>
      <c r="AF65" s="24"/>
      <c r="AG65" s="24">
        <v>0</v>
      </c>
      <c r="AH65" s="24">
        <v>0</v>
      </c>
      <c r="AI65" s="24"/>
      <c r="AJ65" s="24">
        <v>0</v>
      </c>
      <c r="AK65" s="24"/>
      <c r="AL65" s="24"/>
    </row>
    <row r="66" spans="1:38" ht="47.25">
      <c r="A66" s="8" t="s">
        <v>804</v>
      </c>
      <c r="B66" s="73" t="s">
        <v>496</v>
      </c>
      <c r="C66" s="15" t="s">
        <v>2235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>
        <v>0</v>
      </c>
      <c r="AA66" s="24">
        <v>0</v>
      </c>
      <c r="AB66" s="24"/>
      <c r="AC66" s="24">
        <v>0</v>
      </c>
      <c r="AD66" s="24"/>
      <c r="AE66" s="24"/>
      <c r="AF66" s="24"/>
      <c r="AG66" s="24">
        <v>0</v>
      </c>
      <c r="AH66" s="24">
        <v>0</v>
      </c>
      <c r="AI66" s="24"/>
      <c r="AJ66" s="24">
        <v>0</v>
      </c>
      <c r="AK66" s="24"/>
      <c r="AL66" s="24"/>
    </row>
    <row r="67" spans="1:38" ht="31.5">
      <c r="A67" s="8" t="s">
        <v>804</v>
      </c>
      <c r="B67" s="73" t="s">
        <v>163</v>
      </c>
      <c r="C67" s="15" t="s">
        <v>2236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>
        <v>0</v>
      </c>
      <c r="AA67" s="24">
        <v>0</v>
      </c>
      <c r="AB67" s="24"/>
      <c r="AC67" s="24">
        <v>0</v>
      </c>
      <c r="AD67" s="24"/>
      <c r="AE67" s="24"/>
      <c r="AF67" s="24"/>
      <c r="AG67" s="24">
        <v>0</v>
      </c>
      <c r="AH67" s="24">
        <v>0</v>
      </c>
      <c r="AI67" s="24"/>
      <c r="AJ67" s="24">
        <v>0</v>
      </c>
      <c r="AK67" s="24"/>
      <c r="AL67" s="24"/>
    </row>
    <row r="68" spans="1:38" ht="47.25">
      <c r="A68" s="8" t="s">
        <v>804</v>
      </c>
      <c r="B68" s="73" t="s">
        <v>497</v>
      </c>
      <c r="C68" s="15" t="s">
        <v>266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>
        <v>0</v>
      </c>
      <c r="AA68" s="24">
        <v>0</v>
      </c>
      <c r="AB68" s="24"/>
      <c r="AC68" s="24">
        <v>0</v>
      </c>
      <c r="AD68" s="24"/>
      <c r="AE68" s="24"/>
      <c r="AF68" s="24"/>
      <c r="AG68" s="24">
        <v>0</v>
      </c>
      <c r="AH68" s="24">
        <v>0</v>
      </c>
      <c r="AI68" s="24"/>
      <c r="AJ68" s="24">
        <v>0</v>
      </c>
      <c r="AK68" s="24"/>
      <c r="AL68" s="24"/>
    </row>
    <row r="69" spans="1:38" ht="47.25">
      <c r="A69" s="8" t="s">
        <v>805</v>
      </c>
      <c r="B69" s="73" t="s">
        <v>102</v>
      </c>
      <c r="C69" s="15" t="s">
        <v>2237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>
        <v>0</v>
      </c>
      <c r="AA69" s="24">
        <v>0</v>
      </c>
      <c r="AB69" s="24"/>
      <c r="AC69" s="24">
        <v>0</v>
      </c>
      <c r="AD69" s="24"/>
      <c r="AE69" s="24"/>
      <c r="AF69" s="24"/>
      <c r="AG69" s="24">
        <v>0</v>
      </c>
      <c r="AH69" s="24">
        <v>0</v>
      </c>
      <c r="AI69" s="24"/>
      <c r="AJ69" s="24">
        <v>0</v>
      </c>
      <c r="AK69" s="24"/>
      <c r="AL69" s="24"/>
    </row>
    <row r="70" spans="1:38" ht="47.25">
      <c r="A70" s="8" t="s">
        <v>805</v>
      </c>
      <c r="B70" s="73" t="s">
        <v>103</v>
      </c>
      <c r="C70" s="15" t="s">
        <v>2238</v>
      </c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>
        <v>0</v>
      </c>
      <c r="AA70" s="24">
        <v>0</v>
      </c>
      <c r="AB70" s="24"/>
      <c r="AC70" s="24">
        <v>0</v>
      </c>
      <c r="AD70" s="24"/>
      <c r="AE70" s="24"/>
      <c r="AF70" s="24"/>
      <c r="AG70" s="24">
        <v>0</v>
      </c>
      <c r="AH70" s="24">
        <v>0</v>
      </c>
      <c r="AI70" s="24"/>
      <c r="AJ70" s="24">
        <v>0</v>
      </c>
      <c r="AK70" s="24"/>
      <c r="AL70" s="24"/>
    </row>
    <row r="71" spans="1:38" ht="63">
      <c r="A71" s="8" t="s">
        <v>805</v>
      </c>
      <c r="B71" s="73" t="s">
        <v>164</v>
      </c>
      <c r="C71" s="15" t="s">
        <v>2239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>
        <v>0</v>
      </c>
      <c r="AA71" s="24">
        <v>0</v>
      </c>
      <c r="AB71" s="24"/>
      <c r="AC71" s="24">
        <v>0</v>
      </c>
      <c r="AD71" s="24"/>
      <c r="AE71" s="24"/>
      <c r="AF71" s="24"/>
      <c r="AG71" s="24">
        <v>0</v>
      </c>
      <c r="AH71" s="24">
        <v>0</v>
      </c>
      <c r="AI71" s="24"/>
      <c r="AJ71" s="24">
        <v>0</v>
      </c>
      <c r="AK71" s="24"/>
      <c r="AL71" s="24"/>
    </row>
    <row r="72" spans="1:38" ht="47.25">
      <c r="A72" s="8" t="s">
        <v>805</v>
      </c>
      <c r="B72" s="73" t="s">
        <v>905</v>
      </c>
      <c r="C72" s="15" t="s">
        <v>906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>
        <v>0</v>
      </c>
      <c r="AA72" s="24">
        <v>0</v>
      </c>
      <c r="AB72" s="24"/>
      <c r="AC72" s="24">
        <v>0</v>
      </c>
      <c r="AD72" s="24"/>
      <c r="AE72" s="24"/>
      <c r="AF72" s="24"/>
      <c r="AG72" s="24">
        <v>0</v>
      </c>
      <c r="AH72" s="24">
        <v>0</v>
      </c>
      <c r="AI72" s="24"/>
      <c r="AJ72" s="24">
        <v>0</v>
      </c>
      <c r="AK72" s="24"/>
      <c r="AL72" s="24"/>
    </row>
    <row r="73" spans="1:38" ht="78.75">
      <c r="A73" s="8" t="s">
        <v>805</v>
      </c>
      <c r="B73" s="73" t="s">
        <v>907</v>
      </c>
      <c r="C73" s="15" t="s">
        <v>908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>
        <v>0</v>
      </c>
      <c r="AA73" s="24">
        <v>0</v>
      </c>
      <c r="AB73" s="24"/>
      <c r="AC73" s="24">
        <v>0</v>
      </c>
      <c r="AD73" s="24"/>
      <c r="AE73" s="24"/>
      <c r="AF73" s="24"/>
      <c r="AG73" s="24">
        <v>0</v>
      </c>
      <c r="AH73" s="24">
        <v>0</v>
      </c>
      <c r="AI73" s="24"/>
      <c r="AJ73" s="24">
        <v>0</v>
      </c>
      <c r="AK73" s="24"/>
      <c r="AL73" s="24"/>
    </row>
    <row r="74" spans="1:38" ht="31.5">
      <c r="A74" s="8" t="s">
        <v>804</v>
      </c>
      <c r="B74" s="73" t="s">
        <v>104</v>
      </c>
      <c r="C74" s="15" t="s">
        <v>724</v>
      </c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>
        <v>0</v>
      </c>
      <c r="AA74" s="24">
        <v>0</v>
      </c>
      <c r="AB74" s="24"/>
      <c r="AC74" s="24">
        <v>0</v>
      </c>
      <c r="AD74" s="24"/>
      <c r="AE74" s="24"/>
      <c r="AF74" s="24"/>
      <c r="AG74" s="24">
        <v>0</v>
      </c>
      <c r="AH74" s="24">
        <v>0</v>
      </c>
      <c r="AI74" s="24"/>
      <c r="AJ74" s="24">
        <v>0</v>
      </c>
      <c r="AK74" s="24"/>
      <c r="AL74" s="24"/>
    </row>
    <row r="75" spans="1:38" ht="31.5">
      <c r="A75" s="8" t="s">
        <v>804</v>
      </c>
      <c r="B75" s="73" t="s">
        <v>165</v>
      </c>
      <c r="C75" s="15" t="s">
        <v>2240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>
        <v>0</v>
      </c>
      <c r="AA75" s="24">
        <v>0</v>
      </c>
      <c r="AB75" s="24"/>
      <c r="AC75" s="24">
        <v>0</v>
      </c>
      <c r="AD75" s="24"/>
      <c r="AE75" s="24"/>
      <c r="AF75" s="24"/>
      <c r="AG75" s="24">
        <v>0</v>
      </c>
      <c r="AH75" s="24">
        <v>0</v>
      </c>
      <c r="AI75" s="24"/>
      <c r="AJ75" s="24">
        <v>0</v>
      </c>
      <c r="AK75" s="24"/>
      <c r="AL75" s="24"/>
    </row>
    <row r="76" spans="1:38" ht="31.5">
      <c r="A76" s="8" t="s">
        <v>804</v>
      </c>
      <c r="B76" s="73" t="s">
        <v>166</v>
      </c>
      <c r="C76" s="15" t="s">
        <v>725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>
        <v>0</v>
      </c>
      <c r="AA76" s="24">
        <v>0</v>
      </c>
      <c r="AB76" s="24"/>
      <c r="AC76" s="24">
        <v>0</v>
      </c>
      <c r="AD76" s="24"/>
      <c r="AE76" s="24"/>
      <c r="AF76" s="24"/>
      <c r="AG76" s="24">
        <v>0</v>
      </c>
      <c r="AH76" s="24">
        <v>0</v>
      </c>
      <c r="AI76" s="24"/>
      <c r="AJ76" s="24">
        <v>0</v>
      </c>
      <c r="AK76" s="24"/>
      <c r="AL76" s="24"/>
    </row>
    <row r="77" spans="1:38" ht="47.25">
      <c r="A77" s="8" t="s">
        <v>804</v>
      </c>
      <c r="B77" s="73" t="s">
        <v>909</v>
      </c>
      <c r="C77" s="15" t="s">
        <v>910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>
        <v>1.1421500000000002</v>
      </c>
      <c r="AA77" s="24">
        <v>0.5</v>
      </c>
      <c r="AB77" s="24"/>
      <c r="AC77" s="24">
        <v>0</v>
      </c>
      <c r="AD77" s="24"/>
      <c r="AE77" s="24"/>
      <c r="AF77" s="24"/>
      <c r="AG77" s="24">
        <v>1.1421500000000002</v>
      </c>
      <c r="AH77" s="24">
        <v>0.5</v>
      </c>
      <c r="AI77" s="24"/>
      <c r="AJ77" s="24">
        <v>0</v>
      </c>
      <c r="AK77" s="24"/>
      <c r="AL77" s="24"/>
    </row>
    <row r="78" spans="1:38" ht="47.25">
      <c r="A78" s="8" t="s">
        <v>805</v>
      </c>
      <c r="B78" s="73" t="s">
        <v>498</v>
      </c>
      <c r="C78" s="15" t="s">
        <v>2241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>
        <v>0</v>
      </c>
      <c r="AA78" s="24">
        <v>0</v>
      </c>
      <c r="AB78" s="24"/>
      <c r="AC78" s="24">
        <v>0</v>
      </c>
      <c r="AD78" s="24"/>
      <c r="AE78" s="24"/>
      <c r="AF78" s="24"/>
      <c r="AG78" s="24">
        <v>0</v>
      </c>
      <c r="AH78" s="24">
        <v>0</v>
      </c>
      <c r="AI78" s="24"/>
      <c r="AJ78" s="24">
        <v>0</v>
      </c>
      <c r="AK78" s="24"/>
      <c r="AL78" s="24"/>
    </row>
    <row r="79" spans="1:38" ht="63">
      <c r="A79" s="8" t="s">
        <v>805</v>
      </c>
      <c r="B79" s="73" t="s">
        <v>911</v>
      </c>
      <c r="C79" s="15" t="s">
        <v>912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>
        <v>0</v>
      </c>
      <c r="AA79" s="24">
        <v>0</v>
      </c>
      <c r="AB79" s="24"/>
      <c r="AC79" s="24">
        <v>0</v>
      </c>
      <c r="AD79" s="24"/>
      <c r="AE79" s="24"/>
      <c r="AF79" s="24"/>
      <c r="AG79" s="24">
        <v>0</v>
      </c>
      <c r="AH79" s="24">
        <v>0</v>
      </c>
      <c r="AI79" s="24"/>
      <c r="AJ79" s="24">
        <v>0</v>
      </c>
      <c r="AK79" s="24"/>
      <c r="AL79" s="24"/>
    </row>
    <row r="80" spans="1:38" ht="47.25">
      <c r="A80" s="8" t="s">
        <v>805</v>
      </c>
      <c r="B80" s="73" t="s">
        <v>499</v>
      </c>
      <c r="C80" s="15" t="s">
        <v>267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>
        <v>0</v>
      </c>
      <c r="AA80" s="24">
        <v>0</v>
      </c>
      <c r="AB80" s="24"/>
      <c r="AC80" s="24">
        <v>0</v>
      </c>
      <c r="AD80" s="24"/>
      <c r="AE80" s="24"/>
      <c r="AF80" s="24"/>
      <c r="AG80" s="24">
        <v>0</v>
      </c>
      <c r="AH80" s="24">
        <v>0</v>
      </c>
      <c r="AI80" s="24"/>
      <c r="AJ80" s="24">
        <v>0</v>
      </c>
      <c r="AK80" s="24"/>
      <c r="AL80" s="24"/>
    </row>
    <row r="81" spans="1:38" ht="78.75">
      <c r="A81" s="8" t="s">
        <v>805</v>
      </c>
      <c r="B81" s="73" t="s">
        <v>500</v>
      </c>
      <c r="C81" s="15" t="s">
        <v>2242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>
        <v>0</v>
      </c>
      <c r="AA81" s="24">
        <v>0</v>
      </c>
      <c r="AB81" s="24"/>
      <c r="AC81" s="24">
        <v>0</v>
      </c>
      <c r="AD81" s="24"/>
      <c r="AE81" s="24"/>
      <c r="AF81" s="24"/>
      <c r="AG81" s="24">
        <v>0</v>
      </c>
      <c r="AH81" s="24">
        <v>0</v>
      </c>
      <c r="AI81" s="24"/>
      <c r="AJ81" s="24">
        <v>0</v>
      </c>
      <c r="AK81" s="24"/>
      <c r="AL81" s="24"/>
    </row>
    <row r="82" spans="1:38" ht="63">
      <c r="A82" s="8" t="s">
        <v>805</v>
      </c>
      <c r="B82" s="73" t="s">
        <v>167</v>
      </c>
      <c r="C82" s="15" t="s">
        <v>2243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>
        <v>0</v>
      </c>
      <c r="AA82" s="24">
        <v>0</v>
      </c>
      <c r="AB82" s="24"/>
      <c r="AC82" s="24">
        <v>0</v>
      </c>
      <c r="AD82" s="24"/>
      <c r="AE82" s="24"/>
      <c r="AF82" s="24"/>
      <c r="AG82" s="24">
        <v>0</v>
      </c>
      <c r="AH82" s="24">
        <v>0</v>
      </c>
      <c r="AI82" s="24"/>
      <c r="AJ82" s="24">
        <v>0</v>
      </c>
      <c r="AK82" s="24"/>
      <c r="AL82" s="24"/>
    </row>
    <row r="83" spans="1:38" ht="63">
      <c r="A83" s="8" t="s">
        <v>805</v>
      </c>
      <c r="B83" s="73" t="s">
        <v>913</v>
      </c>
      <c r="C83" s="15" t="s">
        <v>914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>
        <v>0</v>
      </c>
      <c r="AA83" s="24">
        <v>0</v>
      </c>
      <c r="AB83" s="24"/>
      <c r="AC83" s="24">
        <v>0</v>
      </c>
      <c r="AD83" s="24"/>
      <c r="AE83" s="24"/>
      <c r="AF83" s="24"/>
      <c r="AG83" s="24">
        <v>0</v>
      </c>
      <c r="AH83" s="24">
        <v>0</v>
      </c>
      <c r="AI83" s="24"/>
      <c r="AJ83" s="24">
        <v>0</v>
      </c>
      <c r="AK83" s="24"/>
      <c r="AL83" s="24"/>
    </row>
    <row r="84" spans="1:38" ht="78.75">
      <c r="A84" s="8" t="s">
        <v>805</v>
      </c>
      <c r="B84" s="73" t="s">
        <v>915</v>
      </c>
      <c r="C84" s="15" t="s">
        <v>916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>
        <v>0.49062000000000006</v>
      </c>
      <c r="AA84" s="24">
        <v>0</v>
      </c>
      <c r="AB84" s="24"/>
      <c r="AC84" s="24">
        <v>0.18</v>
      </c>
      <c r="AD84" s="24"/>
      <c r="AE84" s="24"/>
      <c r="AF84" s="24"/>
      <c r="AG84" s="24">
        <v>0.49062000000000006</v>
      </c>
      <c r="AH84" s="24">
        <v>0</v>
      </c>
      <c r="AI84" s="24"/>
      <c r="AJ84" s="24">
        <v>0.18</v>
      </c>
      <c r="AK84" s="24"/>
      <c r="AL84" s="24"/>
    </row>
    <row r="85" spans="1:38" ht="94.5">
      <c r="A85" s="8" t="s">
        <v>804</v>
      </c>
      <c r="B85" s="73" t="s">
        <v>917</v>
      </c>
      <c r="C85" s="15" t="s">
        <v>918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>
        <v>0.56730999999999998</v>
      </c>
      <c r="AA85" s="24">
        <v>0.40</v>
      </c>
      <c r="AB85" s="24"/>
      <c r="AC85" s="24">
        <v>0</v>
      </c>
      <c r="AD85" s="24"/>
      <c r="AE85" s="24"/>
      <c r="AF85" s="24"/>
      <c r="AG85" s="24">
        <v>0.56730999999999998</v>
      </c>
      <c r="AH85" s="24">
        <v>0.40</v>
      </c>
      <c r="AI85" s="24"/>
      <c r="AJ85" s="24">
        <v>0</v>
      </c>
      <c r="AK85" s="24"/>
      <c r="AL85" s="24"/>
    </row>
    <row r="86" spans="1:38" ht="78.75">
      <c r="A86" s="8" t="s">
        <v>805</v>
      </c>
      <c r="B86" s="73" t="s">
        <v>919</v>
      </c>
      <c r="C86" s="15" t="s">
        <v>2244</v>
      </c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>
        <v>104.55562999999999</v>
      </c>
      <c r="AA86" s="24">
        <v>0</v>
      </c>
      <c r="AB86" s="24"/>
      <c r="AC86" s="24">
        <v>8</v>
      </c>
      <c r="AD86" s="24"/>
      <c r="AE86" s="24"/>
      <c r="AF86" s="24"/>
      <c r="AG86" s="24">
        <v>104.55562999999999</v>
      </c>
      <c r="AH86" s="24">
        <v>0</v>
      </c>
      <c r="AI86" s="24"/>
      <c r="AJ86" s="24">
        <v>8</v>
      </c>
      <c r="AK86" s="24"/>
      <c r="AL86" s="24"/>
    </row>
    <row r="87" spans="1:38" ht="94.5">
      <c r="A87" s="8" t="s">
        <v>804</v>
      </c>
      <c r="B87" s="73" t="s">
        <v>920</v>
      </c>
      <c r="C87" s="15" t="s">
        <v>921</v>
      </c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>
        <v>3.1745300000000003</v>
      </c>
      <c r="AA87" s="24">
        <v>0</v>
      </c>
      <c r="AB87" s="24"/>
      <c r="AC87" s="24">
        <v>0</v>
      </c>
      <c r="AD87" s="24"/>
      <c r="AE87" s="24"/>
      <c r="AF87" s="24"/>
      <c r="AG87" s="24">
        <v>3.1745300000000003</v>
      </c>
      <c r="AH87" s="24">
        <v>0</v>
      </c>
      <c r="AI87" s="24"/>
      <c r="AJ87" s="24">
        <v>0</v>
      </c>
      <c r="AK87" s="24"/>
      <c r="AL87" s="24"/>
    </row>
    <row r="88" spans="1:38" ht="63">
      <c r="A88" s="8" t="s">
        <v>805</v>
      </c>
      <c r="B88" s="73" t="s">
        <v>501</v>
      </c>
      <c r="C88" s="15" t="s">
        <v>2245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>
        <v>0</v>
      </c>
      <c r="AA88" s="24">
        <v>0</v>
      </c>
      <c r="AB88" s="24"/>
      <c r="AC88" s="24">
        <v>0</v>
      </c>
      <c r="AD88" s="24"/>
      <c r="AE88" s="24"/>
      <c r="AF88" s="24"/>
      <c r="AG88" s="24">
        <v>0</v>
      </c>
      <c r="AH88" s="24">
        <v>0</v>
      </c>
      <c r="AI88" s="24"/>
      <c r="AJ88" s="24">
        <v>0</v>
      </c>
      <c r="AK88" s="24"/>
      <c r="AL88" s="24"/>
    </row>
    <row r="89" spans="1:38" ht="63">
      <c r="A89" s="8" t="s">
        <v>805</v>
      </c>
      <c r="B89" s="73" t="s">
        <v>502</v>
      </c>
      <c r="C89" s="15" t="s">
        <v>2246</v>
      </c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>
        <v>0</v>
      </c>
      <c r="AA89" s="24">
        <v>0</v>
      </c>
      <c r="AB89" s="24"/>
      <c r="AC89" s="24">
        <v>0</v>
      </c>
      <c r="AD89" s="24"/>
      <c r="AE89" s="24"/>
      <c r="AF89" s="24"/>
      <c r="AG89" s="24">
        <v>0</v>
      </c>
      <c r="AH89" s="24">
        <v>0</v>
      </c>
      <c r="AI89" s="24"/>
      <c r="AJ89" s="24">
        <v>0</v>
      </c>
      <c r="AK89" s="24"/>
      <c r="AL89" s="24"/>
    </row>
    <row r="90" spans="1:38" ht="63">
      <c r="A90" s="8" t="s">
        <v>805</v>
      </c>
      <c r="B90" s="73" t="s">
        <v>503</v>
      </c>
      <c r="C90" s="15" t="s">
        <v>2247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>
        <v>0</v>
      </c>
      <c r="AA90" s="24">
        <v>0</v>
      </c>
      <c r="AB90" s="24"/>
      <c r="AC90" s="24">
        <v>0</v>
      </c>
      <c r="AD90" s="24"/>
      <c r="AE90" s="24"/>
      <c r="AF90" s="24"/>
      <c r="AG90" s="24">
        <v>0</v>
      </c>
      <c r="AH90" s="24">
        <v>0</v>
      </c>
      <c r="AI90" s="24"/>
      <c r="AJ90" s="24">
        <v>0</v>
      </c>
      <c r="AK90" s="24"/>
      <c r="AL90" s="24"/>
    </row>
    <row r="91" spans="1:38" ht="63">
      <c r="A91" s="8" t="s">
        <v>805</v>
      </c>
      <c r="B91" s="73" t="s">
        <v>504</v>
      </c>
      <c r="C91" s="15" t="s">
        <v>2248</v>
      </c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>
        <v>0</v>
      </c>
      <c r="AA91" s="24">
        <v>0</v>
      </c>
      <c r="AB91" s="24"/>
      <c r="AC91" s="24">
        <v>0</v>
      </c>
      <c r="AD91" s="24"/>
      <c r="AE91" s="24"/>
      <c r="AF91" s="24"/>
      <c r="AG91" s="24">
        <v>0</v>
      </c>
      <c r="AH91" s="24">
        <v>0</v>
      </c>
      <c r="AI91" s="24"/>
      <c r="AJ91" s="24">
        <v>0</v>
      </c>
      <c r="AK91" s="24"/>
      <c r="AL91" s="24"/>
    </row>
    <row r="92" spans="1:38" ht="78.75">
      <c r="A92" s="8" t="s">
        <v>805</v>
      </c>
      <c r="B92" s="73" t="s">
        <v>922</v>
      </c>
      <c r="C92" s="15" t="s">
        <v>2249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>
        <v>0.68703999999999998</v>
      </c>
      <c r="AA92" s="24">
        <v>0</v>
      </c>
      <c r="AB92" s="24"/>
      <c r="AC92" s="24">
        <v>0.25</v>
      </c>
      <c r="AD92" s="24"/>
      <c r="AE92" s="24"/>
      <c r="AF92" s="24"/>
      <c r="AG92" s="24">
        <v>0.68703999999999998</v>
      </c>
      <c r="AH92" s="24">
        <v>0</v>
      </c>
      <c r="AI92" s="24"/>
      <c r="AJ92" s="24">
        <v>0.25</v>
      </c>
      <c r="AK92" s="24"/>
      <c r="AL92" s="24"/>
    </row>
    <row r="93" spans="1:38" ht="63">
      <c r="A93" s="8" t="s">
        <v>805</v>
      </c>
      <c r="B93" s="73" t="s">
        <v>168</v>
      </c>
      <c r="C93" s="15" t="s">
        <v>268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>
        <v>0</v>
      </c>
      <c r="AA93" s="24">
        <v>0</v>
      </c>
      <c r="AB93" s="24"/>
      <c r="AC93" s="24">
        <v>0</v>
      </c>
      <c r="AD93" s="24"/>
      <c r="AE93" s="24"/>
      <c r="AF93" s="24"/>
      <c r="AG93" s="24">
        <v>0</v>
      </c>
      <c r="AH93" s="24">
        <v>0</v>
      </c>
      <c r="AI93" s="24"/>
      <c r="AJ93" s="24">
        <v>0</v>
      </c>
      <c r="AK93" s="24"/>
      <c r="AL93" s="24"/>
    </row>
    <row r="94" spans="1:38" ht="63">
      <c r="A94" s="8" t="s">
        <v>805</v>
      </c>
      <c r="B94" s="73" t="s">
        <v>169</v>
      </c>
      <c r="C94" s="15" t="s">
        <v>269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>
        <v>0</v>
      </c>
      <c r="AA94" s="24">
        <v>0</v>
      </c>
      <c r="AB94" s="24"/>
      <c r="AC94" s="24">
        <v>0</v>
      </c>
      <c r="AD94" s="24"/>
      <c r="AE94" s="24"/>
      <c r="AF94" s="24"/>
      <c r="AG94" s="24">
        <v>0</v>
      </c>
      <c r="AH94" s="24">
        <v>0</v>
      </c>
      <c r="AI94" s="24"/>
      <c r="AJ94" s="24">
        <v>0</v>
      </c>
      <c r="AK94" s="24"/>
      <c r="AL94" s="24"/>
    </row>
    <row r="95" spans="1:38" ht="63">
      <c r="A95" s="8" t="s">
        <v>805</v>
      </c>
      <c r="B95" s="73" t="s">
        <v>170</v>
      </c>
      <c r="C95" s="15" t="s">
        <v>270</v>
      </c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>
        <v>0</v>
      </c>
      <c r="AA95" s="24">
        <v>0</v>
      </c>
      <c r="AB95" s="24"/>
      <c r="AC95" s="24">
        <v>0</v>
      </c>
      <c r="AD95" s="24"/>
      <c r="AE95" s="24"/>
      <c r="AF95" s="24"/>
      <c r="AG95" s="24">
        <v>0</v>
      </c>
      <c r="AH95" s="24">
        <v>0</v>
      </c>
      <c r="AI95" s="24"/>
      <c r="AJ95" s="24">
        <v>0</v>
      </c>
      <c r="AK95" s="24"/>
      <c r="AL95" s="24"/>
    </row>
    <row r="96" spans="1:38" ht="47.25">
      <c r="A96" s="8" t="s">
        <v>804</v>
      </c>
      <c r="B96" s="73" t="s">
        <v>505</v>
      </c>
      <c r="C96" s="15" t="s">
        <v>271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>
        <v>0</v>
      </c>
      <c r="AA96" s="24">
        <v>0</v>
      </c>
      <c r="AB96" s="24"/>
      <c r="AC96" s="24">
        <v>0</v>
      </c>
      <c r="AD96" s="24"/>
      <c r="AE96" s="24"/>
      <c r="AF96" s="24"/>
      <c r="AG96" s="24">
        <v>0</v>
      </c>
      <c r="AH96" s="24">
        <v>0</v>
      </c>
      <c r="AI96" s="24"/>
      <c r="AJ96" s="24">
        <v>0</v>
      </c>
      <c r="AK96" s="24"/>
      <c r="AL96" s="24"/>
    </row>
    <row r="97" spans="1:38" ht="47.25">
      <c r="A97" s="8" t="s">
        <v>804</v>
      </c>
      <c r="B97" s="73" t="s">
        <v>923</v>
      </c>
      <c r="C97" s="15" t="s">
        <v>924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>
        <v>0</v>
      </c>
      <c r="AA97" s="24">
        <v>0</v>
      </c>
      <c r="AB97" s="24"/>
      <c r="AC97" s="24">
        <v>0</v>
      </c>
      <c r="AD97" s="24"/>
      <c r="AE97" s="24"/>
      <c r="AF97" s="24"/>
      <c r="AG97" s="24">
        <v>0</v>
      </c>
      <c r="AH97" s="24">
        <v>0</v>
      </c>
      <c r="AI97" s="24"/>
      <c r="AJ97" s="24">
        <v>0</v>
      </c>
      <c r="AK97" s="24"/>
      <c r="AL97" s="24"/>
    </row>
    <row r="98" spans="1:38" ht="47.25">
      <c r="A98" s="8" t="s">
        <v>805</v>
      </c>
      <c r="B98" s="73" t="s">
        <v>925</v>
      </c>
      <c r="C98" s="15" t="s">
        <v>2250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>
        <v>0.19700999999999999</v>
      </c>
      <c r="AA98" s="24">
        <v>0</v>
      </c>
      <c r="AB98" s="24"/>
      <c r="AC98" s="24">
        <v>0.15</v>
      </c>
      <c r="AD98" s="24"/>
      <c r="AE98" s="24"/>
      <c r="AF98" s="24"/>
      <c r="AG98" s="24">
        <v>0.19700999999999999</v>
      </c>
      <c r="AH98" s="24">
        <v>0</v>
      </c>
      <c r="AI98" s="24"/>
      <c r="AJ98" s="24">
        <v>0.15</v>
      </c>
      <c r="AK98" s="24"/>
      <c r="AL98" s="24"/>
    </row>
    <row r="99" spans="1:38" ht="78.75">
      <c r="A99" s="8" t="s">
        <v>805</v>
      </c>
      <c r="B99" s="73" t="s">
        <v>926</v>
      </c>
      <c r="C99" s="15" t="s">
        <v>2251</v>
      </c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>
        <v>0.19700999999999999</v>
      </c>
      <c r="AA99" s="24">
        <v>0</v>
      </c>
      <c r="AB99" s="24"/>
      <c r="AC99" s="24">
        <v>0.15</v>
      </c>
      <c r="AD99" s="24"/>
      <c r="AE99" s="24"/>
      <c r="AF99" s="24"/>
      <c r="AG99" s="24">
        <v>0.19700999999999999</v>
      </c>
      <c r="AH99" s="24">
        <v>0</v>
      </c>
      <c r="AI99" s="24"/>
      <c r="AJ99" s="24">
        <v>0.15</v>
      </c>
      <c r="AK99" s="24"/>
      <c r="AL99" s="24"/>
    </row>
    <row r="100" spans="1:38" ht="78.75">
      <c r="A100" s="8" t="s">
        <v>805</v>
      </c>
      <c r="B100" s="73" t="s">
        <v>927</v>
      </c>
      <c r="C100" s="15" t="s">
        <v>2252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>
        <v>0</v>
      </c>
      <c r="AA100" s="24">
        <v>0</v>
      </c>
      <c r="AB100" s="24"/>
      <c r="AC100" s="24">
        <v>0</v>
      </c>
      <c r="AD100" s="24"/>
      <c r="AE100" s="24"/>
      <c r="AF100" s="24"/>
      <c r="AG100" s="24">
        <v>0</v>
      </c>
      <c r="AH100" s="24">
        <v>0</v>
      </c>
      <c r="AI100" s="24"/>
      <c r="AJ100" s="24">
        <v>0</v>
      </c>
      <c r="AK100" s="24"/>
      <c r="AL100" s="24"/>
    </row>
    <row r="101" spans="1:38" ht="78.75">
      <c r="A101" s="8" t="s">
        <v>805</v>
      </c>
      <c r="B101" s="73" t="s">
        <v>928</v>
      </c>
      <c r="C101" s="15" t="s">
        <v>2253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>
        <v>0.16022</v>
      </c>
      <c r="AA101" s="24">
        <v>0</v>
      </c>
      <c r="AB101" s="24"/>
      <c r="AC101" s="24">
        <v>0.12</v>
      </c>
      <c r="AD101" s="24"/>
      <c r="AE101" s="24"/>
      <c r="AF101" s="24"/>
      <c r="AG101" s="24">
        <v>0.16022</v>
      </c>
      <c r="AH101" s="24">
        <v>0</v>
      </c>
      <c r="AI101" s="24"/>
      <c r="AJ101" s="24">
        <v>0.12</v>
      </c>
      <c r="AK101" s="24"/>
      <c r="AL101" s="24"/>
    </row>
    <row r="102" spans="1:38" ht="126">
      <c r="A102" s="8" t="s">
        <v>805</v>
      </c>
      <c r="B102" s="73" t="s">
        <v>929</v>
      </c>
      <c r="C102" s="15" t="s">
        <v>2254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>
        <v>0.39861000000000002</v>
      </c>
      <c r="AA102" s="24">
        <v>0</v>
      </c>
      <c r="AB102" s="24"/>
      <c r="AC102" s="24">
        <v>0.40</v>
      </c>
      <c r="AD102" s="24"/>
      <c r="AE102" s="24"/>
      <c r="AF102" s="24"/>
      <c r="AG102" s="24">
        <v>0.39861000000000002</v>
      </c>
      <c r="AH102" s="24">
        <v>0</v>
      </c>
      <c r="AI102" s="24"/>
      <c r="AJ102" s="24">
        <v>0.40</v>
      </c>
      <c r="AK102" s="24"/>
      <c r="AL102" s="24"/>
    </row>
    <row r="103" spans="1:38" ht="63">
      <c r="A103" s="8" t="s">
        <v>804</v>
      </c>
      <c r="B103" s="73" t="s">
        <v>930</v>
      </c>
      <c r="C103" s="15" t="s">
        <v>931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>
        <v>2.2018000000000004</v>
      </c>
      <c r="AA103" s="24">
        <v>0</v>
      </c>
      <c r="AB103" s="24"/>
      <c r="AC103" s="24">
        <v>0</v>
      </c>
      <c r="AD103" s="24"/>
      <c r="AE103" s="24"/>
      <c r="AF103" s="24"/>
      <c r="AG103" s="24">
        <v>2.2018000000000004</v>
      </c>
      <c r="AH103" s="24">
        <v>0</v>
      </c>
      <c r="AI103" s="24"/>
      <c r="AJ103" s="24">
        <v>0</v>
      </c>
      <c r="AK103" s="24"/>
      <c r="AL103" s="24"/>
    </row>
    <row r="104" spans="1:38" ht="63">
      <c r="A104" s="8" t="s">
        <v>804</v>
      </c>
      <c r="B104" s="73" t="s">
        <v>932</v>
      </c>
      <c r="C104" s="15" t="s">
        <v>933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>
        <v>1.7900799999999999</v>
      </c>
      <c r="AA104" s="24">
        <v>0</v>
      </c>
      <c r="AB104" s="24"/>
      <c r="AC104" s="24">
        <v>0</v>
      </c>
      <c r="AD104" s="24"/>
      <c r="AE104" s="24"/>
      <c r="AF104" s="24"/>
      <c r="AG104" s="24">
        <v>1.7900799999999999</v>
      </c>
      <c r="AH104" s="24">
        <v>0</v>
      </c>
      <c r="AI104" s="24"/>
      <c r="AJ104" s="24">
        <v>0</v>
      </c>
      <c r="AK104" s="24"/>
      <c r="AL104" s="24"/>
    </row>
    <row r="105" spans="1:38" ht="63">
      <c r="A105" s="8" t="s">
        <v>804</v>
      </c>
      <c r="B105" s="73" t="s">
        <v>171</v>
      </c>
      <c r="C105" s="15" t="s">
        <v>272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>
        <v>0</v>
      </c>
      <c r="AA105" s="24">
        <v>0</v>
      </c>
      <c r="AB105" s="24"/>
      <c r="AC105" s="24">
        <v>0</v>
      </c>
      <c r="AD105" s="24"/>
      <c r="AE105" s="24"/>
      <c r="AF105" s="24"/>
      <c r="AG105" s="24">
        <v>0</v>
      </c>
      <c r="AH105" s="24">
        <v>0</v>
      </c>
      <c r="AI105" s="24"/>
      <c r="AJ105" s="24">
        <v>0</v>
      </c>
      <c r="AK105" s="24"/>
      <c r="AL105" s="24"/>
    </row>
    <row r="106" spans="1:38" ht="63">
      <c r="A106" s="8" t="s">
        <v>804</v>
      </c>
      <c r="B106" s="73" t="s">
        <v>172</v>
      </c>
      <c r="C106" s="15" t="s">
        <v>273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>
        <v>0</v>
      </c>
      <c r="AA106" s="24">
        <v>0</v>
      </c>
      <c r="AB106" s="24"/>
      <c r="AC106" s="24">
        <v>0</v>
      </c>
      <c r="AD106" s="24"/>
      <c r="AE106" s="24"/>
      <c r="AF106" s="24"/>
      <c r="AG106" s="24">
        <v>0</v>
      </c>
      <c r="AH106" s="24">
        <v>0</v>
      </c>
      <c r="AI106" s="24"/>
      <c r="AJ106" s="24">
        <v>0</v>
      </c>
      <c r="AK106" s="24"/>
      <c r="AL106" s="24"/>
    </row>
    <row r="107" spans="1:38" ht="110.25">
      <c r="A107" s="8" t="s">
        <v>805</v>
      </c>
      <c r="B107" s="73" t="s">
        <v>173</v>
      </c>
      <c r="C107" s="15" t="s">
        <v>2255</v>
      </c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>
        <v>0</v>
      </c>
      <c r="AA107" s="24">
        <v>0</v>
      </c>
      <c r="AB107" s="24"/>
      <c r="AC107" s="24">
        <v>0</v>
      </c>
      <c r="AD107" s="24"/>
      <c r="AE107" s="24"/>
      <c r="AF107" s="24"/>
      <c r="AG107" s="24">
        <v>0</v>
      </c>
      <c r="AH107" s="24">
        <v>0</v>
      </c>
      <c r="AI107" s="24"/>
      <c r="AJ107" s="24">
        <v>0</v>
      </c>
      <c r="AK107" s="24"/>
      <c r="AL107" s="24"/>
    </row>
    <row r="108" spans="1:38" ht="47.25">
      <c r="A108" s="8" t="s">
        <v>805</v>
      </c>
      <c r="B108" s="73" t="s">
        <v>506</v>
      </c>
      <c r="C108" s="15" t="s">
        <v>2256</v>
      </c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>
        <v>0</v>
      </c>
      <c r="AA108" s="24">
        <v>0</v>
      </c>
      <c r="AB108" s="24"/>
      <c r="AC108" s="24">
        <v>0</v>
      </c>
      <c r="AD108" s="24"/>
      <c r="AE108" s="24"/>
      <c r="AF108" s="24"/>
      <c r="AG108" s="24">
        <v>0</v>
      </c>
      <c r="AH108" s="24">
        <v>0</v>
      </c>
      <c r="AI108" s="24"/>
      <c r="AJ108" s="24">
        <v>0</v>
      </c>
      <c r="AK108" s="24"/>
      <c r="AL108" s="24"/>
    </row>
    <row r="109" spans="1:38" ht="63">
      <c r="A109" s="8" t="s">
        <v>805</v>
      </c>
      <c r="B109" s="73" t="s">
        <v>507</v>
      </c>
      <c r="C109" s="15" t="s">
        <v>2257</v>
      </c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>
        <v>0</v>
      </c>
      <c r="AA109" s="24">
        <v>0</v>
      </c>
      <c r="AB109" s="24"/>
      <c r="AC109" s="24">
        <v>0</v>
      </c>
      <c r="AD109" s="24"/>
      <c r="AE109" s="24"/>
      <c r="AF109" s="24"/>
      <c r="AG109" s="24">
        <v>0</v>
      </c>
      <c r="AH109" s="24">
        <v>0</v>
      </c>
      <c r="AI109" s="24"/>
      <c r="AJ109" s="24">
        <v>0</v>
      </c>
      <c r="AK109" s="24"/>
      <c r="AL109" s="24"/>
    </row>
    <row r="110" spans="1:38" ht="78.75">
      <c r="A110" s="8" t="s">
        <v>805</v>
      </c>
      <c r="B110" s="73" t="s">
        <v>508</v>
      </c>
      <c r="C110" s="15" t="s">
        <v>2258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>
        <v>0</v>
      </c>
      <c r="AA110" s="24">
        <v>0</v>
      </c>
      <c r="AB110" s="24"/>
      <c r="AC110" s="24">
        <v>0</v>
      </c>
      <c r="AD110" s="24"/>
      <c r="AE110" s="24"/>
      <c r="AF110" s="24"/>
      <c r="AG110" s="24">
        <v>0</v>
      </c>
      <c r="AH110" s="24">
        <v>0</v>
      </c>
      <c r="AI110" s="24"/>
      <c r="AJ110" s="24">
        <v>0</v>
      </c>
      <c r="AK110" s="24"/>
      <c r="AL110" s="24"/>
    </row>
    <row r="111" spans="1:38" ht="63">
      <c r="A111" s="8" t="s">
        <v>805</v>
      </c>
      <c r="B111" s="73" t="s">
        <v>509</v>
      </c>
      <c r="C111" s="15" t="s">
        <v>2259</v>
      </c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>
        <v>0</v>
      </c>
      <c r="AA111" s="24">
        <v>0</v>
      </c>
      <c r="AB111" s="24"/>
      <c r="AC111" s="24">
        <v>0</v>
      </c>
      <c r="AD111" s="24"/>
      <c r="AE111" s="24"/>
      <c r="AF111" s="24"/>
      <c r="AG111" s="24">
        <v>0</v>
      </c>
      <c r="AH111" s="24">
        <v>0</v>
      </c>
      <c r="AI111" s="24"/>
      <c r="AJ111" s="24">
        <v>0</v>
      </c>
      <c r="AK111" s="24"/>
      <c r="AL111" s="24"/>
    </row>
    <row r="112" spans="1:38" ht="78.75">
      <c r="A112" s="8" t="s">
        <v>805</v>
      </c>
      <c r="B112" s="73" t="s">
        <v>510</v>
      </c>
      <c r="C112" s="15" t="s">
        <v>2260</v>
      </c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>
        <v>0</v>
      </c>
      <c r="AA112" s="24">
        <v>0</v>
      </c>
      <c r="AB112" s="24"/>
      <c r="AC112" s="24">
        <v>0</v>
      </c>
      <c r="AD112" s="24"/>
      <c r="AE112" s="24"/>
      <c r="AF112" s="24"/>
      <c r="AG112" s="24">
        <v>0</v>
      </c>
      <c r="AH112" s="24">
        <v>0</v>
      </c>
      <c r="AI112" s="24"/>
      <c r="AJ112" s="24">
        <v>0</v>
      </c>
      <c r="AK112" s="24"/>
      <c r="AL112" s="24"/>
    </row>
    <row r="113" spans="1:38" ht="47.25">
      <c r="A113" s="8" t="s">
        <v>805</v>
      </c>
      <c r="B113" s="73" t="s">
        <v>511</v>
      </c>
      <c r="C113" s="15" t="s">
        <v>2261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>
        <v>0</v>
      </c>
      <c r="AA113" s="24">
        <v>0</v>
      </c>
      <c r="AB113" s="24"/>
      <c r="AC113" s="24">
        <v>0</v>
      </c>
      <c r="AD113" s="24"/>
      <c r="AE113" s="24"/>
      <c r="AF113" s="24"/>
      <c r="AG113" s="24">
        <v>0</v>
      </c>
      <c r="AH113" s="24">
        <v>0</v>
      </c>
      <c r="AI113" s="24"/>
      <c r="AJ113" s="24">
        <v>0</v>
      </c>
      <c r="AK113" s="24"/>
      <c r="AL113" s="24"/>
    </row>
    <row r="114" spans="1:38" ht="63">
      <c r="A114" s="8" t="s">
        <v>805</v>
      </c>
      <c r="B114" s="73" t="s">
        <v>512</v>
      </c>
      <c r="C114" s="15" t="s">
        <v>2262</v>
      </c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>
        <v>0</v>
      </c>
      <c r="AA114" s="24">
        <v>0</v>
      </c>
      <c r="AB114" s="24"/>
      <c r="AC114" s="24">
        <v>0</v>
      </c>
      <c r="AD114" s="24"/>
      <c r="AE114" s="24"/>
      <c r="AF114" s="24"/>
      <c r="AG114" s="24">
        <v>0</v>
      </c>
      <c r="AH114" s="24">
        <v>0</v>
      </c>
      <c r="AI114" s="24"/>
      <c r="AJ114" s="24">
        <v>0</v>
      </c>
      <c r="AK114" s="24"/>
      <c r="AL114" s="24"/>
    </row>
    <row r="115" spans="1:38" ht="63">
      <c r="A115" s="8" t="s">
        <v>805</v>
      </c>
      <c r="B115" s="73" t="s">
        <v>513</v>
      </c>
      <c r="C115" s="15" t="s">
        <v>2263</v>
      </c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>
        <v>0</v>
      </c>
      <c r="AA115" s="24">
        <v>0</v>
      </c>
      <c r="AB115" s="24"/>
      <c r="AC115" s="24">
        <v>0</v>
      </c>
      <c r="AD115" s="24"/>
      <c r="AE115" s="24"/>
      <c r="AF115" s="24"/>
      <c r="AG115" s="24">
        <v>0</v>
      </c>
      <c r="AH115" s="24">
        <v>0</v>
      </c>
      <c r="AI115" s="24"/>
      <c r="AJ115" s="24">
        <v>0</v>
      </c>
      <c r="AK115" s="24"/>
      <c r="AL115" s="24"/>
    </row>
    <row r="116" spans="1:38" ht="78.75">
      <c r="A116" s="8" t="s">
        <v>805</v>
      </c>
      <c r="B116" s="73" t="s">
        <v>514</v>
      </c>
      <c r="C116" s="15" t="s">
        <v>2264</v>
      </c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>
        <v>0</v>
      </c>
      <c r="AA116" s="24">
        <v>0</v>
      </c>
      <c r="AB116" s="24"/>
      <c r="AC116" s="24">
        <v>0</v>
      </c>
      <c r="AD116" s="24"/>
      <c r="AE116" s="24"/>
      <c r="AF116" s="24"/>
      <c r="AG116" s="24">
        <v>0</v>
      </c>
      <c r="AH116" s="24">
        <v>0</v>
      </c>
      <c r="AI116" s="24"/>
      <c r="AJ116" s="24">
        <v>0</v>
      </c>
      <c r="AK116" s="24"/>
      <c r="AL116" s="24"/>
    </row>
    <row r="117" spans="1:38" ht="63">
      <c r="A117" s="8" t="s">
        <v>805</v>
      </c>
      <c r="B117" s="73" t="s">
        <v>515</v>
      </c>
      <c r="C117" s="15" t="s">
        <v>2265</v>
      </c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>
        <v>0</v>
      </c>
      <c r="AA117" s="24">
        <v>0</v>
      </c>
      <c r="AB117" s="24"/>
      <c r="AC117" s="24">
        <v>0</v>
      </c>
      <c r="AD117" s="24"/>
      <c r="AE117" s="24"/>
      <c r="AF117" s="24"/>
      <c r="AG117" s="24">
        <v>0</v>
      </c>
      <c r="AH117" s="24">
        <v>0</v>
      </c>
      <c r="AI117" s="24"/>
      <c r="AJ117" s="24">
        <v>0</v>
      </c>
      <c r="AK117" s="24"/>
      <c r="AL117" s="24"/>
    </row>
    <row r="118" spans="1:38" ht="78.75">
      <c r="A118" s="8" t="s">
        <v>805</v>
      </c>
      <c r="B118" s="73" t="s">
        <v>516</v>
      </c>
      <c r="C118" s="15" t="s">
        <v>2266</v>
      </c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>
        <v>0</v>
      </c>
      <c r="AA118" s="24">
        <v>0</v>
      </c>
      <c r="AB118" s="24"/>
      <c r="AC118" s="24">
        <v>0</v>
      </c>
      <c r="AD118" s="24"/>
      <c r="AE118" s="24"/>
      <c r="AF118" s="24"/>
      <c r="AG118" s="24">
        <v>0</v>
      </c>
      <c r="AH118" s="24">
        <v>0</v>
      </c>
      <c r="AI118" s="24"/>
      <c r="AJ118" s="24">
        <v>0</v>
      </c>
      <c r="AK118" s="24"/>
      <c r="AL118" s="24"/>
    </row>
    <row r="119" spans="1:38" ht="78.75">
      <c r="A119" s="8" t="s">
        <v>805</v>
      </c>
      <c r="B119" s="73" t="s">
        <v>517</v>
      </c>
      <c r="C119" s="15" t="s">
        <v>2267</v>
      </c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>
        <v>0</v>
      </c>
      <c r="AA119" s="24">
        <v>0</v>
      </c>
      <c r="AB119" s="24"/>
      <c r="AC119" s="24">
        <v>0</v>
      </c>
      <c r="AD119" s="24"/>
      <c r="AE119" s="24"/>
      <c r="AF119" s="24"/>
      <c r="AG119" s="24">
        <v>0</v>
      </c>
      <c r="AH119" s="24">
        <v>0</v>
      </c>
      <c r="AI119" s="24"/>
      <c r="AJ119" s="24">
        <v>0</v>
      </c>
      <c r="AK119" s="24"/>
      <c r="AL119" s="24"/>
    </row>
    <row r="120" spans="1:38" ht="63">
      <c r="A120" s="8" t="s">
        <v>805</v>
      </c>
      <c r="B120" s="73" t="s">
        <v>518</v>
      </c>
      <c r="C120" s="15" t="s">
        <v>2268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>
        <v>0</v>
      </c>
      <c r="AA120" s="24">
        <v>0</v>
      </c>
      <c r="AB120" s="24"/>
      <c r="AC120" s="24">
        <v>0</v>
      </c>
      <c r="AD120" s="24"/>
      <c r="AE120" s="24"/>
      <c r="AF120" s="24"/>
      <c r="AG120" s="24">
        <v>0</v>
      </c>
      <c r="AH120" s="24">
        <v>0</v>
      </c>
      <c r="AI120" s="24"/>
      <c r="AJ120" s="24">
        <v>0</v>
      </c>
      <c r="AK120" s="24"/>
      <c r="AL120" s="24"/>
    </row>
    <row r="121" spans="1:38" ht="94.5">
      <c r="A121" s="8" t="s">
        <v>805</v>
      </c>
      <c r="B121" s="73" t="s">
        <v>519</v>
      </c>
      <c r="C121" s="15" t="s">
        <v>2269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>
        <v>0</v>
      </c>
      <c r="AA121" s="24">
        <v>0</v>
      </c>
      <c r="AB121" s="24"/>
      <c r="AC121" s="24">
        <v>0</v>
      </c>
      <c r="AD121" s="24"/>
      <c r="AE121" s="24"/>
      <c r="AF121" s="24"/>
      <c r="AG121" s="24">
        <v>0</v>
      </c>
      <c r="AH121" s="24">
        <v>0</v>
      </c>
      <c r="AI121" s="24"/>
      <c r="AJ121" s="24">
        <v>0</v>
      </c>
      <c r="AK121" s="24"/>
      <c r="AL121" s="24"/>
    </row>
    <row r="122" spans="1:38" ht="63">
      <c r="A122" s="8" t="s">
        <v>805</v>
      </c>
      <c r="B122" s="73" t="s">
        <v>520</v>
      </c>
      <c r="C122" s="15" t="s">
        <v>2270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>
        <v>0</v>
      </c>
      <c r="AA122" s="24">
        <v>0</v>
      </c>
      <c r="AB122" s="24"/>
      <c r="AC122" s="24">
        <v>0</v>
      </c>
      <c r="AD122" s="24"/>
      <c r="AE122" s="24"/>
      <c r="AF122" s="24"/>
      <c r="AG122" s="24">
        <v>0</v>
      </c>
      <c r="AH122" s="24">
        <v>0</v>
      </c>
      <c r="AI122" s="24"/>
      <c r="AJ122" s="24">
        <v>0</v>
      </c>
      <c r="AK122" s="24"/>
      <c r="AL122" s="24"/>
    </row>
    <row r="123" spans="1:38" ht="47.25">
      <c r="A123" s="8" t="s">
        <v>805</v>
      </c>
      <c r="B123" s="73" t="s">
        <v>521</v>
      </c>
      <c r="C123" s="15" t="s">
        <v>2271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>
        <v>0</v>
      </c>
      <c r="AA123" s="24">
        <v>0</v>
      </c>
      <c r="AB123" s="24"/>
      <c r="AC123" s="24">
        <v>0</v>
      </c>
      <c r="AD123" s="24"/>
      <c r="AE123" s="24"/>
      <c r="AF123" s="24"/>
      <c r="AG123" s="24">
        <v>0</v>
      </c>
      <c r="AH123" s="24">
        <v>0</v>
      </c>
      <c r="AI123" s="24"/>
      <c r="AJ123" s="24">
        <v>0</v>
      </c>
      <c r="AK123" s="24"/>
      <c r="AL123" s="24"/>
    </row>
    <row r="124" spans="1:38" ht="47.25">
      <c r="A124" s="8" t="s">
        <v>805</v>
      </c>
      <c r="B124" s="73" t="s">
        <v>934</v>
      </c>
      <c r="C124" s="15" t="s">
        <v>935</v>
      </c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>
        <v>4.0778800000000004</v>
      </c>
      <c r="AA124" s="24">
        <v>0</v>
      </c>
      <c r="AB124" s="24"/>
      <c r="AC124" s="24">
        <v>0.27100000000000002</v>
      </c>
      <c r="AD124" s="24"/>
      <c r="AE124" s="24"/>
      <c r="AF124" s="24"/>
      <c r="AG124" s="24">
        <v>4.0778800000000004</v>
      </c>
      <c r="AH124" s="24">
        <v>0</v>
      </c>
      <c r="AI124" s="24"/>
      <c r="AJ124" s="24">
        <v>0.27100000000000002</v>
      </c>
      <c r="AK124" s="24"/>
      <c r="AL124" s="24"/>
    </row>
    <row r="125" spans="1:38" ht="47.25">
      <c r="A125" s="8" t="s">
        <v>804</v>
      </c>
      <c r="B125" s="73" t="s">
        <v>936</v>
      </c>
      <c r="C125" s="15" t="s">
        <v>937</v>
      </c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>
        <v>27.844650000000005</v>
      </c>
      <c r="AA125" s="24">
        <v>0</v>
      </c>
      <c r="AB125" s="24"/>
      <c r="AC125" s="24">
        <v>0.195</v>
      </c>
      <c r="AD125" s="24"/>
      <c r="AE125" s="24"/>
      <c r="AF125" s="24"/>
      <c r="AG125" s="24">
        <v>27.844650000000005</v>
      </c>
      <c r="AH125" s="24">
        <v>0</v>
      </c>
      <c r="AI125" s="24"/>
      <c r="AJ125" s="24">
        <v>0.195</v>
      </c>
      <c r="AK125" s="24"/>
      <c r="AL125" s="24"/>
    </row>
    <row r="126" spans="1:38" ht="47.25">
      <c r="A126" s="8" t="s">
        <v>805</v>
      </c>
      <c r="B126" s="73" t="s">
        <v>244</v>
      </c>
      <c r="C126" s="15" t="s">
        <v>274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>
        <v>0</v>
      </c>
      <c r="AA126" s="24">
        <v>0</v>
      </c>
      <c r="AB126" s="24"/>
      <c r="AC126" s="24">
        <v>0</v>
      </c>
      <c r="AD126" s="24"/>
      <c r="AE126" s="24"/>
      <c r="AF126" s="24"/>
      <c r="AG126" s="24">
        <v>0</v>
      </c>
      <c r="AH126" s="24">
        <v>0</v>
      </c>
      <c r="AI126" s="24"/>
      <c r="AJ126" s="24">
        <v>0</v>
      </c>
      <c r="AK126" s="24"/>
      <c r="AL126" s="24"/>
    </row>
    <row r="127" spans="1:38" ht="63">
      <c r="A127" s="8" t="s">
        <v>805</v>
      </c>
      <c r="B127" s="73" t="s">
        <v>174</v>
      </c>
      <c r="C127" s="15" t="s">
        <v>2272</v>
      </c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>
        <v>0</v>
      </c>
      <c r="AA127" s="24">
        <v>0</v>
      </c>
      <c r="AB127" s="24"/>
      <c r="AC127" s="24">
        <v>0</v>
      </c>
      <c r="AD127" s="24"/>
      <c r="AE127" s="24"/>
      <c r="AF127" s="24"/>
      <c r="AG127" s="24">
        <v>0</v>
      </c>
      <c r="AH127" s="24">
        <v>0</v>
      </c>
      <c r="AI127" s="24"/>
      <c r="AJ127" s="24">
        <v>0</v>
      </c>
      <c r="AK127" s="24"/>
      <c r="AL127" s="24"/>
    </row>
    <row r="128" spans="1:38" ht="31.5">
      <c r="A128" s="8" t="s">
        <v>804</v>
      </c>
      <c r="B128" s="73" t="s">
        <v>938</v>
      </c>
      <c r="C128" s="15" t="s">
        <v>939</v>
      </c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>
        <v>44.982959999999999</v>
      </c>
      <c r="AA128" s="24">
        <v>0</v>
      </c>
      <c r="AB128" s="24"/>
      <c r="AC128" s="24">
        <v>0.30</v>
      </c>
      <c r="AD128" s="24"/>
      <c r="AE128" s="24"/>
      <c r="AF128" s="24"/>
      <c r="AG128" s="24">
        <v>44.982959999999999</v>
      </c>
      <c r="AH128" s="24">
        <v>0</v>
      </c>
      <c r="AI128" s="24"/>
      <c r="AJ128" s="24">
        <v>0.30</v>
      </c>
      <c r="AK128" s="24"/>
      <c r="AL128" s="24"/>
    </row>
    <row r="129" spans="1:38" ht="47.25">
      <c r="A129" s="8" t="s">
        <v>804</v>
      </c>
      <c r="B129" s="73" t="s">
        <v>940</v>
      </c>
      <c r="C129" s="15" t="s">
        <v>941</v>
      </c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>
        <v>0</v>
      </c>
      <c r="AA129" s="24">
        <v>0</v>
      </c>
      <c r="AB129" s="24"/>
      <c r="AC129" s="24">
        <v>0</v>
      </c>
      <c r="AD129" s="24"/>
      <c r="AE129" s="24"/>
      <c r="AF129" s="24"/>
      <c r="AG129" s="24">
        <v>0</v>
      </c>
      <c r="AH129" s="24">
        <v>0</v>
      </c>
      <c r="AI129" s="24"/>
      <c r="AJ129" s="24">
        <v>0</v>
      </c>
      <c r="AK129" s="24"/>
      <c r="AL129" s="24"/>
    </row>
    <row r="130" spans="1:38" ht="47.25">
      <c r="A130" s="8" t="s">
        <v>804</v>
      </c>
      <c r="B130" s="73" t="s">
        <v>942</v>
      </c>
      <c r="C130" s="15" t="s">
        <v>943</v>
      </c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>
        <v>19.768190000000001</v>
      </c>
      <c r="AA130" s="24">
        <v>5.73</v>
      </c>
      <c r="AB130" s="24"/>
      <c r="AC130" s="24">
        <v>0.30</v>
      </c>
      <c r="AD130" s="24"/>
      <c r="AE130" s="24"/>
      <c r="AF130" s="24"/>
      <c r="AG130" s="24">
        <v>19.768190000000001</v>
      </c>
      <c r="AH130" s="24">
        <v>5.73</v>
      </c>
      <c r="AI130" s="24"/>
      <c r="AJ130" s="24">
        <v>0.30</v>
      </c>
      <c r="AK130" s="24"/>
      <c r="AL130" s="24"/>
    </row>
    <row r="131" spans="1:38" ht="94.5">
      <c r="A131" s="8" t="s">
        <v>805</v>
      </c>
      <c r="B131" s="73" t="s">
        <v>944</v>
      </c>
      <c r="C131" s="15" t="s">
        <v>945</v>
      </c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>
        <v>0</v>
      </c>
      <c r="AA131" s="24">
        <v>0</v>
      </c>
      <c r="AB131" s="24"/>
      <c r="AC131" s="24">
        <v>0</v>
      </c>
      <c r="AD131" s="24"/>
      <c r="AE131" s="24"/>
      <c r="AF131" s="24"/>
      <c r="AG131" s="24">
        <v>0</v>
      </c>
      <c r="AH131" s="24">
        <v>0</v>
      </c>
      <c r="AI131" s="24"/>
      <c r="AJ131" s="24">
        <v>0</v>
      </c>
      <c r="AK131" s="24"/>
      <c r="AL131" s="24"/>
    </row>
    <row r="132" spans="1:38" ht="78.75">
      <c r="A132" s="8" t="s">
        <v>805</v>
      </c>
      <c r="B132" s="73" t="s">
        <v>946</v>
      </c>
      <c r="C132" s="15" t="s">
        <v>947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>
        <v>6.1508999999999991</v>
      </c>
      <c r="AA132" s="24">
        <v>0</v>
      </c>
      <c r="AB132" s="24"/>
      <c r="AC132" s="24">
        <v>1.1000000000000001</v>
      </c>
      <c r="AD132" s="24"/>
      <c r="AE132" s="24"/>
      <c r="AF132" s="24"/>
      <c r="AG132" s="24">
        <v>6.1508999999999991</v>
      </c>
      <c r="AH132" s="24">
        <v>0</v>
      </c>
      <c r="AI132" s="24"/>
      <c r="AJ132" s="24">
        <v>1.1000000000000001</v>
      </c>
      <c r="AK132" s="24"/>
      <c r="AL132" s="24"/>
    </row>
    <row r="133" spans="1:38" ht="78.75">
      <c r="A133" s="8" t="s">
        <v>805</v>
      </c>
      <c r="B133" s="73" t="s">
        <v>948</v>
      </c>
      <c r="C133" s="15" t="s">
        <v>949</v>
      </c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>
        <v>3.7526799999999993</v>
      </c>
      <c r="AA133" s="24">
        <v>0</v>
      </c>
      <c r="AB133" s="24"/>
      <c r="AC133" s="24">
        <v>0.5</v>
      </c>
      <c r="AD133" s="24"/>
      <c r="AE133" s="24"/>
      <c r="AF133" s="24"/>
      <c r="AG133" s="24">
        <v>3.7526799999999993</v>
      </c>
      <c r="AH133" s="24">
        <v>0</v>
      </c>
      <c r="AI133" s="24"/>
      <c r="AJ133" s="24">
        <v>0.5</v>
      </c>
      <c r="AK133" s="24"/>
      <c r="AL133" s="24"/>
    </row>
    <row r="134" spans="1:38" ht="31.5">
      <c r="A134" s="8" t="s">
        <v>804</v>
      </c>
      <c r="B134" s="73" t="s">
        <v>522</v>
      </c>
      <c r="C134" s="15" t="s">
        <v>726</v>
      </c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>
        <v>0</v>
      </c>
      <c r="AA134" s="24">
        <v>0</v>
      </c>
      <c r="AB134" s="24"/>
      <c r="AC134" s="24">
        <v>0</v>
      </c>
      <c r="AD134" s="24"/>
      <c r="AE134" s="24"/>
      <c r="AF134" s="24"/>
      <c r="AG134" s="24">
        <v>0</v>
      </c>
      <c r="AH134" s="24">
        <v>0</v>
      </c>
      <c r="AI134" s="24"/>
      <c r="AJ134" s="24">
        <v>0</v>
      </c>
      <c r="AK134" s="24"/>
      <c r="AL134" s="24"/>
    </row>
    <row r="135" spans="1:38" ht="94.5">
      <c r="A135" s="8" t="s">
        <v>805</v>
      </c>
      <c r="B135" s="73" t="s">
        <v>950</v>
      </c>
      <c r="C135" s="15" t="s">
        <v>951</v>
      </c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>
        <v>0</v>
      </c>
      <c r="AA135" s="24">
        <v>0</v>
      </c>
      <c r="AB135" s="24"/>
      <c r="AC135" s="24">
        <v>0</v>
      </c>
      <c r="AD135" s="24"/>
      <c r="AE135" s="24"/>
      <c r="AF135" s="24"/>
      <c r="AG135" s="24">
        <v>0</v>
      </c>
      <c r="AH135" s="24">
        <v>0</v>
      </c>
      <c r="AI135" s="24"/>
      <c r="AJ135" s="24">
        <v>0</v>
      </c>
      <c r="AK135" s="24"/>
      <c r="AL135" s="24"/>
    </row>
    <row r="136" spans="1:38" ht="94.5">
      <c r="A136" s="8" t="s">
        <v>805</v>
      </c>
      <c r="B136" s="73" t="s">
        <v>952</v>
      </c>
      <c r="C136" s="15" t="s">
        <v>953</v>
      </c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>
        <v>0</v>
      </c>
      <c r="AA136" s="24">
        <v>0</v>
      </c>
      <c r="AB136" s="24"/>
      <c r="AC136" s="24">
        <v>0</v>
      </c>
      <c r="AD136" s="24"/>
      <c r="AE136" s="24"/>
      <c r="AF136" s="24"/>
      <c r="AG136" s="24">
        <v>0</v>
      </c>
      <c r="AH136" s="24">
        <v>0</v>
      </c>
      <c r="AI136" s="24"/>
      <c r="AJ136" s="24">
        <v>0</v>
      </c>
      <c r="AK136" s="24"/>
      <c r="AL136" s="24"/>
    </row>
    <row r="137" spans="1:38" ht="47.25">
      <c r="A137" s="8" t="s">
        <v>804</v>
      </c>
      <c r="B137" s="73" t="s">
        <v>954</v>
      </c>
      <c r="C137" s="15" t="s">
        <v>2273</v>
      </c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>
        <v>3.5809699999999998</v>
      </c>
      <c r="AA137" s="24">
        <v>0</v>
      </c>
      <c r="AB137" s="24"/>
      <c r="AC137" s="24">
        <v>0.10</v>
      </c>
      <c r="AD137" s="24"/>
      <c r="AE137" s="24"/>
      <c r="AF137" s="24"/>
      <c r="AG137" s="24">
        <v>3.5809699999999998</v>
      </c>
      <c r="AH137" s="24">
        <v>0</v>
      </c>
      <c r="AI137" s="24"/>
      <c r="AJ137" s="24">
        <v>0.10</v>
      </c>
      <c r="AK137" s="24"/>
      <c r="AL137" s="24"/>
    </row>
    <row r="138" spans="1:38" ht="78.75">
      <c r="A138" s="8" t="s">
        <v>805</v>
      </c>
      <c r="B138" s="73" t="s">
        <v>523</v>
      </c>
      <c r="C138" s="15" t="s">
        <v>2274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>
        <v>0</v>
      </c>
      <c r="AA138" s="24">
        <v>0</v>
      </c>
      <c r="AB138" s="24"/>
      <c r="AC138" s="24">
        <v>0</v>
      </c>
      <c r="AD138" s="24"/>
      <c r="AE138" s="24"/>
      <c r="AF138" s="24"/>
      <c r="AG138" s="24">
        <v>0</v>
      </c>
      <c r="AH138" s="24">
        <v>0</v>
      </c>
      <c r="AI138" s="24"/>
      <c r="AJ138" s="24">
        <v>0</v>
      </c>
      <c r="AK138" s="24"/>
      <c r="AL138" s="24"/>
    </row>
    <row r="139" spans="1:38" ht="78.75">
      <c r="A139" s="8" t="s">
        <v>805</v>
      </c>
      <c r="B139" s="73" t="s">
        <v>524</v>
      </c>
      <c r="C139" s="15" t="s">
        <v>2275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>
        <v>0</v>
      </c>
      <c r="AA139" s="24">
        <v>0</v>
      </c>
      <c r="AB139" s="24"/>
      <c r="AC139" s="24">
        <v>0</v>
      </c>
      <c r="AD139" s="24"/>
      <c r="AE139" s="24"/>
      <c r="AF139" s="24"/>
      <c r="AG139" s="24">
        <v>0</v>
      </c>
      <c r="AH139" s="24">
        <v>0</v>
      </c>
      <c r="AI139" s="24"/>
      <c r="AJ139" s="24">
        <v>0</v>
      </c>
      <c r="AK139" s="24"/>
      <c r="AL139" s="24"/>
    </row>
    <row r="140" spans="1:38" ht="63">
      <c r="A140" s="8" t="s">
        <v>805</v>
      </c>
      <c r="B140" s="73" t="s">
        <v>525</v>
      </c>
      <c r="C140" s="15" t="s">
        <v>2276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>
        <v>0</v>
      </c>
      <c r="AA140" s="24">
        <v>0</v>
      </c>
      <c r="AB140" s="24"/>
      <c r="AC140" s="24">
        <v>0</v>
      </c>
      <c r="AD140" s="24"/>
      <c r="AE140" s="24"/>
      <c r="AF140" s="24"/>
      <c r="AG140" s="24">
        <v>0</v>
      </c>
      <c r="AH140" s="24">
        <v>0</v>
      </c>
      <c r="AI140" s="24"/>
      <c r="AJ140" s="24">
        <v>0</v>
      </c>
      <c r="AK140" s="24"/>
      <c r="AL140" s="24"/>
    </row>
    <row r="141" spans="1:38" ht="63">
      <c r="A141" s="8" t="s">
        <v>805</v>
      </c>
      <c r="B141" s="73" t="s">
        <v>526</v>
      </c>
      <c r="C141" s="15" t="s">
        <v>2277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>
        <v>0</v>
      </c>
      <c r="AA141" s="24">
        <v>0</v>
      </c>
      <c r="AB141" s="24"/>
      <c r="AC141" s="24">
        <v>0</v>
      </c>
      <c r="AD141" s="24"/>
      <c r="AE141" s="24"/>
      <c r="AF141" s="24"/>
      <c r="AG141" s="24">
        <v>0</v>
      </c>
      <c r="AH141" s="24">
        <v>0</v>
      </c>
      <c r="AI141" s="24"/>
      <c r="AJ141" s="24">
        <v>0</v>
      </c>
      <c r="AK141" s="24"/>
      <c r="AL141" s="24"/>
    </row>
    <row r="142" spans="1:38" ht="63">
      <c r="A142" s="8" t="s">
        <v>805</v>
      </c>
      <c r="B142" s="73" t="s">
        <v>527</v>
      </c>
      <c r="C142" s="15" t="s">
        <v>275</v>
      </c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>
        <v>0</v>
      </c>
      <c r="AA142" s="24">
        <v>0</v>
      </c>
      <c r="AB142" s="24"/>
      <c r="AC142" s="24">
        <v>0</v>
      </c>
      <c r="AD142" s="24"/>
      <c r="AE142" s="24"/>
      <c r="AF142" s="24"/>
      <c r="AG142" s="24">
        <v>0</v>
      </c>
      <c r="AH142" s="24">
        <v>0</v>
      </c>
      <c r="AI142" s="24"/>
      <c r="AJ142" s="24">
        <v>0</v>
      </c>
      <c r="AK142" s="24"/>
      <c r="AL142" s="24"/>
    </row>
    <row r="143" spans="1:38" ht="63">
      <c r="A143" s="8" t="s">
        <v>805</v>
      </c>
      <c r="B143" s="73" t="s">
        <v>528</v>
      </c>
      <c r="C143" s="15" t="s">
        <v>2278</v>
      </c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>
        <v>0</v>
      </c>
      <c r="AA143" s="24">
        <v>0</v>
      </c>
      <c r="AB143" s="24"/>
      <c r="AC143" s="24">
        <v>0</v>
      </c>
      <c r="AD143" s="24"/>
      <c r="AE143" s="24"/>
      <c r="AF143" s="24"/>
      <c r="AG143" s="24">
        <v>0</v>
      </c>
      <c r="AH143" s="24">
        <v>0</v>
      </c>
      <c r="AI143" s="24"/>
      <c r="AJ143" s="24">
        <v>0</v>
      </c>
      <c r="AK143" s="24"/>
      <c r="AL143" s="24"/>
    </row>
    <row r="144" spans="1:38" ht="78.75">
      <c r="A144" s="8" t="s">
        <v>805</v>
      </c>
      <c r="B144" s="73" t="s">
        <v>131</v>
      </c>
      <c r="C144" s="15" t="s">
        <v>276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>
        <v>0</v>
      </c>
      <c r="AA144" s="24">
        <v>0</v>
      </c>
      <c r="AB144" s="24"/>
      <c r="AC144" s="24">
        <v>0</v>
      </c>
      <c r="AD144" s="24"/>
      <c r="AE144" s="24"/>
      <c r="AF144" s="24"/>
      <c r="AG144" s="24">
        <v>0</v>
      </c>
      <c r="AH144" s="24">
        <v>0</v>
      </c>
      <c r="AI144" s="24"/>
      <c r="AJ144" s="24">
        <v>0</v>
      </c>
      <c r="AK144" s="24"/>
      <c r="AL144" s="24"/>
    </row>
    <row r="145" spans="1:38" ht="47.25">
      <c r="A145" s="8" t="s">
        <v>805</v>
      </c>
      <c r="B145" s="73" t="s">
        <v>132</v>
      </c>
      <c r="C145" s="15" t="s">
        <v>2279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>
        <v>0</v>
      </c>
      <c r="AA145" s="24">
        <v>0</v>
      </c>
      <c r="AB145" s="24"/>
      <c r="AC145" s="24">
        <v>0</v>
      </c>
      <c r="AD145" s="24"/>
      <c r="AE145" s="24"/>
      <c r="AF145" s="24"/>
      <c r="AG145" s="24">
        <v>0</v>
      </c>
      <c r="AH145" s="24">
        <v>0</v>
      </c>
      <c r="AI145" s="24"/>
      <c r="AJ145" s="24">
        <v>0</v>
      </c>
      <c r="AK145" s="24"/>
      <c r="AL145" s="24"/>
    </row>
    <row r="146" spans="1:38" ht="63">
      <c r="A146" s="8" t="s">
        <v>804</v>
      </c>
      <c r="B146" s="73" t="s">
        <v>955</v>
      </c>
      <c r="C146" s="15" t="s">
        <v>956</v>
      </c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>
        <v>3.3398300000000001</v>
      </c>
      <c r="AA146" s="24">
        <v>0</v>
      </c>
      <c r="AB146" s="24"/>
      <c r="AC146" s="24">
        <v>0</v>
      </c>
      <c r="AD146" s="24"/>
      <c r="AE146" s="24"/>
      <c r="AF146" s="24"/>
      <c r="AG146" s="24">
        <v>3.3398300000000001</v>
      </c>
      <c r="AH146" s="24">
        <v>0</v>
      </c>
      <c r="AI146" s="24"/>
      <c r="AJ146" s="24">
        <v>0</v>
      </c>
      <c r="AK146" s="24"/>
      <c r="AL146" s="24"/>
    </row>
    <row r="147" spans="1:38" ht="63">
      <c r="A147" s="8" t="s">
        <v>805</v>
      </c>
      <c r="B147" s="73" t="s">
        <v>529</v>
      </c>
      <c r="C147" s="15" t="s">
        <v>2280</v>
      </c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>
        <v>0</v>
      </c>
      <c r="AA147" s="24">
        <v>0</v>
      </c>
      <c r="AB147" s="24"/>
      <c r="AC147" s="24">
        <v>0</v>
      </c>
      <c r="AD147" s="24"/>
      <c r="AE147" s="24"/>
      <c r="AF147" s="24"/>
      <c r="AG147" s="24">
        <v>0</v>
      </c>
      <c r="AH147" s="24">
        <v>0</v>
      </c>
      <c r="AI147" s="24"/>
      <c r="AJ147" s="24">
        <v>0</v>
      </c>
      <c r="AK147" s="24"/>
      <c r="AL147" s="24"/>
    </row>
    <row r="148" spans="1:38" ht="63">
      <c r="A148" s="8" t="s">
        <v>804</v>
      </c>
      <c r="B148" s="73" t="s">
        <v>957</v>
      </c>
      <c r="C148" s="15" t="s">
        <v>958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>
        <v>0.67493999999999998</v>
      </c>
      <c r="AA148" s="24">
        <v>0.32</v>
      </c>
      <c r="AB148" s="24"/>
      <c r="AC148" s="24">
        <v>0</v>
      </c>
      <c r="AD148" s="24"/>
      <c r="AE148" s="24"/>
      <c r="AF148" s="24"/>
      <c r="AG148" s="24">
        <v>0.67493999999999998</v>
      </c>
      <c r="AH148" s="24">
        <v>0.32</v>
      </c>
      <c r="AI148" s="24"/>
      <c r="AJ148" s="24">
        <v>0</v>
      </c>
      <c r="AK148" s="24"/>
      <c r="AL148" s="24"/>
    </row>
    <row r="149" spans="1:38" ht="47.25">
      <c r="A149" s="8" t="s">
        <v>804</v>
      </c>
      <c r="B149" s="73" t="s">
        <v>959</v>
      </c>
      <c r="C149" s="15" t="s">
        <v>960</v>
      </c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>
        <v>1.6051099999999998</v>
      </c>
      <c r="AA149" s="24">
        <v>0</v>
      </c>
      <c r="AB149" s="24"/>
      <c r="AC149" s="24">
        <v>0</v>
      </c>
      <c r="AD149" s="24"/>
      <c r="AE149" s="24"/>
      <c r="AF149" s="24"/>
      <c r="AG149" s="24">
        <v>1.6051099999999998</v>
      </c>
      <c r="AH149" s="24">
        <v>0</v>
      </c>
      <c r="AI149" s="24"/>
      <c r="AJ149" s="24">
        <v>0</v>
      </c>
      <c r="AK149" s="24"/>
      <c r="AL149" s="24"/>
    </row>
    <row r="150" spans="1:38" ht="47.25">
      <c r="A150" s="8" t="s">
        <v>805</v>
      </c>
      <c r="B150" s="73" t="s">
        <v>213</v>
      </c>
      <c r="C150" s="15" t="s">
        <v>277</v>
      </c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>
        <v>0</v>
      </c>
      <c r="AA150" s="24">
        <v>0</v>
      </c>
      <c r="AB150" s="24"/>
      <c r="AC150" s="24">
        <v>0</v>
      </c>
      <c r="AD150" s="24"/>
      <c r="AE150" s="24"/>
      <c r="AF150" s="24"/>
      <c r="AG150" s="24">
        <v>0</v>
      </c>
      <c r="AH150" s="24">
        <v>0</v>
      </c>
      <c r="AI150" s="24"/>
      <c r="AJ150" s="24">
        <v>0</v>
      </c>
      <c r="AK150" s="24"/>
      <c r="AL150" s="24"/>
    </row>
    <row r="151" spans="1:38" ht="63">
      <c r="A151" s="8" t="s">
        <v>805</v>
      </c>
      <c r="B151" s="73" t="s">
        <v>133</v>
      </c>
      <c r="C151" s="15" t="s">
        <v>278</v>
      </c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>
        <v>0</v>
      </c>
      <c r="AA151" s="24">
        <v>0</v>
      </c>
      <c r="AB151" s="24"/>
      <c r="AC151" s="24">
        <v>0</v>
      </c>
      <c r="AD151" s="24"/>
      <c r="AE151" s="24"/>
      <c r="AF151" s="24"/>
      <c r="AG151" s="24">
        <v>0</v>
      </c>
      <c r="AH151" s="24">
        <v>0</v>
      </c>
      <c r="AI151" s="24"/>
      <c r="AJ151" s="24">
        <v>0</v>
      </c>
      <c r="AK151" s="24"/>
      <c r="AL151" s="24"/>
    </row>
    <row r="152" spans="1:38" ht="94.5">
      <c r="A152" s="8" t="s">
        <v>805</v>
      </c>
      <c r="B152" s="73" t="s">
        <v>134</v>
      </c>
      <c r="C152" s="15" t="s">
        <v>279</v>
      </c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>
        <v>0</v>
      </c>
      <c r="AA152" s="24">
        <v>0</v>
      </c>
      <c r="AB152" s="24"/>
      <c r="AC152" s="24">
        <v>0</v>
      </c>
      <c r="AD152" s="24"/>
      <c r="AE152" s="24"/>
      <c r="AF152" s="24"/>
      <c r="AG152" s="24">
        <v>0</v>
      </c>
      <c r="AH152" s="24">
        <v>0</v>
      </c>
      <c r="AI152" s="24"/>
      <c r="AJ152" s="24">
        <v>0</v>
      </c>
      <c r="AK152" s="24"/>
      <c r="AL152" s="24"/>
    </row>
    <row r="153" spans="1:38" ht="63">
      <c r="A153" s="8" t="s">
        <v>805</v>
      </c>
      <c r="B153" s="73" t="s">
        <v>961</v>
      </c>
      <c r="C153" s="15" t="s">
        <v>962</v>
      </c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>
        <v>0</v>
      </c>
      <c r="AA153" s="24">
        <v>0</v>
      </c>
      <c r="AB153" s="24"/>
      <c r="AC153" s="24">
        <v>0</v>
      </c>
      <c r="AD153" s="24"/>
      <c r="AE153" s="24"/>
      <c r="AF153" s="24"/>
      <c r="AG153" s="24">
        <v>0</v>
      </c>
      <c r="AH153" s="24">
        <v>0</v>
      </c>
      <c r="AI153" s="24"/>
      <c r="AJ153" s="24">
        <v>0</v>
      </c>
      <c r="AK153" s="24"/>
      <c r="AL153" s="24"/>
    </row>
    <row r="154" spans="1:38" ht="78.75">
      <c r="A154" s="8" t="s">
        <v>805</v>
      </c>
      <c r="B154" s="73" t="s">
        <v>130</v>
      </c>
      <c r="C154" s="15" t="s">
        <v>280</v>
      </c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>
        <v>0</v>
      </c>
      <c r="AA154" s="24">
        <v>0</v>
      </c>
      <c r="AB154" s="24"/>
      <c r="AC154" s="24">
        <v>0</v>
      </c>
      <c r="AD154" s="24"/>
      <c r="AE154" s="24"/>
      <c r="AF154" s="24"/>
      <c r="AG154" s="24">
        <v>0</v>
      </c>
      <c r="AH154" s="24">
        <v>0</v>
      </c>
      <c r="AI154" s="24"/>
      <c r="AJ154" s="24">
        <v>0</v>
      </c>
      <c r="AK154" s="24"/>
      <c r="AL154" s="24"/>
    </row>
    <row r="155" spans="1:38" ht="47.25">
      <c r="A155" s="8" t="s">
        <v>805</v>
      </c>
      <c r="B155" s="73" t="s">
        <v>110</v>
      </c>
      <c r="C155" s="15" t="s">
        <v>281</v>
      </c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>
        <v>0</v>
      </c>
      <c r="AA155" s="24">
        <v>0</v>
      </c>
      <c r="AB155" s="24"/>
      <c r="AC155" s="24">
        <v>0</v>
      </c>
      <c r="AD155" s="24"/>
      <c r="AE155" s="24"/>
      <c r="AF155" s="24"/>
      <c r="AG155" s="24">
        <v>0</v>
      </c>
      <c r="AH155" s="24">
        <v>0</v>
      </c>
      <c r="AI155" s="24"/>
      <c r="AJ155" s="24">
        <v>0</v>
      </c>
      <c r="AK155" s="24"/>
      <c r="AL155" s="24"/>
    </row>
    <row r="156" spans="1:38" ht="63">
      <c r="A156" s="8" t="s">
        <v>805</v>
      </c>
      <c r="B156" s="73" t="s">
        <v>963</v>
      </c>
      <c r="C156" s="15" t="s">
        <v>2734</v>
      </c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>
        <v>0.20843999999999999</v>
      </c>
      <c r="AA156" s="24">
        <v>0</v>
      </c>
      <c r="AB156" s="24"/>
      <c r="AC156" s="24">
        <v>0.16</v>
      </c>
      <c r="AD156" s="24"/>
      <c r="AE156" s="24"/>
      <c r="AF156" s="24"/>
      <c r="AG156" s="24">
        <v>0.20843999999999999</v>
      </c>
      <c r="AH156" s="24">
        <v>0</v>
      </c>
      <c r="AI156" s="24"/>
      <c r="AJ156" s="24">
        <v>0.16</v>
      </c>
      <c r="AK156" s="24"/>
      <c r="AL156" s="24"/>
    </row>
    <row r="157" spans="1:38" ht="78.75">
      <c r="A157" s="8" t="s">
        <v>804</v>
      </c>
      <c r="B157" s="73" t="s">
        <v>964</v>
      </c>
      <c r="C157" s="15" t="s">
        <v>2281</v>
      </c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>
        <v>0.25467000000000001</v>
      </c>
      <c r="AA157" s="24">
        <v>0</v>
      </c>
      <c r="AB157" s="24"/>
      <c r="AC157" s="24">
        <v>0</v>
      </c>
      <c r="AD157" s="24"/>
      <c r="AE157" s="24"/>
      <c r="AF157" s="24"/>
      <c r="AG157" s="24">
        <v>0.25467000000000001</v>
      </c>
      <c r="AH157" s="24">
        <v>0</v>
      </c>
      <c r="AI157" s="24"/>
      <c r="AJ157" s="24">
        <v>0</v>
      </c>
      <c r="AK157" s="24"/>
      <c r="AL157" s="24"/>
    </row>
    <row r="158" spans="1:38" ht="110.25">
      <c r="A158" s="8" t="s">
        <v>804</v>
      </c>
      <c r="B158" s="73" t="s">
        <v>965</v>
      </c>
      <c r="C158" s="15" t="s">
        <v>2282</v>
      </c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>
        <v>0.48705999999999999</v>
      </c>
      <c r="AA158" s="24">
        <v>0.40</v>
      </c>
      <c r="AB158" s="24"/>
      <c r="AC158" s="24">
        <v>0</v>
      </c>
      <c r="AD158" s="24"/>
      <c r="AE158" s="24"/>
      <c r="AF158" s="24"/>
      <c r="AG158" s="24">
        <v>0.48705999999999999</v>
      </c>
      <c r="AH158" s="24">
        <v>0.40</v>
      </c>
      <c r="AI158" s="24"/>
      <c r="AJ158" s="24">
        <v>0</v>
      </c>
      <c r="AK158" s="24"/>
      <c r="AL158" s="24"/>
    </row>
    <row r="159" spans="1:38" ht="15.75">
      <c r="A159" s="8" t="s">
        <v>805</v>
      </c>
      <c r="B159" s="73" t="s">
        <v>229</v>
      </c>
      <c r="C159" s="54" t="s">
        <v>2735</v>
      </c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>
        <v>0</v>
      </c>
      <c r="AA159" s="24">
        <v>0</v>
      </c>
      <c r="AB159" s="24"/>
      <c r="AC159" s="24">
        <v>0</v>
      </c>
      <c r="AD159" s="24"/>
      <c r="AE159" s="24"/>
      <c r="AF159" s="24"/>
      <c r="AG159" s="24">
        <v>0</v>
      </c>
      <c r="AH159" s="24">
        <v>0</v>
      </c>
      <c r="AI159" s="24"/>
      <c r="AJ159" s="24">
        <v>0</v>
      </c>
      <c r="AK159" s="24"/>
      <c r="AL159" s="24"/>
    </row>
    <row r="160" spans="1:38" ht="15.75">
      <c r="A160" s="8" t="s">
        <v>804</v>
      </c>
      <c r="B160" s="73" t="s">
        <v>966</v>
      </c>
      <c r="C160" s="54" t="s">
        <v>2748</v>
      </c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>
        <v>0</v>
      </c>
      <c r="AA160" s="24">
        <v>0</v>
      </c>
      <c r="AB160" s="24"/>
      <c r="AC160" s="24">
        <v>0</v>
      </c>
      <c r="AD160" s="24"/>
      <c r="AE160" s="24"/>
      <c r="AF160" s="24"/>
      <c r="AG160" s="24">
        <v>0</v>
      </c>
      <c r="AH160" s="24">
        <v>0</v>
      </c>
      <c r="AI160" s="24"/>
      <c r="AJ160" s="24">
        <v>0</v>
      </c>
      <c r="AK160" s="24"/>
      <c r="AL160" s="24"/>
    </row>
    <row r="161" spans="1:38" ht="31.5">
      <c r="A161" s="8" t="s">
        <v>804</v>
      </c>
      <c r="B161" s="73" t="s">
        <v>967</v>
      </c>
      <c r="C161" s="15" t="s">
        <v>968</v>
      </c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>
        <v>0.20202999999999999</v>
      </c>
      <c r="AA161" s="24">
        <v>0</v>
      </c>
      <c r="AB161" s="24"/>
      <c r="AC161" s="24">
        <v>0</v>
      </c>
      <c r="AD161" s="24"/>
      <c r="AE161" s="24"/>
      <c r="AF161" s="24"/>
      <c r="AG161" s="24">
        <v>0.20202999999999999</v>
      </c>
      <c r="AH161" s="24">
        <v>0</v>
      </c>
      <c r="AI161" s="24"/>
      <c r="AJ161" s="24">
        <v>0</v>
      </c>
      <c r="AK161" s="24"/>
      <c r="AL161" s="24"/>
    </row>
    <row r="162" spans="1:38" ht="47.25">
      <c r="A162" s="8" t="s">
        <v>804</v>
      </c>
      <c r="B162" s="73" t="s">
        <v>969</v>
      </c>
      <c r="C162" s="15" t="s">
        <v>970</v>
      </c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>
        <v>23.357970000000002</v>
      </c>
      <c r="AA162" s="24">
        <v>0</v>
      </c>
      <c r="AB162" s="24"/>
      <c r="AC162" s="24">
        <v>0.20</v>
      </c>
      <c r="AD162" s="24"/>
      <c r="AE162" s="24"/>
      <c r="AF162" s="24"/>
      <c r="AG162" s="24">
        <v>23.357970000000002</v>
      </c>
      <c r="AH162" s="24">
        <v>0</v>
      </c>
      <c r="AI162" s="24"/>
      <c r="AJ162" s="24">
        <v>0.20</v>
      </c>
      <c r="AK162" s="24"/>
      <c r="AL162" s="24"/>
    </row>
    <row r="163" spans="1:38" ht="47.25">
      <c r="A163" s="8" t="s">
        <v>804</v>
      </c>
      <c r="B163" s="73" t="s">
        <v>971</v>
      </c>
      <c r="C163" s="15" t="s">
        <v>972</v>
      </c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>
        <v>2.8011300000000001</v>
      </c>
      <c r="AA163" s="24">
        <v>1.26</v>
      </c>
      <c r="AB163" s="24"/>
      <c r="AC163" s="24">
        <v>0</v>
      </c>
      <c r="AD163" s="24"/>
      <c r="AE163" s="24"/>
      <c r="AF163" s="24"/>
      <c r="AG163" s="24">
        <v>2.8011300000000001</v>
      </c>
      <c r="AH163" s="24">
        <v>1.26</v>
      </c>
      <c r="AI163" s="24"/>
      <c r="AJ163" s="24">
        <v>0</v>
      </c>
      <c r="AK163" s="24"/>
      <c r="AL163" s="24"/>
    </row>
    <row r="164" spans="1:38" ht="63">
      <c r="A164" s="8" t="s">
        <v>804</v>
      </c>
      <c r="B164" s="73" t="s">
        <v>973</v>
      </c>
      <c r="C164" s="15" t="s">
        <v>974</v>
      </c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>
        <v>3.1163699999999999</v>
      </c>
      <c r="AA164" s="24">
        <v>1</v>
      </c>
      <c r="AB164" s="24"/>
      <c r="AC164" s="24">
        <v>0</v>
      </c>
      <c r="AD164" s="24"/>
      <c r="AE164" s="24"/>
      <c r="AF164" s="24"/>
      <c r="AG164" s="24">
        <v>3.1163699999999999</v>
      </c>
      <c r="AH164" s="24">
        <v>1</v>
      </c>
      <c r="AI164" s="24"/>
      <c r="AJ164" s="24">
        <v>0</v>
      </c>
      <c r="AK164" s="24"/>
      <c r="AL164" s="24"/>
    </row>
    <row r="165" spans="1:38" ht="126">
      <c r="A165" s="8" t="s">
        <v>804</v>
      </c>
      <c r="B165" s="73" t="s">
        <v>975</v>
      </c>
      <c r="C165" s="15" t="s">
        <v>976</v>
      </c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>
        <v>6.7226499999999989</v>
      </c>
      <c r="AA165" s="24">
        <v>0</v>
      </c>
      <c r="AB165" s="24"/>
      <c r="AC165" s="24">
        <v>0.95</v>
      </c>
      <c r="AD165" s="24"/>
      <c r="AE165" s="24"/>
      <c r="AF165" s="24"/>
      <c r="AG165" s="24">
        <v>6.7226499999999989</v>
      </c>
      <c r="AH165" s="24">
        <v>0</v>
      </c>
      <c r="AI165" s="24"/>
      <c r="AJ165" s="24">
        <v>0.95</v>
      </c>
      <c r="AK165" s="24"/>
      <c r="AL165" s="24"/>
    </row>
    <row r="166" spans="1:38" ht="47.25">
      <c r="A166" s="8" t="s">
        <v>805</v>
      </c>
      <c r="B166" s="73" t="s">
        <v>105</v>
      </c>
      <c r="C166" s="15" t="s">
        <v>282</v>
      </c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>
        <v>0</v>
      </c>
      <c r="AA166" s="24">
        <v>0</v>
      </c>
      <c r="AB166" s="24"/>
      <c r="AC166" s="24">
        <v>0</v>
      </c>
      <c r="AD166" s="24"/>
      <c r="AE166" s="24"/>
      <c r="AF166" s="24"/>
      <c r="AG166" s="24">
        <v>0</v>
      </c>
      <c r="AH166" s="24">
        <v>0</v>
      </c>
      <c r="AI166" s="24"/>
      <c r="AJ166" s="24">
        <v>0</v>
      </c>
      <c r="AK166" s="24"/>
      <c r="AL166" s="24"/>
    </row>
    <row r="167" spans="1:38" ht="78.75">
      <c r="A167" s="8" t="s">
        <v>804</v>
      </c>
      <c r="B167" s="73" t="s">
        <v>977</v>
      </c>
      <c r="C167" s="15" t="s">
        <v>2283</v>
      </c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>
        <v>1.1346399999999999</v>
      </c>
      <c r="AA167" s="24">
        <v>0.80</v>
      </c>
      <c r="AB167" s="24"/>
      <c r="AC167" s="24">
        <v>0</v>
      </c>
      <c r="AD167" s="24"/>
      <c r="AE167" s="24"/>
      <c r="AF167" s="24"/>
      <c r="AG167" s="24">
        <v>1.1346399999999999</v>
      </c>
      <c r="AH167" s="24">
        <v>0.80</v>
      </c>
      <c r="AI167" s="24"/>
      <c r="AJ167" s="24">
        <v>0</v>
      </c>
      <c r="AK167" s="24"/>
      <c r="AL167" s="24"/>
    </row>
    <row r="168" spans="1:38" ht="63">
      <c r="A168" s="8" t="s">
        <v>805</v>
      </c>
      <c r="B168" s="73" t="s">
        <v>530</v>
      </c>
      <c r="C168" s="15" t="s">
        <v>727</v>
      </c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>
        <v>0</v>
      </c>
      <c r="AA168" s="24">
        <v>0</v>
      </c>
      <c r="AB168" s="24"/>
      <c r="AC168" s="24">
        <v>0</v>
      </c>
      <c r="AD168" s="24"/>
      <c r="AE168" s="24"/>
      <c r="AF168" s="24"/>
      <c r="AG168" s="24">
        <v>0</v>
      </c>
      <c r="AH168" s="24">
        <v>0</v>
      </c>
      <c r="AI168" s="24"/>
      <c r="AJ168" s="24">
        <v>0</v>
      </c>
      <c r="AK168" s="24"/>
      <c r="AL168" s="24"/>
    </row>
    <row r="169" spans="1:38" ht="63">
      <c r="A169" s="8" t="s">
        <v>804</v>
      </c>
      <c r="B169" s="73" t="s">
        <v>978</v>
      </c>
      <c r="C169" s="15" t="s">
        <v>979</v>
      </c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>
        <v>0.72274000000000005</v>
      </c>
      <c r="AA169" s="24">
        <v>0.63</v>
      </c>
      <c r="AB169" s="24"/>
      <c r="AC169" s="24">
        <v>0</v>
      </c>
      <c r="AD169" s="24"/>
      <c r="AE169" s="24"/>
      <c r="AF169" s="24"/>
      <c r="AG169" s="24">
        <v>0.72274000000000005</v>
      </c>
      <c r="AH169" s="24">
        <v>0.63</v>
      </c>
      <c r="AI169" s="24"/>
      <c r="AJ169" s="24">
        <v>0</v>
      </c>
      <c r="AK169" s="24"/>
      <c r="AL169" s="24"/>
    </row>
    <row r="170" spans="1:38" ht="63">
      <c r="A170" s="8" t="s">
        <v>805</v>
      </c>
      <c r="B170" s="73" t="s">
        <v>531</v>
      </c>
      <c r="C170" s="15" t="s">
        <v>283</v>
      </c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>
        <v>0</v>
      </c>
      <c r="AA170" s="24">
        <v>0</v>
      </c>
      <c r="AB170" s="24"/>
      <c r="AC170" s="24">
        <v>0</v>
      </c>
      <c r="AD170" s="24"/>
      <c r="AE170" s="24"/>
      <c r="AF170" s="24"/>
      <c r="AG170" s="24">
        <v>0</v>
      </c>
      <c r="AH170" s="24">
        <v>0</v>
      </c>
      <c r="AI170" s="24"/>
      <c r="AJ170" s="24">
        <v>0</v>
      </c>
      <c r="AK170" s="24"/>
      <c r="AL170" s="24"/>
    </row>
    <row r="171" spans="1:38" ht="94.5">
      <c r="A171" s="8" t="s">
        <v>804</v>
      </c>
      <c r="B171" s="73" t="s">
        <v>980</v>
      </c>
      <c r="C171" s="15" t="s">
        <v>2284</v>
      </c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>
        <v>2.5921100000000004</v>
      </c>
      <c r="AA171" s="24">
        <v>0</v>
      </c>
      <c r="AB171" s="24"/>
      <c r="AC171" s="24">
        <v>0</v>
      </c>
      <c r="AD171" s="24"/>
      <c r="AE171" s="24"/>
      <c r="AF171" s="24"/>
      <c r="AG171" s="24">
        <v>2.5921100000000004</v>
      </c>
      <c r="AH171" s="24">
        <v>0</v>
      </c>
      <c r="AI171" s="24"/>
      <c r="AJ171" s="24">
        <v>0</v>
      </c>
      <c r="AK171" s="24"/>
      <c r="AL171" s="24"/>
    </row>
    <row r="172" spans="1:38" ht="47.25">
      <c r="A172" s="8" t="s">
        <v>804</v>
      </c>
      <c r="B172" s="73" t="s">
        <v>981</v>
      </c>
      <c r="C172" s="15" t="s">
        <v>2285</v>
      </c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>
        <v>33.11844</v>
      </c>
      <c r="AA172" s="24">
        <v>0</v>
      </c>
      <c r="AB172" s="24"/>
      <c r="AC172" s="24">
        <v>0</v>
      </c>
      <c r="AD172" s="24"/>
      <c r="AE172" s="24"/>
      <c r="AF172" s="24"/>
      <c r="AG172" s="24">
        <v>33.11844</v>
      </c>
      <c r="AH172" s="24">
        <v>0</v>
      </c>
      <c r="AI172" s="24"/>
      <c r="AJ172" s="24">
        <v>0</v>
      </c>
      <c r="AK172" s="24"/>
      <c r="AL172" s="24"/>
    </row>
    <row r="173" spans="1:38" ht="94.5">
      <c r="A173" s="8" t="s">
        <v>805</v>
      </c>
      <c r="B173" s="73" t="s">
        <v>982</v>
      </c>
      <c r="C173" s="15" t="s">
        <v>2286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>
        <v>0.53639999999999999</v>
      </c>
      <c r="AA173" s="24">
        <v>0</v>
      </c>
      <c r="AB173" s="24"/>
      <c r="AC173" s="24">
        <v>0.40</v>
      </c>
      <c r="AD173" s="24"/>
      <c r="AE173" s="24"/>
      <c r="AF173" s="24"/>
      <c r="AG173" s="24">
        <v>0.53639999999999999</v>
      </c>
      <c r="AH173" s="24">
        <v>0</v>
      </c>
      <c r="AI173" s="24"/>
      <c r="AJ173" s="24">
        <v>0.40</v>
      </c>
      <c r="AK173" s="24"/>
      <c r="AL173" s="24"/>
    </row>
    <row r="174" spans="1:38" ht="110.25">
      <c r="A174" s="8" t="s">
        <v>804</v>
      </c>
      <c r="B174" s="73" t="s">
        <v>983</v>
      </c>
      <c r="C174" s="15" t="s">
        <v>2287</v>
      </c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>
        <v>2.6653199999999999</v>
      </c>
      <c r="AA174" s="24">
        <v>0</v>
      </c>
      <c r="AB174" s="24"/>
      <c r="AC174" s="24">
        <v>0</v>
      </c>
      <c r="AD174" s="24"/>
      <c r="AE174" s="24"/>
      <c r="AF174" s="24"/>
      <c r="AG174" s="24">
        <v>2.6653199999999999</v>
      </c>
      <c r="AH174" s="24">
        <v>0</v>
      </c>
      <c r="AI174" s="24"/>
      <c r="AJ174" s="24">
        <v>0</v>
      </c>
      <c r="AK174" s="24"/>
      <c r="AL174" s="24"/>
    </row>
    <row r="175" spans="1:38" ht="47.25">
      <c r="A175" s="8" t="s">
        <v>804</v>
      </c>
      <c r="B175" s="73" t="s">
        <v>532</v>
      </c>
      <c r="C175" s="15" t="s">
        <v>284</v>
      </c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>
        <v>0</v>
      </c>
      <c r="AA175" s="24">
        <v>0</v>
      </c>
      <c r="AB175" s="24"/>
      <c r="AC175" s="24">
        <v>0</v>
      </c>
      <c r="AD175" s="24"/>
      <c r="AE175" s="24"/>
      <c r="AF175" s="24"/>
      <c r="AG175" s="24">
        <v>0</v>
      </c>
      <c r="AH175" s="24">
        <v>0</v>
      </c>
      <c r="AI175" s="24"/>
      <c r="AJ175" s="24">
        <v>0</v>
      </c>
      <c r="AK175" s="24"/>
      <c r="AL175" s="24"/>
    </row>
    <row r="176" spans="1:38" ht="63">
      <c r="A176" s="8" t="s">
        <v>805</v>
      </c>
      <c r="B176" s="73" t="s">
        <v>533</v>
      </c>
      <c r="C176" s="15" t="s">
        <v>728</v>
      </c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>
        <v>0</v>
      </c>
      <c r="AA176" s="24">
        <v>0</v>
      </c>
      <c r="AB176" s="24"/>
      <c r="AC176" s="24">
        <v>0</v>
      </c>
      <c r="AD176" s="24"/>
      <c r="AE176" s="24"/>
      <c r="AF176" s="24"/>
      <c r="AG176" s="24">
        <v>0</v>
      </c>
      <c r="AH176" s="24">
        <v>0</v>
      </c>
      <c r="AI176" s="24"/>
      <c r="AJ176" s="24">
        <v>0</v>
      </c>
      <c r="AK176" s="24"/>
      <c r="AL176" s="24"/>
    </row>
    <row r="177" spans="1:38" ht="47.25">
      <c r="A177" s="8" t="s">
        <v>804</v>
      </c>
      <c r="B177" s="73" t="s">
        <v>534</v>
      </c>
      <c r="C177" s="15" t="s">
        <v>285</v>
      </c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>
        <v>0</v>
      </c>
      <c r="AA177" s="24">
        <v>0</v>
      </c>
      <c r="AB177" s="24"/>
      <c r="AC177" s="24">
        <v>0</v>
      </c>
      <c r="AD177" s="24"/>
      <c r="AE177" s="24"/>
      <c r="AF177" s="24"/>
      <c r="AG177" s="24">
        <v>0</v>
      </c>
      <c r="AH177" s="24">
        <v>0</v>
      </c>
      <c r="AI177" s="24"/>
      <c r="AJ177" s="24">
        <v>0</v>
      </c>
      <c r="AK177" s="24"/>
      <c r="AL177" s="24"/>
    </row>
    <row r="178" spans="1:38" ht="47.25">
      <c r="A178" s="8" t="s">
        <v>804</v>
      </c>
      <c r="B178" s="73" t="s">
        <v>984</v>
      </c>
      <c r="C178" s="15" t="s">
        <v>985</v>
      </c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>
        <v>0</v>
      </c>
      <c r="AA178" s="24">
        <v>0</v>
      </c>
      <c r="AB178" s="24"/>
      <c r="AC178" s="24">
        <v>0</v>
      </c>
      <c r="AD178" s="24"/>
      <c r="AE178" s="24"/>
      <c r="AF178" s="24"/>
      <c r="AG178" s="24">
        <v>0</v>
      </c>
      <c r="AH178" s="24">
        <v>0</v>
      </c>
      <c r="AI178" s="24"/>
      <c r="AJ178" s="24">
        <v>0</v>
      </c>
      <c r="AK178" s="24"/>
      <c r="AL178" s="24"/>
    </row>
    <row r="179" spans="1:38" ht="126">
      <c r="A179" s="8" t="s">
        <v>805</v>
      </c>
      <c r="B179" s="73" t="s">
        <v>986</v>
      </c>
      <c r="C179" s="15" t="s">
        <v>2288</v>
      </c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>
        <v>0.26749000000000001</v>
      </c>
      <c r="AA179" s="24">
        <v>0</v>
      </c>
      <c r="AB179" s="24"/>
      <c r="AC179" s="24">
        <v>0.20</v>
      </c>
      <c r="AD179" s="24"/>
      <c r="AE179" s="24"/>
      <c r="AF179" s="24"/>
      <c r="AG179" s="24">
        <v>0.26749000000000001</v>
      </c>
      <c r="AH179" s="24">
        <v>0</v>
      </c>
      <c r="AI179" s="24"/>
      <c r="AJ179" s="24">
        <v>0.20</v>
      </c>
      <c r="AK179" s="24"/>
      <c r="AL179" s="24"/>
    </row>
    <row r="180" spans="1:38" ht="94.5">
      <c r="A180" s="8" t="s">
        <v>805</v>
      </c>
      <c r="B180" s="73" t="s">
        <v>987</v>
      </c>
      <c r="C180" s="15" t="s">
        <v>2289</v>
      </c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>
        <v>0.26746999999999999</v>
      </c>
      <c r="AA180" s="24">
        <v>0</v>
      </c>
      <c r="AB180" s="24"/>
      <c r="AC180" s="24">
        <v>0.20</v>
      </c>
      <c r="AD180" s="24"/>
      <c r="AE180" s="24"/>
      <c r="AF180" s="24"/>
      <c r="AG180" s="24">
        <v>0.26746999999999999</v>
      </c>
      <c r="AH180" s="24">
        <v>0</v>
      </c>
      <c r="AI180" s="24"/>
      <c r="AJ180" s="24">
        <v>0.20</v>
      </c>
      <c r="AK180" s="24"/>
      <c r="AL180" s="24"/>
    </row>
    <row r="181" spans="1:38" ht="94.5">
      <c r="A181" s="8" t="s">
        <v>805</v>
      </c>
      <c r="B181" s="73" t="s">
        <v>106</v>
      </c>
      <c r="C181" s="15" t="s">
        <v>286</v>
      </c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>
        <v>0</v>
      </c>
      <c r="AA181" s="24">
        <v>0</v>
      </c>
      <c r="AB181" s="24"/>
      <c r="AC181" s="24">
        <v>0</v>
      </c>
      <c r="AD181" s="24"/>
      <c r="AE181" s="24"/>
      <c r="AF181" s="24"/>
      <c r="AG181" s="24">
        <v>0</v>
      </c>
      <c r="AH181" s="24">
        <v>0</v>
      </c>
      <c r="AI181" s="24"/>
      <c r="AJ181" s="24">
        <v>0</v>
      </c>
      <c r="AK181" s="24"/>
      <c r="AL181" s="24"/>
    </row>
    <row r="182" spans="1:38" ht="94.5">
      <c r="A182" s="8" t="s">
        <v>805</v>
      </c>
      <c r="B182" s="73" t="s">
        <v>535</v>
      </c>
      <c r="C182" s="15" t="s">
        <v>729</v>
      </c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>
        <v>0</v>
      </c>
      <c r="AA182" s="24">
        <v>0</v>
      </c>
      <c r="AB182" s="24"/>
      <c r="AC182" s="24">
        <v>0</v>
      </c>
      <c r="AD182" s="24"/>
      <c r="AE182" s="24"/>
      <c r="AF182" s="24"/>
      <c r="AG182" s="24">
        <v>0</v>
      </c>
      <c r="AH182" s="24">
        <v>0</v>
      </c>
      <c r="AI182" s="24"/>
      <c r="AJ182" s="24">
        <v>0</v>
      </c>
      <c r="AK182" s="24"/>
      <c r="AL182" s="24"/>
    </row>
    <row r="183" spans="1:38" ht="78.75">
      <c r="A183" s="8" t="s">
        <v>805</v>
      </c>
      <c r="B183" s="73" t="s">
        <v>536</v>
      </c>
      <c r="C183" s="15" t="s">
        <v>730</v>
      </c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>
        <v>0</v>
      </c>
      <c r="AA183" s="24">
        <v>0</v>
      </c>
      <c r="AB183" s="24"/>
      <c r="AC183" s="24">
        <v>0</v>
      </c>
      <c r="AD183" s="24"/>
      <c r="AE183" s="24"/>
      <c r="AF183" s="24"/>
      <c r="AG183" s="24">
        <v>0</v>
      </c>
      <c r="AH183" s="24">
        <v>0</v>
      </c>
      <c r="AI183" s="24"/>
      <c r="AJ183" s="24">
        <v>0</v>
      </c>
      <c r="AK183" s="24"/>
      <c r="AL183" s="24"/>
    </row>
    <row r="184" spans="1:38" ht="63">
      <c r="A184" s="8" t="s">
        <v>805</v>
      </c>
      <c r="B184" s="73" t="s">
        <v>988</v>
      </c>
      <c r="C184" s="15" t="s">
        <v>2290</v>
      </c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>
        <v>0</v>
      </c>
      <c r="AA184" s="24">
        <v>0</v>
      </c>
      <c r="AB184" s="24"/>
      <c r="AC184" s="24">
        <v>0</v>
      </c>
      <c r="AD184" s="24"/>
      <c r="AE184" s="24"/>
      <c r="AF184" s="24"/>
      <c r="AG184" s="24">
        <v>0</v>
      </c>
      <c r="AH184" s="24">
        <v>0</v>
      </c>
      <c r="AI184" s="24"/>
      <c r="AJ184" s="24">
        <v>0</v>
      </c>
      <c r="AK184" s="24"/>
      <c r="AL184" s="24"/>
    </row>
    <row r="185" spans="1:38" ht="78.75">
      <c r="A185" s="8" t="s">
        <v>805</v>
      </c>
      <c r="B185" s="73" t="s">
        <v>537</v>
      </c>
      <c r="C185" s="15" t="s">
        <v>287</v>
      </c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>
        <v>0</v>
      </c>
      <c r="AA185" s="24">
        <v>0</v>
      </c>
      <c r="AB185" s="24"/>
      <c r="AC185" s="24">
        <v>0</v>
      </c>
      <c r="AD185" s="24"/>
      <c r="AE185" s="24"/>
      <c r="AF185" s="24"/>
      <c r="AG185" s="24">
        <v>0</v>
      </c>
      <c r="AH185" s="24">
        <v>0</v>
      </c>
      <c r="AI185" s="24"/>
      <c r="AJ185" s="24">
        <v>0</v>
      </c>
      <c r="AK185" s="24"/>
      <c r="AL185" s="24"/>
    </row>
    <row r="186" spans="1:38" ht="78.75">
      <c r="A186" s="8" t="s">
        <v>804</v>
      </c>
      <c r="B186" s="73" t="s">
        <v>989</v>
      </c>
      <c r="C186" s="15" t="s">
        <v>990</v>
      </c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>
        <v>1.8083900000000002</v>
      </c>
      <c r="AA186" s="24">
        <v>0.80</v>
      </c>
      <c r="AB186" s="24"/>
      <c r="AC186" s="24">
        <v>0</v>
      </c>
      <c r="AD186" s="24"/>
      <c r="AE186" s="24"/>
      <c r="AF186" s="24"/>
      <c r="AG186" s="24">
        <v>1.8083900000000002</v>
      </c>
      <c r="AH186" s="24">
        <v>0.80</v>
      </c>
      <c r="AI186" s="24"/>
      <c r="AJ186" s="24">
        <v>0</v>
      </c>
      <c r="AK186" s="24"/>
      <c r="AL186" s="24"/>
    </row>
    <row r="187" spans="1:38" ht="63">
      <c r="A187" s="8" t="s">
        <v>805</v>
      </c>
      <c r="B187" s="73" t="s">
        <v>175</v>
      </c>
      <c r="C187" s="15" t="s">
        <v>2291</v>
      </c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>
        <v>0</v>
      </c>
      <c r="AA187" s="24">
        <v>0</v>
      </c>
      <c r="AB187" s="24"/>
      <c r="AC187" s="24">
        <v>0</v>
      </c>
      <c r="AD187" s="24"/>
      <c r="AE187" s="24"/>
      <c r="AF187" s="24"/>
      <c r="AG187" s="24">
        <v>0</v>
      </c>
      <c r="AH187" s="24">
        <v>0</v>
      </c>
      <c r="AI187" s="24"/>
      <c r="AJ187" s="24">
        <v>0</v>
      </c>
      <c r="AK187" s="24"/>
      <c r="AL187" s="24"/>
    </row>
    <row r="188" spans="1:38" ht="78.75">
      <c r="A188" s="8" t="s">
        <v>805</v>
      </c>
      <c r="B188" s="73" t="s">
        <v>991</v>
      </c>
      <c r="C188" s="15" t="s">
        <v>992</v>
      </c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>
        <v>7.7782700000000018</v>
      </c>
      <c r="AA188" s="24">
        <v>0</v>
      </c>
      <c r="AB188" s="24"/>
      <c r="AC188" s="24">
        <v>1.55</v>
      </c>
      <c r="AD188" s="24"/>
      <c r="AE188" s="24"/>
      <c r="AF188" s="24"/>
      <c r="AG188" s="24">
        <v>7.7782700000000018</v>
      </c>
      <c r="AH188" s="24">
        <v>0</v>
      </c>
      <c r="AI188" s="24"/>
      <c r="AJ188" s="24">
        <v>1.55</v>
      </c>
      <c r="AK188" s="24"/>
      <c r="AL188" s="24"/>
    </row>
    <row r="189" spans="1:38" ht="47.25">
      <c r="A189" s="8" t="s">
        <v>804</v>
      </c>
      <c r="B189" s="73" t="s">
        <v>538</v>
      </c>
      <c r="C189" s="15" t="s">
        <v>2292</v>
      </c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>
        <v>0</v>
      </c>
      <c r="AA189" s="24">
        <v>0</v>
      </c>
      <c r="AB189" s="24"/>
      <c r="AC189" s="24">
        <v>0</v>
      </c>
      <c r="AD189" s="24"/>
      <c r="AE189" s="24"/>
      <c r="AF189" s="24"/>
      <c r="AG189" s="24">
        <v>0</v>
      </c>
      <c r="AH189" s="24">
        <v>0</v>
      </c>
      <c r="AI189" s="24"/>
      <c r="AJ189" s="24">
        <v>0</v>
      </c>
      <c r="AK189" s="24"/>
      <c r="AL189" s="24"/>
    </row>
    <row r="190" spans="1:38" ht="78.75">
      <c r="A190" s="8" t="s">
        <v>805</v>
      </c>
      <c r="B190" s="73" t="s">
        <v>539</v>
      </c>
      <c r="C190" s="15" t="s">
        <v>2293</v>
      </c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>
        <v>0</v>
      </c>
      <c r="AA190" s="24">
        <v>0</v>
      </c>
      <c r="AB190" s="24"/>
      <c r="AC190" s="24">
        <v>0</v>
      </c>
      <c r="AD190" s="24"/>
      <c r="AE190" s="24"/>
      <c r="AF190" s="24"/>
      <c r="AG190" s="24">
        <v>0</v>
      </c>
      <c r="AH190" s="24">
        <v>0</v>
      </c>
      <c r="AI190" s="24"/>
      <c r="AJ190" s="24">
        <v>0</v>
      </c>
      <c r="AK190" s="24"/>
      <c r="AL190" s="24"/>
    </row>
    <row r="191" spans="1:38" ht="78.75">
      <c r="A191" s="8" t="s">
        <v>805</v>
      </c>
      <c r="B191" s="73" t="s">
        <v>540</v>
      </c>
      <c r="C191" s="15" t="s">
        <v>2294</v>
      </c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>
        <v>0</v>
      </c>
      <c r="AA191" s="24">
        <v>0</v>
      </c>
      <c r="AB191" s="24"/>
      <c r="AC191" s="24">
        <v>0</v>
      </c>
      <c r="AD191" s="24"/>
      <c r="AE191" s="24"/>
      <c r="AF191" s="24"/>
      <c r="AG191" s="24">
        <v>0</v>
      </c>
      <c r="AH191" s="24">
        <v>0</v>
      </c>
      <c r="AI191" s="24"/>
      <c r="AJ191" s="24">
        <v>0</v>
      </c>
      <c r="AK191" s="24"/>
      <c r="AL191" s="24"/>
    </row>
    <row r="192" spans="1:38" ht="78.75">
      <c r="A192" s="8" t="s">
        <v>805</v>
      </c>
      <c r="B192" s="73" t="s">
        <v>541</v>
      </c>
      <c r="C192" s="15" t="s">
        <v>2295</v>
      </c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>
        <v>0</v>
      </c>
      <c r="AA192" s="24">
        <v>0</v>
      </c>
      <c r="AB192" s="24"/>
      <c r="AC192" s="24">
        <v>0</v>
      </c>
      <c r="AD192" s="24"/>
      <c r="AE192" s="24"/>
      <c r="AF192" s="24"/>
      <c r="AG192" s="24">
        <v>0</v>
      </c>
      <c r="AH192" s="24">
        <v>0</v>
      </c>
      <c r="AI192" s="24"/>
      <c r="AJ192" s="24">
        <v>0</v>
      </c>
      <c r="AK192" s="24"/>
      <c r="AL192" s="24"/>
    </row>
    <row r="193" spans="1:38" ht="63">
      <c r="A193" s="8" t="s">
        <v>805</v>
      </c>
      <c r="B193" s="73" t="s">
        <v>993</v>
      </c>
      <c r="C193" s="15" t="s">
        <v>994</v>
      </c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>
        <v>6.0531199999999998</v>
      </c>
      <c r="AA193" s="24">
        <v>0</v>
      </c>
      <c r="AB193" s="24"/>
      <c r="AC193" s="24">
        <v>0.10</v>
      </c>
      <c r="AD193" s="24"/>
      <c r="AE193" s="24"/>
      <c r="AF193" s="24"/>
      <c r="AG193" s="24">
        <v>6.0531199999999998</v>
      </c>
      <c r="AH193" s="24">
        <v>0</v>
      </c>
      <c r="AI193" s="24"/>
      <c r="AJ193" s="24">
        <v>0.10</v>
      </c>
      <c r="AK193" s="24"/>
      <c r="AL193" s="24"/>
    </row>
    <row r="194" spans="1:38" ht="47.25">
      <c r="A194" s="8" t="s">
        <v>804</v>
      </c>
      <c r="B194" s="73" t="s">
        <v>542</v>
      </c>
      <c r="C194" s="15" t="s">
        <v>288</v>
      </c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>
        <v>0</v>
      </c>
      <c r="AA194" s="24">
        <v>0</v>
      </c>
      <c r="AB194" s="24"/>
      <c r="AC194" s="24">
        <v>0</v>
      </c>
      <c r="AD194" s="24"/>
      <c r="AE194" s="24"/>
      <c r="AF194" s="24"/>
      <c r="AG194" s="24">
        <v>0</v>
      </c>
      <c r="AH194" s="24">
        <v>0</v>
      </c>
      <c r="AI194" s="24"/>
      <c r="AJ194" s="24">
        <v>0</v>
      </c>
      <c r="AK194" s="24"/>
      <c r="AL194" s="24"/>
    </row>
    <row r="195" spans="1:38" ht="47.25">
      <c r="A195" s="8" t="s">
        <v>805</v>
      </c>
      <c r="B195" s="73" t="s">
        <v>543</v>
      </c>
      <c r="C195" s="15" t="s">
        <v>289</v>
      </c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>
        <v>0</v>
      </c>
      <c r="AA195" s="24">
        <v>0</v>
      </c>
      <c r="AB195" s="24"/>
      <c r="AC195" s="24">
        <v>0</v>
      </c>
      <c r="AD195" s="24"/>
      <c r="AE195" s="24"/>
      <c r="AF195" s="24"/>
      <c r="AG195" s="24">
        <v>0</v>
      </c>
      <c r="AH195" s="24">
        <v>0</v>
      </c>
      <c r="AI195" s="24"/>
      <c r="AJ195" s="24">
        <v>0</v>
      </c>
      <c r="AK195" s="24"/>
      <c r="AL195" s="24"/>
    </row>
    <row r="196" spans="1:38" ht="63">
      <c r="A196" s="8" t="s">
        <v>805</v>
      </c>
      <c r="B196" s="73" t="s">
        <v>995</v>
      </c>
      <c r="C196" s="15" t="s">
        <v>996</v>
      </c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>
        <v>0</v>
      </c>
      <c r="AA196" s="24">
        <v>0</v>
      </c>
      <c r="AB196" s="24"/>
      <c r="AC196" s="24">
        <v>0</v>
      </c>
      <c r="AD196" s="24"/>
      <c r="AE196" s="24"/>
      <c r="AF196" s="24"/>
      <c r="AG196" s="24">
        <v>0</v>
      </c>
      <c r="AH196" s="24">
        <v>0</v>
      </c>
      <c r="AI196" s="24"/>
      <c r="AJ196" s="24">
        <v>0</v>
      </c>
      <c r="AK196" s="24"/>
      <c r="AL196" s="24"/>
    </row>
    <row r="197" spans="1:38" ht="63">
      <c r="A197" s="8" t="s">
        <v>804</v>
      </c>
      <c r="B197" s="73" t="s">
        <v>997</v>
      </c>
      <c r="C197" s="15" t="s">
        <v>998</v>
      </c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>
        <v>0.56730999999999998</v>
      </c>
      <c r="AA197" s="24">
        <v>0.40</v>
      </c>
      <c r="AB197" s="24"/>
      <c r="AC197" s="24">
        <v>0</v>
      </c>
      <c r="AD197" s="24"/>
      <c r="AE197" s="24"/>
      <c r="AF197" s="24"/>
      <c r="AG197" s="24">
        <v>0.56730999999999998</v>
      </c>
      <c r="AH197" s="24">
        <v>0.40</v>
      </c>
      <c r="AI197" s="24"/>
      <c r="AJ197" s="24">
        <v>0</v>
      </c>
      <c r="AK197" s="24"/>
      <c r="AL197" s="24"/>
    </row>
    <row r="198" spans="1:38" ht="78.75">
      <c r="A198" s="8" t="s">
        <v>804</v>
      </c>
      <c r="B198" s="73" t="s">
        <v>999</v>
      </c>
      <c r="C198" s="15" t="s">
        <v>1000</v>
      </c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>
        <v>0.68374000000000001</v>
      </c>
      <c r="AA198" s="24">
        <v>0.16</v>
      </c>
      <c r="AB198" s="24"/>
      <c r="AC198" s="24">
        <v>0</v>
      </c>
      <c r="AD198" s="24"/>
      <c r="AE198" s="24"/>
      <c r="AF198" s="24"/>
      <c r="AG198" s="24">
        <v>0.68374000000000001</v>
      </c>
      <c r="AH198" s="24">
        <v>0.16</v>
      </c>
      <c r="AI198" s="24"/>
      <c r="AJ198" s="24">
        <v>0</v>
      </c>
      <c r="AK198" s="24"/>
      <c r="AL198" s="24"/>
    </row>
    <row r="199" spans="1:38" ht="126">
      <c r="A199" s="8" t="s">
        <v>804</v>
      </c>
      <c r="B199" s="73" t="s">
        <v>1001</v>
      </c>
      <c r="C199" s="15" t="s">
        <v>2296</v>
      </c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>
        <v>39.378459999999997</v>
      </c>
      <c r="AA199" s="24">
        <v>1.26</v>
      </c>
      <c r="AB199" s="24"/>
      <c r="AC199" s="24">
        <v>4.6199000000000003</v>
      </c>
      <c r="AD199" s="24"/>
      <c r="AE199" s="24"/>
      <c r="AF199" s="24"/>
      <c r="AG199" s="24">
        <v>39.378459999999997</v>
      </c>
      <c r="AH199" s="24">
        <v>1.26</v>
      </c>
      <c r="AI199" s="24"/>
      <c r="AJ199" s="24">
        <v>4.6199000000000003</v>
      </c>
      <c r="AK199" s="24"/>
      <c r="AL199" s="24"/>
    </row>
    <row r="200" spans="1:38" ht="63">
      <c r="A200" s="8" t="s">
        <v>805</v>
      </c>
      <c r="B200" s="73" t="s">
        <v>544</v>
      </c>
      <c r="C200" s="15" t="s">
        <v>2297</v>
      </c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>
        <v>0</v>
      </c>
      <c r="AA200" s="24">
        <v>0</v>
      </c>
      <c r="AB200" s="24"/>
      <c r="AC200" s="24">
        <v>0</v>
      </c>
      <c r="AD200" s="24"/>
      <c r="AE200" s="24"/>
      <c r="AF200" s="24"/>
      <c r="AG200" s="24">
        <v>0</v>
      </c>
      <c r="AH200" s="24">
        <v>0</v>
      </c>
      <c r="AI200" s="24"/>
      <c r="AJ200" s="24">
        <v>0</v>
      </c>
      <c r="AK200" s="24"/>
      <c r="AL200" s="24"/>
    </row>
    <row r="201" spans="1:38" ht="63">
      <c r="A201" s="8" t="s">
        <v>805</v>
      </c>
      <c r="B201" s="73" t="s">
        <v>545</v>
      </c>
      <c r="C201" s="15" t="s">
        <v>2298</v>
      </c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>
        <v>0</v>
      </c>
      <c r="AA201" s="24">
        <v>0</v>
      </c>
      <c r="AB201" s="24"/>
      <c r="AC201" s="24">
        <v>0</v>
      </c>
      <c r="AD201" s="24"/>
      <c r="AE201" s="24"/>
      <c r="AF201" s="24"/>
      <c r="AG201" s="24">
        <v>0</v>
      </c>
      <c r="AH201" s="24">
        <v>0</v>
      </c>
      <c r="AI201" s="24"/>
      <c r="AJ201" s="24">
        <v>0</v>
      </c>
      <c r="AK201" s="24"/>
      <c r="AL201" s="24"/>
    </row>
    <row r="202" spans="1:38" ht="78.75">
      <c r="A202" s="8" t="s">
        <v>805</v>
      </c>
      <c r="B202" s="73" t="s">
        <v>546</v>
      </c>
      <c r="C202" s="15" t="s">
        <v>2299</v>
      </c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>
        <v>0</v>
      </c>
      <c r="AA202" s="24">
        <v>0</v>
      </c>
      <c r="AB202" s="24"/>
      <c r="AC202" s="24">
        <v>0</v>
      </c>
      <c r="AD202" s="24"/>
      <c r="AE202" s="24"/>
      <c r="AF202" s="24"/>
      <c r="AG202" s="24">
        <v>0</v>
      </c>
      <c r="AH202" s="24">
        <v>0</v>
      </c>
      <c r="AI202" s="24"/>
      <c r="AJ202" s="24">
        <v>0</v>
      </c>
      <c r="AK202" s="24"/>
      <c r="AL202" s="24"/>
    </row>
    <row r="203" spans="1:38" ht="78.75">
      <c r="A203" s="8" t="s">
        <v>805</v>
      </c>
      <c r="B203" s="73" t="s">
        <v>547</v>
      </c>
      <c r="C203" s="15" t="s">
        <v>2300</v>
      </c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>
        <v>0</v>
      </c>
      <c r="AA203" s="24">
        <v>0</v>
      </c>
      <c r="AB203" s="24"/>
      <c r="AC203" s="24">
        <v>0</v>
      </c>
      <c r="AD203" s="24"/>
      <c r="AE203" s="24"/>
      <c r="AF203" s="24"/>
      <c r="AG203" s="24">
        <v>0</v>
      </c>
      <c r="AH203" s="24">
        <v>0</v>
      </c>
      <c r="AI203" s="24"/>
      <c r="AJ203" s="24">
        <v>0</v>
      </c>
      <c r="AK203" s="24"/>
      <c r="AL203" s="24"/>
    </row>
    <row r="204" spans="1:38" ht="78.75">
      <c r="A204" s="8" t="s">
        <v>804</v>
      </c>
      <c r="B204" s="73" t="s">
        <v>1002</v>
      </c>
      <c r="C204" s="15" t="s">
        <v>2301</v>
      </c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>
        <v>16.335719999999998</v>
      </c>
      <c r="AA204" s="24">
        <v>0.16</v>
      </c>
      <c r="AB204" s="24"/>
      <c r="AC204" s="24">
        <v>2.70</v>
      </c>
      <c r="AD204" s="24"/>
      <c r="AE204" s="24"/>
      <c r="AF204" s="24"/>
      <c r="AG204" s="24">
        <v>16.335719999999998</v>
      </c>
      <c r="AH204" s="24">
        <v>0.16</v>
      </c>
      <c r="AI204" s="24"/>
      <c r="AJ204" s="24">
        <v>2.70</v>
      </c>
      <c r="AK204" s="24"/>
      <c r="AL204" s="24"/>
    </row>
    <row r="205" spans="1:38" ht="94.5">
      <c r="A205" s="8" t="s">
        <v>805</v>
      </c>
      <c r="B205" s="73" t="s">
        <v>548</v>
      </c>
      <c r="C205" s="15" t="s">
        <v>290</v>
      </c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>
        <v>0</v>
      </c>
      <c r="AA205" s="24">
        <v>0</v>
      </c>
      <c r="AB205" s="24"/>
      <c r="AC205" s="24">
        <v>0</v>
      </c>
      <c r="AD205" s="24"/>
      <c r="AE205" s="24"/>
      <c r="AF205" s="24"/>
      <c r="AG205" s="24">
        <v>0</v>
      </c>
      <c r="AH205" s="24">
        <v>0</v>
      </c>
      <c r="AI205" s="24"/>
      <c r="AJ205" s="24">
        <v>0</v>
      </c>
      <c r="AK205" s="24"/>
      <c r="AL205" s="24"/>
    </row>
    <row r="206" spans="1:38" ht="78.75">
      <c r="A206" s="8" t="s">
        <v>805</v>
      </c>
      <c r="B206" s="73" t="s">
        <v>549</v>
      </c>
      <c r="C206" s="15" t="s">
        <v>291</v>
      </c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>
        <v>0</v>
      </c>
      <c r="AA206" s="24">
        <v>0</v>
      </c>
      <c r="AB206" s="24"/>
      <c r="AC206" s="24">
        <v>0</v>
      </c>
      <c r="AD206" s="24"/>
      <c r="AE206" s="24"/>
      <c r="AF206" s="24"/>
      <c r="AG206" s="24">
        <v>0</v>
      </c>
      <c r="AH206" s="24">
        <v>0</v>
      </c>
      <c r="AI206" s="24"/>
      <c r="AJ206" s="24">
        <v>0</v>
      </c>
      <c r="AK206" s="24"/>
      <c r="AL206" s="24"/>
    </row>
    <row r="207" spans="1:38" ht="63">
      <c r="A207" s="8" t="s">
        <v>805</v>
      </c>
      <c r="B207" s="73" t="s">
        <v>245</v>
      </c>
      <c r="C207" s="15" t="s">
        <v>2302</v>
      </c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>
        <v>0</v>
      </c>
      <c r="AA207" s="24">
        <v>0</v>
      </c>
      <c r="AB207" s="24"/>
      <c r="AC207" s="24">
        <v>0</v>
      </c>
      <c r="AD207" s="24"/>
      <c r="AE207" s="24"/>
      <c r="AF207" s="24"/>
      <c r="AG207" s="24">
        <v>0</v>
      </c>
      <c r="AH207" s="24">
        <v>0</v>
      </c>
      <c r="AI207" s="24"/>
      <c r="AJ207" s="24">
        <v>0</v>
      </c>
      <c r="AK207" s="24"/>
      <c r="AL207" s="24"/>
    </row>
    <row r="208" spans="1:38" ht="94.5">
      <c r="A208" s="8" t="s">
        <v>805</v>
      </c>
      <c r="B208" s="73" t="s">
        <v>550</v>
      </c>
      <c r="C208" s="15" t="s">
        <v>2303</v>
      </c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>
        <v>0</v>
      </c>
      <c r="AA208" s="24">
        <v>0</v>
      </c>
      <c r="AB208" s="24"/>
      <c r="AC208" s="24">
        <v>0</v>
      </c>
      <c r="AD208" s="24"/>
      <c r="AE208" s="24"/>
      <c r="AF208" s="24"/>
      <c r="AG208" s="24">
        <v>0</v>
      </c>
      <c r="AH208" s="24">
        <v>0</v>
      </c>
      <c r="AI208" s="24"/>
      <c r="AJ208" s="24">
        <v>0</v>
      </c>
      <c r="AK208" s="24"/>
      <c r="AL208" s="24"/>
    </row>
    <row r="209" spans="1:38" ht="78.75">
      <c r="A209" s="8" t="s">
        <v>805</v>
      </c>
      <c r="B209" s="73" t="s">
        <v>551</v>
      </c>
      <c r="C209" s="15" t="s">
        <v>2304</v>
      </c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>
        <v>0</v>
      </c>
      <c r="AA209" s="24">
        <v>0</v>
      </c>
      <c r="AB209" s="24"/>
      <c r="AC209" s="24">
        <v>0</v>
      </c>
      <c r="AD209" s="24"/>
      <c r="AE209" s="24"/>
      <c r="AF209" s="24"/>
      <c r="AG209" s="24">
        <v>0</v>
      </c>
      <c r="AH209" s="24">
        <v>0</v>
      </c>
      <c r="AI209" s="24"/>
      <c r="AJ209" s="24">
        <v>0</v>
      </c>
      <c r="AK209" s="24"/>
      <c r="AL209" s="24"/>
    </row>
    <row r="210" spans="1:38" ht="78.75">
      <c r="A210" s="8" t="s">
        <v>805</v>
      </c>
      <c r="B210" s="73" t="s">
        <v>552</v>
      </c>
      <c r="C210" s="15" t="s">
        <v>2305</v>
      </c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>
        <v>0</v>
      </c>
      <c r="AA210" s="24">
        <v>0</v>
      </c>
      <c r="AB210" s="24"/>
      <c r="AC210" s="24">
        <v>0</v>
      </c>
      <c r="AD210" s="24"/>
      <c r="AE210" s="24"/>
      <c r="AF210" s="24"/>
      <c r="AG210" s="24">
        <v>0</v>
      </c>
      <c r="AH210" s="24">
        <v>0</v>
      </c>
      <c r="AI210" s="24"/>
      <c r="AJ210" s="24">
        <v>0</v>
      </c>
      <c r="AK210" s="24"/>
      <c r="AL210" s="24"/>
    </row>
    <row r="211" spans="1:38" ht="63">
      <c r="A211" s="8" t="s">
        <v>805</v>
      </c>
      <c r="B211" s="73" t="s">
        <v>553</v>
      </c>
      <c r="C211" s="15" t="s">
        <v>292</v>
      </c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>
        <v>0</v>
      </c>
      <c r="AA211" s="24">
        <v>0</v>
      </c>
      <c r="AB211" s="24"/>
      <c r="AC211" s="24">
        <v>0</v>
      </c>
      <c r="AD211" s="24"/>
      <c r="AE211" s="24"/>
      <c r="AF211" s="24"/>
      <c r="AG211" s="24">
        <v>0</v>
      </c>
      <c r="AH211" s="24">
        <v>0</v>
      </c>
      <c r="AI211" s="24"/>
      <c r="AJ211" s="24">
        <v>0</v>
      </c>
      <c r="AK211" s="24"/>
      <c r="AL211" s="24"/>
    </row>
    <row r="212" spans="1:38" ht="94.5">
      <c r="A212" s="8" t="s">
        <v>805</v>
      </c>
      <c r="B212" s="73" t="s">
        <v>554</v>
      </c>
      <c r="C212" s="15" t="s">
        <v>293</v>
      </c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>
        <v>0</v>
      </c>
      <c r="AA212" s="24">
        <v>0</v>
      </c>
      <c r="AB212" s="24"/>
      <c r="AC212" s="24">
        <v>0</v>
      </c>
      <c r="AD212" s="24"/>
      <c r="AE212" s="24"/>
      <c r="AF212" s="24"/>
      <c r="AG212" s="24">
        <v>0</v>
      </c>
      <c r="AH212" s="24">
        <v>0</v>
      </c>
      <c r="AI212" s="24"/>
      <c r="AJ212" s="24">
        <v>0</v>
      </c>
      <c r="AK212" s="24"/>
      <c r="AL212" s="24"/>
    </row>
    <row r="213" spans="1:38" ht="110.25">
      <c r="A213" s="8" t="s">
        <v>805</v>
      </c>
      <c r="B213" s="73" t="s">
        <v>555</v>
      </c>
      <c r="C213" s="15" t="s">
        <v>2306</v>
      </c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>
        <v>0</v>
      </c>
      <c r="AA213" s="24">
        <v>0</v>
      </c>
      <c r="AB213" s="24"/>
      <c r="AC213" s="24">
        <v>0</v>
      </c>
      <c r="AD213" s="24"/>
      <c r="AE213" s="24"/>
      <c r="AF213" s="24"/>
      <c r="AG213" s="24">
        <v>0</v>
      </c>
      <c r="AH213" s="24">
        <v>0</v>
      </c>
      <c r="AI213" s="24"/>
      <c r="AJ213" s="24">
        <v>0</v>
      </c>
      <c r="AK213" s="24"/>
      <c r="AL213" s="24"/>
    </row>
    <row r="214" spans="1:38" ht="63">
      <c r="A214" s="8" t="s">
        <v>805</v>
      </c>
      <c r="B214" s="73" t="s">
        <v>556</v>
      </c>
      <c r="C214" s="15" t="s">
        <v>294</v>
      </c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>
        <v>0</v>
      </c>
      <c r="AA214" s="24">
        <v>0</v>
      </c>
      <c r="AB214" s="24"/>
      <c r="AC214" s="24">
        <v>0</v>
      </c>
      <c r="AD214" s="24"/>
      <c r="AE214" s="24"/>
      <c r="AF214" s="24"/>
      <c r="AG214" s="24">
        <v>0</v>
      </c>
      <c r="AH214" s="24">
        <v>0</v>
      </c>
      <c r="AI214" s="24"/>
      <c r="AJ214" s="24">
        <v>0</v>
      </c>
      <c r="AK214" s="24"/>
      <c r="AL214" s="24"/>
    </row>
    <row r="215" spans="1:38" ht="47.25">
      <c r="A215" s="8" t="s">
        <v>804</v>
      </c>
      <c r="B215" s="73" t="s">
        <v>1003</v>
      </c>
      <c r="C215" s="15" t="s">
        <v>2307</v>
      </c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>
        <v>72.832800000000006</v>
      </c>
      <c r="AA215" s="24">
        <v>0</v>
      </c>
      <c r="AB215" s="24"/>
      <c r="AC215" s="24">
        <v>0</v>
      </c>
      <c r="AD215" s="24"/>
      <c r="AE215" s="24"/>
      <c r="AF215" s="24"/>
      <c r="AG215" s="24">
        <v>72.832800000000006</v>
      </c>
      <c r="AH215" s="24">
        <v>0</v>
      </c>
      <c r="AI215" s="24"/>
      <c r="AJ215" s="24">
        <v>0</v>
      </c>
      <c r="AK215" s="24"/>
      <c r="AL215" s="24"/>
    </row>
    <row r="216" spans="1:38" ht="78.75">
      <c r="A216" s="8" t="s">
        <v>804</v>
      </c>
      <c r="B216" s="73" t="s">
        <v>1004</v>
      </c>
      <c r="C216" s="15" t="s">
        <v>1005</v>
      </c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>
        <v>4.2561499999999999</v>
      </c>
      <c r="AA216" s="24">
        <v>0.80</v>
      </c>
      <c r="AB216" s="24"/>
      <c r="AC216" s="24">
        <v>0.10</v>
      </c>
      <c r="AD216" s="24"/>
      <c r="AE216" s="24"/>
      <c r="AF216" s="24"/>
      <c r="AG216" s="24">
        <v>4.2561499999999999</v>
      </c>
      <c r="AH216" s="24">
        <v>0.80</v>
      </c>
      <c r="AI216" s="24"/>
      <c r="AJ216" s="24">
        <v>0.10</v>
      </c>
      <c r="AK216" s="24"/>
      <c r="AL216" s="24"/>
    </row>
    <row r="217" spans="1:38" ht="63">
      <c r="A217" s="8" t="s">
        <v>804</v>
      </c>
      <c r="B217" s="73" t="s">
        <v>1006</v>
      </c>
      <c r="C217" s="15" t="s">
        <v>1007</v>
      </c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>
        <v>1.8083900000000002</v>
      </c>
      <c r="AA217" s="24">
        <v>0.80</v>
      </c>
      <c r="AB217" s="24"/>
      <c r="AC217" s="24">
        <v>0</v>
      </c>
      <c r="AD217" s="24"/>
      <c r="AE217" s="24"/>
      <c r="AF217" s="24"/>
      <c r="AG217" s="24">
        <v>1.8083900000000002</v>
      </c>
      <c r="AH217" s="24">
        <v>0.80</v>
      </c>
      <c r="AI217" s="24"/>
      <c r="AJ217" s="24">
        <v>0</v>
      </c>
      <c r="AK217" s="24"/>
      <c r="AL217" s="24"/>
    </row>
    <row r="218" spans="1:38" ht="63">
      <c r="A218" s="8" t="s">
        <v>805</v>
      </c>
      <c r="B218" s="73" t="s">
        <v>557</v>
      </c>
      <c r="C218" s="15" t="s">
        <v>295</v>
      </c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>
        <v>0</v>
      </c>
      <c r="AA218" s="24">
        <v>0</v>
      </c>
      <c r="AB218" s="24"/>
      <c r="AC218" s="24">
        <v>0</v>
      </c>
      <c r="AD218" s="24"/>
      <c r="AE218" s="24"/>
      <c r="AF218" s="24"/>
      <c r="AG218" s="24">
        <v>0</v>
      </c>
      <c r="AH218" s="24">
        <v>0</v>
      </c>
      <c r="AI218" s="24"/>
      <c r="AJ218" s="24">
        <v>0</v>
      </c>
      <c r="AK218" s="24"/>
      <c r="AL218" s="24"/>
    </row>
    <row r="219" spans="1:38" ht="47.25">
      <c r="A219" s="8" t="s">
        <v>804</v>
      </c>
      <c r="B219" s="73" t="s">
        <v>1008</v>
      </c>
      <c r="C219" s="15" t="s">
        <v>2308</v>
      </c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>
        <v>0.76251999999999998</v>
      </c>
      <c r="AA219" s="24">
        <v>0.25</v>
      </c>
      <c r="AB219" s="24"/>
      <c r="AC219" s="24">
        <v>0</v>
      </c>
      <c r="AD219" s="24"/>
      <c r="AE219" s="24"/>
      <c r="AF219" s="24"/>
      <c r="AG219" s="24">
        <v>0.76251999999999998</v>
      </c>
      <c r="AH219" s="24">
        <v>0.25</v>
      </c>
      <c r="AI219" s="24"/>
      <c r="AJ219" s="24">
        <v>0</v>
      </c>
      <c r="AK219" s="24"/>
      <c r="AL219" s="24"/>
    </row>
    <row r="220" spans="1:38" ht="78.75">
      <c r="A220" s="8" t="s">
        <v>804</v>
      </c>
      <c r="B220" s="73" t="s">
        <v>1009</v>
      </c>
      <c r="C220" s="15" t="s">
        <v>2309</v>
      </c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>
        <v>0.8593099999999998</v>
      </c>
      <c r="AA220" s="24">
        <v>0.40</v>
      </c>
      <c r="AB220" s="24"/>
      <c r="AC220" s="24">
        <v>0</v>
      </c>
      <c r="AD220" s="24"/>
      <c r="AE220" s="24"/>
      <c r="AF220" s="24"/>
      <c r="AG220" s="24">
        <v>0.8593099999999998</v>
      </c>
      <c r="AH220" s="24">
        <v>0.40</v>
      </c>
      <c r="AI220" s="24"/>
      <c r="AJ220" s="24">
        <v>0</v>
      </c>
      <c r="AK220" s="24"/>
      <c r="AL220" s="24"/>
    </row>
    <row r="221" spans="1:38" ht="110.25">
      <c r="A221" s="8" t="s">
        <v>804</v>
      </c>
      <c r="B221" s="73" t="s">
        <v>1010</v>
      </c>
      <c r="C221" s="15" t="s">
        <v>2310</v>
      </c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>
        <v>0.39027000000000001</v>
      </c>
      <c r="AA221" s="24">
        <v>0.25</v>
      </c>
      <c r="AB221" s="24"/>
      <c r="AC221" s="24">
        <v>0</v>
      </c>
      <c r="AD221" s="24"/>
      <c r="AE221" s="24"/>
      <c r="AF221" s="24"/>
      <c r="AG221" s="24">
        <v>0.39027000000000001</v>
      </c>
      <c r="AH221" s="24">
        <v>0.25</v>
      </c>
      <c r="AI221" s="24"/>
      <c r="AJ221" s="24">
        <v>0</v>
      </c>
      <c r="AK221" s="24"/>
      <c r="AL221" s="24"/>
    </row>
    <row r="222" spans="1:38" ht="94.5">
      <c r="A222" s="8" t="s">
        <v>804</v>
      </c>
      <c r="B222" s="73" t="s">
        <v>1011</v>
      </c>
      <c r="C222" s="15" t="s">
        <v>2311</v>
      </c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>
        <v>0.20100999999999999</v>
      </c>
      <c r="AA222" s="24">
        <v>0</v>
      </c>
      <c r="AB222" s="24"/>
      <c r="AC222" s="24">
        <v>0</v>
      </c>
      <c r="AD222" s="24"/>
      <c r="AE222" s="24"/>
      <c r="AF222" s="24"/>
      <c r="AG222" s="24">
        <v>0.20100999999999999</v>
      </c>
      <c r="AH222" s="24">
        <v>0</v>
      </c>
      <c r="AI222" s="24"/>
      <c r="AJ222" s="24">
        <v>0</v>
      </c>
      <c r="AK222" s="24"/>
      <c r="AL222" s="24"/>
    </row>
    <row r="223" spans="1:38" ht="78.75">
      <c r="A223" s="8" t="s">
        <v>804</v>
      </c>
      <c r="B223" s="73" t="s">
        <v>1012</v>
      </c>
      <c r="C223" s="15" t="s">
        <v>2312</v>
      </c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>
        <v>0.8593099999999998</v>
      </c>
      <c r="AA223" s="24">
        <v>0.40</v>
      </c>
      <c r="AB223" s="24"/>
      <c r="AC223" s="24">
        <v>0</v>
      </c>
      <c r="AD223" s="24"/>
      <c r="AE223" s="24"/>
      <c r="AF223" s="24"/>
      <c r="AG223" s="24">
        <v>0.8593099999999998</v>
      </c>
      <c r="AH223" s="24">
        <v>0.40</v>
      </c>
      <c r="AI223" s="24"/>
      <c r="AJ223" s="24">
        <v>0</v>
      </c>
      <c r="AK223" s="24"/>
      <c r="AL223" s="24"/>
    </row>
    <row r="224" spans="1:38" ht="78.75">
      <c r="A224" s="8" t="s">
        <v>805</v>
      </c>
      <c r="B224" s="73" t="s">
        <v>1013</v>
      </c>
      <c r="C224" s="15" t="s">
        <v>2313</v>
      </c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>
        <v>0</v>
      </c>
      <c r="AA224" s="24">
        <v>0</v>
      </c>
      <c r="AB224" s="24"/>
      <c r="AC224" s="24">
        <v>0</v>
      </c>
      <c r="AD224" s="24"/>
      <c r="AE224" s="24"/>
      <c r="AF224" s="24"/>
      <c r="AG224" s="24">
        <v>0</v>
      </c>
      <c r="AH224" s="24">
        <v>0</v>
      </c>
      <c r="AI224" s="24"/>
      <c r="AJ224" s="24">
        <v>0</v>
      </c>
      <c r="AK224" s="24"/>
      <c r="AL224" s="24"/>
    </row>
    <row r="225" spans="1:38" ht="47.25">
      <c r="A225" s="8" t="s">
        <v>804</v>
      </c>
      <c r="B225" s="73" t="s">
        <v>1014</v>
      </c>
      <c r="C225" s="15" t="s">
        <v>1015</v>
      </c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>
        <v>4.0370600000000003</v>
      </c>
      <c r="AA225" s="24">
        <v>0</v>
      </c>
      <c r="AB225" s="24"/>
      <c r="AC225" s="24">
        <v>0</v>
      </c>
      <c r="AD225" s="24"/>
      <c r="AE225" s="24"/>
      <c r="AF225" s="24"/>
      <c r="AG225" s="24">
        <v>4.0370600000000003</v>
      </c>
      <c r="AH225" s="24">
        <v>0</v>
      </c>
      <c r="AI225" s="24"/>
      <c r="AJ225" s="24">
        <v>0</v>
      </c>
      <c r="AK225" s="24"/>
      <c r="AL225" s="24"/>
    </row>
    <row r="226" spans="1:38" ht="94.5">
      <c r="A226" s="8" t="s">
        <v>804</v>
      </c>
      <c r="B226" s="73" t="s">
        <v>1016</v>
      </c>
      <c r="C226" s="15" t="s">
        <v>2314</v>
      </c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>
        <v>1.2410799999999997</v>
      </c>
      <c r="AA226" s="24">
        <v>0.40</v>
      </c>
      <c r="AB226" s="24"/>
      <c r="AC226" s="24">
        <v>0</v>
      </c>
      <c r="AD226" s="24"/>
      <c r="AE226" s="24"/>
      <c r="AF226" s="24"/>
      <c r="AG226" s="24">
        <v>1.2410799999999997</v>
      </c>
      <c r="AH226" s="24">
        <v>0.40</v>
      </c>
      <c r="AI226" s="24"/>
      <c r="AJ226" s="24">
        <v>0</v>
      </c>
      <c r="AK226" s="24"/>
      <c r="AL226" s="24"/>
    </row>
    <row r="227" spans="1:38" ht="78.75">
      <c r="A227" s="8" t="s">
        <v>804</v>
      </c>
      <c r="B227" s="73" t="s">
        <v>1017</v>
      </c>
      <c r="C227" s="15" t="s">
        <v>1018</v>
      </c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>
        <v>0.76309000000000005</v>
      </c>
      <c r="AA227" s="24">
        <v>0.40</v>
      </c>
      <c r="AB227" s="24"/>
      <c r="AC227" s="24">
        <v>0</v>
      </c>
      <c r="AD227" s="24"/>
      <c r="AE227" s="24"/>
      <c r="AF227" s="24"/>
      <c r="AG227" s="24">
        <v>0.76309000000000005</v>
      </c>
      <c r="AH227" s="24">
        <v>0.40</v>
      </c>
      <c r="AI227" s="24"/>
      <c r="AJ227" s="24">
        <v>0</v>
      </c>
      <c r="AK227" s="24"/>
      <c r="AL227" s="24"/>
    </row>
    <row r="228" spans="1:38" ht="47.25">
      <c r="A228" s="8" t="s">
        <v>804</v>
      </c>
      <c r="B228" s="73" t="s">
        <v>1019</v>
      </c>
      <c r="C228" s="15" t="s">
        <v>1020</v>
      </c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>
        <v>2.83195</v>
      </c>
      <c r="AA228" s="24">
        <v>1.26</v>
      </c>
      <c r="AB228" s="24"/>
      <c r="AC228" s="24">
        <v>0</v>
      </c>
      <c r="AD228" s="24"/>
      <c r="AE228" s="24"/>
      <c r="AF228" s="24"/>
      <c r="AG228" s="24">
        <v>2.83195</v>
      </c>
      <c r="AH228" s="24">
        <v>1.26</v>
      </c>
      <c r="AI228" s="24"/>
      <c r="AJ228" s="24">
        <v>0</v>
      </c>
      <c r="AK228" s="24"/>
      <c r="AL228" s="24"/>
    </row>
    <row r="229" spans="1:38" ht="94.5">
      <c r="A229" s="8" t="s">
        <v>805</v>
      </c>
      <c r="B229" s="73" t="s">
        <v>558</v>
      </c>
      <c r="C229" s="15" t="s">
        <v>296</v>
      </c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>
        <v>0</v>
      </c>
      <c r="AA229" s="24">
        <v>0</v>
      </c>
      <c r="AB229" s="24"/>
      <c r="AC229" s="24">
        <v>0</v>
      </c>
      <c r="AD229" s="24"/>
      <c r="AE229" s="24"/>
      <c r="AF229" s="24"/>
      <c r="AG229" s="24">
        <v>0</v>
      </c>
      <c r="AH229" s="24">
        <v>0</v>
      </c>
      <c r="AI229" s="24"/>
      <c r="AJ229" s="24">
        <v>0</v>
      </c>
      <c r="AK229" s="24"/>
      <c r="AL229" s="24"/>
    </row>
    <row r="230" spans="1:38" ht="126">
      <c r="A230" s="8" t="s">
        <v>805</v>
      </c>
      <c r="B230" s="73" t="s">
        <v>1021</v>
      </c>
      <c r="C230" s="15" t="s">
        <v>1022</v>
      </c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>
        <v>0</v>
      </c>
      <c r="AA230" s="24">
        <v>0</v>
      </c>
      <c r="AB230" s="24"/>
      <c r="AC230" s="24">
        <v>0</v>
      </c>
      <c r="AD230" s="24"/>
      <c r="AE230" s="24"/>
      <c r="AF230" s="24"/>
      <c r="AG230" s="24">
        <v>0</v>
      </c>
      <c r="AH230" s="24">
        <v>0</v>
      </c>
      <c r="AI230" s="24"/>
      <c r="AJ230" s="24">
        <v>0</v>
      </c>
      <c r="AK230" s="24"/>
      <c r="AL230" s="24"/>
    </row>
    <row r="231" spans="1:38" ht="126">
      <c r="A231" s="8" t="s">
        <v>805</v>
      </c>
      <c r="B231" s="73" t="s">
        <v>559</v>
      </c>
      <c r="C231" s="15" t="s">
        <v>2315</v>
      </c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>
        <v>0</v>
      </c>
      <c r="AA231" s="24">
        <v>0</v>
      </c>
      <c r="AB231" s="24"/>
      <c r="AC231" s="24">
        <v>0</v>
      </c>
      <c r="AD231" s="24"/>
      <c r="AE231" s="24"/>
      <c r="AF231" s="24"/>
      <c r="AG231" s="24">
        <v>0</v>
      </c>
      <c r="AH231" s="24">
        <v>0</v>
      </c>
      <c r="AI231" s="24"/>
      <c r="AJ231" s="24">
        <v>0</v>
      </c>
      <c r="AK231" s="24"/>
      <c r="AL231" s="24"/>
    </row>
    <row r="232" spans="1:38" ht="78.75">
      <c r="A232" s="8" t="s">
        <v>805</v>
      </c>
      <c r="B232" s="73" t="s">
        <v>560</v>
      </c>
      <c r="C232" s="15" t="s">
        <v>2316</v>
      </c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>
        <v>0</v>
      </c>
      <c r="AA232" s="24">
        <v>0</v>
      </c>
      <c r="AB232" s="24"/>
      <c r="AC232" s="24">
        <v>0</v>
      </c>
      <c r="AD232" s="24"/>
      <c r="AE232" s="24"/>
      <c r="AF232" s="24"/>
      <c r="AG232" s="24">
        <v>0</v>
      </c>
      <c r="AH232" s="24">
        <v>0</v>
      </c>
      <c r="AI232" s="24"/>
      <c r="AJ232" s="24">
        <v>0</v>
      </c>
      <c r="AK232" s="24"/>
      <c r="AL232" s="24"/>
    </row>
    <row r="233" spans="1:38" ht="236.25">
      <c r="A233" s="8" t="s">
        <v>805</v>
      </c>
      <c r="B233" s="73" t="s">
        <v>561</v>
      </c>
      <c r="C233" s="15" t="s">
        <v>2317</v>
      </c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>
        <v>0</v>
      </c>
      <c r="AA233" s="24">
        <v>0</v>
      </c>
      <c r="AB233" s="24"/>
      <c r="AC233" s="24">
        <v>0</v>
      </c>
      <c r="AD233" s="24"/>
      <c r="AE233" s="24"/>
      <c r="AF233" s="24"/>
      <c r="AG233" s="24">
        <v>0</v>
      </c>
      <c r="AH233" s="24">
        <v>0</v>
      </c>
      <c r="AI233" s="24"/>
      <c r="AJ233" s="24">
        <v>0</v>
      </c>
      <c r="AK233" s="24"/>
      <c r="AL233" s="24"/>
    </row>
    <row r="234" spans="1:38" ht="173.25">
      <c r="A234" s="8" t="s">
        <v>805</v>
      </c>
      <c r="B234" s="73" t="s">
        <v>562</v>
      </c>
      <c r="C234" s="15" t="s">
        <v>2318</v>
      </c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>
        <v>0</v>
      </c>
      <c r="AA234" s="24">
        <v>0</v>
      </c>
      <c r="AB234" s="24"/>
      <c r="AC234" s="24">
        <v>0</v>
      </c>
      <c r="AD234" s="24"/>
      <c r="AE234" s="24"/>
      <c r="AF234" s="24"/>
      <c r="AG234" s="24">
        <v>0</v>
      </c>
      <c r="AH234" s="24">
        <v>0</v>
      </c>
      <c r="AI234" s="24"/>
      <c r="AJ234" s="24">
        <v>0</v>
      </c>
      <c r="AK234" s="24"/>
      <c r="AL234" s="24"/>
    </row>
    <row r="235" spans="1:38" ht="63">
      <c r="A235" s="8" t="s">
        <v>805</v>
      </c>
      <c r="B235" s="73" t="s">
        <v>563</v>
      </c>
      <c r="C235" s="15" t="s">
        <v>2319</v>
      </c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>
        <v>0</v>
      </c>
      <c r="AA235" s="24">
        <v>0</v>
      </c>
      <c r="AB235" s="24"/>
      <c r="AC235" s="24">
        <v>0</v>
      </c>
      <c r="AD235" s="24"/>
      <c r="AE235" s="24"/>
      <c r="AF235" s="24"/>
      <c r="AG235" s="24">
        <v>0</v>
      </c>
      <c r="AH235" s="24">
        <v>0</v>
      </c>
      <c r="AI235" s="24"/>
      <c r="AJ235" s="24">
        <v>0</v>
      </c>
      <c r="AK235" s="24"/>
      <c r="AL235" s="24"/>
    </row>
    <row r="236" spans="1:38" ht="63">
      <c r="A236" s="8" t="s">
        <v>805</v>
      </c>
      <c r="B236" s="73" t="s">
        <v>564</v>
      </c>
      <c r="C236" s="15" t="s">
        <v>297</v>
      </c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>
        <v>0</v>
      </c>
      <c r="AA236" s="24">
        <v>0</v>
      </c>
      <c r="AB236" s="24"/>
      <c r="AC236" s="24">
        <v>0</v>
      </c>
      <c r="AD236" s="24"/>
      <c r="AE236" s="24"/>
      <c r="AF236" s="24"/>
      <c r="AG236" s="24">
        <v>0</v>
      </c>
      <c r="AH236" s="24">
        <v>0</v>
      </c>
      <c r="AI236" s="24"/>
      <c r="AJ236" s="24">
        <v>0</v>
      </c>
      <c r="AK236" s="24"/>
      <c r="AL236" s="24"/>
    </row>
    <row r="237" spans="1:38" ht="94.5">
      <c r="A237" s="8" t="s">
        <v>805</v>
      </c>
      <c r="B237" s="73" t="s">
        <v>565</v>
      </c>
      <c r="C237" s="15" t="s">
        <v>298</v>
      </c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>
        <v>0</v>
      </c>
      <c r="AA237" s="24">
        <v>0</v>
      </c>
      <c r="AB237" s="24"/>
      <c r="AC237" s="24">
        <v>0</v>
      </c>
      <c r="AD237" s="24"/>
      <c r="AE237" s="24"/>
      <c r="AF237" s="24"/>
      <c r="AG237" s="24">
        <v>0</v>
      </c>
      <c r="AH237" s="24">
        <v>0</v>
      </c>
      <c r="AI237" s="24"/>
      <c r="AJ237" s="24">
        <v>0</v>
      </c>
      <c r="AK237" s="24"/>
      <c r="AL237" s="24"/>
    </row>
    <row r="238" spans="1:38" ht="47.25">
      <c r="A238" s="8" t="s">
        <v>805</v>
      </c>
      <c r="B238" s="73" t="s">
        <v>566</v>
      </c>
      <c r="C238" s="15" t="s">
        <v>299</v>
      </c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>
        <v>0</v>
      </c>
      <c r="AA238" s="24">
        <v>0</v>
      </c>
      <c r="AB238" s="24"/>
      <c r="AC238" s="24">
        <v>0</v>
      </c>
      <c r="AD238" s="24"/>
      <c r="AE238" s="24"/>
      <c r="AF238" s="24"/>
      <c r="AG238" s="24">
        <v>0</v>
      </c>
      <c r="AH238" s="24">
        <v>0</v>
      </c>
      <c r="AI238" s="24"/>
      <c r="AJ238" s="24">
        <v>0</v>
      </c>
      <c r="AK238" s="24"/>
      <c r="AL238" s="24"/>
    </row>
    <row r="239" spans="1:38" ht="47.25">
      <c r="A239" s="8" t="s">
        <v>804</v>
      </c>
      <c r="B239" s="73" t="s">
        <v>1023</v>
      </c>
      <c r="C239" s="15" t="s">
        <v>1024</v>
      </c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>
        <v>5.6742900000000009</v>
      </c>
      <c r="AA239" s="24">
        <v>0</v>
      </c>
      <c r="AB239" s="24"/>
      <c r="AC239" s="24">
        <v>0</v>
      </c>
      <c r="AD239" s="24"/>
      <c r="AE239" s="24"/>
      <c r="AF239" s="24"/>
      <c r="AG239" s="24">
        <v>5.6742900000000009</v>
      </c>
      <c r="AH239" s="24">
        <v>0</v>
      </c>
      <c r="AI239" s="24"/>
      <c r="AJ239" s="24">
        <v>0</v>
      </c>
      <c r="AK239" s="24"/>
      <c r="AL239" s="24"/>
    </row>
    <row r="240" spans="1:38" ht="47.25">
      <c r="A240" s="8" t="s">
        <v>804</v>
      </c>
      <c r="B240" s="73" t="s">
        <v>1025</v>
      </c>
      <c r="C240" s="15" t="s">
        <v>1026</v>
      </c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>
        <v>4.6079399999999993</v>
      </c>
      <c r="AA240" s="24">
        <v>0</v>
      </c>
      <c r="AB240" s="24"/>
      <c r="AC240" s="24">
        <v>0</v>
      </c>
      <c r="AD240" s="24"/>
      <c r="AE240" s="24"/>
      <c r="AF240" s="24"/>
      <c r="AG240" s="24">
        <v>4.6079399999999993</v>
      </c>
      <c r="AH240" s="24">
        <v>0</v>
      </c>
      <c r="AI240" s="24"/>
      <c r="AJ240" s="24">
        <v>0</v>
      </c>
      <c r="AK240" s="24"/>
      <c r="AL240" s="24"/>
    </row>
    <row r="241" spans="1:38" ht="47.25">
      <c r="A241" s="8" t="s">
        <v>804</v>
      </c>
      <c r="B241" s="73" t="s">
        <v>567</v>
      </c>
      <c r="C241" s="15" t="s">
        <v>300</v>
      </c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>
        <v>0</v>
      </c>
      <c r="AA241" s="24">
        <v>0</v>
      </c>
      <c r="AB241" s="24"/>
      <c r="AC241" s="24">
        <v>0</v>
      </c>
      <c r="AD241" s="24"/>
      <c r="AE241" s="24"/>
      <c r="AF241" s="24"/>
      <c r="AG241" s="24">
        <v>0</v>
      </c>
      <c r="AH241" s="24">
        <v>0</v>
      </c>
      <c r="AI241" s="24"/>
      <c r="AJ241" s="24">
        <v>0</v>
      </c>
      <c r="AK241" s="24"/>
      <c r="AL241" s="24"/>
    </row>
    <row r="242" spans="1:38" ht="47.25">
      <c r="A242" s="8" t="s">
        <v>804</v>
      </c>
      <c r="B242" s="73" t="s">
        <v>568</v>
      </c>
      <c r="C242" s="15" t="s">
        <v>301</v>
      </c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>
        <v>0</v>
      </c>
      <c r="AA242" s="24">
        <v>0</v>
      </c>
      <c r="AB242" s="24"/>
      <c r="AC242" s="24">
        <v>0</v>
      </c>
      <c r="AD242" s="24"/>
      <c r="AE242" s="24"/>
      <c r="AF242" s="24"/>
      <c r="AG242" s="24">
        <v>0</v>
      </c>
      <c r="AH242" s="24">
        <v>0</v>
      </c>
      <c r="AI242" s="24"/>
      <c r="AJ242" s="24">
        <v>0</v>
      </c>
      <c r="AK242" s="24"/>
      <c r="AL242" s="24"/>
    </row>
    <row r="243" spans="1:38" ht="47.25">
      <c r="A243" s="8" t="s">
        <v>804</v>
      </c>
      <c r="B243" s="73" t="s">
        <v>1027</v>
      </c>
      <c r="C243" s="15" t="s">
        <v>1028</v>
      </c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>
        <v>1.7144400000000002</v>
      </c>
      <c r="AA243" s="24">
        <v>0</v>
      </c>
      <c r="AB243" s="24"/>
      <c r="AC243" s="24">
        <v>0</v>
      </c>
      <c r="AD243" s="24"/>
      <c r="AE243" s="24"/>
      <c r="AF243" s="24"/>
      <c r="AG243" s="24">
        <v>1.7144400000000002</v>
      </c>
      <c r="AH243" s="24">
        <v>0</v>
      </c>
      <c r="AI243" s="24"/>
      <c r="AJ243" s="24">
        <v>0</v>
      </c>
      <c r="AK243" s="24"/>
      <c r="AL243" s="24"/>
    </row>
    <row r="244" spans="1:38" ht="47.25">
      <c r="A244" s="8" t="s">
        <v>804</v>
      </c>
      <c r="B244" s="73" t="s">
        <v>569</v>
      </c>
      <c r="C244" s="15" t="s">
        <v>302</v>
      </c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>
        <v>0</v>
      </c>
      <c r="AA244" s="24">
        <v>0</v>
      </c>
      <c r="AB244" s="24"/>
      <c r="AC244" s="24">
        <v>0</v>
      </c>
      <c r="AD244" s="24"/>
      <c r="AE244" s="24"/>
      <c r="AF244" s="24"/>
      <c r="AG244" s="24">
        <v>0</v>
      </c>
      <c r="AH244" s="24">
        <v>0</v>
      </c>
      <c r="AI244" s="24"/>
      <c r="AJ244" s="24">
        <v>0</v>
      </c>
      <c r="AK244" s="24"/>
      <c r="AL244" s="24"/>
    </row>
    <row r="245" spans="1:38" ht="78.75">
      <c r="A245" s="8" t="s">
        <v>805</v>
      </c>
      <c r="B245" s="73" t="s">
        <v>107</v>
      </c>
      <c r="C245" s="15" t="s">
        <v>303</v>
      </c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>
        <v>0</v>
      </c>
      <c r="AA245" s="24">
        <v>0</v>
      </c>
      <c r="AB245" s="24"/>
      <c r="AC245" s="24">
        <v>0</v>
      </c>
      <c r="AD245" s="24"/>
      <c r="AE245" s="24"/>
      <c r="AF245" s="24"/>
      <c r="AG245" s="24">
        <v>0</v>
      </c>
      <c r="AH245" s="24">
        <v>0</v>
      </c>
      <c r="AI245" s="24"/>
      <c r="AJ245" s="24">
        <v>0</v>
      </c>
      <c r="AK245" s="24"/>
      <c r="AL245" s="24"/>
    </row>
    <row r="246" spans="1:38" ht="47.25">
      <c r="A246" s="8" t="s">
        <v>804</v>
      </c>
      <c r="B246" s="73" t="s">
        <v>570</v>
      </c>
      <c r="C246" s="15" t="s">
        <v>304</v>
      </c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>
        <v>0</v>
      </c>
      <c r="AA246" s="24">
        <v>0</v>
      </c>
      <c r="AB246" s="24"/>
      <c r="AC246" s="24">
        <v>0</v>
      </c>
      <c r="AD246" s="24"/>
      <c r="AE246" s="24"/>
      <c r="AF246" s="24"/>
      <c r="AG246" s="24">
        <v>0</v>
      </c>
      <c r="AH246" s="24">
        <v>0</v>
      </c>
      <c r="AI246" s="24"/>
      <c r="AJ246" s="24">
        <v>0</v>
      </c>
      <c r="AK246" s="24"/>
      <c r="AL246" s="24"/>
    </row>
    <row r="247" spans="1:38" ht="47.25">
      <c r="A247" s="8" t="s">
        <v>804</v>
      </c>
      <c r="B247" s="73" t="s">
        <v>1029</v>
      </c>
      <c r="C247" s="15" t="s">
        <v>1030</v>
      </c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>
        <v>7.6618300000000001</v>
      </c>
      <c r="AA247" s="24">
        <v>0</v>
      </c>
      <c r="AB247" s="24"/>
      <c r="AC247" s="24">
        <v>0</v>
      </c>
      <c r="AD247" s="24"/>
      <c r="AE247" s="24"/>
      <c r="AF247" s="24"/>
      <c r="AG247" s="24">
        <v>7.6618300000000001</v>
      </c>
      <c r="AH247" s="24">
        <v>0</v>
      </c>
      <c r="AI247" s="24"/>
      <c r="AJ247" s="24">
        <v>0</v>
      </c>
      <c r="AK247" s="24"/>
      <c r="AL247" s="24"/>
    </row>
    <row r="248" spans="1:38" ht="63">
      <c r="A248" s="8" t="s">
        <v>805</v>
      </c>
      <c r="B248" s="73" t="s">
        <v>1031</v>
      </c>
      <c r="C248" s="15" t="s">
        <v>2320</v>
      </c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>
        <v>3.8517600000000005</v>
      </c>
      <c r="AA248" s="24">
        <v>0</v>
      </c>
      <c r="AB248" s="24"/>
      <c r="AC248" s="24">
        <v>0.55000000000000004</v>
      </c>
      <c r="AD248" s="24"/>
      <c r="AE248" s="24"/>
      <c r="AF248" s="24"/>
      <c r="AG248" s="24">
        <v>3.8517600000000005</v>
      </c>
      <c r="AH248" s="24">
        <v>0</v>
      </c>
      <c r="AI248" s="24"/>
      <c r="AJ248" s="24">
        <v>0.55000000000000004</v>
      </c>
      <c r="AK248" s="24"/>
      <c r="AL248" s="24"/>
    </row>
    <row r="249" spans="1:38" ht="63">
      <c r="A249" s="8" t="s">
        <v>805</v>
      </c>
      <c r="B249" s="73" t="s">
        <v>1032</v>
      </c>
      <c r="C249" s="15" t="s">
        <v>2321</v>
      </c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>
        <v>2.4195199999999999</v>
      </c>
      <c r="AA249" s="24">
        <v>0</v>
      </c>
      <c r="AB249" s="24"/>
      <c r="AC249" s="24">
        <v>0.25</v>
      </c>
      <c r="AD249" s="24"/>
      <c r="AE249" s="24"/>
      <c r="AF249" s="24"/>
      <c r="AG249" s="24">
        <v>2.4195199999999999</v>
      </c>
      <c r="AH249" s="24">
        <v>0</v>
      </c>
      <c r="AI249" s="24"/>
      <c r="AJ249" s="24">
        <v>0.25</v>
      </c>
      <c r="AK249" s="24"/>
      <c r="AL249" s="24"/>
    </row>
    <row r="250" spans="1:38" ht="63">
      <c r="A250" s="8" t="s">
        <v>805</v>
      </c>
      <c r="B250" s="73" t="s">
        <v>1033</v>
      </c>
      <c r="C250" s="15" t="s">
        <v>2322</v>
      </c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>
        <v>2.7517900000000002</v>
      </c>
      <c r="AA250" s="24">
        <v>0</v>
      </c>
      <c r="AB250" s="24"/>
      <c r="AC250" s="24">
        <v>0.32</v>
      </c>
      <c r="AD250" s="24"/>
      <c r="AE250" s="24"/>
      <c r="AF250" s="24"/>
      <c r="AG250" s="24">
        <v>2.7517900000000002</v>
      </c>
      <c r="AH250" s="24">
        <v>0</v>
      </c>
      <c r="AI250" s="24"/>
      <c r="AJ250" s="24">
        <v>0.32</v>
      </c>
      <c r="AK250" s="24"/>
      <c r="AL250" s="24"/>
    </row>
    <row r="251" spans="1:38" ht="63">
      <c r="A251" s="8" t="s">
        <v>805</v>
      </c>
      <c r="B251" s="73" t="s">
        <v>1034</v>
      </c>
      <c r="C251" s="15" t="s">
        <v>2323</v>
      </c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>
        <v>2.7457399999999996</v>
      </c>
      <c r="AA251" s="24">
        <v>0</v>
      </c>
      <c r="AB251" s="24"/>
      <c r="AC251" s="24">
        <v>0.32</v>
      </c>
      <c r="AD251" s="24"/>
      <c r="AE251" s="24"/>
      <c r="AF251" s="24"/>
      <c r="AG251" s="24">
        <v>2.7457399999999996</v>
      </c>
      <c r="AH251" s="24">
        <v>0</v>
      </c>
      <c r="AI251" s="24"/>
      <c r="AJ251" s="24">
        <v>0.32</v>
      </c>
      <c r="AK251" s="24"/>
      <c r="AL251" s="24"/>
    </row>
    <row r="252" spans="1:38" ht="94.5">
      <c r="A252" s="8" t="s">
        <v>805</v>
      </c>
      <c r="B252" s="73" t="s">
        <v>571</v>
      </c>
      <c r="C252" s="15" t="s">
        <v>305</v>
      </c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>
        <v>0</v>
      </c>
      <c r="AA252" s="24">
        <v>0</v>
      </c>
      <c r="AB252" s="24"/>
      <c r="AC252" s="24">
        <v>0</v>
      </c>
      <c r="AD252" s="24"/>
      <c r="AE252" s="24"/>
      <c r="AF252" s="24"/>
      <c r="AG252" s="24">
        <v>0</v>
      </c>
      <c r="AH252" s="24">
        <v>0</v>
      </c>
      <c r="AI252" s="24"/>
      <c r="AJ252" s="24">
        <v>0</v>
      </c>
      <c r="AK252" s="24"/>
      <c r="AL252" s="24"/>
    </row>
    <row r="253" spans="1:38" ht="78.75">
      <c r="A253" s="8" t="s">
        <v>804</v>
      </c>
      <c r="B253" s="73" t="s">
        <v>1035</v>
      </c>
      <c r="C253" s="15" t="s">
        <v>2324</v>
      </c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>
        <v>1.5161</v>
      </c>
      <c r="AA253" s="24">
        <v>1.26</v>
      </c>
      <c r="AB253" s="24"/>
      <c r="AC253" s="24">
        <v>0</v>
      </c>
      <c r="AD253" s="24"/>
      <c r="AE253" s="24"/>
      <c r="AF253" s="24"/>
      <c r="AG253" s="24">
        <v>1.5161</v>
      </c>
      <c r="AH253" s="24">
        <v>1.26</v>
      </c>
      <c r="AI253" s="24"/>
      <c r="AJ253" s="24">
        <v>0</v>
      </c>
      <c r="AK253" s="24"/>
      <c r="AL253" s="24"/>
    </row>
    <row r="254" spans="1:38" ht="141.75">
      <c r="A254" s="8" t="s">
        <v>804</v>
      </c>
      <c r="B254" s="73" t="s">
        <v>1036</v>
      </c>
      <c r="C254" s="15" t="s">
        <v>2325</v>
      </c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>
        <v>0.48705999999999999</v>
      </c>
      <c r="AA254" s="24">
        <v>0.40</v>
      </c>
      <c r="AB254" s="24"/>
      <c r="AC254" s="24">
        <v>0</v>
      </c>
      <c r="AD254" s="24"/>
      <c r="AE254" s="24"/>
      <c r="AF254" s="24"/>
      <c r="AG254" s="24">
        <v>0.48705999999999999</v>
      </c>
      <c r="AH254" s="24">
        <v>0.40</v>
      </c>
      <c r="AI254" s="24"/>
      <c r="AJ254" s="24">
        <v>0</v>
      </c>
      <c r="AK254" s="24"/>
      <c r="AL254" s="24"/>
    </row>
    <row r="255" spans="1:38" ht="141.75">
      <c r="A255" s="8" t="s">
        <v>804</v>
      </c>
      <c r="B255" s="73" t="s">
        <v>1037</v>
      </c>
      <c r="C255" s="15" t="s">
        <v>2326</v>
      </c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>
        <v>0.48705999999999999</v>
      </c>
      <c r="AA255" s="24">
        <v>0.40</v>
      </c>
      <c r="AB255" s="24"/>
      <c r="AC255" s="24">
        <v>0</v>
      </c>
      <c r="AD255" s="24"/>
      <c r="AE255" s="24"/>
      <c r="AF255" s="24"/>
      <c r="AG255" s="24">
        <v>0.48705999999999999</v>
      </c>
      <c r="AH255" s="24">
        <v>0.40</v>
      </c>
      <c r="AI255" s="24"/>
      <c r="AJ255" s="24">
        <v>0</v>
      </c>
      <c r="AK255" s="24"/>
      <c r="AL255" s="24"/>
    </row>
    <row r="256" spans="1:38" ht="78.75">
      <c r="A256" s="8" t="s">
        <v>805</v>
      </c>
      <c r="B256" s="73" t="s">
        <v>1038</v>
      </c>
      <c r="C256" s="15" t="s">
        <v>1039</v>
      </c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>
        <v>0</v>
      </c>
      <c r="AA256" s="24">
        <v>0</v>
      </c>
      <c r="AB256" s="24"/>
      <c r="AC256" s="24">
        <v>0</v>
      </c>
      <c r="AD256" s="24"/>
      <c r="AE256" s="24"/>
      <c r="AF256" s="24"/>
      <c r="AG256" s="24">
        <v>0</v>
      </c>
      <c r="AH256" s="24">
        <v>0</v>
      </c>
      <c r="AI256" s="24"/>
      <c r="AJ256" s="24">
        <v>0</v>
      </c>
      <c r="AK256" s="24"/>
      <c r="AL256" s="24"/>
    </row>
    <row r="257" spans="1:38" ht="63">
      <c r="A257" s="8" t="s">
        <v>804</v>
      </c>
      <c r="B257" s="73" t="s">
        <v>1040</v>
      </c>
      <c r="C257" s="15" t="s">
        <v>1041</v>
      </c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>
        <v>0</v>
      </c>
      <c r="AA257" s="24">
        <v>0</v>
      </c>
      <c r="AB257" s="24"/>
      <c r="AC257" s="24">
        <v>0</v>
      </c>
      <c r="AD257" s="24"/>
      <c r="AE257" s="24"/>
      <c r="AF257" s="24"/>
      <c r="AG257" s="24">
        <v>0</v>
      </c>
      <c r="AH257" s="24">
        <v>0</v>
      </c>
      <c r="AI257" s="24"/>
      <c r="AJ257" s="24">
        <v>0</v>
      </c>
      <c r="AK257" s="24"/>
      <c r="AL257" s="24"/>
    </row>
    <row r="258" spans="1:38" ht="78.75">
      <c r="A258" s="8" t="s">
        <v>805</v>
      </c>
      <c r="B258" s="73" t="s">
        <v>111</v>
      </c>
      <c r="C258" s="15" t="s">
        <v>2327</v>
      </c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>
        <v>0</v>
      </c>
      <c r="AA258" s="24">
        <v>0</v>
      </c>
      <c r="AB258" s="24"/>
      <c r="AC258" s="24">
        <v>0</v>
      </c>
      <c r="AD258" s="24"/>
      <c r="AE258" s="24"/>
      <c r="AF258" s="24"/>
      <c r="AG258" s="24">
        <v>0</v>
      </c>
      <c r="AH258" s="24">
        <v>0</v>
      </c>
      <c r="AI258" s="24"/>
      <c r="AJ258" s="24">
        <v>0</v>
      </c>
      <c r="AK258" s="24"/>
      <c r="AL258" s="24"/>
    </row>
    <row r="259" spans="1:38" ht="47.25">
      <c r="A259" s="8" t="s">
        <v>805</v>
      </c>
      <c r="B259" s="73" t="s">
        <v>572</v>
      </c>
      <c r="C259" s="15" t="s">
        <v>2328</v>
      </c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>
        <v>0</v>
      </c>
      <c r="AA259" s="24">
        <v>0</v>
      </c>
      <c r="AB259" s="24"/>
      <c r="AC259" s="24">
        <v>0</v>
      </c>
      <c r="AD259" s="24"/>
      <c r="AE259" s="24"/>
      <c r="AF259" s="24"/>
      <c r="AG259" s="24">
        <v>0</v>
      </c>
      <c r="AH259" s="24">
        <v>0</v>
      </c>
      <c r="AI259" s="24"/>
      <c r="AJ259" s="24">
        <v>0</v>
      </c>
      <c r="AK259" s="24"/>
      <c r="AL259" s="24"/>
    </row>
    <row r="260" spans="1:38" ht="63">
      <c r="A260" s="8" t="s">
        <v>805</v>
      </c>
      <c r="B260" s="73" t="s">
        <v>573</v>
      </c>
      <c r="C260" s="15" t="s">
        <v>2329</v>
      </c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>
        <v>0</v>
      </c>
      <c r="AA260" s="24">
        <v>0</v>
      </c>
      <c r="AB260" s="24"/>
      <c r="AC260" s="24">
        <v>0</v>
      </c>
      <c r="AD260" s="24"/>
      <c r="AE260" s="24"/>
      <c r="AF260" s="24"/>
      <c r="AG260" s="24">
        <v>0</v>
      </c>
      <c r="AH260" s="24">
        <v>0</v>
      </c>
      <c r="AI260" s="24"/>
      <c r="AJ260" s="24">
        <v>0</v>
      </c>
      <c r="AK260" s="24"/>
      <c r="AL260" s="24"/>
    </row>
    <row r="261" spans="1:38" ht="63">
      <c r="A261" s="8" t="s">
        <v>805</v>
      </c>
      <c r="B261" s="73" t="s">
        <v>1042</v>
      </c>
      <c r="C261" s="15" t="s">
        <v>1043</v>
      </c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>
        <v>0</v>
      </c>
      <c r="AA261" s="24">
        <v>0</v>
      </c>
      <c r="AB261" s="24"/>
      <c r="AC261" s="24">
        <v>0</v>
      </c>
      <c r="AD261" s="24"/>
      <c r="AE261" s="24"/>
      <c r="AF261" s="24"/>
      <c r="AG261" s="24">
        <v>0</v>
      </c>
      <c r="AH261" s="24">
        <v>0</v>
      </c>
      <c r="AI261" s="24"/>
      <c r="AJ261" s="24">
        <v>0</v>
      </c>
      <c r="AK261" s="24"/>
      <c r="AL261" s="24"/>
    </row>
    <row r="262" spans="1:38" ht="47.25">
      <c r="A262" s="8" t="s">
        <v>805</v>
      </c>
      <c r="B262" s="73" t="s">
        <v>574</v>
      </c>
      <c r="C262" s="15" t="s">
        <v>2330</v>
      </c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>
        <v>0</v>
      </c>
      <c r="AA262" s="24">
        <v>0</v>
      </c>
      <c r="AB262" s="24"/>
      <c r="AC262" s="24">
        <v>0</v>
      </c>
      <c r="AD262" s="24"/>
      <c r="AE262" s="24"/>
      <c r="AF262" s="24"/>
      <c r="AG262" s="24">
        <v>0</v>
      </c>
      <c r="AH262" s="24">
        <v>0</v>
      </c>
      <c r="AI262" s="24"/>
      <c r="AJ262" s="24">
        <v>0</v>
      </c>
      <c r="AK262" s="24"/>
      <c r="AL262" s="24"/>
    </row>
    <row r="263" spans="1:38" ht="47.25">
      <c r="A263" s="8" t="s">
        <v>805</v>
      </c>
      <c r="B263" s="73" t="s">
        <v>575</v>
      </c>
      <c r="C263" s="15" t="s">
        <v>2331</v>
      </c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>
        <v>0</v>
      </c>
      <c r="AA263" s="24">
        <v>0</v>
      </c>
      <c r="AB263" s="24"/>
      <c r="AC263" s="24">
        <v>0</v>
      </c>
      <c r="AD263" s="24"/>
      <c r="AE263" s="24"/>
      <c r="AF263" s="24"/>
      <c r="AG263" s="24">
        <v>0</v>
      </c>
      <c r="AH263" s="24">
        <v>0</v>
      </c>
      <c r="AI263" s="24"/>
      <c r="AJ263" s="24">
        <v>0</v>
      </c>
      <c r="AK263" s="24"/>
      <c r="AL263" s="24"/>
    </row>
    <row r="264" spans="1:38" ht="47.25">
      <c r="A264" s="8" t="s">
        <v>805</v>
      </c>
      <c r="B264" s="73" t="s">
        <v>576</v>
      </c>
      <c r="C264" s="15" t="s">
        <v>2332</v>
      </c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>
        <v>0</v>
      </c>
      <c r="AA264" s="24">
        <v>0</v>
      </c>
      <c r="AB264" s="24"/>
      <c r="AC264" s="24">
        <v>0</v>
      </c>
      <c r="AD264" s="24"/>
      <c r="AE264" s="24"/>
      <c r="AF264" s="24"/>
      <c r="AG264" s="24">
        <v>0</v>
      </c>
      <c r="AH264" s="24">
        <v>0</v>
      </c>
      <c r="AI264" s="24"/>
      <c r="AJ264" s="24">
        <v>0</v>
      </c>
      <c r="AK264" s="24"/>
      <c r="AL264" s="24"/>
    </row>
    <row r="265" spans="1:38" ht="63">
      <c r="A265" s="8" t="s">
        <v>804</v>
      </c>
      <c r="B265" s="73" t="s">
        <v>1044</v>
      </c>
      <c r="C265" s="15" t="s">
        <v>1045</v>
      </c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>
        <v>2.00684</v>
      </c>
      <c r="AA265" s="24">
        <v>1.26</v>
      </c>
      <c r="AB265" s="24"/>
      <c r="AC265" s="24">
        <v>0</v>
      </c>
      <c r="AD265" s="24"/>
      <c r="AE265" s="24"/>
      <c r="AF265" s="24"/>
      <c r="AG265" s="24">
        <v>2.00684</v>
      </c>
      <c r="AH265" s="24">
        <v>1.26</v>
      </c>
      <c r="AI265" s="24"/>
      <c r="AJ265" s="24">
        <v>0</v>
      </c>
      <c r="AK265" s="24"/>
      <c r="AL265" s="24"/>
    </row>
    <row r="266" spans="1:38" ht="78.75">
      <c r="A266" s="8" t="s">
        <v>805</v>
      </c>
      <c r="B266" s="73" t="s">
        <v>176</v>
      </c>
      <c r="C266" s="15" t="s">
        <v>2333</v>
      </c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>
        <v>0</v>
      </c>
      <c r="AA266" s="24">
        <v>0</v>
      </c>
      <c r="AB266" s="24"/>
      <c r="AC266" s="24">
        <v>0</v>
      </c>
      <c r="AD266" s="24"/>
      <c r="AE266" s="24"/>
      <c r="AF266" s="24"/>
      <c r="AG266" s="24">
        <v>0</v>
      </c>
      <c r="AH266" s="24">
        <v>0</v>
      </c>
      <c r="AI266" s="24"/>
      <c r="AJ266" s="24">
        <v>0</v>
      </c>
      <c r="AK266" s="24"/>
      <c r="AL266" s="24"/>
    </row>
    <row r="267" spans="1:38" ht="78.75">
      <c r="A267" s="8" t="s">
        <v>805</v>
      </c>
      <c r="B267" s="73" t="s">
        <v>112</v>
      </c>
      <c r="C267" s="15" t="s">
        <v>731</v>
      </c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>
        <v>0</v>
      </c>
      <c r="AA267" s="24">
        <v>0</v>
      </c>
      <c r="AB267" s="24"/>
      <c r="AC267" s="24">
        <v>0</v>
      </c>
      <c r="AD267" s="24"/>
      <c r="AE267" s="24"/>
      <c r="AF267" s="24"/>
      <c r="AG267" s="24">
        <v>0</v>
      </c>
      <c r="AH267" s="24">
        <v>0</v>
      </c>
      <c r="AI267" s="24"/>
      <c r="AJ267" s="24">
        <v>0</v>
      </c>
      <c r="AK267" s="24"/>
      <c r="AL267" s="24"/>
    </row>
    <row r="268" spans="1:38" ht="63">
      <c r="A268" s="8" t="s">
        <v>805</v>
      </c>
      <c r="B268" s="73" t="s">
        <v>177</v>
      </c>
      <c r="C268" s="15" t="s">
        <v>2334</v>
      </c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>
        <v>0</v>
      </c>
      <c r="AA268" s="24">
        <v>0</v>
      </c>
      <c r="AB268" s="24"/>
      <c r="AC268" s="24">
        <v>0</v>
      </c>
      <c r="AD268" s="24"/>
      <c r="AE268" s="24"/>
      <c r="AF268" s="24"/>
      <c r="AG268" s="24">
        <v>0</v>
      </c>
      <c r="AH268" s="24">
        <v>0</v>
      </c>
      <c r="AI268" s="24"/>
      <c r="AJ268" s="24">
        <v>0</v>
      </c>
      <c r="AK268" s="24"/>
      <c r="AL268" s="24"/>
    </row>
    <row r="269" spans="1:38" ht="63">
      <c r="A269" s="8" t="s">
        <v>805</v>
      </c>
      <c r="B269" s="73" t="s">
        <v>1046</v>
      </c>
      <c r="C269" s="15" t="s">
        <v>1047</v>
      </c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>
        <v>3.3894899999999994</v>
      </c>
      <c r="AA269" s="24">
        <v>0</v>
      </c>
      <c r="AB269" s="24"/>
      <c r="AC269" s="24">
        <v>0.70</v>
      </c>
      <c r="AD269" s="24"/>
      <c r="AE269" s="24"/>
      <c r="AF269" s="24"/>
      <c r="AG269" s="24">
        <v>3.3894899999999994</v>
      </c>
      <c r="AH269" s="24">
        <v>0</v>
      </c>
      <c r="AI269" s="24"/>
      <c r="AJ269" s="24">
        <v>0.70</v>
      </c>
      <c r="AK269" s="24"/>
      <c r="AL269" s="24"/>
    </row>
    <row r="270" spans="1:38" ht="47.25">
      <c r="A270" s="8" t="s">
        <v>805</v>
      </c>
      <c r="B270" s="73" t="s">
        <v>1048</v>
      </c>
      <c r="C270" s="15" t="s">
        <v>2335</v>
      </c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>
        <v>3.7838499999999997</v>
      </c>
      <c r="AA270" s="24">
        <v>0.25</v>
      </c>
      <c r="AB270" s="24"/>
      <c r="AC270" s="24">
        <v>0</v>
      </c>
      <c r="AD270" s="24"/>
      <c r="AE270" s="24"/>
      <c r="AF270" s="24"/>
      <c r="AG270" s="24">
        <v>3.7838499999999997</v>
      </c>
      <c r="AH270" s="24">
        <v>0.25</v>
      </c>
      <c r="AI270" s="24"/>
      <c r="AJ270" s="24">
        <v>0</v>
      </c>
      <c r="AK270" s="24"/>
      <c r="AL270" s="24"/>
    </row>
    <row r="271" spans="1:38" ht="63">
      <c r="A271" s="8" t="s">
        <v>805</v>
      </c>
      <c r="B271" s="73" t="s">
        <v>1049</v>
      </c>
      <c r="C271" s="15" t="s">
        <v>1050</v>
      </c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>
        <v>1.4310699999999998</v>
      </c>
      <c r="AA271" s="24">
        <v>0</v>
      </c>
      <c r="AB271" s="24"/>
      <c r="AC271" s="24">
        <v>0</v>
      </c>
      <c r="AD271" s="24"/>
      <c r="AE271" s="24"/>
      <c r="AF271" s="24"/>
      <c r="AG271" s="24">
        <v>1.4310699999999998</v>
      </c>
      <c r="AH271" s="24">
        <v>0</v>
      </c>
      <c r="AI271" s="24"/>
      <c r="AJ271" s="24">
        <v>0</v>
      </c>
      <c r="AK271" s="24"/>
      <c r="AL271" s="24"/>
    </row>
    <row r="272" spans="1:38" ht="47.25">
      <c r="A272" s="8" t="s">
        <v>805</v>
      </c>
      <c r="B272" s="73" t="s">
        <v>1051</v>
      </c>
      <c r="C272" s="15" t="s">
        <v>2336</v>
      </c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>
        <v>2.2623000000000002</v>
      </c>
      <c r="AA272" s="24">
        <v>0</v>
      </c>
      <c r="AB272" s="24"/>
      <c r="AC272" s="24">
        <v>0.40</v>
      </c>
      <c r="AD272" s="24"/>
      <c r="AE272" s="24"/>
      <c r="AF272" s="24"/>
      <c r="AG272" s="24">
        <v>2.2623000000000002</v>
      </c>
      <c r="AH272" s="24">
        <v>0</v>
      </c>
      <c r="AI272" s="24"/>
      <c r="AJ272" s="24">
        <v>0.40</v>
      </c>
      <c r="AK272" s="24"/>
      <c r="AL272" s="24"/>
    </row>
    <row r="273" spans="1:38" ht="94.5">
      <c r="A273" s="8" t="s">
        <v>805</v>
      </c>
      <c r="B273" s="73" t="s">
        <v>230</v>
      </c>
      <c r="C273" s="15" t="s">
        <v>2337</v>
      </c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>
        <v>0</v>
      </c>
      <c r="AA273" s="24">
        <v>0</v>
      </c>
      <c r="AB273" s="24"/>
      <c r="AC273" s="24">
        <v>0</v>
      </c>
      <c r="AD273" s="24"/>
      <c r="AE273" s="24"/>
      <c r="AF273" s="24"/>
      <c r="AG273" s="24">
        <v>0</v>
      </c>
      <c r="AH273" s="24">
        <v>0</v>
      </c>
      <c r="AI273" s="24"/>
      <c r="AJ273" s="24">
        <v>0</v>
      </c>
      <c r="AK273" s="24"/>
      <c r="AL273" s="24"/>
    </row>
    <row r="274" spans="1:38" ht="63">
      <c r="A274" s="8" t="s">
        <v>804</v>
      </c>
      <c r="B274" s="73" t="s">
        <v>1052</v>
      </c>
      <c r="C274" s="15" t="s">
        <v>1053</v>
      </c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>
        <v>0.85959000000000008</v>
      </c>
      <c r="AA274" s="24">
        <v>0</v>
      </c>
      <c r="AB274" s="24"/>
      <c r="AC274" s="24">
        <v>0</v>
      </c>
      <c r="AD274" s="24"/>
      <c r="AE274" s="24"/>
      <c r="AF274" s="24"/>
      <c r="AG274" s="24">
        <v>0.85959000000000008</v>
      </c>
      <c r="AH274" s="24">
        <v>0</v>
      </c>
      <c r="AI274" s="24"/>
      <c r="AJ274" s="24">
        <v>0</v>
      </c>
      <c r="AK274" s="24"/>
      <c r="AL274" s="24"/>
    </row>
    <row r="275" spans="1:38" ht="47.25">
      <c r="A275" s="8" t="s">
        <v>804</v>
      </c>
      <c r="B275" s="73" t="s">
        <v>1054</v>
      </c>
      <c r="C275" s="15" t="s">
        <v>1055</v>
      </c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>
        <v>1.3357600000000001</v>
      </c>
      <c r="AA275" s="24">
        <v>0.80</v>
      </c>
      <c r="AB275" s="24"/>
      <c r="AC275" s="24">
        <v>0</v>
      </c>
      <c r="AD275" s="24"/>
      <c r="AE275" s="24"/>
      <c r="AF275" s="24"/>
      <c r="AG275" s="24">
        <v>1.3357600000000001</v>
      </c>
      <c r="AH275" s="24">
        <v>0.80</v>
      </c>
      <c r="AI275" s="24"/>
      <c r="AJ275" s="24">
        <v>0</v>
      </c>
      <c r="AK275" s="24"/>
      <c r="AL275" s="24"/>
    </row>
    <row r="276" spans="1:38" ht="78.75">
      <c r="A276" s="8" t="s">
        <v>805</v>
      </c>
      <c r="B276" s="73" t="s">
        <v>1056</v>
      </c>
      <c r="C276" s="15" t="s">
        <v>1057</v>
      </c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>
        <v>0.33471000000000001</v>
      </c>
      <c r="AA276" s="24">
        <v>0</v>
      </c>
      <c r="AB276" s="24"/>
      <c r="AC276" s="24">
        <v>0.25</v>
      </c>
      <c r="AD276" s="24"/>
      <c r="AE276" s="24"/>
      <c r="AF276" s="24"/>
      <c r="AG276" s="24">
        <v>0.33471000000000001</v>
      </c>
      <c r="AH276" s="24">
        <v>0</v>
      </c>
      <c r="AI276" s="24"/>
      <c r="AJ276" s="24">
        <v>0.25</v>
      </c>
      <c r="AK276" s="24"/>
      <c r="AL276" s="24"/>
    </row>
    <row r="277" spans="1:38" ht="47.25">
      <c r="A277" s="8" t="s">
        <v>804</v>
      </c>
      <c r="B277" s="73" t="s">
        <v>1058</v>
      </c>
      <c r="C277" s="15" t="s">
        <v>2338</v>
      </c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>
        <v>0.96348999999999985</v>
      </c>
      <c r="AA277" s="24">
        <v>0.80</v>
      </c>
      <c r="AB277" s="24"/>
      <c r="AC277" s="24">
        <v>0</v>
      </c>
      <c r="AD277" s="24"/>
      <c r="AE277" s="24"/>
      <c r="AF277" s="24"/>
      <c r="AG277" s="24">
        <v>0.96348999999999985</v>
      </c>
      <c r="AH277" s="24">
        <v>0.80</v>
      </c>
      <c r="AI277" s="24"/>
      <c r="AJ277" s="24">
        <v>0</v>
      </c>
      <c r="AK277" s="24"/>
      <c r="AL277" s="24"/>
    </row>
    <row r="278" spans="1:38" ht="94.5">
      <c r="A278" s="8" t="s">
        <v>804</v>
      </c>
      <c r="B278" s="73" t="s">
        <v>1059</v>
      </c>
      <c r="C278" s="15" t="s">
        <v>2339</v>
      </c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>
        <v>0.8593099999999998</v>
      </c>
      <c r="AA278" s="24">
        <v>0.40</v>
      </c>
      <c r="AB278" s="24"/>
      <c r="AC278" s="24">
        <v>0</v>
      </c>
      <c r="AD278" s="24"/>
      <c r="AE278" s="24"/>
      <c r="AF278" s="24"/>
      <c r="AG278" s="24">
        <v>0.8593099999999998</v>
      </c>
      <c r="AH278" s="24">
        <v>0.40</v>
      </c>
      <c r="AI278" s="24"/>
      <c r="AJ278" s="24">
        <v>0</v>
      </c>
      <c r="AK278" s="24"/>
      <c r="AL278" s="24"/>
    </row>
    <row r="279" spans="1:38" ht="78.75">
      <c r="A279" s="8" t="s">
        <v>805</v>
      </c>
      <c r="B279" s="73" t="s">
        <v>1060</v>
      </c>
      <c r="C279" s="15" t="s">
        <v>1061</v>
      </c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>
        <v>0</v>
      </c>
      <c r="AA279" s="24">
        <v>0</v>
      </c>
      <c r="AB279" s="24"/>
      <c r="AC279" s="24">
        <v>0</v>
      </c>
      <c r="AD279" s="24"/>
      <c r="AE279" s="24"/>
      <c r="AF279" s="24"/>
      <c r="AG279" s="24">
        <v>0</v>
      </c>
      <c r="AH279" s="24">
        <v>0</v>
      </c>
      <c r="AI279" s="24"/>
      <c r="AJ279" s="24">
        <v>0</v>
      </c>
      <c r="AK279" s="24"/>
      <c r="AL279" s="24"/>
    </row>
    <row r="280" spans="1:38" ht="63">
      <c r="A280" s="8" t="s">
        <v>805</v>
      </c>
      <c r="B280" s="73" t="s">
        <v>577</v>
      </c>
      <c r="C280" s="15" t="s">
        <v>306</v>
      </c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>
        <v>0</v>
      </c>
      <c r="AA280" s="24">
        <v>0</v>
      </c>
      <c r="AB280" s="24"/>
      <c r="AC280" s="24">
        <v>0</v>
      </c>
      <c r="AD280" s="24"/>
      <c r="AE280" s="24"/>
      <c r="AF280" s="24"/>
      <c r="AG280" s="24">
        <v>0</v>
      </c>
      <c r="AH280" s="24">
        <v>0</v>
      </c>
      <c r="AI280" s="24"/>
      <c r="AJ280" s="24">
        <v>0</v>
      </c>
      <c r="AK280" s="24"/>
      <c r="AL280" s="24"/>
    </row>
    <row r="281" spans="1:38" ht="63">
      <c r="A281" s="8" t="s">
        <v>805</v>
      </c>
      <c r="B281" s="73" t="s">
        <v>578</v>
      </c>
      <c r="C281" s="15" t="s">
        <v>307</v>
      </c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>
        <v>0</v>
      </c>
      <c r="AA281" s="24">
        <v>0</v>
      </c>
      <c r="AB281" s="24"/>
      <c r="AC281" s="24">
        <v>0</v>
      </c>
      <c r="AD281" s="24"/>
      <c r="AE281" s="24"/>
      <c r="AF281" s="24"/>
      <c r="AG281" s="24">
        <v>0</v>
      </c>
      <c r="AH281" s="24">
        <v>0</v>
      </c>
      <c r="AI281" s="24"/>
      <c r="AJ281" s="24">
        <v>0</v>
      </c>
      <c r="AK281" s="24"/>
      <c r="AL281" s="24"/>
    </row>
    <row r="282" spans="1:38" ht="78.75">
      <c r="A282" s="8" t="s">
        <v>805</v>
      </c>
      <c r="B282" s="73" t="s">
        <v>113</v>
      </c>
      <c r="C282" s="15" t="s">
        <v>732</v>
      </c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>
        <v>0</v>
      </c>
      <c r="AA282" s="24">
        <v>0</v>
      </c>
      <c r="AB282" s="24"/>
      <c r="AC282" s="24">
        <v>0</v>
      </c>
      <c r="AD282" s="24"/>
      <c r="AE282" s="24"/>
      <c r="AF282" s="24"/>
      <c r="AG282" s="24">
        <v>0</v>
      </c>
      <c r="AH282" s="24">
        <v>0</v>
      </c>
      <c r="AI282" s="24"/>
      <c r="AJ282" s="24">
        <v>0</v>
      </c>
      <c r="AK282" s="24"/>
      <c r="AL282" s="24"/>
    </row>
    <row r="283" spans="1:38" ht="78.75">
      <c r="A283" s="8" t="s">
        <v>805</v>
      </c>
      <c r="B283" s="73" t="s">
        <v>114</v>
      </c>
      <c r="C283" s="15" t="s">
        <v>733</v>
      </c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>
        <v>0</v>
      </c>
      <c r="AA283" s="24">
        <v>0</v>
      </c>
      <c r="AB283" s="24"/>
      <c r="AC283" s="24">
        <v>0</v>
      </c>
      <c r="AD283" s="24"/>
      <c r="AE283" s="24"/>
      <c r="AF283" s="24"/>
      <c r="AG283" s="24">
        <v>0</v>
      </c>
      <c r="AH283" s="24">
        <v>0</v>
      </c>
      <c r="AI283" s="24"/>
      <c r="AJ283" s="24">
        <v>0</v>
      </c>
      <c r="AK283" s="24"/>
      <c r="AL283" s="24"/>
    </row>
    <row r="284" spans="1:38" ht="47.25">
      <c r="A284" s="8" t="s">
        <v>804</v>
      </c>
      <c r="B284" s="73" t="s">
        <v>1062</v>
      </c>
      <c r="C284" s="15" t="s">
        <v>1063</v>
      </c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>
        <v>1.47844</v>
      </c>
      <c r="AA284" s="24">
        <v>1</v>
      </c>
      <c r="AB284" s="24"/>
      <c r="AC284" s="24">
        <v>0</v>
      </c>
      <c r="AD284" s="24"/>
      <c r="AE284" s="24"/>
      <c r="AF284" s="24"/>
      <c r="AG284" s="24">
        <v>1.47844</v>
      </c>
      <c r="AH284" s="24">
        <v>1</v>
      </c>
      <c r="AI284" s="24"/>
      <c r="AJ284" s="24">
        <v>0</v>
      </c>
      <c r="AK284" s="24"/>
      <c r="AL284" s="24"/>
    </row>
    <row r="285" spans="1:38" ht="78.75">
      <c r="A285" s="8" t="s">
        <v>805</v>
      </c>
      <c r="B285" s="73" t="s">
        <v>115</v>
      </c>
      <c r="C285" s="15" t="s">
        <v>734</v>
      </c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>
        <v>0</v>
      </c>
      <c r="AA285" s="24">
        <v>0</v>
      </c>
      <c r="AB285" s="24"/>
      <c r="AC285" s="24">
        <v>0</v>
      </c>
      <c r="AD285" s="24"/>
      <c r="AE285" s="24"/>
      <c r="AF285" s="24"/>
      <c r="AG285" s="24">
        <v>0</v>
      </c>
      <c r="AH285" s="24">
        <v>0</v>
      </c>
      <c r="AI285" s="24"/>
      <c r="AJ285" s="24">
        <v>0</v>
      </c>
      <c r="AK285" s="24"/>
      <c r="AL285" s="24"/>
    </row>
    <row r="286" spans="1:38" ht="47.25">
      <c r="A286" s="8" t="s">
        <v>804</v>
      </c>
      <c r="B286" s="73" t="s">
        <v>1064</v>
      </c>
      <c r="C286" s="15" t="s">
        <v>2340</v>
      </c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>
        <v>0.8593099999999998</v>
      </c>
      <c r="AA286" s="24">
        <v>0.40</v>
      </c>
      <c r="AB286" s="24"/>
      <c r="AC286" s="24">
        <v>0</v>
      </c>
      <c r="AD286" s="24"/>
      <c r="AE286" s="24"/>
      <c r="AF286" s="24"/>
      <c r="AG286" s="24">
        <v>0.8593099999999998</v>
      </c>
      <c r="AH286" s="24">
        <v>0.40</v>
      </c>
      <c r="AI286" s="24"/>
      <c r="AJ286" s="24">
        <v>0</v>
      </c>
      <c r="AK286" s="24"/>
      <c r="AL286" s="24"/>
    </row>
    <row r="287" spans="1:38" ht="47.25">
      <c r="A287" s="8" t="s">
        <v>805</v>
      </c>
      <c r="B287" s="73" t="s">
        <v>579</v>
      </c>
      <c r="C287" s="15" t="s">
        <v>2341</v>
      </c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>
        <v>0</v>
      </c>
      <c r="AA287" s="24">
        <v>0</v>
      </c>
      <c r="AB287" s="24"/>
      <c r="AC287" s="24">
        <v>0</v>
      </c>
      <c r="AD287" s="24"/>
      <c r="AE287" s="24"/>
      <c r="AF287" s="24"/>
      <c r="AG287" s="24">
        <v>0</v>
      </c>
      <c r="AH287" s="24">
        <v>0</v>
      </c>
      <c r="AI287" s="24"/>
      <c r="AJ287" s="24">
        <v>0</v>
      </c>
      <c r="AK287" s="24"/>
      <c r="AL287" s="24"/>
    </row>
    <row r="288" spans="1:38" ht="47.25">
      <c r="A288" s="8" t="s">
        <v>804</v>
      </c>
      <c r="B288" s="73" t="s">
        <v>1065</v>
      </c>
      <c r="C288" s="15" t="s">
        <v>1066</v>
      </c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>
        <v>4.0805600000000002</v>
      </c>
      <c r="AA288" s="24">
        <v>0.80</v>
      </c>
      <c r="AB288" s="24"/>
      <c r="AC288" s="24">
        <v>0</v>
      </c>
      <c r="AD288" s="24"/>
      <c r="AE288" s="24"/>
      <c r="AF288" s="24"/>
      <c r="AG288" s="24">
        <v>4.0805600000000002</v>
      </c>
      <c r="AH288" s="24">
        <v>0.80</v>
      </c>
      <c r="AI288" s="24"/>
      <c r="AJ288" s="24">
        <v>0</v>
      </c>
      <c r="AK288" s="24"/>
      <c r="AL288" s="24"/>
    </row>
    <row r="289" spans="1:38" ht="47.25">
      <c r="A289" s="8" t="s">
        <v>804</v>
      </c>
      <c r="B289" s="73" t="s">
        <v>1067</v>
      </c>
      <c r="C289" s="15" t="s">
        <v>1068</v>
      </c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>
        <v>6.6275</v>
      </c>
      <c r="AA289" s="24">
        <v>0</v>
      </c>
      <c r="AB289" s="24"/>
      <c r="AC289" s="24">
        <v>0</v>
      </c>
      <c r="AD289" s="24"/>
      <c r="AE289" s="24"/>
      <c r="AF289" s="24"/>
      <c r="AG289" s="24">
        <v>6.6275</v>
      </c>
      <c r="AH289" s="24">
        <v>0</v>
      </c>
      <c r="AI289" s="24"/>
      <c r="AJ289" s="24">
        <v>0</v>
      </c>
      <c r="AK289" s="24"/>
      <c r="AL289" s="24"/>
    </row>
    <row r="290" spans="1:38" ht="63">
      <c r="A290" s="8" t="s">
        <v>804</v>
      </c>
      <c r="B290" s="73" t="s">
        <v>1069</v>
      </c>
      <c r="C290" s="15" t="s">
        <v>1070</v>
      </c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>
        <v>4.05966</v>
      </c>
      <c r="AA290" s="24">
        <v>0.80</v>
      </c>
      <c r="AB290" s="24"/>
      <c r="AC290" s="24">
        <v>0</v>
      </c>
      <c r="AD290" s="24"/>
      <c r="AE290" s="24"/>
      <c r="AF290" s="24"/>
      <c r="AG290" s="24">
        <v>4.05966</v>
      </c>
      <c r="AH290" s="24">
        <v>0.80</v>
      </c>
      <c r="AI290" s="24"/>
      <c r="AJ290" s="24">
        <v>0</v>
      </c>
      <c r="AK290" s="24"/>
      <c r="AL290" s="24"/>
    </row>
    <row r="291" spans="1:38" ht="63">
      <c r="A291" s="8" t="s">
        <v>805</v>
      </c>
      <c r="B291" s="73" t="s">
        <v>1071</v>
      </c>
      <c r="C291" s="15" t="s">
        <v>2342</v>
      </c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>
        <v>0</v>
      </c>
      <c r="AA291" s="24">
        <v>0</v>
      </c>
      <c r="AB291" s="24"/>
      <c r="AC291" s="24">
        <v>0</v>
      </c>
      <c r="AD291" s="24"/>
      <c r="AE291" s="24"/>
      <c r="AF291" s="24"/>
      <c r="AG291" s="24">
        <v>0</v>
      </c>
      <c r="AH291" s="24">
        <v>0</v>
      </c>
      <c r="AI291" s="24"/>
      <c r="AJ291" s="24">
        <v>0</v>
      </c>
      <c r="AK291" s="24"/>
      <c r="AL291" s="24"/>
    </row>
    <row r="292" spans="1:38" ht="63">
      <c r="A292" s="8" t="s">
        <v>805</v>
      </c>
      <c r="B292" s="73" t="s">
        <v>580</v>
      </c>
      <c r="C292" s="15" t="s">
        <v>2343</v>
      </c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>
        <v>0</v>
      </c>
      <c r="AA292" s="24">
        <v>0</v>
      </c>
      <c r="AB292" s="24"/>
      <c r="AC292" s="24">
        <v>0</v>
      </c>
      <c r="AD292" s="24"/>
      <c r="AE292" s="24"/>
      <c r="AF292" s="24"/>
      <c r="AG292" s="24">
        <v>0</v>
      </c>
      <c r="AH292" s="24">
        <v>0</v>
      </c>
      <c r="AI292" s="24"/>
      <c r="AJ292" s="24">
        <v>0</v>
      </c>
      <c r="AK292" s="24"/>
      <c r="AL292" s="24"/>
    </row>
    <row r="293" spans="1:38" ht="47.25">
      <c r="A293" s="8" t="s">
        <v>804</v>
      </c>
      <c r="B293" s="73" t="s">
        <v>1072</v>
      </c>
      <c r="C293" s="15" t="s">
        <v>1073</v>
      </c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>
        <v>3.18709</v>
      </c>
      <c r="AA293" s="24">
        <v>1.26</v>
      </c>
      <c r="AB293" s="24"/>
      <c r="AC293" s="24">
        <v>0</v>
      </c>
      <c r="AD293" s="24"/>
      <c r="AE293" s="24"/>
      <c r="AF293" s="24"/>
      <c r="AG293" s="24">
        <v>3.18709</v>
      </c>
      <c r="AH293" s="24">
        <v>1.26</v>
      </c>
      <c r="AI293" s="24"/>
      <c r="AJ293" s="24">
        <v>0</v>
      </c>
      <c r="AK293" s="24"/>
      <c r="AL293" s="24"/>
    </row>
    <row r="294" spans="1:38" ht="94.5">
      <c r="A294" s="8" t="s">
        <v>804</v>
      </c>
      <c r="B294" s="73" t="s">
        <v>1074</v>
      </c>
      <c r="C294" s="15" t="s">
        <v>2344</v>
      </c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>
        <v>2.2518499999999997</v>
      </c>
      <c r="AA294" s="24">
        <v>1.26</v>
      </c>
      <c r="AB294" s="24"/>
      <c r="AC294" s="24">
        <v>0</v>
      </c>
      <c r="AD294" s="24"/>
      <c r="AE294" s="24"/>
      <c r="AF294" s="24"/>
      <c r="AG294" s="24">
        <v>2.2518499999999997</v>
      </c>
      <c r="AH294" s="24">
        <v>1.26</v>
      </c>
      <c r="AI294" s="24"/>
      <c r="AJ294" s="24">
        <v>0</v>
      </c>
      <c r="AK294" s="24"/>
      <c r="AL294" s="24"/>
    </row>
    <row r="295" spans="1:38" ht="47.25">
      <c r="A295" s="8" t="s">
        <v>805</v>
      </c>
      <c r="B295" s="73" t="s">
        <v>581</v>
      </c>
      <c r="C295" s="15" t="s">
        <v>2345</v>
      </c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>
        <v>0</v>
      </c>
      <c r="AA295" s="24">
        <v>0</v>
      </c>
      <c r="AB295" s="24"/>
      <c r="AC295" s="24">
        <v>0</v>
      </c>
      <c r="AD295" s="24"/>
      <c r="AE295" s="24"/>
      <c r="AF295" s="24"/>
      <c r="AG295" s="24">
        <v>0</v>
      </c>
      <c r="AH295" s="24">
        <v>0</v>
      </c>
      <c r="AI295" s="24"/>
      <c r="AJ295" s="24">
        <v>0</v>
      </c>
      <c r="AK295" s="24"/>
      <c r="AL295" s="24"/>
    </row>
    <row r="296" spans="1:38" ht="47.25">
      <c r="A296" s="8" t="s">
        <v>804</v>
      </c>
      <c r="B296" s="73" t="s">
        <v>1075</v>
      </c>
      <c r="C296" s="15" t="s">
        <v>1076</v>
      </c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>
        <v>0.8593099999999998</v>
      </c>
      <c r="AA296" s="24">
        <v>0.40</v>
      </c>
      <c r="AB296" s="24"/>
      <c r="AC296" s="24">
        <v>0</v>
      </c>
      <c r="AD296" s="24"/>
      <c r="AE296" s="24"/>
      <c r="AF296" s="24"/>
      <c r="AG296" s="24">
        <v>0.8593099999999998</v>
      </c>
      <c r="AH296" s="24">
        <v>0.40</v>
      </c>
      <c r="AI296" s="24"/>
      <c r="AJ296" s="24">
        <v>0</v>
      </c>
      <c r="AK296" s="24"/>
      <c r="AL296" s="24"/>
    </row>
    <row r="297" spans="1:38" ht="63">
      <c r="A297" s="8" t="s">
        <v>805</v>
      </c>
      <c r="B297" s="73" t="s">
        <v>1077</v>
      </c>
      <c r="C297" s="15" t="s">
        <v>2346</v>
      </c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>
        <v>2.4514100000000001</v>
      </c>
      <c r="AA297" s="24">
        <v>0</v>
      </c>
      <c r="AB297" s="24"/>
      <c r="AC297" s="24">
        <v>0.80</v>
      </c>
      <c r="AD297" s="24"/>
      <c r="AE297" s="24"/>
      <c r="AF297" s="24"/>
      <c r="AG297" s="24">
        <v>2.4514100000000001</v>
      </c>
      <c r="AH297" s="24">
        <v>0</v>
      </c>
      <c r="AI297" s="24"/>
      <c r="AJ297" s="24">
        <v>0.80</v>
      </c>
      <c r="AK297" s="24"/>
      <c r="AL297" s="24"/>
    </row>
    <row r="298" spans="1:38" ht="63">
      <c r="A298" s="8" t="s">
        <v>805</v>
      </c>
      <c r="B298" s="73" t="s">
        <v>1078</v>
      </c>
      <c r="C298" s="15" t="s">
        <v>2347</v>
      </c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>
        <v>2.1667199999999998</v>
      </c>
      <c r="AA298" s="24">
        <v>0</v>
      </c>
      <c r="AB298" s="24"/>
      <c r="AC298" s="24">
        <v>0.80</v>
      </c>
      <c r="AD298" s="24"/>
      <c r="AE298" s="24"/>
      <c r="AF298" s="24"/>
      <c r="AG298" s="24">
        <v>2.1667199999999998</v>
      </c>
      <c r="AH298" s="24">
        <v>0</v>
      </c>
      <c r="AI298" s="24"/>
      <c r="AJ298" s="24">
        <v>0.80</v>
      </c>
      <c r="AK298" s="24"/>
      <c r="AL298" s="24"/>
    </row>
    <row r="299" spans="1:38" ht="78.75">
      <c r="A299" s="8" t="s">
        <v>804</v>
      </c>
      <c r="B299" s="73" t="s">
        <v>1079</v>
      </c>
      <c r="C299" s="15" t="s">
        <v>2348</v>
      </c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>
        <v>13.979180000000001</v>
      </c>
      <c r="AA299" s="24">
        <v>1.26</v>
      </c>
      <c r="AB299" s="24"/>
      <c r="AC299" s="24">
        <v>0.47699999999999998</v>
      </c>
      <c r="AD299" s="24"/>
      <c r="AE299" s="24"/>
      <c r="AF299" s="24"/>
      <c r="AG299" s="24">
        <v>13.979180000000001</v>
      </c>
      <c r="AH299" s="24">
        <v>1.26</v>
      </c>
      <c r="AI299" s="24"/>
      <c r="AJ299" s="24">
        <v>0.47699999999999998</v>
      </c>
      <c r="AK299" s="24"/>
      <c r="AL299" s="24"/>
    </row>
    <row r="300" spans="1:38" ht="63">
      <c r="A300" s="8" t="s">
        <v>805</v>
      </c>
      <c r="B300" s="73" t="s">
        <v>246</v>
      </c>
      <c r="C300" s="15" t="s">
        <v>735</v>
      </c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>
        <v>0</v>
      </c>
      <c r="AA300" s="24">
        <v>0</v>
      </c>
      <c r="AB300" s="24"/>
      <c r="AC300" s="24">
        <v>0</v>
      </c>
      <c r="AD300" s="24"/>
      <c r="AE300" s="24"/>
      <c r="AF300" s="24"/>
      <c r="AG300" s="24">
        <v>0</v>
      </c>
      <c r="AH300" s="24">
        <v>0</v>
      </c>
      <c r="AI300" s="24"/>
      <c r="AJ300" s="24">
        <v>0</v>
      </c>
      <c r="AK300" s="24"/>
      <c r="AL300" s="24"/>
    </row>
    <row r="301" spans="1:38" ht="78.75">
      <c r="A301" s="8" t="s">
        <v>805</v>
      </c>
      <c r="B301" s="73" t="s">
        <v>247</v>
      </c>
      <c r="C301" s="15" t="s">
        <v>736</v>
      </c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>
        <v>0</v>
      </c>
      <c r="AA301" s="24">
        <v>0</v>
      </c>
      <c r="AB301" s="24"/>
      <c r="AC301" s="24">
        <v>0</v>
      </c>
      <c r="AD301" s="24"/>
      <c r="AE301" s="24"/>
      <c r="AF301" s="24"/>
      <c r="AG301" s="24">
        <v>0</v>
      </c>
      <c r="AH301" s="24">
        <v>0</v>
      </c>
      <c r="AI301" s="24"/>
      <c r="AJ301" s="24">
        <v>0</v>
      </c>
      <c r="AK301" s="24"/>
      <c r="AL301" s="24"/>
    </row>
    <row r="302" spans="1:38" ht="63">
      <c r="A302" s="8" t="s">
        <v>805</v>
      </c>
      <c r="B302" s="73" t="s">
        <v>248</v>
      </c>
      <c r="C302" s="15" t="s">
        <v>737</v>
      </c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>
        <v>0</v>
      </c>
      <c r="AA302" s="24">
        <v>0</v>
      </c>
      <c r="AB302" s="24"/>
      <c r="AC302" s="24">
        <v>0</v>
      </c>
      <c r="AD302" s="24"/>
      <c r="AE302" s="24"/>
      <c r="AF302" s="24"/>
      <c r="AG302" s="24">
        <v>0</v>
      </c>
      <c r="AH302" s="24">
        <v>0</v>
      </c>
      <c r="AI302" s="24"/>
      <c r="AJ302" s="24">
        <v>0</v>
      </c>
      <c r="AK302" s="24"/>
      <c r="AL302" s="24"/>
    </row>
    <row r="303" spans="1:38" ht="31.5">
      <c r="A303" s="8" t="s">
        <v>804</v>
      </c>
      <c r="B303" s="73" t="s">
        <v>1080</v>
      </c>
      <c r="C303" s="15" t="s">
        <v>2349</v>
      </c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>
        <v>5.3222199999999997</v>
      </c>
      <c r="AA303" s="24">
        <v>0</v>
      </c>
      <c r="AB303" s="24"/>
      <c r="AC303" s="24">
        <v>0</v>
      </c>
      <c r="AD303" s="24"/>
      <c r="AE303" s="24"/>
      <c r="AF303" s="24"/>
      <c r="AG303" s="24">
        <v>5.3222199999999997</v>
      </c>
      <c r="AH303" s="24">
        <v>0</v>
      </c>
      <c r="AI303" s="24"/>
      <c r="AJ303" s="24">
        <v>0</v>
      </c>
      <c r="AK303" s="24"/>
      <c r="AL303" s="24"/>
    </row>
    <row r="304" spans="1:38" ht="94.5">
      <c r="A304" s="8" t="s">
        <v>807</v>
      </c>
      <c r="B304" s="73" t="s">
        <v>1081</v>
      </c>
      <c r="C304" s="15" t="s">
        <v>2350</v>
      </c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>
        <v>0.48705999999999999</v>
      </c>
      <c r="AA304" s="24">
        <v>0.40</v>
      </c>
      <c r="AB304" s="24"/>
      <c r="AC304" s="24">
        <v>0</v>
      </c>
      <c r="AD304" s="24"/>
      <c r="AE304" s="24"/>
      <c r="AF304" s="24"/>
      <c r="AG304" s="24">
        <v>0.48705999999999999</v>
      </c>
      <c r="AH304" s="24">
        <v>0.40</v>
      </c>
      <c r="AI304" s="24"/>
      <c r="AJ304" s="24">
        <v>0</v>
      </c>
      <c r="AK304" s="24"/>
      <c r="AL304" s="24"/>
    </row>
    <row r="305" spans="1:38" ht="63">
      <c r="A305" s="8" t="s">
        <v>805</v>
      </c>
      <c r="B305" s="73" t="s">
        <v>178</v>
      </c>
      <c r="C305" s="15" t="s">
        <v>308</v>
      </c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>
        <v>0</v>
      </c>
      <c r="AA305" s="24">
        <v>0</v>
      </c>
      <c r="AB305" s="24"/>
      <c r="AC305" s="24">
        <v>0</v>
      </c>
      <c r="AD305" s="24"/>
      <c r="AE305" s="24"/>
      <c r="AF305" s="24"/>
      <c r="AG305" s="24">
        <v>0</v>
      </c>
      <c r="AH305" s="24">
        <v>0</v>
      </c>
      <c r="AI305" s="24"/>
      <c r="AJ305" s="24">
        <v>0</v>
      </c>
      <c r="AK305" s="24"/>
      <c r="AL305" s="24"/>
    </row>
    <row r="306" spans="1:38" ht="78.75">
      <c r="A306" s="8" t="s">
        <v>805</v>
      </c>
      <c r="B306" s="73" t="s">
        <v>1082</v>
      </c>
      <c r="C306" s="15" t="s">
        <v>1083</v>
      </c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>
        <v>1.3230300000000002</v>
      </c>
      <c r="AA306" s="24">
        <v>0</v>
      </c>
      <c r="AB306" s="24"/>
      <c r="AC306" s="24">
        <v>0.20</v>
      </c>
      <c r="AD306" s="24"/>
      <c r="AE306" s="24"/>
      <c r="AF306" s="24"/>
      <c r="AG306" s="24">
        <v>1.3230300000000002</v>
      </c>
      <c r="AH306" s="24">
        <v>0</v>
      </c>
      <c r="AI306" s="24"/>
      <c r="AJ306" s="24">
        <v>0.20</v>
      </c>
      <c r="AK306" s="24"/>
      <c r="AL306" s="24"/>
    </row>
    <row r="307" spans="1:38" ht="94.5">
      <c r="A307" s="8" t="s">
        <v>805</v>
      </c>
      <c r="B307" s="73" t="s">
        <v>582</v>
      </c>
      <c r="C307" s="15" t="s">
        <v>2351</v>
      </c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>
        <v>0</v>
      </c>
      <c r="AA307" s="24">
        <v>0</v>
      </c>
      <c r="AB307" s="24"/>
      <c r="AC307" s="24">
        <v>0</v>
      </c>
      <c r="AD307" s="24"/>
      <c r="AE307" s="24"/>
      <c r="AF307" s="24"/>
      <c r="AG307" s="24">
        <v>0</v>
      </c>
      <c r="AH307" s="24">
        <v>0</v>
      </c>
      <c r="AI307" s="24"/>
      <c r="AJ307" s="24">
        <v>0</v>
      </c>
      <c r="AK307" s="24"/>
      <c r="AL307" s="24"/>
    </row>
    <row r="308" spans="1:38" ht="63">
      <c r="A308" s="8" t="s">
        <v>805</v>
      </c>
      <c r="B308" s="73" t="s">
        <v>1084</v>
      </c>
      <c r="C308" s="15" t="s">
        <v>1085</v>
      </c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>
        <v>2.2758099999999999</v>
      </c>
      <c r="AA308" s="24">
        <v>0</v>
      </c>
      <c r="AB308" s="24"/>
      <c r="AC308" s="24">
        <v>0.47</v>
      </c>
      <c r="AD308" s="24"/>
      <c r="AE308" s="24"/>
      <c r="AF308" s="24"/>
      <c r="AG308" s="24">
        <v>2.2758099999999999</v>
      </c>
      <c r="AH308" s="24">
        <v>0</v>
      </c>
      <c r="AI308" s="24"/>
      <c r="AJ308" s="24">
        <v>0.47</v>
      </c>
      <c r="AK308" s="24"/>
      <c r="AL308" s="24"/>
    </row>
    <row r="309" spans="1:38" ht="78.75">
      <c r="A309" s="8" t="s">
        <v>805</v>
      </c>
      <c r="B309" s="73" t="s">
        <v>179</v>
      </c>
      <c r="C309" s="15" t="s">
        <v>309</v>
      </c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>
        <v>0</v>
      </c>
      <c r="AA309" s="24">
        <v>0</v>
      </c>
      <c r="AB309" s="24"/>
      <c r="AC309" s="24">
        <v>0</v>
      </c>
      <c r="AD309" s="24"/>
      <c r="AE309" s="24"/>
      <c r="AF309" s="24"/>
      <c r="AG309" s="24">
        <v>0</v>
      </c>
      <c r="AH309" s="24">
        <v>0</v>
      </c>
      <c r="AI309" s="24"/>
      <c r="AJ309" s="24">
        <v>0</v>
      </c>
      <c r="AK309" s="24"/>
      <c r="AL309" s="24"/>
    </row>
    <row r="310" spans="1:38" ht="78.75">
      <c r="A310" s="8" t="s">
        <v>805</v>
      </c>
      <c r="B310" s="73" t="s">
        <v>180</v>
      </c>
      <c r="C310" s="15" t="s">
        <v>2352</v>
      </c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>
        <v>0</v>
      </c>
      <c r="AA310" s="24">
        <v>0</v>
      </c>
      <c r="AB310" s="24"/>
      <c r="AC310" s="24">
        <v>0</v>
      </c>
      <c r="AD310" s="24"/>
      <c r="AE310" s="24"/>
      <c r="AF310" s="24"/>
      <c r="AG310" s="24">
        <v>0</v>
      </c>
      <c r="AH310" s="24">
        <v>0</v>
      </c>
      <c r="AI310" s="24"/>
      <c r="AJ310" s="24">
        <v>0</v>
      </c>
      <c r="AK310" s="24"/>
      <c r="AL310" s="24"/>
    </row>
    <row r="311" spans="1:38" ht="47.25">
      <c r="A311" s="8" t="s">
        <v>804</v>
      </c>
      <c r="B311" s="73" t="s">
        <v>1086</v>
      </c>
      <c r="C311" s="15" t="s">
        <v>2353</v>
      </c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>
        <v>0.8593099999999998</v>
      </c>
      <c r="AA311" s="24">
        <v>0.40</v>
      </c>
      <c r="AB311" s="24"/>
      <c r="AC311" s="24">
        <v>0</v>
      </c>
      <c r="AD311" s="24"/>
      <c r="AE311" s="24"/>
      <c r="AF311" s="24"/>
      <c r="AG311" s="24">
        <v>0.8593099999999998</v>
      </c>
      <c r="AH311" s="24">
        <v>0.40</v>
      </c>
      <c r="AI311" s="24"/>
      <c r="AJ311" s="24">
        <v>0</v>
      </c>
      <c r="AK311" s="24"/>
      <c r="AL311" s="24"/>
    </row>
    <row r="312" spans="1:38" ht="94.5">
      <c r="A312" s="8" t="s">
        <v>804</v>
      </c>
      <c r="B312" s="73" t="s">
        <v>1087</v>
      </c>
      <c r="C312" s="15" t="s">
        <v>2354</v>
      </c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>
        <v>3.1542699999999999</v>
      </c>
      <c r="AA312" s="24">
        <v>0</v>
      </c>
      <c r="AB312" s="24"/>
      <c r="AC312" s="24">
        <v>0</v>
      </c>
      <c r="AD312" s="24"/>
      <c r="AE312" s="24"/>
      <c r="AF312" s="24"/>
      <c r="AG312" s="24">
        <v>3.1542699999999999</v>
      </c>
      <c r="AH312" s="24">
        <v>0</v>
      </c>
      <c r="AI312" s="24"/>
      <c r="AJ312" s="24">
        <v>0</v>
      </c>
      <c r="AK312" s="24"/>
      <c r="AL312" s="24"/>
    </row>
    <row r="313" spans="1:38" ht="78.75">
      <c r="A313" s="8" t="s">
        <v>805</v>
      </c>
      <c r="B313" s="73" t="s">
        <v>249</v>
      </c>
      <c r="C313" s="15" t="s">
        <v>310</v>
      </c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>
        <v>0</v>
      </c>
      <c r="AA313" s="24">
        <v>0</v>
      </c>
      <c r="AB313" s="24"/>
      <c r="AC313" s="24">
        <v>0</v>
      </c>
      <c r="AD313" s="24"/>
      <c r="AE313" s="24"/>
      <c r="AF313" s="24"/>
      <c r="AG313" s="24">
        <v>0</v>
      </c>
      <c r="AH313" s="24">
        <v>0</v>
      </c>
      <c r="AI313" s="24"/>
      <c r="AJ313" s="24">
        <v>0</v>
      </c>
      <c r="AK313" s="24"/>
      <c r="AL313" s="24"/>
    </row>
    <row r="314" spans="1:38" ht="63">
      <c r="A314" s="8" t="s">
        <v>805</v>
      </c>
      <c r="B314" s="73" t="s">
        <v>1088</v>
      </c>
      <c r="C314" s="15" t="s">
        <v>1089</v>
      </c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>
        <v>0</v>
      </c>
      <c r="AA314" s="24">
        <v>0</v>
      </c>
      <c r="AB314" s="24"/>
      <c r="AC314" s="24">
        <v>0</v>
      </c>
      <c r="AD314" s="24"/>
      <c r="AE314" s="24"/>
      <c r="AF314" s="24"/>
      <c r="AG314" s="24">
        <v>0</v>
      </c>
      <c r="AH314" s="24">
        <v>0</v>
      </c>
      <c r="AI314" s="24"/>
      <c r="AJ314" s="24">
        <v>0</v>
      </c>
      <c r="AK314" s="24"/>
      <c r="AL314" s="24"/>
    </row>
    <row r="315" spans="1:38" ht="47.25">
      <c r="A315" s="8" t="s">
        <v>804</v>
      </c>
      <c r="B315" s="73" t="s">
        <v>1090</v>
      </c>
      <c r="C315" s="15" t="s">
        <v>1091</v>
      </c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>
        <v>3.6923499999999998</v>
      </c>
      <c r="AA315" s="24">
        <v>0.80</v>
      </c>
      <c r="AB315" s="24"/>
      <c r="AC315" s="24">
        <v>0</v>
      </c>
      <c r="AD315" s="24"/>
      <c r="AE315" s="24"/>
      <c r="AF315" s="24"/>
      <c r="AG315" s="24">
        <v>3.6923499999999998</v>
      </c>
      <c r="AH315" s="24">
        <v>0.80</v>
      </c>
      <c r="AI315" s="24"/>
      <c r="AJ315" s="24">
        <v>0</v>
      </c>
      <c r="AK315" s="24"/>
      <c r="AL315" s="24"/>
    </row>
    <row r="316" spans="1:38" ht="78.75">
      <c r="A316" s="8" t="s">
        <v>805</v>
      </c>
      <c r="B316" s="73" t="s">
        <v>250</v>
      </c>
      <c r="C316" s="15" t="s">
        <v>311</v>
      </c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>
        <v>0</v>
      </c>
      <c r="AA316" s="24">
        <v>0</v>
      </c>
      <c r="AB316" s="24"/>
      <c r="AC316" s="24">
        <v>0</v>
      </c>
      <c r="AD316" s="24"/>
      <c r="AE316" s="24"/>
      <c r="AF316" s="24"/>
      <c r="AG316" s="24">
        <v>0</v>
      </c>
      <c r="AH316" s="24">
        <v>0</v>
      </c>
      <c r="AI316" s="24"/>
      <c r="AJ316" s="24">
        <v>0</v>
      </c>
      <c r="AK316" s="24"/>
      <c r="AL316" s="24"/>
    </row>
    <row r="317" spans="1:38" ht="47.25">
      <c r="A317" s="8" t="s">
        <v>804</v>
      </c>
      <c r="B317" s="73" t="s">
        <v>1092</v>
      </c>
      <c r="C317" s="15" t="s">
        <v>2355</v>
      </c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>
        <v>3.0319500000000001</v>
      </c>
      <c r="AA317" s="24">
        <v>0</v>
      </c>
      <c r="AB317" s="24"/>
      <c r="AC317" s="24">
        <v>0</v>
      </c>
      <c r="AD317" s="24"/>
      <c r="AE317" s="24"/>
      <c r="AF317" s="24"/>
      <c r="AG317" s="24">
        <v>3.0319500000000001</v>
      </c>
      <c r="AH317" s="24">
        <v>0</v>
      </c>
      <c r="AI317" s="24"/>
      <c r="AJ317" s="24">
        <v>0</v>
      </c>
      <c r="AK317" s="24"/>
      <c r="AL317" s="24"/>
    </row>
    <row r="318" spans="1:38" ht="47.25">
      <c r="A318" s="8" t="s">
        <v>804</v>
      </c>
      <c r="B318" s="73" t="s">
        <v>116</v>
      </c>
      <c r="C318" s="15" t="s">
        <v>312</v>
      </c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>
        <v>0</v>
      </c>
      <c r="AA318" s="24">
        <v>0</v>
      </c>
      <c r="AB318" s="24"/>
      <c r="AC318" s="24">
        <v>0</v>
      </c>
      <c r="AD318" s="24"/>
      <c r="AE318" s="24"/>
      <c r="AF318" s="24"/>
      <c r="AG318" s="24">
        <v>0</v>
      </c>
      <c r="AH318" s="24">
        <v>0</v>
      </c>
      <c r="AI318" s="24"/>
      <c r="AJ318" s="24">
        <v>0</v>
      </c>
      <c r="AK318" s="24"/>
      <c r="AL318" s="24"/>
    </row>
    <row r="319" spans="1:38" ht="31.5">
      <c r="A319" s="8" t="s">
        <v>804</v>
      </c>
      <c r="B319" s="73" t="s">
        <v>1093</v>
      </c>
      <c r="C319" s="15" t="s">
        <v>2356</v>
      </c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>
        <v>23.892749999999999</v>
      </c>
      <c r="AA319" s="24">
        <v>0</v>
      </c>
      <c r="AB319" s="24"/>
      <c r="AC319" s="24">
        <v>0</v>
      </c>
      <c r="AD319" s="24"/>
      <c r="AE319" s="24"/>
      <c r="AF319" s="24"/>
      <c r="AG319" s="24">
        <v>23.892749999999999</v>
      </c>
      <c r="AH319" s="24">
        <v>0</v>
      </c>
      <c r="AI319" s="24"/>
      <c r="AJ319" s="24">
        <v>0</v>
      </c>
      <c r="AK319" s="24"/>
      <c r="AL319" s="24"/>
    </row>
    <row r="320" spans="1:38" ht="47.25">
      <c r="A320" s="8" t="s">
        <v>804</v>
      </c>
      <c r="B320" s="73" t="s">
        <v>1094</v>
      </c>
      <c r="C320" s="15" t="s">
        <v>1095</v>
      </c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>
        <v>0</v>
      </c>
      <c r="AA320" s="24">
        <v>0</v>
      </c>
      <c r="AB320" s="24"/>
      <c r="AC320" s="24">
        <v>0</v>
      </c>
      <c r="AD320" s="24"/>
      <c r="AE320" s="24"/>
      <c r="AF320" s="24"/>
      <c r="AG320" s="24">
        <v>0</v>
      </c>
      <c r="AH320" s="24">
        <v>0</v>
      </c>
      <c r="AI320" s="24"/>
      <c r="AJ320" s="24">
        <v>0</v>
      </c>
      <c r="AK320" s="24"/>
      <c r="AL320" s="24"/>
    </row>
    <row r="321" spans="1:38" ht="78.75">
      <c r="A321" s="8" t="s">
        <v>805</v>
      </c>
      <c r="B321" s="73" t="s">
        <v>1096</v>
      </c>
      <c r="C321" s="15" t="s">
        <v>2357</v>
      </c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>
        <v>0.18313999999999997</v>
      </c>
      <c r="AA321" s="24">
        <v>0</v>
      </c>
      <c r="AB321" s="24"/>
      <c r="AC321" s="24">
        <v>0.14000000000000001</v>
      </c>
      <c r="AD321" s="24"/>
      <c r="AE321" s="24"/>
      <c r="AF321" s="24"/>
      <c r="AG321" s="24">
        <v>0.18313999999999997</v>
      </c>
      <c r="AH321" s="24">
        <v>0</v>
      </c>
      <c r="AI321" s="24"/>
      <c r="AJ321" s="24">
        <v>0.14000000000000001</v>
      </c>
      <c r="AK321" s="24"/>
      <c r="AL321" s="24"/>
    </row>
    <row r="322" spans="1:38" ht="78.75">
      <c r="A322" s="8" t="s">
        <v>804</v>
      </c>
      <c r="B322" s="73" t="s">
        <v>1097</v>
      </c>
      <c r="C322" s="15" t="s">
        <v>2358</v>
      </c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>
        <v>0</v>
      </c>
      <c r="AA322" s="24">
        <v>0</v>
      </c>
      <c r="AB322" s="24"/>
      <c r="AC322" s="24">
        <v>0</v>
      </c>
      <c r="AD322" s="24"/>
      <c r="AE322" s="24"/>
      <c r="AF322" s="24"/>
      <c r="AG322" s="24">
        <v>0</v>
      </c>
      <c r="AH322" s="24">
        <v>0</v>
      </c>
      <c r="AI322" s="24"/>
      <c r="AJ322" s="24">
        <v>0</v>
      </c>
      <c r="AK322" s="24"/>
      <c r="AL322" s="24"/>
    </row>
    <row r="323" spans="1:38" ht="47.25">
      <c r="A323" s="8" t="s">
        <v>804</v>
      </c>
      <c r="B323" s="73" t="s">
        <v>1098</v>
      </c>
      <c r="C323" s="15" t="s">
        <v>1099</v>
      </c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>
        <v>0</v>
      </c>
      <c r="AA323" s="24">
        <v>0</v>
      </c>
      <c r="AB323" s="24"/>
      <c r="AC323" s="24">
        <v>0</v>
      </c>
      <c r="AD323" s="24"/>
      <c r="AE323" s="24"/>
      <c r="AF323" s="24"/>
      <c r="AG323" s="24">
        <v>0</v>
      </c>
      <c r="AH323" s="24">
        <v>0</v>
      </c>
      <c r="AI323" s="24"/>
      <c r="AJ323" s="24">
        <v>0</v>
      </c>
      <c r="AK323" s="24"/>
      <c r="AL323" s="24"/>
    </row>
    <row r="324" spans="1:38" ht="78.75">
      <c r="A324" s="8" t="s">
        <v>804</v>
      </c>
      <c r="B324" s="73" t="s">
        <v>1100</v>
      </c>
      <c r="C324" s="15" t="s">
        <v>1101</v>
      </c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>
        <v>0</v>
      </c>
      <c r="AA324" s="24">
        <v>0</v>
      </c>
      <c r="AB324" s="24"/>
      <c r="AC324" s="24">
        <v>0</v>
      </c>
      <c r="AD324" s="24"/>
      <c r="AE324" s="24"/>
      <c r="AF324" s="24"/>
      <c r="AG324" s="24">
        <v>0</v>
      </c>
      <c r="AH324" s="24">
        <v>0</v>
      </c>
      <c r="AI324" s="24"/>
      <c r="AJ324" s="24">
        <v>0</v>
      </c>
      <c r="AK324" s="24"/>
      <c r="AL324" s="24"/>
    </row>
    <row r="325" spans="1:38" ht="78.75">
      <c r="A325" s="8" t="s">
        <v>805</v>
      </c>
      <c r="B325" s="73" t="s">
        <v>1102</v>
      </c>
      <c r="C325" s="15" t="s">
        <v>1103</v>
      </c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>
        <v>0</v>
      </c>
      <c r="AA325" s="24">
        <v>0</v>
      </c>
      <c r="AB325" s="24"/>
      <c r="AC325" s="24">
        <v>0</v>
      </c>
      <c r="AD325" s="24"/>
      <c r="AE325" s="24"/>
      <c r="AF325" s="24"/>
      <c r="AG325" s="24">
        <v>0</v>
      </c>
      <c r="AH325" s="24">
        <v>0</v>
      </c>
      <c r="AI325" s="24"/>
      <c r="AJ325" s="24">
        <v>0</v>
      </c>
      <c r="AK325" s="24"/>
      <c r="AL325" s="24"/>
    </row>
    <row r="326" spans="1:38" ht="78.75">
      <c r="A326" s="8" t="s">
        <v>805</v>
      </c>
      <c r="B326" s="73" t="s">
        <v>1104</v>
      </c>
      <c r="C326" s="15" t="s">
        <v>1105</v>
      </c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>
        <v>0</v>
      </c>
      <c r="AA326" s="24">
        <v>0</v>
      </c>
      <c r="AB326" s="24"/>
      <c r="AC326" s="24">
        <v>0</v>
      </c>
      <c r="AD326" s="24"/>
      <c r="AE326" s="24"/>
      <c r="AF326" s="24"/>
      <c r="AG326" s="24">
        <v>0</v>
      </c>
      <c r="AH326" s="24">
        <v>0</v>
      </c>
      <c r="AI326" s="24"/>
      <c r="AJ326" s="24">
        <v>0</v>
      </c>
      <c r="AK326" s="24"/>
      <c r="AL326" s="24"/>
    </row>
    <row r="327" spans="1:38" ht="47.25">
      <c r="A327" s="8" t="s">
        <v>804</v>
      </c>
      <c r="B327" s="73" t="s">
        <v>1106</v>
      </c>
      <c r="C327" s="15" t="s">
        <v>2359</v>
      </c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>
        <v>0</v>
      </c>
      <c r="AA327" s="24">
        <v>0</v>
      </c>
      <c r="AB327" s="24"/>
      <c r="AC327" s="24">
        <v>0</v>
      </c>
      <c r="AD327" s="24"/>
      <c r="AE327" s="24"/>
      <c r="AF327" s="24"/>
      <c r="AG327" s="24">
        <v>0</v>
      </c>
      <c r="AH327" s="24">
        <v>0</v>
      </c>
      <c r="AI327" s="24"/>
      <c r="AJ327" s="24">
        <v>0</v>
      </c>
      <c r="AK327" s="24"/>
      <c r="AL327" s="24"/>
    </row>
    <row r="328" spans="1:38" ht="47.25">
      <c r="A328" s="8" t="s">
        <v>805</v>
      </c>
      <c r="B328" s="73" t="s">
        <v>583</v>
      </c>
      <c r="C328" s="15" t="s">
        <v>2360</v>
      </c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>
        <v>0</v>
      </c>
      <c r="AA328" s="24">
        <v>0</v>
      </c>
      <c r="AB328" s="24"/>
      <c r="AC328" s="24">
        <v>0</v>
      </c>
      <c r="AD328" s="24"/>
      <c r="AE328" s="24"/>
      <c r="AF328" s="24"/>
      <c r="AG328" s="24">
        <v>0</v>
      </c>
      <c r="AH328" s="24">
        <v>0</v>
      </c>
      <c r="AI328" s="24"/>
      <c r="AJ328" s="24">
        <v>0</v>
      </c>
      <c r="AK328" s="24"/>
      <c r="AL328" s="24"/>
    </row>
    <row r="329" spans="1:38" ht="47.25">
      <c r="A329" s="8" t="s">
        <v>805</v>
      </c>
      <c r="B329" s="73" t="s">
        <v>584</v>
      </c>
      <c r="C329" s="15" t="s">
        <v>2361</v>
      </c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>
        <v>0</v>
      </c>
      <c r="AA329" s="24">
        <v>0</v>
      </c>
      <c r="AB329" s="24"/>
      <c r="AC329" s="24">
        <v>0</v>
      </c>
      <c r="AD329" s="24"/>
      <c r="AE329" s="24"/>
      <c r="AF329" s="24"/>
      <c r="AG329" s="24">
        <v>0</v>
      </c>
      <c r="AH329" s="24">
        <v>0</v>
      </c>
      <c r="AI329" s="24"/>
      <c r="AJ329" s="24">
        <v>0</v>
      </c>
      <c r="AK329" s="24"/>
      <c r="AL329" s="24"/>
    </row>
    <row r="330" spans="1:38" ht="47.25">
      <c r="A330" s="8" t="s">
        <v>805</v>
      </c>
      <c r="B330" s="73" t="s">
        <v>585</v>
      </c>
      <c r="C330" s="15" t="s">
        <v>2362</v>
      </c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>
        <v>0</v>
      </c>
      <c r="AA330" s="24">
        <v>0</v>
      </c>
      <c r="AB330" s="24"/>
      <c r="AC330" s="24">
        <v>0</v>
      </c>
      <c r="AD330" s="24"/>
      <c r="AE330" s="24"/>
      <c r="AF330" s="24"/>
      <c r="AG330" s="24">
        <v>0</v>
      </c>
      <c r="AH330" s="24">
        <v>0</v>
      </c>
      <c r="AI330" s="24"/>
      <c r="AJ330" s="24">
        <v>0</v>
      </c>
      <c r="AK330" s="24"/>
      <c r="AL330" s="24"/>
    </row>
    <row r="331" spans="1:38" ht="47.25">
      <c r="A331" s="8" t="s">
        <v>805</v>
      </c>
      <c r="B331" s="73" t="s">
        <v>586</v>
      </c>
      <c r="C331" s="15" t="s">
        <v>2363</v>
      </c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>
        <v>0</v>
      </c>
      <c r="AA331" s="24">
        <v>0</v>
      </c>
      <c r="AB331" s="24"/>
      <c r="AC331" s="24">
        <v>0</v>
      </c>
      <c r="AD331" s="24"/>
      <c r="AE331" s="24"/>
      <c r="AF331" s="24"/>
      <c r="AG331" s="24">
        <v>0</v>
      </c>
      <c r="AH331" s="24">
        <v>0</v>
      </c>
      <c r="AI331" s="24"/>
      <c r="AJ331" s="24">
        <v>0</v>
      </c>
      <c r="AK331" s="24"/>
      <c r="AL331" s="24"/>
    </row>
    <row r="332" spans="1:38" ht="47.25">
      <c r="A332" s="8" t="s">
        <v>805</v>
      </c>
      <c r="B332" s="73" t="s">
        <v>587</v>
      </c>
      <c r="C332" s="15" t="s">
        <v>2364</v>
      </c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>
        <v>0</v>
      </c>
      <c r="AA332" s="24">
        <v>0</v>
      </c>
      <c r="AB332" s="24"/>
      <c r="AC332" s="24">
        <v>0</v>
      </c>
      <c r="AD332" s="24"/>
      <c r="AE332" s="24"/>
      <c r="AF332" s="24"/>
      <c r="AG332" s="24">
        <v>0</v>
      </c>
      <c r="AH332" s="24">
        <v>0</v>
      </c>
      <c r="AI332" s="24"/>
      <c r="AJ332" s="24">
        <v>0</v>
      </c>
      <c r="AK332" s="24"/>
      <c r="AL332" s="24"/>
    </row>
    <row r="333" spans="1:38" ht="47.25">
      <c r="A333" s="8" t="s">
        <v>805</v>
      </c>
      <c r="B333" s="73" t="s">
        <v>588</v>
      </c>
      <c r="C333" s="15" t="s">
        <v>2365</v>
      </c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>
        <v>0</v>
      </c>
      <c r="AA333" s="24">
        <v>0</v>
      </c>
      <c r="AB333" s="24"/>
      <c r="AC333" s="24">
        <v>0</v>
      </c>
      <c r="AD333" s="24"/>
      <c r="AE333" s="24"/>
      <c r="AF333" s="24"/>
      <c r="AG333" s="24">
        <v>0</v>
      </c>
      <c r="AH333" s="24">
        <v>0</v>
      </c>
      <c r="AI333" s="24"/>
      <c r="AJ333" s="24">
        <v>0</v>
      </c>
      <c r="AK333" s="24"/>
      <c r="AL333" s="24"/>
    </row>
    <row r="334" spans="1:38" ht="47.25">
      <c r="A334" s="8" t="s">
        <v>805</v>
      </c>
      <c r="B334" s="73" t="s">
        <v>589</v>
      </c>
      <c r="C334" s="15" t="s">
        <v>2366</v>
      </c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>
        <v>0</v>
      </c>
      <c r="AA334" s="24">
        <v>0</v>
      </c>
      <c r="AB334" s="24"/>
      <c r="AC334" s="24">
        <v>0</v>
      </c>
      <c r="AD334" s="24"/>
      <c r="AE334" s="24"/>
      <c r="AF334" s="24"/>
      <c r="AG334" s="24">
        <v>0</v>
      </c>
      <c r="AH334" s="24">
        <v>0</v>
      </c>
      <c r="AI334" s="24"/>
      <c r="AJ334" s="24">
        <v>0</v>
      </c>
      <c r="AK334" s="24"/>
      <c r="AL334" s="24"/>
    </row>
    <row r="335" spans="1:38" ht="47.25">
      <c r="A335" s="8" t="s">
        <v>805</v>
      </c>
      <c r="B335" s="73" t="s">
        <v>590</v>
      </c>
      <c r="C335" s="15" t="s">
        <v>2367</v>
      </c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>
        <v>0</v>
      </c>
      <c r="AA335" s="24">
        <v>0</v>
      </c>
      <c r="AB335" s="24"/>
      <c r="AC335" s="24">
        <v>0</v>
      </c>
      <c r="AD335" s="24"/>
      <c r="AE335" s="24"/>
      <c r="AF335" s="24"/>
      <c r="AG335" s="24">
        <v>0</v>
      </c>
      <c r="AH335" s="24">
        <v>0</v>
      </c>
      <c r="AI335" s="24"/>
      <c r="AJ335" s="24">
        <v>0</v>
      </c>
      <c r="AK335" s="24"/>
      <c r="AL335" s="24"/>
    </row>
    <row r="336" spans="1:38" ht="47.25">
      <c r="A336" s="8" t="s">
        <v>805</v>
      </c>
      <c r="B336" s="73" t="s">
        <v>591</v>
      </c>
      <c r="C336" s="15" t="s">
        <v>2368</v>
      </c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>
        <v>0</v>
      </c>
      <c r="AA336" s="24">
        <v>0</v>
      </c>
      <c r="AB336" s="24"/>
      <c r="AC336" s="24">
        <v>0</v>
      </c>
      <c r="AD336" s="24"/>
      <c r="AE336" s="24"/>
      <c r="AF336" s="24"/>
      <c r="AG336" s="24">
        <v>0</v>
      </c>
      <c r="AH336" s="24">
        <v>0</v>
      </c>
      <c r="AI336" s="24"/>
      <c r="AJ336" s="24">
        <v>0</v>
      </c>
      <c r="AK336" s="24"/>
      <c r="AL336" s="24"/>
    </row>
    <row r="337" spans="1:38" ht="47.25">
      <c r="A337" s="8" t="s">
        <v>805</v>
      </c>
      <c r="B337" s="73" t="s">
        <v>592</v>
      </c>
      <c r="C337" s="15" t="s">
        <v>2369</v>
      </c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>
        <v>0</v>
      </c>
      <c r="AA337" s="24">
        <v>0</v>
      </c>
      <c r="AB337" s="24"/>
      <c r="AC337" s="24">
        <v>0</v>
      </c>
      <c r="AD337" s="24"/>
      <c r="AE337" s="24"/>
      <c r="AF337" s="24"/>
      <c r="AG337" s="24">
        <v>0</v>
      </c>
      <c r="AH337" s="24">
        <v>0</v>
      </c>
      <c r="AI337" s="24"/>
      <c r="AJ337" s="24">
        <v>0</v>
      </c>
      <c r="AK337" s="24"/>
      <c r="AL337" s="24"/>
    </row>
    <row r="338" spans="1:38" ht="47.25">
      <c r="A338" s="8" t="s">
        <v>805</v>
      </c>
      <c r="B338" s="73" t="s">
        <v>593</v>
      </c>
      <c r="C338" s="15" t="s">
        <v>2370</v>
      </c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>
        <v>0</v>
      </c>
      <c r="AA338" s="24">
        <v>0</v>
      </c>
      <c r="AB338" s="24"/>
      <c r="AC338" s="24">
        <v>0</v>
      </c>
      <c r="AD338" s="24"/>
      <c r="AE338" s="24"/>
      <c r="AF338" s="24"/>
      <c r="AG338" s="24">
        <v>0</v>
      </c>
      <c r="AH338" s="24">
        <v>0</v>
      </c>
      <c r="AI338" s="24"/>
      <c r="AJ338" s="24">
        <v>0</v>
      </c>
      <c r="AK338" s="24"/>
      <c r="AL338" s="24"/>
    </row>
    <row r="339" spans="1:38" ht="47.25">
      <c r="A339" s="8" t="s">
        <v>805</v>
      </c>
      <c r="B339" s="73" t="s">
        <v>594</v>
      </c>
      <c r="C339" s="15" t="s">
        <v>2371</v>
      </c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>
        <v>0</v>
      </c>
      <c r="AA339" s="24">
        <v>0</v>
      </c>
      <c r="AB339" s="24"/>
      <c r="AC339" s="24">
        <v>0</v>
      </c>
      <c r="AD339" s="24"/>
      <c r="AE339" s="24"/>
      <c r="AF339" s="24"/>
      <c r="AG339" s="24">
        <v>0</v>
      </c>
      <c r="AH339" s="24">
        <v>0</v>
      </c>
      <c r="AI339" s="24"/>
      <c r="AJ339" s="24">
        <v>0</v>
      </c>
      <c r="AK339" s="24"/>
      <c r="AL339" s="24"/>
    </row>
    <row r="340" spans="1:38" ht="47.25">
      <c r="A340" s="8" t="s">
        <v>804</v>
      </c>
      <c r="B340" s="73" t="s">
        <v>1107</v>
      </c>
      <c r="C340" s="15" t="s">
        <v>2372</v>
      </c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>
        <v>0</v>
      </c>
      <c r="AA340" s="24">
        <v>0</v>
      </c>
      <c r="AB340" s="24"/>
      <c r="AC340" s="24">
        <v>0</v>
      </c>
      <c r="AD340" s="24"/>
      <c r="AE340" s="24"/>
      <c r="AF340" s="24"/>
      <c r="AG340" s="24">
        <v>0</v>
      </c>
      <c r="AH340" s="24">
        <v>0</v>
      </c>
      <c r="AI340" s="24"/>
      <c r="AJ340" s="24">
        <v>0</v>
      </c>
      <c r="AK340" s="24"/>
      <c r="AL340" s="24"/>
    </row>
    <row r="341" spans="1:38" ht="47.25">
      <c r="A341" s="8" t="s">
        <v>804</v>
      </c>
      <c r="B341" s="73" t="s">
        <v>1108</v>
      </c>
      <c r="C341" s="15" t="s">
        <v>2373</v>
      </c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>
        <v>0</v>
      </c>
      <c r="AA341" s="24">
        <v>0</v>
      </c>
      <c r="AB341" s="24"/>
      <c r="AC341" s="24">
        <v>0</v>
      </c>
      <c r="AD341" s="24"/>
      <c r="AE341" s="24"/>
      <c r="AF341" s="24"/>
      <c r="AG341" s="24">
        <v>0</v>
      </c>
      <c r="AH341" s="24">
        <v>0</v>
      </c>
      <c r="AI341" s="24"/>
      <c r="AJ341" s="24">
        <v>0</v>
      </c>
      <c r="AK341" s="24"/>
      <c r="AL341" s="24"/>
    </row>
    <row r="342" spans="1:38" ht="47.25">
      <c r="A342" s="8" t="s">
        <v>804</v>
      </c>
      <c r="B342" s="73" t="s">
        <v>1109</v>
      </c>
      <c r="C342" s="15" t="s">
        <v>2374</v>
      </c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>
        <v>9.7429699999999979</v>
      </c>
      <c r="AA342" s="24">
        <v>0</v>
      </c>
      <c r="AB342" s="24"/>
      <c r="AC342" s="24">
        <v>0</v>
      </c>
      <c r="AD342" s="24"/>
      <c r="AE342" s="24"/>
      <c r="AF342" s="24"/>
      <c r="AG342" s="24">
        <v>9.7429699999999979</v>
      </c>
      <c r="AH342" s="24">
        <v>0</v>
      </c>
      <c r="AI342" s="24"/>
      <c r="AJ342" s="24">
        <v>0</v>
      </c>
      <c r="AK342" s="24"/>
      <c r="AL342" s="24"/>
    </row>
    <row r="343" spans="1:38" ht="47.25">
      <c r="A343" s="8" t="s">
        <v>804</v>
      </c>
      <c r="B343" s="73" t="s">
        <v>1110</v>
      </c>
      <c r="C343" s="15" t="s">
        <v>2375</v>
      </c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>
        <v>40.012970000000003</v>
      </c>
      <c r="AA343" s="24">
        <v>0.40</v>
      </c>
      <c r="AB343" s="24"/>
      <c r="AC343" s="24">
        <v>0</v>
      </c>
      <c r="AD343" s="24"/>
      <c r="AE343" s="24"/>
      <c r="AF343" s="24"/>
      <c r="AG343" s="24">
        <v>40.012970000000003</v>
      </c>
      <c r="AH343" s="24">
        <v>0.40</v>
      </c>
      <c r="AI343" s="24"/>
      <c r="AJ343" s="24">
        <v>0</v>
      </c>
      <c r="AK343" s="24"/>
      <c r="AL343" s="24"/>
    </row>
    <row r="344" spans="1:38" ht="78.75">
      <c r="A344" s="8" t="s">
        <v>804</v>
      </c>
      <c r="B344" s="73" t="s">
        <v>595</v>
      </c>
      <c r="C344" s="15" t="s">
        <v>2376</v>
      </c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>
        <v>0</v>
      </c>
      <c r="AA344" s="24">
        <v>0</v>
      </c>
      <c r="AB344" s="24"/>
      <c r="AC344" s="24">
        <v>0</v>
      </c>
      <c r="AD344" s="24"/>
      <c r="AE344" s="24"/>
      <c r="AF344" s="24"/>
      <c r="AG344" s="24">
        <v>0</v>
      </c>
      <c r="AH344" s="24">
        <v>0</v>
      </c>
      <c r="AI344" s="24"/>
      <c r="AJ344" s="24">
        <v>0</v>
      </c>
      <c r="AK344" s="24"/>
      <c r="AL344" s="24"/>
    </row>
    <row r="345" spans="1:38" ht="63">
      <c r="A345" s="8" t="s">
        <v>804</v>
      </c>
      <c r="B345" s="73" t="s">
        <v>1111</v>
      </c>
      <c r="C345" s="15" t="s">
        <v>2377</v>
      </c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>
        <v>7.5640799999999997</v>
      </c>
      <c r="AA345" s="24">
        <v>0</v>
      </c>
      <c r="AB345" s="24"/>
      <c r="AC345" s="24">
        <v>0</v>
      </c>
      <c r="AD345" s="24"/>
      <c r="AE345" s="24"/>
      <c r="AF345" s="24"/>
      <c r="AG345" s="24">
        <v>7.5640799999999997</v>
      </c>
      <c r="AH345" s="24">
        <v>0</v>
      </c>
      <c r="AI345" s="24"/>
      <c r="AJ345" s="24">
        <v>0</v>
      </c>
      <c r="AK345" s="24"/>
      <c r="AL345" s="24"/>
    </row>
    <row r="346" spans="1:38" ht="63">
      <c r="A346" s="8" t="s">
        <v>804</v>
      </c>
      <c r="B346" s="73" t="s">
        <v>596</v>
      </c>
      <c r="C346" s="15" t="s">
        <v>2378</v>
      </c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>
        <v>0</v>
      </c>
      <c r="AA346" s="24">
        <v>0</v>
      </c>
      <c r="AB346" s="24"/>
      <c r="AC346" s="24">
        <v>0</v>
      </c>
      <c r="AD346" s="24"/>
      <c r="AE346" s="24"/>
      <c r="AF346" s="24"/>
      <c r="AG346" s="24">
        <v>0</v>
      </c>
      <c r="AH346" s="24">
        <v>0</v>
      </c>
      <c r="AI346" s="24"/>
      <c r="AJ346" s="24">
        <v>0</v>
      </c>
      <c r="AK346" s="24"/>
      <c r="AL346" s="24"/>
    </row>
    <row r="347" spans="1:38" ht="47.25">
      <c r="A347" s="8" t="s">
        <v>804</v>
      </c>
      <c r="B347" s="73" t="s">
        <v>597</v>
      </c>
      <c r="C347" s="15" t="s">
        <v>738</v>
      </c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>
        <v>0</v>
      </c>
      <c r="AA347" s="24">
        <v>0</v>
      </c>
      <c r="AB347" s="24"/>
      <c r="AC347" s="24">
        <v>0</v>
      </c>
      <c r="AD347" s="24"/>
      <c r="AE347" s="24"/>
      <c r="AF347" s="24"/>
      <c r="AG347" s="24">
        <v>0</v>
      </c>
      <c r="AH347" s="24">
        <v>0</v>
      </c>
      <c r="AI347" s="24"/>
      <c r="AJ347" s="24">
        <v>0</v>
      </c>
      <c r="AK347" s="24"/>
      <c r="AL347" s="24"/>
    </row>
    <row r="348" spans="1:38" ht="63">
      <c r="A348" s="8" t="s">
        <v>805</v>
      </c>
      <c r="B348" s="73" t="s">
        <v>598</v>
      </c>
      <c r="C348" s="15" t="s">
        <v>2379</v>
      </c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>
        <v>0</v>
      </c>
      <c r="AA348" s="24">
        <v>0</v>
      </c>
      <c r="AB348" s="24"/>
      <c r="AC348" s="24">
        <v>0</v>
      </c>
      <c r="AD348" s="24"/>
      <c r="AE348" s="24"/>
      <c r="AF348" s="24"/>
      <c r="AG348" s="24">
        <v>0</v>
      </c>
      <c r="AH348" s="24">
        <v>0</v>
      </c>
      <c r="AI348" s="24"/>
      <c r="AJ348" s="24">
        <v>0</v>
      </c>
      <c r="AK348" s="24"/>
      <c r="AL348" s="24"/>
    </row>
    <row r="349" spans="1:38" ht="47.25">
      <c r="A349" s="8" t="s">
        <v>805</v>
      </c>
      <c r="B349" s="73" t="s">
        <v>599</v>
      </c>
      <c r="C349" s="15" t="s">
        <v>2380</v>
      </c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>
        <v>0</v>
      </c>
      <c r="AA349" s="24">
        <v>0</v>
      </c>
      <c r="AB349" s="24"/>
      <c r="AC349" s="24">
        <v>0</v>
      </c>
      <c r="AD349" s="24"/>
      <c r="AE349" s="24"/>
      <c r="AF349" s="24"/>
      <c r="AG349" s="24">
        <v>0</v>
      </c>
      <c r="AH349" s="24">
        <v>0</v>
      </c>
      <c r="AI349" s="24"/>
      <c r="AJ349" s="24">
        <v>0</v>
      </c>
      <c r="AK349" s="24"/>
      <c r="AL349" s="24"/>
    </row>
    <row r="350" spans="1:38" ht="47.25">
      <c r="A350" s="8" t="s">
        <v>804</v>
      </c>
      <c r="B350" s="73" t="s">
        <v>600</v>
      </c>
      <c r="C350" s="15" t="s">
        <v>2381</v>
      </c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>
        <v>0</v>
      </c>
      <c r="AA350" s="24">
        <v>0</v>
      </c>
      <c r="AB350" s="24"/>
      <c r="AC350" s="24">
        <v>0</v>
      </c>
      <c r="AD350" s="24"/>
      <c r="AE350" s="24"/>
      <c r="AF350" s="24"/>
      <c r="AG350" s="24">
        <v>0</v>
      </c>
      <c r="AH350" s="24">
        <v>0</v>
      </c>
      <c r="AI350" s="24"/>
      <c r="AJ350" s="24">
        <v>0</v>
      </c>
      <c r="AK350" s="24"/>
      <c r="AL350" s="24"/>
    </row>
    <row r="351" spans="1:38" ht="78.75">
      <c r="A351" s="8" t="s">
        <v>804</v>
      </c>
      <c r="B351" s="73" t="s">
        <v>601</v>
      </c>
      <c r="C351" s="15" t="s">
        <v>2382</v>
      </c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>
        <v>0</v>
      </c>
      <c r="AA351" s="24">
        <v>0</v>
      </c>
      <c r="AB351" s="24"/>
      <c r="AC351" s="24">
        <v>0</v>
      </c>
      <c r="AD351" s="24"/>
      <c r="AE351" s="24"/>
      <c r="AF351" s="24"/>
      <c r="AG351" s="24">
        <v>0</v>
      </c>
      <c r="AH351" s="24">
        <v>0</v>
      </c>
      <c r="AI351" s="24"/>
      <c r="AJ351" s="24">
        <v>0</v>
      </c>
      <c r="AK351" s="24"/>
      <c r="AL351" s="24"/>
    </row>
    <row r="352" spans="1:38" ht="47.25">
      <c r="A352" s="8" t="s">
        <v>804</v>
      </c>
      <c r="B352" s="73" t="s">
        <v>602</v>
      </c>
      <c r="C352" s="15" t="s">
        <v>2383</v>
      </c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>
        <v>0</v>
      </c>
      <c r="AA352" s="24">
        <v>0</v>
      </c>
      <c r="AB352" s="24"/>
      <c r="AC352" s="24">
        <v>0</v>
      </c>
      <c r="AD352" s="24"/>
      <c r="AE352" s="24"/>
      <c r="AF352" s="24"/>
      <c r="AG352" s="24">
        <v>0</v>
      </c>
      <c r="AH352" s="24">
        <v>0</v>
      </c>
      <c r="AI352" s="24"/>
      <c r="AJ352" s="24">
        <v>0</v>
      </c>
      <c r="AK352" s="24"/>
      <c r="AL352" s="24"/>
    </row>
    <row r="353" spans="1:38" ht="47.25">
      <c r="A353" s="8" t="s">
        <v>804</v>
      </c>
      <c r="B353" s="73" t="s">
        <v>603</v>
      </c>
      <c r="C353" s="15" t="s">
        <v>2384</v>
      </c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>
        <v>0</v>
      </c>
      <c r="AA353" s="24">
        <v>0</v>
      </c>
      <c r="AB353" s="24"/>
      <c r="AC353" s="24">
        <v>0</v>
      </c>
      <c r="AD353" s="24"/>
      <c r="AE353" s="24"/>
      <c r="AF353" s="24"/>
      <c r="AG353" s="24">
        <v>0</v>
      </c>
      <c r="AH353" s="24">
        <v>0</v>
      </c>
      <c r="AI353" s="24"/>
      <c r="AJ353" s="24">
        <v>0</v>
      </c>
      <c r="AK353" s="24"/>
      <c r="AL353" s="24"/>
    </row>
    <row r="354" spans="1:38" ht="47.25">
      <c r="A354" s="8" t="s">
        <v>805</v>
      </c>
      <c r="B354" s="73" t="s">
        <v>604</v>
      </c>
      <c r="C354" s="15" t="s">
        <v>2385</v>
      </c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>
        <v>0</v>
      </c>
      <c r="AA354" s="24">
        <v>0</v>
      </c>
      <c r="AB354" s="24"/>
      <c r="AC354" s="24">
        <v>0</v>
      </c>
      <c r="AD354" s="24"/>
      <c r="AE354" s="24"/>
      <c r="AF354" s="24"/>
      <c r="AG354" s="24">
        <v>0</v>
      </c>
      <c r="AH354" s="24">
        <v>0</v>
      </c>
      <c r="AI354" s="24"/>
      <c r="AJ354" s="24">
        <v>0</v>
      </c>
      <c r="AK354" s="24"/>
      <c r="AL354" s="24"/>
    </row>
    <row r="355" spans="1:38" ht="47.25">
      <c r="A355" s="8" t="s">
        <v>804</v>
      </c>
      <c r="B355" s="73" t="s">
        <v>605</v>
      </c>
      <c r="C355" s="15" t="s">
        <v>2386</v>
      </c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>
        <v>0</v>
      </c>
      <c r="AA355" s="24">
        <v>0</v>
      </c>
      <c r="AB355" s="24"/>
      <c r="AC355" s="24">
        <v>0</v>
      </c>
      <c r="AD355" s="24"/>
      <c r="AE355" s="24"/>
      <c r="AF355" s="24"/>
      <c r="AG355" s="24">
        <v>0</v>
      </c>
      <c r="AH355" s="24">
        <v>0</v>
      </c>
      <c r="AI355" s="24"/>
      <c r="AJ355" s="24">
        <v>0</v>
      </c>
      <c r="AK355" s="24"/>
      <c r="AL355" s="24"/>
    </row>
    <row r="356" spans="1:38" ht="47.25">
      <c r="A356" s="8" t="s">
        <v>804</v>
      </c>
      <c r="B356" s="73" t="s">
        <v>1112</v>
      </c>
      <c r="C356" s="15" t="s">
        <v>2387</v>
      </c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>
        <v>0</v>
      </c>
      <c r="AA356" s="24">
        <v>0</v>
      </c>
      <c r="AB356" s="24"/>
      <c r="AC356" s="24">
        <v>0</v>
      </c>
      <c r="AD356" s="24"/>
      <c r="AE356" s="24"/>
      <c r="AF356" s="24"/>
      <c r="AG356" s="24">
        <v>0</v>
      </c>
      <c r="AH356" s="24">
        <v>0</v>
      </c>
      <c r="AI356" s="24"/>
      <c r="AJ356" s="24">
        <v>0</v>
      </c>
      <c r="AK356" s="24"/>
      <c r="AL356" s="24"/>
    </row>
    <row r="357" spans="1:38" ht="47.25">
      <c r="A357" s="8" t="s">
        <v>804</v>
      </c>
      <c r="B357" s="73" t="s">
        <v>606</v>
      </c>
      <c r="C357" s="15" t="s">
        <v>2388</v>
      </c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>
        <v>0</v>
      </c>
      <c r="AA357" s="24">
        <v>0</v>
      </c>
      <c r="AB357" s="24"/>
      <c r="AC357" s="24">
        <v>0</v>
      </c>
      <c r="AD357" s="24"/>
      <c r="AE357" s="24"/>
      <c r="AF357" s="24"/>
      <c r="AG357" s="24">
        <v>0</v>
      </c>
      <c r="AH357" s="24">
        <v>0</v>
      </c>
      <c r="AI357" s="24"/>
      <c r="AJ357" s="24">
        <v>0</v>
      </c>
      <c r="AK357" s="24"/>
      <c r="AL357" s="24"/>
    </row>
    <row r="358" spans="1:38" ht="47.25">
      <c r="A358" s="8" t="s">
        <v>804</v>
      </c>
      <c r="B358" s="73" t="s">
        <v>607</v>
      </c>
      <c r="C358" s="15" t="s">
        <v>2389</v>
      </c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>
        <v>0</v>
      </c>
      <c r="AA358" s="24">
        <v>0</v>
      </c>
      <c r="AB358" s="24"/>
      <c r="AC358" s="24">
        <v>0</v>
      </c>
      <c r="AD358" s="24"/>
      <c r="AE358" s="24"/>
      <c r="AF358" s="24"/>
      <c r="AG358" s="24">
        <v>0</v>
      </c>
      <c r="AH358" s="24">
        <v>0</v>
      </c>
      <c r="AI358" s="24"/>
      <c r="AJ358" s="24">
        <v>0</v>
      </c>
      <c r="AK358" s="24"/>
      <c r="AL358" s="24"/>
    </row>
    <row r="359" spans="1:38" ht="47.25">
      <c r="A359" s="8" t="s">
        <v>804</v>
      </c>
      <c r="B359" s="73" t="s">
        <v>608</v>
      </c>
      <c r="C359" s="15" t="s">
        <v>2390</v>
      </c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>
        <v>0</v>
      </c>
      <c r="AA359" s="24">
        <v>0</v>
      </c>
      <c r="AB359" s="24"/>
      <c r="AC359" s="24">
        <v>0</v>
      </c>
      <c r="AD359" s="24"/>
      <c r="AE359" s="24"/>
      <c r="AF359" s="24"/>
      <c r="AG359" s="24">
        <v>0</v>
      </c>
      <c r="AH359" s="24">
        <v>0</v>
      </c>
      <c r="AI359" s="24"/>
      <c r="AJ359" s="24">
        <v>0</v>
      </c>
      <c r="AK359" s="24"/>
      <c r="AL359" s="24"/>
    </row>
    <row r="360" spans="1:38" ht="47.25">
      <c r="A360" s="8" t="s">
        <v>804</v>
      </c>
      <c r="B360" s="73" t="s">
        <v>609</v>
      </c>
      <c r="C360" s="15" t="s">
        <v>2391</v>
      </c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>
        <v>0</v>
      </c>
      <c r="AA360" s="24">
        <v>0</v>
      </c>
      <c r="AB360" s="24"/>
      <c r="AC360" s="24">
        <v>0</v>
      </c>
      <c r="AD360" s="24"/>
      <c r="AE360" s="24"/>
      <c r="AF360" s="24"/>
      <c r="AG360" s="24">
        <v>0</v>
      </c>
      <c r="AH360" s="24">
        <v>0</v>
      </c>
      <c r="AI360" s="24"/>
      <c r="AJ360" s="24">
        <v>0</v>
      </c>
      <c r="AK360" s="24"/>
      <c r="AL360" s="24"/>
    </row>
    <row r="361" spans="1:38" ht="47.25">
      <c r="A361" s="8" t="s">
        <v>804</v>
      </c>
      <c r="B361" s="73" t="s">
        <v>610</v>
      </c>
      <c r="C361" s="15" t="s">
        <v>2392</v>
      </c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>
        <v>0</v>
      </c>
      <c r="AA361" s="24">
        <v>0</v>
      </c>
      <c r="AB361" s="24"/>
      <c r="AC361" s="24">
        <v>0</v>
      </c>
      <c r="AD361" s="24"/>
      <c r="AE361" s="24"/>
      <c r="AF361" s="24"/>
      <c r="AG361" s="24">
        <v>0</v>
      </c>
      <c r="AH361" s="24">
        <v>0</v>
      </c>
      <c r="AI361" s="24"/>
      <c r="AJ361" s="24">
        <v>0</v>
      </c>
      <c r="AK361" s="24"/>
      <c r="AL361" s="24"/>
    </row>
    <row r="362" spans="1:38" ht="47.25">
      <c r="A362" s="8" t="s">
        <v>804</v>
      </c>
      <c r="B362" s="73" t="s">
        <v>611</v>
      </c>
      <c r="C362" s="15" t="s">
        <v>2393</v>
      </c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>
        <v>0</v>
      </c>
      <c r="AA362" s="24">
        <v>0</v>
      </c>
      <c r="AB362" s="24"/>
      <c r="AC362" s="24">
        <v>0</v>
      </c>
      <c r="AD362" s="24"/>
      <c r="AE362" s="24"/>
      <c r="AF362" s="24"/>
      <c r="AG362" s="24">
        <v>0</v>
      </c>
      <c r="AH362" s="24">
        <v>0</v>
      </c>
      <c r="AI362" s="24"/>
      <c r="AJ362" s="24">
        <v>0</v>
      </c>
      <c r="AK362" s="24"/>
      <c r="AL362" s="24"/>
    </row>
    <row r="363" spans="1:38" ht="141.75">
      <c r="A363" s="8" t="s">
        <v>805</v>
      </c>
      <c r="B363" s="73" t="s">
        <v>1113</v>
      </c>
      <c r="C363" s="15" t="s">
        <v>1114</v>
      </c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>
        <v>0</v>
      </c>
      <c r="AA363" s="24">
        <v>0</v>
      </c>
      <c r="AB363" s="24"/>
      <c r="AC363" s="24">
        <v>0</v>
      </c>
      <c r="AD363" s="24"/>
      <c r="AE363" s="24"/>
      <c r="AF363" s="24"/>
      <c r="AG363" s="24">
        <v>0</v>
      </c>
      <c r="AH363" s="24">
        <v>0</v>
      </c>
      <c r="AI363" s="24"/>
      <c r="AJ363" s="24">
        <v>0</v>
      </c>
      <c r="AK363" s="24"/>
      <c r="AL363" s="24"/>
    </row>
    <row r="364" spans="1:38" ht="78.75">
      <c r="A364" s="8" t="s">
        <v>804</v>
      </c>
      <c r="B364" s="73" t="s">
        <v>1115</v>
      </c>
      <c r="C364" s="15" t="s">
        <v>2394</v>
      </c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>
        <v>0.39027000000000001</v>
      </c>
      <c r="AA364" s="24">
        <v>0.25</v>
      </c>
      <c r="AB364" s="24"/>
      <c r="AC364" s="24">
        <v>0</v>
      </c>
      <c r="AD364" s="24"/>
      <c r="AE364" s="24"/>
      <c r="AF364" s="24"/>
      <c r="AG364" s="24">
        <v>0.39027000000000001</v>
      </c>
      <c r="AH364" s="24">
        <v>0.25</v>
      </c>
      <c r="AI364" s="24"/>
      <c r="AJ364" s="24">
        <v>0</v>
      </c>
      <c r="AK364" s="24"/>
      <c r="AL364" s="24"/>
    </row>
    <row r="365" spans="1:38" ht="94.5">
      <c r="A365" s="8" t="s">
        <v>805</v>
      </c>
      <c r="B365" s="73" t="s">
        <v>1116</v>
      </c>
      <c r="C365" s="15" t="s">
        <v>2395</v>
      </c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>
        <v>0.71589999999999998</v>
      </c>
      <c r="AA365" s="24">
        <v>0</v>
      </c>
      <c r="AB365" s="24"/>
      <c r="AC365" s="24">
        <v>0.56000000000000005</v>
      </c>
      <c r="AD365" s="24"/>
      <c r="AE365" s="24"/>
      <c r="AF365" s="24"/>
      <c r="AG365" s="24">
        <v>0.71589999999999998</v>
      </c>
      <c r="AH365" s="24">
        <v>0</v>
      </c>
      <c r="AI365" s="24"/>
      <c r="AJ365" s="24">
        <v>0.56000000000000005</v>
      </c>
      <c r="AK365" s="24"/>
      <c r="AL365" s="24"/>
    </row>
    <row r="366" spans="1:38" ht="78.75">
      <c r="A366" s="8" t="s">
        <v>805</v>
      </c>
      <c r="B366" s="73" t="s">
        <v>1117</v>
      </c>
      <c r="C366" s="15" t="s">
        <v>1118</v>
      </c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>
        <v>6.2698999999999998</v>
      </c>
      <c r="AA366" s="24">
        <v>0</v>
      </c>
      <c r="AB366" s="24"/>
      <c r="AC366" s="24">
        <v>1.30</v>
      </c>
      <c r="AD366" s="24"/>
      <c r="AE366" s="24"/>
      <c r="AF366" s="24"/>
      <c r="AG366" s="24">
        <v>6.2698999999999998</v>
      </c>
      <c r="AH366" s="24">
        <v>0</v>
      </c>
      <c r="AI366" s="24"/>
      <c r="AJ366" s="24">
        <v>1.30</v>
      </c>
      <c r="AK366" s="24"/>
      <c r="AL366" s="24"/>
    </row>
    <row r="367" spans="1:38" ht="94.5">
      <c r="A367" s="8" t="s">
        <v>804</v>
      </c>
      <c r="B367" s="73" t="s">
        <v>1119</v>
      </c>
      <c r="C367" s="15" t="s">
        <v>2396</v>
      </c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>
        <v>1.7955300000000001</v>
      </c>
      <c r="AA367" s="24">
        <v>0</v>
      </c>
      <c r="AB367" s="24"/>
      <c r="AC367" s="24">
        <v>0.05</v>
      </c>
      <c r="AD367" s="24"/>
      <c r="AE367" s="24"/>
      <c r="AF367" s="24"/>
      <c r="AG367" s="24">
        <v>1.7955300000000001</v>
      </c>
      <c r="AH367" s="24">
        <v>0</v>
      </c>
      <c r="AI367" s="24"/>
      <c r="AJ367" s="24">
        <v>0.05</v>
      </c>
      <c r="AK367" s="24"/>
      <c r="AL367" s="24"/>
    </row>
    <row r="368" spans="1:38" ht="47.25">
      <c r="A368" s="8" t="s">
        <v>804</v>
      </c>
      <c r="B368" s="73" t="s">
        <v>181</v>
      </c>
      <c r="C368" s="15" t="s">
        <v>2397</v>
      </c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>
        <v>0</v>
      </c>
      <c r="AA368" s="24">
        <v>0</v>
      </c>
      <c r="AB368" s="24"/>
      <c r="AC368" s="24">
        <v>0</v>
      </c>
      <c r="AD368" s="24"/>
      <c r="AE368" s="24"/>
      <c r="AF368" s="24"/>
      <c r="AG368" s="24">
        <v>0</v>
      </c>
      <c r="AH368" s="24">
        <v>0</v>
      </c>
      <c r="AI368" s="24"/>
      <c r="AJ368" s="24">
        <v>0</v>
      </c>
      <c r="AK368" s="24"/>
      <c r="AL368" s="24"/>
    </row>
    <row r="369" spans="1:38" ht="47.25">
      <c r="A369" s="8" t="s">
        <v>805</v>
      </c>
      <c r="B369" s="73" t="s">
        <v>612</v>
      </c>
      <c r="C369" s="15" t="s">
        <v>2398</v>
      </c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>
        <v>0</v>
      </c>
      <c r="AA369" s="24">
        <v>0</v>
      </c>
      <c r="AB369" s="24"/>
      <c r="AC369" s="24">
        <v>0</v>
      </c>
      <c r="AD369" s="24"/>
      <c r="AE369" s="24"/>
      <c r="AF369" s="24"/>
      <c r="AG369" s="24">
        <v>0</v>
      </c>
      <c r="AH369" s="24">
        <v>0</v>
      </c>
      <c r="AI369" s="24"/>
      <c r="AJ369" s="24">
        <v>0</v>
      </c>
      <c r="AK369" s="24"/>
      <c r="AL369" s="24"/>
    </row>
    <row r="370" spans="1:38" ht="47.25">
      <c r="A370" s="8" t="s">
        <v>804</v>
      </c>
      <c r="B370" s="73" t="s">
        <v>117</v>
      </c>
      <c r="C370" s="15" t="s">
        <v>313</v>
      </c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>
        <v>0</v>
      </c>
      <c r="AA370" s="24">
        <v>0</v>
      </c>
      <c r="AB370" s="24"/>
      <c r="AC370" s="24">
        <v>0</v>
      </c>
      <c r="AD370" s="24"/>
      <c r="AE370" s="24"/>
      <c r="AF370" s="24"/>
      <c r="AG370" s="24">
        <v>0</v>
      </c>
      <c r="AH370" s="24">
        <v>0</v>
      </c>
      <c r="AI370" s="24"/>
      <c r="AJ370" s="24">
        <v>0</v>
      </c>
      <c r="AK370" s="24"/>
      <c r="AL370" s="24"/>
    </row>
    <row r="371" spans="1:38" ht="47.25">
      <c r="A371" s="8" t="s">
        <v>804</v>
      </c>
      <c r="B371" s="73" t="s">
        <v>182</v>
      </c>
      <c r="C371" s="15" t="s">
        <v>2399</v>
      </c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>
        <v>0</v>
      </c>
      <c r="AA371" s="24">
        <v>0</v>
      </c>
      <c r="AB371" s="24"/>
      <c r="AC371" s="24">
        <v>0</v>
      </c>
      <c r="AD371" s="24"/>
      <c r="AE371" s="24"/>
      <c r="AF371" s="24"/>
      <c r="AG371" s="24">
        <v>0</v>
      </c>
      <c r="AH371" s="24">
        <v>0</v>
      </c>
      <c r="AI371" s="24"/>
      <c r="AJ371" s="24">
        <v>0</v>
      </c>
      <c r="AK371" s="24"/>
      <c r="AL371" s="24"/>
    </row>
    <row r="372" spans="1:38" ht="78.75">
      <c r="A372" s="8" t="s">
        <v>804</v>
      </c>
      <c r="B372" s="73" t="s">
        <v>215</v>
      </c>
      <c r="C372" s="15" t="s">
        <v>2400</v>
      </c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>
        <v>0</v>
      </c>
      <c r="AA372" s="24">
        <v>0</v>
      </c>
      <c r="AB372" s="24"/>
      <c r="AC372" s="24">
        <v>0</v>
      </c>
      <c r="AD372" s="24"/>
      <c r="AE372" s="24"/>
      <c r="AF372" s="24"/>
      <c r="AG372" s="24">
        <v>0</v>
      </c>
      <c r="AH372" s="24">
        <v>0</v>
      </c>
      <c r="AI372" s="24"/>
      <c r="AJ372" s="24">
        <v>0</v>
      </c>
      <c r="AK372" s="24"/>
      <c r="AL372" s="24"/>
    </row>
    <row r="373" spans="1:38" ht="47.25">
      <c r="A373" s="8" t="s">
        <v>804</v>
      </c>
      <c r="B373" s="73" t="s">
        <v>183</v>
      </c>
      <c r="C373" s="15" t="s">
        <v>2401</v>
      </c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>
        <v>0</v>
      </c>
      <c r="AA373" s="24">
        <v>0</v>
      </c>
      <c r="AB373" s="24"/>
      <c r="AC373" s="24">
        <v>0</v>
      </c>
      <c r="AD373" s="24"/>
      <c r="AE373" s="24"/>
      <c r="AF373" s="24"/>
      <c r="AG373" s="24">
        <v>0</v>
      </c>
      <c r="AH373" s="24">
        <v>0</v>
      </c>
      <c r="AI373" s="24"/>
      <c r="AJ373" s="24">
        <v>0</v>
      </c>
      <c r="AK373" s="24"/>
      <c r="AL373" s="24"/>
    </row>
    <row r="374" spans="1:38" ht="47.25">
      <c r="A374" s="8" t="s">
        <v>804</v>
      </c>
      <c r="B374" s="73" t="s">
        <v>1120</v>
      </c>
      <c r="C374" s="15" t="s">
        <v>1121</v>
      </c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>
        <v>0</v>
      </c>
      <c r="AA374" s="24">
        <v>0</v>
      </c>
      <c r="AB374" s="24"/>
      <c r="AC374" s="24">
        <v>0</v>
      </c>
      <c r="AD374" s="24"/>
      <c r="AE374" s="24"/>
      <c r="AF374" s="24"/>
      <c r="AG374" s="24">
        <v>0</v>
      </c>
      <c r="AH374" s="24">
        <v>0</v>
      </c>
      <c r="AI374" s="24"/>
      <c r="AJ374" s="24">
        <v>0</v>
      </c>
      <c r="AK374" s="24"/>
      <c r="AL374" s="24"/>
    </row>
    <row r="375" spans="1:38" ht="47.25">
      <c r="A375" s="8" t="s">
        <v>805</v>
      </c>
      <c r="B375" s="73" t="s">
        <v>118</v>
      </c>
      <c r="C375" s="15" t="s">
        <v>314</v>
      </c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>
        <v>0</v>
      </c>
      <c r="AA375" s="24">
        <v>0</v>
      </c>
      <c r="AB375" s="24"/>
      <c r="AC375" s="24">
        <v>0</v>
      </c>
      <c r="AD375" s="24"/>
      <c r="AE375" s="24"/>
      <c r="AF375" s="24"/>
      <c r="AG375" s="24">
        <v>0</v>
      </c>
      <c r="AH375" s="24">
        <v>0</v>
      </c>
      <c r="AI375" s="24"/>
      <c r="AJ375" s="24">
        <v>0</v>
      </c>
      <c r="AK375" s="24"/>
      <c r="AL375" s="24"/>
    </row>
    <row r="376" spans="1:38" ht="94.5">
      <c r="A376" s="8" t="s">
        <v>805</v>
      </c>
      <c r="B376" s="73" t="s">
        <v>119</v>
      </c>
      <c r="C376" s="15" t="s">
        <v>315</v>
      </c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>
        <v>0</v>
      </c>
      <c r="AA376" s="24">
        <v>0</v>
      </c>
      <c r="AB376" s="24"/>
      <c r="AC376" s="24">
        <v>0</v>
      </c>
      <c r="AD376" s="24"/>
      <c r="AE376" s="24"/>
      <c r="AF376" s="24"/>
      <c r="AG376" s="24">
        <v>0</v>
      </c>
      <c r="AH376" s="24">
        <v>0</v>
      </c>
      <c r="AI376" s="24"/>
      <c r="AJ376" s="24">
        <v>0</v>
      </c>
      <c r="AK376" s="24"/>
      <c r="AL376" s="24"/>
    </row>
    <row r="377" spans="1:38" ht="94.5">
      <c r="A377" s="8" t="s">
        <v>805</v>
      </c>
      <c r="B377" s="73" t="s">
        <v>184</v>
      </c>
      <c r="C377" s="15" t="s">
        <v>316</v>
      </c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>
        <v>0</v>
      </c>
      <c r="AA377" s="24">
        <v>0</v>
      </c>
      <c r="AB377" s="24"/>
      <c r="AC377" s="24">
        <v>0</v>
      </c>
      <c r="AD377" s="24"/>
      <c r="AE377" s="24"/>
      <c r="AF377" s="24"/>
      <c r="AG377" s="24">
        <v>0</v>
      </c>
      <c r="AH377" s="24">
        <v>0</v>
      </c>
      <c r="AI377" s="24"/>
      <c r="AJ377" s="24">
        <v>0</v>
      </c>
      <c r="AK377" s="24"/>
      <c r="AL377" s="24"/>
    </row>
    <row r="378" spans="1:38" ht="47.25">
      <c r="A378" s="8" t="s">
        <v>805</v>
      </c>
      <c r="B378" s="73" t="s">
        <v>120</v>
      </c>
      <c r="C378" s="15" t="s">
        <v>2402</v>
      </c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>
        <v>0</v>
      </c>
      <c r="AA378" s="24">
        <v>0</v>
      </c>
      <c r="AB378" s="24"/>
      <c r="AC378" s="24">
        <v>0</v>
      </c>
      <c r="AD378" s="24"/>
      <c r="AE378" s="24"/>
      <c r="AF378" s="24"/>
      <c r="AG378" s="24">
        <v>0</v>
      </c>
      <c r="AH378" s="24">
        <v>0</v>
      </c>
      <c r="AI378" s="24"/>
      <c r="AJ378" s="24">
        <v>0</v>
      </c>
      <c r="AK378" s="24"/>
      <c r="AL378" s="24"/>
    </row>
    <row r="379" spans="1:38" ht="47.25">
      <c r="A379" s="8" t="s">
        <v>805</v>
      </c>
      <c r="B379" s="73" t="s">
        <v>121</v>
      </c>
      <c r="C379" s="15" t="s">
        <v>2403</v>
      </c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>
        <v>0</v>
      </c>
      <c r="AA379" s="24">
        <v>0</v>
      </c>
      <c r="AB379" s="24"/>
      <c r="AC379" s="24">
        <v>0</v>
      </c>
      <c r="AD379" s="24"/>
      <c r="AE379" s="24"/>
      <c r="AF379" s="24"/>
      <c r="AG379" s="24">
        <v>0</v>
      </c>
      <c r="AH379" s="24">
        <v>0</v>
      </c>
      <c r="AI379" s="24"/>
      <c r="AJ379" s="24">
        <v>0</v>
      </c>
      <c r="AK379" s="24"/>
      <c r="AL379" s="24"/>
    </row>
    <row r="380" spans="1:38" ht="47.25">
      <c r="A380" s="8" t="s">
        <v>805</v>
      </c>
      <c r="B380" s="73" t="s">
        <v>122</v>
      </c>
      <c r="C380" s="15" t="s">
        <v>2404</v>
      </c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>
        <v>0</v>
      </c>
      <c r="AA380" s="24">
        <v>0</v>
      </c>
      <c r="AB380" s="24"/>
      <c r="AC380" s="24">
        <v>0</v>
      </c>
      <c r="AD380" s="24"/>
      <c r="AE380" s="24"/>
      <c r="AF380" s="24"/>
      <c r="AG380" s="24">
        <v>0</v>
      </c>
      <c r="AH380" s="24">
        <v>0</v>
      </c>
      <c r="AI380" s="24"/>
      <c r="AJ380" s="24">
        <v>0</v>
      </c>
      <c r="AK380" s="24"/>
      <c r="AL380" s="24"/>
    </row>
    <row r="381" spans="1:38" ht="47.25">
      <c r="A381" s="8" t="s">
        <v>805</v>
      </c>
      <c r="B381" s="73" t="s">
        <v>123</v>
      </c>
      <c r="C381" s="15" t="s">
        <v>317</v>
      </c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>
        <v>0</v>
      </c>
      <c r="AA381" s="24">
        <v>0</v>
      </c>
      <c r="AB381" s="24"/>
      <c r="AC381" s="24">
        <v>0</v>
      </c>
      <c r="AD381" s="24"/>
      <c r="AE381" s="24"/>
      <c r="AF381" s="24"/>
      <c r="AG381" s="24">
        <v>0</v>
      </c>
      <c r="AH381" s="24">
        <v>0</v>
      </c>
      <c r="AI381" s="24"/>
      <c r="AJ381" s="24">
        <v>0</v>
      </c>
      <c r="AK381" s="24"/>
      <c r="AL381" s="24"/>
    </row>
    <row r="382" spans="1:38" ht="63">
      <c r="A382" s="8" t="s">
        <v>805</v>
      </c>
      <c r="B382" s="73" t="s">
        <v>185</v>
      </c>
      <c r="C382" s="15" t="s">
        <v>2405</v>
      </c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>
        <v>0</v>
      </c>
      <c r="AA382" s="24">
        <v>0</v>
      </c>
      <c r="AB382" s="24"/>
      <c r="AC382" s="24">
        <v>0</v>
      </c>
      <c r="AD382" s="24"/>
      <c r="AE382" s="24"/>
      <c r="AF382" s="24"/>
      <c r="AG382" s="24">
        <v>0</v>
      </c>
      <c r="AH382" s="24">
        <v>0</v>
      </c>
      <c r="AI382" s="24"/>
      <c r="AJ382" s="24">
        <v>0</v>
      </c>
      <c r="AK382" s="24"/>
      <c r="AL382" s="24"/>
    </row>
    <row r="383" spans="1:38" ht="63">
      <c r="A383" s="8" t="s">
        <v>805</v>
      </c>
      <c r="B383" s="73" t="s">
        <v>186</v>
      </c>
      <c r="C383" s="15" t="s">
        <v>2406</v>
      </c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>
        <v>0</v>
      </c>
      <c r="AA383" s="24">
        <v>0</v>
      </c>
      <c r="AB383" s="24"/>
      <c r="AC383" s="24">
        <v>0</v>
      </c>
      <c r="AD383" s="24"/>
      <c r="AE383" s="24"/>
      <c r="AF383" s="24"/>
      <c r="AG383" s="24">
        <v>0</v>
      </c>
      <c r="AH383" s="24">
        <v>0</v>
      </c>
      <c r="AI383" s="24"/>
      <c r="AJ383" s="24">
        <v>0</v>
      </c>
      <c r="AK383" s="24"/>
      <c r="AL383" s="24"/>
    </row>
    <row r="384" spans="1:38" ht="63">
      <c r="A384" s="8" t="s">
        <v>805</v>
      </c>
      <c r="B384" s="73" t="s">
        <v>219</v>
      </c>
      <c r="C384" s="15" t="s">
        <v>2407</v>
      </c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>
        <v>0</v>
      </c>
      <c r="AA384" s="24">
        <v>0</v>
      </c>
      <c r="AB384" s="24"/>
      <c r="AC384" s="24">
        <v>0</v>
      </c>
      <c r="AD384" s="24"/>
      <c r="AE384" s="24"/>
      <c r="AF384" s="24"/>
      <c r="AG384" s="24">
        <v>0</v>
      </c>
      <c r="AH384" s="24">
        <v>0</v>
      </c>
      <c r="AI384" s="24"/>
      <c r="AJ384" s="24">
        <v>0</v>
      </c>
      <c r="AK384" s="24"/>
      <c r="AL384" s="24"/>
    </row>
    <row r="385" spans="1:38" ht="47.25">
      <c r="A385" s="8" t="s">
        <v>805</v>
      </c>
      <c r="B385" s="73" t="s">
        <v>187</v>
      </c>
      <c r="C385" s="15" t="s">
        <v>2408</v>
      </c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>
        <v>0</v>
      </c>
      <c r="AA385" s="24">
        <v>0</v>
      </c>
      <c r="AB385" s="24"/>
      <c r="AC385" s="24">
        <v>0</v>
      </c>
      <c r="AD385" s="24"/>
      <c r="AE385" s="24"/>
      <c r="AF385" s="24"/>
      <c r="AG385" s="24">
        <v>0</v>
      </c>
      <c r="AH385" s="24">
        <v>0</v>
      </c>
      <c r="AI385" s="24"/>
      <c r="AJ385" s="24">
        <v>0</v>
      </c>
      <c r="AK385" s="24"/>
      <c r="AL385" s="24"/>
    </row>
    <row r="386" spans="1:38" ht="47.25">
      <c r="A386" s="8" t="s">
        <v>805</v>
      </c>
      <c r="B386" s="73" t="s">
        <v>188</v>
      </c>
      <c r="C386" s="15" t="s">
        <v>2409</v>
      </c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>
        <v>0</v>
      </c>
      <c r="AA386" s="24">
        <v>0</v>
      </c>
      <c r="AB386" s="24"/>
      <c r="AC386" s="24">
        <v>0</v>
      </c>
      <c r="AD386" s="24"/>
      <c r="AE386" s="24"/>
      <c r="AF386" s="24"/>
      <c r="AG386" s="24">
        <v>0</v>
      </c>
      <c r="AH386" s="24">
        <v>0</v>
      </c>
      <c r="AI386" s="24"/>
      <c r="AJ386" s="24">
        <v>0</v>
      </c>
      <c r="AK386" s="24"/>
      <c r="AL386" s="24"/>
    </row>
    <row r="387" spans="1:38" ht="63">
      <c r="A387" s="8" t="s">
        <v>805</v>
      </c>
      <c r="B387" s="73" t="s">
        <v>189</v>
      </c>
      <c r="C387" s="15" t="s">
        <v>318</v>
      </c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>
        <v>0</v>
      </c>
      <c r="AA387" s="24">
        <v>0</v>
      </c>
      <c r="AB387" s="24"/>
      <c r="AC387" s="24">
        <v>0</v>
      </c>
      <c r="AD387" s="24"/>
      <c r="AE387" s="24"/>
      <c r="AF387" s="24"/>
      <c r="AG387" s="24">
        <v>0</v>
      </c>
      <c r="AH387" s="24">
        <v>0</v>
      </c>
      <c r="AI387" s="24"/>
      <c r="AJ387" s="24">
        <v>0</v>
      </c>
      <c r="AK387" s="24"/>
      <c r="AL387" s="24"/>
    </row>
    <row r="388" spans="1:38" ht="47.25">
      <c r="A388" s="8" t="s">
        <v>805</v>
      </c>
      <c r="B388" s="73" t="s">
        <v>190</v>
      </c>
      <c r="C388" s="15" t="s">
        <v>2410</v>
      </c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>
        <v>0</v>
      </c>
      <c r="AA388" s="24">
        <v>0</v>
      </c>
      <c r="AB388" s="24"/>
      <c r="AC388" s="24">
        <v>0</v>
      </c>
      <c r="AD388" s="24"/>
      <c r="AE388" s="24"/>
      <c r="AF388" s="24"/>
      <c r="AG388" s="24">
        <v>0</v>
      </c>
      <c r="AH388" s="24">
        <v>0</v>
      </c>
      <c r="AI388" s="24"/>
      <c r="AJ388" s="24">
        <v>0</v>
      </c>
      <c r="AK388" s="24"/>
      <c r="AL388" s="24"/>
    </row>
    <row r="389" spans="1:38" ht="47.25">
      <c r="A389" s="8" t="s">
        <v>805</v>
      </c>
      <c r="B389" s="73" t="s">
        <v>191</v>
      </c>
      <c r="C389" s="15" t="s">
        <v>2411</v>
      </c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>
        <v>0</v>
      </c>
      <c r="AA389" s="24">
        <v>0</v>
      </c>
      <c r="AB389" s="24"/>
      <c r="AC389" s="24">
        <v>0</v>
      </c>
      <c r="AD389" s="24"/>
      <c r="AE389" s="24"/>
      <c r="AF389" s="24"/>
      <c r="AG389" s="24">
        <v>0</v>
      </c>
      <c r="AH389" s="24">
        <v>0</v>
      </c>
      <c r="AI389" s="24"/>
      <c r="AJ389" s="24">
        <v>0</v>
      </c>
      <c r="AK389" s="24"/>
      <c r="AL389" s="24"/>
    </row>
    <row r="390" spans="1:38" ht="47.25">
      <c r="A390" s="8" t="s">
        <v>805</v>
      </c>
      <c r="B390" s="73" t="s">
        <v>192</v>
      </c>
      <c r="C390" s="15" t="s">
        <v>2412</v>
      </c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>
        <v>0</v>
      </c>
      <c r="AA390" s="24">
        <v>0</v>
      </c>
      <c r="AB390" s="24"/>
      <c r="AC390" s="24">
        <v>0</v>
      </c>
      <c r="AD390" s="24"/>
      <c r="AE390" s="24"/>
      <c r="AF390" s="24"/>
      <c r="AG390" s="24">
        <v>0</v>
      </c>
      <c r="AH390" s="24">
        <v>0</v>
      </c>
      <c r="AI390" s="24"/>
      <c r="AJ390" s="24">
        <v>0</v>
      </c>
      <c r="AK390" s="24"/>
      <c r="AL390" s="24"/>
    </row>
    <row r="391" spans="1:38" ht="47.25">
      <c r="A391" s="8" t="s">
        <v>805</v>
      </c>
      <c r="B391" s="73" t="s">
        <v>193</v>
      </c>
      <c r="C391" s="15" t="s">
        <v>2413</v>
      </c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>
        <v>0</v>
      </c>
      <c r="AA391" s="24">
        <v>0</v>
      </c>
      <c r="AB391" s="24"/>
      <c r="AC391" s="24">
        <v>0</v>
      </c>
      <c r="AD391" s="24"/>
      <c r="AE391" s="24"/>
      <c r="AF391" s="24"/>
      <c r="AG391" s="24">
        <v>0</v>
      </c>
      <c r="AH391" s="24">
        <v>0</v>
      </c>
      <c r="AI391" s="24"/>
      <c r="AJ391" s="24">
        <v>0</v>
      </c>
      <c r="AK391" s="24"/>
      <c r="AL391" s="24"/>
    </row>
    <row r="392" spans="1:38" ht="47.25">
      <c r="A392" s="8" t="s">
        <v>805</v>
      </c>
      <c r="B392" s="73" t="s">
        <v>194</v>
      </c>
      <c r="C392" s="15" t="s">
        <v>2414</v>
      </c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>
        <v>0</v>
      </c>
      <c r="AA392" s="24">
        <v>0</v>
      </c>
      <c r="AB392" s="24"/>
      <c r="AC392" s="24">
        <v>0</v>
      </c>
      <c r="AD392" s="24"/>
      <c r="AE392" s="24"/>
      <c r="AF392" s="24"/>
      <c r="AG392" s="24">
        <v>0</v>
      </c>
      <c r="AH392" s="24">
        <v>0</v>
      </c>
      <c r="AI392" s="24"/>
      <c r="AJ392" s="24">
        <v>0</v>
      </c>
      <c r="AK392" s="24"/>
      <c r="AL392" s="24"/>
    </row>
    <row r="393" spans="1:38" ht="47.25">
      <c r="A393" s="8" t="s">
        <v>805</v>
      </c>
      <c r="B393" s="73" t="s">
        <v>195</v>
      </c>
      <c r="C393" s="15" t="s">
        <v>319</v>
      </c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>
        <v>0</v>
      </c>
      <c r="AA393" s="24">
        <v>0</v>
      </c>
      <c r="AB393" s="24"/>
      <c r="AC393" s="24">
        <v>0</v>
      </c>
      <c r="AD393" s="24"/>
      <c r="AE393" s="24"/>
      <c r="AF393" s="24"/>
      <c r="AG393" s="24">
        <v>0</v>
      </c>
      <c r="AH393" s="24">
        <v>0</v>
      </c>
      <c r="AI393" s="24"/>
      <c r="AJ393" s="24">
        <v>0</v>
      </c>
      <c r="AK393" s="24"/>
      <c r="AL393" s="24"/>
    </row>
    <row r="394" spans="1:38" ht="47.25">
      <c r="A394" s="8" t="s">
        <v>804</v>
      </c>
      <c r="B394" s="73" t="s">
        <v>196</v>
      </c>
      <c r="C394" s="15" t="s">
        <v>320</v>
      </c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>
        <v>0</v>
      </c>
      <c r="AA394" s="24">
        <v>0</v>
      </c>
      <c r="AB394" s="24"/>
      <c r="AC394" s="24">
        <v>0</v>
      </c>
      <c r="AD394" s="24"/>
      <c r="AE394" s="24"/>
      <c r="AF394" s="24"/>
      <c r="AG394" s="24">
        <v>0</v>
      </c>
      <c r="AH394" s="24">
        <v>0</v>
      </c>
      <c r="AI394" s="24"/>
      <c r="AJ394" s="24">
        <v>0</v>
      </c>
      <c r="AK394" s="24"/>
      <c r="AL394" s="24"/>
    </row>
    <row r="395" spans="1:38" ht="63">
      <c r="A395" s="8" t="s">
        <v>805</v>
      </c>
      <c r="B395" s="73" t="s">
        <v>124</v>
      </c>
      <c r="C395" s="15" t="s">
        <v>321</v>
      </c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>
        <v>0</v>
      </c>
      <c r="AA395" s="24">
        <v>0</v>
      </c>
      <c r="AB395" s="24"/>
      <c r="AC395" s="24">
        <v>0</v>
      </c>
      <c r="AD395" s="24"/>
      <c r="AE395" s="24"/>
      <c r="AF395" s="24"/>
      <c r="AG395" s="24">
        <v>0</v>
      </c>
      <c r="AH395" s="24">
        <v>0</v>
      </c>
      <c r="AI395" s="24"/>
      <c r="AJ395" s="24">
        <v>0</v>
      </c>
      <c r="AK395" s="24"/>
      <c r="AL395" s="24"/>
    </row>
    <row r="396" spans="1:38" ht="78.75">
      <c r="A396" s="8" t="s">
        <v>804</v>
      </c>
      <c r="B396" s="73" t="s">
        <v>214</v>
      </c>
      <c r="C396" s="15" t="s">
        <v>322</v>
      </c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>
        <v>0</v>
      </c>
      <c r="AA396" s="24">
        <v>0</v>
      </c>
      <c r="AB396" s="24"/>
      <c r="AC396" s="24">
        <v>0</v>
      </c>
      <c r="AD396" s="24"/>
      <c r="AE396" s="24"/>
      <c r="AF396" s="24"/>
      <c r="AG396" s="24">
        <v>0</v>
      </c>
      <c r="AH396" s="24">
        <v>0</v>
      </c>
      <c r="AI396" s="24"/>
      <c r="AJ396" s="24">
        <v>0</v>
      </c>
      <c r="AK396" s="24"/>
      <c r="AL396" s="24"/>
    </row>
    <row r="397" spans="1:38" ht="47.25">
      <c r="A397" s="8" t="s">
        <v>804</v>
      </c>
      <c r="B397" s="73" t="s">
        <v>197</v>
      </c>
      <c r="C397" s="15" t="s">
        <v>323</v>
      </c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>
        <v>0</v>
      </c>
      <c r="AA397" s="24">
        <v>0</v>
      </c>
      <c r="AB397" s="24"/>
      <c r="AC397" s="24">
        <v>0</v>
      </c>
      <c r="AD397" s="24"/>
      <c r="AE397" s="24"/>
      <c r="AF397" s="24"/>
      <c r="AG397" s="24">
        <v>0</v>
      </c>
      <c r="AH397" s="24">
        <v>0</v>
      </c>
      <c r="AI397" s="24"/>
      <c r="AJ397" s="24">
        <v>0</v>
      </c>
      <c r="AK397" s="24"/>
      <c r="AL397" s="24"/>
    </row>
    <row r="398" spans="1:38" ht="47.25">
      <c r="A398" s="8" t="s">
        <v>804</v>
      </c>
      <c r="B398" s="73" t="s">
        <v>1122</v>
      </c>
      <c r="C398" s="15" t="s">
        <v>2415</v>
      </c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>
        <v>1.11141</v>
      </c>
      <c r="AA398" s="24">
        <v>0</v>
      </c>
      <c r="AB398" s="24"/>
      <c r="AC398" s="24">
        <v>0</v>
      </c>
      <c r="AD398" s="24"/>
      <c r="AE398" s="24"/>
      <c r="AF398" s="24"/>
      <c r="AG398" s="24">
        <v>1.11141</v>
      </c>
      <c r="AH398" s="24">
        <v>0</v>
      </c>
      <c r="AI398" s="24"/>
      <c r="AJ398" s="24">
        <v>0</v>
      </c>
      <c r="AK398" s="24"/>
      <c r="AL398" s="24"/>
    </row>
    <row r="399" spans="1:38" ht="63">
      <c r="A399" s="8" t="s">
        <v>804</v>
      </c>
      <c r="B399" s="73" t="s">
        <v>1123</v>
      </c>
      <c r="C399" s="15" t="s">
        <v>2416</v>
      </c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>
        <v>0.39027000000000001</v>
      </c>
      <c r="AA399" s="24">
        <v>0.25</v>
      </c>
      <c r="AB399" s="24"/>
      <c r="AC399" s="24">
        <v>0</v>
      </c>
      <c r="AD399" s="24"/>
      <c r="AE399" s="24"/>
      <c r="AF399" s="24"/>
      <c r="AG399" s="24">
        <v>0.39027000000000001</v>
      </c>
      <c r="AH399" s="24">
        <v>0.25</v>
      </c>
      <c r="AI399" s="24"/>
      <c r="AJ399" s="24">
        <v>0</v>
      </c>
      <c r="AK399" s="24"/>
      <c r="AL399" s="24"/>
    </row>
    <row r="400" spans="1:38" ht="47.25">
      <c r="A400" s="8" t="s">
        <v>804</v>
      </c>
      <c r="B400" s="73" t="s">
        <v>125</v>
      </c>
      <c r="C400" s="15" t="s">
        <v>324</v>
      </c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>
        <v>0</v>
      </c>
      <c r="AA400" s="24">
        <v>0</v>
      </c>
      <c r="AB400" s="24"/>
      <c r="AC400" s="24">
        <v>0</v>
      </c>
      <c r="AD400" s="24"/>
      <c r="AE400" s="24"/>
      <c r="AF400" s="24"/>
      <c r="AG400" s="24">
        <v>0</v>
      </c>
      <c r="AH400" s="24">
        <v>0</v>
      </c>
      <c r="AI400" s="24"/>
      <c r="AJ400" s="24">
        <v>0</v>
      </c>
      <c r="AK400" s="24"/>
      <c r="AL400" s="24"/>
    </row>
    <row r="401" spans="1:38" ht="47.25">
      <c r="A401" s="8" t="s">
        <v>805</v>
      </c>
      <c r="B401" s="73" t="s">
        <v>613</v>
      </c>
      <c r="C401" s="15" t="s">
        <v>2417</v>
      </c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>
        <v>0</v>
      </c>
      <c r="AA401" s="24">
        <v>0</v>
      </c>
      <c r="AB401" s="24"/>
      <c r="AC401" s="24">
        <v>0</v>
      </c>
      <c r="AD401" s="24"/>
      <c r="AE401" s="24"/>
      <c r="AF401" s="24"/>
      <c r="AG401" s="24">
        <v>0</v>
      </c>
      <c r="AH401" s="24">
        <v>0</v>
      </c>
      <c r="AI401" s="24"/>
      <c r="AJ401" s="24">
        <v>0</v>
      </c>
      <c r="AK401" s="24"/>
      <c r="AL401" s="24"/>
    </row>
    <row r="402" spans="1:38" ht="47.25">
      <c r="A402" s="8" t="s">
        <v>805</v>
      </c>
      <c r="B402" s="73" t="s">
        <v>1124</v>
      </c>
      <c r="C402" s="15" t="s">
        <v>1125</v>
      </c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>
        <v>2.4633000000000003</v>
      </c>
      <c r="AA402" s="24">
        <v>0</v>
      </c>
      <c r="AB402" s="24"/>
      <c r="AC402" s="24">
        <v>0.60</v>
      </c>
      <c r="AD402" s="24"/>
      <c r="AE402" s="24"/>
      <c r="AF402" s="24"/>
      <c r="AG402" s="24">
        <v>2.4633000000000003</v>
      </c>
      <c r="AH402" s="24">
        <v>0</v>
      </c>
      <c r="AI402" s="24"/>
      <c r="AJ402" s="24">
        <v>0.60</v>
      </c>
      <c r="AK402" s="24"/>
      <c r="AL402" s="24"/>
    </row>
    <row r="403" spans="1:38" ht="78.75">
      <c r="A403" s="8" t="s">
        <v>805</v>
      </c>
      <c r="B403" s="73" t="s">
        <v>614</v>
      </c>
      <c r="C403" s="15" t="s">
        <v>2418</v>
      </c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>
        <v>0</v>
      </c>
      <c r="AA403" s="24">
        <v>0</v>
      </c>
      <c r="AB403" s="24"/>
      <c r="AC403" s="24">
        <v>0</v>
      </c>
      <c r="AD403" s="24"/>
      <c r="AE403" s="24"/>
      <c r="AF403" s="24"/>
      <c r="AG403" s="24">
        <v>0</v>
      </c>
      <c r="AH403" s="24">
        <v>0</v>
      </c>
      <c r="AI403" s="24"/>
      <c r="AJ403" s="24">
        <v>0</v>
      </c>
      <c r="AK403" s="24"/>
      <c r="AL403" s="24"/>
    </row>
    <row r="404" spans="1:38" ht="63">
      <c r="A404" s="8" t="s">
        <v>805</v>
      </c>
      <c r="B404" s="73" t="s">
        <v>615</v>
      </c>
      <c r="C404" s="15" t="s">
        <v>2419</v>
      </c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>
        <v>0</v>
      </c>
      <c r="AA404" s="24">
        <v>0</v>
      </c>
      <c r="AB404" s="24"/>
      <c r="AC404" s="24">
        <v>0</v>
      </c>
      <c r="AD404" s="24"/>
      <c r="AE404" s="24"/>
      <c r="AF404" s="24"/>
      <c r="AG404" s="24">
        <v>0</v>
      </c>
      <c r="AH404" s="24">
        <v>0</v>
      </c>
      <c r="AI404" s="24"/>
      <c r="AJ404" s="24">
        <v>0</v>
      </c>
      <c r="AK404" s="24"/>
      <c r="AL404" s="24"/>
    </row>
    <row r="405" spans="1:38" ht="63">
      <c r="A405" s="8" t="s">
        <v>805</v>
      </c>
      <c r="B405" s="73" t="s">
        <v>1126</v>
      </c>
      <c r="C405" s="15" t="s">
        <v>2420</v>
      </c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>
        <v>2.24058</v>
      </c>
      <c r="AA405" s="24">
        <v>0</v>
      </c>
      <c r="AB405" s="24"/>
      <c r="AC405" s="24">
        <v>0.80</v>
      </c>
      <c r="AD405" s="24"/>
      <c r="AE405" s="24"/>
      <c r="AF405" s="24"/>
      <c r="AG405" s="24">
        <v>2.24058</v>
      </c>
      <c r="AH405" s="24">
        <v>0</v>
      </c>
      <c r="AI405" s="24"/>
      <c r="AJ405" s="24">
        <v>0.80</v>
      </c>
      <c r="AK405" s="24"/>
      <c r="AL405" s="24"/>
    </row>
    <row r="406" spans="1:38" ht="94.5">
      <c r="A406" s="8" t="s">
        <v>805</v>
      </c>
      <c r="B406" s="73" t="s">
        <v>1127</v>
      </c>
      <c r="C406" s="15" t="s">
        <v>2421</v>
      </c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>
        <v>1.6539000000000001</v>
      </c>
      <c r="AA406" s="24">
        <v>0</v>
      </c>
      <c r="AB406" s="24"/>
      <c r="AC406" s="24">
        <v>0.60</v>
      </c>
      <c r="AD406" s="24"/>
      <c r="AE406" s="24"/>
      <c r="AF406" s="24"/>
      <c r="AG406" s="24">
        <v>1.6539000000000001</v>
      </c>
      <c r="AH406" s="24">
        <v>0</v>
      </c>
      <c r="AI406" s="24"/>
      <c r="AJ406" s="24">
        <v>0.60</v>
      </c>
      <c r="AK406" s="24"/>
      <c r="AL406" s="24"/>
    </row>
    <row r="407" spans="1:38" ht="47.25">
      <c r="A407" s="8" t="s">
        <v>804</v>
      </c>
      <c r="B407" s="73" t="s">
        <v>1128</v>
      </c>
      <c r="C407" s="15" t="s">
        <v>1129</v>
      </c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>
        <v>2.26736</v>
      </c>
      <c r="AA407" s="24">
        <v>1.26</v>
      </c>
      <c r="AB407" s="24"/>
      <c r="AC407" s="24">
        <v>0</v>
      </c>
      <c r="AD407" s="24"/>
      <c r="AE407" s="24"/>
      <c r="AF407" s="24"/>
      <c r="AG407" s="24">
        <v>2.26736</v>
      </c>
      <c r="AH407" s="24">
        <v>1.26</v>
      </c>
      <c r="AI407" s="24"/>
      <c r="AJ407" s="24">
        <v>0</v>
      </c>
      <c r="AK407" s="24"/>
      <c r="AL407" s="24"/>
    </row>
    <row r="408" spans="1:38" ht="47.25">
      <c r="A408" s="8" t="s">
        <v>805</v>
      </c>
      <c r="B408" s="73" t="s">
        <v>616</v>
      </c>
      <c r="C408" s="15" t="s">
        <v>739</v>
      </c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>
        <v>0</v>
      </c>
      <c r="AA408" s="24">
        <v>0</v>
      </c>
      <c r="AB408" s="24"/>
      <c r="AC408" s="24">
        <v>0</v>
      </c>
      <c r="AD408" s="24"/>
      <c r="AE408" s="24"/>
      <c r="AF408" s="24"/>
      <c r="AG408" s="24">
        <v>0</v>
      </c>
      <c r="AH408" s="24">
        <v>0</v>
      </c>
      <c r="AI408" s="24"/>
      <c r="AJ408" s="24">
        <v>0</v>
      </c>
      <c r="AK408" s="24"/>
      <c r="AL408" s="24"/>
    </row>
    <row r="409" spans="1:38" ht="78.75">
      <c r="A409" s="8" t="s">
        <v>805</v>
      </c>
      <c r="B409" s="73" t="s">
        <v>617</v>
      </c>
      <c r="C409" s="15" t="s">
        <v>740</v>
      </c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>
        <v>0</v>
      </c>
      <c r="AA409" s="24">
        <v>0</v>
      </c>
      <c r="AB409" s="24"/>
      <c r="AC409" s="24">
        <v>0</v>
      </c>
      <c r="AD409" s="24"/>
      <c r="AE409" s="24"/>
      <c r="AF409" s="24"/>
      <c r="AG409" s="24">
        <v>0</v>
      </c>
      <c r="AH409" s="24">
        <v>0</v>
      </c>
      <c r="AI409" s="24"/>
      <c r="AJ409" s="24">
        <v>0</v>
      </c>
      <c r="AK409" s="24"/>
      <c r="AL409" s="24"/>
    </row>
    <row r="410" spans="1:38" ht="94.5">
      <c r="A410" s="8" t="s">
        <v>805</v>
      </c>
      <c r="B410" s="73" t="s">
        <v>618</v>
      </c>
      <c r="C410" s="15" t="s">
        <v>741</v>
      </c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>
        <v>0</v>
      </c>
      <c r="AA410" s="24">
        <v>0</v>
      </c>
      <c r="AB410" s="24"/>
      <c r="AC410" s="24">
        <v>0</v>
      </c>
      <c r="AD410" s="24"/>
      <c r="AE410" s="24"/>
      <c r="AF410" s="24"/>
      <c r="AG410" s="24">
        <v>0</v>
      </c>
      <c r="AH410" s="24">
        <v>0</v>
      </c>
      <c r="AI410" s="24"/>
      <c r="AJ410" s="24">
        <v>0</v>
      </c>
      <c r="AK410" s="24"/>
      <c r="AL410" s="24"/>
    </row>
    <row r="411" spans="1:38" ht="63">
      <c r="A411" s="8" t="s">
        <v>805</v>
      </c>
      <c r="B411" s="73" t="s">
        <v>619</v>
      </c>
      <c r="C411" s="15" t="s">
        <v>742</v>
      </c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>
        <v>0</v>
      </c>
      <c r="AA411" s="24">
        <v>0</v>
      </c>
      <c r="AB411" s="24"/>
      <c r="AC411" s="24">
        <v>0</v>
      </c>
      <c r="AD411" s="24"/>
      <c r="AE411" s="24"/>
      <c r="AF411" s="24"/>
      <c r="AG411" s="24">
        <v>0</v>
      </c>
      <c r="AH411" s="24">
        <v>0</v>
      </c>
      <c r="AI411" s="24"/>
      <c r="AJ411" s="24">
        <v>0</v>
      </c>
      <c r="AK411" s="24"/>
      <c r="AL411" s="24"/>
    </row>
    <row r="412" spans="1:38" ht="63">
      <c r="A412" s="8" t="s">
        <v>805</v>
      </c>
      <c r="B412" s="73" t="s">
        <v>126</v>
      </c>
      <c r="C412" s="15" t="s">
        <v>2422</v>
      </c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>
        <v>0</v>
      </c>
      <c r="AA412" s="24">
        <v>0</v>
      </c>
      <c r="AB412" s="24"/>
      <c r="AC412" s="24">
        <v>0</v>
      </c>
      <c r="AD412" s="24"/>
      <c r="AE412" s="24"/>
      <c r="AF412" s="24"/>
      <c r="AG412" s="24">
        <v>0</v>
      </c>
      <c r="AH412" s="24">
        <v>0</v>
      </c>
      <c r="AI412" s="24"/>
      <c r="AJ412" s="24">
        <v>0</v>
      </c>
      <c r="AK412" s="24"/>
      <c r="AL412" s="24"/>
    </row>
    <row r="413" spans="1:38" ht="47.25">
      <c r="A413" s="8" t="s">
        <v>805</v>
      </c>
      <c r="B413" s="73" t="s">
        <v>620</v>
      </c>
      <c r="C413" s="15" t="s">
        <v>743</v>
      </c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>
        <v>0</v>
      </c>
      <c r="AA413" s="24">
        <v>0</v>
      </c>
      <c r="AB413" s="24"/>
      <c r="AC413" s="24">
        <v>0</v>
      </c>
      <c r="AD413" s="24"/>
      <c r="AE413" s="24"/>
      <c r="AF413" s="24"/>
      <c r="AG413" s="24">
        <v>0</v>
      </c>
      <c r="AH413" s="24">
        <v>0</v>
      </c>
      <c r="AI413" s="24"/>
      <c r="AJ413" s="24">
        <v>0</v>
      </c>
      <c r="AK413" s="24"/>
      <c r="AL413" s="24"/>
    </row>
    <row r="414" spans="1:38" ht="31.5">
      <c r="A414" s="8" t="s">
        <v>804</v>
      </c>
      <c r="B414" s="73" t="s">
        <v>621</v>
      </c>
      <c r="C414" s="15" t="s">
        <v>2423</v>
      </c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>
        <v>0</v>
      </c>
      <c r="AA414" s="24">
        <v>0</v>
      </c>
      <c r="AB414" s="24"/>
      <c r="AC414" s="24">
        <v>0</v>
      </c>
      <c r="AD414" s="24"/>
      <c r="AE414" s="24"/>
      <c r="AF414" s="24"/>
      <c r="AG414" s="24">
        <v>0</v>
      </c>
      <c r="AH414" s="24">
        <v>0</v>
      </c>
      <c r="AI414" s="24"/>
      <c r="AJ414" s="24">
        <v>0</v>
      </c>
      <c r="AK414" s="24"/>
      <c r="AL414" s="24"/>
    </row>
    <row r="415" spans="1:38" ht="47.25">
      <c r="A415" s="8" t="s">
        <v>804</v>
      </c>
      <c r="B415" s="73" t="s">
        <v>1130</v>
      </c>
      <c r="C415" s="15" t="s">
        <v>1131</v>
      </c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>
        <v>0</v>
      </c>
      <c r="AA415" s="24">
        <v>0</v>
      </c>
      <c r="AB415" s="24"/>
      <c r="AC415" s="24">
        <v>0</v>
      </c>
      <c r="AD415" s="24"/>
      <c r="AE415" s="24"/>
      <c r="AF415" s="24"/>
      <c r="AG415" s="24">
        <v>0</v>
      </c>
      <c r="AH415" s="24">
        <v>0</v>
      </c>
      <c r="AI415" s="24"/>
      <c r="AJ415" s="24">
        <v>0</v>
      </c>
      <c r="AK415" s="24"/>
      <c r="AL415" s="24"/>
    </row>
    <row r="416" spans="1:38" ht="63">
      <c r="A416" s="8" t="s">
        <v>804</v>
      </c>
      <c r="B416" s="73" t="s">
        <v>1132</v>
      </c>
      <c r="C416" s="15" t="s">
        <v>1133</v>
      </c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>
        <v>0</v>
      </c>
      <c r="AA416" s="24">
        <v>0</v>
      </c>
      <c r="AB416" s="24"/>
      <c r="AC416" s="24">
        <v>0</v>
      </c>
      <c r="AD416" s="24"/>
      <c r="AE416" s="24"/>
      <c r="AF416" s="24"/>
      <c r="AG416" s="24">
        <v>0</v>
      </c>
      <c r="AH416" s="24">
        <v>0</v>
      </c>
      <c r="AI416" s="24"/>
      <c r="AJ416" s="24">
        <v>0</v>
      </c>
      <c r="AK416" s="24"/>
      <c r="AL416" s="24"/>
    </row>
    <row r="417" spans="1:38" ht="63">
      <c r="A417" s="8" t="s">
        <v>805</v>
      </c>
      <c r="B417" s="73" t="s">
        <v>127</v>
      </c>
      <c r="C417" s="15" t="s">
        <v>325</v>
      </c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>
        <v>0</v>
      </c>
      <c r="AA417" s="24">
        <v>0</v>
      </c>
      <c r="AB417" s="24"/>
      <c r="AC417" s="24">
        <v>0</v>
      </c>
      <c r="AD417" s="24"/>
      <c r="AE417" s="24"/>
      <c r="AF417" s="24"/>
      <c r="AG417" s="24">
        <v>0</v>
      </c>
      <c r="AH417" s="24">
        <v>0</v>
      </c>
      <c r="AI417" s="24"/>
      <c r="AJ417" s="24">
        <v>0</v>
      </c>
      <c r="AK417" s="24"/>
      <c r="AL417" s="24"/>
    </row>
    <row r="418" spans="1:38" ht="63">
      <c r="A418" s="8" t="s">
        <v>805</v>
      </c>
      <c r="B418" s="73" t="s">
        <v>1134</v>
      </c>
      <c r="C418" s="15" t="s">
        <v>2424</v>
      </c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>
        <v>0</v>
      </c>
      <c r="AA418" s="24">
        <v>0</v>
      </c>
      <c r="AB418" s="24"/>
      <c r="AC418" s="24">
        <v>0</v>
      </c>
      <c r="AD418" s="24"/>
      <c r="AE418" s="24"/>
      <c r="AF418" s="24"/>
      <c r="AG418" s="24">
        <v>0</v>
      </c>
      <c r="AH418" s="24">
        <v>0</v>
      </c>
      <c r="AI418" s="24"/>
      <c r="AJ418" s="24">
        <v>0</v>
      </c>
      <c r="AK418" s="24"/>
      <c r="AL418" s="24"/>
    </row>
    <row r="419" spans="1:38" ht="141.75">
      <c r="A419" s="8" t="s">
        <v>804</v>
      </c>
      <c r="B419" s="73" t="s">
        <v>1135</v>
      </c>
      <c r="C419" s="15" t="s">
        <v>1136</v>
      </c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>
        <v>0.64125</v>
      </c>
      <c r="AA419" s="24">
        <v>0.63</v>
      </c>
      <c r="AB419" s="24"/>
      <c r="AC419" s="24">
        <v>0</v>
      </c>
      <c r="AD419" s="24"/>
      <c r="AE419" s="24"/>
      <c r="AF419" s="24"/>
      <c r="AG419" s="24">
        <v>0.64125</v>
      </c>
      <c r="AH419" s="24">
        <v>0.63</v>
      </c>
      <c r="AI419" s="24"/>
      <c r="AJ419" s="24">
        <v>0</v>
      </c>
      <c r="AK419" s="24"/>
      <c r="AL419" s="24"/>
    </row>
    <row r="420" spans="1:38" ht="63">
      <c r="A420" s="8" t="s">
        <v>805</v>
      </c>
      <c r="B420" s="73" t="s">
        <v>198</v>
      </c>
      <c r="C420" s="15" t="s">
        <v>2425</v>
      </c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>
        <v>0</v>
      </c>
      <c r="AA420" s="24">
        <v>0</v>
      </c>
      <c r="AB420" s="24"/>
      <c r="AC420" s="24">
        <v>0</v>
      </c>
      <c r="AD420" s="24"/>
      <c r="AE420" s="24"/>
      <c r="AF420" s="24"/>
      <c r="AG420" s="24">
        <v>0</v>
      </c>
      <c r="AH420" s="24">
        <v>0</v>
      </c>
      <c r="AI420" s="24"/>
      <c r="AJ420" s="24">
        <v>0</v>
      </c>
      <c r="AK420" s="24"/>
      <c r="AL420" s="24"/>
    </row>
    <row r="421" spans="1:38" ht="94.5">
      <c r="A421" s="8" t="s">
        <v>804</v>
      </c>
      <c r="B421" s="73" t="s">
        <v>1137</v>
      </c>
      <c r="C421" s="15" t="s">
        <v>1138</v>
      </c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>
        <v>0</v>
      </c>
      <c r="AA421" s="24">
        <v>0</v>
      </c>
      <c r="AB421" s="24"/>
      <c r="AC421" s="24">
        <v>0</v>
      </c>
      <c r="AD421" s="24"/>
      <c r="AE421" s="24"/>
      <c r="AF421" s="24"/>
      <c r="AG421" s="24">
        <v>0</v>
      </c>
      <c r="AH421" s="24">
        <v>0</v>
      </c>
      <c r="AI421" s="24"/>
      <c r="AJ421" s="24">
        <v>0</v>
      </c>
      <c r="AK421" s="24"/>
      <c r="AL421" s="24"/>
    </row>
    <row r="422" spans="1:38" ht="141.75">
      <c r="A422" s="8" t="s">
        <v>805</v>
      </c>
      <c r="B422" s="73" t="s">
        <v>1139</v>
      </c>
      <c r="C422" s="15" t="s">
        <v>1140</v>
      </c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>
        <v>36.955910000000003</v>
      </c>
      <c r="AA422" s="24">
        <v>0</v>
      </c>
      <c r="AB422" s="24"/>
      <c r="AC422" s="24">
        <v>3.10</v>
      </c>
      <c r="AD422" s="24"/>
      <c r="AE422" s="24"/>
      <c r="AF422" s="24"/>
      <c r="AG422" s="24">
        <v>36.955910000000003</v>
      </c>
      <c r="AH422" s="24">
        <v>0</v>
      </c>
      <c r="AI422" s="24"/>
      <c r="AJ422" s="24">
        <v>3.10</v>
      </c>
      <c r="AK422" s="24"/>
      <c r="AL422" s="24"/>
    </row>
    <row r="423" spans="1:38" ht="94.5">
      <c r="A423" s="8" t="s">
        <v>804</v>
      </c>
      <c r="B423" s="73" t="s">
        <v>1141</v>
      </c>
      <c r="C423" s="15" t="s">
        <v>2426</v>
      </c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>
        <v>0.64125</v>
      </c>
      <c r="AA423" s="24">
        <v>0.63</v>
      </c>
      <c r="AB423" s="24"/>
      <c r="AC423" s="24">
        <v>0</v>
      </c>
      <c r="AD423" s="24"/>
      <c r="AE423" s="24"/>
      <c r="AF423" s="24"/>
      <c r="AG423" s="24">
        <v>0.64125</v>
      </c>
      <c r="AH423" s="24">
        <v>0.63</v>
      </c>
      <c r="AI423" s="24"/>
      <c r="AJ423" s="24">
        <v>0</v>
      </c>
      <c r="AK423" s="24"/>
      <c r="AL423" s="24"/>
    </row>
    <row r="424" spans="1:38" ht="47.25">
      <c r="A424" s="8" t="s">
        <v>805</v>
      </c>
      <c r="B424" s="73" t="s">
        <v>1142</v>
      </c>
      <c r="C424" s="15" t="s">
        <v>2427</v>
      </c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>
        <v>0.15230000000000002</v>
      </c>
      <c r="AA424" s="24">
        <v>0</v>
      </c>
      <c r="AB424" s="24"/>
      <c r="AC424" s="24">
        <v>0.11</v>
      </c>
      <c r="AD424" s="24"/>
      <c r="AE424" s="24"/>
      <c r="AF424" s="24"/>
      <c r="AG424" s="24">
        <v>0.15230000000000002</v>
      </c>
      <c r="AH424" s="24">
        <v>0</v>
      </c>
      <c r="AI424" s="24"/>
      <c r="AJ424" s="24">
        <v>0.11</v>
      </c>
      <c r="AK424" s="24"/>
      <c r="AL424" s="24"/>
    </row>
    <row r="425" spans="1:38" ht="47.25">
      <c r="A425" s="8" t="s">
        <v>804</v>
      </c>
      <c r="B425" s="73" t="s">
        <v>1143</v>
      </c>
      <c r="C425" s="15" t="s">
        <v>2428</v>
      </c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>
        <v>0</v>
      </c>
      <c r="AA425" s="24">
        <v>0</v>
      </c>
      <c r="AB425" s="24"/>
      <c r="AC425" s="24">
        <v>0</v>
      </c>
      <c r="AD425" s="24"/>
      <c r="AE425" s="24"/>
      <c r="AF425" s="24"/>
      <c r="AG425" s="24">
        <v>0</v>
      </c>
      <c r="AH425" s="24">
        <v>0</v>
      </c>
      <c r="AI425" s="24"/>
      <c r="AJ425" s="24">
        <v>0</v>
      </c>
      <c r="AK425" s="24"/>
      <c r="AL425" s="24"/>
    </row>
    <row r="426" spans="1:38" ht="47.25">
      <c r="A426" s="8" t="s">
        <v>804</v>
      </c>
      <c r="B426" s="73" t="s">
        <v>1144</v>
      </c>
      <c r="C426" s="15" t="s">
        <v>1145</v>
      </c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>
        <v>0</v>
      </c>
      <c r="AA426" s="24">
        <v>0</v>
      </c>
      <c r="AB426" s="24"/>
      <c r="AC426" s="24">
        <v>0</v>
      </c>
      <c r="AD426" s="24"/>
      <c r="AE426" s="24"/>
      <c r="AF426" s="24"/>
      <c r="AG426" s="24">
        <v>0</v>
      </c>
      <c r="AH426" s="24">
        <v>0</v>
      </c>
      <c r="AI426" s="24"/>
      <c r="AJ426" s="24">
        <v>0</v>
      </c>
      <c r="AK426" s="24"/>
      <c r="AL426" s="24"/>
    </row>
    <row r="427" spans="1:38" ht="78.75">
      <c r="A427" s="8" t="s">
        <v>804</v>
      </c>
      <c r="B427" s="73" t="s">
        <v>1146</v>
      </c>
      <c r="C427" s="15" t="s">
        <v>1147</v>
      </c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>
        <v>1.2406800000000002</v>
      </c>
      <c r="AA427" s="24">
        <v>0.40</v>
      </c>
      <c r="AB427" s="24"/>
      <c r="AC427" s="24">
        <v>0</v>
      </c>
      <c r="AD427" s="24"/>
      <c r="AE427" s="24"/>
      <c r="AF427" s="24"/>
      <c r="AG427" s="24">
        <v>1.2406800000000002</v>
      </c>
      <c r="AH427" s="24">
        <v>0.40</v>
      </c>
      <c r="AI427" s="24"/>
      <c r="AJ427" s="24">
        <v>0</v>
      </c>
      <c r="AK427" s="24"/>
      <c r="AL427" s="24"/>
    </row>
    <row r="428" spans="1:38" ht="47.25">
      <c r="A428" s="8" t="s">
        <v>804</v>
      </c>
      <c r="B428" s="73" t="s">
        <v>1148</v>
      </c>
      <c r="C428" s="15" t="s">
        <v>1149</v>
      </c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>
        <v>0</v>
      </c>
      <c r="AA428" s="24">
        <v>0</v>
      </c>
      <c r="AB428" s="24"/>
      <c r="AC428" s="24">
        <v>0</v>
      </c>
      <c r="AD428" s="24"/>
      <c r="AE428" s="24"/>
      <c r="AF428" s="24"/>
      <c r="AG428" s="24">
        <v>0</v>
      </c>
      <c r="AH428" s="24">
        <v>0</v>
      </c>
      <c r="AI428" s="24"/>
      <c r="AJ428" s="24">
        <v>0</v>
      </c>
      <c r="AK428" s="24"/>
      <c r="AL428" s="24"/>
    </row>
    <row r="429" spans="1:38" ht="78.75">
      <c r="A429" s="8" t="s">
        <v>805</v>
      </c>
      <c r="B429" s="73" t="s">
        <v>1150</v>
      </c>
      <c r="C429" s="15" t="s">
        <v>1151</v>
      </c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>
        <v>0</v>
      </c>
      <c r="AA429" s="24">
        <v>0</v>
      </c>
      <c r="AB429" s="24"/>
      <c r="AC429" s="24">
        <v>0</v>
      </c>
      <c r="AD429" s="24"/>
      <c r="AE429" s="24"/>
      <c r="AF429" s="24"/>
      <c r="AG429" s="24">
        <v>0</v>
      </c>
      <c r="AH429" s="24">
        <v>0</v>
      </c>
      <c r="AI429" s="24"/>
      <c r="AJ429" s="24">
        <v>0</v>
      </c>
      <c r="AK429" s="24"/>
      <c r="AL429" s="24"/>
    </row>
    <row r="430" spans="1:38" ht="47.25">
      <c r="A430" s="8" t="s">
        <v>804</v>
      </c>
      <c r="B430" s="73" t="s">
        <v>1152</v>
      </c>
      <c r="C430" s="15" t="s">
        <v>1153</v>
      </c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>
        <v>0</v>
      </c>
      <c r="AA430" s="24">
        <v>0</v>
      </c>
      <c r="AB430" s="24"/>
      <c r="AC430" s="24">
        <v>0</v>
      </c>
      <c r="AD430" s="24"/>
      <c r="AE430" s="24"/>
      <c r="AF430" s="24"/>
      <c r="AG430" s="24">
        <v>0</v>
      </c>
      <c r="AH430" s="24">
        <v>0</v>
      </c>
      <c r="AI430" s="24"/>
      <c r="AJ430" s="24">
        <v>0</v>
      </c>
      <c r="AK430" s="24"/>
      <c r="AL430" s="24"/>
    </row>
    <row r="431" spans="1:38" ht="78.75">
      <c r="A431" s="8" t="s">
        <v>804</v>
      </c>
      <c r="B431" s="73" t="s">
        <v>1154</v>
      </c>
      <c r="C431" s="15" t="s">
        <v>1155</v>
      </c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>
        <v>2.2212700000000001</v>
      </c>
      <c r="AA431" s="24">
        <v>1.26</v>
      </c>
      <c r="AB431" s="24"/>
      <c r="AC431" s="24">
        <v>0</v>
      </c>
      <c r="AD431" s="24"/>
      <c r="AE431" s="24"/>
      <c r="AF431" s="24"/>
      <c r="AG431" s="24">
        <v>2.2212700000000001</v>
      </c>
      <c r="AH431" s="24">
        <v>1.26</v>
      </c>
      <c r="AI431" s="24"/>
      <c r="AJ431" s="24">
        <v>0</v>
      </c>
      <c r="AK431" s="24"/>
      <c r="AL431" s="24"/>
    </row>
    <row r="432" spans="1:38" ht="78.75">
      <c r="A432" s="8" t="s">
        <v>804</v>
      </c>
      <c r="B432" s="73" t="s">
        <v>1156</v>
      </c>
      <c r="C432" s="15" t="s">
        <v>1157</v>
      </c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>
        <v>1.5771199999999999</v>
      </c>
      <c r="AA432" s="24">
        <v>0</v>
      </c>
      <c r="AB432" s="24"/>
      <c r="AC432" s="24">
        <v>0</v>
      </c>
      <c r="AD432" s="24"/>
      <c r="AE432" s="24"/>
      <c r="AF432" s="24"/>
      <c r="AG432" s="24">
        <v>1.5771199999999999</v>
      </c>
      <c r="AH432" s="24">
        <v>0</v>
      </c>
      <c r="AI432" s="24"/>
      <c r="AJ432" s="24">
        <v>0</v>
      </c>
      <c r="AK432" s="24"/>
      <c r="AL432" s="24"/>
    </row>
    <row r="433" spans="1:38" ht="47.25">
      <c r="A433" s="8" t="s">
        <v>805</v>
      </c>
      <c r="B433" s="73" t="s">
        <v>1158</v>
      </c>
      <c r="C433" s="15" t="s">
        <v>1159</v>
      </c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>
        <v>0</v>
      </c>
      <c r="AA433" s="24">
        <v>0</v>
      </c>
      <c r="AB433" s="24"/>
      <c r="AC433" s="24">
        <v>0</v>
      </c>
      <c r="AD433" s="24"/>
      <c r="AE433" s="24"/>
      <c r="AF433" s="24"/>
      <c r="AG433" s="24">
        <v>0</v>
      </c>
      <c r="AH433" s="24">
        <v>0</v>
      </c>
      <c r="AI433" s="24"/>
      <c r="AJ433" s="24">
        <v>0</v>
      </c>
      <c r="AK433" s="24"/>
      <c r="AL433" s="24"/>
    </row>
    <row r="434" spans="1:38" ht="47.25">
      <c r="A434" s="8" t="s">
        <v>804</v>
      </c>
      <c r="B434" s="73" t="s">
        <v>1160</v>
      </c>
      <c r="C434" s="15" t="s">
        <v>1161</v>
      </c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>
        <v>46.40578</v>
      </c>
      <c r="AA434" s="24">
        <v>0</v>
      </c>
      <c r="AB434" s="24"/>
      <c r="AC434" s="24">
        <v>0</v>
      </c>
      <c r="AD434" s="24"/>
      <c r="AE434" s="24"/>
      <c r="AF434" s="24"/>
      <c r="AG434" s="24">
        <v>46.40578</v>
      </c>
      <c r="AH434" s="24">
        <v>0</v>
      </c>
      <c r="AI434" s="24"/>
      <c r="AJ434" s="24">
        <v>0</v>
      </c>
      <c r="AK434" s="24"/>
      <c r="AL434" s="24"/>
    </row>
    <row r="435" spans="1:38" ht="110.25">
      <c r="A435" s="8" t="s">
        <v>804</v>
      </c>
      <c r="B435" s="73" t="s">
        <v>1162</v>
      </c>
      <c r="C435" s="15" t="s">
        <v>2429</v>
      </c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>
        <v>1.5161</v>
      </c>
      <c r="AA435" s="24">
        <v>1.26</v>
      </c>
      <c r="AB435" s="24"/>
      <c r="AC435" s="24">
        <v>0</v>
      </c>
      <c r="AD435" s="24"/>
      <c r="AE435" s="24"/>
      <c r="AF435" s="24"/>
      <c r="AG435" s="24">
        <v>1.5161</v>
      </c>
      <c r="AH435" s="24">
        <v>1.26</v>
      </c>
      <c r="AI435" s="24"/>
      <c r="AJ435" s="24">
        <v>0</v>
      </c>
      <c r="AK435" s="24"/>
      <c r="AL435" s="24"/>
    </row>
    <row r="436" spans="1:38" ht="47.25">
      <c r="A436" s="8" t="s">
        <v>804</v>
      </c>
      <c r="B436" s="73" t="s">
        <v>1163</v>
      </c>
      <c r="C436" s="15" t="s">
        <v>2430</v>
      </c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>
        <v>1.8883700000000001</v>
      </c>
      <c r="AA436" s="24">
        <v>1.26</v>
      </c>
      <c r="AB436" s="24"/>
      <c r="AC436" s="24">
        <v>0</v>
      </c>
      <c r="AD436" s="24"/>
      <c r="AE436" s="24"/>
      <c r="AF436" s="24"/>
      <c r="AG436" s="24">
        <v>1.8883700000000001</v>
      </c>
      <c r="AH436" s="24">
        <v>1.26</v>
      </c>
      <c r="AI436" s="24"/>
      <c r="AJ436" s="24">
        <v>0</v>
      </c>
      <c r="AK436" s="24"/>
      <c r="AL436" s="24"/>
    </row>
    <row r="437" spans="1:38" ht="63">
      <c r="A437" s="8" t="s">
        <v>805</v>
      </c>
      <c r="B437" s="73" t="s">
        <v>1164</v>
      </c>
      <c r="C437" s="15" t="s">
        <v>2431</v>
      </c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>
        <v>5.80626</v>
      </c>
      <c r="AA437" s="24">
        <v>0</v>
      </c>
      <c r="AB437" s="24"/>
      <c r="AC437" s="24">
        <v>1.5</v>
      </c>
      <c r="AD437" s="24"/>
      <c r="AE437" s="24"/>
      <c r="AF437" s="24"/>
      <c r="AG437" s="24">
        <v>5.80626</v>
      </c>
      <c r="AH437" s="24">
        <v>0</v>
      </c>
      <c r="AI437" s="24"/>
      <c r="AJ437" s="24">
        <v>1.5</v>
      </c>
      <c r="AK437" s="24"/>
      <c r="AL437" s="24"/>
    </row>
    <row r="438" spans="1:38" ht="47.25">
      <c r="A438" s="8" t="s">
        <v>804</v>
      </c>
      <c r="B438" s="73" t="s">
        <v>1165</v>
      </c>
      <c r="C438" s="15" t="s">
        <v>1166</v>
      </c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>
        <v>34.902010000000004</v>
      </c>
      <c r="AA438" s="24">
        <v>0</v>
      </c>
      <c r="AB438" s="24"/>
      <c r="AC438" s="24">
        <v>0</v>
      </c>
      <c r="AD438" s="24"/>
      <c r="AE438" s="24"/>
      <c r="AF438" s="24"/>
      <c r="AG438" s="24">
        <v>34.902010000000004</v>
      </c>
      <c r="AH438" s="24">
        <v>0</v>
      </c>
      <c r="AI438" s="24"/>
      <c r="AJ438" s="24">
        <v>0</v>
      </c>
      <c r="AK438" s="24"/>
      <c r="AL438" s="24"/>
    </row>
    <row r="439" spans="1:38" ht="47.25">
      <c r="A439" s="8" t="s">
        <v>804</v>
      </c>
      <c r="B439" s="73" t="s">
        <v>1167</v>
      </c>
      <c r="C439" s="15" t="s">
        <v>1168</v>
      </c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>
        <v>0</v>
      </c>
      <c r="AA439" s="24">
        <v>0</v>
      </c>
      <c r="AB439" s="24"/>
      <c r="AC439" s="24">
        <v>0</v>
      </c>
      <c r="AD439" s="24"/>
      <c r="AE439" s="24"/>
      <c r="AF439" s="24"/>
      <c r="AG439" s="24">
        <v>0</v>
      </c>
      <c r="AH439" s="24">
        <v>0</v>
      </c>
      <c r="AI439" s="24"/>
      <c r="AJ439" s="24">
        <v>0</v>
      </c>
      <c r="AK439" s="24"/>
      <c r="AL439" s="24"/>
    </row>
    <row r="440" spans="1:38" ht="110.25">
      <c r="A440" s="8" t="s">
        <v>805</v>
      </c>
      <c r="B440" s="73" t="s">
        <v>1169</v>
      </c>
      <c r="C440" s="15" t="s">
        <v>1170</v>
      </c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>
        <v>0</v>
      </c>
      <c r="AA440" s="24">
        <v>0</v>
      </c>
      <c r="AB440" s="24"/>
      <c r="AC440" s="24">
        <v>0</v>
      </c>
      <c r="AD440" s="24"/>
      <c r="AE440" s="24"/>
      <c r="AF440" s="24"/>
      <c r="AG440" s="24">
        <v>0</v>
      </c>
      <c r="AH440" s="24">
        <v>0</v>
      </c>
      <c r="AI440" s="24"/>
      <c r="AJ440" s="24">
        <v>0</v>
      </c>
      <c r="AK440" s="24"/>
      <c r="AL440" s="24"/>
    </row>
    <row r="441" spans="1:38" ht="47.25">
      <c r="A441" s="8" t="s">
        <v>804</v>
      </c>
      <c r="B441" s="73" t="s">
        <v>1171</v>
      </c>
      <c r="C441" s="15" t="s">
        <v>1172</v>
      </c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>
        <v>1.6488299999999998</v>
      </c>
      <c r="AA441" s="24">
        <v>1.26</v>
      </c>
      <c r="AB441" s="24"/>
      <c r="AC441" s="24">
        <v>0</v>
      </c>
      <c r="AD441" s="24"/>
      <c r="AE441" s="24"/>
      <c r="AF441" s="24"/>
      <c r="AG441" s="24">
        <v>1.6488299999999998</v>
      </c>
      <c r="AH441" s="24">
        <v>1.26</v>
      </c>
      <c r="AI441" s="24"/>
      <c r="AJ441" s="24">
        <v>0</v>
      </c>
      <c r="AK441" s="24"/>
      <c r="AL441" s="24"/>
    </row>
    <row r="442" spans="1:38" ht="47.25">
      <c r="A442" s="8" t="s">
        <v>804</v>
      </c>
      <c r="B442" s="73" t="s">
        <v>1173</v>
      </c>
      <c r="C442" s="15" t="s">
        <v>1174</v>
      </c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>
        <v>6.6334</v>
      </c>
      <c r="AA442" s="24">
        <v>0</v>
      </c>
      <c r="AB442" s="24"/>
      <c r="AC442" s="24">
        <v>0.35</v>
      </c>
      <c r="AD442" s="24"/>
      <c r="AE442" s="24"/>
      <c r="AF442" s="24"/>
      <c r="AG442" s="24">
        <v>6.6334</v>
      </c>
      <c r="AH442" s="24">
        <v>0</v>
      </c>
      <c r="AI442" s="24"/>
      <c r="AJ442" s="24">
        <v>0.35</v>
      </c>
      <c r="AK442" s="24"/>
      <c r="AL442" s="24"/>
    </row>
    <row r="443" spans="1:38" ht="47.25">
      <c r="A443" s="8" t="s">
        <v>804</v>
      </c>
      <c r="B443" s="73" t="s">
        <v>1175</v>
      </c>
      <c r="C443" s="15" t="s">
        <v>1176</v>
      </c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>
        <v>3.5124399999999998</v>
      </c>
      <c r="AA443" s="24">
        <v>0</v>
      </c>
      <c r="AB443" s="24"/>
      <c r="AC443" s="24">
        <v>0.10</v>
      </c>
      <c r="AD443" s="24"/>
      <c r="AE443" s="24"/>
      <c r="AF443" s="24"/>
      <c r="AG443" s="24">
        <v>3.5124399999999998</v>
      </c>
      <c r="AH443" s="24">
        <v>0</v>
      </c>
      <c r="AI443" s="24"/>
      <c r="AJ443" s="24">
        <v>0.10</v>
      </c>
      <c r="AK443" s="24"/>
      <c r="AL443" s="24"/>
    </row>
    <row r="444" spans="1:38" ht="78.75">
      <c r="A444" s="8" t="s">
        <v>804</v>
      </c>
      <c r="B444" s="73" t="s">
        <v>1177</v>
      </c>
      <c r="C444" s="15" t="s">
        <v>2432</v>
      </c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>
        <v>0.42497000000000001</v>
      </c>
      <c r="AA444" s="24">
        <v>0.25</v>
      </c>
      <c r="AB444" s="24"/>
      <c r="AC444" s="24">
        <v>0</v>
      </c>
      <c r="AD444" s="24"/>
      <c r="AE444" s="24"/>
      <c r="AF444" s="24"/>
      <c r="AG444" s="24">
        <v>0.42497000000000001</v>
      </c>
      <c r="AH444" s="24">
        <v>0.25</v>
      </c>
      <c r="AI444" s="24"/>
      <c r="AJ444" s="24">
        <v>0</v>
      </c>
      <c r="AK444" s="24"/>
      <c r="AL444" s="24"/>
    </row>
    <row r="445" spans="1:38" ht="78.75">
      <c r="A445" s="8" t="s">
        <v>805</v>
      </c>
      <c r="B445" s="73" t="s">
        <v>1178</v>
      </c>
      <c r="C445" s="15" t="s">
        <v>1179</v>
      </c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>
        <v>18.497680000000003</v>
      </c>
      <c r="AA445" s="24">
        <v>0</v>
      </c>
      <c r="AB445" s="24"/>
      <c r="AC445" s="24">
        <v>1</v>
      </c>
      <c r="AD445" s="24"/>
      <c r="AE445" s="24"/>
      <c r="AF445" s="24"/>
      <c r="AG445" s="24">
        <v>18.497680000000003</v>
      </c>
      <c r="AH445" s="24">
        <v>0</v>
      </c>
      <c r="AI445" s="24"/>
      <c r="AJ445" s="24">
        <v>1</v>
      </c>
      <c r="AK445" s="24"/>
      <c r="AL445" s="24"/>
    </row>
    <row r="446" spans="1:38" ht="63">
      <c r="A446" s="8" t="s">
        <v>804</v>
      </c>
      <c r="B446" s="73" t="s">
        <v>1180</v>
      </c>
      <c r="C446" s="15" t="s">
        <v>2433</v>
      </c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>
        <v>1.44547</v>
      </c>
      <c r="AA446" s="24">
        <v>1.26</v>
      </c>
      <c r="AB446" s="24"/>
      <c r="AC446" s="24">
        <v>0</v>
      </c>
      <c r="AD446" s="24"/>
      <c r="AE446" s="24"/>
      <c r="AF446" s="24"/>
      <c r="AG446" s="24">
        <v>1.44547</v>
      </c>
      <c r="AH446" s="24">
        <v>1.26</v>
      </c>
      <c r="AI446" s="24"/>
      <c r="AJ446" s="24">
        <v>0</v>
      </c>
      <c r="AK446" s="24"/>
      <c r="AL446" s="24"/>
    </row>
    <row r="447" spans="1:38" ht="63">
      <c r="A447" s="8" t="s">
        <v>805</v>
      </c>
      <c r="B447" s="73" t="s">
        <v>1181</v>
      </c>
      <c r="C447" s="15" t="s">
        <v>2434</v>
      </c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>
        <v>0</v>
      </c>
      <c r="AA447" s="24">
        <v>0</v>
      </c>
      <c r="AB447" s="24"/>
      <c r="AC447" s="24">
        <v>0</v>
      </c>
      <c r="AD447" s="24"/>
      <c r="AE447" s="24"/>
      <c r="AF447" s="24"/>
      <c r="AG447" s="24">
        <v>0</v>
      </c>
      <c r="AH447" s="24">
        <v>0</v>
      </c>
      <c r="AI447" s="24"/>
      <c r="AJ447" s="24">
        <v>0</v>
      </c>
      <c r="AK447" s="24"/>
      <c r="AL447" s="24"/>
    </row>
    <row r="448" spans="1:38" ht="78.75">
      <c r="A448" s="8" t="s">
        <v>805</v>
      </c>
      <c r="B448" s="73" t="s">
        <v>622</v>
      </c>
      <c r="C448" s="15" t="s">
        <v>2435</v>
      </c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>
        <v>0</v>
      </c>
      <c r="AA448" s="24">
        <v>0</v>
      </c>
      <c r="AB448" s="24"/>
      <c r="AC448" s="24">
        <v>0</v>
      </c>
      <c r="AD448" s="24"/>
      <c r="AE448" s="24"/>
      <c r="AF448" s="24"/>
      <c r="AG448" s="24">
        <v>0</v>
      </c>
      <c r="AH448" s="24">
        <v>0</v>
      </c>
      <c r="AI448" s="24"/>
      <c r="AJ448" s="24">
        <v>0</v>
      </c>
      <c r="AK448" s="24"/>
      <c r="AL448" s="24"/>
    </row>
    <row r="449" spans="1:38" ht="78.75">
      <c r="A449" s="8" t="s">
        <v>805</v>
      </c>
      <c r="B449" s="73" t="s">
        <v>1182</v>
      </c>
      <c r="C449" s="15" t="s">
        <v>2436</v>
      </c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>
        <v>11.564349999999999</v>
      </c>
      <c r="AA449" s="24">
        <v>0</v>
      </c>
      <c r="AB449" s="24"/>
      <c r="AC449" s="24">
        <v>1</v>
      </c>
      <c r="AD449" s="24"/>
      <c r="AE449" s="24"/>
      <c r="AF449" s="24"/>
      <c r="AG449" s="24">
        <v>11.564349999999999</v>
      </c>
      <c r="AH449" s="24">
        <v>0</v>
      </c>
      <c r="AI449" s="24"/>
      <c r="AJ449" s="24">
        <v>1</v>
      </c>
      <c r="AK449" s="24"/>
      <c r="AL449" s="24"/>
    </row>
    <row r="450" spans="1:38" ht="78.75">
      <c r="A450" s="8" t="s">
        <v>804</v>
      </c>
      <c r="B450" s="73" t="s">
        <v>1183</v>
      </c>
      <c r="C450" s="15" t="s">
        <v>1184</v>
      </c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>
        <v>8.2312100000000008</v>
      </c>
      <c r="AA450" s="24">
        <v>2</v>
      </c>
      <c r="AB450" s="24"/>
      <c r="AC450" s="24">
        <v>0</v>
      </c>
      <c r="AD450" s="24"/>
      <c r="AE450" s="24"/>
      <c r="AF450" s="24"/>
      <c r="AG450" s="24">
        <v>8.2312100000000008</v>
      </c>
      <c r="AH450" s="24">
        <v>2</v>
      </c>
      <c r="AI450" s="24"/>
      <c r="AJ450" s="24">
        <v>0</v>
      </c>
      <c r="AK450" s="24"/>
      <c r="AL450" s="24"/>
    </row>
    <row r="451" spans="1:38" ht="94.5">
      <c r="A451" s="8" t="s">
        <v>805</v>
      </c>
      <c r="B451" s="73" t="s">
        <v>1185</v>
      </c>
      <c r="C451" s="15" t="s">
        <v>1186</v>
      </c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>
        <v>0.56730999999999998</v>
      </c>
      <c r="AA451" s="24">
        <v>0.40</v>
      </c>
      <c r="AB451" s="24"/>
      <c r="AC451" s="24">
        <v>0</v>
      </c>
      <c r="AD451" s="24"/>
      <c r="AE451" s="24"/>
      <c r="AF451" s="24"/>
      <c r="AG451" s="24">
        <v>0.56730999999999998</v>
      </c>
      <c r="AH451" s="24">
        <v>0.40</v>
      </c>
      <c r="AI451" s="24"/>
      <c r="AJ451" s="24">
        <v>0</v>
      </c>
      <c r="AK451" s="24"/>
      <c r="AL451" s="24"/>
    </row>
    <row r="452" spans="1:38" ht="78.75">
      <c r="A452" s="8" t="s">
        <v>804</v>
      </c>
      <c r="B452" s="73" t="s">
        <v>1187</v>
      </c>
      <c r="C452" s="15" t="s">
        <v>1188</v>
      </c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>
        <v>0.56730999999999998</v>
      </c>
      <c r="AA452" s="24">
        <v>0.40</v>
      </c>
      <c r="AB452" s="24"/>
      <c r="AC452" s="24">
        <v>0</v>
      </c>
      <c r="AD452" s="24"/>
      <c r="AE452" s="24"/>
      <c r="AF452" s="24"/>
      <c r="AG452" s="24">
        <v>0.56730999999999998</v>
      </c>
      <c r="AH452" s="24">
        <v>0.40</v>
      </c>
      <c r="AI452" s="24"/>
      <c r="AJ452" s="24">
        <v>0</v>
      </c>
      <c r="AK452" s="24"/>
      <c r="AL452" s="24"/>
    </row>
    <row r="453" spans="1:38" ht="110.25">
      <c r="A453" s="8" t="s">
        <v>804</v>
      </c>
      <c r="B453" s="73" t="s">
        <v>1189</v>
      </c>
      <c r="C453" s="15" t="s">
        <v>2437</v>
      </c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>
        <v>1.01234</v>
      </c>
      <c r="AA453" s="24">
        <v>0.25</v>
      </c>
      <c r="AB453" s="24"/>
      <c r="AC453" s="24">
        <v>0</v>
      </c>
      <c r="AD453" s="24"/>
      <c r="AE453" s="24"/>
      <c r="AF453" s="24"/>
      <c r="AG453" s="24">
        <v>1.01234</v>
      </c>
      <c r="AH453" s="24">
        <v>0.25</v>
      </c>
      <c r="AI453" s="24"/>
      <c r="AJ453" s="24">
        <v>0</v>
      </c>
      <c r="AK453" s="24"/>
      <c r="AL453" s="24"/>
    </row>
    <row r="454" spans="1:38" ht="78.75">
      <c r="A454" s="8" t="s">
        <v>805</v>
      </c>
      <c r="B454" s="73" t="s">
        <v>1190</v>
      </c>
      <c r="C454" s="15" t="s">
        <v>1191</v>
      </c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>
        <v>0</v>
      </c>
      <c r="AA454" s="24">
        <v>0</v>
      </c>
      <c r="AB454" s="24"/>
      <c r="AC454" s="24">
        <v>0</v>
      </c>
      <c r="AD454" s="24"/>
      <c r="AE454" s="24"/>
      <c r="AF454" s="24"/>
      <c r="AG454" s="24">
        <v>0</v>
      </c>
      <c r="AH454" s="24">
        <v>0</v>
      </c>
      <c r="AI454" s="24"/>
      <c r="AJ454" s="24">
        <v>0</v>
      </c>
      <c r="AK454" s="24"/>
      <c r="AL454" s="24"/>
    </row>
    <row r="455" spans="1:38" ht="94.5">
      <c r="A455" s="8" t="s">
        <v>804</v>
      </c>
      <c r="B455" s="73" t="s">
        <v>1192</v>
      </c>
      <c r="C455" s="15" t="s">
        <v>2438</v>
      </c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>
        <v>0.48705999999999999</v>
      </c>
      <c r="AA455" s="24">
        <v>0.40</v>
      </c>
      <c r="AB455" s="24"/>
      <c r="AC455" s="24"/>
      <c r="AD455" s="24"/>
      <c r="AE455" s="24"/>
      <c r="AF455" s="24"/>
      <c r="AG455" s="24">
        <v>0.48705999999999999</v>
      </c>
      <c r="AH455" s="24">
        <v>0.40</v>
      </c>
      <c r="AI455" s="24"/>
      <c r="AJ455" s="24"/>
      <c r="AK455" s="24"/>
      <c r="AL455" s="24"/>
    </row>
    <row r="456" spans="1:38" ht="63">
      <c r="A456" s="8" t="s">
        <v>804</v>
      </c>
      <c r="B456" s="73" t="s">
        <v>1193</v>
      </c>
      <c r="C456" s="15" t="s">
        <v>2439</v>
      </c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>
        <v>1.5161</v>
      </c>
      <c r="AA456" s="24">
        <v>1.26</v>
      </c>
      <c r="AB456" s="24"/>
      <c r="AC456" s="24">
        <v>0</v>
      </c>
      <c r="AD456" s="24"/>
      <c r="AE456" s="24"/>
      <c r="AF456" s="24"/>
      <c r="AG456" s="24">
        <v>1.5161</v>
      </c>
      <c r="AH456" s="24">
        <v>1.26</v>
      </c>
      <c r="AI456" s="24"/>
      <c r="AJ456" s="24">
        <v>0</v>
      </c>
      <c r="AK456" s="24"/>
      <c r="AL456" s="24"/>
    </row>
    <row r="457" spans="1:38" ht="63">
      <c r="A457" s="8" t="s">
        <v>804</v>
      </c>
      <c r="B457" s="73" t="s">
        <v>1194</v>
      </c>
      <c r="C457" s="15" t="s">
        <v>1195</v>
      </c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>
        <v>0</v>
      </c>
      <c r="AA457" s="24">
        <v>0</v>
      </c>
      <c r="AB457" s="24"/>
      <c r="AC457" s="24">
        <v>0</v>
      </c>
      <c r="AD457" s="24"/>
      <c r="AE457" s="24"/>
      <c r="AF457" s="24"/>
      <c r="AG457" s="24">
        <v>0</v>
      </c>
      <c r="AH457" s="24">
        <v>0</v>
      </c>
      <c r="AI457" s="24"/>
      <c r="AJ457" s="24">
        <v>0</v>
      </c>
      <c r="AK457" s="24"/>
      <c r="AL457" s="24"/>
    </row>
    <row r="458" spans="1:38" ht="94.5">
      <c r="A458" s="8" t="s">
        <v>804</v>
      </c>
      <c r="B458" s="73" t="s">
        <v>1196</v>
      </c>
      <c r="C458" s="15" t="s">
        <v>2440</v>
      </c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>
        <v>2.6852399999999994</v>
      </c>
      <c r="AA458" s="24">
        <v>2</v>
      </c>
      <c r="AB458" s="24"/>
      <c r="AC458" s="24">
        <v>0</v>
      </c>
      <c r="AD458" s="24"/>
      <c r="AE458" s="24"/>
      <c r="AF458" s="24"/>
      <c r="AG458" s="24">
        <v>2.6852399999999994</v>
      </c>
      <c r="AH458" s="24">
        <v>2</v>
      </c>
      <c r="AI458" s="24"/>
      <c r="AJ458" s="24">
        <v>0</v>
      </c>
      <c r="AK458" s="24"/>
      <c r="AL458" s="24"/>
    </row>
    <row r="459" spans="1:38" ht="94.5">
      <c r="A459" s="8" t="s">
        <v>804</v>
      </c>
      <c r="B459" s="73" t="s">
        <v>1197</v>
      </c>
      <c r="C459" s="15" t="s">
        <v>2441</v>
      </c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>
        <v>0.64125</v>
      </c>
      <c r="AA459" s="24">
        <v>0.63</v>
      </c>
      <c r="AB459" s="24"/>
      <c r="AC459" s="24">
        <v>0</v>
      </c>
      <c r="AD459" s="24"/>
      <c r="AE459" s="24"/>
      <c r="AF459" s="24"/>
      <c r="AG459" s="24">
        <v>0.64125</v>
      </c>
      <c r="AH459" s="24">
        <v>0.63</v>
      </c>
      <c r="AI459" s="24"/>
      <c r="AJ459" s="24">
        <v>0</v>
      </c>
      <c r="AK459" s="24"/>
      <c r="AL459" s="24"/>
    </row>
    <row r="460" spans="1:38" ht="78.75">
      <c r="A460" s="8" t="s">
        <v>805</v>
      </c>
      <c r="B460" s="73" t="s">
        <v>1198</v>
      </c>
      <c r="C460" s="15" t="s">
        <v>2442</v>
      </c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>
        <v>1.0662199999999999</v>
      </c>
      <c r="AA460" s="24">
        <v>0</v>
      </c>
      <c r="AB460" s="24"/>
      <c r="AC460" s="24">
        <v>0.80</v>
      </c>
      <c r="AD460" s="24"/>
      <c r="AE460" s="24"/>
      <c r="AF460" s="24"/>
      <c r="AG460" s="24">
        <v>1.0662199999999999</v>
      </c>
      <c r="AH460" s="24">
        <v>0</v>
      </c>
      <c r="AI460" s="24"/>
      <c r="AJ460" s="24">
        <v>0.80</v>
      </c>
      <c r="AK460" s="24"/>
      <c r="AL460" s="24"/>
    </row>
    <row r="461" spans="1:38" ht="94.5">
      <c r="A461" s="8" t="s">
        <v>804</v>
      </c>
      <c r="B461" s="73" t="s">
        <v>1199</v>
      </c>
      <c r="C461" s="15" t="s">
        <v>2443</v>
      </c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>
        <v>0.39027000000000001</v>
      </c>
      <c r="AA461" s="24">
        <v>0.25</v>
      </c>
      <c r="AB461" s="24"/>
      <c r="AC461" s="24">
        <v>0</v>
      </c>
      <c r="AD461" s="24"/>
      <c r="AE461" s="24"/>
      <c r="AF461" s="24"/>
      <c r="AG461" s="24">
        <v>0.39027000000000001</v>
      </c>
      <c r="AH461" s="24">
        <v>0.25</v>
      </c>
      <c r="AI461" s="24"/>
      <c r="AJ461" s="24">
        <v>0</v>
      </c>
      <c r="AK461" s="24"/>
      <c r="AL461" s="24"/>
    </row>
    <row r="462" spans="1:38" ht="47.25">
      <c r="A462" s="8" t="s">
        <v>804</v>
      </c>
      <c r="B462" s="73" t="s">
        <v>1200</v>
      </c>
      <c r="C462" s="15" t="s">
        <v>1201</v>
      </c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>
        <v>43.361699999999992</v>
      </c>
      <c r="AA462" s="24">
        <v>0</v>
      </c>
      <c r="AB462" s="24"/>
      <c r="AC462" s="24">
        <v>0</v>
      </c>
      <c r="AD462" s="24"/>
      <c r="AE462" s="24"/>
      <c r="AF462" s="24"/>
      <c r="AG462" s="24">
        <v>43.361699999999992</v>
      </c>
      <c r="AH462" s="24">
        <v>0</v>
      </c>
      <c r="AI462" s="24"/>
      <c r="AJ462" s="24">
        <v>0</v>
      </c>
      <c r="AK462" s="24"/>
      <c r="AL462" s="24"/>
    </row>
    <row r="463" spans="1:38" ht="94.5">
      <c r="A463" s="8" t="s">
        <v>804</v>
      </c>
      <c r="B463" s="73" t="s">
        <v>1202</v>
      </c>
      <c r="C463" s="15" t="s">
        <v>1203</v>
      </c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>
        <v>0.48705999999999999</v>
      </c>
      <c r="AA463" s="24">
        <v>0.40</v>
      </c>
      <c r="AB463" s="24"/>
      <c r="AC463" s="24">
        <v>0</v>
      </c>
      <c r="AD463" s="24"/>
      <c r="AE463" s="24"/>
      <c r="AF463" s="24"/>
      <c r="AG463" s="24">
        <v>0.48705999999999999</v>
      </c>
      <c r="AH463" s="24">
        <v>0.40</v>
      </c>
      <c r="AI463" s="24"/>
      <c r="AJ463" s="24">
        <v>0</v>
      </c>
      <c r="AK463" s="24"/>
      <c r="AL463" s="24"/>
    </row>
    <row r="464" spans="1:38" ht="94.5">
      <c r="A464" s="8" t="s">
        <v>804</v>
      </c>
      <c r="B464" s="73" t="s">
        <v>1204</v>
      </c>
      <c r="C464" s="15" t="s">
        <v>2444</v>
      </c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>
        <v>2.26173</v>
      </c>
      <c r="AA464" s="24">
        <v>0</v>
      </c>
      <c r="AB464" s="24"/>
      <c r="AC464" s="24">
        <v>0</v>
      </c>
      <c r="AD464" s="24"/>
      <c r="AE464" s="24"/>
      <c r="AF464" s="24"/>
      <c r="AG464" s="24">
        <v>2.26173</v>
      </c>
      <c r="AH464" s="24">
        <v>0</v>
      </c>
      <c r="AI464" s="24"/>
      <c r="AJ464" s="24">
        <v>0</v>
      </c>
      <c r="AK464" s="24"/>
      <c r="AL464" s="24"/>
    </row>
    <row r="465" spans="1:38" ht="94.5">
      <c r="A465" s="8" t="s">
        <v>804</v>
      </c>
      <c r="B465" s="73" t="s">
        <v>1205</v>
      </c>
      <c r="C465" s="15" t="s">
        <v>2445</v>
      </c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>
        <v>1.2144900000000001</v>
      </c>
      <c r="AA465" s="24">
        <v>0.90</v>
      </c>
      <c r="AB465" s="24"/>
      <c r="AC465" s="24">
        <v>0</v>
      </c>
      <c r="AD465" s="24"/>
      <c r="AE465" s="24"/>
      <c r="AF465" s="24"/>
      <c r="AG465" s="24">
        <v>1.2144900000000001</v>
      </c>
      <c r="AH465" s="24">
        <v>0.90</v>
      </c>
      <c r="AI465" s="24"/>
      <c r="AJ465" s="24">
        <v>0</v>
      </c>
      <c r="AK465" s="24"/>
      <c r="AL465" s="24"/>
    </row>
    <row r="466" spans="1:38" ht="78.75">
      <c r="A466" s="8" t="s">
        <v>804</v>
      </c>
      <c r="B466" s="73" t="s">
        <v>1206</v>
      </c>
      <c r="C466" s="15" t="s">
        <v>2446</v>
      </c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>
        <v>2.6444299999999998</v>
      </c>
      <c r="AA466" s="24">
        <v>0</v>
      </c>
      <c r="AB466" s="24"/>
      <c r="AC466" s="24">
        <v>0</v>
      </c>
      <c r="AD466" s="24"/>
      <c r="AE466" s="24"/>
      <c r="AF466" s="24"/>
      <c r="AG466" s="24">
        <v>2.6444299999999998</v>
      </c>
      <c r="AH466" s="24">
        <v>0</v>
      </c>
      <c r="AI466" s="24"/>
      <c r="AJ466" s="24">
        <v>0</v>
      </c>
      <c r="AK466" s="24"/>
      <c r="AL466" s="24"/>
    </row>
    <row r="467" spans="1:38" ht="110.25">
      <c r="A467" s="8" t="s">
        <v>805</v>
      </c>
      <c r="B467" s="73" t="s">
        <v>1207</v>
      </c>
      <c r="C467" s="15" t="s">
        <v>2447</v>
      </c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>
        <v>0.20755000000000001</v>
      </c>
      <c r="AA467" s="24">
        <v>0</v>
      </c>
      <c r="AB467" s="24"/>
      <c r="AC467" s="24">
        <v>0.15</v>
      </c>
      <c r="AD467" s="24"/>
      <c r="AE467" s="24"/>
      <c r="AF467" s="24"/>
      <c r="AG467" s="24">
        <v>0.20755000000000001</v>
      </c>
      <c r="AH467" s="24">
        <v>0</v>
      </c>
      <c r="AI467" s="24"/>
      <c r="AJ467" s="24">
        <v>0.15</v>
      </c>
      <c r="AK467" s="24"/>
      <c r="AL467" s="24"/>
    </row>
    <row r="468" spans="1:38" ht="78.75">
      <c r="A468" s="8" t="s">
        <v>805</v>
      </c>
      <c r="B468" s="73" t="s">
        <v>129</v>
      </c>
      <c r="C468" s="15" t="s">
        <v>2448</v>
      </c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>
        <v>0</v>
      </c>
      <c r="AA468" s="24">
        <v>0</v>
      </c>
      <c r="AB468" s="24"/>
      <c r="AC468" s="24">
        <v>0</v>
      </c>
      <c r="AD468" s="24"/>
      <c r="AE468" s="24"/>
      <c r="AF468" s="24"/>
      <c r="AG468" s="24">
        <v>0</v>
      </c>
      <c r="AH468" s="24">
        <v>0</v>
      </c>
      <c r="AI468" s="24"/>
      <c r="AJ468" s="24">
        <v>0</v>
      </c>
      <c r="AK468" s="24"/>
      <c r="AL468" s="24"/>
    </row>
    <row r="469" spans="1:38" ht="63">
      <c r="A469" s="8" t="s">
        <v>805</v>
      </c>
      <c r="B469" s="73" t="s">
        <v>1208</v>
      </c>
      <c r="C469" s="15" t="s">
        <v>1209</v>
      </c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>
        <v>1.1678500000000001</v>
      </c>
      <c r="AA469" s="24">
        <v>0</v>
      </c>
      <c r="AB469" s="24"/>
      <c r="AC469" s="24">
        <v>0.34</v>
      </c>
      <c r="AD469" s="24"/>
      <c r="AE469" s="24"/>
      <c r="AF469" s="24"/>
      <c r="AG469" s="24">
        <v>1.1678500000000001</v>
      </c>
      <c r="AH469" s="24">
        <v>0</v>
      </c>
      <c r="AI469" s="24"/>
      <c r="AJ469" s="24">
        <v>0.34</v>
      </c>
      <c r="AK469" s="24"/>
      <c r="AL469" s="24"/>
    </row>
    <row r="470" spans="1:38" ht="63">
      <c r="A470" s="8" t="s">
        <v>805</v>
      </c>
      <c r="B470" s="73" t="s">
        <v>1210</v>
      </c>
      <c r="C470" s="15" t="s">
        <v>1211</v>
      </c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>
        <v>6.3552700000000009</v>
      </c>
      <c r="AA470" s="24">
        <v>0</v>
      </c>
      <c r="AB470" s="24"/>
      <c r="AC470" s="24">
        <v>0.80</v>
      </c>
      <c r="AD470" s="24"/>
      <c r="AE470" s="24"/>
      <c r="AF470" s="24"/>
      <c r="AG470" s="24">
        <v>6.3552700000000009</v>
      </c>
      <c r="AH470" s="24">
        <v>0</v>
      </c>
      <c r="AI470" s="24"/>
      <c r="AJ470" s="24">
        <v>0.80</v>
      </c>
      <c r="AK470" s="24"/>
      <c r="AL470" s="24"/>
    </row>
    <row r="471" spans="1:38" ht="63">
      <c r="A471" s="8" t="s">
        <v>805</v>
      </c>
      <c r="B471" s="73" t="s">
        <v>1212</v>
      </c>
      <c r="C471" s="15" t="s">
        <v>2449</v>
      </c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>
        <v>16.787320000000001</v>
      </c>
      <c r="AA471" s="24">
        <v>0</v>
      </c>
      <c r="AB471" s="24"/>
      <c r="AC471" s="24">
        <v>3.40</v>
      </c>
      <c r="AD471" s="24"/>
      <c r="AE471" s="24"/>
      <c r="AF471" s="24"/>
      <c r="AG471" s="24">
        <v>16.787320000000001</v>
      </c>
      <c r="AH471" s="24">
        <v>0</v>
      </c>
      <c r="AI471" s="24"/>
      <c r="AJ471" s="24">
        <v>3.40</v>
      </c>
      <c r="AK471" s="24"/>
      <c r="AL471" s="24"/>
    </row>
    <row r="472" spans="1:38" ht="47.25">
      <c r="A472" s="8" t="s">
        <v>804</v>
      </c>
      <c r="B472" s="73" t="s">
        <v>623</v>
      </c>
      <c r="C472" s="15" t="s">
        <v>744</v>
      </c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>
        <v>0</v>
      </c>
      <c r="AA472" s="24">
        <v>0</v>
      </c>
      <c r="AB472" s="24"/>
      <c r="AC472" s="24">
        <v>0</v>
      </c>
      <c r="AD472" s="24"/>
      <c r="AE472" s="24"/>
      <c r="AF472" s="24"/>
      <c r="AG472" s="24">
        <v>0</v>
      </c>
      <c r="AH472" s="24">
        <v>0</v>
      </c>
      <c r="AI472" s="24"/>
      <c r="AJ472" s="24">
        <v>0</v>
      </c>
      <c r="AK472" s="24"/>
      <c r="AL472" s="24"/>
    </row>
    <row r="473" spans="1:38" ht="47.25">
      <c r="A473" s="8" t="s">
        <v>804</v>
      </c>
      <c r="B473" s="73" t="s">
        <v>1213</v>
      </c>
      <c r="C473" s="15" t="s">
        <v>2450</v>
      </c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>
        <v>2.6852399999999994</v>
      </c>
      <c r="AA473" s="24">
        <v>2</v>
      </c>
      <c r="AB473" s="24"/>
      <c r="AC473" s="24">
        <v>0</v>
      </c>
      <c r="AD473" s="24"/>
      <c r="AE473" s="24"/>
      <c r="AF473" s="24"/>
      <c r="AG473" s="24">
        <v>2.6852399999999994</v>
      </c>
      <c r="AH473" s="24">
        <v>2</v>
      </c>
      <c r="AI473" s="24"/>
      <c r="AJ473" s="24">
        <v>0</v>
      </c>
      <c r="AK473" s="24"/>
      <c r="AL473" s="24"/>
    </row>
    <row r="474" spans="1:38" ht="110.25">
      <c r="A474" s="8" t="s">
        <v>804</v>
      </c>
      <c r="B474" s="73" t="s">
        <v>1214</v>
      </c>
      <c r="C474" s="15" t="s">
        <v>2451</v>
      </c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>
        <v>1.5771199999999999</v>
      </c>
      <c r="AA474" s="24">
        <v>0</v>
      </c>
      <c r="AB474" s="24"/>
      <c r="AC474" s="24">
        <v>0</v>
      </c>
      <c r="AD474" s="24"/>
      <c r="AE474" s="24"/>
      <c r="AF474" s="24"/>
      <c r="AG474" s="24">
        <v>1.5771199999999999</v>
      </c>
      <c r="AH474" s="24">
        <v>0</v>
      </c>
      <c r="AI474" s="24"/>
      <c r="AJ474" s="24">
        <v>0</v>
      </c>
      <c r="AK474" s="24"/>
      <c r="AL474" s="24"/>
    </row>
    <row r="475" spans="1:38" ht="63">
      <c r="A475" s="8" t="s">
        <v>805</v>
      </c>
      <c r="B475" s="73" t="s">
        <v>1215</v>
      </c>
      <c r="C475" s="15" t="s">
        <v>1216</v>
      </c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>
        <v>0</v>
      </c>
      <c r="AA475" s="24">
        <v>0</v>
      </c>
      <c r="AB475" s="24"/>
      <c r="AC475" s="24">
        <v>0</v>
      </c>
      <c r="AD475" s="24"/>
      <c r="AE475" s="24"/>
      <c r="AF475" s="24"/>
      <c r="AG475" s="24">
        <v>0</v>
      </c>
      <c r="AH475" s="24">
        <v>0</v>
      </c>
      <c r="AI475" s="24"/>
      <c r="AJ475" s="24">
        <v>0</v>
      </c>
      <c r="AK475" s="24"/>
      <c r="AL475" s="24"/>
    </row>
    <row r="476" spans="1:38" ht="47.25">
      <c r="A476" s="8" t="s">
        <v>804</v>
      </c>
      <c r="B476" s="73" t="s">
        <v>1217</v>
      </c>
      <c r="C476" s="15" t="s">
        <v>1218</v>
      </c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>
        <v>1.2410799999999997</v>
      </c>
      <c r="AA476" s="24">
        <v>0.40</v>
      </c>
      <c r="AB476" s="24"/>
      <c r="AC476" s="24">
        <v>0</v>
      </c>
      <c r="AD476" s="24"/>
      <c r="AE476" s="24"/>
      <c r="AF476" s="24"/>
      <c r="AG476" s="24">
        <v>1.2410799999999997</v>
      </c>
      <c r="AH476" s="24">
        <v>0.40</v>
      </c>
      <c r="AI476" s="24"/>
      <c r="AJ476" s="24">
        <v>0</v>
      </c>
      <c r="AK476" s="24"/>
      <c r="AL476" s="24"/>
    </row>
    <row r="477" spans="1:38" ht="78.75">
      <c r="A477" s="8" t="s">
        <v>804</v>
      </c>
      <c r="B477" s="73" t="s">
        <v>1219</v>
      </c>
      <c r="C477" s="15" t="s">
        <v>1220</v>
      </c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>
        <v>0</v>
      </c>
      <c r="AA477" s="24">
        <v>0</v>
      </c>
      <c r="AB477" s="24"/>
      <c r="AC477" s="24">
        <v>0</v>
      </c>
      <c r="AD477" s="24"/>
      <c r="AE477" s="24"/>
      <c r="AF477" s="24"/>
      <c r="AG477" s="24">
        <v>0</v>
      </c>
      <c r="AH477" s="24">
        <v>0</v>
      </c>
      <c r="AI477" s="24"/>
      <c r="AJ477" s="24">
        <v>0</v>
      </c>
      <c r="AK477" s="24"/>
      <c r="AL477" s="24"/>
    </row>
    <row r="478" spans="1:38" ht="78.75">
      <c r="A478" s="8" t="s">
        <v>804</v>
      </c>
      <c r="B478" s="73" t="s">
        <v>1221</v>
      </c>
      <c r="C478" s="15" t="s">
        <v>1222</v>
      </c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>
        <v>0</v>
      </c>
      <c r="AA478" s="24">
        <v>0</v>
      </c>
      <c r="AB478" s="24"/>
      <c r="AC478" s="24">
        <v>0</v>
      </c>
      <c r="AD478" s="24"/>
      <c r="AE478" s="24"/>
      <c r="AF478" s="24"/>
      <c r="AG478" s="24">
        <v>0</v>
      </c>
      <c r="AH478" s="24">
        <v>0</v>
      </c>
      <c r="AI478" s="24"/>
      <c r="AJ478" s="24">
        <v>0</v>
      </c>
      <c r="AK478" s="24"/>
      <c r="AL478" s="24"/>
    </row>
    <row r="479" spans="1:38" ht="78.75">
      <c r="A479" s="8" t="s">
        <v>804</v>
      </c>
      <c r="B479" s="73" t="s">
        <v>1223</v>
      </c>
      <c r="C479" s="15" t="s">
        <v>1224</v>
      </c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>
        <v>0</v>
      </c>
      <c r="AA479" s="24">
        <v>0</v>
      </c>
      <c r="AB479" s="24"/>
      <c r="AC479" s="24">
        <v>0</v>
      </c>
      <c r="AD479" s="24"/>
      <c r="AE479" s="24"/>
      <c r="AF479" s="24"/>
      <c r="AG479" s="24">
        <v>0</v>
      </c>
      <c r="AH479" s="24">
        <v>0</v>
      </c>
      <c r="AI479" s="24"/>
      <c r="AJ479" s="24">
        <v>0</v>
      </c>
      <c r="AK479" s="24"/>
      <c r="AL479" s="24"/>
    </row>
    <row r="480" spans="1:38" ht="78.75">
      <c r="A480" s="8" t="s">
        <v>804</v>
      </c>
      <c r="B480" s="73" t="s">
        <v>1225</v>
      </c>
      <c r="C480" s="15" t="s">
        <v>1226</v>
      </c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>
        <v>0</v>
      </c>
      <c r="AA480" s="24">
        <v>0</v>
      </c>
      <c r="AB480" s="24"/>
      <c r="AC480" s="24">
        <v>0</v>
      </c>
      <c r="AD480" s="24"/>
      <c r="AE480" s="24"/>
      <c r="AF480" s="24"/>
      <c r="AG480" s="24">
        <v>0</v>
      </c>
      <c r="AH480" s="24">
        <v>0</v>
      </c>
      <c r="AI480" s="24"/>
      <c r="AJ480" s="24">
        <v>0</v>
      </c>
      <c r="AK480" s="24"/>
      <c r="AL480" s="24"/>
    </row>
    <row r="481" spans="1:38" ht="47.25">
      <c r="A481" s="8" t="s">
        <v>805</v>
      </c>
      <c r="B481" s="73" t="s">
        <v>241</v>
      </c>
      <c r="C481" s="15" t="s">
        <v>2452</v>
      </c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>
        <v>0</v>
      </c>
      <c r="AA481" s="24">
        <v>0</v>
      </c>
      <c r="AB481" s="24"/>
      <c r="AC481" s="24">
        <v>0</v>
      </c>
      <c r="AD481" s="24"/>
      <c r="AE481" s="24"/>
      <c r="AF481" s="24"/>
      <c r="AG481" s="24">
        <v>0</v>
      </c>
      <c r="AH481" s="24">
        <v>0</v>
      </c>
      <c r="AI481" s="24"/>
      <c r="AJ481" s="24">
        <v>0</v>
      </c>
      <c r="AK481" s="24"/>
      <c r="AL481" s="24"/>
    </row>
    <row r="482" spans="1:38" ht="78.75">
      <c r="A482" s="8" t="s">
        <v>804</v>
      </c>
      <c r="B482" s="73" t="s">
        <v>1227</v>
      </c>
      <c r="C482" s="15" t="s">
        <v>2453</v>
      </c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>
        <v>0.64125</v>
      </c>
      <c r="AA482" s="24">
        <v>0.63</v>
      </c>
      <c r="AB482" s="24"/>
      <c r="AC482" s="24">
        <v>0</v>
      </c>
      <c r="AD482" s="24"/>
      <c r="AE482" s="24"/>
      <c r="AF482" s="24"/>
      <c r="AG482" s="24">
        <v>0.64125</v>
      </c>
      <c r="AH482" s="24">
        <v>0.63</v>
      </c>
      <c r="AI482" s="24"/>
      <c r="AJ482" s="24">
        <v>0</v>
      </c>
      <c r="AK482" s="24"/>
      <c r="AL482" s="24"/>
    </row>
    <row r="483" spans="1:38" ht="78.75">
      <c r="A483" s="8" t="s">
        <v>804</v>
      </c>
      <c r="B483" s="73" t="s">
        <v>1228</v>
      </c>
      <c r="C483" s="15" t="s">
        <v>2454</v>
      </c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>
        <v>0.25467000000000001</v>
      </c>
      <c r="AA483" s="24">
        <v>0</v>
      </c>
      <c r="AB483" s="24"/>
      <c r="AC483" s="24">
        <v>0</v>
      </c>
      <c r="AD483" s="24"/>
      <c r="AE483" s="24"/>
      <c r="AF483" s="24"/>
      <c r="AG483" s="24">
        <v>0.25467000000000001</v>
      </c>
      <c r="AH483" s="24">
        <v>0</v>
      </c>
      <c r="AI483" s="24"/>
      <c r="AJ483" s="24">
        <v>0</v>
      </c>
      <c r="AK483" s="24"/>
      <c r="AL483" s="24"/>
    </row>
    <row r="484" spans="1:38" ht="78.75">
      <c r="A484" s="8" t="s">
        <v>804</v>
      </c>
      <c r="B484" s="73" t="s">
        <v>1229</v>
      </c>
      <c r="C484" s="15" t="s">
        <v>1230</v>
      </c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>
        <v>0.8593099999999998</v>
      </c>
      <c r="AA484" s="24">
        <v>0.40</v>
      </c>
      <c r="AB484" s="24"/>
      <c r="AC484" s="24">
        <v>0</v>
      </c>
      <c r="AD484" s="24"/>
      <c r="AE484" s="24"/>
      <c r="AF484" s="24"/>
      <c r="AG484" s="24">
        <v>0.8593099999999998</v>
      </c>
      <c r="AH484" s="24">
        <v>0.40</v>
      </c>
      <c r="AI484" s="24"/>
      <c r="AJ484" s="24">
        <v>0</v>
      </c>
      <c r="AK484" s="24"/>
      <c r="AL484" s="24"/>
    </row>
    <row r="485" spans="1:38" ht="94.5">
      <c r="A485" s="8" t="s">
        <v>804</v>
      </c>
      <c r="B485" s="73" t="s">
        <v>1231</v>
      </c>
      <c r="C485" s="15" t="s">
        <v>2455</v>
      </c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>
        <v>1.3357600000000001</v>
      </c>
      <c r="AA485" s="24">
        <v>0.80</v>
      </c>
      <c r="AB485" s="24"/>
      <c r="AC485" s="24">
        <v>0</v>
      </c>
      <c r="AD485" s="24"/>
      <c r="AE485" s="24"/>
      <c r="AF485" s="24"/>
      <c r="AG485" s="24">
        <v>1.3357600000000001</v>
      </c>
      <c r="AH485" s="24">
        <v>0.80</v>
      </c>
      <c r="AI485" s="24"/>
      <c r="AJ485" s="24">
        <v>0</v>
      </c>
      <c r="AK485" s="24"/>
      <c r="AL485" s="24"/>
    </row>
    <row r="486" spans="1:38" ht="31.5">
      <c r="A486" s="8" t="s">
        <v>805</v>
      </c>
      <c r="B486" s="73" t="s">
        <v>1232</v>
      </c>
      <c r="C486" s="15" t="s">
        <v>1233</v>
      </c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>
        <v>8.7325199999999992</v>
      </c>
      <c r="AA486" s="24">
        <v>0</v>
      </c>
      <c r="AB486" s="24"/>
      <c r="AC486" s="24">
        <v>2</v>
      </c>
      <c r="AD486" s="24"/>
      <c r="AE486" s="24"/>
      <c r="AF486" s="24"/>
      <c r="AG486" s="24">
        <v>8.7325199999999992</v>
      </c>
      <c r="AH486" s="24">
        <v>0</v>
      </c>
      <c r="AI486" s="24"/>
      <c r="AJ486" s="24">
        <v>2</v>
      </c>
      <c r="AK486" s="24"/>
      <c r="AL486" s="24"/>
    </row>
    <row r="487" spans="1:38" ht="63">
      <c r="A487" s="8" t="s">
        <v>805</v>
      </c>
      <c r="B487" s="73" t="s">
        <v>624</v>
      </c>
      <c r="C487" s="15" t="s">
        <v>2456</v>
      </c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>
        <v>0</v>
      </c>
      <c r="AA487" s="24">
        <v>0</v>
      </c>
      <c r="AB487" s="24"/>
      <c r="AC487" s="24">
        <v>0</v>
      </c>
      <c r="AD487" s="24"/>
      <c r="AE487" s="24"/>
      <c r="AF487" s="24"/>
      <c r="AG487" s="24">
        <v>0</v>
      </c>
      <c r="AH487" s="24">
        <v>0</v>
      </c>
      <c r="AI487" s="24"/>
      <c r="AJ487" s="24">
        <v>0</v>
      </c>
      <c r="AK487" s="24"/>
      <c r="AL487" s="24"/>
    </row>
    <row r="488" spans="1:38" ht="78.75">
      <c r="A488" s="8" t="s">
        <v>804</v>
      </c>
      <c r="B488" s="73" t="s">
        <v>1234</v>
      </c>
      <c r="C488" s="15" t="s">
        <v>1235</v>
      </c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>
        <v>0.48705999999999999</v>
      </c>
      <c r="AA488" s="24">
        <v>0.40</v>
      </c>
      <c r="AB488" s="24"/>
      <c r="AC488" s="24">
        <v>0</v>
      </c>
      <c r="AD488" s="24"/>
      <c r="AE488" s="24"/>
      <c r="AF488" s="24"/>
      <c r="AG488" s="24">
        <v>0.48705999999999999</v>
      </c>
      <c r="AH488" s="24">
        <v>0.40</v>
      </c>
      <c r="AI488" s="24"/>
      <c r="AJ488" s="24">
        <v>0</v>
      </c>
      <c r="AK488" s="24"/>
      <c r="AL488" s="24"/>
    </row>
    <row r="489" spans="1:38" ht="47.25">
      <c r="A489" s="8" t="s">
        <v>804</v>
      </c>
      <c r="B489" s="73" t="s">
        <v>1236</v>
      </c>
      <c r="C489" s="15" t="s">
        <v>1237</v>
      </c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>
        <v>0</v>
      </c>
      <c r="AA489" s="24">
        <v>0</v>
      </c>
      <c r="AB489" s="24"/>
      <c r="AC489" s="24">
        <v>0</v>
      </c>
      <c r="AD489" s="24"/>
      <c r="AE489" s="24"/>
      <c r="AF489" s="24"/>
      <c r="AG489" s="24">
        <v>0</v>
      </c>
      <c r="AH489" s="24">
        <v>0</v>
      </c>
      <c r="AI489" s="24"/>
      <c r="AJ489" s="24">
        <v>0</v>
      </c>
      <c r="AK489" s="24"/>
      <c r="AL489" s="24"/>
    </row>
    <row r="490" spans="1:38" ht="78.75">
      <c r="A490" s="8" t="s">
        <v>805</v>
      </c>
      <c r="B490" s="73" t="s">
        <v>1238</v>
      </c>
      <c r="C490" s="15" t="s">
        <v>1239</v>
      </c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>
        <v>0</v>
      </c>
      <c r="AA490" s="24">
        <v>0</v>
      </c>
      <c r="AB490" s="24"/>
      <c r="AC490" s="24">
        <v>0</v>
      </c>
      <c r="AD490" s="24"/>
      <c r="AE490" s="24"/>
      <c r="AF490" s="24"/>
      <c r="AG490" s="24">
        <v>0</v>
      </c>
      <c r="AH490" s="24">
        <v>0</v>
      </c>
      <c r="AI490" s="24"/>
      <c r="AJ490" s="24">
        <v>0</v>
      </c>
      <c r="AK490" s="24"/>
      <c r="AL490" s="24"/>
    </row>
    <row r="491" spans="1:38" ht="63">
      <c r="A491" s="8" t="s">
        <v>805</v>
      </c>
      <c r="B491" s="73" t="s">
        <v>625</v>
      </c>
      <c r="C491" s="15" t="s">
        <v>2457</v>
      </c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>
        <v>0</v>
      </c>
      <c r="AA491" s="24">
        <v>0</v>
      </c>
      <c r="AB491" s="24"/>
      <c r="AC491" s="24">
        <v>0</v>
      </c>
      <c r="AD491" s="24"/>
      <c r="AE491" s="24"/>
      <c r="AF491" s="24"/>
      <c r="AG491" s="24">
        <v>0</v>
      </c>
      <c r="AH491" s="24">
        <v>0</v>
      </c>
      <c r="AI491" s="24"/>
      <c r="AJ491" s="24">
        <v>0</v>
      </c>
      <c r="AK491" s="24"/>
      <c r="AL491" s="24"/>
    </row>
    <row r="492" spans="1:38" ht="47.25">
      <c r="A492" s="8" t="s">
        <v>805</v>
      </c>
      <c r="B492" s="73" t="s">
        <v>626</v>
      </c>
      <c r="C492" s="15" t="s">
        <v>2458</v>
      </c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>
        <v>0</v>
      </c>
      <c r="AA492" s="24">
        <v>0</v>
      </c>
      <c r="AB492" s="24"/>
      <c r="AC492" s="24">
        <v>0</v>
      </c>
      <c r="AD492" s="24"/>
      <c r="AE492" s="24"/>
      <c r="AF492" s="24"/>
      <c r="AG492" s="24">
        <v>0</v>
      </c>
      <c r="AH492" s="24">
        <v>0</v>
      </c>
      <c r="AI492" s="24"/>
      <c r="AJ492" s="24">
        <v>0</v>
      </c>
      <c r="AK492" s="24"/>
      <c r="AL492" s="24"/>
    </row>
    <row r="493" spans="1:38" ht="47.25">
      <c r="A493" s="8" t="s">
        <v>805</v>
      </c>
      <c r="B493" s="73" t="s">
        <v>1240</v>
      </c>
      <c r="C493" s="15" t="s">
        <v>2459</v>
      </c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>
        <v>0.52373000000000003</v>
      </c>
      <c r="AA493" s="24">
        <v>0</v>
      </c>
      <c r="AB493" s="24"/>
      <c r="AC493" s="24">
        <v>0.19</v>
      </c>
      <c r="AD493" s="24"/>
      <c r="AE493" s="24"/>
      <c r="AF493" s="24"/>
      <c r="AG493" s="24">
        <v>0.52373000000000003</v>
      </c>
      <c r="AH493" s="24">
        <v>0</v>
      </c>
      <c r="AI493" s="24"/>
      <c r="AJ493" s="24">
        <v>0.19</v>
      </c>
      <c r="AK493" s="24"/>
      <c r="AL493" s="24"/>
    </row>
    <row r="494" spans="1:38" ht="63">
      <c r="A494" s="8" t="s">
        <v>805</v>
      </c>
      <c r="B494" s="73" t="s">
        <v>627</v>
      </c>
      <c r="C494" s="15" t="s">
        <v>2460</v>
      </c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>
        <v>0</v>
      </c>
      <c r="AA494" s="24">
        <v>0</v>
      </c>
      <c r="AB494" s="24"/>
      <c r="AC494" s="24">
        <v>0</v>
      </c>
      <c r="AD494" s="24"/>
      <c r="AE494" s="24"/>
      <c r="AF494" s="24"/>
      <c r="AG494" s="24">
        <v>0</v>
      </c>
      <c r="AH494" s="24">
        <v>0</v>
      </c>
      <c r="AI494" s="24"/>
      <c r="AJ494" s="24">
        <v>0</v>
      </c>
      <c r="AK494" s="24"/>
      <c r="AL494" s="24"/>
    </row>
    <row r="495" spans="1:38" ht="63">
      <c r="A495" s="8" t="s">
        <v>805</v>
      </c>
      <c r="B495" s="73" t="s">
        <v>231</v>
      </c>
      <c r="C495" s="15" t="s">
        <v>327</v>
      </c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>
        <v>0</v>
      </c>
      <c r="AA495" s="24">
        <v>0</v>
      </c>
      <c r="AB495" s="24"/>
      <c r="AC495" s="24">
        <v>0</v>
      </c>
      <c r="AD495" s="24"/>
      <c r="AE495" s="24"/>
      <c r="AF495" s="24"/>
      <c r="AG495" s="24">
        <v>0</v>
      </c>
      <c r="AH495" s="24">
        <v>0</v>
      </c>
      <c r="AI495" s="24"/>
      <c r="AJ495" s="24">
        <v>0</v>
      </c>
      <c r="AK495" s="24"/>
      <c r="AL495" s="24"/>
    </row>
    <row r="496" spans="1:38" ht="63">
      <c r="A496" s="8" t="s">
        <v>805</v>
      </c>
      <c r="B496" s="73" t="s">
        <v>232</v>
      </c>
      <c r="C496" s="15" t="s">
        <v>328</v>
      </c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>
        <v>0</v>
      </c>
      <c r="AA496" s="24">
        <v>0</v>
      </c>
      <c r="AB496" s="24"/>
      <c r="AC496" s="24">
        <v>0</v>
      </c>
      <c r="AD496" s="24"/>
      <c r="AE496" s="24"/>
      <c r="AF496" s="24"/>
      <c r="AG496" s="24">
        <v>0</v>
      </c>
      <c r="AH496" s="24">
        <v>0</v>
      </c>
      <c r="AI496" s="24"/>
      <c r="AJ496" s="24">
        <v>0</v>
      </c>
      <c r="AK496" s="24"/>
      <c r="AL496" s="24"/>
    </row>
    <row r="497" spans="1:38" ht="63">
      <c r="A497" s="8" t="s">
        <v>805</v>
      </c>
      <c r="B497" s="73" t="s">
        <v>628</v>
      </c>
      <c r="C497" s="15" t="s">
        <v>329</v>
      </c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>
        <v>0</v>
      </c>
      <c r="AA497" s="24">
        <v>0</v>
      </c>
      <c r="AB497" s="24"/>
      <c r="AC497" s="24">
        <v>0</v>
      </c>
      <c r="AD497" s="24"/>
      <c r="AE497" s="24"/>
      <c r="AF497" s="24"/>
      <c r="AG497" s="24">
        <v>0</v>
      </c>
      <c r="AH497" s="24">
        <v>0</v>
      </c>
      <c r="AI497" s="24"/>
      <c r="AJ497" s="24">
        <v>0</v>
      </c>
      <c r="AK497" s="24"/>
      <c r="AL497" s="24"/>
    </row>
    <row r="498" spans="1:38" ht="63">
      <c r="A498" s="8" t="s">
        <v>805</v>
      </c>
      <c r="B498" s="73" t="s">
        <v>233</v>
      </c>
      <c r="C498" s="15" t="s">
        <v>330</v>
      </c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>
        <v>0</v>
      </c>
      <c r="AA498" s="24">
        <v>0</v>
      </c>
      <c r="AB498" s="24"/>
      <c r="AC498" s="24">
        <v>0</v>
      </c>
      <c r="AD498" s="24"/>
      <c r="AE498" s="24"/>
      <c r="AF498" s="24"/>
      <c r="AG498" s="24">
        <v>0</v>
      </c>
      <c r="AH498" s="24">
        <v>0</v>
      </c>
      <c r="AI498" s="24"/>
      <c r="AJ498" s="24">
        <v>0</v>
      </c>
      <c r="AK498" s="24"/>
      <c r="AL498" s="24"/>
    </row>
    <row r="499" spans="1:38" ht="47.25">
      <c r="A499" s="8" t="s">
        <v>804</v>
      </c>
      <c r="B499" s="73" t="s">
        <v>1241</v>
      </c>
      <c r="C499" s="15" t="s">
        <v>1242</v>
      </c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>
        <v>1.64103</v>
      </c>
      <c r="AA499" s="24">
        <v>0.5</v>
      </c>
      <c r="AB499" s="24"/>
      <c r="AC499" s="24">
        <v>0</v>
      </c>
      <c r="AD499" s="24"/>
      <c r="AE499" s="24"/>
      <c r="AF499" s="24"/>
      <c r="AG499" s="24">
        <v>1.64103</v>
      </c>
      <c r="AH499" s="24">
        <v>0.5</v>
      </c>
      <c r="AI499" s="24"/>
      <c r="AJ499" s="24">
        <v>0</v>
      </c>
      <c r="AK499" s="24"/>
      <c r="AL499" s="24"/>
    </row>
    <row r="500" spans="1:38" ht="47.25">
      <c r="A500" s="8" t="s">
        <v>804</v>
      </c>
      <c r="B500" s="73" t="s">
        <v>1243</v>
      </c>
      <c r="C500" s="15" t="s">
        <v>1244</v>
      </c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>
        <v>0.66024000000000005</v>
      </c>
      <c r="AA500" s="24">
        <v>0.10</v>
      </c>
      <c r="AB500" s="24"/>
      <c r="AC500" s="24">
        <v>0</v>
      </c>
      <c r="AD500" s="24"/>
      <c r="AE500" s="24"/>
      <c r="AF500" s="24"/>
      <c r="AG500" s="24">
        <v>0.66024000000000005</v>
      </c>
      <c r="AH500" s="24">
        <v>0.10</v>
      </c>
      <c r="AI500" s="24"/>
      <c r="AJ500" s="24">
        <v>0</v>
      </c>
      <c r="AK500" s="24"/>
      <c r="AL500" s="24"/>
    </row>
    <row r="501" spans="1:38" ht="78.75">
      <c r="A501" s="8" t="s">
        <v>804</v>
      </c>
      <c r="B501" s="73" t="s">
        <v>1245</v>
      </c>
      <c r="C501" s="15" t="s">
        <v>1246</v>
      </c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>
        <v>1.1346399999999999</v>
      </c>
      <c r="AA501" s="24">
        <v>0.80</v>
      </c>
      <c r="AB501" s="24"/>
      <c r="AC501" s="24">
        <v>0</v>
      </c>
      <c r="AD501" s="24"/>
      <c r="AE501" s="24"/>
      <c r="AF501" s="24"/>
      <c r="AG501" s="24">
        <v>1.1346399999999999</v>
      </c>
      <c r="AH501" s="24">
        <v>0.80</v>
      </c>
      <c r="AI501" s="24"/>
      <c r="AJ501" s="24">
        <v>0</v>
      </c>
      <c r="AK501" s="24"/>
      <c r="AL501" s="24"/>
    </row>
    <row r="502" spans="1:38" ht="63">
      <c r="A502" s="8" t="s">
        <v>805</v>
      </c>
      <c r="B502" s="73" t="s">
        <v>629</v>
      </c>
      <c r="C502" s="15" t="s">
        <v>2461</v>
      </c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>
        <v>0</v>
      </c>
      <c r="AA502" s="24">
        <v>0</v>
      </c>
      <c r="AB502" s="24"/>
      <c r="AC502" s="24">
        <v>0</v>
      </c>
      <c r="AD502" s="24"/>
      <c r="AE502" s="24"/>
      <c r="AF502" s="24"/>
      <c r="AG502" s="24">
        <v>0</v>
      </c>
      <c r="AH502" s="24">
        <v>0</v>
      </c>
      <c r="AI502" s="24"/>
      <c r="AJ502" s="24">
        <v>0</v>
      </c>
      <c r="AK502" s="24"/>
      <c r="AL502" s="24"/>
    </row>
    <row r="503" spans="1:38" ht="78.75">
      <c r="A503" s="8" t="s">
        <v>805</v>
      </c>
      <c r="B503" s="73" t="s">
        <v>1247</v>
      </c>
      <c r="C503" s="15" t="s">
        <v>2462</v>
      </c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>
        <v>0.098129999999999995</v>
      </c>
      <c r="AA503" s="24">
        <v>0</v>
      </c>
      <c r="AB503" s="24"/>
      <c r="AC503" s="24">
        <v>0.070000000000000007</v>
      </c>
      <c r="AD503" s="24"/>
      <c r="AE503" s="24"/>
      <c r="AF503" s="24"/>
      <c r="AG503" s="24">
        <v>0.098129999999999995</v>
      </c>
      <c r="AH503" s="24">
        <v>0</v>
      </c>
      <c r="AI503" s="24"/>
      <c r="AJ503" s="24">
        <v>0.070000000000000007</v>
      </c>
      <c r="AK503" s="24"/>
      <c r="AL503" s="24"/>
    </row>
    <row r="504" spans="1:38" ht="94.5">
      <c r="A504" s="8" t="s">
        <v>805</v>
      </c>
      <c r="B504" s="73" t="s">
        <v>1248</v>
      </c>
      <c r="C504" s="15" t="s">
        <v>2463</v>
      </c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>
        <v>0.21711</v>
      </c>
      <c r="AA504" s="24">
        <v>0</v>
      </c>
      <c r="AB504" s="24"/>
      <c r="AC504" s="24">
        <v>0.16</v>
      </c>
      <c r="AD504" s="24"/>
      <c r="AE504" s="24"/>
      <c r="AF504" s="24"/>
      <c r="AG504" s="24">
        <v>0.21711</v>
      </c>
      <c r="AH504" s="24">
        <v>0</v>
      </c>
      <c r="AI504" s="24"/>
      <c r="AJ504" s="24">
        <v>0.16</v>
      </c>
      <c r="AK504" s="24"/>
      <c r="AL504" s="24"/>
    </row>
    <row r="505" spans="1:38" ht="47.25">
      <c r="A505" s="8" t="s">
        <v>804</v>
      </c>
      <c r="B505" s="73" t="s">
        <v>1249</v>
      </c>
      <c r="C505" s="15" t="s">
        <v>2464</v>
      </c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>
        <v>0</v>
      </c>
      <c r="AA505" s="24">
        <v>0</v>
      </c>
      <c r="AB505" s="24"/>
      <c r="AC505" s="24">
        <v>0</v>
      </c>
      <c r="AD505" s="24"/>
      <c r="AE505" s="24"/>
      <c r="AF505" s="24"/>
      <c r="AG505" s="24">
        <v>0</v>
      </c>
      <c r="AH505" s="24">
        <v>0</v>
      </c>
      <c r="AI505" s="24"/>
      <c r="AJ505" s="24">
        <v>0</v>
      </c>
      <c r="AK505" s="24"/>
      <c r="AL505" s="24"/>
    </row>
    <row r="506" spans="1:38" ht="47.25">
      <c r="A506" s="8" t="s">
        <v>804</v>
      </c>
      <c r="B506" s="73" t="s">
        <v>1250</v>
      </c>
      <c r="C506" s="15" t="s">
        <v>2465</v>
      </c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>
        <v>0</v>
      </c>
      <c r="AA506" s="24">
        <v>0</v>
      </c>
      <c r="AB506" s="24"/>
      <c r="AC506" s="24">
        <v>0</v>
      </c>
      <c r="AD506" s="24"/>
      <c r="AE506" s="24"/>
      <c r="AF506" s="24"/>
      <c r="AG506" s="24">
        <v>0</v>
      </c>
      <c r="AH506" s="24">
        <v>0</v>
      </c>
      <c r="AI506" s="24"/>
      <c r="AJ506" s="24">
        <v>0</v>
      </c>
      <c r="AK506" s="24"/>
      <c r="AL506" s="24"/>
    </row>
    <row r="507" spans="1:38" ht="47.25">
      <c r="A507" s="8" t="s">
        <v>804</v>
      </c>
      <c r="B507" s="73" t="s">
        <v>1251</v>
      </c>
      <c r="C507" s="15" t="s">
        <v>1252</v>
      </c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>
        <v>23.89894</v>
      </c>
      <c r="AA507" s="24">
        <v>0</v>
      </c>
      <c r="AB507" s="24"/>
      <c r="AC507" s="24">
        <v>0</v>
      </c>
      <c r="AD507" s="24"/>
      <c r="AE507" s="24"/>
      <c r="AF507" s="24"/>
      <c r="AG507" s="24">
        <v>23.89894</v>
      </c>
      <c r="AH507" s="24">
        <v>0</v>
      </c>
      <c r="AI507" s="24"/>
      <c r="AJ507" s="24">
        <v>0</v>
      </c>
      <c r="AK507" s="24"/>
      <c r="AL507" s="24"/>
    </row>
    <row r="508" spans="1:38" ht="126">
      <c r="A508" s="8" t="s">
        <v>804</v>
      </c>
      <c r="B508" s="73" t="s">
        <v>1253</v>
      </c>
      <c r="C508" s="15" t="s">
        <v>1254</v>
      </c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>
        <v>3.8599899999999998</v>
      </c>
      <c r="AA508" s="24">
        <v>0</v>
      </c>
      <c r="AB508" s="24"/>
      <c r="AC508" s="24">
        <v>0</v>
      </c>
      <c r="AD508" s="24"/>
      <c r="AE508" s="24"/>
      <c r="AF508" s="24"/>
      <c r="AG508" s="24">
        <v>3.8599899999999998</v>
      </c>
      <c r="AH508" s="24">
        <v>0</v>
      </c>
      <c r="AI508" s="24"/>
      <c r="AJ508" s="24">
        <v>0</v>
      </c>
      <c r="AK508" s="24"/>
      <c r="AL508" s="24"/>
    </row>
    <row r="509" spans="1:38" ht="110.25">
      <c r="A509" s="8" t="s">
        <v>804</v>
      </c>
      <c r="B509" s="73" t="s">
        <v>1255</v>
      </c>
      <c r="C509" s="15" t="s">
        <v>2466</v>
      </c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>
        <v>3.1542699999999999</v>
      </c>
      <c r="AA509" s="24">
        <v>0</v>
      </c>
      <c r="AB509" s="24"/>
      <c r="AC509" s="24">
        <v>0</v>
      </c>
      <c r="AD509" s="24"/>
      <c r="AE509" s="24"/>
      <c r="AF509" s="24"/>
      <c r="AG509" s="24">
        <v>3.1542699999999999</v>
      </c>
      <c r="AH509" s="24">
        <v>0</v>
      </c>
      <c r="AI509" s="24"/>
      <c r="AJ509" s="24">
        <v>0</v>
      </c>
      <c r="AK509" s="24"/>
      <c r="AL509" s="24"/>
    </row>
    <row r="510" spans="1:38" ht="47.25">
      <c r="A510" s="8" t="s">
        <v>804</v>
      </c>
      <c r="B510" s="73" t="s">
        <v>1256</v>
      </c>
      <c r="C510" s="15" t="s">
        <v>1257</v>
      </c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>
        <v>38.236240000000002</v>
      </c>
      <c r="AA510" s="24">
        <v>0</v>
      </c>
      <c r="AB510" s="24"/>
      <c r="AC510" s="24">
        <v>0</v>
      </c>
      <c r="AD510" s="24"/>
      <c r="AE510" s="24"/>
      <c r="AF510" s="24"/>
      <c r="AG510" s="24">
        <v>38.236240000000002</v>
      </c>
      <c r="AH510" s="24">
        <v>0</v>
      </c>
      <c r="AI510" s="24"/>
      <c r="AJ510" s="24">
        <v>0</v>
      </c>
      <c r="AK510" s="24"/>
      <c r="AL510" s="24"/>
    </row>
    <row r="511" spans="1:38" ht="78.75">
      <c r="A511" s="8" t="s">
        <v>805</v>
      </c>
      <c r="B511" s="73" t="s">
        <v>630</v>
      </c>
      <c r="C511" s="15" t="s">
        <v>745</v>
      </c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>
        <v>0</v>
      </c>
      <c r="AA511" s="24">
        <v>0</v>
      </c>
      <c r="AB511" s="24"/>
      <c r="AC511" s="24">
        <v>0</v>
      </c>
      <c r="AD511" s="24"/>
      <c r="AE511" s="24"/>
      <c r="AF511" s="24"/>
      <c r="AG511" s="24">
        <v>0</v>
      </c>
      <c r="AH511" s="24">
        <v>0</v>
      </c>
      <c r="AI511" s="24"/>
      <c r="AJ511" s="24">
        <v>0</v>
      </c>
      <c r="AK511" s="24"/>
      <c r="AL511" s="24"/>
    </row>
    <row r="512" spans="1:38" ht="63">
      <c r="A512" s="8" t="s">
        <v>805</v>
      </c>
      <c r="B512" s="73" t="s">
        <v>1258</v>
      </c>
      <c r="C512" s="15" t="s">
        <v>1259</v>
      </c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>
        <v>5.3802599999999998</v>
      </c>
      <c r="AA512" s="24">
        <v>0</v>
      </c>
      <c r="AB512" s="24"/>
      <c r="AC512" s="24">
        <v>0.60</v>
      </c>
      <c r="AD512" s="24"/>
      <c r="AE512" s="24"/>
      <c r="AF512" s="24"/>
      <c r="AG512" s="24">
        <v>5.3802599999999998</v>
      </c>
      <c r="AH512" s="24">
        <v>0</v>
      </c>
      <c r="AI512" s="24"/>
      <c r="AJ512" s="24">
        <v>0.60</v>
      </c>
      <c r="AK512" s="24"/>
      <c r="AL512" s="24"/>
    </row>
    <row r="513" spans="1:38" ht="78.75">
      <c r="A513" s="8" t="s">
        <v>805</v>
      </c>
      <c r="B513" s="73" t="s">
        <v>1260</v>
      </c>
      <c r="C513" s="15" t="s">
        <v>1261</v>
      </c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>
        <v>0</v>
      </c>
      <c r="AA513" s="24">
        <v>0</v>
      </c>
      <c r="AB513" s="24"/>
      <c r="AC513" s="24">
        <v>0</v>
      </c>
      <c r="AD513" s="24"/>
      <c r="AE513" s="24"/>
      <c r="AF513" s="24"/>
      <c r="AG513" s="24">
        <v>0</v>
      </c>
      <c r="AH513" s="24">
        <v>0</v>
      </c>
      <c r="AI513" s="24"/>
      <c r="AJ513" s="24">
        <v>0</v>
      </c>
      <c r="AK513" s="24"/>
      <c r="AL513" s="24"/>
    </row>
    <row r="514" spans="1:38" ht="78.75">
      <c r="A514" s="8" t="s">
        <v>805</v>
      </c>
      <c r="B514" s="73" t="s">
        <v>1262</v>
      </c>
      <c r="C514" s="15" t="s">
        <v>1263</v>
      </c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>
        <v>0</v>
      </c>
      <c r="AA514" s="24">
        <v>0</v>
      </c>
      <c r="AB514" s="24"/>
      <c r="AC514" s="24">
        <v>0</v>
      </c>
      <c r="AD514" s="24"/>
      <c r="AE514" s="24"/>
      <c r="AF514" s="24"/>
      <c r="AG514" s="24">
        <v>0</v>
      </c>
      <c r="AH514" s="24">
        <v>0</v>
      </c>
      <c r="AI514" s="24"/>
      <c r="AJ514" s="24">
        <v>0</v>
      </c>
      <c r="AK514" s="24"/>
      <c r="AL514" s="24"/>
    </row>
    <row r="515" spans="1:38" ht="78.75">
      <c r="A515" s="8" t="s">
        <v>805</v>
      </c>
      <c r="B515" s="73" t="s">
        <v>631</v>
      </c>
      <c r="C515" s="15" t="s">
        <v>746</v>
      </c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>
        <v>0</v>
      </c>
      <c r="AA515" s="24">
        <v>0</v>
      </c>
      <c r="AB515" s="24"/>
      <c r="AC515" s="24">
        <v>0</v>
      </c>
      <c r="AD515" s="24"/>
      <c r="AE515" s="24"/>
      <c r="AF515" s="24"/>
      <c r="AG515" s="24">
        <v>0</v>
      </c>
      <c r="AH515" s="24">
        <v>0</v>
      </c>
      <c r="AI515" s="24"/>
      <c r="AJ515" s="24">
        <v>0</v>
      </c>
      <c r="AK515" s="24"/>
      <c r="AL515" s="24"/>
    </row>
    <row r="516" spans="1:38" ht="63">
      <c r="A516" s="8" t="s">
        <v>805</v>
      </c>
      <c r="B516" s="73" t="s">
        <v>1264</v>
      </c>
      <c r="C516" s="15" t="s">
        <v>2467</v>
      </c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>
        <v>0.35853999999999997</v>
      </c>
      <c r="AA516" s="24">
        <v>0</v>
      </c>
      <c r="AB516" s="24"/>
      <c r="AC516" s="24">
        <v>0.20</v>
      </c>
      <c r="AD516" s="24"/>
      <c r="AE516" s="24"/>
      <c r="AF516" s="24"/>
      <c r="AG516" s="24">
        <v>0.35853999999999997</v>
      </c>
      <c r="AH516" s="24">
        <v>0</v>
      </c>
      <c r="AI516" s="24"/>
      <c r="AJ516" s="24">
        <v>0.20</v>
      </c>
      <c r="AK516" s="24"/>
      <c r="AL516" s="24"/>
    </row>
    <row r="517" spans="1:38" ht="78.75">
      <c r="A517" s="8" t="s">
        <v>805</v>
      </c>
      <c r="B517" s="73" t="s">
        <v>1265</v>
      </c>
      <c r="C517" s="15" t="s">
        <v>1266</v>
      </c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>
        <v>0.68759000000000003</v>
      </c>
      <c r="AA517" s="24">
        <v>0</v>
      </c>
      <c r="AB517" s="24"/>
      <c r="AC517" s="24">
        <v>0.20</v>
      </c>
      <c r="AD517" s="24"/>
      <c r="AE517" s="24"/>
      <c r="AF517" s="24"/>
      <c r="AG517" s="24">
        <v>0.68759000000000003</v>
      </c>
      <c r="AH517" s="24">
        <v>0</v>
      </c>
      <c r="AI517" s="24"/>
      <c r="AJ517" s="24">
        <v>0.20</v>
      </c>
      <c r="AK517" s="24"/>
      <c r="AL517" s="24"/>
    </row>
    <row r="518" spans="1:38" ht="78.75">
      <c r="A518" s="8" t="s">
        <v>805</v>
      </c>
      <c r="B518" s="73" t="s">
        <v>1267</v>
      </c>
      <c r="C518" s="15" t="s">
        <v>2468</v>
      </c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>
        <v>0.17869000000000002</v>
      </c>
      <c r="AA518" s="24">
        <v>0</v>
      </c>
      <c r="AB518" s="24"/>
      <c r="AC518" s="24">
        <v>0.13</v>
      </c>
      <c r="AD518" s="24"/>
      <c r="AE518" s="24"/>
      <c r="AF518" s="24"/>
      <c r="AG518" s="24">
        <v>0.17869000000000002</v>
      </c>
      <c r="AH518" s="24">
        <v>0</v>
      </c>
      <c r="AI518" s="24"/>
      <c r="AJ518" s="24">
        <v>0.13</v>
      </c>
      <c r="AK518" s="24"/>
      <c r="AL518" s="24"/>
    </row>
    <row r="519" spans="1:38" ht="126">
      <c r="A519" s="8" t="s">
        <v>804</v>
      </c>
      <c r="B519" s="73" t="s">
        <v>1268</v>
      </c>
      <c r="C519" s="15" t="s">
        <v>2469</v>
      </c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>
        <v>4.6985400000000004</v>
      </c>
      <c r="AA519" s="24">
        <v>2</v>
      </c>
      <c r="AB519" s="24"/>
      <c r="AC519" s="24">
        <v>0</v>
      </c>
      <c r="AD519" s="24"/>
      <c r="AE519" s="24"/>
      <c r="AF519" s="24"/>
      <c r="AG519" s="24">
        <v>4.6985400000000004</v>
      </c>
      <c r="AH519" s="24">
        <v>2</v>
      </c>
      <c r="AI519" s="24"/>
      <c r="AJ519" s="24">
        <v>0</v>
      </c>
      <c r="AK519" s="24"/>
      <c r="AL519" s="24"/>
    </row>
    <row r="520" spans="1:38" ht="78.75">
      <c r="A520" s="8" t="s">
        <v>804</v>
      </c>
      <c r="B520" s="73" t="s">
        <v>1269</v>
      </c>
      <c r="C520" s="15" t="s">
        <v>1270</v>
      </c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>
        <v>1.6488299999999998</v>
      </c>
      <c r="AA520" s="24">
        <v>1.26</v>
      </c>
      <c r="AB520" s="24"/>
      <c r="AC520" s="24">
        <v>0</v>
      </c>
      <c r="AD520" s="24"/>
      <c r="AE520" s="24"/>
      <c r="AF520" s="24"/>
      <c r="AG520" s="24">
        <v>1.6488299999999998</v>
      </c>
      <c r="AH520" s="24">
        <v>1.26</v>
      </c>
      <c r="AI520" s="24"/>
      <c r="AJ520" s="24">
        <v>0</v>
      </c>
      <c r="AK520" s="24"/>
      <c r="AL520" s="24"/>
    </row>
    <row r="521" spans="1:38" ht="78.75">
      <c r="A521" s="8" t="s">
        <v>804</v>
      </c>
      <c r="B521" s="73" t="s">
        <v>1271</v>
      </c>
      <c r="C521" s="15" t="s">
        <v>1272</v>
      </c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>
        <v>0</v>
      </c>
      <c r="AA521" s="24">
        <v>0</v>
      </c>
      <c r="AB521" s="24"/>
      <c r="AC521" s="24">
        <v>0</v>
      </c>
      <c r="AD521" s="24"/>
      <c r="AE521" s="24"/>
      <c r="AF521" s="24"/>
      <c r="AG521" s="24">
        <v>0</v>
      </c>
      <c r="AH521" s="24">
        <v>0</v>
      </c>
      <c r="AI521" s="24"/>
      <c r="AJ521" s="24">
        <v>0</v>
      </c>
      <c r="AK521" s="24"/>
      <c r="AL521" s="24"/>
    </row>
    <row r="522" spans="1:38" ht="126">
      <c r="A522" s="8" t="s">
        <v>804</v>
      </c>
      <c r="B522" s="73" t="s">
        <v>1273</v>
      </c>
      <c r="C522" s="15" t="s">
        <v>1274</v>
      </c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>
        <v>0</v>
      </c>
      <c r="AA522" s="24">
        <v>0</v>
      </c>
      <c r="AB522" s="24"/>
      <c r="AC522" s="24">
        <v>0</v>
      </c>
      <c r="AD522" s="24"/>
      <c r="AE522" s="24"/>
      <c r="AF522" s="24"/>
      <c r="AG522" s="24">
        <v>0</v>
      </c>
      <c r="AH522" s="24">
        <v>0</v>
      </c>
      <c r="AI522" s="24"/>
      <c r="AJ522" s="24">
        <v>0</v>
      </c>
      <c r="AK522" s="24"/>
      <c r="AL522" s="24"/>
    </row>
    <row r="523" spans="1:38" ht="110.25">
      <c r="A523" s="8" t="s">
        <v>804</v>
      </c>
      <c r="B523" s="73" t="s">
        <v>1275</v>
      </c>
      <c r="C523" s="15" t="s">
        <v>1276</v>
      </c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>
        <v>5.9352099999999997</v>
      </c>
      <c r="AA523" s="24">
        <v>2</v>
      </c>
      <c r="AB523" s="24"/>
      <c r="AC523" s="24">
        <v>0</v>
      </c>
      <c r="AD523" s="24"/>
      <c r="AE523" s="24"/>
      <c r="AF523" s="24"/>
      <c r="AG523" s="24">
        <v>5.9352099999999997</v>
      </c>
      <c r="AH523" s="24">
        <v>2</v>
      </c>
      <c r="AI523" s="24"/>
      <c r="AJ523" s="24">
        <v>0</v>
      </c>
      <c r="AK523" s="24"/>
      <c r="AL523" s="24"/>
    </row>
    <row r="524" spans="1:38" ht="47.25">
      <c r="A524" s="8" t="s">
        <v>805</v>
      </c>
      <c r="B524" s="73" t="s">
        <v>1277</v>
      </c>
      <c r="C524" s="15" t="s">
        <v>1278</v>
      </c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>
        <v>0</v>
      </c>
      <c r="AA524" s="24">
        <v>0</v>
      </c>
      <c r="AB524" s="24"/>
      <c r="AC524" s="24">
        <v>0</v>
      </c>
      <c r="AD524" s="24"/>
      <c r="AE524" s="24"/>
      <c r="AF524" s="24"/>
      <c r="AG524" s="24">
        <v>0</v>
      </c>
      <c r="AH524" s="24">
        <v>0</v>
      </c>
      <c r="AI524" s="24"/>
      <c r="AJ524" s="24">
        <v>0</v>
      </c>
      <c r="AK524" s="24"/>
      <c r="AL524" s="24"/>
    </row>
    <row r="525" spans="1:38" ht="47.25">
      <c r="A525" s="8" t="s">
        <v>805</v>
      </c>
      <c r="B525" s="73" t="s">
        <v>1279</v>
      </c>
      <c r="C525" s="15" t="s">
        <v>1280</v>
      </c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>
        <v>0</v>
      </c>
      <c r="AA525" s="24">
        <v>0</v>
      </c>
      <c r="AB525" s="24"/>
      <c r="AC525" s="24">
        <v>0</v>
      </c>
      <c r="AD525" s="24"/>
      <c r="AE525" s="24"/>
      <c r="AF525" s="24"/>
      <c r="AG525" s="24">
        <v>0</v>
      </c>
      <c r="AH525" s="24">
        <v>0</v>
      </c>
      <c r="AI525" s="24"/>
      <c r="AJ525" s="24">
        <v>0</v>
      </c>
      <c r="AK525" s="24"/>
      <c r="AL525" s="24"/>
    </row>
    <row r="526" spans="1:38" ht="47.25">
      <c r="A526" s="8" t="s">
        <v>805</v>
      </c>
      <c r="B526" s="73" t="s">
        <v>1281</v>
      </c>
      <c r="C526" s="15" t="s">
        <v>1282</v>
      </c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>
        <v>0</v>
      </c>
      <c r="AA526" s="24">
        <v>0</v>
      </c>
      <c r="AB526" s="24"/>
      <c r="AC526" s="24">
        <v>0</v>
      </c>
      <c r="AD526" s="24"/>
      <c r="AE526" s="24"/>
      <c r="AF526" s="24"/>
      <c r="AG526" s="24">
        <v>0</v>
      </c>
      <c r="AH526" s="24">
        <v>0</v>
      </c>
      <c r="AI526" s="24"/>
      <c r="AJ526" s="24">
        <v>0</v>
      </c>
      <c r="AK526" s="24"/>
      <c r="AL526" s="24"/>
    </row>
    <row r="527" spans="1:38" ht="47.25">
      <c r="A527" s="8" t="s">
        <v>805</v>
      </c>
      <c r="B527" s="73" t="s">
        <v>1283</v>
      </c>
      <c r="C527" s="15" t="s">
        <v>1284</v>
      </c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>
        <v>0</v>
      </c>
      <c r="AA527" s="24">
        <v>0</v>
      </c>
      <c r="AB527" s="24"/>
      <c r="AC527" s="24">
        <v>0</v>
      </c>
      <c r="AD527" s="24"/>
      <c r="AE527" s="24"/>
      <c r="AF527" s="24"/>
      <c r="AG527" s="24">
        <v>0</v>
      </c>
      <c r="AH527" s="24">
        <v>0</v>
      </c>
      <c r="AI527" s="24"/>
      <c r="AJ527" s="24">
        <v>0</v>
      </c>
      <c r="AK527" s="24"/>
      <c r="AL527" s="24"/>
    </row>
    <row r="528" spans="1:38" ht="47.25">
      <c r="A528" s="8" t="s">
        <v>805</v>
      </c>
      <c r="B528" s="73" t="s">
        <v>1285</v>
      </c>
      <c r="C528" s="15" t="s">
        <v>1286</v>
      </c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>
        <v>0</v>
      </c>
      <c r="AA528" s="24">
        <v>0</v>
      </c>
      <c r="AB528" s="24"/>
      <c r="AC528" s="24">
        <v>0</v>
      </c>
      <c r="AD528" s="24"/>
      <c r="AE528" s="24"/>
      <c r="AF528" s="24"/>
      <c r="AG528" s="24">
        <v>0</v>
      </c>
      <c r="AH528" s="24">
        <v>0</v>
      </c>
      <c r="AI528" s="24"/>
      <c r="AJ528" s="24">
        <v>0</v>
      </c>
      <c r="AK528" s="24"/>
      <c r="AL528" s="24"/>
    </row>
    <row r="529" spans="1:38" ht="47.25">
      <c r="A529" s="8" t="s">
        <v>805</v>
      </c>
      <c r="B529" s="73" t="s">
        <v>1287</v>
      </c>
      <c r="C529" s="15" t="s">
        <v>1288</v>
      </c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>
        <v>10.89958</v>
      </c>
      <c r="AA529" s="24">
        <v>0</v>
      </c>
      <c r="AB529" s="24"/>
      <c r="AC529" s="24">
        <v>0.40</v>
      </c>
      <c r="AD529" s="24"/>
      <c r="AE529" s="24"/>
      <c r="AF529" s="24"/>
      <c r="AG529" s="24">
        <v>10.89958</v>
      </c>
      <c r="AH529" s="24">
        <v>0</v>
      </c>
      <c r="AI529" s="24"/>
      <c r="AJ529" s="24">
        <v>0.40</v>
      </c>
      <c r="AK529" s="24"/>
      <c r="AL529" s="24"/>
    </row>
    <row r="530" spans="1:38" ht="47.25">
      <c r="A530" s="8" t="s">
        <v>805</v>
      </c>
      <c r="B530" s="73" t="s">
        <v>1289</v>
      </c>
      <c r="C530" s="15" t="s">
        <v>1290</v>
      </c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>
        <v>11.64906</v>
      </c>
      <c r="AA530" s="24">
        <v>0</v>
      </c>
      <c r="AB530" s="24"/>
      <c r="AC530" s="24">
        <v>0.5</v>
      </c>
      <c r="AD530" s="24"/>
      <c r="AE530" s="24"/>
      <c r="AF530" s="24"/>
      <c r="AG530" s="24">
        <v>11.64906</v>
      </c>
      <c r="AH530" s="24">
        <v>0</v>
      </c>
      <c r="AI530" s="24"/>
      <c r="AJ530" s="24">
        <v>0.5</v>
      </c>
      <c r="AK530" s="24"/>
      <c r="AL530" s="24"/>
    </row>
    <row r="531" spans="1:38" ht="31.5">
      <c r="A531" s="8" t="s">
        <v>804</v>
      </c>
      <c r="B531" s="73" t="s">
        <v>1291</v>
      </c>
      <c r="C531" s="15" t="s">
        <v>1292</v>
      </c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>
        <v>3.3422300000000003</v>
      </c>
      <c r="AA531" s="24">
        <v>0</v>
      </c>
      <c r="AB531" s="24"/>
      <c r="AC531" s="24">
        <v>0</v>
      </c>
      <c r="AD531" s="24"/>
      <c r="AE531" s="24"/>
      <c r="AF531" s="24"/>
      <c r="AG531" s="24">
        <v>3.3422300000000003</v>
      </c>
      <c r="AH531" s="24">
        <v>0</v>
      </c>
      <c r="AI531" s="24"/>
      <c r="AJ531" s="24">
        <v>0</v>
      </c>
      <c r="AK531" s="24"/>
      <c r="AL531" s="24"/>
    </row>
    <row r="532" spans="1:38" ht="63">
      <c r="A532" s="8" t="s">
        <v>804</v>
      </c>
      <c r="B532" s="73" t="s">
        <v>1293</v>
      </c>
      <c r="C532" s="15" t="s">
        <v>1294</v>
      </c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>
        <v>0</v>
      </c>
      <c r="AA532" s="24">
        <v>0</v>
      </c>
      <c r="AB532" s="24"/>
      <c r="AC532" s="24">
        <v>0</v>
      </c>
      <c r="AD532" s="24"/>
      <c r="AE532" s="24"/>
      <c r="AF532" s="24"/>
      <c r="AG532" s="24">
        <v>0</v>
      </c>
      <c r="AH532" s="24">
        <v>0</v>
      </c>
      <c r="AI532" s="24"/>
      <c r="AJ532" s="24">
        <v>0</v>
      </c>
      <c r="AK532" s="24"/>
      <c r="AL532" s="24"/>
    </row>
    <row r="533" spans="1:38" ht="94.5">
      <c r="A533" s="8" t="s">
        <v>804</v>
      </c>
      <c r="B533" s="73" t="s">
        <v>1295</v>
      </c>
      <c r="C533" s="15" t="s">
        <v>2470</v>
      </c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>
        <v>8.4525800000000011</v>
      </c>
      <c r="AA533" s="24">
        <v>2</v>
      </c>
      <c r="AB533" s="24"/>
      <c r="AC533" s="24">
        <v>0</v>
      </c>
      <c r="AD533" s="24"/>
      <c r="AE533" s="24"/>
      <c r="AF533" s="24"/>
      <c r="AG533" s="24">
        <v>8.4525800000000011</v>
      </c>
      <c r="AH533" s="24">
        <v>2</v>
      </c>
      <c r="AI533" s="24"/>
      <c r="AJ533" s="24">
        <v>0</v>
      </c>
      <c r="AK533" s="24"/>
      <c r="AL533" s="24"/>
    </row>
    <row r="534" spans="1:38" ht="78.75">
      <c r="A534" s="8" t="s">
        <v>804</v>
      </c>
      <c r="B534" s="73" t="s">
        <v>1296</v>
      </c>
      <c r="C534" s="15" t="s">
        <v>2471</v>
      </c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>
        <v>0.5404199999999999</v>
      </c>
      <c r="AA534" s="24">
        <v>0.40</v>
      </c>
      <c r="AB534" s="24"/>
      <c r="AC534" s="24"/>
      <c r="AD534" s="24"/>
      <c r="AE534" s="24"/>
      <c r="AF534" s="24"/>
      <c r="AG534" s="24">
        <v>0.5404199999999999</v>
      </c>
      <c r="AH534" s="24">
        <v>0.40</v>
      </c>
      <c r="AI534" s="24"/>
      <c r="AJ534" s="24"/>
      <c r="AK534" s="24"/>
      <c r="AL534" s="24"/>
    </row>
    <row r="535" spans="1:38" ht="94.5">
      <c r="A535" s="8" t="s">
        <v>804</v>
      </c>
      <c r="B535" s="73" t="s">
        <v>1297</v>
      </c>
      <c r="C535" s="15" t="s">
        <v>2472</v>
      </c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>
        <v>3.7439400000000007</v>
      </c>
      <c r="AA535" s="24">
        <v>0.40</v>
      </c>
      <c r="AB535" s="24"/>
      <c r="AC535" s="24">
        <v>0.26</v>
      </c>
      <c r="AD535" s="24"/>
      <c r="AE535" s="24"/>
      <c r="AF535" s="24"/>
      <c r="AG535" s="24">
        <v>3.7439400000000007</v>
      </c>
      <c r="AH535" s="24">
        <v>0.40</v>
      </c>
      <c r="AI535" s="24"/>
      <c r="AJ535" s="24">
        <v>0.26</v>
      </c>
      <c r="AK535" s="24"/>
      <c r="AL535" s="24"/>
    </row>
    <row r="536" spans="1:38" ht="31.5">
      <c r="A536" s="8" t="s">
        <v>805</v>
      </c>
      <c r="B536" s="73" t="s">
        <v>1298</v>
      </c>
      <c r="C536" s="15" t="s">
        <v>2473</v>
      </c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>
        <v>0.83661000000000008</v>
      </c>
      <c r="AA536" s="24">
        <v>0</v>
      </c>
      <c r="AB536" s="24"/>
      <c r="AC536" s="24">
        <v>0.36</v>
      </c>
      <c r="AD536" s="24"/>
      <c r="AE536" s="24"/>
      <c r="AF536" s="24"/>
      <c r="AG536" s="24">
        <v>0.83661000000000008</v>
      </c>
      <c r="AH536" s="24">
        <v>0</v>
      </c>
      <c r="AI536" s="24"/>
      <c r="AJ536" s="24">
        <v>0.36</v>
      </c>
      <c r="AK536" s="24"/>
      <c r="AL536" s="24"/>
    </row>
    <row r="537" spans="1:38" ht="94.5">
      <c r="A537" s="8" t="s">
        <v>804</v>
      </c>
      <c r="B537" s="73" t="s">
        <v>1299</v>
      </c>
      <c r="C537" s="15" t="s">
        <v>2474</v>
      </c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>
        <v>3.1954899999999999</v>
      </c>
      <c r="AA537" s="24">
        <v>2</v>
      </c>
      <c r="AB537" s="24"/>
      <c r="AC537" s="24">
        <v>0.06</v>
      </c>
      <c r="AD537" s="24"/>
      <c r="AE537" s="24"/>
      <c r="AF537" s="24"/>
      <c r="AG537" s="24">
        <v>3.1954899999999999</v>
      </c>
      <c r="AH537" s="24">
        <v>2</v>
      </c>
      <c r="AI537" s="24"/>
      <c r="AJ537" s="24">
        <v>0.06</v>
      </c>
      <c r="AK537" s="24"/>
      <c r="AL537" s="24"/>
    </row>
    <row r="538" spans="1:38" ht="94.5">
      <c r="A538" s="8" t="s">
        <v>804</v>
      </c>
      <c r="B538" s="73" t="s">
        <v>1300</v>
      </c>
      <c r="C538" s="15" t="s">
        <v>2475</v>
      </c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>
        <v>0</v>
      </c>
      <c r="AA538" s="24">
        <v>0</v>
      </c>
      <c r="AB538" s="24"/>
      <c r="AC538" s="24">
        <v>0</v>
      </c>
      <c r="AD538" s="24"/>
      <c r="AE538" s="24"/>
      <c r="AF538" s="24"/>
      <c r="AG538" s="24">
        <v>0</v>
      </c>
      <c r="AH538" s="24">
        <v>0</v>
      </c>
      <c r="AI538" s="24"/>
      <c r="AJ538" s="24">
        <v>0</v>
      </c>
      <c r="AK538" s="24"/>
      <c r="AL538" s="24"/>
    </row>
    <row r="539" spans="1:38" ht="110.25">
      <c r="A539" s="8" t="s">
        <v>805</v>
      </c>
      <c r="B539" s="73" t="s">
        <v>1301</v>
      </c>
      <c r="C539" s="15" t="s">
        <v>2476</v>
      </c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>
        <v>3.5203500000000005</v>
      </c>
      <c r="AA539" s="24">
        <v>0</v>
      </c>
      <c r="AB539" s="24"/>
      <c r="AC539" s="24">
        <v>0.18</v>
      </c>
      <c r="AD539" s="24"/>
      <c r="AE539" s="24"/>
      <c r="AF539" s="24"/>
      <c r="AG539" s="24">
        <v>3.5203500000000005</v>
      </c>
      <c r="AH539" s="24">
        <v>0</v>
      </c>
      <c r="AI539" s="24"/>
      <c r="AJ539" s="24">
        <v>0.18</v>
      </c>
      <c r="AK539" s="24"/>
      <c r="AL539" s="24"/>
    </row>
    <row r="540" spans="1:38" ht="110.25">
      <c r="A540" s="8" t="s">
        <v>804</v>
      </c>
      <c r="B540" s="73" t="s">
        <v>1302</v>
      </c>
      <c r="C540" s="15" t="s">
        <v>2477</v>
      </c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>
        <v>0.48705999999999999</v>
      </c>
      <c r="AA540" s="24">
        <v>0.40</v>
      </c>
      <c r="AB540" s="24"/>
      <c r="AC540" s="24">
        <v>0</v>
      </c>
      <c r="AD540" s="24"/>
      <c r="AE540" s="24"/>
      <c r="AF540" s="24"/>
      <c r="AG540" s="24">
        <v>0.48705999999999999</v>
      </c>
      <c r="AH540" s="24">
        <v>0.40</v>
      </c>
      <c r="AI540" s="24"/>
      <c r="AJ540" s="24">
        <v>0</v>
      </c>
      <c r="AK540" s="24"/>
      <c r="AL540" s="24"/>
    </row>
    <row r="541" spans="1:38" ht="94.5">
      <c r="A541" s="8" t="s">
        <v>804</v>
      </c>
      <c r="B541" s="73" t="s">
        <v>1303</v>
      </c>
      <c r="C541" s="15" t="s">
        <v>2478</v>
      </c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>
        <v>0.39027000000000001</v>
      </c>
      <c r="AA541" s="24">
        <v>0.25</v>
      </c>
      <c r="AB541" s="24"/>
      <c r="AC541" s="24">
        <v>0</v>
      </c>
      <c r="AD541" s="24"/>
      <c r="AE541" s="24"/>
      <c r="AF541" s="24"/>
      <c r="AG541" s="24">
        <v>0.39027000000000001</v>
      </c>
      <c r="AH541" s="24">
        <v>0.25</v>
      </c>
      <c r="AI541" s="24"/>
      <c r="AJ541" s="24">
        <v>0</v>
      </c>
      <c r="AK541" s="24"/>
      <c r="AL541" s="24"/>
    </row>
    <row r="542" spans="1:38" ht="78.75">
      <c r="A542" s="8" t="s">
        <v>804</v>
      </c>
      <c r="B542" s="73" t="s">
        <v>1304</v>
      </c>
      <c r="C542" s="15" t="s">
        <v>2479</v>
      </c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>
        <v>0.64125</v>
      </c>
      <c r="AA542" s="24">
        <v>0.63</v>
      </c>
      <c r="AB542" s="24"/>
      <c r="AC542" s="24">
        <v>0</v>
      </c>
      <c r="AD542" s="24"/>
      <c r="AE542" s="24"/>
      <c r="AF542" s="24"/>
      <c r="AG542" s="24">
        <v>0.64125</v>
      </c>
      <c r="AH542" s="24">
        <v>0.63</v>
      </c>
      <c r="AI542" s="24"/>
      <c r="AJ542" s="24">
        <v>0</v>
      </c>
      <c r="AK542" s="24"/>
      <c r="AL542" s="24"/>
    </row>
    <row r="543" spans="1:38" ht="141.75">
      <c r="A543" s="8" t="s">
        <v>804</v>
      </c>
      <c r="B543" s="73" t="s">
        <v>1305</v>
      </c>
      <c r="C543" s="15" t="s">
        <v>2480</v>
      </c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>
        <v>0.48705999999999999</v>
      </c>
      <c r="AA543" s="24">
        <v>0.40</v>
      </c>
      <c r="AB543" s="24"/>
      <c r="AC543" s="24">
        <v>0</v>
      </c>
      <c r="AD543" s="24"/>
      <c r="AE543" s="24"/>
      <c r="AF543" s="24"/>
      <c r="AG543" s="24">
        <v>0.48705999999999999</v>
      </c>
      <c r="AH543" s="24">
        <v>0.40</v>
      </c>
      <c r="AI543" s="24"/>
      <c r="AJ543" s="24">
        <v>0</v>
      </c>
      <c r="AK543" s="24"/>
      <c r="AL543" s="24"/>
    </row>
    <row r="544" spans="1:38" ht="63">
      <c r="A544" s="8" t="s">
        <v>804</v>
      </c>
      <c r="B544" s="73" t="s">
        <v>1306</v>
      </c>
      <c r="C544" s="15" t="s">
        <v>2481</v>
      </c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>
        <v>0.31148000000000003</v>
      </c>
      <c r="AA544" s="24">
        <v>0.16</v>
      </c>
      <c r="AB544" s="24"/>
      <c r="AC544" s="24">
        <v>0</v>
      </c>
      <c r="AD544" s="24"/>
      <c r="AE544" s="24"/>
      <c r="AF544" s="24"/>
      <c r="AG544" s="24">
        <v>0.31148000000000003</v>
      </c>
      <c r="AH544" s="24">
        <v>0.16</v>
      </c>
      <c r="AI544" s="24"/>
      <c r="AJ544" s="24">
        <v>0</v>
      </c>
      <c r="AK544" s="24"/>
      <c r="AL544" s="24"/>
    </row>
    <row r="545" spans="1:38" ht="78.75">
      <c r="A545" s="8" t="s">
        <v>805</v>
      </c>
      <c r="B545" s="73" t="s">
        <v>1307</v>
      </c>
      <c r="C545" s="15" t="s">
        <v>2482</v>
      </c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>
        <v>0.75997000000000015</v>
      </c>
      <c r="AA545" s="24">
        <v>0</v>
      </c>
      <c r="AB545" s="24"/>
      <c r="AC545" s="24">
        <v>0.40</v>
      </c>
      <c r="AD545" s="24"/>
      <c r="AE545" s="24"/>
      <c r="AF545" s="24"/>
      <c r="AG545" s="24">
        <v>0.75997000000000015</v>
      </c>
      <c r="AH545" s="24">
        <v>0</v>
      </c>
      <c r="AI545" s="24"/>
      <c r="AJ545" s="24">
        <v>0.40</v>
      </c>
      <c r="AK545" s="24"/>
      <c r="AL545" s="24"/>
    </row>
    <row r="546" spans="1:38" ht="63">
      <c r="A546" s="8" t="s">
        <v>804</v>
      </c>
      <c r="B546" s="73" t="s">
        <v>1308</v>
      </c>
      <c r="C546" s="15" t="s">
        <v>1309</v>
      </c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>
        <v>0.48705999999999999</v>
      </c>
      <c r="AA546" s="24">
        <v>0.40</v>
      </c>
      <c r="AB546" s="24"/>
      <c r="AC546" s="24">
        <v>0</v>
      </c>
      <c r="AD546" s="24"/>
      <c r="AE546" s="24"/>
      <c r="AF546" s="24"/>
      <c r="AG546" s="24">
        <v>0.48705999999999999</v>
      </c>
      <c r="AH546" s="24">
        <v>0.40</v>
      </c>
      <c r="AI546" s="24"/>
      <c r="AJ546" s="24">
        <v>0</v>
      </c>
      <c r="AK546" s="24"/>
      <c r="AL546" s="24"/>
    </row>
    <row r="547" spans="1:38" ht="110.25">
      <c r="A547" s="8" t="s">
        <v>804</v>
      </c>
      <c r="B547" s="73" t="s">
        <v>1310</v>
      </c>
      <c r="C547" s="15" t="s">
        <v>2483</v>
      </c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>
        <v>0.48705999999999999</v>
      </c>
      <c r="AA547" s="24">
        <v>0.40</v>
      </c>
      <c r="AB547" s="24"/>
      <c r="AC547" s="24">
        <v>0</v>
      </c>
      <c r="AD547" s="24"/>
      <c r="AE547" s="24"/>
      <c r="AF547" s="24"/>
      <c r="AG547" s="24">
        <v>0.48705999999999999</v>
      </c>
      <c r="AH547" s="24">
        <v>0.40</v>
      </c>
      <c r="AI547" s="24"/>
      <c r="AJ547" s="24">
        <v>0</v>
      </c>
      <c r="AK547" s="24"/>
      <c r="AL547" s="24"/>
    </row>
    <row r="548" spans="1:38" ht="94.5">
      <c r="A548" s="8" t="s">
        <v>804</v>
      </c>
      <c r="B548" s="73" t="s">
        <v>1311</v>
      </c>
      <c r="C548" s="15" t="s">
        <v>1312</v>
      </c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>
        <v>0.48705999999999999</v>
      </c>
      <c r="AA548" s="24">
        <v>0.40</v>
      </c>
      <c r="AB548" s="24"/>
      <c r="AC548" s="24">
        <v>0</v>
      </c>
      <c r="AD548" s="24"/>
      <c r="AE548" s="24"/>
      <c r="AF548" s="24"/>
      <c r="AG548" s="24">
        <v>0.48705999999999999</v>
      </c>
      <c r="AH548" s="24">
        <v>0.40</v>
      </c>
      <c r="AI548" s="24"/>
      <c r="AJ548" s="24">
        <v>0</v>
      </c>
      <c r="AK548" s="24"/>
      <c r="AL548" s="24"/>
    </row>
    <row r="549" spans="1:38" ht="94.5">
      <c r="A549" s="8" t="s">
        <v>804</v>
      </c>
      <c r="B549" s="73" t="s">
        <v>1313</v>
      </c>
      <c r="C549" s="15" t="s">
        <v>1314</v>
      </c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>
        <v>0.31148000000000003</v>
      </c>
      <c r="AA549" s="24">
        <v>0.16</v>
      </c>
      <c r="AB549" s="24"/>
      <c r="AC549" s="24">
        <v>0</v>
      </c>
      <c r="AD549" s="24"/>
      <c r="AE549" s="24"/>
      <c r="AF549" s="24"/>
      <c r="AG549" s="24">
        <v>0.31148000000000003</v>
      </c>
      <c r="AH549" s="24">
        <v>0.16</v>
      </c>
      <c r="AI549" s="24"/>
      <c r="AJ549" s="24">
        <v>0</v>
      </c>
      <c r="AK549" s="24"/>
      <c r="AL549" s="24"/>
    </row>
    <row r="550" spans="1:38" ht="110.25">
      <c r="A550" s="8" t="s">
        <v>804</v>
      </c>
      <c r="B550" s="73" t="s">
        <v>1315</v>
      </c>
      <c r="C550" s="15" t="s">
        <v>2484</v>
      </c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>
        <v>0.48705999999999999</v>
      </c>
      <c r="AA550" s="24">
        <v>0.40</v>
      </c>
      <c r="AB550" s="24"/>
      <c r="AC550" s="24">
        <v>0</v>
      </c>
      <c r="AD550" s="24"/>
      <c r="AE550" s="24"/>
      <c r="AF550" s="24"/>
      <c r="AG550" s="24">
        <v>0.48705999999999999</v>
      </c>
      <c r="AH550" s="24">
        <v>0.40</v>
      </c>
      <c r="AI550" s="24"/>
      <c r="AJ550" s="24">
        <v>0</v>
      </c>
      <c r="AK550" s="24"/>
      <c r="AL550" s="24"/>
    </row>
    <row r="551" spans="1:38" ht="47.25">
      <c r="A551" s="8" t="s">
        <v>804</v>
      </c>
      <c r="B551" s="73" t="s">
        <v>1316</v>
      </c>
      <c r="C551" s="15" t="s">
        <v>2485</v>
      </c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>
        <v>0</v>
      </c>
      <c r="AA551" s="24">
        <v>0</v>
      </c>
      <c r="AB551" s="24"/>
      <c r="AC551" s="24">
        <v>0</v>
      </c>
      <c r="AD551" s="24"/>
      <c r="AE551" s="24"/>
      <c r="AF551" s="24"/>
      <c r="AG551" s="24">
        <v>0</v>
      </c>
      <c r="AH551" s="24">
        <v>0</v>
      </c>
      <c r="AI551" s="24"/>
      <c r="AJ551" s="24">
        <v>0</v>
      </c>
      <c r="AK551" s="24"/>
      <c r="AL551" s="24"/>
    </row>
    <row r="552" spans="1:38" ht="110.25">
      <c r="A552" s="8" t="s">
        <v>805</v>
      </c>
      <c r="B552" s="73" t="s">
        <v>1317</v>
      </c>
      <c r="C552" s="15" t="s">
        <v>1318</v>
      </c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>
        <v>0</v>
      </c>
      <c r="AA552" s="24">
        <v>0</v>
      </c>
      <c r="AB552" s="24"/>
      <c r="AC552" s="24">
        <v>0</v>
      </c>
      <c r="AD552" s="24"/>
      <c r="AE552" s="24"/>
      <c r="AF552" s="24"/>
      <c r="AG552" s="24">
        <v>0</v>
      </c>
      <c r="AH552" s="24">
        <v>0</v>
      </c>
      <c r="AI552" s="24"/>
      <c r="AJ552" s="24">
        <v>0</v>
      </c>
      <c r="AK552" s="24"/>
      <c r="AL552" s="24"/>
    </row>
    <row r="553" spans="1:38" ht="63">
      <c r="A553" s="8" t="s">
        <v>805</v>
      </c>
      <c r="B553" s="73" t="s">
        <v>1319</v>
      </c>
      <c r="C553" s="15" t="s">
        <v>2486</v>
      </c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>
        <v>3.0402100000000001</v>
      </c>
      <c r="AA553" s="24">
        <v>0</v>
      </c>
      <c r="AB553" s="24"/>
      <c r="AC553" s="24">
        <v>0.72</v>
      </c>
      <c r="AD553" s="24"/>
      <c r="AE553" s="24"/>
      <c r="AF553" s="24"/>
      <c r="AG553" s="24">
        <v>3.0402100000000001</v>
      </c>
      <c r="AH553" s="24">
        <v>0</v>
      </c>
      <c r="AI553" s="24"/>
      <c r="AJ553" s="24">
        <v>0.72</v>
      </c>
      <c r="AK553" s="24"/>
      <c r="AL553" s="24"/>
    </row>
    <row r="554" spans="1:38" ht="63">
      <c r="A554" s="8" t="s">
        <v>804</v>
      </c>
      <c r="B554" s="73" t="s">
        <v>632</v>
      </c>
      <c r="C554" s="15" t="s">
        <v>747</v>
      </c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>
        <v>0</v>
      </c>
      <c r="AA554" s="24">
        <v>0</v>
      </c>
      <c r="AB554" s="24"/>
      <c r="AC554" s="24">
        <v>0</v>
      </c>
      <c r="AD554" s="24"/>
      <c r="AE554" s="24"/>
      <c r="AF554" s="24"/>
      <c r="AG554" s="24">
        <v>0</v>
      </c>
      <c r="AH554" s="24">
        <v>0</v>
      </c>
      <c r="AI554" s="24"/>
      <c r="AJ554" s="24">
        <v>0</v>
      </c>
      <c r="AK554" s="24"/>
      <c r="AL554" s="24"/>
    </row>
    <row r="555" spans="1:38" ht="63">
      <c r="A555" s="8" t="s">
        <v>804</v>
      </c>
      <c r="B555" s="73" t="s">
        <v>1320</v>
      </c>
      <c r="C555" s="15" t="s">
        <v>2487</v>
      </c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>
        <v>2.2922499999999997</v>
      </c>
      <c r="AA555" s="24">
        <v>0</v>
      </c>
      <c r="AB555" s="24"/>
      <c r="AC555" s="24">
        <v>0</v>
      </c>
      <c r="AD555" s="24"/>
      <c r="AE555" s="24"/>
      <c r="AF555" s="24"/>
      <c r="AG555" s="24">
        <v>2.2922499999999997</v>
      </c>
      <c r="AH555" s="24">
        <v>0</v>
      </c>
      <c r="AI555" s="24"/>
      <c r="AJ555" s="24">
        <v>0</v>
      </c>
      <c r="AK555" s="24"/>
      <c r="AL555" s="24"/>
    </row>
    <row r="556" spans="1:38" ht="47.25">
      <c r="A556" s="8" t="s">
        <v>805</v>
      </c>
      <c r="B556" s="73" t="s">
        <v>1321</v>
      </c>
      <c r="C556" s="15" t="s">
        <v>2488</v>
      </c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>
        <v>0</v>
      </c>
      <c r="AA556" s="24">
        <v>0</v>
      </c>
      <c r="AB556" s="24"/>
      <c r="AC556" s="24">
        <v>0</v>
      </c>
      <c r="AD556" s="24"/>
      <c r="AE556" s="24"/>
      <c r="AF556" s="24"/>
      <c r="AG556" s="24">
        <v>0</v>
      </c>
      <c r="AH556" s="24">
        <v>0</v>
      </c>
      <c r="AI556" s="24"/>
      <c r="AJ556" s="24">
        <v>0</v>
      </c>
      <c r="AK556" s="24"/>
      <c r="AL556" s="24"/>
    </row>
    <row r="557" spans="1:38" ht="47.25">
      <c r="A557" s="8" t="s">
        <v>804</v>
      </c>
      <c r="B557" s="73" t="s">
        <v>1322</v>
      </c>
      <c r="C557" s="15" t="s">
        <v>1323</v>
      </c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>
        <v>5.8164799999999994</v>
      </c>
      <c r="AA557" s="24">
        <v>2</v>
      </c>
      <c r="AB557" s="24"/>
      <c r="AC557" s="24"/>
      <c r="AD557" s="24"/>
      <c r="AE557" s="24"/>
      <c r="AF557" s="24"/>
      <c r="AG557" s="24">
        <v>5.8164799999999994</v>
      </c>
      <c r="AH557" s="24">
        <v>2</v>
      </c>
      <c r="AI557" s="24"/>
      <c r="AJ557" s="24"/>
      <c r="AK557" s="24"/>
      <c r="AL557" s="24"/>
    </row>
    <row r="558" spans="1:38" ht="126">
      <c r="A558" s="8" t="s">
        <v>804</v>
      </c>
      <c r="B558" s="73" t="s">
        <v>1324</v>
      </c>
      <c r="C558" s="15" t="s">
        <v>2489</v>
      </c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>
        <v>0.89627000000000001</v>
      </c>
      <c r="AA558" s="24">
        <v>0.40</v>
      </c>
      <c r="AB558" s="24"/>
      <c r="AC558" s="24">
        <v>0.16</v>
      </c>
      <c r="AD558" s="24"/>
      <c r="AE558" s="24"/>
      <c r="AF558" s="24"/>
      <c r="AG558" s="24">
        <v>0.89627000000000001</v>
      </c>
      <c r="AH558" s="24">
        <v>0.40</v>
      </c>
      <c r="AI558" s="24"/>
      <c r="AJ558" s="24">
        <v>0.16</v>
      </c>
      <c r="AK558" s="24"/>
      <c r="AL558" s="24"/>
    </row>
    <row r="559" spans="1:38" ht="63">
      <c r="A559" s="8" t="s">
        <v>806</v>
      </c>
      <c r="B559" s="73" t="s">
        <v>633</v>
      </c>
      <c r="C559" s="15" t="s">
        <v>2490</v>
      </c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>
        <v>0</v>
      </c>
      <c r="AA559" s="24">
        <v>0</v>
      </c>
      <c r="AB559" s="24"/>
      <c r="AC559" s="24">
        <v>0</v>
      </c>
      <c r="AD559" s="24"/>
      <c r="AE559" s="24"/>
      <c r="AF559" s="24"/>
      <c r="AG559" s="24">
        <v>0</v>
      </c>
      <c r="AH559" s="24">
        <v>0</v>
      </c>
      <c r="AI559" s="24"/>
      <c r="AJ559" s="24">
        <v>0</v>
      </c>
      <c r="AK559" s="24"/>
      <c r="AL559" s="24"/>
    </row>
    <row r="560" spans="1:38" ht="47.25">
      <c r="A560" s="8" t="s">
        <v>806</v>
      </c>
      <c r="B560" s="73" t="s">
        <v>140</v>
      </c>
      <c r="C560" s="15" t="s">
        <v>2491</v>
      </c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>
        <v>0</v>
      </c>
      <c r="AA560" s="24">
        <v>0</v>
      </c>
      <c r="AB560" s="24"/>
      <c r="AC560" s="24">
        <v>0</v>
      </c>
      <c r="AD560" s="24"/>
      <c r="AE560" s="24"/>
      <c r="AF560" s="24"/>
      <c r="AG560" s="24">
        <v>0</v>
      </c>
      <c r="AH560" s="24">
        <v>0</v>
      </c>
      <c r="AI560" s="24"/>
      <c r="AJ560" s="24">
        <v>0</v>
      </c>
      <c r="AK560" s="24"/>
      <c r="AL560" s="24"/>
    </row>
    <row r="561" spans="1:38" ht="78.75">
      <c r="A561" s="8" t="s">
        <v>806</v>
      </c>
      <c r="B561" s="73" t="s">
        <v>1325</v>
      </c>
      <c r="C561" s="15" t="s">
        <v>1326</v>
      </c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>
        <v>0</v>
      </c>
      <c r="AA561" s="24">
        <v>0</v>
      </c>
      <c r="AB561" s="24"/>
      <c r="AC561" s="24">
        <v>0</v>
      </c>
      <c r="AD561" s="24"/>
      <c r="AE561" s="24"/>
      <c r="AF561" s="24"/>
      <c r="AG561" s="24">
        <v>0</v>
      </c>
      <c r="AH561" s="24">
        <v>0</v>
      </c>
      <c r="AI561" s="24"/>
      <c r="AJ561" s="24">
        <v>0</v>
      </c>
      <c r="AK561" s="24"/>
      <c r="AL561" s="24"/>
    </row>
    <row r="562" spans="1:38" ht="63">
      <c r="A562" s="8" t="s">
        <v>806</v>
      </c>
      <c r="B562" s="73" t="s">
        <v>1327</v>
      </c>
      <c r="C562" s="15" t="s">
        <v>1328</v>
      </c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>
        <v>0</v>
      </c>
      <c r="AA562" s="24">
        <v>0</v>
      </c>
      <c r="AB562" s="24"/>
      <c r="AC562" s="24"/>
      <c r="AD562" s="24"/>
      <c r="AE562" s="24"/>
      <c r="AF562" s="24"/>
      <c r="AG562" s="24">
        <v>0</v>
      </c>
      <c r="AH562" s="24">
        <v>0</v>
      </c>
      <c r="AI562" s="24"/>
      <c r="AJ562" s="24"/>
      <c r="AK562" s="24"/>
      <c r="AL562" s="24"/>
    </row>
    <row r="563" spans="1:38" ht="63">
      <c r="A563" s="8" t="s">
        <v>806</v>
      </c>
      <c r="B563" s="73" t="s">
        <v>1329</v>
      </c>
      <c r="C563" s="15" t="s">
        <v>1330</v>
      </c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>
        <v>0</v>
      </c>
      <c r="AA563" s="24">
        <v>0</v>
      </c>
      <c r="AB563" s="24"/>
      <c r="AC563" s="24"/>
      <c r="AD563" s="24"/>
      <c r="AE563" s="24"/>
      <c r="AF563" s="24"/>
      <c r="AG563" s="24">
        <v>0</v>
      </c>
      <c r="AH563" s="24">
        <v>0</v>
      </c>
      <c r="AI563" s="24"/>
      <c r="AJ563" s="24"/>
      <c r="AK563" s="24"/>
      <c r="AL563" s="24"/>
    </row>
    <row r="564" spans="1:38" ht="63">
      <c r="A564" s="8" t="s">
        <v>806</v>
      </c>
      <c r="B564" s="73" t="s">
        <v>1331</v>
      </c>
      <c r="C564" s="15" t="s">
        <v>1332</v>
      </c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>
        <v>0</v>
      </c>
      <c r="AA564" s="24">
        <v>0</v>
      </c>
      <c r="AB564" s="24"/>
      <c r="AC564" s="24"/>
      <c r="AD564" s="24"/>
      <c r="AE564" s="24"/>
      <c r="AF564" s="24"/>
      <c r="AG564" s="24">
        <v>0</v>
      </c>
      <c r="AH564" s="24">
        <v>0</v>
      </c>
      <c r="AI564" s="24"/>
      <c r="AJ564" s="24"/>
      <c r="AK564" s="24"/>
      <c r="AL564" s="24"/>
    </row>
    <row r="565" spans="1:38" ht="63">
      <c r="A565" s="8" t="s">
        <v>806</v>
      </c>
      <c r="B565" s="73" t="s">
        <v>1333</v>
      </c>
      <c r="C565" s="15" t="s">
        <v>1334</v>
      </c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>
        <v>0</v>
      </c>
      <c r="AA565" s="24">
        <v>0</v>
      </c>
      <c r="AB565" s="24"/>
      <c r="AC565" s="24"/>
      <c r="AD565" s="24"/>
      <c r="AE565" s="24"/>
      <c r="AF565" s="24"/>
      <c r="AG565" s="24">
        <v>0</v>
      </c>
      <c r="AH565" s="24">
        <v>0</v>
      </c>
      <c r="AI565" s="24"/>
      <c r="AJ565" s="24"/>
      <c r="AK565" s="24"/>
      <c r="AL565" s="24"/>
    </row>
    <row r="566" spans="1:38" ht="63">
      <c r="A566" s="8" t="s">
        <v>806</v>
      </c>
      <c r="B566" s="73" t="s">
        <v>1335</v>
      </c>
      <c r="C566" s="15" t="s">
        <v>1336</v>
      </c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>
        <v>0</v>
      </c>
      <c r="AA566" s="24">
        <v>0</v>
      </c>
      <c r="AB566" s="24"/>
      <c r="AC566" s="24"/>
      <c r="AD566" s="24"/>
      <c r="AE566" s="24"/>
      <c r="AF566" s="24"/>
      <c r="AG566" s="24">
        <v>0</v>
      </c>
      <c r="AH566" s="24">
        <v>0</v>
      </c>
      <c r="AI566" s="24"/>
      <c r="AJ566" s="24"/>
      <c r="AK566" s="24"/>
      <c r="AL566" s="24"/>
    </row>
    <row r="567" spans="1:38" ht="78.75">
      <c r="A567" s="8" t="s">
        <v>806</v>
      </c>
      <c r="B567" s="73" t="s">
        <v>1337</v>
      </c>
      <c r="C567" s="15" t="s">
        <v>2492</v>
      </c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>
        <v>0</v>
      </c>
      <c r="AA567" s="24">
        <v>0</v>
      </c>
      <c r="AB567" s="24"/>
      <c r="AC567" s="24">
        <v>0</v>
      </c>
      <c r="AD567" s="24"/>
      <c r="AE567" s="24"/>
      <c r="AF567" s="24"/>
      <c r="AG567" s="24">
        <v>0</v>
      </c>
      <c r="AH567" s="24">
        <v>0</v>
      </c>
      <c r="AI567" s="24"/>
      <c r="AJ567" s="24">
        <v>0</v>
      </c>
      <c r="AK567" s="24"/>
      <c r="AL567" s="24"/>
    </row>
    <row r="568" spans="1:38" ht="47.25">
      <c r="A568" s="8" t="s">
        <v>806</v>
      </c>
      <c r="B568" s="73" t="s">
        <v>634</v>
      </c>
      <c r="C568" s="15" t="s">
        <v>748</v>
      </c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>
        <v>0</v>
      </c>
      <c r="AA568" s="24">
        <v>0</v>
      </c>
      <c r="AB568" s="24"/>
      <c r="AC568" s="24">
        <v>0</v>
      </c>
      <c r="AD568" s="24"/>
      <c r="AE568" s="24"/>
      <c r="AF568" s="24"/>
      <c r="AG568" s="24">
        <v>0</v>
      </c>
      <c r="AH568" s="24">
        <v>0</v>
      </c>
      <c r="AI568" s="24"/>
      <c r="AJ568" s="24">
        <v>0</v>
      </c>
      <c r="AK568" s="24"/>
      <c r="AL568" s="24"/>
    </row>
    <row r="569" spans="1:38" ht="63">
      <c r="A569" s="8" t="s">
        <v>806</v>
      </c>
      <c r="B569" s="73" t="s">
        <v>141</v>
      </c>
      <c r="C569" s="15" t="s">
        <v>2493</v>
      </c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>
        <v>0</v>
      </c>
      <c r="AA569" s="24">
        <v>0</v>
      </c>
      <c r="AB569" s="24"/>
      <c r="AC569" s="24">
        <v>0</v>
      </c>
      <c r="AD569" s="24"/>
      <c r="AE569" s="24"/>
      <c r="AF569" s="24"/>
      <c r="AG569" s="24">
        <v>0</v>
      </c>
      <c r="AH569" s="24">
        <v>0</v>
      </c>
      <c r="AI569" s="24"/>
      <c r="AJ569" s="24">
        <v>0</v>
      </c>
      <c r="AK569" s="24"/>
      <c r="AL569" s="24"/>
    </row>
    <row r="570" spans="1:38" ht="63">
      <c r="A570" s="8" t="s">
        <v>806</v>
      </c>
      <c r="B570" s="73" t="s">
        <v>1338</v>
      </c>
      <c r="C570" s="15" t="s">
        <v>2494</v>
      </c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>
        <v>0</v>
      </c>
      <c r="AA570" s="24">
        <v>0</v>
      </c>
      <c r="AB570" s="24"/>
      <c r="AC570" s="24">
        <v>0</v>
      </c>
      <c r="AD570" s="24"/>
      <c r="AE570" s="24"/>
      <c r="AF570" s="24"/>
      <c r="AG570" s="24">
        <v>0</v>
      </c>
      <c r="AH570" s="24">
        <v>0</v>
      </c>
      <c r="AI570" s="24"/>
      <c r="AJ570" s="24">
        <v>0</v>
      </c>
      <c r="AK570" s="24"/>
      <c r="AL570" s="24"/>
    </row>
    <row r="571" spans="1:38" ht="63">
      <c r="A571" s="8" t="s">
        <v>806</v>
      </c>
      <c r="B571" s="73" t="s">
        <v>1339</v>
      </c>
      <c r="C571" s="15" t="s">
        <v>1340</v>
      </c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>
        <v>11.271089999999999</v>
      </c>
      <c r="AA571" s="24">
        <v>0.80</v>
      </c>
      <c r="AB571" s="24"/>
      <c r="AC571" s="24">
        <v>1.25</v>
      </c>
      <c r="AD571" s="24"/>
      <c r="AE571" s="24"/>
      <c r="AF571" s="24"/>
      <c r="AG571" s="24">
        <v>11.271089999999999</v>
      </c>
      <c r="AH571" s="24">
        <v>0.80</v>
      </c>
      <c r="AI571" s="24"/>
      <c r="AJ571" s="24">
        <v>1.25</v>
      </c>
      <c r="AK571" s="24"/>
      <c r="AL571" s="24"/>
    </row>
    <row r="572" spans="1:38" ht="47.25">
      <c r="A572" s="8" t="s">
        <v>806</v>
      </c>
      <c r="B572" s="73" t="s">
        <v>1341</v>
      </c>
      <c r="C572" s="15" t="s">
        <v>1342</v>
      </c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>
        <v>12.99211</v>
      </c>
      <c r="AA572" s="24">
        <v>0.80</v>
      </c>
      <c r="AB572" s="24"/>
      <c r="AC572" s="24">
        <v>0.71299999999999997</v>
      </c>
      <c r="AD572" s="24"/>
      <c r="AE572" s="24"/>
      <c r="AF572" s="24"/>
      <c r="AG572" s="24">
        <v>12.99211</v>
      </c>
      <c r="AH572" s="24">
        <v>0.80</v>
      </c>
      <c r="AI572" s="24"/>
      <c r="AJ572" s="24">
        <v>0.71299999999999997</v>
      </c>
      <c r="AK572" s="24"/>
      <c r="AL572" s="24"/>
    </row>
    <row r="573" spans="1:38" ht="47.25">
      <c r="A573" s="8" t="s">
        <v>806</v>
      </c>
      <c r="B573" s="73" t="s">
        <v>1343</v>
      </c>
      <c r="C573" s="15" t="s">
        <v>1344</v>
      </c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>
        <v>0</v>
      </c>
      <c r="AA573" s="24">
        <v>0</v>
      </c>
      <c r="AB573" s="24"/>
      <c r="AC573" s="24">
        <v>0</v>
      </c>
      <c r="AD573" s="24"/>
      <c r="AE573" s="24"/>
      <c r="AF573" s="24"/>
      <c r="AG573" s="24">
        <v>0</v>
      </c>
      <c r="AH573" s="24">
        <v>0</v>
      </c>
      <c r="AI573" s="24"/>
      <c r="AJ573" s="24">
        <v>0</v>
      </c>
      <c r="AK573" s="24"/>
      <c r="AL573" s="24"/>
    </row>
    <row r="574" spans="1:38" ht="63">
      <c r="A574" s="8" t="s">
        <v>806</v>
      </c>
      <c r="B574" s="73" t="s">
        <v>1345</v>
      </c>
      <c r="C574" s="15" t="s">
        <v>1346</v>
      </c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>
        <v>1.1094100000000002</v>
      </c>
      <c r="AA574" s="24">
        <v>0</v>
      </c>
      <c r="AB574" s="24"/>
      <c r="AC574" s="24">
        <v>0.20</v>
      </c>
      <c r="AD574" s="24"/>
      <c r="AE574" s="24"/>
      <c r="AF574" s="24"/>
      <c r="AG574" s="24">
        <v>1.1094100000000002</v>
      </c>
      <c r="AH574" s="24">
        <v>0</v>
      </c>
      <c r="AI574" s="24"/>
      <c r="AJ574" s="24">
        <v>0.20</v>
      </c>
      <c r="AK574" s="24"/>
      <c r="AL574" s="24"/>
    </row>
    <row r="575" spans="1:38" ht="78.75">
      <c r="A575" s="8" t="s">
        <v>806</v>
      </c>
      <c r="B575" s="73" t="s">
        <v>1347</v>
      </c>
      <c r="C575" s="15" t="s">
        <v>1348</v>
      </c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>
        <v>0.60009999999999997</v>
      </c>
      <c r="AA575" s="24">
        <v>0</v>
      </c>
      <c r="AB575" s="24"/>
      <c r="AC575" s="24">
        <v>0.10</v>
      </c>
      <c r="AD575" s="24"/>
      <c r="AE575" s="24"/>
      <c r="AF575" s="24"/>
      <c r="AG575" s="24">
        <v>0.60009999999999997</v>
      </c>
      <c r="AH575" s="24">
        <v>0</v>
      </c>
      <c r="AI575" s="24"/>
      <c r="AJ575" s="24">
        <v>0.10</v>
      </c>
      <c r="AK575" s="24"/>
      <c r="AL575" s="24"/>
    </row>
    <row r="576" spans="1:38" ht="78.75">
      <c r="A576" s="8" t="s">
        <v>806</v>
      </c>
      <c r="B576" s="73" t="s">
        <v>1349</v>
      </c>
      <c r="C576" s="15" t="s">
        <v>1350</v>
      </c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>
        <v>1.6436199999999999</v>
      </c>
      <c r="AA576" s="24">
        <v>0</v>
      </c>
      <c r="AB576" s="24"/>
      <c r="AC576" s="24">
        <v>0.35</v>
      </c>
      <c r="AD576" s="24"/>
      <c r="AE576" s="24"/>
      <c r="AF576" s="24"/>
      <c r="AG576" s="24">
        <v>1.6436199999999999</v>
      </c>
      <c r="AH576" s="24">
        <v>0</v>
      </c>
      <c r="AI576" s="24"/>
      <c r="AJ576" s="24">
        <v>0.35</v>
      </c>
      <c r="AK576" s="24"/>
      <c r="AL576" s="24"/>
    </row>
    <row r="577" spans="1:38" ht="63">
      <c r="A577" s="8" t="s">
        <v>806</v>
      </c>
      <c r="B577" s="73" t="s">
        <v>1351</v>
      </c>
      <c r="C577" s="15" t="s">
        <v>1352</v>
      </c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>
        <v>0.37208999999999998</v>
      </c>
      <c r="AA577" s="24">
        <v>0</v>
      </c>
      <c r="AB577" s="24"/>
      <c r="AC577" s="24">
        <v>0.10</v>
      </c>
      <c r="AD577" s="24"/>
      <c r="AE577" s="24"/>
      <c r="AF577" s="24"/>
      <c r="AG577" s="24">
        <v>0.37208999999999998</v>
      </c>
      <c r="AH577" s="24">
        <v>0</v>
      </c>
      <c r="AI577" s="24"/>
      <c r="AJ577" s="24">
        <v>0.10</v>
      </c>
      <c r="AK577" s="24"/>
      <c r="AL577" s="24"/>
    </row>
    <row r="578" spans="1:38" ht="126">
      <c r="A578" s="8" t="s">
        <v>806</v>
      </c>
      <c r="B578" s="73" t="s">
        <v>1353</v>
      </c>
      <c r="C578" s="15" t="s">
        <v>331</v>
      </c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>
        <v>0</v>
      </c>
      <c r="AA578" s="24">
        <v>0</v>
      </c>
      <c r="AB578" s="24"/>
      <c r="AC578" s="24">
        <v>0</v>
      </c>
      <c r="AD578" s="24"/>
      <c r="AE578" s="24"/>
      <c r="AF578" s="24"/>
      <c r="AG578" s="24">
        <v>0</v>
      </c>
      <c r="AH578" s="24">
        <v>0</v>
      </c>
      <c r="AI578" s="24"/>
      <c r="AJ578" s="24">
        <v>0</v>
      </c>
      <c r="AK578" s="24"/>
      <c r="AL578" s="24"/>
    </row>
    <row r="579" spans="1:38" ht="63">
      <c r="A579" s="8" t="s">
        <v>806</v>
      </c>
      <c r="B579" s="73" t="s">
        <v>1354</v>
      </c>
      <c r="C579" s="15" t="s">
        <v>1355</v>
      </c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>
        <v>1.3289300000000002</v>
      </c>
      <c r="AA579" s="24">
        <v>0</v>
      </c>
      <c r="AB579" s="24"/>
      <c r="AC579" s="24">
        <v>0.40</v>
      </c>
      <c r="AD579" s="24"/>
      <c r="AE579" s="24"/>
      <c r="AF579" s="24"/>
      <c r="AG579" s="24">
        <v>1.3289300000000002</v>
      </c>
      <c r="AH579" s="24">
        <v>0</v>
      </c>
      <c r="AI579" s="24"/>
      <c r="AJ579" s="24">
        <v>0.40</v>
      </c>
      <c r="AK579" s="24"/>
      <c r="AL579" s="24"/>
    </row>
    <row r="580" spans="1:38" ht="63">
      <c r="A580" s="8" t="s">
        <v>806</v>
      </c>
      <c r="B580" s="73" t="s">
        <v>1356</v>
      </c>
      <c r="C580" s="15" t="s">
        <v>1357</v>
      </c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>
        <v>1.61547</v>
      </c>
      <c r="AA580" s="24">
        <v>0</v>
      </c>
      <c r="AB580" s="24"/>
      <c r="AC580" s="24">
        <v>0.5</v>
      </c>
      <c r="AD580" s="24"/>
      <c r="AE580" s="24"/>
      <c r="AF580" s="24"/>
      <c r="AG580" s="24">
        <v>1.61547</v>
      </c>
      <c r="AH580" s="24">
        <v>0</v>
      </c>
      <c r="AI580" s="24"/>
      <c r="AJ580" s="24">
        <v>0.5</v>
      </c>
      <c r="AK580" s="24"/>
      <c r="AL580" s="24"/>
    </row>
    <row r="581" spans="1:38" ht="94.5">
      <c r="A581" s="8" t="s">
        <v>806</v>
      </c>
      <c r="B581" s="73" t="s">
        <v>1358</v>
      </c>
      <c r="C581" s="15" t="s">
        <v>1359</v>
      </c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>
        <v>0</v>
      </c>
      <c r="AA581" s="24">
        <v>0</v>
      </c>
      <c r="AB581" s="24"/>
      <c r="AC581" s="24"/>
      <c r="AD581" s="24"/>
      <c r="AE581" s="24"/>
      <c r="AF581" s="24"/>
      <c r="AG581" s="24">
        <v>0</v>
      </c>
      <c r="AH581" s="24">
        <v>0</v>
      </c>
      <c r="AI581" s="24"/>
      <c r="AJ581" s="24"/>
      <c r="AK581" s="24"/>
      <c r="AL581" s="24"/>
    </row>
    <row r="582" spans="1:38" ht="78.75">
      <c r="A582" s="8" t="s">
        <v>806</v>
      </c>
      <c r="B582" s="73" t="s">
        <v>1360</v>
      </c>
      <c r="C582" s="15" t="s">
        <v>1361</v>
      </c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>
        <v>0</v>
      </c>
      <c r="AA582" s="24">
        <v>0</v>
      </c>
      <c r="AB582" s="24"/>
      <c r="AC582" s="24"/>
      <c r="AD582" s="24"/>
      <c r="AE582" s="24"/>
      <c r="AF582" s="24"/>
      <c r="AG582" s="24">
        <v>0</v>
      </c>
      <c r="AH582" s="24">
        <v>0</v>
      </c>
      <c r="AI582" s="24"/>
      <c r="AJ582" s="24"/>
      <c r="AK582" s="24"/>
      <c r="AL582" s="24"/>
    </row>
    <row r="583" spans="1:38" ht="78.75">
      <c r="A583" s="8" t="s">
        <v>806</v>
      </c>
      <c r="B583" s="73" t="s">
        <v>1362</v>
      </c>
      <c r="C583" s="15" t="s">
        <v>1363</v>
      </c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>
        <v>0</v>
      </c>
      <c r="AA583" s="24">
        <v>0</v>
      </c>
      <c r="AB583" s="24"/>
      <c r="AC583" s="24"/>
      <c r="AD583" s="24"/>
      <c r="AE583" s="24"/>
      <c r="AF583" s="24"/>
      <c r="AG583" s="24">
        <v>0</v>
      </c>
      <c r="AH583" s="24">
        <v>0</v>
      </c>
      <c r="AI583" s="24"/>
      <c r="AJ583" s="24"/>
      <c r="AK583" s="24"/>
      <c r="AL583" s="24"/>
    </row>
    <row r="584" spans="1:38" ht="47.25">
      <c r="A584" s="8" t="s">
        <v>806</v>
      </c>
      <c r="B584" s="73" t="s">
        <v>1364</v>
      </c>
      <c r="C584" s="15" t="s">
        <v>1365</v>
      </c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>
        <v>0</v>
      </c>
      <c r="AA584" s="24">
        <v>0</v>
      </c>
      <c r="AB584" s="24"/>
      <c r="AC584" s="24">
        <v>0</v>
      </c>
      <c r="AD584" s="24"/>
      <c r="AE584" s="24"/>
      <c r="AF584" s="24"/>
      <c r="AG584" s="24">
        <v>0</v>
      </c>
      <c r="AH584" s="24">
        <v>0</v>
      </c>
      <c r="AI584" s="24"/>
      <c r="AJ584" s="24">
        <v>0</v>
      </c>
      <c r="AK584" s="24"/>
      <c r="AL584" s="24"/>
    </row>
    <row r="585" spans="1:38" ht="94.5">
      <c r="A585" s="8" t="s">
        <v>806</v>
      </c>
      <c r="B585" s="73" t="s">
        <v>1366</v>
      </c>
      <c r="C585" s="15" t="s">
        <v>1367</v>
      </c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>
        <v>1.3675400000000002</v>
      </c>
      <c r="AA585" s="24">
        <v>1</v>
      </c>
      <c r="AB585" s="24"/>
      <c r="AC585" s="24">
        <v>0.05</v>
      </c>
      <c r="AD585" s="24"/>
      <c r="AE585" s="24"/>
      <c r="AF585" s="24"/>
      <c r="AG585" s="24">
        <v>1.3675400000000002</v>
      </c>
      <c r="AH585" s="24">
        <v>1</v>
      </c>
      <c r="AI585" s="24"/>
      <c r="AJ585" s="24">
        <v>0.05</v>
      </c>
      <c r="AK585" s="24"/>
      <c r="AL585" s="24"/>
    </row>
    <row r="586" spans="1:38" ht="63">
      <c r="A586" s="8" t="s">
        <v>806</v>
      </c>
      <c r="B586" s="73" t="s">
        <v>635</v>
      </c>
      <c r="C586" s="15" t="s">
        <v>2495</v>
      </c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>
        <v>0</v>
      </c>
      <c r="AA586" s="24">
        <v>0</v>
      </c>
      <c r="AB586" s="24"/>
      <c r="AC586" s="24">
        <v>0</v>
      </c>
      <c r="AD586" s="24"/>
      <c r="AE586" s="24"/>
      <c r="AF586" s="24"/>
      <c r="AG586" s="24">
        <v>0</v>
      </c>
      <c r="AH586" s="24">
        <v>0</v>
      </c>
      <c r="AI586" s="24"/>
      <c r="AJ586" s="24">
        <v>0</v>
      </c>
      <c r="AK586" s="24"/>
      <c r="AL586" s="24"/>
    </row>
    <row r="587" spans="1:38" ht="63">
      <c r="A587" s="8" t="s">
        <v>806</v>
      </c>
      <c r="B587" s="73" t="s">
        <v>636</v>
      </c>
      <c r="C587" s="15" t="s">
        <v>2496</v>
      </c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>
        <v>0</v>
      </c>
      <c r="AA587" s="24">
        <v>0</v>
      </c>
      <c r="AB587" s="24"/>
      <c r="AC587" s="24">
        <v>0</v>
      </c>
      <c r="AD587" s="24"/>
      <c r="AE587" s="24"/>
      <c r="AF587" s="24"/>
      <c r="AG587" s="24">
        <v>0</v>
      </c>
      <c r="AH587" s="24">
        <v>0</v>
      </c>
      <c r="AI587" s="24"/>
      <c r="AJ587" s="24">
        <v>0</v>
      </c>
      <c r="AK587" s="24"/>
      <c r="AL587" s="24"/>
    </row>
    <row r="588" spans="1:38" ht="78.75">
      <c r="A588" s="8" t="s">
        <v>806</v>
      </c>
      <c r="B588" s="73" t="s">
        <v>1368</v>
      </c>
      <c r="C588" s="15" t="s">
        <v>1369</v>
      </c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>
        <v>0</v>
      </c>
      <c r="AA588" s="24">
        <v>0</v>
      </c>
      <c r="AB588" s="24"/>
      <c r="AC588" s="24">
        <v>0</v>
      </c>
      <c r="AD588" s="24"/>
      <c r="AE588" s="24"/>
      <c r="AF588" s="24"/>
      <c r="AG588" s="24">
        <v>0</v>
      </c>
      <c r="AH588" s="24">
        <v>0</v>
      </c>
      <c r="AI588" s="24"/>
      <c r="AJ588" s="24">
        <v>0</v>
      </c>
      <c r="AK588" s="24"/>
      <c r="AL588" s="24"/>
    </row>
    <row r="589" spans="1:38" ht="78.75">
      <c r="A589" s="8" t="s">
        <v>806</v>
      </c>
      <c r="B589" s="73" t="s">
        <v>1370</v>
      </c>
      <c r="C589" s="15" t="s">
        <v>2497</v>
      </c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>
        <v>2.0586799999999998</v>
      </c>
      <c r="AA589" s="24">
        <v>0</v>
      </c>
      <c r="AB589" s="24"/>
      <c r="AC589" s="24">
        <v>0.35</v>
      </c>
      <c r="AD589" s="24"/>
      <c r="AE589" s="24"/>
      <c r="AF589" s="24"/>
      <c r="AG589" s="24">
        <v>2.0586799999999998</v>
      </c>
      <c r="AH589" s="24">
        <v>0</v>
      </c>
      <c r="AI589" s="24"/>
      <c r="AJ589" s="24">
        <v>0.35</v>
      </c>
      <c r="AK589" s="24"/>
      <c r="AL589" s="24"/>
    </row>
    <row r="590" spans="1:38" ht="78.75">
      <c r="A590" s="8" t="s">
        <v>806</v>
      </c>
      <c r="B590" s="73" t="s">
        <v>1371</v>
      </c>
      <c r="C590" s="15" t="s">
        <v>2498</v>
      </c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>
        <v>1.5233099999999999</v>
      </c>
      <c r="AA590" s="24">
        <v>0</v>
      </c>
      <c r="AB590" s="24"/>
      <c r="AC590" s="24">
        <v>0.25</v>
      </c>
      <c r="AD590" s="24"/>
      <c r="AE590" s="24"/>
      <c r="AF590" s="24"/>
      <c r="AG590" s="24">
        <v>1.5233099999999999</v>
      </c>
      <c r="AH590" s="24">
        <v>0</v>
      </c>
      <c r="AI590" s="24"/>
      <c r="AJ590" s="24">
        <v>0.25</v>
      </c>
      <c r="AK590" s="24"/>
      <c r="AL590" s="24"/>
    </row>
    <row r="591" spans="1:38" ht="63">
      <c r="A591" s="8" t="s">
        <v>806</v>
      </c>
      <c r="B591" s="73" t="s">
        <v>637</v>
      </c>
      <c r="C591" s="15" t="s">
        <v>2499</v>
      </c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>
        <v>0</v>
      </c>
      <c r="AA591" s="24">
        <v>0</v>
      </c>
      <c r="AB591" s="24"/>
      <c r="AC591" s="24">
        <v>0</v>
      </c>
      <c r="AD591" s="24"/>
      <c r="AE591" s="24"/>
      <c r="AF591" s="24"/>
      <c r="AG591" s="24">
        <v>0</v>
      </c>
      <c r="AH591" s="24">
        <v>0</v>
      </c>
      <c r="AI591" s="24"/>
      <c r="AJ591" s="24">
        <v>0</v>
      </c>
      <c r="AK591" s="24"/>
      <c r="AL591" s="24"/>
    </row>
    <row r="592" spans="1:38" ht="78.75">
      <c r="A592" s="8" t="s">
        <v>806</v>
      </c>
      <c r="B592" s="73" t="s">
        <v>1372</v>
      </c>
      <c r="C592" s="15" t="s">
        <v>1373</v>
      </c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>
        <v>0</v>
      </c>
      <c r="AA592" s="24">
        <v>0</v>
      </c>
      <c r="AB592" s="24"/>
      <c r="AC592" s="24">
        <v>0</v>
      </c>
      <c r="AD592" s="24"/>
      <c r="AE592" s="24"/>
      <c r="AF592" s="24"/>
      <c r="AG592" s="24">
        <v>0</v>
      </c>
      <c r="AH592" s="24">
        <v>0</v>
      </c>
      <c r="AI592" s="24"/>
      <c r="AJ592" s="24">
        <v>0</v>
      </c>
      <c r="AK592" s="24"/>
      <c r="AL592" s="24"/>
    </row>
    <row r="593" spans="1:38" ht="63">
      <c r="A593" s="8" t="s">
        <v>806</v>
      </c>
      <c r="B593" s="73" t="s">
        <v>638</v>
      </c>
      <c r="C593" s="15" t="s">
        <v>332</v>
      </c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>
        <v>0</v>
      </c>
      <c r="AA593" s="24">
        <v>0</v>
      </c>
      <c r="AB593" s="24"/>
      <c r="AC593" s="24">
        <v>0</v>
      </c>
      <c r="AD593" s="24"/>
      <c r="AE593" s="24"/>
      <c r="AF593" s="24"/>
      <c r="AG593" s="24">
        <v>0</v>
      </c>
      <c r="AH593" s="24">
        <v>0</v>
      </c>
      <c r="AI593" s="24"/>
      <c r="AJ593" s="24">
        <v>0</v>
      </c>
      <c r="AK593" s="24"/>
      <c r="AL593" s="24"/>
    </row>
    <row r="594" spans="1:38" ht="63">
      <c r="A594" s="8" t="s">
        <v>806</v>
      </c>
      <c r="B594" s="73" t="s">
        <v>639</v>
      </c>
      <c r="C594" s="15" t="s">
        <v>333</v>
      </c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>
        <v>0</v>
      </c>
      <c r="AA594" s="24">
        <v>0</v>
      </c>
      <c r="AB594" s="24"/>
      <c r="AC594" s="24">
        <v>0</v>
      </c>
      <c r="AD594" s="24"/>
      <c r="AE594" s="24"/>
      <c r="AF594" s="24"/>
      <c r="AG594" s="24">
        <v>0</v>
      </c>
      <c r="AH594" s="24">
        <v>0</v>
      </c>
      <c r="AI594" s="24"/>
      <c r="AJ594" s="24">
        <v>0</v>
      </c>
      <c r="AK594" s="24"/>
      <c r="AL594" s="24"/>
    </row>
    <row r="595" spans="1:38" ht="63">
      <c r="A595" s="8" t="s">
        <v>806</v>
      </c>
      <c r="B595" s="73" t="s">
        <v>640</v>
      </c>
      <c r="C595" s="15" t="s">
        <v>334</v>
      </c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>
        <v>0</v>
      </c>
      <c r="AA595" s="24">
        <v>0</v>
      </c>
      <c r="AB595" s="24"/>
      <c r="AC595" s="24">
        <v>0</v>
      </c>
      <c r="AD595" s="24"/>
      <c r="AE595" s="24"/>
      <c r="AF595" s="24"/>
      <c r="AG595" s="24">
        <v>0</v>
      </c>
      <c r="AH595" s="24">
        <v>0</v>
      </c>
      <c r="AI595" s="24"/>
      <c r="AJ595" s="24">
        <v>0</v>
      </c>
      <c r="AK595" s="24"/>
      <c r="AL595" s="24"/>
    </row>
    <row r="596" spans="1:38" ht="47.25">
      <c r="A596" s="8" t="s">
        <v>806</v>
      </c>
      <c r="B596" s="73" t="s">
        <v>641</v>
      </c>
      <c r="C596" s="15" t="s">
        <v>335</v>
      </c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>
        <v>0</v>
      </c>
      <c r="AA596" s="24">
        <v>0</v>
      </c>
      <c r="AB596" s="24"/>
      <c r="AC596" s="24">
        <v>0</v>
      </c>
      <c r="AD596" s="24"/>
      <c r="AE596" s="24"/>
      <c r="AF596" s="24"/>
      <c r="AG596" s="24">
        <v>0</v>
      </c>
      <c r="AH596" s="24">
        <v>0</v>
      </c>
      <c r="AI596" s="24"/>
      <c r="AJ596" s="24">
        <v>0</v>
      </c>
      <c r="AK596" s="24"/>
      <c r="AL596" s="24"/>
    </row>
    <row r="597" spans="1:38" ht="47.25">
      <c r="A597" s="8" t="s">
        <v>806</v>
      </c>
      <c r="B597" s="73" t="s">
        <v>1374</v>
      </c>
      <c r="C597" s="15" t="s">
        <v>1375</v>
      </c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>
        <v>9.7054599999999986</v>
      </c>
      <c r="AA597" s="24">
        <v>0</v>
      </c>
      <c r="AB597" s="24"/>
      <c r="AC597" s="24">
        <v>1.40</v>
      </c>
      <c r="AD597" s="24"/>
      <c r="AE597" s="24"/>
      <c r="AF597" s="24"/>
      <c r="AG597" s="24">
        <v>9.7054599999999986</v>
      </c>
      <c r="AH597" s="24">
        <v>0</v>
      </c>
      <c r="AI597" s="24"/>
      <c r="AJ597" s="24">
        <v>1.40</v>
      </c>
      <c r="AK597" s="24"/>
      <c r="AL597" s="24"/>
    </row>
    <row r="598" spans="1:38" ht="47.25">
      <c r="A598" s="8" t="s">
        <v>806</v>
      </c>
      <c r="B598" s="73" t="s">
        <v>1376</v>
      </c>
      <c r="C598" s="15" t="s">
        <v>1377</v>
      </c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>
        <v>6.0944000000000003</v>
      </c>
      <c r="AA598" s="24">
        <v>0.25</v>
      </c>
      <c r="AB598" s="24"/>
      <c r="AC598" s="24">
        <v>0.52900000000000003</v>
      </c>
      <c r="AD598" s="24"/>
      <c r="AE598" s="24"/>
      <c r="AF598" s="24"/>
      <c r="AG598" s="24">
        <v>6.0944000000000003</v>
      </c>
      <c r="AH598" s="24">
        <v>0.25</v>
      </c>
      <c r="AI598" s="24"/>
      <c r="AJ598" s="24">
        <v>0.52900000000000003</v>
      </c>
      <c r="AK598" s="24"/>
      <c r="AL598" s="24"/>
    </row>
    <row r="599" spans="1:38" ht="47.25">
      <c r="A599" s="8" t="s">
        <v>806</v>
      </c>
      <c r="B599" s="73" t="s">
        <v>1378</v>
      </c>
      <c r="C599" s="15" t="s">
        <v>1379</v>
      </c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>
        <v>39.032069999999997</v>
      </c>
      <c r="AA599" s="24">
        <v>0.5</v>
      </c>
      <c r="AB599" s="24"/>
      <c r="AC599" s="24">
        <v>0.39</v>
      </c>
      <c r="AD599" s="24"/>
      <c r="AE599" s="24"/>
      <c r="AF599" s="24"/>
      <c r="AG599" s="24">
        <v>39.032069999999997</v>
      </c>
      <c r="AH599" s="24">
        <v>0.5</v>
      </c>
      <c r="AI599" s="24"/>
      <c r="AJ599" s="24">
        <v>0.39</v>
      </c>
      <c r="AK599" s="24"/>
      <c r="AL599" s="24"/>
    </row>
    <row r="600" spans="1:38" ht="47.25">
      <c r="A600" s="8" t="s">
        <v>806</v>
      </c>
      <c r="B600" s="73" t="s">
        <v>1380</v>
      </c>
      <c r="C600" s="15" t="s">
        <v>1381</v>
      </c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>
        <v>4.39574</v>
      </c>
      <c r="AA600" s="24">
        <v>0.40</v>
      </c>
      <c r="AB600" s="24"/>
      <c r="AC600" s="24">
        <v>0.40</v>
      </c>
      <c r="AD600" s="24"/>
      <c r="AE600" s="24"/>
      <c r="AF600" s="24"/>
      <c r="AG600" s="24">
        <v>4.39574</v>
      </c>
      <c r="AH600" s="24">
        <v>0.40</v>
      </c>
      <c r="AI600" s="24"/>
      <c r="AJ600" s="24">
        <v>0.40</v>
      </c>
      <c r="AK600" s="24"/>
      <c r="AL600" s="24"/>
    </row>
    <row r="601" spans="1:38" ht="78.75">
      <c r="A601" s="8" t="s">
        <v>806</v>
      </c>
      <c r="B601" s="73" t="s">
        <v>1382</v>
      </c>
      <c r="C601" s="15" t="s">
        <v>1383</v>
      </c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>
        <v>0</v>
      </c>
      <c r="AA601" s="24">
        <v>0</v>
      </c>
      <c r="AB601" s="24"/>
      <c r="AC601" s="24">
        <v>0</v>
      </c>
      <c r="AD601" s="24"/>
      <c r="AE601" s="24"/>
      <c r="AF601" s="24"/>
      <c r="AG601" s="24">
        <v>0</v>
      </c>
      <c r="AH601" s="24">
        <v>0</v>
      </c>
      <c r="AI601" s="24"/>
      <c r="AJ601" s="24">
        <v>0</v>
      </c>
      <c r="AK601" s="24"/>
      <c r="AL601" s="24"/>
    </row>
    <row r="602" spans="1:38" ht="63">
      <c r="A602" s="8" t="s">
        <v>806</v>
      </c>
      <c r="B602" s="73" t="s">
        <v>1384</v>
      </c>
      <c r="C602" s="15" t="s">
        <v>1385</v>
      </c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>
        <v>0</v>
      </c>
      <c r="AA602" s="24">
        <v>0</v>
      </c>
      <c r="AB602" s="24"/>
      <c r="AC602" s="24">
        <v>0</v>
      </c>
      <c r="AD602" s="24"/>
      <c r="AE602" s="24"/>
      <c r="AF602" s="24"/>
      <c r="AG602" s="24">
        <v>0</v>
      </c>
      <c r="AH602" s="24">
        <v>0</v>
      </c>
      <c r="AI602" s="24"/>
      <c r="AJ602" s="24">
        <v>0</v>
      </c>
      <c r="AK602" s="24"/>
      <c r="AL602" s="24"/>
    </row>
    <row r="603" spans="1:38" ht="47.25">
      <c r="A603" s="8" t="s">
        <v>806</v>
      </c>
      <c r="B603" s="73" t="s">
        <v>1386</v>
      </c>
      <c r="C603" s="15" t="s">
        <v>1387</v>
      </c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>
        <v>0</v>
      </c>
      <c r="AA603" s="24">
        <v>0</v>
      </c>
      <c r="AB603" s="24"/>
      <c r="AC603" s="24">
        <v>0</v>
      </c>
      <c r="AD603" s="24"/>
      <c r="AE603" s="24"/>
      <c r="AF603" s="24"/>
      <c r="AG603" s="24">
        <v>0</v>
      </c>
      <c r="AH603" s="24">
        <v>0</v>
      </c>
      <c r="AI603" s="24"/>
      <c r="AJ603" s="24">
        <v>0</v>
      </c>
      <c r="AK603" s="24"/>
      <c r="AL603" s="24"/>
    </row>
    <row r="604" spans="1:38" ht="63">
      <c r="A604" s="8" t="s">
        <v>806</v>
      </c>
      <c r="B604" s="73" t="s">
        <v>1388</v>
      </c>
      <c r="C604" s="15" t="s">
        <v>1389</v>
      </c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>
        <v>0</v>
      </c>
      <c r="AA604" s="24">
        <v>0</v>
      </c>
      <c r="AB604" s="24"/>
      <c r="AC604" s="24">
        <v>0</v>
      </c>
      <c r="AD604" s="24"/>
      <c r="AE604" s="24"/>
      <c r="AF604" s="24"/>
      <c r="AG604" s="24">
        <v>0</v>
      </c>
      <c r="AH604" s="24">
        <v>0</v>
      </c>
      <c r="AI604" s="24"/>
      <c r="AJ604" s="24">
        <v>0</v>
      </c>
      <c r="AK604" s="24"/>
      <c r="AL604" s="24"/>
    </row>
    <row r="605" spans="1:38" ht="47.25">
      <c r="A605" s="8" t="s">
        <v>806</v>
      </c>
      <c r="B605" s="73" t="s">
        <v>1390</v>
      </c>
      <c r="C605" s="15" t="s">
        <v>1391</v>
      </c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>
        <v>0</v>
      </c>
      <c r="AA605" s="24">
        <v>0</v>
      </c>
      <c r="AB605" s="24"/>
      <c r="AC605" s="24">
        <v>0</v>
      </c>
      <c r="AD605" s="24"/>
      <c r="AE605" s="24"/>
      <c r="AF605" s="24"/>
      <c r="AG605" s="24">
        <v>0</v>
      </c>
      <c r="AH605" s="24">
        <v>0</v>
      </c>
      <c r="AI605" s="24"/>
      <c r="AJ605" s="24">
        <v>0</v>
      </c>
      <c r="AK605" s="24"/>
      <c r="AL605" s="24"/>
    </row>
    <row r="606" spans="1:38" ht="47.25">
      <c r="A606" s="8" t="s">
        <v>806</v>
      </c>
      <c r="B606" s="73" t="s">
        <v>1392</v>
      </c>
      <c r="C606" s="15" t="s">
        <v>1393</v>
      </c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>
        <v>0</v>
      </c>
      <c r="AA606" s="24">
        <v>0</v>
      </c>
      <c r="AB606" s="24"/>
      <c r="AC606" s="24">
        <v>0</v>
      </c>
      <c r="AD606" s="24"/>
      <c r="AE606" s="24"/>
      <c r="AF606" s="24"/>
      <c r="AG606" s="24">
        <v>0</v>
      </c>
      <c r="AH606" s="24">
        <v>0</v>
      </c>
      <c r="AI606" s="24"/>
      <c r="AJ606" s="24">
        <v>0</v>
      </c>
      <c r="AK606" s="24"/>
      <c r="AL606" s="24"/>
    </row>
    <row r="607" spans="1:38" ht="63">
      <c r="A607" s="8" t="s">
        <v>806</v>
      </c>
      <c r="B607" s="73" t="s">
        <v>1394</v>
      </c>
      <c r="C607" s="15" t="s">
        <v>1395</v>
      </c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>
        <v>1.7278399999999998</v>
      </c>
      <c r="AA607" s="24">
        <v>0.25</v>
      </c>
      <c r="AB607" s="24"/>
      <c r="AC607" s="24">
        <v>0.10</v>
      </c>
      <c r="AD607" s="24"/>
      <c r="AE607" s="24"/>
      <c r="AF607" s="24"/>
      <c r="AG607" s="24">
        <v>1.7278399999999998</v>
      </c>
      <c r="AH607" s="24">
        <v>0.25</v>
      </c>
      <c r="AI607" s="24"/>
      <c r="AJ607" s="24">
        <v>0.10</v>
      </c>
      <c r="AK607" s="24"/>
      <c r="AL607" s="24"/>
    </row>
    <row r="608" spans="1:38" ht="63">
      <c r="A608" s="8" t="s">
        <v>806</v>
      </c>
      <c r="B608" s="73" t="s">
        <v>1396</v>
      </c>
      <c r="C608" s="15" t="s">
        <v>1397</v>
      </c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>
        <v>1.7278399999999998</v>
      </c>
      <c r="AA608" s="24">
        <v>0.25</v>
      </c>
      <c r="AB608" s="24"/>
      <c r="AC608" s="24">
        <v>0.10</v>
      </c>
      <c r="AD608" s="24"/>
      <c r="AE608" s="24"/>
      <c r="AF608" s="24"/>
      <c r="AG608" s="24">
        <v>1.7278399999999998</v>
      </c>
      <c r="AH608" s="24">
        <v>0.25</v>
      </c>
      <c r="AI608" s="24"/>
      <c r="AJ608" s="24">
        <v>0.10</v>
      </c>
      <c r="AK608" s="24"/>
      <c r="AL608" s="24"/>
    </row>
    <row r="609" spans="1:38" ht="47.25">
      <c r="A609" s="8" t="s">
        <v>806</v>
      </c>
      <c r="B609" s="73" t="s">
        <v>1398</v>
      </c>
      <c r="C609" s="15" t="s">
        <v>1399</v>
      </c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>
        <v>1.7278399999999998</v>
      </c>
      <c r="AA609" s="24">
        <v>0.25</v>
      </c>
      <c r="AB609" s="24"/>
      <c r="AC609" s="24">
        <v>0.10</v>
      </c>
      <c r="AD609" s="24"/>
      <c r="AE609" s="24"/>
      <c r="AF609" s="24"/>
      <c r="AG609" s="24">
        <v>1.7278399999999998</v>
      </c>
      <c r="AH609" s="24">
        <v>0.25</v>
      </c>
      <c r="AI609" s="24"/>
      <c r="AJ609" s="24">
        <v>0.10</v>
      </c>
      <c r="AK609" s="24"/>
      <c r="AL609" s="24"/>
    </row>
    <row r="610" spans="1:38" ht="63">
      <c r="A610" s="8" t="s">
        <v>806</v>
      </c>
      <c r="B610" s="73" t="s">
        <v>1400</v>
      </c>
      <c r="C610" s="15" t="s">
        <v>1401</v>
      </c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>
        <v>9.6839300000000001</v>
      </c>
      <c r="AA610" s="24">
        <v>0.25</v>
      </c>
      <c r="AB610" s="24"/>
      <c r="AC610" s="24">
        <v>0.21</v>
      </c>
      <c r="AD610" s="24"/>
      <c r="AE610" s="24"/>
      <c r="AF610" s="24"/>
      <c r="AG610" s="24">
        <v>9.6839300000000001</v>
      </c>
      <c r="AH610" s="24">
        <v>0.25</v>
      </c>
      <c r="AI610" s="24"/>
      <c r="AJ610" s="24">
        <v>0.21</v>
      </c>
      <c r="AK610" s="24"/>
      <c r="AL610" s="24"/>
    </row>
    <row r="611" spans="1:38" ht="63">
      <c r="A611" s="8" t="s">
        <v>806</v>
      </c>
      <c r="B611" s="73" t="s">
        <v>1402</v>
      </c>
      <c r="C611" s="15" t="s">
        <v>1403</v>
      </c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>
        <v>1.5530699999999997</v>
      </c>
      <c r="AA611" s="24">
        <v>0.16</v>
      </c>
      <c r="AB611" s="24"/>
      <c r="AC611" s="24">
        <v>0.10</v>
      </c>
      <c r="AD611" s="24"/>
      <c r="AE611" s="24"/>
      <c r="AF611" s="24"/>
      <c r="AG611" s="24">
        <v>1.5530699999999997</v>
      </c>
      <c r="AH611" s="24">
        <v>0.16</v>
      </c>
      <c r="AI611" s="24"/>
      <c r="AJ611" s="24">
        <v>0.10</v>
      </c>
      <c r="AK611" s="24"/>
      <c r="AL611" s="24"/>
    </row>
    <row r="612" spans="1:38" ht="63">
      <c r="A612" s="8" t="s">
        <v>806</v>
      </c>
      <c r="B612" s="73" t="s">
        <v>1404</v>
      </c>
      <c r="C612" s="15" t="s">
        <v>1405</v>
      </c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>
        <v>1.7209400000000001</v>
      </c>
      <c r="AA612" s="24">
        <v>0.25</v>
      </c>
      <c r="AB612" s="24"/>
      <c r="AC612" s="24">
        <v>0.10</v>
      </c>
      <c r="AD612" s="24"/>
      <c r="AE612" s="24"/>
      <c r="AF612" s="24"/>
      <c r="AG612" s="24">
        <v>1.7209400000000001</v>
      </c>
      <c r="AH612" s="24">
        <v>0.25</v>
      </c>
      <c r="AI612" s="24"/>
      <c r="AJ612" s="24">
        <v>0.10</v>
      </c>
      <c r="AK612" s="24"/>
      <c r="AL612" s="24"/>
    </row>
    <row r="613" spans="1:38" ht="63">
      <c r="A613" s="8" t="s">
        <v>806</v>
      </c>
      <c r="B613" s="73" t="s">
        <v>642</v>
      </c>
      <c r="C613" s="15" t="s">
        <v>336</v>
      </c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>
        <v>0</v>
      </c>
      <c r="AA613" s="24">
        <v>0</v>
      </c>
      <c r="AB613" s="24"/>
      <c r="AC613" s="24">
        <v>0</v>
      </c>
      <c r="AD613" s="24"/>
      <c r="AE613" s="24"/>
      <c r="AF613" s="24"/>
      <c r="AG613" s="24">
        <v>0</v>
      </c>
      <c r="AH613" s="24">
        <v>0</v>
      </c>
      <c r="AI613" s="24"/>
      <c r="AJ613" s="24">
        <v>0</v>
      </c>
      <c r="AK613" s="24"/>
      <c r="AL613" s="24"/>
    </row>
    <row r="614" spans="1:38" ht="63">
      <c r="A614" s="8" t="s">
        <v>806</v>
      </c>
      <c r="B614" s="73" t="s">
        <v>643</v>
      </c>
      <c r="C614" s="15" t="s">
        <v>337</v>
      </c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>
        <v>0</v>
      </c>
      <c r="AA614" s="24">
        <v>0</v>
      </c>
      <c r="AB614" s="24"/>
      <c r="AC614" s="24">
        <v>0</v>
      </c>
      <c r="AD614" s="24"/>
      <c r="AE614" s="24"/>
      <c r="AF614" s="24"/>
      <c r="AG614" s="24">
        <v>0</v>
      </c>
      <c r="AH614" s="24">
        <v>0</v>
      </c>
      <c r="AI614" s="24"/>
      <c r="AJ614" s="24">
        <v>0</v>
      </c>
      <c r="AK614" s="24"/>
      <c r="AL614" s="24"/>
    </row>
    <row r="615" spans="1:38" ht="63">
      <c r="A615" s="8" t="s">
        <v>806</v>
      </c>
      <c r="B615" s="73" t="s">
        <v>644</v>
      </c>
      <c r="C615" s="15" t="s">
        <v>338</v>
      </c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>
        <v>0</v>
      </c>
      <c r="AA615" s="24">
        <v>0</v>
      </c>
      <c r="AB615" s="24"/>
      <c r="AC615" s="24">
        <v>0</v>
      </c>
      <c r="AD615" s="24"/>
      <c r="AE615" s="24"/>
      <c r="AF615" s="24"/>
      <c r="AG615" s="24">
        <v>0</v>
      </c>
      <c r="AH615" s="24">
        <v>0</v>
      </c>
      <c r="AI615" s="24"/>
      <c r="AJ615" s="24">
        <v>0</v>
      </c>
      <c r="AK615" s="24"/>
      <c r="AL615" s="24"/>
    </row>
    <row r="616" spans="1:38" ht="63">
      <c r="A616" s="8" t="s">
        <v>806</v>
      </c>
      <c r="B616" s="73" t="s">
        <v>1406</v>
      </c>
      <c r="C616" s="15" t="s">
        <v>1407</v>
      </c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>
        <v>1.1010000000000002</v>
      </c>
      <c r="AA616" s="24">
        <v>0</v>
      </c>
      <c r="AB616" s="24"/>
      <c r="AC616" s="24">
        <v>0.22</v>
      </c>
      <c r="AD616" s="24"/>
      <c r="AE616" s="24"/>
      <c r="AF616" s="24"/>
      <c r="AG616" s="24">
        <v>1.1010000000000002</v>
      </c>
      <c r="AH616" s="24">
        <v>0</v>
      </c>
      <c r="AI616" s="24"/>
      <c r="AJ616" s="24">
        <v>0.22</v>
      </c>
      <c r="AK616" s="24"/>
      <c r="AL616" s="24"/>
    </row>
    <row r="617" spans="1:38" ht="63">
      <c r="A617" s="8" t="s">
        <v>806</v>
      </c>
      <c r="B617" s="73" t="s">
        <v>1408</v>
      </c>
      <c r="C617" s="15" t="s">
        <v>1409</v>
      </c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>
        <v>1.0175100000000001</v>
      </c>
      <c r="AA617" s="24">
        <v>0</v>
      </c>
      <c r="AB617" s="24"/>
      <c r="AC617" s="24">
        <v>0.20</v>
      </c>
      <c r="AD617" s="24"/>
      <c r="AE617" s="24"/>
      <c r="AF617" s="24"/>
      <c r="AG617" s="24">
        <v>1.0175100000000001</v>
      </c>
      <c r="AH617" s="24">
        <v>0</v>
      </c>
      <c r="AI617" s="24"/>
      <c r="AJ617" s="24">
        <v>0.20</v>
      </c>
      <c r="AK617" s="24"/>
      <c r="AL617" s="24"/>
    </row>
    <row r="618" spans="1:38" ht="63">
      <c r="A618" s="8" t="s">
        <v>806</v>
      </c>
      <c r="B618" s="73" t="s">
        <v>1410</v>
      </c>
      <c r="C618" s="15" t="s">
        <v>1411</v>
      </c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>
        <v>1.2323299999999999</v>
      </c>
      <c r="AA618" s="24">
        <v>0</v>
      </c>
      <c r="AB618" s="24"/>
      <c r="AC618" s="24">
        <v>0.21</v>
      </c>
      <c r="AD618" s="24"/>
      <c r="AE618" s="24"/>
      <c r="AF618" s="24"/>
      <c r="AG618" s="24">
        <v>1.2323299999999999</v>
      </c>
      <c r="AH618" s="24">
        <v>0</v>
      </c>
      <c r="AI618" s="24"/>
      <c r="AJ618" s="24">
        <v>0.21</v>
      </c>
      <c r="AK618" s="24"/>
      <c r="AL618" s="24"/>
    </row>
    <row r="619" spans="1:38" ht="63">
      <c r="A619" s="8" t="s">
        <v>806</v>
      </c>
      <c r="B619" s="73" t="s">
        <v>1412</v>
      </c>
      <c r="C619" s="15" t="s">
        <v>1413</v>
      </c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>
        <v>0.95013999999999987</v>
      </c>
      <c r="AA619" s="24">
        <v>0</v>
      </c>
      <c r="AB619" s="24"/>
      <c r="AC619" s="24">
        <v>0.14000000000000001</v>
      </c>
      <c r="AD619" s="24"/>
      <c r="AE619" s="24"/>
      <c r="AF619" s="24"/>
      <c r="AG619" s="24">
        <v>0.95013999999999987</v>
      </c>
      <c r="AH619" s="24">
        <v>0</v>
      </c>
      <c r="AI619" s="24"/>
      <c r="AJ619" s="24">
        <v>0.14000000000000001</v>
      </c>
      <c r="AK619" s="24"/>
      <c r="AL619" s="24"/>
    </row>
    <row r="620" spans="1:38" ht="78.75">
      <c r="A620" s="8" t="s">
        <v>806</v>
      </c>
      <c r="B620" s="73" t="s">
        <v>1414</v>
      </c>
      <c r="C620" s="15" t="s">
        <v>1415</v>
      </c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>
        <v>0.78890000000000005</v>
      </c>
      <c r="AA620" s="24">
        <v>0</v>
      </c>
      <c r="AB620" s="24"/>
      <c r="AC620" s="24">
        <v>0.10</v>
      </c>
      <c r="AD620" s="24"/>
      <c r="AE620" s="24"/>
      <c r="AF620" s="24"/>
      <c r="AG620" s="24">
        <v>0.78890000000000005</v>
      </c>
      <c r="AH620" s="24">
        <v>0</v>
      </c>
      <c r="AI620" s="24"/>
      <c r="AJ620" s="24">
        <v>0.10</v>
      </c>
      <c r="AK620" s="24"/>
      <c r="AL620" s="24"/>
    </row>
    <row r="621" spans="1:38" ht="63">
      <c r="A621" s="8" t="s">
        <v>806</v>
      </c>
      <c r="B621" s="73" t="s">
        <v>1416</v>
      </c>
      <c r="C621" s="15" t="s">
        <v>1417</v>
      </c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>
        <v>0.82919999999999994</v>
      </c>
      <c r="AA621" s="24">
        <v>0</v>
      </c>
      <c r="AB621" s="24"/>
      <c r="AC621" s="24">
        <v>0.11</v>
      </c>
      <c r="AD621" s="24"/>
      <c r="AE621" s="24"/>
      <c r="AF621" s="24"/>
      <c r="AG621" s="24">
        <v>0.82919999999999994</v>
      </c>
      <c r="AH621" s="24">
        <v>0</v>
      </c>
      <c r="AI621" s="24"/>
      <c r="AJ621" s="24">
        <v>0.11</v>
      </c>
      <c r="AK621" s="24"/>
      <c r="AL621" s="24"/>
    </row>
    <row r="622" spans="1:38" ht="63">
      <c r="A622" s="8" t="s">
        <v>806</v>
      </c>
      <c r="B622" s="73" t="s">
        <v>1418</v>
      </c>
      <c r="C622" s="15" t="s">
        <v>1419</v>
      </c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>
        <v>0.56079999999999997</v>
      </c>
      <c r="AA622" s="24">
        <v>0</v>
      </c>
      <c r="AB622" s="24"/>
      <c r="AC622" s="24">
        <v>0.04</v>
      </c>
      <c r="AD622" s="24"/>
      <c r="AE622" s="24"/>
      <c r="AF622" s="24"/>
      <c r="AG622" s="24">
        <v>0.56079999999999997</v>
      </c>
      <c r="AH622" s="24">
        <v>0</v>
      </c>
      <c r="AI622" s="24"/>
      <c r="AJ622" s="24">
        <v>0.04</v>
      </c>
      <c r="AK622" s="24"/>
      <c r="AL622" s="24"/>
    </row>
    <row r="623" spans="1:38" ht="78.75">
      <c r="A623" s="8" t="s">
        <v>806</v>
      </c>
      <c r="B623" s="73" t="s">
        <v>1420</v>
      </c>
      <c r="C623" s="15" t="s">
        <v>1421</v>
      </c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>
        <v>0.59882000000000013</v>
      </c>
      <c r="AA623" s="24">
        <v>0</v>
      </c>
      <c r="AB623" s="24"/>
      <c r="AC623" s="24">
        <v>0.05</v>
      </c>
      <c r="AD623" s="24"/>
      <c r="AE623" s="24"/>
      <c r="AF623" s="24"/>
      <c r="AG623" s="24">
        <v>0.59882000000000013</v>
      </c>
      <c r="AH623" s="24">
        <v>0</v>
      </c>
      <c r="AI623" s="24"/>
      <c r="AJ623" s="24">
        <v>0.05</v>
      </c>
      <c r="AK623" s="24"/>
      <c r="AL623" s="24"/>
    </row>
    <row r="624" spans="1:38" ht="47.25">
      <c r="A624" s="8" t="s">
        <v>806</v>
      </c>
      <c r="B624" s="73" t="s">
        <v>1422</v>
      </c>
      <c r="C624" s="15" t="s">
        <v>749</v>
      </c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>
        <v>23.381900000000005</v>
      </c>
      <c r="AA624" s="24">
        <v>0</v>
      </c>
      <c r="AB624" s="24"/>
      <c r="AC624" s="24">
        <v>1.5</v>
      </c>
      <c r="AD624" s="24"/>
      <c r="AE624" s="24"/>
      <c r="AF624" s="24"/>
      <c r="AG624" s="24">
        <v>23.381900000000005</v>
      </c>
      <c r="AH624" s="24">
        <v>0</v>
      </c>
      <c r="AI624" s="24"/>
      <c r="AJ624" s="24">
        <v>1.5</v>
      </c>
      <c r="AK624" s="24"/>
      <c r="AL624" s="24"/>
    </row>
    <row r="625" spans="1:38" ht="47.25">
      <c r="A625" s="8" t="s">
        <v>806</v>
      </c>
      <c r="B625" s="73" t="s">
        <v>645</v>
      </c>
      <c r="C625" s="15" t="s">
        <v>750</v>
      </c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>
        <v>0</v>
      </c>
      <c r="AA625" s="24">
        <v>0</v>
      </c>
      <c r="AB625" s="24"/>
      <c r="AC625" s="24">
        <v>0</v>
      </c>
      <c r="AD625" s="24"/>
      <c r="AE625" s="24"/>
      <c r="AF625" s="24"/>
      <c r="AG625" s="24">
        <v>0</v>
      </c>
      <c r="AH625" s="24">
        <v>0</v>
      </c>
      <c r="AI625" s="24"/>
      <c r="AJ625" s="24">
        <v>0</v>
      </c>
      <c r="AK625" s="24"/>
      <c r="AL625" s="24"/>
    </row>
    <row r="626" spans="1:38" ht="47.25">
      <c r="A626" s="8" t="s">
        <v>806</v>
      </c>
      <c r="B626" s="73" t="s">
        <v>1423</v>
      </c>
      <c r="C626" s="15" t="s">
        <v>1424</v>
      </c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>
        <v>10.74685</v>
      </c>
      <c r="AA626" s="24">
        <v>0</v>
      </c>
      <c r="AB626" s="24"/>
      <c r="AC626" s="24">
        <v>0</v>
      </c>
      <c r="AD626" s="24"/>
      <c r="AE626" s="24"/>
      <c r="AF626" s="24"/>
      <c r="AG626" s="24">
        <v>10.74685</v>
      </c>
      <c r="AH626" s="24">
        <v>0</v>
      </c>
      <c r="AI626" s="24"/>
      <c r="AJ626" s="24">
        <v>0</v>
      </c>
      <c r="AK626" s="24"/>
      <c r="AL626" s="24"/>
    </row>
    <row r="627" spans="1:38" ht="94.5">
      <c r="A627" s="8" t="s">
        <v>806</v>
      </c>
      <c r="B627" s="73" t="s">
        <v>1425</v>
      </c>
      <c r="C627" s="15" t="s">
        <v>2500</v>
      </c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>
        <v>0</v>
      </c>
      <c r="AA627" s="24">
        <v>0</v>
      </c>
      <c r="AB627" s="24"/>
      <c r="AC627" s="24">
        <v>0</v>
      </c>
      <c r="AD627" s="24"/>
      <c r="AE627" s="24"/>
      <c r="AF627" s="24"/>
      <c r="AG627" s="24">
        <v>0</v>
      </c>
      <c r="AH627" s="24">
        <v>0</v>
      </c>
      <c r="AI627" s="24"/>
      <c r="AJ627" s="24">
        <v>0</v>
      </c>
      <c r="AK627" s="24"/>
      <c r="AL627" s="24"/>
    </row>
    <row r="628" spans="1:38" ht="78.75">
      <c r="A628" s="8" t="s">
        <v>806</v>
      </c>
      <c r="B628" s="73" t="s">
        <v>1426</v>
      </c>
      <c r="C628" s="15" t="s">
        <v>2501</v>
      </c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>
        <v>0</v>
      </c>
      <c r="AA628" s="24">
        <v>0</v>
      </c>
      <c r="AB628" s="24"/>
      <c r="AC628" s="24">
        <v>0</v>
      </c>
      <c r="AD628" s="24"/>
      <c r="AE628" s="24"/>
      <c r="AF628" s="24"/>
      <c r="AG628" s="24">
        <v>0</v>
      </c>
      <c r="AH628" s="24">
        <v>0</v>
      </c>
      <c r="AI628" s="24"/>
      <c r="AJ628" s="24">
        <v>0</v>
      </c>
      <c r="AK628" s="24"/>
      <c r="AL628" s="24"/>
    </row>
    <row r="629" spans="1:38" ht="78.75">
      <c r="A629" s="8" t="s">
        <v>806</v>
      </c>
      <c r="B629" s="73" t="s">
        <v>1427</v>
      </c>
      <c r="C629" s="15" t="s">
        <v>2502</v>
      </c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>
        <v>0</v>
      </c>
      <c r="AA629" s="24">
        <v>0</v>
      </c>
      <c r="AB629" s="24"/>
      <c r="AC629" s="24">
        <v>0</v>
      </c>
      <c r="AD629" s="24"/>
      <c r="AE629" s="24"/>
      <c r="AF629" s="24"/>
      <c r="AG629" s="24">
        <v>0</v>
      </c>
      <c r="AH629" s="24">
        <v>0</v>
      </c>
      <c r="AI629" s="24"/>
      <c r="AJ629" s="24">
        <v>0</v>
      </c>
      <c r="AK629" s="24"/>
      <c r="AL629" s="24"/>
    </row>
    <row r="630" spans="1:38" ht="47.25">
      <c r="A630" s="8" t="s">
        <v>806</v>
      </c>
      <c r="B630" s="73" t="s">
        <v>646</v>
      </c>
      <c r="C630" s="15" t="s">
        <v>339</v>
      </c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>
        <v>0</v>
      </c>
      <c r="AA630" s="24">
        <v>0</v>
      </c>
      <c r="AB630" s="24"/>
      <c r="AC630" s="24">
        <v>0</v>
      </c>
      <c r="AD630" s="24"/>
      <c r="AE630" s="24"/>
      <c r="AF630" s="24"/>
      <c r="AG630" s="24">
        <v>0</v>
      </c>
      <c r="AH630" s="24">
        <v>0</v>
      </c>
      <c r="AI630" s="24"/>
      <c r="AJ630" s="24">
        <v>0</v>
      </c>
      <c r="AK630" s="24"/>
      <c r="AL630" s="24"/>
    </row>
    <row r="631" spans="1:38" ht="47.25">
      <c r="A631" s="8" t="s">
        <v>806</v>
      </c>
      <c r="B631" s="73" t="s">
        <v>1428</v>
      </c>
      <c r="C631" s="15" t="s">
        <v>1429</v>
      </c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>
        <v>2.5174800000000004</v>
      </c>
      <c r="AA631" s="24">
        <v>0.16</v>
      </c>
      <c r="AB631" s="24"/>
      <c r="AC631" s="24">
        <v>0.40</v>
      </c>
      <c r="AD631" s="24"/>
      <c r="AE631" s="24"/>
      <c r="AF631" s="24"/>
      <c r="AG631" s="24">
        <v>2.5174800000000004</v>
      </c>
      <c r="AH631" s="24">
        <v>0.16</v>
      </c>
      <c r="AI631" s="24"/>
      <c r="AJ631" s="24">
        <v>0.40</v>
      </c>
      <c r="AK631" s="24"/>
      <c r="AL631" s="24"/>
    </row>
    <row r="632" spans="1:38" ht="47.25">
      <c r="A632" s="8" t="s">
        <v>806</v>
      </c>
      <c r="B632" s="73" t="s">
        <v>1430</v>
      </c>
      <c r="C632" s="15" t="s">
        <v>1431</v>
      </c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>
        <v>2.5174800000000004</v>
      </c>
      <c r="AA632" s="24">
        <v>0.16</v>
      </c>
      <c r="AB632" s="24"/>
      <c r="AC632" s="24">
        <v>0.40</v>
      </c>
      <c r="AD632" s="24"/>
      <c r="AE632" s="24"/>
      <c r="AF632" s="24"/>
      <c r="AG632" s="24">
        <v>2.5174800000000004</v>
      </c>
      <c r="AH632" s="24">
        <v>0.16</v>
      </c>
      <c r="AI632" s="24"/>
      <c r="AJ632" s="24">
        <v>0.40</v>
      </c>
      <c r="AK632" s="24"/>
      <c r="AL632" s="24"/>
    </row>
    <row r="633" spans="1:38" ht="63">
      <c r="A633" s="8" t="s">
        <v>806</v>
      </c>
      <c r="B633" s="73" t="s">
        <v>1432</v>
      </c>
      <c r="C633" s="15" t="s">
        <v>1433</v>
      </c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>
        <v>1.7410699999999999</v>
      </c>
      <c r="AA633" s="24">
        <v>0</v>
      </c>
      <c r="AB633" s="24"/>
      <c r="AC633" s="24">
        <v>0.74</v>
      </c>
      <c r="AD633" s="24"/>
      <c r="AE633" s="24"/>
      <c r="AF633" s="24"/>
      <c r="AG633" s="24">
        <v>1.7410699999999999</v>
      </c>
      <c r="AH633" s="24">
        <v>0</v>
      </c>
      <c r="AI633" s="24"/>
      <c r="AJ633" s="24">
        <v>0.74</v>
      </c>
      <c r="AK633" s="24"/>
      <c r="AL633" s="24"/>
    </row>
    <row r="634" spans="1:38" ht="47.25">
      <c r="A634" s="8" t="s">
        <v>806</v>
      </c>
      <c r="B634" s="73" t="s">
        <v>647</v>
      </c>
      <c r="C634" s="15" t="s">
        <v>340</v>
      </c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>
        <v>0</v>
      </c>
      <c r="AA634" s="24">
        <v>0</v>
      </c>
      <c r="AB634" s="24"/>
      <c r="AC634" s="24">
        <v>0</v>
      </c>
      <c r="AD634" s="24"/>
      <c r="AE634" s="24"/>
      <c r="AF634" s="24"/>
      <c r="AG634" s="24">
        <v>0</v>
      </c>
      <c r="AH634" s="24">
        <v>0</v>
      </c>
      <c r="AI634" s="24"/>
      <c r="AJ634" s="24">
        <v>0</v>
      </c>
      <c r="AK634" s="24"/>
      <c r="AL634" s="24"/>
    </row>
    <row r="635" spans="1:38" ht="47.25">
      <c r="A635" s="8" t="s">
        <v>806</v>
      </c>
      <c r="B635" s="73" t="s">
        <v>648</v>
      </c>
      <c r="C635" s="15" t="s">
        <v>341</v>
      </c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>
        <v>0</v>
      </c>
      <c r="AA635" s="24">
        <v>0</v>
      </c>
      <c r="AB635" s="24"/>
      <c r="AC635" s="24">
        <v>0</v>
      </c>
      <c r="AD635" s="24"/>
      <c r="AE635" s="24"/>
      <c r="AF635" s="24"/>
      <c r="AG635" s="24">
        <v>0</v>
      </c>
      <c r="AH635" s="24">
        <v>0</v>
      </c>
      <c r="AI635" s="24"/>
      <c r="AJ635" s="24">
        <v>0</v>
      </c>
      <c r="AK635" s="24"/>
      <c r="AL635" s="24"/>
    </row>
    <row r="636" spans="1:38" ht="63">
      <c r="A636" s="8" t="s">
        <v>806</v>
      </c>
      <c r="B636" s="73" t="s">
        <v>142</v>
      </c>
      <c r="C636" s="15" t="s">
        <v>342</v>
      </c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>
        <v>0</v>
      </c>
      <c r="AA636" s="24">
        <v>0</v>
      </c>
      <c r="AB636" s="24"/>
      <c r="AC636" s="24">
        <v>0</v>
      </c>
      <c r="AD636" s="24"/>
      <c r="AE636" s="24"/>
      <c r="AF636" s="24"/>
      <c r="AG636" s="24">
        <v>0</v>
      </c>
      <c r="AH636" s="24">
        <v>0</v>
      </c>
      <c r="AI636" s="24"/>
      <c r="AJ636" s="24">
        <v>0</v>
      </c>
      <c r="AK636" s="24"/>
      <c r="AL636" s="24"/>
    </row>
    <row r="637" spans="1:38" ht="47.25">
      <c r="A637" s="8" t="s">
        <v>806</v>
      </c>
      <c r="B637" s="73" t="s">
        <v>1434</v>
      </c>
      <c r="C637" s="15" t="s">
        <v>1435</v>
      </c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>
        <v>5.1918899999999999</v>
      </c>
      <c r="AA637" s="24">
        <v>0</v>
      </c>
      <c r="AB637" s="24"/>
      <c r="AC637" s="24">
        <v>1.35</v>
      </c>
      <c r="AD637" s="24"/>
      <c r="AE637" s="24"/>
      <c r="AF637" s="24"/>
      <c r="AG637" s="24">
        <v>5.1918899999999999</v>
      </c>
      <c r="AH637" s="24">
        <v>0</v>
      </c>
      <c r="AI637" s="24"/>
      <c r="AJ637" s="24">
        <v>1.35</v>
      </c>
      <c r="AK637" s="24"/>
      <c r="AL637" s="24"/>
    </row>
    <row r="638" spans="1:38" ht="47.25">
      <c r="A638" s="8" t="s">
        <v>806</v>
      </c>
      <c r="B638" s="73" t="s">
        <v>649</v>
      </c>
      <c r="C638" s="15" t="s">
        <v>751</v>
      </c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>
        <v>0</v>
      </c>
      <c r="AA638" s="24">
        <v>0</v>
      </c>
      <c r="AB638" s="24"/>
      <c r="AC638" s="24">
        <v>0</v>
      </c>
      <c r="AD638" s="24"/>
      <c r="AE638" s="24"/>
      <c r="AF638" s="24"/>
      <c r="AG638" s="24">
        <v>0</v>
      </c>
      <c r="AH638" s="24">
        <v>0</v>
      </c>
      <c r="AI638" s="24"/>
      <c r="AJ638" s="24">
        <v>0</v>
      </c>
      <c r="AK638" s="24"/>
      <c r="AL638" s="24"/>
    </row>
    <row r="639" spans="1:38" ht="78.75">
      <c r="A639" s="8" t="s">
        <v>806</v>
      </c>
      <c r="B639" s="73" t="s">
        <v>1436</v>
      </c>
      <c r="C639" s="15" t="s">
        <v>2503</v>
      </c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>
        <v>0</v>
      </c>
      <c r="AA639" s="24">
        <v>0</v>
      </c>
      <c r="AB639" s="24"/>
      <c r="AC639" s="24">
        <v>0</v>
      </c>
      <c r="AD639" s="24"/>
      <c r="AE639" s="24"/>
      <c r="AF639" s="24"/>
      <c r="AG639" s="24">
        <v>0</v>
      </c>
      <c r="AH639" s="24">
        <v>0</v>
      </c>
      <c r="AI639" s="24"/>
      <c r="AJ639" s="24">
        <v>0</v>
      </c>
      <c r="AK639" s="24"/>
      <c r="AL639" s="24"/>
    </row>
    <row r="640" spans="1:38" ht="47.25">
      <c r="A640" s="8" t="s">
        <v>806</v>
      </c>
      <c r="B640" s="73" t="s">
        <v>1437</v>
      </c>
      <c r="C640" s="15" t="s">
        <v>1438</v>
      </c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>
        <v>0</v>
      </c>
      <c r="AA640" s="24">
        <v>0</v>
      </c>
      <c r="AB640" s="24"/>
      <c r="AC640" s="24">
        <v>0</v>
      </c>
      <c r="AD640" s="24"/>
      <c r="AE640" s="24"/>
      <c r="AF640" s="24"/>
      <c r="AG640" s="24">
        <v>0</v>
      </c>
      <c r="AH640" s="24">
        <v>0</v>
      </c>
      <c r="AI640" s="24"/>
      <c r="AJ640" s="24">
        <v>0</v>
      </c>
      <c r="AK640" s="24"/>
      <c r="AL640" s="24"/>
    </row>
    <row r="641" spans="1:38" ht="47.25">
      <c r="A641" s="8" t="s">
        <v>806</v>
      </c>
      <c r="B641" s="73" t="s">
        <v>1439</v>
      </c>
      <c r="C641" s="15" t="s">
        <v>2504</v>
      </c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>
        <v>0</v>
      </c>
      <c r="AA641" s="24">
        <v>0</v>
      </c>
      <c r="AB641" s="24"/>
      <c r="AC641" s="24">
        <v>0</v>
      </c>
      <c r="AD641" s="24"/>
      <c r="AE641" s="24"/>
      <c r="AF641" s="24"/>
      <c r="AG641" s="24">
        <v>0</v>
      </c>
      <c r="AH641" s="24">
        <v>0</v>
      </c>
      <c r="AI641" s="24"/>
      <c r="AJ641" s="24">
        <v>0</v>
      </c>
      <c r="AK641" s="24"/>
      <c r="AL641" s="24"/>
    </row>
    <row r="642" spans="1:38" ht="47.25">
      <c r="A642" s="8" t="s">
        <v>806</v>
      </c>
      <c r="B642" s="73" t="s">
        <v>1440</v>
      </c>
      <c r="C642" s="15" t="s">
        <v>1441</v>
      </c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>
        <v>0</v>
      </c>
      <c r="AA642" s="24">
        <v>0</v>
      </c>
      <c r="AB642" s="24"/>
      <c r="AC642" s="24">
        <v>0</v>
      </c>
      <c r="AD642" s="24"/>
      <c r="AE642" s="24"/>
      <c r="AF642" s="24"/>
      <c r="AG642" s="24">
        <v>0</v>
      </c>
      <c r="AH642" s="24">
        <v>0</v>
      </c>
      <c r="AI642" s="24"/>
      <c r="AJ642" s="24">
        <v>0</v>
      </c>
      <c r="AK642" s="24"/>
      <c r="AL642" s="24"/>
    </row>
    <row r="643" spans="1:38" ht="78.75">
      <c r="A643" s="8" t="s">
        <v>806</v>
      </c>
      <c r="B643" s="73" t="s">
        <v>650</v>
      </c>
      <c r="C643" s="15" t="s">
        <v>343</v>
      </c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>
        <v>0</v>
      </c>
      <c r="AA643" s="24">
        <v>0</v>
      </c>
      <c r="AB643" s="24"/>
      <c r="AC643" s="24">
        <v>0</v>
      </c>
      <c r="AD643" s="24"/>
      <c r="AE643" s="24"/>
      <c r="AF643" s="24"/>
      <c r="AG643" s="24">
        <v>0</v>
      </c>
      <c r="AH643" s="24">
        <v>0</v>
      </c>
      <c r="AI643" s="24"/>
      <c r="AJ643" s="24">
        <v>0</v>
      </c>
      <c r="AK643" s="24"/>
      <c r="AL643" s="24"/>
    </row>
    <row r="644" spans="1:38" ht="47.25">
      <c r="A644" s="8" t="s">
        <v>806</v>
      </c>
      <c r="B644" s="73" t="s">
        <v>1442</v>
      </c>
      <c r="C644" s="15" t="s">
        <v>344</v>
      </c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>
        <v>0</v>
      </c>
      <c r="AA644" s="24">
        <v>0</v>
      </c>
      <c r="AB644" s="24"/>
      <c r="AC644" s="24">
        <v>0</v>
      </c>
      <c r="AD644" s="24"/>
      <c r="AE644" s="24"/>
      <c r="AF644" s="24"/>
      <c r="AG644" s="24">
        <v>0</v>
      </c>
      <c r="AH644" s="24">
        <v>0</v>
      </c>
      <c r="AI644" s="24"/>
      <c r="AJ644" s="24">
        <v>0</v>
      </c>
      <c r="AK644" s="24"/>
      <c r="AL644" s="24"/>
    </row>
    <row r="645" spans="1:38" ht="31.5">
      <c r="A645" s="8" t="s">
        <v>806</v>
      </c>
      <c r="B645" s="73" t="s">
        <v>1443</v>
      </c>
      <c r="C645" s="15" t="s">
        <v>1444</v>
      </c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>
        <v>3.9311399999999996</v>
      </c>
      <c r="AA645" s="24">
        <v>0.25</v>
      </c>
      <c r="AB645" s="24"/>
      <c r="AC645" s="24">
        <v>0.045</v>
      </c>
      <c r="AD645" s="24"/>
      <c r="AE645" s="24"/>
      <c r="AF645" s="24"/>
      <c r="AG645" s="24">
        <v>3.9311399999999996</v>
      </c>
      <c r="AH645" s="24">
        <v>0.25</v>
      </c>
      <c r="AI645" s="24"/>
      <c r="AJ645" s="24">
        <v>0.045</v>
      </c>
      <c r="AK645" s="24"/>
      <c r="AL645" s="24"/>
    </row>
    <row r="646" spans="1:38" ht="47.25">
      <c r="A646" s="8" t="s">
        <v>806</v>
      </c>
      <c r="B646" s="73" t="s">
        <v>143</v>
      </c>
      <c r="C646" s="15" t="s">
        <v>752</v>
      </c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>
        <v>0</v>
      </c>
      <c r="AA646" s="24">
        <v>0</v>
      </c>
      <c r="AB646" s="24"/>
      <c r="AC646" s="24">
        <v>0</v>
      </c>
      <c r="AD646" s="24"/>
      <c r="AE646" s="24"/>
      <c r="AF646" s="24"/>
      <c r="AG646" s="24">
        <v>0</v>
      </c>
      <c r="AH646" s="24">
        <v>0</v>
      </c>
      <c r="AI646" s="24"/>
      <c r="AJ646" s="24">
        <v>0</v>
      </c>
      <c r="AK646" s="24"/>
      <c r="AL646" s="24"/>
    </row>
    <row r="647" spans="1:38" ht="47.25">
      <c r="A647" s="8" t="s">
        <v>806</v>
      </c>
      <c r="B647" s="73" t="s">
        <v>1445</v>
      </c>
      <c r="C647" s="15" t="s">
        <v>1446</v>
      </c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>
        <v>0</v>
      </c>
      <c r="AA647" s="24">
        <v>0</v>
      </c>
      <c r="AB647" s="24"/>
      <c r="AC647" s="24">
        <v>0</v>
      </c>
      <c r="AD647" s="24"/>
      <c r="AE647" s="24"/>
      <c r="AF647" s="24"/>
      <c r="AG647" s="24">
        <v>0</v>
      </c>
      <c r="AH647" s="24">
        <v>0</v>
      </c>
      <c r="AI647" s="24"/>
      <c r="AJ647" s="24">
        <v>0</v>
      </c>
      <c r="AK647" s="24"/>
      <c r="AL647" s="24"/>
    </row>
    <row r="648" spans="1:38" ht="63">
      <c r="A648" s="8" t="s">
        <v>806</v>
      </c>
      <c r="B648" s="73" t="s">
        <v>1447</v>
      </c>
      <c r="C648" s="15" t="s">
        <v>1448</v>
      </c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>
        <v>0</v>
      </c>
      <c r="AA648" s="24">
        <v>0</v>
      </c>
      <c r="AB648" s="24"/>
      <c r="AC648" s="24">
        <v>0</v>
      </c>
      <c r="AD648" s="24"/>
      <c r="AE648" s="24"/>
      <c r="AF648" s="24"/>
      <c r="AG648" s="24">
        <v>0</v>
      </c>
      <c r="AH648" s="24">
        <v>0</v>
      </c>
      <c r="AI648" s="24"/>
      <c r="AJ648" s="24">
        <v>0</v>
      </c>
      <c r="AK648" s="24"/>
      <c r="AL648" s="24"/>
    </row>
    <row r="649" spans="1:38" ht="63">
      <c r="A649" s="8" t="s">
        <v>806</v>
      </c>
      <c r="B649" s="73" t="s">
        <v>144</v>
      </c>
      <c r="C649" s="15" t="s">
        <v>345</v>
      </c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>
        <v>0</v>
      </c>
      <c r="AA649" s="24">
        <v>0</v>
      </c>
      <c r="AB649" s="24"/>
      <c r="AC649" s="24">
        <v>0</v>
      </c>
      <c r="AD649" s="24"/>
      <c r="AE649" s="24"/>
      <c r="AF649" s="24"/>
      <c r="AG649" s="24">
        <v>0</v>
      </c>
      <c r="AH649" s="24">
        <v>0</v>
      </c>
      <c r="AI649" s="24"/>
      <c r="AJ649" s="24">
        <v>0</v>
      </c>
      <c r="AK649" s="24"/>
      <c r="AL649" s="24"/>
    </row>
    <row r="650" spans="1:38" ht="47.25">
      <c r="A650" s="8" t="s">
        <v>806</v>
      </c>
      <c r="B650" s="73" t="s">
        <v>1449</v>
      </c>
      <c r="C650" s="15" t="s">
        <v>1450</v>
      </c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>
        <v>16.670069999999999</v>
      </c>
      <c r="AA650" s="24">
        <v>0</v>
      </c>
      <c r="AB650" s="24"/>
      <c r="AC650" s="24">
        <v>0.05</v>
      </c>
      <c r="AD650" s="24"/>
      <c r="AE650" s="24"/>
      <c r="AF650" s="24"/>
      <c r="AG650" s="24">
        <v>16.670069999999999</v>
      </c>
      <c r="AH650" s="24">
        <v>0</v>
      </c>
      <c r="AI650" s="24"/>
      <c r="AJ650" s="24">
        <v>0.05</v>
      </c>
      <c r="AK650" s="24"/>
      <c r="AL650" s="24"/>
    </row>
    <row r="651" spans="1:38" ht="63">
      <c r="A651" s="8" t="s">
        <v>806</v>
      </c>
      <c r="B651" s="73" t="s">
        <v>1451</v>
      </c>
      <c r="C651" s="15" t="s">
        <v>2505</v>
      </c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>
        <v>2.4274900000000001</v>
      </c>
      <c r="AA651" s="24">
        <v>0.25</v>
      </c>
      <c r="AB651" s="24"/>
      <c r="AC651" s="24">
        <v>0.60</v>
      </c>
      <c r="AD651" s="24"/>
      <c r="AE651" s="24"/>
      <c r="AF651" s="24"/>
      <c r="AG651" s="24">
        <v>2.4274900000000001</v>
      </c>
      <c r="AH651" s="24">
        <v>0.25</v>
      </c>
      <c r="AI651" s="24"/>
      <c r="AJ651" s="24">
        <v>0.60</v>
      </c>
      <c r="AK651" s="24"/>
      <c r="AL651" s="24"/>
    </row>
    <row r="652" spans="1:38" ht="63">
      <c r="A652" s="8" t="s">
        <v>806</v>
      </c>
      <c r="B652" s="73" t="s">
        <v>651</v>
      </c>
      <c r="C652" s="15" t="s">
        <v>2506</v>
      </c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>
        <v>0</v>
      </c>
      <c r="AA652" s="24">
        <v>0</v>
      </c>
      <c r="AB652" s="24"/>
      <c r="AC652" s="24">
        <v>0</v>
      </c>
      <c r="AD652" s="24"/>
      <c r="AE652" s="24"/>
      <c r="AF652" s="24"/>
      <c r="AG652" s="24">
        <v>0</v>
      </c>
      <c r="AH652" s="24">
        <v>0</v>
      </c>
      <c r="AI652" s="24"/>
      <c r="AJ652" s="24">
        <v>0</v>
      </c>
      <c r="AK652" s="24"/>
      <c r="AL652" s="24"/>
    </row>
    <row r="653" spans="1:38" ht="47.25">
      <c r="A653" s="8" t="s">
        <v>806</v>
      </c>
      <c r="B653" s="73" t="s">
        <v>199</v>
      </c>
      <c r="C653" s="15" t="s">
        <v>346</v>
      </c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>
        <v>0</v>
      </c>
      <c r="AA653" s="24">
        <v>0</v>
      </c>
      <c r="AB653" s="24"/>
      <c r="AC653" s="24">
        <v>0</v>
      </c>
      <c r="AD653" s="24"/>
      <c r="AE653" s="24"/>
      <c r="AF653" s="24"/>
      <c r="AG653" s="24">
        <v>0</v>
      </c>
      <c r="AH653" s="24">
        <v>0</v>
      </c>
      <c r="AI653" s="24"/>
      <c r="AJ653" s="24">
        <v>0</v>
      </c>
      <c r="AK653" s="24"/>
      <c r="AL653" s="24"/>
    </row>
    <row r="654" spans="1:38" ht="47.25">
      <c r="A654" s="8" t="s">
        <v>806</v>
      </c>
      <c r="B654" s="73" t="s">
        <v>652</v>
      </c>
      <c r="C654" s="15" t="s">
        <v>2507</v>
      </c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>
        <v>0</v>
      </c>
      <c r="AA654" s="24">
        <v>0</v>
      </c>
      <c r="AB654" s="24"/>
      <c r="AC654" s="24">
        <v>0</v>
      </c>
      <c r="AD654" s="24"/>
      <c r="AE654" s="24"/>
      <c r="AF654" s="24"/>
      <c r="AG654" s="24">
        <v>0</v>
      </c>
      <c r="AH654" s="24">
        <v>0</v>
      </c>
      <c r="AI654" s="24"/>
      <c r="AJ654" s="24">
        <v>0</v>
      </c>
      <c r="AK654" s="24"/>
      <c r="AL654" s="24"/>
    </row>
    <row r="655" spans="1:38" ht="63">
      <c r="A655" s="8" t="s">
        <v>806</v>
      </c>
      <c r="B655" s="73" t="s">
        <v>653</v>
      </c>
      <c r="C655" s="15" t="s">
        <v>2508</v>
      </c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>
        <v>0</v>
      </c>
      <c r="AA655" s="24">
        <v>0</v>
      </c>
      <c r="AB655" s="24"/>
      <c r="AC655" s="24">
        <v>0</v>
      </c>
      <c r="AD655" s="24"/>
      <c r="AE655" s="24"/>
      <c r="AF655" s="24"/>
      <c r="AG655" s="24">
        <v>0</v>
      </c>
      <c r="AH655" s="24">
        <v>0</v>
      </c>
      <c r="AI655" s="24"/>
      <c r="AJ655" s="24">
        <v>0</v>
      </c>
      <c r="AK655" s="24"/>
      <c r="AL655" s="24"/>
    </row>
    <row r="656" spans="1:38" ht="47.25">
      <c r="A656" s="8" t="s">
        <v>806</v>
      </c>
      <c r="B656" s="73" t="s">
        <v>200</v>
      </c>
      <c r="C656" s="15" t="s">
        <v>2509</v>
      </c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>
        <v>0</v>
      </c>
      <c r="AA656" s="24">
        <v>0</v>
      </c>
      <c r="AB656" s="24"/>
      <c r="AC656" s="24">
        <v>0</v>
      </c>
      <c r="AD656" s="24"/>
      <c r="AE656" s="24"/>
      <c r="AF656" s="24"/>
      <c r="AG656" s="24">
        <v>0</v>
      </c>
      <c r="AH656" s="24">
        <v>0</v>
      </c>
      <c r="AI656" s="24"/>
      <c r="AJ656" s="24">
        <v>0</v>
      </c>
      <c r="AK656" s="24"/>
      <c r="AL656" s="24"/>
    </row>
    <row r="657" spans="1:38" ht="63">
      <c r="A657" s="8" t="s">
        <v>806</v>
      </c>
      <c r="B657" s="73" t="s">
        <v>654</v>
      </c>
      <c r="C657" s="15" t="s">
        <v>2510</v>
      </c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>
        <v>0</v>
      </c>
      <c r="AA657" s="24">
        <v>0</v>
      </c>
      <c r="AB657" s="24"/>
      <c r="AC657" s="24">
        <v>0</v>
      </c>
      <c r="AD657" s="24"/>
      <c r="AE657" s="24"/>
      <c r="AF657" s="24"/>
      <c r="AG657" s="24">
        <v>0</v>
      </c>
      <c r="AH657" s="24">
        <v>0</v>
      </c>
      <c r="AI657" s="24"/>
      <c r="AJ657" s="24">
        <v>0</v>
      </c>
      <c r="AK657" s="24"/>
      <c r="AL657" s="24"/>
    </row>
    <row r="658" spans="1:38" ht="63">
      <c r="A658" s="8" t="s">
        <v>806</v>
      </c>
      <c r="B658" s="73" t="s">
        <v>242</v>
      </c>
      <c r="C658" s="15" t="s">
        <v>347</v>
      </c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>
        <v>0</v>
      </c>
      <c r="AA658" s="24">
        <v>0</v>
      </c>
      <c r="AB658" s="24"/>
      <c r="AC658" s="24">
        <v>0</v>
      </c>
      <c r="AD658" s="24"/>
      <c r="AE658" s="24"/>
      <c r="AF658" s="24"/>
      <c r="AG658" s="24">
        <v>0</v>
      </c>
      <c r="AH658" s="24">
        <v>0</v>
      </c>
      <c r="AI658" s="24"/>
      <c r="AJ658" s="24">
        <v>0</v>
      </c>
      <c r="AK658" s="24"/>
      <c r="AL658" s="24"/>
    </row>
    <row r="659" spans="1:38" ht="31.5">
      <c r="A659" s="8" t="s">
        <v>806</v>
      </c>
      <c r="B659" s="73" t="s">
        <v>655</v>
      </c>
      <c r="C659" s="15" t="s">
        <v>753</v>
      </c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>
        <v>0</v>
      </c>
      <c r="AA659" s="24">
        <v>0</v>
      </c>
      <c r="AB659" s="24"/>
      <c r="AC659" s="24">
        <v>0</v>
      </c>
      <c r="AD659" s="24"/>
      <c r="AE659" s="24"/>
      <c r="AF659" s="24"/>
      <c r="AG659" s="24">
        <v>0</v>
      </c>
      <c r="AH659" s="24">
        <v>0</v>
      </c>
      <c r="AI659" s="24"/>
      <c r="AJ659" s="24">
        <v>0</v>
      </c>
      <c r="AK659" s="24"/>
      <c r="AL659" s="24"/>
    </row>
    <row r="660" spans="1:38" ht="78.75">
      <c r="A660" s="8" t="s">
        <v>806</v>
      </c>
      <c r="B660" s="73" t="s">
        <v>1452</v>
      </c>
      <c r="C660" s="15" t="s">
        <v>2511</v>
      </c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>
        <v>6.3878599999999999</v>
      </c>
      <c r="AA660" s="24">
        <v>0.25</v>
      </c>
      <c r="AB660" s="24"/>
      <c r="AC660" s="24">
        <v>0.90</v>
      </c>
      <c r="AD660" s="24"/>
      <c r="AE660" s="24"/>
      <c r="AF660" s="24"/>
      <c r="AG660" s="24">
        <v>6.3878599999999999</v>
      </c>
      <c r="AH660" s="24">
        <v>0.25</v>
      </c>
      <c r="AI660" s="24"/>
      <c r="AJ660" s="24">
        <v>0.90</v>
      </c>
      <c r="AK660" s="24"/>
      <c r="AL660" s="24"/>
    </row>
    <row r="661" spans="1:38" ht="78.75">
      <c r="A661" s="8" t="s">
        <v>806</v>
      </c>
      <c r="B661" s="73" t="s">
        <v>1453</v>
      </c>
      <c r="C661" s="15" t="s">
        <v>2512</v>
      </c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>
        <v>2.3184299999999998</v>
      </c>
      <c r="AA661" s="24">
        <v>0.16</v>
      </c>
      <c r="AB661" s="24"/>
      <c r="AC661" s="24">
        <v>0.10</v>
      </c>
      <c r="AD661" s="24"/>
      <c r="AE661" s="24"/>
      <c r="AF661" s="24"/>
      <c r="AG661" s="24">
        <v>2.3184299999999998</v>
      </c>
      <c r="AH661" s="24">
        <v>0.16</v>
      </c>
      <c r="AI661" s="24"/>
      <c r="AJ661" s="24">
        <v>0.10</v>
      </c>
      <c r="AK661" s="24"/>
      <c r="AL661" s="24"/>
    </row>
    <row r="662" spans="1:38" ht="47.25">
      <c r="A662" s="8" t="s">
        <v>806</v>
      </c>
      <c r="B662" s="73" t="s">
        <v>1454</v>
      </c>
      <c r="C662" s="15" t="s">
        <v>1455</v>
      </c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>
        <v>1.9897799999999999</v>
      </c>
      <c r="AA662" s="24">
        <v>0.16</v>
      </c>
      <c r="AB662" s="24"/>
      <c r="AC662" s="24">
        <v>0.085</v>
      </c>
      <c r="AD662" s="24"/>
      <c r="AE662" s="24"/>
      <c r="AF662" s="24"/>
      <c r="AG662" s="24">
        <v>1.9897799999999999</v>
      </c>
      <c r="AH662" s="24">
        <v>0.16</v>
      </c>
      <c r="AI662" s="24"/>
      <c r="AJ662" s="24">
        <v>0.085</v>
      </c>
      <c r="AK662" s="24"/>
      <c r="AL662" s="24"/>
    </row>
    <row r="663" spans="1:38" ht="47.25">
      <c r="A663" s="8" t="s">
        <v>806</v>
      </c>
      <c r="B663" s="73" t="s">
        <v>1456</v>
      </c>
      <c r="C663" s="15" t="s">
        <v>1457</v>
      </c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>
        <v>0</v>
      </c>
      <c r="AA663" s="24">
        <v>0</v>
      </c>
      <c r="AB663" s="24"/>
      <c r="AC663" s="24">
        <v>0</v>
      </c>
      <c r="AD663" s="24"/>
      <c r="AE663" s="24"/>
      <c r="AF663" s="24"/>
      <c r="AG663" s="24">
        <v>0</v>
      </c>
      <c r="AH663" s="24">
        <v>0</v>
      </c>
      <c r="AI663" s="24"/>
      <c r="AJ663" s="24">
        <v>0</v>
      </c>
      <c r="AK663" s="24"/>
      <c r="AL663" s="24"/>
    </row>
    <row r="664" spans="1:38" ht="47.25">
      <c r="A664" s="8" t="s">
        <v>806</v>
      </c>
      <c r="B664" s="73" t="s">
        <v>1458</v>
      </c>
      <c r="C664" s="15" t="s">
        <v>1459</v>
      </c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>
        <v>0</v>
      </c>
      <c r="AA664" s="24">
        <v>0</v>
      </c>
      <c r="AB664" s="24"/>
      <c r="AC664" s="24"/>
      <c r="AD664" s="24"/>
      <c r="AE664" s="24"/>
      <c r="AF664" s="24"/>
      <c r="AG664" s="24">
        <v>0</v>
      </c>
      <c r="AH664" s="24">
        <v>0</v>
      </c>
      <c r="AI664" s="24"/>
      <c r="AJ664" s="24"/>
      <c r="AK664" s="24"/>
      <c r="AL664" s="24"/>
    </row>
    <row r="665" spans="1:38" ht="47.25">
      <c r="A665" s="8" t="s">
        <v>806</v>
      </c>
      <c r="B665" s="73" t="s">
        <v>1460</v>
      </c>
      <c r="C665" s="15" t="s">
        <v>1461</v>
      </c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>
        <v>0</v>
      </c>
      <c r="AA665" s="24">
        <v>0</v>
      </c>
      <c r="AB665" s="24"/>
      <c r="AC665" s="24"/>
      <c r="AD665" s="24"/>
      <c r="AE665" s="24"/>
      <c r="AF665" s="24"/>
      <c r="AG665" s="24">
        <v>0</v>
      </c>
      <c r="AH665" s="24">
        <v>0</v>
      </c>
      <c r="AI665" s="24"/>
      <c r="AJ665" s="24"/>
      <c r="AK665" s="24"/>
      <c r="AL665" s="24"/>
    </row>
    <row r="666" spans="1:38" ht="47.25">
      <c r="A666" s="8" t="s">
        <v>806</v>
      </c>
      <c r="B666" s="73" t="s">
        <v>1462</v>
      </c>
      <c r="C666" s="15" t="s">
        <v>1463</v>
      </c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>
        <v>0</v>
      </c>
      <c r="AA666" s="24">
        <v>0</v>
      </c>
      <c r="AB666" s="24"/>
      <c r="AC666" s="24"/>
      <c r="AD666" s="24"/>
      <c r="AE666" s="24"/>
      <c r="AF666" s="24"/>
      <c r="AG666" s="24">
        <v>0</v>
      </c>
      <c r="AH666" s="24">
        <v>0</v>
      </c>
      <c r="AI666" s="24"/>
      <c r="AJ666" s="24"/>
      <c r="AK666" s="24"/>
      <c r="AL666" s="24"/>
    </row>
    <row r="667" spans="1:38" ht="47.25">
      <c r="A667" s="8" t="s">
        <v>806</v>
      </c>
      <c r="B667" s="73" t="s">
        <v>1464</v>
      </c>
      <c r="C667" s="15" t="s">
        <v>1465</v>
      </c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>
        <v>0</v>
      </c>
      <c r="AA667" s="24">
        <v>0</v>
      </c>
      <c r="AB667" s="24"/>
      <c r="AC667" s="24"/>
      <c r="AD667" s="24"/>
      <c r="AE667" s="24"/>
      <c r="AF667" s="24"/>
      <c r="AG667" s="24">
        <v>0</v>
      </c>
      <c r="AH667" s="24">
        <v>0</v>
      </c>
      <c r="AI667" s="24"/>
      <c r="AJ667" s="24"/>
      <c r="AK667" s="24"/>
      <c r="AL667" s="24"/>
    </row>
    <row r="668" spans="1:38" ht="63">
      <c r="A668" s="8" t="s">
        <v>806</v>
      </c>
      <c r="B668" s="73" t="s">
        <v>1466</v>
      </c>
      <c r="C668" s="15" t="s">
        <v>2513</v>
      </c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>
        <v>6.7690000000000001</v>
      </c>
      <c r="AA668" s="24">
        <v>0.25</v>
      </c>
      <c r="AB668" s="24"/>
      <c r="AC668" s="24">
        <v>0.70</v>
      </c>
      <c r="AD668" s="24"/>
      <c r="AE668" s="24"/>
      <c r="AF668" s="24"/>
      <c r="AG668" s="24">
        <v>6.7690000000000001</v>
      </c>
      <c r="AH668" s="24">
        <v>0.25</v>
      </c>
      <c r="AI668" s="24"/>
      <c r="AJ668" s="24">
        <v>0.70</v>
      </c>
      <c r="AK668" s="24"/>
      <c r="AL668" s="24"/>
    </row>
    <row r="669" spans="1:38" ht="47.25">
      <c r="A669" s="8" t="s">
        <v>806</v>
      </c>
      <c r="B669" s="73" t="s">
        <v>656</v>
      </c>
      <c r="C669" s="15" t="s">
        <v>754</v>
      </c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>
        <v>0</v>
      </c>
      <c r="AA669" s="24">
        <v>0</v>
      </c>
      <c r="AB669" s="24"/>
      <c r="AC669" s="24">
        <v>0</v>
      </c>
      <c r="AD669" s="24"/>
      <c r="AE669" s="24"/>
      <c r="AF669" s="24"/>
      <c r="AG669" s="24">
        <v>0</v>
      </c>
      <c r="AH669" s="24">
        <v>0</v>
      </c>
      <c r="AI669" s="24"/>
      <c r="AJ669" s="24">
        <v>0</v>
      </c>
      <c r="AK669" s="24"/>
      <c r="AL669" s="24"/>
    </row>
    <row r="670" spans="1:38" ht="47.25">
      <c r="A670" s="8" t="s">
        <v>806</v>
      </c>
      <c r="B670" s="73" t="s">
        <v>657</v>
      </c>
      <c r="C670" s="15" t="s">
        <v>755</v>
      </c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>
        <v>0</v>
      </c>
      <c r="AA670" s="24">
        <v>0</v>
      </c>
      <c r="AB670" s="24"/>
      <c r="AC670" s="24">
        <v>0</v>
      </c>
      <c r="AD670" s="24"/>
      <c r="AE670" s="24"/>
      <c r="AF670" s="24"/>
      <c r="AG670" s="24">
        <v>0</v>
      </c>
      <c r="AH670" s="24">
        <v>0</v>
      </c>
      <c r="AI670" s="24"/>
      <c r="AJ670" s="24">
        <v>0</v>
      </c>
      <c r="AK670" s="24"/>
      <c r="AL670" s="24"/>
    </row>
    <row r="671" spans="1:38" ht="47.25">
      <c r="A671" s="8" t="s">
        <v>806</v>
      </c>
      <c r="B671" s="73" t="s">
        <v>658</v>
      </c>
      <c r="C671" s="15" t="s">
        <v>756</v>
      </c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>
        <v>0</v>
      </c>
      <c r="AA671" s="24">
        <v>0</v>
      </c>
      <c r="AB671" s="24"/>
      <c r="AC671" s="24">
        <v>0</v>
      </c>
      <c r="AD671" s="24"/>
      <c r="AE671" s="24"/>
      <c r="AF671" s="24"/>
      <c r="AG671" s="24">
        <v>0</v>
      </c>
      <c r="AH671" s="24">
        <v>0</v>
      </c>
      <c r="AI671" s="24"/>
      <c r="AJ671" s="24">
        <v>0</v>
      </c>
      <c r="AK671" s="24"/>
      <c r="AL671" s="24"/>
    </row>
    <row r="672" spans="1:38" ht="47.25">
      <c r="A672" s="8" t="s">
        <v>806</v>
      </c>
      <c r="B672" s="73" t="s">
        <v>659</v>
      </c>
      <c r="C672" s="15" t="s">
        <v>757</v>
      </c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>
        <v>0</v>
      </c>
      <c r="AA672" s="24">
        <v>0</v>
      </c>
      <c r="AB672" s="24"/>
      <c r="AC672" s="24">
        <v>0</v>
      </c>
      <c r="AD672" s="24"/>
      <c r="AE672" s="24"/>
      <c r="AF672" s="24"/>
      <c r="AG672" s="24">
        <v>0</v>
      </c>
      <c r="AH672" s="24">
        <v>0</v>
      </c>
      <c r="AI672" s="24"/>
      <c r="AJ672" s="24">
        <v>0</v>
      </c>
      <c r="AK672" s="24"/>
      <c r="AL672" s="24"/>
    </row>
    <row r="673" spans="1:38" ht="47.25">
      <c r="A673" s="8" t="s">
        <v>806</v>
      </c>
      <c r="B673" s="73" t="s">
        <v>1467</v>
      </c>
      <c r="C673" s="15" t="s">
        <v>758</v>
      </c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>
        <v>0</v>
      </c>
      <c r="AA673" s="24">
        <v>0</v>
      </c>
      <c r="AB673" s="24"/>
      <c r="AC673" s="24">
        <v>0</v>
      </c>
      <c r="AD673" s="24"/>
      <c r="AE673" s="24"/>
      <c r="AF673" s="24"/>
      <c r="AG673" s="24">
        <v>0</v>
      </c>
      <c r="AH673" s="24">
        <v>0</v>
      </c>
      <c r="AI673" s="24"/>
      <c r="AJ673" s="24">
        <v>0</v>
      </c>
      <c r="AK673" s="24"/>
      <c r="AL673" s="24"/>
    </row>
    <row r="674" spans="1:38" ht="63">
      <c r="A674" s="8" t="s">
        <v>806</v>
      </c>
      <c r="B674" s="73" t="s">
        <v>661</v>
      </c>
      <c r="C674" s="15" t="s">
        <v>759</v>
      </c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>
        <v>0</v>
      </c>
      <c r="AA674" s="24">
        <v>0</v>
      </c>
      <c r="AB674" s="24"/>
      <c r="AC674" s="24">
        <v>0</v>
      </c>
      <c r="AD674" s="24"/>
      <c r="AE674" s="24"/>
      <c r="AF674" s="24"/>
      <c r="AG674" s="24">
        <v>0</v>
      </c>
      <c r="AH674" s="24">
        <v>0</v>
      </c>
      <c r="AI674" s="24"/>
      <c r="AJ674" s="24">
        <v>0</v>
      </c>
      <c r="AK674" s="24"/>
      <c r="AL674" s="24"/>
    </row>
    <row r="675" spans="1:38" ht="47.25">
      <c r="A675" s="8" t="s">
        <v>806</v>
      </c>
      <c r="B675" s="73" t="s">
        <v>662</v>
      </c>
      <c r="C675" s="15" t="s">
        <v>760</v>
      </c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>
        <v>0</v>
      </c>
      <c r="AA675" s="24">
        <v>0</v>
      </c>
      <c r="AB675" s="24"/>
      <c r="AC675" s="24">
        <v>0</v>
      </c>
      <c r="AD675" s="24"/>
      <c r="AE675" s="24"/>
      <c r="AF675" s="24"/>
      <c r="AG675" s="24">
        <v>0</v>
      </c>
      <c r="AH675" s="24">
        <v>0</v>
      </c>
      <c r="AI675" s="24"/>
      <c r="AJ675" s="24">
        <v>0</v>
      </c>
      <c r="AK675" s="24"/>
      <c r="AL675" s="24"/>
    </row>
    <row r="676" spans="1:38" ht="47.25">
      <c r="A676" s="8" t="s">
        <v>806</v>
      </c>
      <c r="B676" s="73" t="s">
        <v>663</v>
      </c>
      <c r="C676" s="15" t="s">
        <v>761</v>
      </c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>
        <v>0</v>
      </c>
      <c r="AA676" s="24">
        <v>0</v>
      </c>
      <c r="AB676" s="24"/>
      <c r="AC676" s="24">
        <v>0</v>
      </c>
      <c r="AD676" s="24"/>
      <c r="AE676" s="24"/>
      <c r="AF676" s="24"/>
      <c r="AG676" s="24">
        <v>0</v>
      </c>
      <c r="AH676" s="24">
        <v>0</v>
      </c>
      <c r="AI676" s="24"/>
      <c r="AJ676" s="24">
        <v>0</v>
      </c>
      <c r="AK676" s="24"/>
      <c r="AL676" s="24"/>
    </row>
    <row r="677" spans="1:38" ht="47.25">
      <c r="A677" s="8" t="s">
        <v>806</v>
      </c>
      <c r="B677" s="73" t="s">
        <v>664</v>
      </c>
      <c r="C677" s="15" t="s">
        <v>762</v>
      </c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>
        <v>0</v>
      </c>
      <c r="AA677" s="24">
        <v>0</v>
      </c>
      <c r="AB677" s="24"/>
      <c r="AC677" s="24">
        <v>0</v>
      </c>
      <c r="AD677" s="24"/>
      <c r="AE677" s="24"/>
      <c r="AF677" s="24"/>
      <c r="AG677" s="24">
        <v>0</v>
      </c>
      <c r="AH677" s="24">
        <v>0</v>
      </c>
      <c r="AI677" s="24"/>
      <c r="AJ677" s="24">
        <v>0</v>
      </c>
      <c r="AK677" s="24"/>
      <c r="AL677" s="24"/>
    </row>
    <row r="678" spans="1:38" ht="78.75">
      <c r="A678" s="8" t="s">
        <v>806</v>
      </c>
      <c r="B678" s="73" t="s">
        <v>1468</v>
      </c>
      <c r="C678" s="15" t="s">
        <v>1469</v>
      </c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>
        <v>8.9609199999999998</v>
      </c>
      <c r="AA678" s="24">
        <v>0.80</v>
      </c>
      <c r="AB678" s="24"/>
      <c r="AC678" s="24">
        <v>0.5</v>
      </c>
      <c r="AD678" s="24"/>
      <c r="AE678" s="24"/>
      <c r="AF678" s="24"/>
      <c r="AG678" s="24">
        <v>8.9609199999999998</v>
      </c>
      <c r="AH678" s="24">
        <v>0.80</v>
      </c>
      <c r="AI678" s="24"/>
      <c r="AJ678" s="24">
        <v>0.5</v>
      </c>
      <c r="AK678" s="24"/>
      <c r="AL678" s="24"/>
    </row>
    <row r="679" spans="1:38" ht="47.25">
      <c r="A679" s="8" t="s">
        <v>806</v>
      </c>
      <c r="B679" s="73" t="s">
        <v>660</v>
      </c>
      <c r="C679" s="15" t="s">
        <v>763</v>
      </c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>
        <v>0</v>
      </c>
      <c r="AA679" s="24">
        <v>0</v>
      </c>
      <c r="AB679" s="24"/>
      <c r="AC679" s="24">
        <v>0</v>
      </c>
      <c r="AD679" s="24"/>
      <c r="AE679" s="24"/>
      <c r="AF679" s="24"/>
      <c r="AG679" s="24">
        <v>0</v>
      </c>
      <c r="AH679" s="24">
        <v>0</v>
      </c>
      <c r="AI679" s="24"/>
      <c r="AJ679" s="24">
        <v>0</v>
      </c>
      <c r="AK679" s="24"/>
      <c r="AL679" s="24"/>
    </row>
    <row r="680" spans="1:38" ht="47.25">
      <c r="A680" s="8" t="s">
        <v>806</v>
      </c>
      <c r="B680" s="73" t="s">
        <v>1470</v>
      </c>
      <c r="C680" s="15" t="s">
        <v>2514</v>
      </c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>
        <v>0</v>
      </c>
      <c r="AA680" s="24">
        <v>0</v>
      </c>
      <c r="AB680" s="24"/>
      <c r="AC680" s="24">
        <v>0</v>
      </c>
      <c r="AD680" s="24"/>
      <c r="AE680" s="24"/>
      <c r="AF680" s="24"/>
      <c r="AG680" s="24">
        <v>0</v>
      </c>
      <c r="AH680" s="24">
        <v>0</v>
      </c>
      <c r="AI680" s="24"/>
      <c r="AJ680" s="24">
        <v>0</v>
      </c>
      <c r="AK680" s="24"/>
      <c r="AL680" s="24"/>
    </row>
    <row r="681" spans="1:38" ht="47.25">
      <c r="A681" s="8" t="s">
        <v>806</v>
      </c>
      <c r="B681" s="73" t="s">
        <v>1471</v>
      </c>
      <c r="C681" s="15" t="s">
        <v>2515</v>
      </c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>
        <v>0</v>
      </c>
      <c r="AA681" s="24">
        <v>0</v>
      </c>
      <c r="AB681" s="24"/>
      <c r="AC681" s="24">
        <v>0</v>
      </c>
      <c r="AD681" s="24"/>
      <c r="AE681" s="24"/>
      <c r="AF681" s="24"/>
      <c r="AG681" s="24">
        <v>0</v>
      </c>
      <c r="AH681" s="24">
        <v>0</v>
      </c>
      <c r="AI681" s="24"/>
      <c r="AJ681" s="24">
        <v>0</v>
      </c>
      <c r="AK681" s="24"/>
      <c r="AL681" s="24"/>
    </row>
    <row r="682" spans="1:38" ht="47.25">
      <c r="A682" s="8" t="s">
        <v>806</v>
      </c>
      <c r="B682" s="73" t="s">
        <v>1472</v>
      </c>
      <c r="C682" s="15" t="s">
        <v>2516</v>
      </c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>
        <v>0</v>
      </c>
      <c r="AA682" s="24">
        <v>0</v>
      </c>
      <c r="AB682" s="24"/>
      <c r="AC682" s="24">
        <v>0</v>
      </c>
      <c r="AD682" s="24"/>
      <c r="AE682" s="24"/>
      <c r="AF682" s="24"/>
      <c r="AG682" s="24">
        <v>0</v>
      </c>
      <c r="AH682" s="24">
        <v>0</v>
      </c>
      <c r="AI682" s="24"/>
      <c r="AJ682" s="24">
        <v>0</v>
      </c>
      <c r="AK682" s="24"/>
      <c r="AL682" s="24"/>
    </row>
    <row r="683" spans="1:38" ht="78.75">
      <c r="A683" s="8" t="s">
        <v>806</v>
      </c>
      <c r="B683" s="73" t="s">
        <v>145</v>
      </c>
      <c r="C683" s="15" t="s">
        <v>348</v>
      </c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>
        <v>0</v>
      </c>
      <c r="AA683" s="24">
        <v>0</v>
      </c>
      <c r="AB683" s="24"/>
      <c r="AC683" s="24">
        <v>0</v>
      </c>
      <c r="AD683" s="24"/>
      <c r="AE683" s="24"/>
      <c r="AF683" s="24"/>
      <c r="AG683" s="24">
        <v>0</v>
      </c>
      <c r="AH683" s="24">
        <v>0</v>
      </c>
      <c r="AI683" s="24"/>
      <c r="AJ683" s="24">
        <v>0</v>
      </c>
      <c r="AK683" s="24"/>
      <c r="AL683" s="24"/>
    </row>
    <row r="684" spans="1:38" ht="31.5">
      <c r="A684" s="8" t="s">
        <v>806</v>
      </c>
      <c r="B684" s="73" t="s">
        <v>665</v>
      </c>
      <c r="C684" s="15" t="s">
        <v>764</v>
      </c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>
        <v>0</v>
      </c>
      <c r="AA684" s="24">
        <v>0</v>
      </c>
      <c r="AB684" s="24"/>
      <c r="AC684" s="24">
        <v>0</v>
      </c>
      <c r="AD684" s="24"/>
      <c r="AE684" s="24"/>
      <c r="AF684" s="24"/>
      <c r="AG684" s="24">
        <v>0</v>
      </c>
      <c r="AH684" s="24">
        <v>0</v>
      </c>
      <c r="AI684" s="24"/>
      <c r="AJ684" s="24">
        <v>0</v>
      </c>
      <c r="AK684" s="24"/>
      <c r="AL684" s="24"/>
    </row>
    <row r="685" spans="1:38" ht="47.25">
      <c r="A685" s="8" t="s">
        <v>806</v>
      </c>
      <c r="B685" s="73" t="s">
        <v>1473</v>
      </c>
      <c r="C685" s="15" t="s">
        <v>1474</v>
      </c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>
        <v>0</v>
      </c>
      <c r="AA685" s="24">
        <v>0</v>
      </c>
      <c r="AB685" s="24"/>
      <c r="AC685" s="24"/>
      <c r="AD685" s="24"/>
      <c r="AE685" s="24"/>
      <c r="AF685" s="24"/>
      <c r="AG685" s="24">
        <v>0</v>
      </c>
      <c r="AH685" s="24">
        <v>0</v>
      </c>
      <c r="AI685" s="24"/>
      <c r="AJ685" s="24"/>
      <c r="AK685" s="24"/>
      <c r="AL685" s="24"/>
    </row>
    <row r="686" spans="1:38" ht="63">
      <c r="A686" s="8" t="s">
        <v>806</v>
      </c>
      <c r="B686" s="73" t="s">
        <v>1475</v>
      </c>
      <c r="C686" s="15" t="s">
        <v>2517</v>
      </c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>
        <v>1.9556199999999999</v>
      </c>
      <c r="AA686" s="24">
        <v>0.16</v>
      </c>
      <c r="AB686" s="24"/>
      <c r="AC686" s="24">
        <v>0.25</v>
      </c>
      <c r="AD686" s="24"/>
      <c r="AE686" s="24"/>
      <c r="AF686" s="24"/>
      <c r="AG686" s="24">
        <v>1.9556199999999999</v>
      </c>
      <c r="AH686" s="24">
        <v>0.16</v>
      </c>
      <c r="AI686" s="24"/>
      <c r="AJ686" s="24">
        <v>0.25</v>
      </c>
      <c r="AK686" s="24"/>
      <c r="AL686" s="24"/>
    </row>
    <row r="687" spans="1:38" ht="78.75">
      <c r="A687" s="8" t="s">
        <v>806</v>
      </c>
      <c r="B687" s="73" t="s">
        <v>1476</v>
      </c>
      <c r="C687" s="15" t="s">
        <v>2518</v>
      </c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>
        <v>2.3768000000000007</v>
      </c>
      <c r="AA687" s="24">
        <v>0.16</v>
      </c>
      <c r="AB687" s="24"/>
      <c r="AC687" s="24">
        <v>0.34</v>
      </c>
      <c r="AD687" s="24"/>
      <c r="AE687" s="24"/>
      <c r="AF687" s="24"/>
      <c r="AG687" s="24">
        <v>2.3768000000000007</v>
      </c>
      <c r="AH687" s="24">
        <v>0.16</v>
      </c>
      <c r="AI687" s="24"/>
      <c r="AJ687" s="24">
        <v>0.34</v>
      </c>
      <c r="AK687" s="24"/>
      <c r="AL687" s="24"/>
    </row>
    <row r="688" spans="1:38" ht="63">
      <c r="A688" s="8" t="s">
        <v>806</v>
      </c>
      <c r="B688" s="73" t="s">
        <v>146</v>
      </c>
      <c r="C688" s="15" t="s">
        <v>2519</v>
      </c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>
        <v>0</v>
      </c>
      <c r="AA688" s="24">
        <v>0</v>
      </c>
      <c r="AB688" s="24"/>
      <c r="AC688" s="24">
        <v>0</v>
      </c>
      <c r="AD688" s="24"/>
      <c r="AE688" s="24"/>
      <c r="AF688" s="24"/>
      <c r="AG688" s="24">
        <v>0</v>
      </c>
      <c r="AH688" s="24">
        <v>0</v>
      </c>
      <c r="AI688" s="24"/>
      <c r="AJ688" s="24">
        <v>0</v>
      </c>
      <c r="AK688" s="24"/>
      <c r="AL688" s="24"/>
    </row>
    <row r="689" spans="1:38" ht="31.5">
      <c r="A689" s="8" t="s">
        <v>806</v>
      </c>
      <c r="B689" s="73" t="s">
        <v>666</v>
      </c>
      <c r="C689" s="15" t="s">
        <v>765</v>
      </c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>
        <v>0</v>
      </c>
      <c r="AA689" s="24">
        <v>0</v>
      </c>
      <c r="AB689" s="24"/>
      <c r="AC689" s="24">
        <v>0</v>
      </c>
      <c r="AD689" s="24"/>
      <c r="AE689" s="24"/>
      <c r="AF689" s="24"/>
      <c r="AG689" s="24">
        <v>0</v>
      </c>
      <c r="AH689" s="24">
        <v>0</v>
      </c>
      <c r="AI689" s="24"/>
      <c r="AJ689" s="24">
        <v>0</v>
      </c>
      <c r="AK689" s="24"/>
      <c r="AL689" s="24"/>
    </row>
    <row r="690" spans="1:38" ht="78.75">
      <c r="A690" s="8" t="s">
        <v>806</v>
      </c>
      <c r="B690" s="73" t="s">
        <v>1477</v>
      </c>
      <c r="C690" s="15" t="s">
        <v>1478</v>
      </c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>
        <v>0</v>
      </c>
      <c r="AA690" s="24">
        <v>0</v>
      </c>
      <c r="AB690" s="24"/>
      <c r="AC690" s="24"/>
      <c r="AD690" s="24"/>
      <c r="AE690" s="24"/>
      <c r="AF690" s="24"/>
      <c r="AG690" s="24">
        <v>0</v>
      </c>
      <c r="AH690" s="24">
        <v>0</v>
      </c>
      <c r="AI690" s="24"/>
      <c r="AJ690" s="24"/>
      <c r="AK690" s="24"/>
      <c r="AL690" s="24"/>
    </row>
    <row r="691" spans="1:38" ht="78.75">
      <c r="A691" s="8" t="s">
        <v>806</v>
      </c>
      <c r="B691" s="73" t="s">
        <v>1477</v>
      </c>
      <c r="C691" s="15" t="s">
        <v>1479</v>
      </c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>
        <v>0</v>
      </c>
      <c r="AA691" s="24">
        <v>0</v>
      </c>
      <c r="AB691" s="24"/>
      <c r="AC691" s="24"/>
      <c r="AD691" s="24"/>
      <c r="AE691" s="24"/>
      <c r="AF691" s="24"/>
      <c r="AG691" s="24">
        <v>0</v>
      </c>
      <c r="AH691" s="24">
        <v>0</v>
      </c>
      <c r="AI691" s="24"/>
      <c r="AJ691" s="24"/>
      <c r="AK691" s="24"/>
      <c r="AL691" s="24"/>
    </row>
    <row r="692" spans="1:38" ht="47.25">
      <c r="A692" s="8" t="s">
        <v>806</v>
      </c>
      <c r="B692" s="73" t="s">
        <v>1480</v>
      </c>
      <c r="C692" s="15" t="s">
        <v>1481</v>
      </c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>
        <v>0</v>
      </c>
      <c r="AA692" s="24">
        <v>0</v>
      </c>
      <c r="AB692" s="24"/>
      <c r="AC692" s="24"/>
      <c r="AD692" s="24"/>
      <c r="AE692" s="24"/>
      <c r="AF692" s="24"/>
      <c r="AG692" s="24">
        <v>0</v>
      </c>
      <c r="AH692" s="24">
        <v>0</v>
      </c>
      <c r="AI692" s="24"/>
      <c r="AJ692" s="24"/>
      <c r="AK692" s="24"/>
      <c r="AL692" s="24"/>
    </row>
    <row r="693" spans="1:38" ht="47.25">
      <c r="A693" s="8" t="s">
        <v>806</v>
      </c>
      <c r="B693" s="73" t="s">
        <v>667</v>
      </c>
      <c r="C693" s="15" t="s">
        <v>766</v>
      </c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>
        <v>0</v>
      </c>
      <c r="AA693" s="24">
        <v>0</v>
      </c>
      <c r="AB693" s="24"/>
      <c r="AC693" s="24">
        <v>0</v>
      </c>
      <c r="AD693" s="24"/>
      <c r="AE693" s="24"/>
      <c r="AF693" s="24"/>
      <c r="AG693" s="24">
        <v>0</v>
      </c>
      <c r="AH693" s="24">
        <v>0</v>
      </c>
      <c r="AI693" s="24"/>
      <c r="AJ693" s="24">
        <v>0</v>
      </c>
      <c r="AK693" s="24"/>
      <c r="AL693" s="24"/>
    </row>
    <row r="694" spans="1:38" ht="63">
      <c r="A694" s="8" t="s">
        <v>806</v>
      </c>
      <c r="B694" s="73" t="s">
        <v>201</v>
      </c>
      <c r="C694" s="15" t="s">
        <v>349</v>
      </c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>
        <v>0</v>
      </c>
      <c r="AA694" s="24">
        <v>0</v>
      </c>
      <c r="AB694" s="24"/>
      <c r="AC694" s="24">
        <v>0</v>
      </c>
      <c r="AD694" s="24"/>
      <c r="AE694" s="24"/>
      <c r="AF694" s="24"/>
      <c r="AG694" s="24">
        <v>0</v>
      </c>
      <c r="AH694" s="24">
        <v>0</v>
      </c>
      <c r="AI694" s="24"/>
      <c r="AJ694" s="24">
        <v>0</v>
      </c>
      <c r="AK694" s="24"/>
      <c r="AL694" s="24"/>
    </row>
    <row r="695" spans="1:38" ht="63">
      <c r="A695" s="8" t="s">
        <v>806</v>
      </c>
      <c r="B695" s="73" t="s">
        <v>668</v>
      </c>
      <c r="C695" s="15" t="s">
        <v>350</v>
      </c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>
        <v>0</v>
      </c>
      <c r="AA695" s="24">
        <v>0</v>
      </c>
      <c r="AB695" s="24"/>
      <c r="AC695" s="24">
        <v>0</v>
      </c>
      <c r="AD695" s="24"/>
      <c r="AE695" s="24"/>
      <c r="AF695" s="24"/>
      <c r="AG695" s="24">
        <v>0</v>
      </c>
      <c r="AH695" s="24">
        <v>0</v>
      </c>
      <c r="AI695" s="24"/>
      <c r="AJ695" s="24">
        <v>0</v>
      </c>
      <c r="AK695" s="24"/>
      <c r="AL695" s="24"/>
    </row>
    <row r="696" spans="1:38" ht="47.25">
      <c r="A696" s="8" t="s">
        <v>806</v>
      </c>
      <c r="B696" s="73" t="s">
        <v>202</v>
      </c>
      <c r="C696" s="15" t="s">
        <v>351</v>
      </c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>
        <v>0</v>
      </c>
      <c r="AA696" s="24">
        <v>0</v>
      </c>
      <c r="AB696" s="24"/>
      <c r="AC696" s="24">
        <v>0</v>
      </c>
      <c r="AD696" s="24"/>
      <c r="AE696" s="24"/>
      <c r="AF696" s="24"/>
      <c r="AG696" s="24">
        <v>0</v>
      </c>
      <c r="AH696" s="24">
        <v>0</v>
      </c>
      <c r="AI696" s="24"/>
      <c r="AJ696" s="24">
        <v>0</v>
      </c>
      <c r="AK696" s="24"/>
      <c r="AL696" s="24"/>
    </row>
    <row r="697" spans="1:38" ht="47.25">
      <c r="A697" s="8" t="s">
        <v>806</v>
      </c>
      <c r="B697" s="73" t="s">
        <v>669</v>
      </c>
      <c r="C697" s="15" t="s">
        <v>767</v>
      </c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>
        <v>0</v>
      </c>
      <c r="AA697" s="24">
        <v>0</v>
      </c>
      <c r="AB697" s="24"/>
      <c r="AC697" s="24">
        <v>0</v>
      </c>
      <c r="AD697" s="24"/>
      <c r="AE697" s="24"/>
      <c r="AF697" s="24"/>
      <c r="AG697" s="24">
        <v>0</v>
      </c>
      <c r="AH697" s="24">
        <v>0</v>
      </c>
      <c r="AI697" s="24"/>
      <c r="AJ697" s="24">
        <v>0</v>
      </c>
      <c r="AK697" s="24"/>
      <c r="AL697" s="24"/>
    </row>
    <row r="698" spans="1:38" ht="63">
      <c r="A698" s="8" t="s">
        <v>806</v>
      </c>
      <c r="B698" s="73" t="s">
        <v>1482</v>
      </c>
      <c r="C698" s="15" t="s">
        <v>1483</v>
      </c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>
        <v>0</v>
      </c>
      <c r="AA698" s="24">
        <v>0</v>
      </c>
      <c r="AB698" s="24"/>
      <c r="AC698" s="24">
        <v>0</v>
      </c>
      <c r="AD698" s="24"/>
      <c r="AE698" s="24"/>
      <c r="AF698" s="24"/>
      <c r="AG698" s="24">
        <v>0</v>
      </c>
      <c r="AH698" s="24">
        <v>0</v>
      </c>
      <c r="AI698" s="24"/>
      <c r="AJ698" s="24">
        <v>0</v>
      </c>
      <c r="AK698" s="24"/>
      <c r="AL698" s="24"/>
    </row>
    <row r="699" spans="1:38" ht="47.25">
      <c r="A699" s="8" t="s">
        <v>806</v>
      </c>
      <c r="B699" s="73" t="s">
        <v>1484</v>
      </c>
      <c r="C699" s="15" t="s">
        <v>2520</v>
      </c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>
        <v>0</v>
      </c>
      <c r="AA699" s="24">
        <v>0</v>
      </c>
      <c r="AB699" s="24"/>
      <c r="AC699" s="24">
        <v>0</v>
      </c>
      <c r="AD699" s="24"/>
      <c r="AE699" s="24"/>
      <c r="AF699" s="24"/>
      <c r="AG699" s="24">
        <v>0</v>
      </c>
      <c r="AH699" s="24">
        <v>0</v>
      </c>
      <c r="AI699" s="24"/>
      <c r="AJ699" s="24">
        <v>0</v>
      </c>
      <c r="AK699" s="24"/>
      <c r="AL699" s="24"/>
    </row>
    <row r="700" spans="1:38" ht="47.25">
      <c r="A700" s="8" t="s">
        <v>806</v>
      </c>
      <c r="B700" s="73" t="s">
        <v>1485</v>
      </c>
      <c r="C700" s="15" t="s">
        <v>1486</v>
      </c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>
        <v>0.64146999999999998</v>
      </c>
      <c r="AA700" s="24">
        <v>0</v>
      </c>
      <c r="AB700" s="24"/>
      <c r="AC700" s="24">
        <v>0.11</v>
      </c>
      <c r="AD700" s="24"/>
      <c r="AE700" s="24"/>
      <c r="AF700" s="24"/>
      <c r="AG700" s="24">
        <v>0.64146999999999998</v>
      </c>
      <c r="AH700" s="24">
        <v>0</v>
      </c>
      <c r="AI700" s="24"/>
      <c r="AJ700" s="24">
        <v>0.11</v>
      </c>
      <c r="AK700" s="24"/>
      <c r="AL700" s="24"/>
    </row>
    <row r="701" spans="1:38" ht="47.25">
      <c r="A701" s="8" t="s">
        <v>806</v>
      </c>
      <c r="B701" s="73" t="s">
        <v>1487</v>
      </c>
      <c r="C701" s="15" t="s">
        <v>1488</v>
      </c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>
        <v>0.37184</v>
      </c>
      <c r="AA701" s="24">
        <v>0</v>
      </c>
      <c r="AB701" s="24"/>
      <c r="AC701" s="24">
        <v>0.04</v>
      </c>
      <c r="AD701" s="24"/>
      <c r="AE701" s="24"/>
      <c r="AF701" s="24"/>
      <c r="AG701" s="24">
        <v>0.37184</v>
      </c>
      <c r="AH701" s="24">
        <v>0</v>
      </c>
      <c r="AI701" s="24"/>
      <c r="AJ701" s="24">
        <v>0.04</v>
      </c>
      <c r="AK701" s="24"/>
      <c r="AL701" s="24"/>
    </row>
    <row r="702" spans="1:38" ht="47.25">
      <c r="A702" s="8" t="s">
        <v>806</v>
      </c>
      <c r="B702" s="73" t="s">
        <v>1489</v>
      </c>
      <c r="C702" s="15" t="s">
        <v>1490</v>
      </c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>
        <v>0.37184</v>
      </c>
      <c r="AA702" s="24">
        <v>0</v>
      </c>
      <c r="AB702" s="24"/>
      <c r="AC702" s="24">
        <v>0.04</v>
      </c>
      <c r="AD702" s="24"/>
      <c r="AE702" s="24"/>
      <c r="AF702" s="24"/>
      <c r="AG702" s="24">
        <v>0.37184</v>
      </c>
      <c r="AH702" s="24">
        <v>0</v>
      </c>
      <c r="AI702" s="24"/>
      <c r="AJ702" s="24">
        <v>0.04</v>
      </c>
      <c r="AK702" s="24"/>
      <c r="AL702" s="24"/>
    </row>
    <row r="703" spans="1:38" ht="47.25">
      <c r="A703" s="8" t="s">
        <v>806</v>
      </c>
      <c r="B703" s="73" t="s">
        <v>1491</v>
      </c>
      <c r="C703" s="15" t="s">
        <v>1492</v>
      </c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>
        <v>0.68200000000000005</v>
      </c>
      <c r="AA703" s="24">
        <v>0</v>
      </c>
      <c r="AB703" s="24"/>
      <c r="AC703" s="24">
        <v>0.12</v>
      </c>
      <c r="AD703" s="24"/>
      <c r="AE703" s="24"/>
      <c r="AF703" s="24"/>
      <c r="AG703" s="24">
        <v>0.68200000000000005</v>
      </c>
      <c r="AH703" s="24">
        <v>0</v>
      </c>
      <c r="AI703" s="24"/>
      <c r="AJ703" s="24">
        <v>0.12</v>
      </c>
      <c r="AK703" s="24"/>
      <c r="AL703" s="24"/>
    </row>
    <row r="704" spans="1:38" ht="47.25">
      <c r="A704" s="8" t="s">
        <v>806</v>
      </c>
      <c r="B704" s="73" t="s">
        <v>1493</v>
      </c>
      <c r="C704" s="15" t="s">
        <v>1494</v>
      </c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>
        <v>0.76305000000000001</v>
      </c>
      <c r="AA704" s="24">
        <v>0</v>
      </c>
      <c r="AB704" s="24"/>
      <c r="AC704" s="24">
        <v>0.14000000000000001</v>
      </c>
      <c r="AD704" s="24"/>
      <c r="AE704" s="24"/>
      <c r="AF704" s="24"/>
      <c r="AG704" s="24">
        <v>0.76305000000000001</v>
      </c>
      <c r="AH704" s="24">
        <v>0</v>
      </c>
      <c r="AI704" s="24"/>
      <c r="AJ704" s="24">
        <v>0.14000000000000001</v>
      </c>
      <c r="AK704" s="24"/>
      <c r="AL704" s="24"/>
    </row>
    <row r="705" spans="1:38" ht="47.25">
      <c r="A705" s="8" t="s">
        <v>806</v>
      </c>
      <c r="B705" s="73" t="s">
        <v>1495</v>
      </c>
      <c r="C705" s="15" t="s">
        <v>1496</v>
      </c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>
        <v>0.41000999999999999</v>
      </c>
      <c r="AA705" s="24">
        <v>0</v>
      </c>
      <c r="AB705" s="24"/>
      <c r="AC705" s="24">
        <v>0.05</v>
      </c>
      <c r="AD705" s="24"/>
      <c r="AE705" s="24"/>
      <c r="AF705" s="24"/>
      <c r="AG705" s="24">
        <v>0.41000999999999999</v>
      </c>
      <c r="AH705" s="24">
        <v>0</v>
      </c>
      <c r="AI705" s="24"/>
      <c r="AJ705" s="24">
        <v>0.05</v>
      </c>
      <c r="AK705" s="24"/>
      <c r="AL705" s="24"/>
    </row>
    <row r="706" spans="1:38" ht="47.25">
      <c r="A706" s="8" t="s">
        <v>806</v>
      </c>
      <c r="B706" s="73" t="s">
        <v>1497</v>
      </c>
      <c r="C706" s="15" t="s">
        <v>1498</v>
      </c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>
        <v>0.68200000000000005</v>
      </c>
      <c r="AA706" s="24">
        <v>0</v>
      </c>
      <c r="AB706" s="24"/>
      <c r="AC706" s="24">
        <v>0.12</v>
      </c>
      <c r="AD706" s="24"/>
      <c r="AE706" s="24"/>
      <c r="AF706" s="24"/>
      <c r="AG706" s="24">
        <v>0.68200000000000005</v>
      </c>
      <c r="AH706" s="24">
        <v>0</v>
      </c>
      <c r="AI706" s="24"/>
      <c r="AJ706" s="24">
        <v>0.12</v>
      </c>
      <c r="AK706" s="24"/>
      <c r="AL706" s="24"/>
    </row>
    <row r="707" spans="1:38" ht="47.25">
      <c r="A707" s="8" t="s">
        <v>806</v>
      </c>
      <c r="B707" s="73" t="s">
        <v>1499</v>
      </c>
      <c r="C707" s="15" t="s">
        <v>1500</v>
      </c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>
        <v>1.04681</v>
      </c>
      <c r="AA707" s="24">
        <v>0</v>
      </c>
      <c r="AB707" s="24"/>
      <c r="AC707" s="24">
        <v>0.21</v>
      </c>
      <c r="AD707" s="24"/>
      <c r="AE707" s="24"/>
      <c r="AF707" s="24"/>
      <c r="AG707" s="24">
        <v>1.04681</v>
      </c>
      <c r="AH707" s="24">
        <v>0</v>
      </c>
      <c r="AI707" s="24"/>
      <c r="AJ707" s="24">
        <v>0.21</v>
      </c>
      <c r="AK707" s="24"/>
      <c r="AL707" s="24"/>
    </row>
    <row r="708" spans="1:38" ht="63">
      <c r="A708" s="8" t="s">
        <v>806</v>
      </c>
      <c r="B708" s="73" t="s">
        <v>1501</v>
      </c>
      <c r="C708" s="15" t="s">
        <v>1502</v>
      </c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>
        <v>0.80361000000000005</v>
      </c>
      <c r="AA708" s="24">
        <v>0</v>
      </c>
      <c r="AB708" s="24"/>
      <c r="AC708" s="24">
        <v>0.15</v>
      </c>
      <c r="AD708" s="24"/>
      <c r="AE708" s="24"/>
      <c r="AF708" s="24"/>
      <c r="AG708" s="24">
        <v>0.80361000000000005</v>
      </c>
      <c r="AH708" s="24">
        <v>0</v>
      </c>
      <c r="AI708" s="24"/>
      <c r="AJ708" s="24">
        <v>0.15</v>
      </c>
      <c r="AK708" s="24"/>
      <c r="AL708" s="24"/>
    </row>
    <row r="709" spans="1:38" ht="63">
      <c r="A709" s="8" t="s">
        <v>806</v>
      </c>
      <c r="B709" s="73" t="s">
        <v>1503</v>
      </c>
      <c r="C709" s="15" t="s">
        <v>1504</v>
      </c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>
        <v>0.64146999999999998</v>
      </c>
      <c r="AA709" s="24">
        <v>0</v>
      </c>
      <c r="AB709" s="24"/>
      <c r="AC709" s="24">
        <v>0.11</v>
      </c>
      <c r="AD709" s="24"/>
      <c r="AE709" s="24"/>
      <c r="AF709" s="24"/>
      <c r="AG709" s="24">
        <v>0.64146999999999998</v>
      </c>
      <c r="AH709" s="24">
        <v>0</v>
      </c>
      <c r="AI709" s="24"/>
      <c r="AJ709" s="24">
        <v>0.11</v>
      </c>
      <c r="AK709" s="24"/>
      <c r="AL709" s="24"/>
    </row>
    <row r="710" spans="1:38" ht="63">
      <c r="A710" s="8" t="s">
        <v>806</v>
      </c>
      <c r="B710" s="73" t="s">
        <v>1505</v>
      </c>
      <c r="C710" s="15" t="s">
        <v>1506</v>
      </c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>
        <v>0.48637000000000008</v>
      </c>
      <c r="AA710" s="24">
        <v>0</v>
      </c>
      <c r="AB710" s="24"/>
      <c r="AC710" s="24">
        <v>0.070000000000000007</v>
      </c>
      <c r="AD710" s="24"/>
      <c r="AE710" s="24"/>
      <c r="AF710" s="24"/>
      <c r="AG710" s="24">
        <v>0.48637000000000008</v>
      </c>
      <c r="AH710" s="24">
        <v>0</v>
      </c>
      <c r="AI710" s="24"/>
      <c r="AJ710" s="24">
        <v>0.070000000000000007</v>
      </c>
      <c r="AK710" s="24"/>
      <c r="AL710" s="24"/>
    </row>
    <row r="711" spans="1:38" ht="63">
      <c r="A711" s="8" t="s">
        <v>806</v>
      </c>
      <c r="B711" s="73" t="s">
        <v>1507</v>
      </c>
      <c r="C711" s="15" t="s">
        <v>1508</v>
      </c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>
        <v>0.60090999999999994</v>
      </c>
      <c r="AA711" s="24">
        <v>0</v>
      </c>
      <c r="AB711" s="24"/>
      <c r="AC711" s="24">
        <v>0.10</v>
      </c>
      <c r="AD711" s="24"/>
      <c r="AE711" s="24"/>
      <c r="AF711" s="24"/>
      <c r="AG711" s="24">
        <v>0.60090999999999994</v>
      </c>
      <c r="AH711" s="24">
        <v>0</v>
      </c>
      <c r="AI711" s="24"/>
      <c r="AJ711" s="24">
        <v>0.10</v>
      </c>
      <c r="AK711" s="24"/>
      <c r="AL711" s="24"/>
    </row>
    <row r="712" spans="1:38" ht="63">
      <c r="A712" s="8" t="s">
        <v>806</v>
      </c>
      <c r="B712" s="73" t="s">
        <v>1509</v>
      </c>
      <c r="C712" s="15" t="s">
        <v>1510</v>
      </c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>
        <v>0.33365</v>
      </c>
      <c r="AA712" s="24">
        <v>0</v>
      </c>
      <c r="AB712" s="24"/>
      <c r="AC712" s="24">
        <v>0.03</v>
      </c>
      <c r="AD712" s="24"/>
      <c r="AE712" s="24"/>
      <c r="AF712" s="24"/>
      <c r="AG712" s="24">
        <v>0.33365</v>
      </c>
      <c r="AH712" s="24">
        <v>0</v>
      </c>
      <c r="AI712" s="24"/>
      <c r="AJ712" s="24">
        <v>0.03</v>
      </c>
      <c r="AK712" s="24"/>
      <c r="AL712" s="24"/>
    </row>
    <row r="713" spans="1:38" ht="63">
      <c r="A713" s="8" t="s">
        <v>806</v>
      </c>
      <c r="B713" s="73" t="s">
        <v>1511</v>
      </c>
      <c r="C713" s="15" t="s">
        <v>1512</v>
      </c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>
        <v>0.59865000000000002</v>
      </c>
      <c r="AA713" s="24">
        <v>0</v>
      </c>
      <c r="AB713" s="24"/>
      <c r="AC713" s="24">
        <v>0.11</v>
      </c>
      <c r="AD713" s="24"/>
      <c r="AE713" s="24"/>
      <c r="AF713" s="24"/>
      <c r="AG713" s="24">
        <v>0.59865000000000002</v>
      </c>
      <c r="AH713" s="24">
        <v>0</v>
      </c>
      <c r="AI713" s="24"/>
      <c r="AJ713" s="24">
        <v>0.11</v>
      </c>
      <c r="AK713" s="24"/>
      <c r="AL713" s="24"/>
    </row>
    <row r="714" spans="1:38" ht="63">
      <c r="A714" s="8" t="s">
        <v>806</v>
      </c>
      <c r="B714" s="73" t="s">
        <v>1513</v>
      </c>
      <c r="C714" s="15" t="s">
        <v>1514</v>
      </c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>
        <v>0.45912000000000003</v>
      </c>
      <c r="AA714" s="24">
        <v>0</v>
      </c>
      <c r="AB714" s="24"/>
      <c r="AC714" s="24">
        <v>0.070000000000000007</v>
      </c>
      <c r="AD714" s="24"/>
      <c r="AE714" s="24"/>
      <c r="AF714" s="24"/>
      <c r="AG714" s="24">
        <v>0.45912000000000003</v>
      </c>
      <c r="AH714" s="24">
        <v>0</v>
      </c>
      <c r="AI714" s="24"/>
      <c r="AJ714" s="24">
        <v>0.070000000000000007</v>
      </c>
      <c r="AK714" s="24"/>
      <c r="AL714" s="24"/>
    </row>
    <row r="715" spans="1:38" ht="63">
      <c r="A715" s="8" t="s">
        <v>806</v>
      </c>
      <c r="B715" s="73" t="s">
        <v>1515</v>
      </c>
      <c r="C715" s="15" t="s">
        <v>1516</v>
      </c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>
        <v>0.45912000000000003</v>
      </c>
      <c r="AA715" s="24">
        <v>0</v>
      </c>
      <c r="AB715" s="24"/>
      <c r="AC715" s="24">
        <v>0.070000000000000007</v>
      </c>
      <c r="AD715" s="24"/>
      <c r="AE715" s="24"/>
      <c r="AF715" s="24"/>
      <c r="AG715" s="24">
        <v>0.45912000000000003</v>
      </c>
      <c r="AH715" s="24">
        <v>0</v>
      </c>
      <c r="AI715" s="24"/>
      <c r="AJ715" s="24">
        <v>0.070000000000000007</v>
      </c>
      <c r="AK715" s="24"/>
      <c r="AL715" s="24"/>
    </row>
    <row r="716" spans="1:38" ht="63">
      <c r="A716" s="8" t="s">
        <v>806</v>
      </c>
      <c r="B716" s="73" t="s">
        <v>1517</v>
      </c>
      <c r="C716" s="15" t="s">
        <v>1518</v>
      </c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>
        <v>0.32198000000000004</v>
      </c>
      <c r="AA716" s="24">
        <v>0</v>
      </c>
      <c r="AB716" s="24"/>
      <c r="AC716" s="24">
        <v>0.03</v>
      </c>
      <c r="AD716" s="24"/>
      <c r="AE716" s="24"/>
      <c r="AF716" s="24"/>
      <c r="AG716" s="24">
        <v>0.32198000000000004</v>
      </c>
      <c r="AH716" s="24">
        <v>0</v>
      </c>
      <c r="AI716" s="24"/>
      <c r="AJ716" s="24">
        <v>0.03</v>
      </c>
      <c r="AK716" s="24"/>
      <c r="AL716" s="24"/>
    </row>
    <row r="717" spans="1:38" ht="63">
      <c r="A717" s="8" t="s">
        <v>806</v>
      </c>
      <c r="B717" s="73" t="s">
        <v>1519</v>
      </c>
      <c r="C717" s="15" t="s">
        <v>1520</v>
      </c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>
        <v>0.52768999999999999</v>
      </c>
      <c r="AA717" s="24">
        <v>0</v>
      </c>
      <c r="AB717" s="24"/>
      <c r="AC717" s="24">
        <v>0.09</v>
      </c>
      <c r="AD717" s="24"/>
      <c r="AE717" s="24"/>
      <c r="AF717" s="24"/>
      <c r="AG717" s="24">
        <v>0.52768999999999999</v>
      </c>
      <c r="AH717" s="24">
        <v>0</v>
      </c>
      <c r="AI717" s="24"/>
      <c r="AJ717" s="24">
        <v>0.09</v>
      </c>
      <c r="AK717" s="24"/>
      <c r="AL717" s="24"/>
    </row>
    <row r="718" spans="1:38" ht="63">
      <c r="A718" s="8" t="s">
        <v>806</v>
      </c>
      <c r="B718" s="73" t="s">
        <v>1521</v>
      </c>
      <c r="C718" s="15" t="s">
        <v>1522</v>
      </c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>
        <v>0.45912000000000003</v>
      </c>
      <c r="AA718" s="24">
        <v>0</v>
      </c>
      <c r="AB718" s="24"/>
      <c r="AC718" s="24">
        <v>0.070000000000000007</v>
      </c>
      <c r="AD718" s="24"/>
      <c r="AE718" s="24"/>
      <c r="AF718" s="24"/>
      <c r="AG718" s="24">
        <v>0.45912000000000003</v>
      </c>
      <c r="AH718" s="24">
        <v>0</v>
      </c>
      <c r="AI718" s="24"/>
      <c r="AJ718" s="24">
        <v>0.070000000000000007</v>
      </c>
      <c r="AK718" s="24"/>
      <c r="AL718" s="24"/>
    </row>
    <row r="719" spans="1:38" ht="63">
      <c r="A719" s="8" t="s">
        <v>806</v>
      </c>
      <c r="B719" s="73" t="s">
        <v>1523</v>
      </c>
      <c r="C719" s="15" t="s">
        <v>1524</v>
      </c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>
        <v>0.56198000000000004</v>
      </c>
      <c r="AA719" s="24">
        <v>0</v>
      </c>
      <c r="AB719" s="24"/>
      <c r="AC719" s="24">
        <v>0.10</v>
      </c>
      <c r="AD719" s="24"/>
      <c r="AE719" s="24"/>
      <c r="AF719" s="24"/>
      <c r="AG719" s="24">
        <v>0.56198000000000004</v>
      </c>
      <c r="AH719" s="24">
        <v>0</v>
      </c>
      <c r="AI719" s="24"/>
      <c r="AJ719" s="24">
        <v>0.10</v>
      </c>
      <c r="AK719" s="24"/>
      <c r="AL719" s="24"/>
    </row>
    <row r="720" spans="1:38" ht="47.25">
      <c r="A720" s="8" t="s">
        <v>806</v>
      </c>
      <c r="B720" s="73" t="s">
        <v>1525</v>
      </c>
      <c r="C720" s="15" t="s">
        <v>1526</v>
      </c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>
        <v>0.78185000000000004</v>
      </c>
      <c r="AA720" s="24">
        <v>0</v>
      </c>
      <c r="AB720" s="24"/>
      <c r="AC720" s="24">
        <v>0.16</v>
      </c>
      <c r="AD720" s="24"/>
      <c r="AE720" s="24"/>
      <c r="AF720" s="24"/>
      <c r="AG720" s="24">
        <v>0.78185000000000004</v>
      </c>
      <c r="AH720" s="24">
        <v>0</v>
      </c>
      <c r="AI720" s="24"/>
      <c r="AJ720" s="24">
        <v>0.16</v>
      </c>
      <c r="AK720" s="24"/>
      <c r="AL720" s="24"/>
    </row>
    <row r="721" spans="1:38" ht="63">
      <c r="A721" s="8" t="s">
        <v>806</v>
      </c>
      <c r="B721" s="73" t="s">
        <v>1527</v>
      </c>
      <c r="C721" s="15" t="s">
        <v>1528</v>
      </c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>
        <v>0.63528999999999991</v>
      </c>
      <c r="AA721" s="24">
        <v>0</v>
      </c>
      <c r="AB721" s="24"/>
      <c r="AC721" s="24">
        <v>0.12</v>
      </c>
      <c r="AD721" s="24"/>
      <c r="AE721" s="24"/>
      <c r="AF721" s="24"/>
      <c r="AG721" s="24">
        <v>0.63528999999999991</v>
      </c>
      <c r="AH721" s="24">
        <v>0</v>
      </c>
      <c r="AI721" s="24"/>
      <c r="AJ721" s="24">
        <v>0.12</v>
      </c>
      <c r="AK721" s="24"/>
      <c r="AL721" s="24"/>
    </row>
    <row r="722" spans="1:38" ht="47.25">
      <c r="A722" s="8" t="s">
        <v>806</v>
      </c>
      <c r="B722" s="73" t="s">
        <v>203</v>
      </c>
      <c r="C722" s="15" t="s">
        <v>352</v>
      </c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>
        <v>0</v>
      </c>
      <c r="AA722" s="24">
        <v>0</v>
      </c>
      <c r="AB722" s="24"/>
      <c r="AC722" s="24">
        <v>0</v>
      </c>
      <c r="AD722" s="24"/>
      <c r="AE722" s="24"/>
      <c r="AF722" s="24"/>
      <c r="AG722" s="24">
        <v>0</v>
      </c>
      <c r="AH722" s="24">
        <v>0</v>
      </c>
      <c r="AI722" s="24"/>
      <c r="AJ722" s="24">
        <v>0</v>
      </c>
      <c r="AK722" s="24"/>
      <c r="AL722" s="24"/>
    </row>
    <row r="723" spans="1:38" ht="47.25">
      <c r="A723" s="8" t="s">
        <v>806</v>
      </c>
      <c r="B723" s="73" t="s">
        <v>204</v>
      </c>
      <c r="C723" s="15" t="s">
        <v>353</v>
      </c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>
        <v>0</v>
      </c>
      <c r="AA723" s="24">
        <v>0</v>
      </c>
      <c r="AB723" s="24"/>
      <c r="AC723" s="24">
        <v>0</v>
      </c>
      <c r="AD723" s="24"/>
      <c r="AE723" s="24"/>
      <c r="AF723" s="24"/>
      <c r="AG723" s="24">
        <v>0</v>
      </c>
      <c r="AH723" s="24">
        <v>0</v>
      </c>
      <c r="AI723" s="24"/>
      <c r="AJ723" s="24">
        <v>0</v>
      </c>
      <c r="AK723" s="24"/>
      <c r="AL723" s="24"/>
    </row>
    <row r="724" spans="1:38" ht="47.25">
      <c r="A724" s="8" t="s">
        <v>806</v>
      </c>
      <c r="B724" s="73" t="s">
        <v>205</v>
      </c>
      <c r="C724" s="15" t="s">
        <v>354</v>
      </c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>
        <v>0</v>
      </c>
      <c r="AA724" s="24">
        <v>0</v>
      </c>
      <c r="AB724" s="24"/>
      <c r="AC724" s="24">
        <v>0</v>
      </c>
      <c r="AD724" s="24"/>
      <c r="AE724" s="24"/>
      <c r="AF724" s="24"/>
      <c r="AG724" s="24">
        <v>0</v>
      </c>
      <c r="AH724" s="24">
        <v>0</v>
      </c>
      <c r="AI724" s="24"/>
      <c r="AJ724" s="24">
        <v>0</v>
      </c>
      <c r="AK724" s="24"/>
      <c r="AL724" s="24"/>
    </row>
    <row r="725" spans="1:38" ht="47.25">
      <c r="A725" s="8" t="s">
        <v>806</v>
      </c>
      <c r="B725" s="73" t="s">
        <v>1529</v>
      </c>
      <c r="C725" s="15" t="s">
        <v>1530</v>
      </c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>
        <v>0</v>
      </c>
      <c r="AA725" s="24">
        <v>0</v>
      </c>
      <c r="AB725" s="24"/>
      <c r="AC725" s="24">
        <v>0</v>
      </c>
      <c r="AD725" s="24"/>
      <c r="AE725" s="24"/>
      <c r="AF725" s="24"/>
      <c r="AG725" s="24">
        <v>0</v>
      </c>
      <c r="AH725" s="24">
        <v>0</v>
      </c>
      <c r="AI725" s="24"/>
      <c r="AJ725" s="24">
        <v>0</v>
      </c>
      <c r="AK725" s="24"/>
      <c r="AL725" s="24"/>
    </row>
    <row r="726" spans="1:38" ht="78.75">
      <c r="A726" s="8" t="s">
        <v>806</v>
      </c>
      <c r="B726" s="73" t="s">
        <v>147</v>
      </c>
      <c r="C726" s="15" t="s">
        <v>2521</v>
      </c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>
        <v>0</v>
      </c>
      <c r="AA726" s="24">
        <v>0</v>
      </c>
      <c r="AB726" s="24"/>
      <c r="AC726" s="24">
        <v>0</v>
      </c>
      <c r="AD726" s="24"/>
      <c r="AE726" s="24"/>
      <c r="AF726" s="24"/>
      <c r="AG726" s="24">
        <v>0</v>
      </c>
      <c r="AH726" s="24">
        <v>0</v>
      </c>
      <c r="AI726" s="24"/>
      <c r="AJ726" s="24">
        <v>0</v>
      </c>
      <c r="AK726" s="24"/>
      <c r="AL726" s="24"/>
    </row>
    <row r="727" spans="1:38" ht="63">
      <c r="A727" s="8" t="s">
        <v>806</v>
      </c>
      <c r="B727" s="73" t="s">
        <v>1531</v>
      </c>
      <c r="C727" s="15" t="s">
        <v>1532</v>
      </c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>
        <v>3.1568999999999998</v>
      </c>
      <c r="AA727" s="24">
        <v>0.25</v>
      </c>
      <c r="AB727" s="24"/>
      <c r="AC727" s="24">
        <v>0.30</v>
      </c>
      <c r="AD727" s="24"/>
      <c r="AE727" s="24"/>
      <c r="AF727" s="24"/>
      <c r="AG727" s="24">
        <v>3.1568999999999998</v>
      </c>
      <c r="AH727" s="24">
        <v>0.25</v>
      </c>
      <c r="AI727" s="24"/>
      <c r="AJ727" s="24">
        <v>0.30</v>
      </c>
      <c r="AK727" s="24"/>
      <c r="AL727" s="24"/>
    </row>
    <row r="728" spans="1:38" ht="47.25">
      <c r="A728" s="8" t="s">
        <v>806</v>
      </c>
      <c r="B728" s="73" t="s">
        <v>1533</v>
      </c>
      <c r="C728" s="15" t="s">
        <v>1534</v>
      </c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>
        <v>4.4780200000000008</v>
      </c>
      <c r="AA728" s="24">
        <v>0</v>
      </c>
      <c r="AB728" s="24"/>
      <c r="AC728" s="24">
        <v>0</v>
      </c>
      <c r="AD728" s="24"/>
      <c r="AE728" s="24"/>
      <c r="AF728" s="24"/>
      <c r="AG728" s="24">
        <v>4.4780200000000008</v>
      </c>
      <c r="AH728" s="24">
        <v>0</v>
      </c>
      <c r="AI728" s="24"/>
      <c r="AJ728" s="24">
        <v>0</v>
      </c>
      <c r="AK728" s="24"/>
      <c r="AL728" s="24"/>
    </row>
    <row r="729" spans="1:38" ht="47.25">
      <c r="A729" s="8" t="s">
        <v>806</v>
      </c>
      <c r="B729" s="73" t="s">
        <v>1535</v>
      </c>
      <c r="C729" s="15" t="s">
        <v>2522</v>
      </c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>
        <v>7.7533800000000008</v>
      </c>
      <c r="AA729" s="24">
        <v>0.5</v>
      </c>
      <c r="AB729" s="24"/>
      <c r="AC729" s="24">
        <v>1</v>
      </c>
      <c r="AD729" s="24"/>
      <c r="AE729" s="24"/>
      <c r="AF729" s="24"/>
      <c r="AG729" s="24">
        <v>7.7533800000000008</v>
      </c>
      <c r="AH729" s="24">
        <v>0.5</v>
      </c>
      <c r="AI729" s="24"/>
      <c r="AJ729" s="24">
        <v>1</v>
      </c>
      <c r="AK729" s="24"/>
      <c r="AL729" s="24"/>
    </row>
    <row r="730" spans="1:38" ht="63">
      <c r="A730" s="8" t="s">
        <v>806</v>
      </c>
      <c r="B730" s="73" t="s">
        <v>1536</v>
      </c>
      <c r="C730" s="15" t="s">
        <v>1537</v>
      </c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>
        <v>0</v>
      </c>
      <c r="AA730" s="24">
        <v>0</v>
      </c>
      <c r="AB730" s="24"/>
      <c r="AC730" s="24">
        <v>0</v>
      </c>
      <c r="AD730" s="24"/>
      <c r="AE730" s="24"/>
      <c r="AF730" s="24"/>
      <c r="AG730" s="24">
        <v>0</v>
      </c>
      <c r="AH730" s="24">
        <v>0</v>
      </c>
      <c r="AI730" s="24"/>
      <c r="AJ730" s="24">
        <v>0</v>
      </c>
      <c r="AK730" s="24"/>
      <c r="AL730" s="24"/>
    </row>
    <row r="731" spans="1:38" ht="63">
      <c r="A731" s="8" t="s">
        <v>806</v>
      </c>
      <c r="B731" s="73" t="s">
        <v>1538</v>
      </c>
      <c r="C731" s="15" t="s">
        <v>2523</v>
      </c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>
        <v>0</v>
      </c>
      <c r="AA731" s="24">
        <v>0</v>
      </c>
      <c r="AB731" s="24"/>
      <c r="AC731" s="24">
        <v>0</v>
      </c>
      <c r="AD731" s="24"/>
      <c r="AE731" s="24"/>
      <c r="AF731" s="24"/>
      <c r="AG731" s="24">
        <v>0</v>
      </c>
      <c r="AH731" s="24">
        <v>0</v>
      </c>
      <c r="AI731" s="24"/>
      <c r="AJ731" s="24">
        <v>0</v>
      </c>
      <c r="AK731" s="24"/>
      <c r="AL731" s="24"/>
    </row>
    <row r="732" spans="1:38" ht="47.25">
      <c r="A732" s="8" t="s">
        <v>806</v>
      </c>
      <c r="B732" s="73" t="s">
        <v>670</v>
      </c>
      <c r="C732" s="15" t="s">
        <v>768</v>
      </c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>
        <v>0</v>
      </c>
      <c r="AA732" s="24">
        <v>0</v>
      </c>
      <c r="AB732" s="24"/>
      <c r="AC732" s="24">
        <v>0</v>
      </c>
      <c r="AD732" s="24"/>
      <c r="AE732" s="24"/>
      <c r="AF732" s="24"/>
      <c r="AG732" s="24">
        <v>0</v>
      </c>
      <c r="AH732" s="24">
        <v>0</v>
      </c>
      <c r="AI732" s="24"/>
      <c r="AJ732" s="24">
        <v>0</v>
      </c>
      <c r="AK732" s="24"/>
      <c r="AL732" s="24"/>
    </row>
    <row r="733" spans="1:38" ht="47.25">
      <c r="A733" s="8" t="s">
        <v>806</v>
      </c>
      <c r="B733" s="73" t="s">
        <v>1539</v>
      </c>
      <c r="C733" s="15" t="s">
        <v>1540</v>
      </c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>
        <v>6.0568199999999992</v>
      </c>
      <c r="AA733" s="24">
        <v>0.25</v>
      </c>
      <c r="AB733" s="24"/>
      <c r="AC733" s="24">
        <v>0.19400000000000001</v>
      </c>
      <c r="AD733" s="24"/>
      <c r="AE733" s="24"/>
      <c r="AF733" s="24"/>
      <c r="AG733" s="24">
        <v>6.0568199999999992</v>
      </c>
      <c r="AH733" s="24">
        <v>0.25</v>
      </c>
      <c r="AI733" s="24"/>
      <c r="AJ733" s="24">
        <v>0.19400000000000001</v>
      </c>
      <c r="AK733" s="24"/>
      <c r="AL733" s="24"/>
    </row>
    <row r="734" spans="1:38" ht="47.25">
      <c r="A734" s="8" t="s">
        <v>806</v>
      </c>
      <c r="B734" s="73" t="s">
        <v>1541</v>
      </c>
      <c r="C734" s="15" t="s">
        <v>1542</v>
      </c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>
        <v>3.47241</v>
      </c>
      <c r="AA734" s="24">
        <v>0.40</v>
      </c>
      <c r="AB734" s="24"/>
      <c r="AC734" s="24">
        <v>0.35799999999999998</v>
      </c>
      <c r="AD734" s="24"/>
      <c r="AE734" s="24"/>
      <c r="AF734" s="24"/>
      <c r="AG734" s="24">
        <v>3.47241</v>
      </c>
      <c r="AH734" s="24">
        <v>0.40</v>
      </c>
      <c r="AI734" s="24"/>
      <c r="AJ734" s="24">
        <v>0.35799999999999998</v>
      </c>
      <c r="AK734" s="24"/>
      <c r="AL734" s="24"/>
    </row>
    <row r="735" spans="1:38" ht="94.5">
      <c r="A735" s="8" t="s">
        <v>806</v>
      </c>
      <c r="B735" s="73" t="s">
        <v>1543</v>
      </c>
      <c r="C735" s="15" t="s">
        <v>2524</v>
      </c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>
        <v>3.1132499999999999</v>
      </c>
      <c r="AA735" s="24">
        <v>0.40</v>
      </c>
      <c r="AB735" s="24"/>
      <c r="AC735" s="24">
        <v>0.10</v>
      </c>
      <c r="AD735" s="24"/>
      <c r="AE735" s="24"/>
      <c r="AF735" s="24"/>
      <c r="AG735" s="24">
        <v>3.1132499999999999</v>
      </c>
      <c r="AH735" s="24">
        <v>0.40</v>
      </c>
      <c r="AI735" s="24"/>
      <c r="AJ735" s="24">
        <v>0.10</v>
      </c>
      <c r="AK735" s="24"/>
      <c r="AL735" s="24"/>
    </row>
    <row r="736" spans="1:38" ht="78.75">
      <c r="A736" s="8" t="s">
        <v>806</v>
      </c>
      <c r="B736" s="73" t="s">
        <v>1544</v>
      </c>
      <c r="C736" s="15" t="s">
        <v>2525</v>
      </c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>
        <v>0</v>
      </c>
      <c r="AA736" s="24">
        <v>0</v>
      </c>
      <c r="AB736" s="24"/>
      <c r="AC736" s="24">
        <v>0</v>
      </c>
      <c r="AD736" s="24"/>
      <c r="AE736" s="24"/>
      <c r="AF736" s="24"/>
      <c r="AG736" s="24">
        <v>0</v>
      </c>
      <c r="AH736" s="24">
        <v>0</v>
      </c>
      <c r="AI736" s="24"/>
      <c r="AJ736" s="24">
        <v>0</v>
      </c>
      <c r="AK736" s="24"/>
      <c r="AL736" s="24"/>
    </row>
    <row r="737" spans="1:38" ht="47.25">
      <c r="A737" s="8" t="s">
        <v>806</v>
      </c>
      <c r="B737" s="73" t="s">
        <v>1545</v>
      </c>
      <c r="C737" s="15" t="s">
        <v>1546</v>
      </c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>
        <v>0</v>
      </c>
      <c r="AA737" s="24">
        <v>0</v>
      </c>
      <c r="AB737" s="24"/>
      <c r="AC737" s="24">
        <v>0</v>
      </c>
      <c r="AD737" s="24"/>
      <c r="AE737" s="24"/>
      <c r="AF737" s="24"/>
      <c r="AG737" s="24">
        <v>0</v>
      </c>
      <c r="AH737" s="24">
        <v>0</v>
      </c>
      <c r="AI737" s="24"/>
      <c r="AJ737" s="24">
        <v>0</v>
      </c>
      <c r="AK737" s="24"/>
      <c r="AL737" s="24"/>
    </row>
    <row r="738" spans="1:38" ht="78.75">
      <c r="A738" s="8" t="s">
        <v>806</v>
      </c>
      <c r="B738" s="73" t="s">
        <v>1547</v>
      </c>
      <c r="C738" s="15" t="s">
        <v>2526</v>
      </c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>
        <v>1.1579999999999999</v>
      </c>
      <c r="AA738" s="24">
        <v>0</v>
      </c>
      <c r="AB738" s="24"/>
      <c r="AC738" s="24">
        <v>0</v>
      </c>
      <c r="AD738" s="24"/>
      <c r="AE738" s="24"/>
      <c r="AF738" s="24"/>
      <c r="AG738" s="24">
        <v>1.1579999999999999</v>
      </c>
      <c r="AH738" s="24">
        <v>0</v>
      </c>
      <c r="AI738" s="24"/>
      <c r="AJ738" s="24">
        <v>0</v>
      </c>
      <c r="AK738" s="24"/>
      <c r="AL738" s="24"/>
    </row>
    <row r="739" spans="1:38" ht="94.5">
      <c r="A739" s="8" t="s">
        <v>806</v>
      </c>
      <c r="B739" s="73" t="s">
        <v>671</v>
      </c>
      <c r="C739" s="15" t="s">
        <v>2527</v>
      </c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>
        <v>0</v>
      </c>
      <c r="AA739" s="24">
        <v>0</v>
      </c>
      <c r="AB739" s="24"/>
      <c r="AC739" s="24">
        <v>0</v>
      </c>
      <c r="AD739" s="24"/>
      <c r="AE739" s="24"/>
      <c r="AF739" s="24"/>
      <c r="AG739" s="24">
        <v>0</v>
      </c>
      <c r="AH739" s="24">
        <v>0</v>
      </c>
      <c r="AI739" s="24"/>
      <c r="AJ739" s="24">
        <v>0</v>
      </c>
      <c r="AK739" s="24"/>
      <c r="AL739" s="24"/>
    </row>
    <row r="740" spans="1:38" ht="63">
      <c r="A740" s="8" t="s">
        <v>806</v>
      </c>
      <c r="B740" s="73" t="s">
        <v>1548</v>
      </c>
      <c r="C740" s="15" t="s">
        <v>1549</v>
      </c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>
        <v>0</v>
      </c>
      <c r="AA740" s="24">
        <v>0</v>
      </c>
      <c r="AB740" s="24"/>
      <c r="AC740" s="24">
        <v>0</v>
      </c>
      <c r="AD740" s="24"/>
      <c r="AE740" s="24"/>
      <c r="AF740" s="24"/>
      <c r="AG740" s="24">
        <v>0</v>
      </c>
      <c r="AH740" s="24">
        <v>0</v>
      </c>
      <c r="AI740" s="24"/>
      <c r="AJ740" s="24">
        <v>0</v>
      </c>
      <c r="AK740" s="24"/>
      <c r="AL740" s="24"/>
    </row>
    <row r="741" spans="1:38" ht="47.25">
      <c r="A741" s="8" t="s">
        <v>806</v>
      </c>
      <c r="B741" s="73" t="s">
        <v>672</v>
      </c>
      <c r="C741" s="15" t="s">
        <v>769</v>
      </c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>
        <v>0</v>
      </c>
      <c r="AA741" s="24">
        <v>0</v>
      </c>
      <c r="AB741" s="24"/>
      <c r="AC741" s="24">
        <v>0</v>
      </c>
      <c r="AD741" s="24"/>
      <c r="AE741" s="24"/>
      <c r="AF741" s="24"/>
      <c r="AG741" s="24">
        <v>0</v>
      </c>
      <c r="AH741" s="24">
        <v>0</v>
      </c>
      <c r="AI741" s="24"/>
      <c r="AJ741" s="24">
        <v>0</v>
      </c>
      <c r="AK741" s="24"/>
      <c r="AL741" s="24"/>
    </row>
    <row r="742" spans="1:38" ht="78.75">
      <c r="A742" s="8" t="s">
        <v>806</v>
      </c>
      <c r="B742" s="73" t="s">
        <v>1550</v>
      </c>
      <c r="C742" s="15" t="s">
        <v>2528</v>
      </c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>
        <v>0</v>
      </c>
      <c r="AA742" s="24">
        <v>0</v>
      </c>
      <c r="AB742" s="24"/>
      <c r="AC742" s="24">
        <v>0</v>
      </c>
      <c r="AD742" s="24"/>
      <c r="AE742" s="24"/>
      <c r="AF742" s="24"/>
      <c r="AG742" s="24">
        <v>0</v>
      </c>
      <c r="AH742" s="24">
        <v>0</v>
      </c>
      <c r="AI742" s="24"/>
      <c r="AJ742" s="24">
        <v>0</v>
      </c>
      <c r="AK742" s="24"/>
      <c r="AL742" s="24"/>
    </row>
    <row r="743" spans="1:38" ht="63">
      <c r="A743" s="8" t="s">
        <v>806</v>
      </c>
      <c r="B743" s="73" t="s">
        <v>1551</v>
      </c>
      <c r="C743" s="15" t="s">
        <v>1552</v>
      </c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>
        <v>0</v>
      </c>
      <c r="AA743" s="24">
        <v>0</v>
      </c>
      <c r="AB743" s="24"/>
      <c r="AC743" s="24">
        <v>0</v>
      </c>
      <c r="AD743" s="24"/>
      <c r="AE743" s="24"/>
      <c r="AF743" s="24"/>
      <c r="AG743" s="24">
        <v>0</v>
      </c>
      <c r="AH743" s="24">
        <v>0</v>
      </c>
      <c r="AI743" s="24"/>
      <c r="AJ743" s="24">
        <v>0</v>
      </c>
      <c r="AK743" s="24"/>
      <c r="AL743" s="24"/>
    </row>
    <row r="744" spans="1:38" ht="63">
      <c r="A744" s="8" t="s">
        <v>806</v>
      </c>
      <c r="B744" s="73" t="s">
        <v>673</v>
      </c>
      <c r="C744" s="15" t="s">
        <v>2529</v>
      </c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>
        <v>0</v>
      </c>
      <c r="AA744" s="24">
        <v>0</v>
      </c>
      <c r="AB744" s="24"/>
      <c r="AC744" s="24">
        <v>0</v>
      </c>
      <c r="AD744" s="24"/>
      <c r="AE744" s="24"/>
      <c r="AF744" s="24"/>
      <c r="AG744" s="24">
        <v>0</v>
      </c>
      <c r="AH744" s="24">
        <v>0</v>
      </c>
      <c r="AI744" s="24"/>
      <c r="AJ744" s="24">
        <v>0</v>
      </c>
      <c r="AK744" s="24"/>
      <c r="AL744" s="24"/>
    </row>
    <row r="745" spans="1:38" ht="63">
      <c r="A745" s="8" t="s">
        <v>806</v>
      </c>
      <c r="B745" s="73" t="s">
        <v>674</v>
      </c>
      <c r="C745" s="15" t="s">
        <v>355</v>
      </c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>
        <v>0</v>
      </c>
      <c r="AA745" s="24">
        <v>0</v>
      </c>
      <c r="AB745" s="24"/>
      <c r="AC745" s="24">
        <v>0</v>
      </c>
      <c r="AD745" s="24"/>
      <c r="AE745" s="24"/>
      <c r="AF745" s="24"/>
      <c r="AG745" s="24">
        <v>0</v>
      </c>
      <c r="AH745" s="24">
        <v>0</v>
      </c>
      <c r="AI745" s="24"/>
      <c r="AJ745" s="24">
        <v>0</v>
      </c>
      <c r="AK745" s="24"/>
      <c r="AL745" s="24"/>
    </row>
    <row r="746" spans="1:38" ht="63">
      <c r="A746" s="8" t="s">
        <v>806</v>
      </c>
      <c r="B746" s="73" t="s">
        <v>148</v>
      </c>
      <c r="C746" s="15" t="s">
        <v>356</v>
      </c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>
        <v>0</v>
      </c>
      <c r="AA746" s="24">
        <v>0</v>
      </c>
      <c r="AB746" s="24"/>
      <c r="AC746" s="24">
        <v>0</v>
      </c>
      <c r="AD746" s="24"/>
      <c r="AE746" s="24"/>
      <c r="AF746" s="24"/>
      <c r="AG746" s="24">
        <v>0</v>
      </c>
      <c r="AH746" s="24">
        <v>0</v>
      </c>
      <c r="AI746" s="24"/>
      <c r="AJ746" s="24">
        <v>0</v>
      </c>
      <c r="AK746" s="24"/>
      <c r="AL746" s="24"/>
    </row>
    <row r="747" spans="1:38" ht="47.25">
      <c r="A747" s="8" t="s">
        <v>806</v>
      </c>
      <c r="B747" s="73" t="s">
        <v>227</v>
      </c>
      <c r="C747" s="15" t="s">
        <v>357</v>
      </c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>
        <v>0</v>
      </c>
      <c r="AA747" s="24">
        <v>0</v>
      </c>
      <c r="AB747" s="24"/>
      <c r="AC747" s="24">
        <v>0</v>
      </c>
      <c r="AD747" s="24"/>
      <c r="AE747" s="24"/>
      <c r="AF747" s="24"/>
      <c r="AG747" s="24">
        <v>0</v>
      </c>
      <c r="AH747" s="24">
        <v>0</v>
      </c>
      <c r="AI747" s="24"/>
      <c r="AJ747" s="24">
        <v>0</v>
      </c>
      <c r="AK747" s="24"/>
      <c r="AL747" s="24"/>
    </row>
    <row r="748" spans="1:38" ht="63">
      <c r="A748" s="8" t="s">
        <v>806</v>
      </c>
      <c r="B748" s="73" t="s">
        <v>1553</v>
      </c>
      <c r="C748" s="15" t="s">
        <v>1554</v>
      </c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>
        <v>0</v>
      </c>
      <c r="AA748" s="24">
        <v>0</v>
      </c>
      <c r="AB748" s="24"/>
      <c r="AC748" s="24"/>
      <c r="AD748" s="24"/>
      <c r="AE748" s="24"/>
      <c r="AF748" s="24"/>
      <c r="AG748" s="24">
        <v>0</v>
      </c>
      <c r="AH748" s="24">
        <v>0</v>
      </c>
      <c r="AI748" s="24"/>
      <c r="AJ748" s="24"/>
      <c r="AK748" s="24"/>
      <c r="AL748" s="24"/>
    </row>
    <row r="749" spans="1:38" ht="47.25">
      <c r="A749" s="8" t="s">
        <v>806</v>
      </c>
      <c r="B749" s="73" t="s">
        <v>1555</v>
      </c>
      <c r="C749" s="15" t="s">
        <v>1556</v>
      </c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>
        <v>0</v>
      </c>
      <c r="AA749" s="24">
        <v>0</v>
      </c>
      <c r="AB749" s="24"/>
      <c r="AC749" s="24"/>
      <c r="AD749" s="24"/>
      <c r="AE749" s="24"/>
      <c r="AF749" s="24"/>
      <c r="AG749" s="24">
        <v>0</v>
      </c>
      <c r="AH749" s="24">
        <v>0</v>
      </c>
      <c r="AI749" s="24"/>
      <c r="AJ749" s="24"/>
      <c r="AK749" s="24"/>
      <c r="AL749" s="24"/>
    </row>
    <row r="750" spans="1:38" ht="47.25">
      <c r="A750" s="8" t="s">
        <v>806</v>
      </c>
      <c r="B750" s="73" t="s">
        <v>1557</v>
      </c>
      <c r="C750" s="15" t="s">
        <v>1558</v>
      </c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>
        <v>0</v>
      </c>
      <c r="AA750" s="24">
        <v>0</v>
      </c>
      <c r="AB750" s="24"/>
      <c r="AC750" s="24">
        <v>0</v>
      </c>
      <c r="AD750" s="24"/>
      <c r="AE750" s="24"/>
      <c r="AF750" s="24"/>
      <c r="AG750" s="24">
        <v>0</v>
      </c>
      <c r="AH750" s="24">
        <v>0</v>
      </c>
      <c r="AI750" s="24"/>
      <c r="AJ750" s="24">
        <v>0</v>
      </c>
      <c r="AK750" s="24"/>
      <c r="AL750" s="24"/>
    </row>
    <row r="751" spans="1:38" ht="47.25">
      <c r="A751" s="8" t="s">
        <v>806</v>
      </c>
      <c r="B751" s="73" t="s">
        <v>1559</v>
      </c>
      <c r="C751" s="15" t="s">
        <v>1560</v>
      </c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>
        <v>0</v>
      </c>
      <c r="AA751" s="24">
        <v>0</v>
      </c>
      <c r="AB751" s="24"/>
      <c r="AC751" s="24">
        <v>0</v>
      </c>
      <c r="AD751" s="24"/>
      <c r="AE751" s="24"/>
      <c r="AF751" s="24"/>
      <c r="AG751" s="24">
        <v>0</v>
      </c>
      <c r="AH751" s="24">
        <v>0</v>
      </c>
      <c r="AI751" s="24"/>
      <c r="AJ751" s="24">
        <v>0</v>
      </c>
      <c r="AK751" s="24"/>
      <c r="AL751" s="24"/>
    </row>
    <row r="752" spans="1:38" ht="47.25">
      <c r="A752" s="8" t="s">
        <v>806</v>
      </c>
      <c r="B752" s="73" t="s">
        <v>1561</v>
      </c>
      <c r="C752" s="15" t="s">
        <v>1562</v>
      </c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>
        <v>0</v>
      </c>
      <c r="AA752" s="24">
        <v>0</v>
      </c>
      <c r="AB752" s="24"/>
      <c r="AC752" s="24">
        <v>0</v>
      </c>
      <c r="AD752" s="24"/>
      <c r="AE752" s="24"/>
      <c r="AF752" s="24"/>
      <c r="AG752" s="24">
        <v>0</v>
      </c>
      <c r="AH752" s="24">
        <v>0</v>
      </c>
      <c r="AI752" s="24"/>
      <c r="AJ752" s="24">
        <v>0</v>
      </c>
      <c r="AK752" s="24"/>
      <c r="AL752" s="24"/>
    </row>
    <row r="753" spans="1:38" ht="78.75">
      <c r="A753" s="8" t="s">
        <v>806</v>
      </c>
      <c r="B753" s="73" t="s">
        <v>1563</v>
      </c>
      <c r="C753" s="15" t="s">
        <v>1564</v>
      </c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>
        <v>1.5526599999999999</v>
      </c>
      <c r="AA753" s="24">
        <v>0.016</v>
      </c>
      <c r="AB753" s="24"/>
      <c r="AC753" s="24">
        <v>0.06</v>
      </c>
      <c r="AD753" s="24"/>
      <c r="AE753" s="24"/>
      <c r="AF753" s="24"/>
      <c r="AG753" s="24">
        <v>1.5526599999999999</v>
      </c>
      <c r="AH753" s="24">
        <v>0.016</v>
      </c>
      <c r="AI753" s="24"/>
      <c r="AJ753" s="24">
        <v>0.06</v>
      </c>
      <c r="AK753" s="24"/>
      <c r="AL753" s="24"/>
    </row>
    <row r="754" spans="1:38" ht="78.75">
      <c r="A754" s="8" t="s">
        <v>806</v>
      </c>
      <c r="B754" s="73" t="s">
        <v>1565</v>
      </c>
      <c r="C754" s="15" t="s">
        <v>2530</v>
      </c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>
        <v>1.4877800000000001</v>
      </c>
      <c r="AA754" s="24">
        <v>0.25</v>
      </c>
      <c r="AB754" s="24"/>
      <c r="AC754" s="24">
        <v>0.06</v>
      </c>
      <c r="AD754" s="24"/>
      <c r="AE754" s="24"/>
      <c r="AF754" s="24"/>
      <c r="AG754" s="24">
        <v>1.4877800000000001</v>
      </c>
      <c r="AH754" s="24">
        <v>0.25</v>
      </c>
      <c r="AI754" s="24"/>
      <c r="AJ754" s="24">
        <v>0.06</v>
      </c>
      <c r="AK754" s="24"/>
      <c r="AL754" s="24"/>
    </row>
    <row r="755" spans="1:38" ht="63">
      <c r="A755" s="8" t="s">
        <v>806</v>
      </c>
      <c r="B755" s="73" t="s">
        <v>675</v>
      </c>
      <c r="C755" s="15" t="s">
        <v>2531</v>
      </c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>
        <v>0</v>
      </c>
      <c r="AA755" s="24">
        <v>0</v>
      </c>
      <c r="AB755" s="24"/>
      <c r="AC755" s="24">
        <v>0</v>
      </c>
      <c r="AD755" s="24"/>
      <c r="AE755" s="24"/>
      <c r="AF755" s="24"/>
      <c r="AG755" s="24">
        <v>0</v>
      </c>
      <c r="AH755" s="24">
        <v>0</v>
      </c>
      <c r="AI755" s="24"/>
      <c r="AJ755" s="24">
        <v>0</v>
      </c>
      <c r="AK755" s="24"/>
      <c r="AL755" s="24"/>
    </row>
    <row r="756" spans="1:38" ht="63">
      <c r="A756" s="8" t="s">
        <v>806</v>
      </c>
      <c r="B756" s="73" t="s">
        <v>676</v>
      </c>
      <c r="C756" s="15" t="s">
        <v>2532</v>
      </c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>
        <v>0</v>
      </c>
      <c r="AA756" s="24">
        <v>0</v>
      </c>
      <c r="AB756" s="24"/>
      <c r="AC756" s="24">
        <v>0</v>
      </c>
      <c r="AD756" s="24"/>
      <c r="AE756" s="24"/>
      <c r="AF756" s="24"/>
      <c r="AG756" s="24">
        <v>0</v>
      </c>
      <c r="AH756" s="24">
        <v>0</v>
      </c>
      <c r="AI756" s="24"/>
      <c r="AJ756" s="24">
        <v>0</v>
      </c>
      <c r="AK756" s="24"/>
      <c r="AL756" s="24"/>
    </row>
    <row r="757" spans="1:38" ht="63">
      <c r="A757" s="8" t="s">
        <v>806</v>
      </c>
      <c r="B757" s="73" t="s">
        <v>1566</v>
      </c>
      <c r="C757" s="15" t="s">
        <v>2533</v>
      </c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>
        <v>5.0358000000000001</v>
      </c>
      <c r="AA757" s="24">
        <v>0</v>
      </c>
      <c r="AB757" s="24"/>
      <c r="AC757" s="24">
        <v>1.04</v>
      </c>
      <c r="AD757" s="24"/>
      <c r="AE757" s="24"/>
      <c r="AF757" s="24"/>
      <c r="AG757" s="24">
        <v>5.0358000000000001</v>
      </c>
      <c r="AH757" s="24">
        <v>0</v>
      </c>
      <c r="AI757" s="24"/>
      <c r="AJ757" s="24">
        <v>1.04</v>
      </c>
      <c r="AK757" s="24"/>
      <c r="AL757" s="24"/>
    </row>
    <row r="758" spans="1:38" ht="63">
      <c r="A758" s="8" t="s">
        <v>806</v>
      </c>
      <c r="B758" s="73" t="s">
        <v>677</v>
      </c>
      <c r="C758" s="15" t="s">
        <v>2534</v>
      </c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>
        <v>0</v>
      </c>
      <c r="AA758" s="24">
        <v>0</v>
      </c>
      <c r="AB758" s="24"/>
      <c r="AC758" s="24">
        <v>0</v>
      </c>
      <c r="AD758" s="24"/>
      <c r="AE758" s="24"/>
      <c r="AF758" s="24"/>
      <c r="AG758" s="24">
        <v>0</v>
      </c>
      <c r="AH758" s="24">
        <v>0</v>
      </c>
      <c r="AI758" s="24"/>
      <c r="AJ758" s="24">
        <v>0</v>
      </c>
      <c r="AK758" s="24"/>
      <c r="AL758" s="24"/>
    </row>
    <row r="759" spans="1:38" ht="63">
      <c r="A759" s="8" t="s">
        <v>806</v>
      </c>
      <c r="B759" s="73" t="s">
        <v>1567</v>
      </c>
      <c r="C759" s="15" t="s">
        <v>1568</v>
      </c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>
        <v>0.88193999999999995</v>
      </c>
      <c r="AA759" s="24">
        <v>0</v>
      </c>
      <c r="AB759" s="24"/>
      <c r="AC759" s="24">
        <v>0.24</v>
      </c>
      <c r="AD759" s="24"/>
      <c r="AE759" s="24"/>
      <c r="AF759" s="24"/>
      <c r="AG759" s="24">
        <v>0.88193999999999995</v>
      </c>
      <c r="AH759" s="24">
        <v>0</v>
      </c>
      <c r="AI759" s="24"/>
      <c r="AJ759" s="24">
        <v>0.24</v>
      </c>
      <c r="AK759" s="24"/>
      <c r="AL759" s="24"/>
    </row>
    <row r="760" spans="1:38" ht="63">
      <c r="A760" s="8" t="s">
        <v>806</v>
      </c>
      <c r="B760" s="73" t="s">
        <v>1569</v>
      </c>
      <c r="C760" s="15" t="s">
        <v>1570</v>
      </c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>
        <v>0</v>
      </c>
      <c r="AA760" s="24">
        <v>0</v>
      </c>
      <c r="AB760" s="24"/>
      <c r="AC760" s="24">
        <v>0</v>
      </c>
      <c r="AD760" s="24"/>
      <c r="AE760" s="24"/>
      <c r="AF760" s="24"/>
      <c r="AG760" s="24">
        <v>0</v>
      </c>
      <c r="AH760" s="24">
        <v>0</v>
      </c>
      <c r="AI760" s="24"/>
      <c r="AJ760" s="24">
        <v>0</v>
      </c>
      <c r="AK760" s="24"/>
      <c r="AL760" s="24"/>
    </row>
    <row r="761" spans="1:38" ht="63">
      <c r="A761" s="8" t="s">
        <v>806</v>
      </c>
      <c r="B761" s="73" t="s">
        <v>678</v>
      </c>
      <c r="C761" s="15" t="s">
        <v>358</v>
      </c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>
        <v>0</v>
      </c>
      <c r="AA761" s="24">
        <v>0</v>
      </c>
      <c r="AB761" s="24"/>
      <c r="AC761" s="24">
        <v>0</v>
      </c>
      <c r="AD761" s="24"/>
      <c r="AE761" s="24"/>
      <c r="AF761" s="24"/>
      <c r="AG761" s="24">
        <v>0</v>
      </c>
      <c r="AH761" s="24">
        <v>0</v>
      </c>
      <c r="AI761" s="24"/>
      <c r="AJ761" s="24">
        <v>0</v>
      </c>
      <c r="AK761" s="24"/>
      <c r="AL761" s="24"/>
    </row>
    <row r="762" spans="1:38" ht="63">
      <c r="A762" s="8" t="s">
        <v>806</v>
      </c>
      <c r="B762" s="73" t="s">
        <v>1571</v>
      </c>
      <c r="C762" s="15" t="s">
        <v>1572</v>
      </c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>
        <v>3.4756499999999999</v>
      </c>
      <c r="AA762" s="24">
        <v>0</v>
      </c>
      <c r="AB762" s="24"/>
      <c r="AC762" s="24">
        <v>0.67999999999999994</v>
      </c>
      <c r="AD762" s="24"/>
      <c r="AE762" s="24"/>
      <c r="AF762" s="24"/>
      <c r="AG762" s="24">
        <v>3.4756499999999999</v>
      </c>
      <c r="AH762" s="24">
        <v>0</v>
      </c>
      <c r="AI762" s="24"/>
      <c r="AJ762" s="24">
        <v>0.67999999999999994</v>
      </c>
      <c r="AK762" s="24"/>
      <c r="AL762" s="24"/>
    </row>
    <row r="763" spans="1:38" ht="63">
      <c r="A763" s="8" t="s">
        <v>806</v>
      </c>
      <c r="B763" s="73" t="s">
        <v>1573</v>
      </c>
      <c r="C763" s="15" t="s">
        <v>1574</v>
      </c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>
        <v>2.46306</v>
      </c>
      <c r="AA763" s="24">
        <v>0</v>
      </c>
      <c r="AB763" s="24"/>
      <c r="AC763" s="24">
        <v>0.43</v>
      </c>
      <c r="AD763" s="24"/>
      <c r="AE763" s="24"/>
      <c r="AF763" s="24"/>
      <c r="AG763" s="24">
        <v>2.46306</v>
      </c>
      <c r="AH763" s="24">
        <v>0</v>
      </c>
      <c r="AI763" s="24"/>
      <c r="AJ763" s="24">
        <v>0.43</v>
      </c>
      <c r="AK763" s="24"/>
      <c r="AL763" s="24"/>
    </row>
    <row r="764" spans="1:38" ht="63">
      <c r="A764" s="8" t="s">
        <v>806</v>
      </c>
      <c r="B764" s="73" t="s">
        <v>1575</v>
      </c>
      <c r="C764" s="15" t="s">
        <v>1576</v>
      </c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>
        <v>1.2434600000000002</v>
      </c>
      <c r="AA764" s="24">
        <v>0</v>
      </c>
      <c r="AB764" s="24"/>
      <c r="AC764" s="24">
        <v>0.16</v>
      </c>
      <c r="AD764" s="24"/>
      <c r="AE764" s="24"/>
      <c r="AF764" s="24"/>
      <c r="AG764" s="24">
        <v>1.2434600000000002</v>
      </c>
      <c r="AH764" s="24">
        <v>0</v>
      </c>
      <c r="AI764" s="24"/>
      <c r="AJ764" s="24">
        <v>0.16</v>
      </c>
      <c r="AK764" s="24"/>
      <c r="AL764" s="24"/>
    </row>
    <row r="765" spans="1:38" ht="63">
      <c r="A765" s="8" t="s">
        <v>806</v>
      </c>
      <c r="B765" s="73" t="s">
        <v>1577</v>
      </c>
      <c r="C765" s="15" t="s">
        <v>1578</v>
      </c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>
        <v>1.4249100000000001</v>
      </c>
      <c r="AA765" s="24">
        <v>0</v>
      </c>
      <c r="AB765" s="24"/>
      <c r="AC765" s="24">
        <v>0.18</v>
      </c>
      <c r="AD765" s="24"/>
      <c r="AE765" s="24"/>
      <c r="AF765" s="24"/>
      <c r="AG765" s="24">
        <v>1.4249100000000001</v>
      </c>
      <c r="AH765" s="24">
        <v>0</v>
      </c>
      <c r="AI765" s="24"/>
      <c r="AJ765" s="24">
        <v>0.18</v>
      </c>
      <c r="AK765" s="24"/>
      <c r="AL765" s="24"/>
    </row>
    <row r="766" spans="1:38" ht="63">
      <c r="A766" s="8" t="s">
        <v>806</v>
      </c>
      <c r="B766" s="73" t="s">
        <v>1579</v>
      </c>
      <c r="C766" s="15" t="s">
        <v>2535</v>
      </c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>
        <v>0.85055999999999987</v>
      </c>
      <c r="AA766" s="24">
        <v>0</v>
      </c>
      <c r="AB766" s="24"/>
      <c r="AC766" s="24">
        <v>0.16</v>
      </c>
      <c r="AD766" s="24"/>
      <c r="AE766" s="24"/>
      <c r="AF766" s="24"/>
      <c r="AG766" s="24">
        <v>0.85055999999999987</v>
      </c>
      <c r="AH766" s="24">
        <v>0</v>
      </c>
      <c r="AI766" s="24"/>
      <c r="AJ766" s="24">
        <v>0.16</v>
      </c>
      <c r="AK766" s="24"/>
      <c r="AL766" s="24"/>
    </row>
    <row r="767" spans="1:38" ht="63">
      <c r="A767" s="8" t="s">
        <v>806</v>
      </c>
      <c r="B767" s="73" t="s">
        <v>1580</v>
      </c>
      <c r="C767" s="15" t="s">
        <v>1581</v>
      </c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>
        <v>0</v>
      </c>
      <c r="AA767" s="24">
        <v>0</v>
      </c>
      <c r="AB767" s="24"/>
      <c r="AC767" s="24">
        <v>0</v>
      </c>
      <c r="AD767" s="24"/>
      <c r="AE767" s="24"/>
      <c r="AF767" s="24"/>
      <c r="AG767" s="24">
        <v>0</v>
      </c>
      <c r="AH767" s="24">
        <v>0</v>
      </c>
      <c r="AI767" s="24"/>
      <c r="AJ767" s="24">
        <v>0</v>
      </c>
      <c r="AK767" s="24"/>
      <c r="AL767" s="24"/>
    </row>
    <row r="768" spans="1:38" ht="63">
      <c r="A768" s="8" t="s">
        <v>806</v>
      </c>
      <c r="B768" s="73" t="s">
        <v>1582</v>
      </c>
      <c r="C768" s="15" t="s">
        <v>1583</v>
      </c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>
        <v>2.07429</v>
      </c>
      <c r="AA768" s="24">
        <v>0</v>
      </c>
      <c r="AB768" s="24"/>
      <c r="AC768" s="24">
        <v>0.17</v>
      </c>
      <c r="AD768" s="24"/>
      <c r="AE768" s="24"/>
      <c r="AF768" s="24"/>
      <c r="AG768" s="24">
        <v>2.07429</v>
      </c>
      <c r="AH768" s="24">
        <v>0</v>
      </c>
      <c r="AI768" s="24"/>
      <c r="AJ768" s="24">
        <v>0.17</v>
      </c>
      <c r="AK768" s="24"/>
      <c r="AL768" s="24"/>
    </row>
    <row r="769" spans="1:38" ht="110.25">
      <c r="A769" s="8" t="s">
        <v>806</v>
      </c>
      <c r="B769" s="73" t="s">
        <v>1584</v>
      </c>
      <c r="C769" s="15" t="s">
        <v>1585</v>
      </c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>
        <v>0</v>
      </c>
      <c r="AA769" s="24">
        <v>0</v>
      </c>
      <c r="AB769" s="24"/>
      <c r="AC769" s="24">
        <v>0</v>
      </c>
      <c r="AD769" s="24"/>
      <c r="AE769" s="24"/>
      <c r="AF769" s="24"/>
      <c r="AG769" s="24">
        <v>0</v>
      </c>
      <c r="AH769" s="24">
        <v>0</v>
      </c>
      <c r="AI769" s="24"/>
      <c r="AJ769" s="24">
        <v>0</v>
      </c>
      <c r="AK769" s="24"/>
      <c r="AL769" s="24"/>
    </row>
    <row r="770" spans="1:38" ht="47.25">
      <c r="A770" s="8" t="s">
        <v>806</v>
      </c>
      <c r="B770" s="73" t="s">
        <v>1586</v>
      </c>
      <c r="C770" s="15" t="s">
        <v>1587</v>
      </c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>
        <v>0.46938000000000002</v>
      </c>
      <c r="AA770" s="24">
        <v>0</v>
      </c>
      <c r="AB770" s="24"/>
      <c r="AC770" s="24">
        <v>0.05</v>
      </c>
      <c r="AD770" s="24"/>
      <c r="AE770" s="24"/>
      <c r="AF770" s="24"/>
      <c r="AG770" s="24">
        <v>0.46938000000000002</v>
      </c>
      <c r="AH770" s="24">
        <v>0</v>
      </c>
      <c r="AI770" s="24"/>
      <c r="AJ770" s="24">
        <v>0.05</v>
      </c>
      <c r="AK770" s="24"/>
      <c r="AL770" s="24"/>
    </row>
    <row r="771" spans="1:38" ht="63">
      <c r="A771" s="8" t="s">
        <v>806</v>
      </c>
      <c r="B771" s="73" t="s">
        <v>679</v>
      </c>
      <c r="C771" s="15" t="s">
        <v>359</v>
      </c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>
        <v>0</v>
      </c>
      <c r="AA771" s="24">
        <v>0</v>
      </c>
      <c r="AB771" s="24"/>
      <c r="AC771" s="24">
        <v>0</v>
      </c>
      <c r="AD771" s="24"/>
      <c r="AE771" s="24"/>
      <c r="AF771" s="24"/>
      <c r="AG771" s="24">
        <v>0</v>
      </c>
      <c r="AH771" s="24">
        <v>0</v>
      </c>
      <c r="AI771" s="24"/>
      <c r="AJ771" s="24">
        <v>0</v>
      </c>
      <c r="AK771" s="24"/>
      <c r="AL771" s="24"/>
    </row>
    <row r="772" spans="1:38" ht="47.25">
      <c r="A772" s="8" t="s">
        <v>806</v>
      </c>
      <c r="B772" s="73" t="s">
        <v>1588</v>
      </c>
      <c r="C772" s="15" t="s">
        <v>1589</v>
      </c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>
        <v>1.5154200000000002</v>
      </c>
      <c r="AA772" s="24">
        <v>0</v>
      </c>
      <c r="AB772" s="24"/>
      <c r="AC772" s="24">
        <v>0.08</v>
      </c>
      <c r="AD772" s="24"/>
      <c r="AE772" s="24"/>
      <c r="AF772" s="24"/>
      <c r="AG772" s="24">
        <v>1.5154200000000002</v>
      </c>
      <c r="AH772" s="24">
        <v>0</v>
      </c>
      <c r="AI772" s="24"/>
      <c r="AJ772" s="24">
        <v>0.08</v>
      </c>
      <c r="AK772" s="24"/>
      <c r="AL772" s="24"/>
    </row>
    <row r="773" spans="1:38" ht="63">
      <c r="A773" s="8" t="s">
        <v>806</v>
      </c>
      <c r="B773" s="73" t="s">
        <v>1590</v>
      </c>
      <c r="C773" s="15" t="s">
        <v>2536</v>
      </c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>
        <v>2.03654</v>
      </c>
      <c r="AA773" s="24">
        <v>0</v>
      </c>
      <c r="AB773" s="24"/>
      <c r="AC773" s="24">
        <v>0.5</v>
      </c>
      <c r="AD773" s="24"/>
      <c r="AE773" s="24"/>
      <c r="AF773" s="24"/>
      <c r="AG773" s="24">
        <v>2.03654</v>
      </c>
      <c r="AH773" s="24">
        <v>0</v>
      </c>
      <c r="AI773" s="24"/>
      <c r="AJ773" s="24">
        <v>0.5</v>
      </c>
      <c r="AK773" s="24"/>
      <c r="AL773" s="24"/>
    </row>
    <row r="774" spans="1:38" ht="63">
      <c r="A774" s="8" t="s">
        <v>806</v>
      </c>
      <c r="B774" s="73" t="s">
        <v>1591</v>
      </c>
      <c r="C774" s="15" t="s">
        <v>2537</v>
      </c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>
        <v>0.99936999999999998</v>
      </c>
      <c r="AA774" s="24">
        <v>0</v>
      </c>
      <c r="AB774" s="24"/>
      <c r="AC774" s="24">
        <v>0.20</v>
      </c>
      <c r="AD774" s="24"/>
      <c r="AE774" s="24"/>
      <c r="AF774" s="24"/>
      <c r="AG774" s="24">
        <v>0.99936999999999998</v>
      </c>
      <c r="AH774" s="24">
        <v>0</v>
      </c>
      <c r="AI774" s="24"/>
      <c r="AJ774" s="24">
        <v>0.20</v>
      </c>
      <c r="AK774" s="24"/>
      <c r="AL774" s="24"/>
    </row>
    <row r="775" spans="1:38" ht="78.75">
      <c r="A775" s="8" t="s">
        <v>806</v>
      </c>
      <c r="B775" s="73" t="s">
        <v>1592</v>
      </c>
      <c r="C775" s="15" t="s">
        <v>1593</v>
      </c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>
        <v>0</v>
      </c>
      <c r="AA775" s="24">
        <v>0</v>
      </c>
      <c r="AB775" s="24"/>
      <c r="AC775" s="24">
        <v>0</v>
      </c>
      <c r="AD775" s="24"/>
      <c r="AE775" s="24"/>
      <c r="AF775" s="24"/>
      <c r="AG775" s="24">
        <v>0</v>
      </c>
      <c r="AH775" s="24">
        <v>0</v>
      </c>
      <c r="AI775" s="24"/>
      <c r="AJ775" s="24">
        <v>0</v>
      </c>
      <c r="AK775" s="24"/>
      <c r="AL775" s="24"/>
    </row>
    <row r="776" spans="1:38" ht="63">
      <c r="A776" s="8" t="s">
        <v>806</v>
      </c>
      <c r="B776" s="73" t="s">
        <v>1594</v>
      </c>
      <c r="C776" s="15" t="s">
        <v>2538</v>
      </c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>
        <v>1.1606100000000004</v>
      </c>
      <c r="AA776" s="24">
        <v>0</v>
      </c>
      <c r="AB776" s="24"/>
      <c r="AC776" s="24">
        <v>0.19</v>
      </c>
      <c r="AD776" s="24"/>
      <c r="AE776" s="24"/>
      <c r="AF776" s="24"/>
      <c r="AG776" s="24">
        <v>1.1606100000000004</v>
      </c>
      <c r="AH776" s="24">
        <v>0</v>
      </c>
      <c r="AI776" s="24"/>
      <c r="AJ776" s="24">
        <v>0.19</v>
      </c>
      <c r="AK776" s="24"/>
      <c r="AL776" s="24"/>
    </row>
    <row r="777" spans="1:38" ht="63">
      <c r="A777" s="8" t="s">
        <v>806</v>
      </c>
      <c r="B777" s="73" t="s">
        <v>1595</v>
      </c>
      <c r="C777" s="15" t="s">
        <v>2539</v>
      </c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>
        <v>1.5816300000000003</v>
      </c>
      <c r="AA777" s="24">
        <v>0</v>
      </c>
      <c r="AB777" s="24"/>
      <c r="AC777" s="24">
        <v>0.42</v>
      </c>
      <c r="AD777" s="24"/>
      <c r="AE777" s="24"/>
      <c r="AF777" s="24"/>
      <c r="AG777" s="24">
        <v>1.5816300000000003</v>
      </c>
      <c r="AH777" s="24">
        <v>0</v>
      </c>
      <c r="AI777" s="24"/>
      <c r="AJ777" s="24">
        <v>0.42</v>
      </c>
      <c r="AK777" s="24"/>
      <c r="AL777" s="24"/>
    </row>
    <row r="778" spans="1:38" ht="63">
      <c r="A778" s="8" t="s">
        <v>806</v>
      </c>
      <c r="B778" s="73" t="s">
        <v>1596</v>
      </c>
      <c r="C778" s="15" t="s">
        <v>1597</v>
      </c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>
        <v>0.71563999999999994</v>
      </c>
      <c r="AA778" s="24">
        <v>0</v>
      </c>
      <c r="AB778" s="24"/>
      <c r="AC778" s="24">
        <v>0.13</v>
      </c>
      <c r="AD778" s="24"/>
      <c r="AE778" s="24"/>
      <c r="AF778" s="24"/>
      <c r="AG778" s="24">
        <v>0.71563999999999994</v>
      </c>
      <c r="AH778" s="24">
        <v>0</v>
      </c>
      <c r="AI778" s="24"/>
      <c r="AJ778" s="24">
        <v>0.13</v>
      </c>
      <c r="AK778" s="24"/>
      <c r="AL778" s="24"/>
    </row>
    <row r="779" spans="1:38" ht="47.25">
      <c r="A779" s="8" t="s">
        <v>806</v>
      </c>
      <c r="B779" s="73" t="s">
        <v>1598</v>
      </c>
      <c r="C779" s="15" t="s">
        <v>1599</v>
      </c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>
        <v>1.0175100000000001</v>
      </c>
      <c r="AA779" s="24">
        <v>0</v>
      </c>
      <c r="AB779" s="24"/>
      <c r="AC779" s="24">
        <v>0.20</v>
      </c>
      <c r="AD779" s="24"/>
      <c r="AE779" s="24"/>
      <c r="AF779" s="24"/>
      <c r="AG779" s="24">
        <v>1.0175100000000001</v>
      </c>
      <c r="AH779" s="24">
        <v>0</v>
      </c>
      <c r="AI779" s="24"/>
      <c r="AJ779" s="24">
        <v>0.20</v>
      </c>
      <c r="AK779" s="24"/>
      <c r="AL779" s="24"/>
    </row>
    <row r="780" spans="1:38" ht="63">
      <c r="A780" s="8" t="s">
        <v>806</v>
      </c>
      <c r="B780" s="73" t="s">
        <v>1600</v>
      </c>
      <c r="C780" s="15" t="s">
        <v>1601</v>
      </c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>
        <v>0</v>
      </c>
      <c r="AA780" s="24">
        <v>0</v>
      </c>
      <c r="AB780" s="24"/>
      <c r="AC780" s="24">
        <v>0</v>
      </c>
      <c r="AD780" s="24"/>
      <c r="AE780" s="24"/>
      <c r="AF780" s="24"/>
      <c r="AG780" s="24">
        <v>0</v>
      </c>
      <c r="AH780" s="24">
        <v>0</v>
      </c>
      <c r="AI780" s="24"/>
      <c r="AJ780" s="24">
        <v>0</v>
      </c>
      <c r="AK780" s="24"/>
      <c r="AL780" s="24"/>
    </row>
    <row r="781" spans="1:38" ht="47.25">
      <c r="A781" s="8" t="s">
        <v>806</v>
      </c>
      <c r="B781" s="73" t="s">
        <v>1602</v>
      </c>
      <c r="C781" s="15" t="s">
        <v>1603</v>
      </c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>
        <v>0</v>
      </c>
      <c r="AA781" s="24">
        <v>0</v>
      </c>
      <c r="AB781" s="24"/>
      <c r="AC781" s="24">
        <v>0</v>
      </c>
      <c r="AD781" s="24"/>
      <c r="AE781" s="24"/>
      <c r="AF781" s="24"/>
      <c r="AG781" s="24">
        <v>0</v>
      </c>
      <c r="AH781" s="24">
        <v>0</v>
      </c>
      <c r="AI781" s="24"/>
      <c r="AJ781" s="24">
        <v>0</v>
      </c>
      <c r="AK781" s="24"/>
      <c r="AL781" s="24"/>
    </row>
    <row r="782" spans="1:38" ht="63">
      <c r="A782" s="8" t="s">
        <v>806</v>
      </c>
      <c r="B782" s="73" t="s">
        <v>1604</v>
      </c>
      <c r="C782" s="15" t="s">
        <v>1605</v>
      </c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>
        <v>0</v>
      </c>
      <c r="AA782" s="24">
        <v>0</v>
      </c>
      <c r="AB782" s="24"/>
      <c r="AC782" s="24">
        <v>0</v>
      </c>
      <c r="AD782" s="24"/>
      <c r="AE782" s="24"/>
      <c r="AF782" s="24"/>
      <c r="AG782" s="24">
        <v>0</v>
      </c>
      <c r="AH782" s="24">
        <v>0</v>
      </c>
      <c r="AI782" s="24"/>
      <c r="AJ782" s="24">
        <v>0</v>
      </c>
      <c r="AK782" s="24"/>
      <c r="AL782" s="24"/>
    </row>
    <row r="783" spans="1:38" ht="47.25">
      <c r="A783" s="8" t="s">
        <v>806</v>
      </c>
      <c r="B783" s="73" t="s">
        <v>1606</v>
      </c>
      <c r="C783" s="15" t="s">
        <v>1607</v>
      </c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>
        <v>2.4050900000000004</v>
      </c>
      <c r="AA783" s="24">
        <v>0.25</v>
      </c>
      <c r="AB783" s="24"/>
      <c r="AC783" s="24">
        <v>0.25</v>
      </c>
      <c r="AD783" s="24"/>
      <c r="AE783" s="24"/>
      <c r="AF783" s="24"/>
      <c r="AG783" s="24">
        <v>2.4050900000000004</v>
      </c>
      <c r="AH783" s="24">
        <v>0.25</v>
      </c>
      <c r="AI783" s="24"/>
      <c r="AJ783" s="24">
        <v>0.25</v>
      </c>
      <c r="AK783" s="24"/>
      <c r="AL783" s="24"/>
    </row>
    <row r="784" spans="1:38" ht="47.25">
      <c r="A784" s="8" t="s">
        <v>806</v>
      </c>
      <c r="B784" s="73" t="s">
        <v>680</v>
      </c>
      <c r="C784" s="15" t="s">
        <v>360</v>
      </c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>
        <v>0</v>
      </c>
      <c r="AA784" s="24">
        <v>0</v>
      </c>
      <c r="AB784" s="24"/>
      <c r="AC784" s="24">
        <v>0</v>
      </c>
      <c r="AD784" s="24"/>
      <c r="AE784" s="24"/>
      <c r="AF784" s="24"/>
      <c r="AG784" s="24">
        <v>0</v>
      </c>
      <c r="AH784" s="24">
        <v>0</v>
      </c>
      <c r="AI784" s="24"/>
      <c r="AJ784" s="24">
        <v>0</v>
      </c>
      <c r="AK784" s="24"/>
      <c r="AL784" s="24"/>
    </row>
    <row r="785" spans="1:38" ht="47.25">
      <c r="A785" s="8" t="s">
        <v>806</v>
      </c>
      <c r="B785" s="73" t="s">
        <v>1608</v>
      </c>
      <c r="C785" s="15" t="s">
        <v>1609</v>
      </c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>
        <v>0</v>
      </c>
      <c r="AA785" s="24">
        <v>0</v>
      </c>
      <c r="AB785" s="24"/>
      <c r="AC785" s="24">
        <v>0</v>
      </c>
      <c r="AD785" s="24"/>
      <c r="AE785" s="24"/>
      <c r="AF785" s="24"/>
      <c r="AG785" s="24">
        <v>0</v>
      </c>
      <c r="AH785" s="24">
        <v>0</v>
      </c>
      <c r="AI785" s="24"/>
      <c r="AJ785" s="24">
        <v>0</v>
      </c>
      <c r="AK785" s="24"/>
      <c r="AL785" s="24"/>
    </row>
    <row r="786" spans="1:38" ht="47.25">
      <c r="A786" s="8" t="s">
        <v>806</v>
      </c>
      <c r="B786" s="73" t="s">
        <v>681</v>
      </c>
      <c r="C786" s="15" t="s">
        <v>361</v>
      </c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>
        <v>0</v>
      </c>
      <c r="AA786" s="24">
        <v>0</v>
      </c>
      <c r="AB786" s="24"/>
      <c r="AC786" s="24">
        <v>0</v>
      </c>
      <c r="AD786" s="24"/>
      <c r="AE786" s="24"/>
      <c r="AF786" s="24"/>
      <c r="AG786" s="24">
        <v>0</v>
      </c>
      <c r="AH786" s="24">
        <v>0</v>
      </c>
      <c r="AI786" s="24"/>
      <c r="AJ786" s="24">
        <v>0</v>
      </c>
      <c r="AK786" s="24"/>
      <c r="AL786" s="24"/>
    </row>
    <row r="787" spans="1:38" ht="47.25">
      <c r="A787" s="8" t="s">
        <v>806</v>
      </c>
      <c r="B787" s="73" t="s">
        <v>682</v>
      </c>
      <c r="C787" s="15" t="s">
        <v>362</v>
      </c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>
        <v>0</v>
      </c>
      <c r="AA787" s="24">
        <v>0</v>
      </c>
      <c r="AB787" s="24"/>
      <c r="AC787" s="24">
        <v>0</v>
      </c>
      <c r="AD787" s="24"/>
      <c r="AE787" s="24"/>
      <c r="AF787" s="24"/>
      <c r="AG787" s="24">
        <v>0</v>
      </c>
      <c r="AH787" s="24">
        <v>0</v>
      </c>
      <c r="AI787" s="24"/>
      <c r="AJ787" s="24">
        <v>0</v>
      </c>
      <c r="AK787" s="24"/>
      <c r="AL787" s="24"/>
    </row>
    <row r="788" spans="1:38" ht="47.25">
      <c r="A788" s="8" t="s">
        <v>806</v>
      </c>
      <c r="B788" s="73" t="s">
        <v>683</v>
      </c>
      <c r="C788" s="15" t="s">
        <v>363</v>
      </c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>
        <v>0</v>
      </c>
      <c r="AA788" s="24">
        <v>0</v>
      </c>
      <c r="AB788" s="24"/>
      <c r="AC788" s="24">
        <v>0</v>
      </c>
      <c r="AD788" s="24"/>
      <c r="AE788" s="24"/>
      <c r="AF788" s="24"/>
      <c r="AG788" s="24">
        <v>0</v>
      </c>
      <c r="AH788" s="24">
        <v>0</v>
      </c>
      <c r="AI788" s="24"/>
      <c r="AJ788" s="24">
        <v>0</v>
      </c>
      <c r="AK788" s="24"/>
      <c r="AL788" s="24"/>
    </row>
    <row r="789" spans="1:38" ht="47.25">
      <c r="A789" s="8" t="s">
        <v>806</v>
      </c>
      <c r="B789" s="73" t="s">
        <v>684</v>
      </c>
      <c r="C789" s="15" t="s">
        <v>770</v>
      </c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>
        <v>0</v>
      </c>
      <c r="AA789" s="24">
        <v>0</v>
      </c>
      <c r="AB789" s="24"/>
      <c r="AC789" s="24">
        <v>0</v>
      </c>
      <c r="AD789" s="24"/>
      <c r="AE789" s="24"/>
      <c r="AF789" s="24"/>
      <c r="AG789" s="24">
        <v>0</v>
      </c>
      <c r="AH789" s="24">
        <v>0</v>
      </c>
      <c r="AI789" s="24"/>
      <c r="AJ789" s="24">
        <v>0</v>
      </c>
      <c r="AK789" s="24"/>
      <c r="AL789" s="24"/>
    </row>
    <row r="790" spans="1:38" ht="78.75">
      <c r="A790" s="8" t="s">
        <v>806</v>
      </c>
      <c r="B790" s="73" t="s">
        <v>1610</v>
      </c>
      <c r="C790" s="15" t="s">
        <v>1611</v>
      </c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>
        <v>15.360099999999999</v>
      </c>
      <c r="AA790" s="24">
        <v>0</v>
      </c>
      <c r="AB790" s="24"/>
      <c r="AC790" s="24">
        <v>0</v>
      </c>
      <c r="AD790" s="24"/>
      <c r="AE790" s="24"/>
      <c r="AF790" s="24"/>
      <c r="AG790" s="24">
        <v>15.360099999999999</v>
      </c>
      <c r="AH790" s="24">
        <v>0</v>
      </c>
      <c r="AI790" s="24"/>
      <c r="AJ790" s="24">
        <v>0</v>
      </c>
      <c r="AK790" s="24"/>
      <c r="AL790" s="24"/>
    </row>
    <row r="791" spans="1:38" ht="94.5">
      <c r="A791" s="8" t="s">
        <v>806</v>
      </c>
      <c r="B791" s="73" t="s">
        <v>1612</v>
      </c>
      <c r="C791" s="15" t="s">
        <v>2540</v>
      </c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>
        <v>1.3548199999999999</v>
      </c>
      <c r="AA791" s="24">
        <v>0.10</v>
      </c>
      <c r="AB791" s="24"/>
      <c r="AC791" s="24">
        <v>0.070000000000000007</v>
      </c>
      <c r="AD791" s="24"/>
      <c r="AE791" s="24"/>
      <c r="AF791" s="24"/>
      <c r="AG791" s="24">
        <v>1.3548199999999999</v>
      </c>
      <c r="AH791" s="24">
        <v>0.10</v>
      </c>
      <c r="AI791" s="24"/>
      <c r="AJ791" s="24">
        <v>0.070000000000000007</v>
      </c>
      <c r="AK791" s="24"/>
      <c r="AL791" s="24"/>
    </row>
    <row r="792" spans="1:38" ht="78.75">
      <c r="A792" s="8" t="s">
        <v>806</v>
      </c>
      <c r="B792" s="73" t="s">
        <v>1613</v>
      </c>
      <c r="C792" s="15" t="s">
        <v>1614</v>
      </c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>
        <v>0</v>
      </c>
      <c r="AA792" s="24">
        <v>0</v>
      </c>
      <c r="AB792" s="24"/>
      <c r="AC792" s="24">
        <v>0</v>
      </c>
      <c r="AD792" s="24"/>
      <c r="AE792" s="24"/>
      <c r="AF792" s="24"/>
      <c r="AG792" s="24">
        <v>0</v>
      </c>
      <c r="AH792" s="24">
        <v>0</v>
      </c>
      <c r="AI792" s="24"/>
      <c r="AJ792" s="24">
        <v>0</v>
      </c>
      <c r="AK792" s="24"/>
      <c r="AL792" s="24"/>
    </row>
    <row r="793" spans="1:38" ht="63">
      <c r="A793" s="8" t="s">
        <v>806</v>
      </c>
      <c r="B793" s="73" t="s">
        <v>1615</v>
      </c>
      <c r="C793" s="15" t="s">
        <v>1616</v>
      </c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>
        <v>10.919549999999999</v>
      </c>
      <c r="AA793" s="24">
        <v>0.40</v>
      </c>
      <c r="AB793" s="24"/>
      <c r="AC793" s="24">
        <v>1.5</v>
      </c>
      <c r="AD793" s="24"/>
      <c r="AE793" s="24"/>
      <c r="AF793" s="24"/>
      <c r="AG793" s="24">
        <v>10.919549999999999</v>
      </c>
      <c r="AH793" s="24">
        <v>0.40</v>
      </c>
      <c r="AI793" s="24"/>
      <c r="AJ793" s="24">
        <v>1.5</v>
      </c>
      <c r="AK793" s="24"/>
      <c r="AL793" s="24"/>
    </row>
    <row r="794" spans="1:38" ht="63">
      <c r="A794" s="8" t="s">
        <v>806</v>
      </c>
      <c r="B794" s="73" t="s">
        <v>251</v>
      </c>
      <c r="C794" s="15" t="s">
        <v>2541</v>
      </c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>
        <v>0</v>
      </c>
      <c r="AA794" s="24">
        <v>0</v>
      </c>
      <c r="AB794" s="24"/>
      <c r="AC794" s="24">
        <v>0</v>
      </c>
      <c r="AD794" s="24"/>
      <c r="AE794" s="24"/>
      <c r="AF794" s="24"/>
      <c r="AG794" s="24">
        <v>0</v>
      </c>
      <c r="AH794" s="24">
        <v>0</v>
      </c>
      <c r="AI794" s="24"/>
      <c r="AJ794" s="24">
        <v>0</v>
      </c>
      <c r="AK794" s="24"/>
      <c r="AL794" s="24"/>
    </row>
    <row r="795" spans="1:38" ht="47.25">
      <c r="A795" s="8" t="s">
        <v>806</v>
      </c>
      <c r="B795" s="73" t="s">
        <v>685</v>
      </c>
      <c r="C795" s="15" t="s">
        <v>364</v>
      </c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>
        <v>0</v>
      </c>
      <c r="AA795" s="24">
        <v>0</v>
      </c>
      <c r="AB795" s="24"/>
      <c r="AC795" s="24">
        <v>0</v>
      </c>
      <c r="AD795" s="24"/>
      <c r="AE795" s="24"/>
      <c r="AF795" s="24"/>
      <c r="AG795" s="24">
        <v>0</v>
      </c>
      <c r="AH795" s="24">
        <v>0</v>
      </c>
      <c r="AI795" s="24"/>
      <c r="AJ795" s="24">
        <v>0</v>
      </c>
      <c r="AK795" s="24"/>
      <c r="AL795" s="24"/>
    </row>
    <row r="796" spans="1:38" ht="47.25">
      <c r="A796" s="8" t="s">
        <v>806</v>
      </c>
      <c r="B796" s="73" t="s">
        <v>1617</v>
      </c>
      <c r="C796" s="15" t="s">
        <v>1618</v>
      </c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>
        <v>0</v>
      </c>
      <c r="AA796" s="24">
        <v>0</v>
      </c>
      <c r="AB796" s="24"/>
      <c r="AC796" s="24">
        <v>0</v>
      </c>
      <c r="AD796" s="24"/>
      <c r="AE796" s="24"/>
      <c r="AF796" s="24"/>
      <c r="AG796" s="24">
        <v>0</v>
      </c>
      <c r="AH796" s="24">
        <v>0</v>
      </c>
      <c r="AI796" s="24"/>
      <c r="AJ796" s="24">
        <v>0</v>
      </c>
      <c r="AK796" s="24"/>
      <c r="AL796" s="24"/>
    </row>
    <row r="797" spans="1:38" ht="63">
      <c r="A797" s="8" t="s">
        <v>806</v>
      </c>
      <c r="B797" s="73" t="s">
        <v>1619</v>
      </c>
      <c r="C797" s="15" t="s">
        <v>1620</v>
      </c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>
        <v>4.3512399999999998</v>
      </c>
      <c r="AA797" s="24">
        <v>0</v>
      </c>
      <c r="AB797" s="24"/>
      <c r="AC797" s="24">
        <v>0.20</v>
      </c>
      <c r="AD797" s="24"/>
      <c r="AE797" s="24"/>
      <c r="AF797" s="24"/>
      <c r="AG797" s="24">
        <v>4.3512399999999998</v>
      </c>
      <c r="AH797" s="24">
        <v>0</v>
      </c>
      <c r="AI797" s="24"/>
      <c r="AJ797" s="24">
        <v>0.20</v>
      </c>
      <c r="AK797" s="24"/>
      <c r="AL797" s="24"/>
    </row>
    <row r="798" spans="1:38" ht="47.25">
      <c r="A798" s="8" t="s">
        <v>806</v>
      </c>
      <c r="B798" s="73" t="s">
        <v>1621</v>
      </c>
      <c r="C798" s="15" t="s">
        <v>1622</v>
      </c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>
        <v>0</v>
      </c>
      <c r="AA798" s="24">
        <v>0</v>
      </c>
      <c r="AB798" s="24"/>
      <c r="AC798" s="24">
        <v>0</v>
      </c>
      <c r="AD798" s="24"/>
      <c r="AE798" s="24"/>
      <c r="AF798" s="24"/>
      <c r="AG798" s="24">
        <v>0</v>
      </c>
      <c r="AH798" s="24">
        <v>0</v>
      </c>
      <c r="AI798" s="24"/>
      <c r="AJ798" s="24">
        <v>0</v>
      </c>
      <c r="AK798" s="24"/>
      <c r="AL798" s="24"/>
    </row>
    <row r="799" spans="1:38" ht="47.25">
      <c r="A799" s="8" t="s">
        <v>806</v>
      </c>
      <c r="B799" s="73" t="s">
        <v>1623</v>
      </c>
      <c r="C799" s="15" t="s">
        <v>1624</v>
      </c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>
        <v>0</v>
      </c>
      <c r="AA799" s="24">
        <v>0</v>
      </c>
      <c r="AB799" s="24"/>
      <c r="AC799" s="24">
        <v>0</v>
      </c>
      <c r="AD799" s="24"/>
      <c r="AE799" s="24"/>
      <c r="AF799" s="24"/>
      <c r="AG799" s="24">
        <v>0</v>
      </c>
      <c r="AH799" s="24">
        <v>0</v>
      </c>
      <c r="AI799" s="24"/>
      <c r="AJ799" s="24">
        <v>0</v>
      </c>
      <c r="AK799" s="24"/>
      <c r="AL799" s="24"/>
    </row>
    <row r="800" spans="1:38" ht="31.5">
      <c r="A800" s="8" t="s">
        <v>806</v>
      </c>
      <c r="B800" s="73" t="s">
        <v>686</v>
      </c>
      <c r="C800" s="15" t="s">
        <v>771</v>
      </c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>
        <v>0</v>
      </c>
      <c r="AA800" s="24">
        <v>0</v>
      </c>
      <c r="AB800" s="24"/>
      <c r="AC800" s="24">
        <v>0</v>
      </c>
      <c r="AD800" s="24"/>
      <c r="AE800" s="24"/>
      <c r="AF800" s="24"/>
      <c r="AG800" s="24">
        <v>0</v>
      </c>
      <c r="AH800" s="24">
        <v>0</v>
      </c>
      <c r="AI800" s="24"/>
      <c r="AJ800" s="24">
        <v>0</v>
      </c>
      <c r="AK800" s="24"/>
      <c r="AL800" s="24"/>
    </row>
    <row r="801" spans="1:38" ht="63">
      <c r="A801" s="8" t="s">
        <v>806</v>
      </c>
      <c r="B801" s="73" t="s">
        <v>1625</v>
      </c>
      <c r="C801" s="15" t="s">
        <v>1626</v>
      </c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>
        <v>0</v>
      </c>
      <c r="AA801" s="24">
        <v>0</v>
      </c>
      <c r="AB801" s="24"/>
      <c r="AC801" s="24">
        <v>0</v>
      </c>
      <c r="AD801" s="24"/>
      <c r="AE801" s="24"/>
      <c r="AF801" s="24"/>
      <c r="AG801" s="24">
        <v>0</v>
      </c>
      <c r="AH801" s="24">
        <v>0</v>
      </c>
      <c r="AI801" s="24"/>
      <c r="AJ801" s="24">
        <v>0</v>
      </c>
      <c r="AK801" s="24"/>
      <c r="AL801" s="24"/>
    </row>
    <row r="802" spans="1:38" ht="63">
      <c r="A802" s="8" t="s">
        <v>806</v>
      </c>
      <c r="B802" s="73" t="s">
        <v>206</v>
      </c>
      <c r="C802" s="15" t="s">
        <v>2542</v>
      </c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>
        <v>0</v>
      </c>
      <c r="AA802" s="24">
        <v>0</v>
      </c>
      <c r="AB802" s="24"/>
      <c r="AC802" s="24">
        <v>0</v>
      </c>
      <c r="AD802" s="24"/>
      <c r="AE802" s="24"/>
      <c r="AF802" s="24"/>
      <c r="AG802" s="24">
        <v>0</v>
      </c>
      <c r="AH802" s="24">
        <v>0</v>
      </c>
      <c r="AI802" s="24"/>
      <c r="AJ802" s="24">
        <v>0</v>
      </c>
      <c r="AK802" s="24"/>
      <c r="AL802" s="24"/>
    </row>
    <row r="803" spans="1:38" ht="94.5">
      <c r="A803" s="8" t="s">
        <v>806</v>
      </c>
      <c r="B803" s="73" t="s">
        <v>687</v>
      </c>
      <c r="C803" s="15" t="s">
        <v>2543</v>
      </c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>
        <v>71.632909999999995</v>
      </c>
      <c r="AA803" s="24">
        <v>0</v>
      </c>
      <c r="AB803" s="24"/>
      <c r="AC803" s="24">
        <v>0</v>
      </c>
      <c r="AD803" s="24"/>
      <c r="AE803" s="24"/>
      <c r="AF803" s="24"/>
      <c r="AG803" s="24">
        <v>71.632909999999995</v>
      </c>
      <c r="AH803" s="24">
        <v>0</v>
      </c>
      <c r="AI803" s="24"/>
      <c r="AJ803" s="24">
        <v>0</v>
      </c>
      <c r="AK803" s="24"/>
      <c r="AL803" s="24"/>
    </row>
    <row r="804" spans="1:38" ht="47.25">
      <c r="A804" s="8" t="s">
        <v>806</v>
      </c>
      <c r="B804" s="73" t="s">
        <v>1627</v>
      </c>
      <c r="C804" s="15" t="s">
        <v>2544</v>
      </c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>
        <v>0</v>
      </c>
      <c r="AA804" s="24">
        <v>0</v>
      </c>
      <c r="AB804" s="24"/>
      <c r="AC804" s="24">
        <v>0</v>
      </c>
      <c r="AD804" s="24"/>
      <c r="AE804" s="24"/>
      <c r="AF804" s="24"/>
      <c r="AG804" s="24">
        <v>0</v>
      </c>
      <c r="AH804" s="24">
        <v>0</v>
      </c>
      <c r="AI804" s="24"/>
      <c r="AJ804" s="24">
        <v>0</v>
      </c>
      <c r="AK804" s="24"/>
      <c r="AL804" s="24"/>
    </row>
    <row r="805" spans="1:38" ht="47.25">
      <c r="A805" s="8" t="s">
        <v>806</v>
      </c>
      <c r="B805" s="73" t="s">
        <v>149</v>
      </c>
      <c r="C805" s="15" t="s">
        <v>2545</v>
      </c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>
        <v>0</v>
      </c>
      <c r="AA805" s="24">
        <v>0</v>
      </c>
      <c r="AB805" s="24"/>
      <c r="AC805" s="24">
        <v>0</v>
      </c>
      <c r="AD805" s="24"/>
      <c r="AE805" s="24"/>
      <c r="AF805" s="24"/>
      <c r="AG805" s="24">
        <v>0</v>
      </c>
      <c r="AH805" s="24">
        <v>0</v>
      </c>
      <c r="AI805" s="24"/>
      <c r="AJ805" s="24">
        <v>0</v>
      </c>
      <c r="AK805" s="24"/>
      <c r="AL805" s="24"/>
    </row>
    <row r="806" spans="1:38" ht="47.25">
      <c r="A806" s="8" t="s">
        <v>806</v>
      </c>
      <c r="B806" s="73" t="s">
        <v>1628</v>
      </c>
      <c r="C806" s="15" t="s">
        <v>1629</v>
      </c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>
        <v>8.7134599999999978</v>
      </c>
      <c r="AA806" s="24">
        <v>0</v>
      </c>
      <c r="AB806" s="24"/>
      <c r="AC806" s="24">
        <v>0</v>
      </c>
      <c r="AD806" s="24"/>
      <c r="AE806" s="24"/>
      <c r="AF806" s="24"/>
      <c r="AG806" s="24">
        <v>8.7134599999999978</v>
      </c>
      <c r="AH806" s="24">
        <v>0</v>
      </c>
      <c r="AI806" s="24"/>
      <c r="AJ806" s="24">
        <v>0</v>
      </c>
      <c r="AK806" s="24"/>
      <c r="AL806" s="24"/>
    </row>
    <row r="807" spans="1:38" ht="47.25">
      <c r="A807" s="8" t="s">
        <v>806</v>
      </c>
      <c r="B807" s="73" t="s">
        <v>150</v>
      </c>
      <c r="C807" s="15" t="s">
        <v>2546</v>
      </c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>
        <v>0</v>
      </c>
      <c r="AA807" s="24">
        <v>0</v>
      </c>
      <c r="AB807" s="24"/>
      <c r="AC807" s="24">
        <v>0</v>
      </c>
      <c r="AD807" s="24"/>
      <c r="AE807" s="24"/>
      <c r="AF807" s="24"/>
      <c r="AG807" s="24">
        <v>0</v>
      </c>
      <c r="AH807" s="24">
        <v>0</v>
      </c>
      <c r="AI807" s="24"/>
      <c r="AJ807" s="24">
        <v>0</v>
      </c>
      <c r="AK807" s="24"/>
      <c r="AL807" s="24"/>
    </row>
    <row r="808" spans="1:38" ht="63">
      <c r="A808" s="8" t="s">
        <v>806</v>
      </c>
      <c r="B808" s="73" t="s">
        <v>688</v>
      </c>
      <c r="C808" s="15" t="s">
        <v>365</v>
      </c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>
        <v>0</v>
      </c>
      <c r="AA808" s="24">
        <v>0</v>
      </c>
      <c r="AB808" s="24"/>
      <c r="AC808" s="24">
        <v>0</v>
      </c>
      <c r="AD808" s="24"/>
      <c r="AE808" s="24"/>
      <c r="AF808" s="24"/>
      <c r="AG808" s="24">
        <v>0</v>
      </c>
      <c r="AH808" s="24">
        <v>0</v>
      </c>
      <c r="AI808" s="24"/>
      <c r="AJ808" s="24">
        <v>0</v>
      </c>
      <c r="AK808" s="24"/>
      <c r="AL808" s="24"/>
    </row>
    <row r="809" spans="1:38" ht="47.25">
      <c r="A809" s="8" t="s">
        <v>806</v>
      </c>
      <c r="B809" s="73" t="s">
        <v>207</v>
      </c>
      <c r="C809" s="15" t="s">
        <v>366</v>
      </c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>
        <v>0</v>
      </c>
      <c r="AA809" s="24">
        <v>0</v>
      </c>
      <c r="AB809" s="24"/>
      <c r="AC809" s="24">
        <v>0</v>
      </c>
      <c r="AD809" s="24"/>
      <c r="AE809" s="24"/>
      <c r="AF809" s="24"/>
      <c r="AG809" s="24">
        <v>0</v>
      </c>
      <c r="AH809" s="24">
        <v>0</v>
      </c>
      <c r="AI809" s="24"/>
      <c r="AJ809" s="24">
        <v>0</v>
      </c>
      <c r="AK809" s="24"/>
      <c r="AL809" s="24"/>
    </row>
    <row r="810" spans="1:38" ht="47.25">
      <c r="A810" s="8" t="s">
        <v>806</v>
      </c>
      <c r="B810" s="73" t="s">
        <v>208</v>
      </c>
      <c r="C810" s="15" t="s">
        <v>367</v>
      </c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>
        <v>0</v>
      </c>
      <c r="AA810" s="24">
        <v>0</v>
      </c>
      <c r="AB810" s="24"/>
      <c r="AC810" s="24">
        <v>0</v>
      </c>
      <c r="AD810" s="24"/>
      <c r="AE810" s="24"/>
      <c r="AF810" s="24"/>
      <c r="AG810" s="24">
        <v>0</v>
      </c>
      <c r="AH810" s="24">
        <v>0</v>
      </c>
      <c r="AI810" s="24"/>
      <c r="AJ810" s="24">
        <v>0</v>
      </c>
      <c r="AK810" s="24"/>
      <c r="AL810" s="24"/>
    </row>
    <row r="811" spans="1:38" ht="78.75">
      <c r="A811" s="8" t="s">
        <v>806</v>
      </c>
      <c r="B811" s="73" t="s">
        <v>1630</v>
      </c>
      <c r="C811" s="15" t="s">
        <v>1631</v>
      </c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>
        <v>0</v>
      </c>
      <c r="AA811" s="24">
        <v>0</v>
      </c>
      <c r="AB811" s="24"/>
      <c r="AC811" s="24">
        <v>0</v>
      </c>
      <c r="AD811" s="24"/>
      <c r="AE811" s="24"/>
      <c r="AF811" s="24"/>
      <c r="AG811" s="24">
        <v>0</v>
      </c>
      <c r="AH811" s="24">
        <v>0</v>
      </c>
      <c r="AI811" s="24"/>
      <c r="AJ811" s="24">
        <v>0</v>
      </c>
      <c r="AK811" s="24"/>
      <c r="AL811" s="24"/>
    </row>
    <row r="812" spans="1:38" ht="63">
      <c r="A812" s="8" t="s">
        <v>806</v>
      </c>
      <c r="B812" s="73" t="s">
        <v>220</v>
      </c>
      <c r="C812" s="15" t="s">
        <v>368</v>
      </c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>
        <v>0</v>
      </c>
      <c r="AA812" s="24">
        <v>0</v>
      </c>
      <c r="AB812" s="24"/>
      <c r="AC812" s="24">
        <v>0</v>
      </c>
      <c r="AD812" s="24"/>
      <c r="AE812" s="24"/>
      <c r="AF812" s="24"/>
      <c r="AG812" s="24">
        <v>0</v>
      </c>
      <c r="AH812" s="24">
        <v>0</v>
      </c>
      <c r="AI812" s="24"/>
      <c r="AJ812" s="24">
        <v>0</v>
      </c>
      <c r="AK812" s="24"/>
      <c r="AL812" s="24"/>
    </row>
    <row r="813" spans="1:38" ht="78.75">
      <c r="A813" s="8" t="s">
        <v>806</v>
      </c>
      <c r="B813" s="73" t="s">
        <v>221</v>
      </c>
      <c r="C813" s="15" t="s">
        <v>369</v>
      </c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>
        <v>0</v>
      </c>
      <c r="AA813" s="24">
        <v>0</v>
      </c>
      <c r="AB813" s="24"/>
      <c r="AC813" s="24">
        <v>0</v>
      </c>
      <c r="AD813" s="24"/>
      <c r="AE813" s="24"/>
      <c r="AF813" s="24"/>
      <c r="AG813" s="24">
        <v>0</v>
      </c>
      <c r="AH813" s="24">
        <v>0</v>
      </c>
      <c r="AI813" s="24"/>
      <c r="AJ813" s="24">
        <v>0</v>
      </c>
      <c r="AK813" s="24"/>
      <c r="AL813" s="24"/>
    </row>
    <row r="814" spans="1:38" ht="47.25">
      <c r="A814" s="8" t="s">
        <v>806</v>
      </c>
      <c r="B814" s="73" t="s">
        <v>151</v>
      </c>
      <c r="C814" s="15" t="s">
        <v>370</v>
      </c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>
        <v>0</v>
      </c>
      <c r="AA814" s="24">
        <v>0</v>
      </c>
      <c r="AB814" s="24"/>
      <c r="AC814" s="24">
        <v>0</v>
      </c>
      <c r="AD814" s="24"/>
      <c r="AE814" s="24"/>
      <c r="AF814" s="24"/>
      <c r="AG814" s="24">
        <v>0</v>
      </c>
      <c r="AH814" s="24">
        <v>0</v>
      </c>
      <c r="AI814" s="24"/>
      <c r="AJ814" s="24">
        <v>0</v>
      </c>
      <c r="AK814" s="24"/>
      <c r="AL814" s="24"/>
    </row>
    <row r="815" spans="1:38" ht="63">
      <c r="A815" s="8" t="s">
        <v>806</v>
      </c>
      <c r="B815" s="73" t="s">
        <v>1632</v>
      </c>
      <c r="C815" s="15" t="s">
        <v>1633</v>
      </c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>
        <v>0.24376</v>
      </c>
      <c r="AA815" s="24">
        <v>0</v>
      </c>
      <c r="AB815" s="24"/>
      <c r="AC815" s="24">
        <v>0.05</v>
      </c>
      <c r="AD815" s="24"/>
      <c r="AE815" s="24"/>
      <c r="AF815" s="24"/>
      <c r="AG815" s="24">
        <v>0.24376</v>
      </c>
      <c r="AH815" s="24">
        <v>0</v>
      </c>
      <c r="AI815" s="24"/>
      <c r="AJ815" s="24">
        <v>0.05</v>
      </c>
      <c r="AK815" s="24"/>
      <c r="AL815" s="24"/>
    </row>
    <row r="816" spans="1:38" ht="63">
      <c r="A816" s="8" t="s">
        <v>806</v>
      </c>
      <c r="B816" s="73" t="s">
        <v>1634</v>
      </c>
      <c r="C816" s="15" t="s">
        <v>1635</v>
      </c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>
        <v>1.1136600000000001</v>
      </c>
      <c r="AA816" s="24">
        <v>0</v>
      </c>
      <c r="AB816" s="24"/>
      <c r="AC816" s="24">
        <v>0.30</v>
      </c>
      <c r="AD816" s="24"/>
      <c r="AE816" s="24"/>
      <c r="AF816" s="24"/>
      <c r="AG816" s="24">
        <v>1.1136600000000001</v>
      </c>
      <c r="AH816" s="24">
        <v>0</v>
      </c>
      <c r="AI816" s="24"/>
      <c r="AJ816" s="24">
        <v>0.30</v>
      </c>
      <c r="AK816" s="24"/>
      <c r="AL816" s="24"/>
    </row>
    <row r="817" spans="1:38" ht="63">
      <c r="A817" s="8" t="s">
        <v>806</v>
      </c>
      <c r="B817" s="73" t="s">
        <v>1636</v>
      </c>
      <c r="C817" s="15" t="s">
        <v>1637</v>
      </c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>
        <v>0.97232000000000007</v>
      </c>
      <c r="AA817" s="24">
        <v>0</v>
      </c>
      <c r="AB817" s="24"/>
      <c r="AC817" s="24">
        <v>0.26</v>
      </c>
      <c r="AD817" s="24"/>
      <c r="AE817" s="24"/>
      <c r="AF817" s="24"/>
      <c r="AG817" s="24">
        <v>0.97232000000000007</v>
      </c>
      <c r="AH817" s="24">
        <v>0</v>
      </c>
      <c r="AI817" s="24"/>
      <c r="AJ817" s="24">
        <v>0.26</v>
      </c>
      <c r="AK817" s="24"/>
      <c r="AL817" s="24"/>
    </row>
    <row r="818" spans="1:38" ht="63">
      <c r="A818" s="8" t="s">
        <v>806</v>
      </c>
      <c r="B818" s="73" t="s">
        <v>1638</v>
      </c>
      <c r="C818" s="15" t="s">
        <v>1639</v>
      </c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>
        <v>1.4670000000000001</v>
      </c>
      <c r="AA818" s="24">
        <v>0</v>
      </c>
      <c r="AB818" s="24"/>
      <c r="AC818" s="24">
        <v>0.40</v>
      </c>
      <c r="AD818" s="24"/>
      <c r="AE818" s="24"/>
      <c r="AF818" s="24"/>
      <c r="AG818" s="24">
        <v>1.4670000000000001</v>
      </c>
      <c r="AH818" s="24">
        <v>0</v>
      </c>
      <c r="AI818" s="24"/>
      <c r="AJ818" s="24">
        <v>0.40</v>
      </c>
      <c r="AK818" s="24"/>
      <c r="AL818" s="24"/>
    </row>
    <row r="819" spans="1:38" ht="63">
      <c r="A819" s="8" t="s">
        <v>806</v>
      </c>
      <c r="B819" s="73" t="s">
        <v>1640</v>
      </c>
      <c r="C819" s="15" t="s">
        <v>1641</v>
      </c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>
        <v>0.26182</v>
      </c>
      <c r="AA819" s="24">
        <v>0</v>
      </c>
      <c r="AB819" s="24"/>
      <c r="AC819" s="24">
        <v>0.15</v>
      </c>
      <c r="AD819" s="24"/>
      <c r="AE819" s="24"/>
      <c r="AF819" s="24"/>
      <c r="AG819" s="24">
        <v>0.26182</v>
      </c>
      <c r="AH819" s="24">
        <v>0</v>
      </c>
      <c r="AI819" s="24"/>
      <c r="AJ819" s="24">
        <v>0.15</v>
      </c>
      <c r="AK819" s="24"/>
      <c r="AL819" s="24"/>
    </row>
    <row r="820" spans="1:38" ht="63">
      <c r="A820" s="8" t="s">
        <v>806</v>
      </c>
      <c r="B820" s="73" t="s">
        <v>1642</v>
      </c>
      <c r="C820" s="15" t="s">
        <v>1643</v>
      </c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>
        <v>1.3700399999999999</v>
      </c>
      <c r="AA820" s="24">
        <v>0</v>
      </c>
      <c r="AB820" s="24"/>
      <c r="AC820" s="24">
        <v>0.35</v>
      </c>
      <c r="AD820" s="24"/>
      <c r="AE820" s="24"/>
      <c r="AF820" s="24"/>
      <c r="AG820" s="24">
        <v>1.3700399999999999</v>
      </c>
      <c r="AH820" s="24">
        <v>0</v>
      </c>
      <c r="AI820" s="24"/>
      <c r="AJ820" s="24">
        <v>0.35</v>
      </c>
      <c r="AK820" s="24"/>
      <c r="AL820" s="24"/>
    </row>
    <row r="821" spans="1:38" ht="47.25">
      <c r="A821" s="8" t="s">
        <v>806</v>
      </c>
      <c r="B821" s="73" t="s">
        <v>1644</v>
      </c>
      <c r="C821" s="15" t="s">
        <v>1645</v>
      </c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>
        <v>0.59533000000000003</v>
      </c>
      <c r="AA821" s="24">
        <v>0</v>
      </c>
      <c r="AB821" s="24"/>
      <c r="AC821" s="24">
        <v>0.22</v>
      </c>
      <c r="AD821" s="24"/>
      <c r="AE821" s="24"/>
      <c r="AF821" s="24"/>
      <c r="AG821" s="24">
        <v>0.59533000000000003</v>
      </c>
      <c r="AH821" s="24">
        <v>0</v>
      </c>
      <c r="AI821" s="24"/>
      <c r="AJ821" s="24">
        <v>0.22</v>
      </c>
      <c r="AK821" s="24"/>
      <c r="AL821" s="24"/>
    </row>
    <row r="822" spans="1:38" ht="63">
      <c r="A822" s="8" t="s">
        <v>806</v>
      </c>
      <c r="B822" s="73" t="s">
        <v>1646</v>
      </c>
      <c r="C822" s="15" t="s">
        <v>1647</v>
      </c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>
        <v>0</v>
      </c>
      <c r="AA822" s="24">
        <v>0</v>
      </c>
      <c r="AB822" s="24"/>
      <c r="AC822" s="24"/>
      <c r="AD822" s="24"/>
      <c r="AE822" s="24"/>
      <c r="AF822" s="24"/>
      <c r="AG822" s="24">
        <v>0</v>
      </c>
      <c r="AH822" s="24">
        <v>0</v>
      </c>
      <c r="AI822" s="24"/>
      <c r="AJ822" s="24"/>
      <c r="AK822" s="24"/>
      <c r="AL822" s="24"/>
    </row>
    <row r="823" spans="1:38" ht="47.25">
      <c r="A823" s="8" t="s">
        <v>806</v>
      </c>
      <c r="B823" s="73" t="s">
        <v>1648</v>
      </c>
      <c r="C823" s="15" t="s">
        <v>1649</v>
      </c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>
        <v>6.1035599999999999</v>
      </c>
      <c r="AA823" s="24">
        <v>0</v>
      </c>
      <c r="AB823" s="24"/>
      <c r="AC823" s="24">
        <v>0</v>
      </c>
      <c r="AD823" s="24"/>
      <c r="AE823" s="24"/>
      <c r="AF823" s="24"/>
      <c r="AG823" s="24">
        <v>6.1035599999999999</v>
      </c>
      <c r="AH823" s="24">
        <v>0</v>
      </c>
      <c r="AI823" s="24"/>
      <c r="AJ823" s="24">
        <v>0</v>
      </c>
      <c r="AK823" s="24"/>
      <c r="AL823" s="24"/>
    </row>
    <row r="824" spans="1:38" ht="94.5">
      <c r="A824" s="8" t="s">
        <v>806</v>
      </c>
      <c r="B824" s="73" t="s">
        <v>1650</v>
      </c>
      <c r="C824" s="15" t="s">
        <v>2547</v>
      </c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>
        <v>0</v>
      </c>
      <c r="AA824" s="24">
        <v>0</v>
      </c>
      <c r="AB824" s="24"/>
      <c r="AC824" s="24">
        <v>0</v>
      </c>
      <c r="AD824" s="24"/>
      <c r="AE824" s="24"/>
      <c r="AF824" s="24"/>
      <c r="AG824" s="24">
        <v>0</v>
      </c>
      <c r="AH824" s="24">
        <v>0</v>
      </c>
      <c r="AI824" s="24"/>
      <c r="AJ824" s="24">
        <v>0</v>
      </c>
      <c r="AK824" s="24"/>
      <c r="AL824" s="24"/>
    </row>
    <row r="825" spans="1:38" ht="94.5">
      <c r="A825" s="8" t="s">
        <v>806</v>
      </c>
      <c r="B825" s="73" t="s">
        <v>1651</v>
      </c>
      <c r="C825" s="15" t="s">
        <v>2548</v>
      </c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>
        <v>0</v>
      </c>
      <c r="AA825" s="24">
        <v>0</v>
      </c>
      <c r="AB825" s="24"/>
      <c r="AC825" s="24">
        <v>0</v>
      </c>
      <c r="AD825" s="24"/>
      <c r="AE825" s="24"/>
      <c r="AF825" s="24"/>
      <c r="AG825" s="24">
        <v>0</v>
      </c>
      <c r="AH825" s="24">
        <v>0</v>
      </c>
      <c r="AI825" s="24"/>
      <c r="AJ825" s="24">
        <v>0</v>
      </c>
      <c r="AK825" s="24"/>
      <c r="AL825" s="24"/>
    </row>
    <row r="826" spans="1:38" ht="94.5">
      <c r="A826" s="8" t="s">
        <v>806</v>
      </c>
      <c r="B826" s="73" t="s">
        <v>1652</v>
      </c>
      <c r="C826" s="15" t="s">
        <v>2549</v>
      </c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>
        <v>3.0007000000000001</v>
      </c>
      <c r="AA826" s="24">
        <v>0.40</v>
      </c>
      <c r="AB826" s="24"/>
      <c r="AC826" s="24">
        <v>0.02</v>
      </c>
      <c r="AD826" s="24"/>
      <c r="AE826" s="24"/>
      <c r="AF826" s="24"/>
      <c r="AG826" s="24">
        <v>3.0007000000000001</v>
      </c>
      <c r="AH826" s="24">
        <v>0.40</v>
      </c>
      <c r="AI826" s="24"/>
      <c r="AJ826" s="24">
        <v>0.02</v>
      </c>
      <c r="AK826" s="24"/>
      <c r="AL826" s="24"/>
    </row>
    <row r="827" spans="1:38" ht="63">
      <c r="A827" s="8" t="s">
        <v>806</v>
      </c>
      <c r="B827" s="73" t="s">
        <v>1653</v>
      </c>
      <c r="C827" s="15" t="s">
        <v>1654</v>
      </c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>
        <v>0</v>
      </c>
      <c r="AA827" s="24">
        <v>0</v>
      </c>
      <c r="AB827" s="24"/>
      <c r="AC827" s="24">
        <v>0</v>
      </c>
      <c r="AD827" s="24"/>
      <c r="AE827" s="24"/>
      <c r="AF827" s="24"/>
      <c r="AG827" s="24">
        <v>0</v>
      </c>
      <c r="AH827" s="24">
        <v>0</v>
      </c>
      <c r="AI827" s="24"/>
      <c r="AJ827" s="24">
        <v>0</v>
      </c>
      <c r="AK827" s="24"/>
      <c r="AL827" s="24"/>
    </row>
    <row r="828" spans="1:38" ht="47.25">
      <c r="A828" s="8" t="s">
        <v>806</v>
      </c>
      <c r="B828" s="73" t="s">
        <v>1655</v>
      </c>
      <c r="C828" s="15" t="s">
        <v>1656</v>
      </c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>
        <v>10.74685</v>
      </c>
      <c r="AA828" s="24">
        <v>0</v>
      </c>
      <c r="AB828" s="24"/>
      <c r="AC828" s="24">
        <v>0</v>
      </c>
      <c r="AD828" s="24"/>
      <c r="AE828" s="24"/>
      <c r="AF828" s="24"/>
      <c r="AG828" s="24">
        <v>10.74685</v>
      </c>
      <c r="AH828" s="24">
        <v>0</v>
      </c>
      <c r="AI828" s="24"/>
      <c r="AJ828" s="24">
        <v>0</v>
      </c>
      <c r="AK828" s="24"/>
      <c r="AL828" s="24"/>
    </row>
    <row r="829" spans="1:38" ht="78.75">
      <c r="A829" s="8" t="s">
        <v>806</v>
      </c>
      <c r="B829" s="73" t="s">
        <v>1657</v>
      </c>
      <c r="C829" s="15" t="s">
        <v>1658</v>
      </c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>
        <v>2.3962400000000001</v>
      </c>
      <c r="AA829" s="24">
        <v>0.10</v>
      </c>
      <c r="AB829" s="24"/>
      <c r="AC829" s="24">
        <v>0.30</v>
      </c>
      <c r="AD829" s="24"/>
      <c r="AE829" s="24"/>
      <c r="AF829" s="24"/>
      <c r="AG829" s="24">
        <v>2.3962400000000001</v>
      </c>
      <c r="AH829" s="24">
        <v>0.10</v>
      </c>
      <c r="AI829" s="24"/>
      <c r="AJ829" s="24">
        <v>0.30</v>
      </c>
      <c r="AK829" s="24"/>
      <c r="AL829" s="24"/>
    </row>
    <row r="830" spans="1:38" ht="78.75">
      <c r="A830" s="8" t="s">
        <v>806</v>
      </c>
      <c r="B830" s="73" t="s">
        <v>1659</v>
      </c>
      <c r="C830" s="15" t="s">
        <v>1660</v>
      </c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>
        <v>3.0800299999999998</v>
      </c>
      <c r="AA830" s="24">
        <v>0.16</v>
      </c>
      <c r="AB830" s="24"/>
      <c r="AC830" s="24">
        <v>0.25</v>
      </c>
      <c r="AD830" s="24"/>
      <c r="AE830" s="24"/>
      <c r="AF830" s="24"/>
      <c r="AG830" s="24">
        <v>3.0800299999999998</v>
      </c>
      <c r="AH830" s="24">
        <v>0.16</v>
      </c>
      <c r="AI830" s="24"/>
      <c r="AJ830" s="24">
        <v>0.25</v>
      </c>
      <c r="AK830" s="24"/>
      <c r="AL830" s="24"/>
    </row>
    <row r="831" spans="1:38" ht="63">
      <c r="A831" s="8" t="s">
        <v>806</v>
      </c>
      <c r="B831" s="73" t="s">
        <v>1661</v>
      </c>
      <c r="C831" s="15" t="s">
        <v>2550</v>
      </c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>
        <v>2.0958099999999997</v>
      </c>
      <c r="AA831" s="24">
        <v>0.10</v>
      </c>
      <c r="AB831" s="24"/>
      <c r="AC831" s="24">
        <v>0.05</v>
      </c>
      <c r="AD831" s="24"/>
      <c r="AE831" s="24"/>
      <c r="AF831" s="24"/>
      <c r="AG831" s="24">
        <v>2.0958099999999997</v>
      </c>
      <c r="AH831" s="24">
        <v>0.10</v>
      </c>
      <c r="AI831" s="24"/>
      <c r="AJ831" s="24">
        <v>0.05</v>
      </c>
      <c r="AK831" s="24"/>
      <c r="AL831" s="24"/>
    </row>
    <row r="832" spans="1:38" ht="47.25">
      <c r="A832" s="8" t="s">
        <v>806</v>
      </c>
      <c r="B832" s="73" t="s">
        <v>1662</v>
      </c>
      <c r="C832" s="15" t="s">
        <v>1663</v>
      </c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>
        <v>0</v>
      </c>
      <c r="AA832" s="24">
        <v>0</v>
      </c>
      <c r="AB832" s="24"/>
      <c r="AC832" s="24">
        <v>0</v>
      </c>
      <c r="AD832" s="24"/>
      <c r="AE832" s="24"/>
      <c r="AF832" s="24"/>
      <c r="AG832" s="24">
        <v>0</v>
      </c>
      <c r="AH832" s="24">
        <v>0</v>
      </c>
      <c r="AI832" s="24"/>
      <c r="AJ832" s="24">
        <v>0</v>
      </c>
      <c r="AK832" s="24"/>
      <c r="AL832" s="24"/>
    </row>
    <row r="833" spans="1:38" ht="94.5">
      <c r="A833" s="8" t="s">
        <v>806</v>
      </c>
      <c r="B833" s="73" t="s">
        <v>1664</v>
      </c>
      <c r="C833" s="15" t="s">
        <v>1665</v>
      </c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>
        <v>1.66439</v>
      </c>
      <c r="AA833" s="24">
        <v>0</v>
      </c>
      <c r="AB833" s="24"/>
      <c r="AC833" s="24">
        <v>0.40</v>
      </c>
      <c r="AD833" s="24"/>
      <c r="AE833" s="24"/>
      <c r="AF833" s="24"/>
      <c r="AG833" s="24">
        <v>1.66439</v>
      </c>
      <c r="AH833" s="24">
        <v>0</v>
      </c>
      <c r="AI833" s="24"/>
      <c r="AJ833" s="24">
        <v>0.40</v>
      </c>
      <c r="AK833" s="24"/>
      <c r="AL833" s="24"/>
    </row>
    <row r="834" spans="1:38" ht="78.75">
      <c r="A834" s="8" t="s">
        <v>806</v>
      </c>
      <c r="B834" s="73" t="s">
        <v>689</v>
      </c>
      <c r="C834" s="15" t="s">
        <v>371</v>
      </c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>
        <v>0</v>
      </c>
      <c r="AA834" s="24">
        <v>0</v>
      </c>
      <c r="AB834" s="24"/>
      <c r="AC834" s="24">
        <v>0</v>
      </c>
      <c r="AD834" s="24"/>
      <c r="AE834" s="24"/>
      <c r="AF834" s="24"/>
      <c r="AG834" s="24">
        <v>0</v>
      </c>
      <c r="AH834" s="24">
        <v>0</v>
      </c>
      <c r="AI834" s="24"/>
      <c r="AJ834" s="24">
        <v>0</v>
      </c>
      <c r="AK834" s="24"/>
      <c r="AL834" s="24"/>
    </row>
    <row r="835" spans="1:38" ht="78.75">
      <c r="A835" s="8" t="s">
        <v>806</v>
      </c>
      <c r="B835" s="73" t="s">
        <v>1666</v>
      </c>
      <c r="C835" s="15" t="s">
        <v>1667</v>
      </c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>
        <v>0</v>
      </c>
      <c r="AA835" s="24">
        <v>0</v>
      </c>
      <c r="AB835" s="24"/>
      <c r="AC835" s="24">
        <v>0</v>
      </c>
      <c r="AD835" s="24"/>
      <c r="AE835" s="24"/>
      <c r="AF835" s="24"/>
      <c r="AG835" s="24">
        <v>0</v>
      </c>
      <c r="AH835" s="24">
        <v>0</v>
      </c>
      <c r="AI835" s="24"/>
      <c r="AJ835" s="24">
        <v>0</v>
      </c>
      <c r="AK835" s="24"/>
      <c r="AL835" s="24"/>
    </row>
    <row r="836" spans="1:38" ht="47.25">
      <c r="A836" s="8" t="s">
        <v>806</v>
      </c>
      <c r="B836" s="73" t="s">
        <v>1668</v>
      </c>
      <c r="C836" s="15" t="s">
        <v>1669</v>
      </c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>
        <v>31.53171</v>
      </c>
      <c r="AA836" s="24">
        <v>0</v>
      </c>
      <c r="AB836" s="24"/>
      <c r="AC836" s="24">
        <v>0.20</v>
      </c>
      <c r="AD836" s="24"/>
      <c r="AE836" s="24"/>
      <c r="AF836" s="24"/>
      <c r="AG836" s="24">
        <v>31.53171</v>
      </c>
      <c r="AH836" s="24">
        <v>0</v>
      </c>
      <c r="AI836" s="24"/>
      <c r="AJ836" s="24">
        <v>0.20</v>
      </c>
      <c r="AK836" s="24"/>
      <c r="AL836" s="24"/>
    </row>
    <row r="837" spans="1:38" ht="63">
      <c r="A837" s="8" t="s">
        <v>806</v>
      </c>
      <c r="B837" s="73" t="s">
        <v>690</v>
      </c>
      <c r="C837" s="15" t="s">
        <v>372</v>
      </c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>
        <v>0</v>
      </c>
      <c r="AA837" s="24">
        <v>0</v>
      </c>
      <c r="AB837" s="24"/>
      <c r="AC837" s="24">
        <v>0</v>
      </c>
      <c r="AD837" s="24"/>
      <c r="AE837" s="24"/>
      <c r="AF837" s="24"/>
      <c r="AG837" s="24">
        <v>0</v>
      </c>
      <c r="AH837" s="24">
        <v>0</v>
      </c>
      <c r="AI837" s="24"/>
      <c r="AJ837" s="24">
        <v>0</v>
      </c>
      <c r="AK837" s="24"/>
      <c r="AL837" s="24"/>
    </row>
    <row r="838" spans="1:38" ht="63">
      <c r="A838" s="8" t="s">
        <v>806</v>
      </c>
      <c r="B838" s="73" t="s">
        <v>1670</v>
      </c>
      <c r="C838" s="15" t="s">
        <v>1671</v>
      </c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>
        <v>3.51356</v>
      </c>
      <c r="AA838" s="24">
        <v>0.16</v>
      </c>
      <c r="AB838" s="24"/>
      <c r="AC838" s="24">
        <v>0.40</v>
      </c>
      <c r="AD838" s="24"/>
      <c r="AE838" s="24"/>
      <c r="AF838" s="24"/>
      <c r="AG838" s="24">
        <v>3.51356</v>
      </c>
      <c r="AH838" s="24">
        <v>0.16</v>
      </c>
      <c r="AI838" s="24"/>
      <c r="AJ838" s="24">
        <v>0.40</v>
      </c>
      <c r="AK838" s="24"/>
      <c r="AL838" s="24"/>
    </row>
    <row r="839" spans="1:38" ht="63">
      <c r="A839" s="8" t="s">
        <v>806</v>
      </c>
      <c r="B839" s="73" t="s">
        <v>691</v>
      </c>
      <c r="C839" s="15" t="s">
        <v>373</v>
      </c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>
        <v>0</v>
      </c>
      <c r="AA839" s="24">
        <v>0</v>
      </c>
      <c r="AB839" s="24"/>
      <c r="AC839" s="24">
        <v>0</v>
      </c>
      <c r="AD839" s="24"/>
      <c r="AE839" s="24"/>
      <c r="AF839" s="24"/>
      <c r="AG839" s="24">
        <v>0</v>
      </c>
      <c r="AH839" s="24">
        <v>0</v>
      </c>
      <c r="AI839" s="24"/>
      <c r="AJ839" s="24">
        <v>0</v>
      </c>
      <c r="AK839" s="24"/>
      <c r="AL839" s="24"/>
    </row>
    <row r="840" spans="1:38" ht="78.75">
      <c r="A840" s="8" t="s">
        <v>806</v>
      </c>
      <c r="B840" s="73" t="s">
        <v>1672</v>
      </c>
      <c r="C840" s="15" t="s">
        <v>1673</v>
      </c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>
        <v>0</v>
      </c>
      <c r="AA840" s="24">
        <v>0</v>
      </c>
      <c r="AB840" s="24"/>
      <c r="AC840" s="24">
        <v>0</v>
      </c>
      <c r="AD840" s="24"/>
      <c r="AE840" s="24"/>
      <c r="AF840" s="24"/>
      <c r="AG840" s="24">
        <v>0</v>
      </c>
      <c r="AH840" s="24">
        <v>0</v>
      </c>
      <c r="AI840" s="24"/>
      <c r="AJ840" s="24">
        <v>0</v>
      </c>
      <c r="AK840" s="24"/>
      <c r="AL840" s="24"/>
    </row>
    <row r="841" spans="1:38" ht="31.5">
      <c r="A841" s="8" t="s">
        <v>806</v>
      </c>
      <c r="B841" s="73" t="s">
        <v>692</v>
      </c>
      <c r="C841" s="15" t="s">
        <v>772</v>
      </c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>
        <v>0</v>
      </c>
      <c r="AA841" s="24">
        <v>0</v>
      </c>
      <c r="AB841" s="24"/>
      <c r="AC841" s="24">
        <v>0</v>
      </c>
      <c r="AD841" s="24"/>
      <c r="AE841" s="24"/>
      <c r="AF841" s="24"/>
      <c r="AG841" s="24">
        <v>0</v>
      </c>
      <c r="AH841" s="24">
        <v>0</v>
      </c>
      <c r="AI841" s="24"/>
      <c r="AJ841" s="24">
        <v>0</v>
      </c>
      <c r="AK841" s="24"/>
      <c r="AL841" s="24"/>
    </row>
    <row r="842" spans="1:38" ht="110.25">
      <c r="A842" s="8" t="s">
        <v>806</v>
      </c>
      <c r="B842" s="73" t="s">
        <v>1674</v>
      </c>
      <c r="C842" s="15" t="s">
        <v>1675</v>
      </c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>
        <v>0</v>
      </c>
      <c r="AA842" s="24">
        <v>0</v>
      </c>
      <c r="AB842" s="24"/>
      <c r="AC842" s="24">
        <v>0</v>
      </c>
      <c r="AD842" s="24"/>
      <c r="AE842" s="24"/>
      <c r="AF842" s="24"/>
      <c r="AG842" s="24">
        <v>0</v>
      </c>
      <c r="AH842" s="24">
        <v>0</v>
      </c>
      <c r="AI842" s="24"/>
      <c r="AJ842" s="24">
        <v>0</v>
      </c>
      <c r="AK842" s="24"/>
      <c r="AL842" s="24"/>
    </row>
    <row r="843" spans="1:38" ht="110.25">
      <c r="A843" s="8" t="s">
        <v>806</v>
      </c>
      <c r="B843" s="73" t="s">
        <v>1676</v>
      </c>
      <c r="C843" s="15" t="s">
        <v>2551</v>
      </c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>
        <v>3.0090500000000002</v>
      </c>
      <c r="AA843" s="24">
        <v>0.40</v>
      </c>
      <c r="AB843" s="24"/>
      <c r="AC843" s="24">
        <v>0.15</v>
      </c>
      <c r="AD843" s="24"/>
      <c r="AE843" s="24"/>
      <c r="AF843" s="24"/>
      <c r="AG843" s="24">
        <v>3.0090500000000002</v>
      </c>
      <c r="AH843" s="24">
        <v>0.40</v>
      </c>
      <c r="AI843" s="24"/>
      <c r="AJ843" s="24">
        <v>0.15</v>
      </c>
      <c r="AK843" s="24"/>
      <c r="AL843" s="24"/>
    </row>
    <row r="844" spans="1:38" ht="78.75">
      <c r="A844" s="8" t="s">
        <v>806</v>
      </c>
      <c r="B844" s="73" t="s">
        <v>1677</v>
      </c>
      <c r="C844" s="15" t="s">
        <v>2552</v>
      </c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>
        <v>1.1961400000000002</v>
      </c>
      <c r="AA844" s="24">
        <v>0.25</v>
      </c>
      <c r="AB844" s="24"/>
      <c r="AC844" s="24">
        <v>0.04</v>
      </c>
      <c r="AD844" s="24"/>
      <c r="AE844" s="24"/>
      <c r="AF844" s="24"/>
      <c r="AG844" s="24">
        <v>1.1961400000000002</v>
      </c>
      <c r="AH844" s="24">
        <v>0.25</v>
      </c>
      <c r="AI844" s="24"/>
      <c r="AJ844" s="24">
        <v>0.04</v>
      </c>
      <c r="AK844" s="24"/>
      <c r="AL844" s="24"/>
    </row>
    <row r="845" spans="1:38" ht="47.25">
      <c r="A845" s="8" t="s">
        <v>806</v>
      </c>
      <c r="B845" s="73" t="s">
        <v>1678</v>
      </c>
      <c r="C845" s="15" t="s">
        <v>2553</v>
      </c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>
        <v>0</v>
      </c>
      <c r="AA845" s="24">
        <v>0</v>
      </c>
      <c r="AB845" s="24"/>
      <c r="AC845" s="24">
        <v>0</v>
      </c>
      <c r="AD845" s="24"/>
      <c r="AE845" s="24"/>
      <c r="AF845" s="24"/>
      <c r="AG845" s="24">
        <v>0</v>
      </c>
      <c r="AH845" s="24">
        <v>0</v>
      </c>
      <c r="AI845" s="24"/>
      <c r="AJ845" s="24">
        <v>0</v>
      </c>
      <c r="AK845" s="24"/>
      <c r="AL845" s="24"/>
    </row>
    <row r="846" spans="1:38" ht="78.75">
      <c r="A846" s="8" t="s">
        <v>806</v>
      </c>
      <c r="B846" s="73" t="s">
        <v>1679</v>
      </c>
      <c r="C846" s="15" t="s">
        <v>1680</v>
      </c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>
        <v>1.8796000000000002</v>
      </c>
      <c r="AA846" s="24">
        <v>0</v>
      </c>
      <c r="AB846" s="24"/>
      <c r="AC846" s="24">
        <v>0.30</v>
      </c>
      <c r="AD846" s="24"/>
      <c r="AE846" s="24"/>
      <c r="AF846" s="24"/>
      <c r="AG846" s="24">
        <v>1.8796000000000002</v>
      </c>
      <c r="AH846" s="24">
        <v>0</v>
      </c>
      <c r="AI846" s="24"/>
      <c r="AJ846" s="24">
        <v>0.30</v>
      </c>
      <c r="AK846" s="24"/>
      <c r="AL846" s="24"/>
    </row>
    <row r="847" spans="1:38" ht="110.25">
      <c r="A847" s="8" t="s">
        <v>806</v>
      </c>
      <c r="B847" s="73" t="s">
        <v>693</v>
      </c>
      <c r="C847" s="15" t="s">
        <v>773</v>
      </c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>
        <v>28.688420000000004</v>
      </c>
      <c r="AA847" s="24">
        <v>0</v>
      </c>
      <c r="AB847" s="24"/>
      <c r="AC847" s="24">
        <v>0</v>
      </c>
      <c r="AD847" s="24"/>
      <c r="AE847" s="24"/>
      <c r="AF847" s="24"/>
      <c r="AG847" s="24">
        <v>28.688420000000004</v>
      </c>
      <c r="AH847" s="24">
        <v>0</v>
      </c>
      <c r="AI847" s="24"/>
      <c r="AJ847" s="24">
        <v>0</v>
      </c>
      <c r="AK847" s="24"/>
      <c r="AL847" s="24"/>
    </row>
    <row r="848" spans="1:38" ht="94.5">
      <c r="A848" s="8" t="s">
        <v>806</v>
      </c>
      <c r="B848" s="73" t="s">
        <v>152</v>
      </c>
      <c r="C848" s="15" t="s">
        <v>374</v>
      </c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>
        <v>0</v>
      </c>
      <c r="AA848" s="24">
        <v>0</v>
      </c>
      <c r="AB848" s="24"/>
      <c r="AC848" s="24">
        <v>0</v>
      </c>
      <c r="AD848" s="24"/>
      <c r="AE848" s="24"/>
      <c r="AF848" s="24"/>
      <c r="AG848" s="24">
        <v>0</v>
      </c>
      <c r="AH848" s="24">
        <v>0</v>
      </c>
      <c r="AI848" s="24"/>
      <c r="AJ848" s="24">
        <v>0</v>
      </c>
      <c r="AK848" s="24"/>
      <c r="AL848" s="24"/>
    </row>
    <row r="849" spans="1:38" ht="78.75">
      <c r="A849" s="8" t="s">
        <v>806</v>
      </c>
      <c r="B849" s="73" t="s">
        <v>1681</v>
      </c>
      <c r="C849" s="15" t="s">
        <v>1682</v>
      </c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>
        <v>0</v>
      </c>
      <c r="AA849" s="24">
        <v>0</v>
      </c>
      <c r="AB849" s="24"/>
      <c r="AC849" s="24">
        <v>0</v>
      </c>
      <c r="AD849" s="24"/>
      <c r="AE849" s="24"/>
      <c r="AF849" s="24"/>
      <c r="AG849" s="24">
        <v>0</v>
      </c>
      <c r="AH849" s="24">
        <v>0</v>
      </c>
      <c r="AI849" s="24"/>
      <c r="AJ849" s="24">
        <v>0</v>
      </c>
      <c r="AK849" s="24"/>
      <c r="AL849" s="24"/>
    </row>
    <row r="850" spans="1:38" ht="141.75">
      <c r="A850" s="8" t="s">
        <v>806</v>
      </c>
      <c r="B850" s="73" t="s">
        <v>153</v>
      </c>
      <c r="C850" s="15" t="s">
        <v>375</v>
      </c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>
        <v>0</v>
      </c>
      <c r="AA850" s="24">
        <v>0</v>
      </c>
      <c r="AB850" s="24"/>
      <c r="AC850" s="24">
        <v>0</v>
      </c>
      <c r="AD850" s="24"/>
      <c r="AE850" s="24"/>
      <c r="AF850" s="24"/>
      <c r="AG850" s="24">
        <v>0</v>
      </c>
      <c r="AH850" s="24">
        <v>0</v>
      </c>
      <c r="AI850" s="24"/>
      <c r="AJ850" s="24">
        <v>0</v>
      </c>
      <c r="AK850" s="24"/>
      <c r="AL850" s="24"/>
    </row>
    <row r="851" spans="1:38" ht="63">
      <c r="A851" s="8" t="s">
        <v>806</v>
      </c>
      <c r="B851" s="73" t="s">
        <v>1683</v>
      </c>
      <c r="C851" s="15" t="s">
        <v>1684</v>
      </c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>
        <v>2.3263000000000003</v>
      </c>
      <c r="AA851" s="24">
        <v>0</v>
      </c>
      <c r="AB851" s="24"/>
      <c r="AC851" s="24">
        <v>0.05</v>
      </c>
      <c r="AD851" s="24"/>
      <c r="AE851" s="24"/>
      <c r="AF851" s="24"/>
      <c r="AG851" s="24">
        <v>2.3263000000000003</v>
      </c>
      <c r="AH851" s="24">
        <v>0</v>
      </c>
      <c r="AI851" s="24"/>
      <c r="AJ851" s="24">
        <v>0.05</v>
      </c>
      <c r="AK851" s="24"/>
      <c r="AL851" s="24"/>
    </row>
    <row r="852" spans="1:38" ht="47.25">
      <c r="A852" s="8" t="s">
        <v>806</v>
      </c>
      <c r="B852" s="73" t="s">
        <v>154</v>
      </c>
      <c r="C852" s="15" t="s">
        <v>376</v>
      </c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>
        <v>2.2452299999999998</v>
      </c>
      <c r="AA852" s="24">
        <v>0.25</v>
      </c>
      <c r="AB852" s="24"/>
      <c r="AC852" s="24">
        <v>0.15</v>
      </c>
      <c r="AD852" s="24"/>
      <c r="AE852" s="24"/>
      <c r="AF852" s="24"/>
      <c r="AG852" s="24">
        <v>2.2452299999999998</v>
      </c>
      <c r="AH852" s="24">
        <v>0.25</v>
      </c>
      <c r="AI852" s="24"/>
      <c r="AJ852" s="24">
        <v>0.15</v>
      </c>
      <c r="AK852" s="24"/>
      <c r="AL852" s="24"/>
    </row>
    <row r="853" spans="1:38" ht="63">
      <c r="A853" s="8" t="s">
        <v>806</v>
      </c>
      <c r="B853" s="73" t="s">
        <v>1685</v>
      </c>
      <c r="C853" s="15" t="s">
        <v>1686</v>
      </c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>
        <v>2.4488600000000003</v>
      </c>
      <c r="AA853" s="24">
        <v>0</v>
      </c>
      <c r="AB853" s="24"/>
      <c r="AC853" s="24">
        <v>0.55000000000000004</v>
      </c>
      <c r="AD853" s="24"/>
      <c r="AE853" s="24"/>
      <c r="AF853" s="24"/>
      <c r="AG853" s="24">
        <v>2.4488600000000003</v>
      </c>
      <c r="AH853" s="24">
        <v>0</v>
      </c>
      <c r="AI853" s="24"/>
      <c r="AJ853" s="24">
        <v>0.55000000000000004</v>
      </c>
      <c r="AK853" s="24"/>
      <c r="AL853" s="24"/>
    </row>
    <row r="854" spans="1:38" ht="63">
      <c r="A854" s="8" t="s">
        <v>806</v>
      </c>
      <c r="B854" s="73" t="s">
        <v>1687</v>
      </c>
      <c r="C854" s="15" t="s">
        <v>1688</v>
      </c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>
        <v>0</v>
      </c>
      <c r="AA854" s="24">
        <v>0</v>
      </c>
      <c r="AB854" s="24"/>
      <c r="AC854" s="24">
        <v>0</v>
      </c>
      <c r="AD854" s="24"/>
      <c r="AE854" s="24"/>
      <c r="AF854" s="24"/>
      <c r="AG854" s="24">
        <v>0</v>
      </c>
      <c r="AH854" s="24">
        <v>0</v>
      </c>
      <c r="AI854" s="24"/>
      <c r="AJ854" s="24">
        <v>0</v>
      </c>
      <c r="AK854" s="24"/>
      <c r="AL854" s="24"/>
    </row>
    <row r="855" spans="1:38" ht="94.5">
      <c r="A855" s="8" t="s">
        <v>806</v>
      </c>
      <c r="B855" s="73" t="s">
        <v>1689</v>
      </c>
      <c r="C855" s="15" t="s">
        <v>1690</v>
      </c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>
        <v>0</v>
      </c>
      <c r="AA855" s="24">
        <v>0</v>
      </c>
      <c r="AB855" s="24"/>
      <c r="AC855" s="24">
        <v>0</v>
      </c>
      <c r="AD855" s="24"/>
      <c r="AE855" s="24"/>
      <c r="AF855" s="24"/>
      <c r="AG855" s="24">
        <v>0</v>
      </c>
      <c r="AH855" s="24">
        <v>0</v>
      </c>
      <c r="AI855" s="24"/>
      <c r="AJ855" s="24">
        <v>0</v>
      </c>
      <c r="AK855" s="24"/>
      <c r="AL855" s="24"/>
    </row>
    <row r="856" spans="1:38" ht="78.75">
      <c r="A856" s="8" t="s">
        <v>806</v>
      </c>
      <c r="B856" s="73" t="s">
        <v>1691</v>
      </c>
      <c r="C856" s="15" t="s">
        <v>1692</v>
      </c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>
        <v>0</v>
      </c>
      <c r="AA856" s="24">
        <v>0</v>
      </c>
      <c r="AB856" s="24"/>
      <c r="AC856" s="24">
        <v>0</v>
      </c>
      <c r="AD856" s="24"/>
      <c r="AE856" s="24"/>
      <c r="AF856" s="24"/>
      <c r="AG856" s="24">
        <v>0</v>
      </c>
      <c r="AH856" s="24">
        <v>0</v>
      </c>
      <c r="AI856" s="24"/>
      <c r="AJ856" s="24">
        <v>0</v>
      </c>
      <c r="AK856" s="24"/>
      <c r="AL856" s="24"/>
    </row>
    <row r="857" spans="1:38" ht="47.25">
      <c r="A857" s="8" t="s">
        <v>806</v>
      </c>
      <c r="B857" s="73" t="s">
        <v>1693</v>
      </c>
      <c r="C857" s="15" t="s">
        <v>1694</v>
      </c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>
        <v>10.905799999999999</v>
      </c>
      <c r="AA857" s="24">
        <v>0.40</v>
      </c>
      <c r="AB857" s="24"/>
      <c r="AC857" s="24">
        <v>0.80</v>
      </c>
      <c r="AD857" s="24"/>
      <c r="AE857" s="24"/>
      <c r="AF857" s="24"/>
      <c r="AG857" s="24">
        <v>10.905799999999999</v>
      </c>
      <c r="AH857" s="24">
        <v>0.40</v>
      </c>
      <c r="AI857" s="24"/>
      <c r="AJ857" s="24">
        <v>0.80</v>
      </c>
      <c r="AK857" s="24"/>
      <c r="AL857" s="24"/>
    </row>
    <row r="858" spans="1:38" ht="78.75">
      <c r="A858" s="8" t="s">
        <v>806</v>
      </c>
      <c r="B858" s="73" t="s">
        <v>1695</v>
      </c>
      <c r="C858" s="15" t="s">
        <v>1696</v>
      </c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>
        <v>3.1870500000000002</v>
      </c>
      <c r="AA858" s="24">
        <v>0.40</v>
      </c>
      <c r="AB858" s="24"/>
      <c r="AC858" s="24">
        <v>0.40</v>
      </c>
      <c r="AD858" s="24"/>
      <c r="AE858" s="24"/>
      <c r="AF858" s="24"/>
      <c r="AG858" s="24">
        <v>3.1870500000000002</v>
      </c>
      <c r="AH858" s="24">
        <v>0.40</v>
      </c>
      <c r="AI858" s="24"/>
      <c r="AJ858" s="24">
        <v>0.40</v>
      </c>
      <c r="AK858" s="24"/>
      <c r="AL858" s="24"/>
    </row>
    <row r="859" spans="1:38" ht="63">
      <c r="A859" s="8" t="s">
        <v>806</v>
      </c>
      <c r="B859" s="73" t="s">
        <v>1697</v>
      </c>
      <c r="C859" s="15" t="s">
        <v>1698</v>
      </c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>
        <v>1.8238999999999999</v>
      </c>
      <c r="AA859" s="24">
        <v>0.25</v>
      </c>
      <c r="AB859" s="24"/>
      <c r="AC859" s="24">
        <v>0.06</v>
      </c>
      <c r="AD859" s="24"/>
      <c r="AE859" s="24"/>
      <c r="AF859" s="24"/>
      <c r="AG859" s="24">
        <v>1.8238999999999999</v>
      </c>
      <c r="AH859" s="24">
        <v>0.25</v>
      </c>
      <c r="AI859" s="24"/>
      <c r="AJ859" s="24">
        <v>0.06</v>
      </c>
      <c r="AK859" s="24"/>
      <c r="AL859" s="24"/>
    </row>
    <row r="860" spans="1:38" ht="94.5">
      <c r="A860" s="8" t="s">
        <v>806</v>
      </c>
      <c r="B860" s="73" t="s">
        <v>234</v>
      </c>
      <c r="C860" s="15" t="s">
        <v>2554</v>
      </c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>
        <v>0</v>
      </c>
      <c r="AA860" s="24">
        <v>0</v>
      </c>
      <c r="AB860" s="24"/>
      <c r="AC860" s="24">
        <v>0</v>
      </c>
      <c r="AD860" s="24"/>
      <c r="AE860" s="24"/>
      <c r="AF860" s="24"/>
      <c r="AG860" s="24">
        <v>0</v>
      </c>
      <c r="AH860" s="24">
        <v>0</v>
      </c>
      <c r="AI860" s="24"/>
      <c r="AJ860" s="24">
        <v>0</v>
      </c>
      <c r="AK860" s="24"/>
      <c r="AL860" s="24"/>
    </row>
    <row r="861" spans="1:38" ht="78.75">
      <c r="A861" s="8" t="s">
        <v>806</v>
      </c>
      <c r="B861" s="73" t="s">
        <v>1699</v>
      </c>
      <c r="C861" s="15" t="s">
        <v>1700</v>
      </c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>
        <v>3.4787600000000003</v>
      </c>
      <c r="AA861" s="24">
        <v>0.10</v>
      </c>
      <c r="AB861" s="24"/>
      <c r="AC861" s="24">
        <v>0.70</v>
      </c>
      <c r="AD861" s="24"/>
      <c r="AE861" s="24"/>
      <c r="AF861" s="24"/>
      <c r="AG861" s="24">
        <v>3.4787600000000003</v>
      </c>
      <c r="AH861" s="24">
        <v>0.10</v>
      </c>
      <c r="AI861" s="24"/>
      <c r="AJ861" s="24">
        <v>0.70</v>
      </c>
      <c r="AK861" s="24"/>
      <c r="AL861" s="24"/>
    </row>
    <row r="862" spans="1:38" ht="94.5">
      <c r="A862" s="8" t="s">
        <v>806</v>
      </c>
      <c r="B862" s="73" t="s">
        <v>235</v>
      </c>
      <c r="C862" s="15" t="s">
        <v>2555</v>
      </c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>
        <v>0</v>
      </c>
      <c r="AA862" s="24">
        <v>0</v>
      </c>
      <c r="AB862" s="24"/>
      <c r="AC862" s="24">
        <v>0</v>
      </c>
      <c r="AD862" s="24"/>
      <c r="AE862" s="24"/>
      <c r="AF862" s="24"/>
      <c r="AG862" s="24">
        <v>0</v>
      </c>
      <c r="AH862" s="24">
        <v>0</v>
      </c>
      <c r="AI862" s="24"/>
      <c r="AJ862" s="24">
        <v>0</v>
      </c>
      <c r="AK862" s="24"/>
      <c r="AL862" s="24"/>
    </row>
    <row r="863" spans="1:38" ht="47.25">
      <c r="A863" s="8" t="s">
        <v>806</v>
      </c>
      <c r="B863" s="73" t="s">
        <v>1701</v>
      </c>
      <c r="C863" s="15" t="s">
        <v>1702</v>
      </c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>
        <v>0</v>
      </c>
      <c r="AA863" s="24">
        <v>0</v>
      </c>
      <c r="AB863" s="24"/>
      <c r="AC863" s="24">
        <v>0</v>
      </c>
      <c r="AD863" s="24"/>
      <c r="AE863" s="24"/>
      <c r="AF863" s="24"/>
      <c r="AG863" s="24">
        <v>0</v>
      </c>
      <c r="AH863" s="24">
        <v>0</v>
      </c>
      <c r="AI863" s="24"/>
      <c r="AJ863" s="24">
        <v>0</v>
      </c>
      <c r="AK863" s="24"/>
      <c r="AL863" s="24"/>
    </row>
    <row r="864" spans="1:38" ht="78.75">
      <c r="A864" s="8" t="s">
        <v>806</v>
      </c>
      <c r="B864" s="73" t="s">
        <v>1703</v>
      </c>
      <c r="C864" s="15" t="s">
        <v>1704</v>
      </c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>
        <v>5.7064700000000004</v>
      </c>
      <c r="AA864" s="24">
        <v>0</v>
      </c>
      <c r="AB864" s="24"/>
      <c r="AC864" s="24">
        <v>0.12</v>
      </c>
      <c r="AD864" s="24"/>
      <c r="AE864" s="24"/>
      <c r="AF864" s="24"/>
      <c r="AG864" s="24">
        <v>5.7064700000000004</v>
      </c>
      <c r="AH864" s="24">
        <v>0</v>
      </c>
      <c r="AI864" s="24"/>
      <c r="AJ864" s="24">
        <v>0.12</v>
      </c>
      <c r="AK864" s="24"/>
      <c r="AL864" s="24"/>
    </row>
    <row r="865" spans="1:38" ht="47.25">
      <c r="A865" s="8" t="s">
        <v>806</v>
      </c>
      <c r="B865" s="73" t="s">
        <v>1705</v>
      </c>
      <c r="C865" s="15" t="s">
        <v>2556</v>
      </c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>
        <v>6.4042200000000005</v>
      </c>
      <c r="AA865" s="24">
        <v>0.16</v>
      </c>
      <c r="AB865" s="24"/>
      <c r="AC865" s="24">
        <v>0.99</v>
      </c>
      <c r="AD865" s="24"/>
      <c r="AE865" s="24"/>
      <c r="AF865" s="24"/>
      <c r="AG865" s="24">
        <v>6.4042200000000005</v>
      </c>
      <c r="AH865" s="24">
        <v>0.16</v>
      </c>
      <c r="AI865" s="24"/>
      <c r="AJ865" s="24">
        <v>0.99</v>
      </c>
      <c r="AK865" s="24"/>
      <c r="AL865" s="24"/>
    </row>
    <row r="866" spans="1:38" ht="94.5">
      <c r="A866" s="8" t="s">
        <v>806</v>
      </c>
      <c r="B866" s="73" t="s">
        <v>1706</v>
      </c>
      <c r="C866" s="15" t="s">
        <v>2557</v>
      </c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>
        <v>0</v>
      </c>
      <c r="AA866" s="24">
        <v>0</v>
      </c>
      <c r="AB866" s="24"/>
      <c r="AC866" s="24">
        <v>0</v>
      </c>
      <c r="AD866" s="24"/>
      <c r="AE866" s="24"/>
      <c r="AF866" s="24"/>
      <c r="AG866" s="24">
        <v>0</v>
      </c>
      <c r="AH866" s="24">
        <v>0</v>
      </c>
      <c r="AI866" s="24"/>
      <c r="AJ866" s="24">
        <v>0</v>
      </c>
      <c r="AK866" s="24"/>
      <c r="AL866" s="24"/>
    </row>
    <row r="867" spans="1:38" ht="78.75">
      <c r="A867" s="8" t="s">
        <v>806</v>
      </c>
      <c r="B867" s="73" t="s">
        <v>1707</v>
      </c>
      <c r="C867" s="15" t="s">
        <v>2558</v>
      </c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>
        <v>0</v>
      </c>
      <c r="AA867" s="24">
        <v>0</v>
      </c>
      <c r="AB867" s="24"/>
      <c r="AC867" s="24">
        <v>0</v>
      </c>
      <c r="AD867" s="24"/>
      <c r="AE867" s="24"/>
      <c r="AF867" s="24"/>
      <c r="AG867" s="24">
        <v>0</v>
      </c>
      <c r="AH867" s="24">
        <v>0</v>
      </c>
      <c r="AI867" s="24"/>
      <c r="AJ867" s="24">
        <v>0</v>
      </c>
      <c r="AK867" s="24"/>
      <c r="AL867" s="24"/>
    </row>
    <row r="868" spans="1:38" ht="78.75">
      <c r="A868" s="8" t="s">
        <v>806</v>
      </c>
      <c r="B868" s="73" t="s">
        <v>1708</v>
      </c>
      <c r="C868" s="15" t="s">
        <v>2559</v>
      </c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>
        <v>0</v>
      </c>
      <c r="AA868" s="24">
        <v>0</v>
      </c>
      <c r="AB868" s="24"/>
      <c r="AC868" s="24">
        <v>0</v>
      </c>
      <c r="AD868" s="24"/>
      <c r="AE868" s="24"/>
      <c r="AF868" s="24"/>
      <c r="AG868" s="24">
        <v>0</v>
      </c>
      <c r="AH868" s="24">
        <v>0</v>
      </c>
      <c r="AI868" s="24"/>
      <c r="AJ868" s="24">
        <v>0</v>
      </c>
      <c r="AK868" s="24"/>
      <c r="AL868" s="24"/>
    </row>
    <row r="869" spans="1:38" ht="78.75">
      <c r="A869" s="8" t="s">
        <v>806</v>
      </c>
      <c r="B869" s="73" t="s">
        <v>1709</v>
      </c>
      <c r="C869" s="15" t="s">
        <v>2560</v>
      </c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>
        <v>0</v>
      </c>
      <c r="AA869" s="24">
        <v>0</v>
      </c>
      <c r="AB869" s="24"/>
      <c r="AC869" s="24">
        <v>0</v>
      </c>
      <c r="AD869" s="24"/>
      <c r="AE869" s="24"/>
      <c r="AF869" s="24"/>
      <c r="AG869" s="24">
        <v>0</v>
      </c>
      <c r="AH869" s="24">
        <v>0</v>
      </c>
      <c r="AI869" s="24"/>
      <c r="AJ869" s="24">
        <v>0</v>
      </c>
      <c r="AK869" s="24"/>
      <c r="AL869" s="24"/>
    </row>
    <row r="870" spans="1:38" ht="47.25">
      <c r="A870" s="8" t="s">
        <v>806</v>
      </c>
      <c r="B870" s="73" t="s">
        <v>1710</v>
      </c>
      <c r="C870" s="15" t="s">
        <v>1711</v>
      </c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>
        <v>1.2056600000000002</v>
      </c>
      <c r="AA870" s="24">
        <v>0.25</v>
      </c>
      <c r="AB870" s="24"/>
      <c r="AC870" s="24">
        <v>0.05</v>
      </c>
      <c r="AD870" s="24"/>
      <c r="AE870" s="24"/>
      <c r="AF870" s="24"/>
      <c r="AG870" s="24">
        <v>1.2056600000000002</v>
      </c>
      <c r="AH870" s="24">
        <v>0.25</v>
      </c>
      <c r="AI870" s="24"/>
      <c r="AJ870" s="24">
        <v>0.05</v>
      </c>
      <c r="AK870" s="24"/>
      <c r="AL870" s="24"/>
    </row>
    <row r="871" spans="1:38" ht="78.75">
      <c r="A871" s="8" t="s">
        <v>806</v>
      </c>
      <c r="B871" s="73" t="s">
        <v>1712</v>
      </c>
      <c r="C871" s="15" t="s">
        <v>1713</v>
      </c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>
        <v>1.9600599999999999</v>
      </c>
      <c r="AA871" s="24">
        <v>0.25</v>
      </c>
      <c r="AB871" s="24"/>
      <c r="AC871" s="24">
        <v>0.15</v>
      </c>
      <c r="AD871" s="24"/>
      <c r="AE871" s="24"/>
      <c r="AF871" s="24"/>
      <c r="AG871" s="24">
        <v>1.9600599999999999</v>
      </c>
      <c r="AH871" s="24">
        <v>0.25</v>
      </c>
      <c r="AI871" s="24"/>
      <c r="AJ871" s="24">
        <v>0.15</v>
      </c>
      <c r="AK871" s="24"/>
      <c r="AL871" s="24"/>
    </row>
    <row r="872" spans="1:38" ht="78.75">
      <c r="A872" s="8" t="s">
        <v>806</v>
      </c>
      <c r="B872" s="73" t="s">
        <v>1714</v>
      </c>
      <c r="C872" s="15" t="s">
        <v>2561</v>
      </c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>
        <v>0</v>
      </c>
      <c r="AA872" s="24">
        <v>0</v>
      </c>
      <c r="AB872" s="24"/>
      <c r="AC872" s="24">
        <v>0</v>
      </c>
      <c r="AD872" s="24"/>
      <c r="AE872" s="24"/>
      <c r="AF872" s="24"/>
      <c r="AG872" s="24">
        <v>0</v>
      </c>
      <c r="AH872" s="24">
        <v>0</v>
      </c>
      <c r="AI872" s="24"/>
      <c r="AJ872" s="24">
        <v>0</v>
      </c>
      <c r="AK872" s="24"/>
      <c r="AL872" s="24"/>
    </row>
    <row r="873" spans="1:38" ht="78.75">
      <c r="A873" s="8" t="s">
        <v>806</v>
      </c>
      <c r="B873" s="73" t="s">
        <v>1715</v>
      </c>
      <c r="C873" s="15" t="s">
        <v>1716</v>
      </c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>
        <v>0</v>
      </c>
      <c r="AA873" s="24">
        <v>0</v>
      </c>
      <c r="AB873" s="24"/>
      <c r="AC873" s="24">
        <v>0</v>
      </c>
      <c r="AD873" s="24"/>
      <c r="AE873" s="24"/>
      <c r="AF873" s="24"/>
      <c r="AG873" s="24">
        <v>0</v>
      </c>
      <c r="AH873" s="24">
        <v>0</v>
      </c>
      <c r="AI873" s="24"/>
      <c r="AJ873" s="24">
        <v>0</v>
      </c>
      <c r="AK873" s="24"/>
      <c r="AL873" s="24"/>
    </row>
    <row r="874" spans="1:38" ht="31.5">
      <c r="A874" s="8" t="s">
        <v>806</v>
      </c>
      <c r="B874" s="73" t="s">
        <v>1717</v>
      </c>
      <c r="C874" s="15" t="s">
        <v>1718</v>
      </c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>
        <v>0.23182</v>
      </c>
      <c r="AA874" s="24">
        <v>0</v>
      </c>
      <c r="AB874" s="24"/>
      <c r="AC874" s="24">
        <v>0.035000000000000003</v>
      </c>
      <c r="AD874" s="24"/>
      <c r="AE874" s="24"/>
      <c r="AF874" s="24"/>
      <c r="AG874" s="24">
        <v>0.23182</v>
      </c>
      <c r="AH874" s="24">
        <v>0</v>
      </c>
      <c r="AI874" s="24"/>
      <c r="AJ874" s="24">
        <v>0.035000000000000003</v>
      </c>
      <c r="AK874" s="24"/>
      <c r="AL874" s="24"/>
    </row>
    <row r="875" spans="1:38" ht="47.25">
      <c r="A875" s="8" t="s">
        <v>806</v>
      </c>
      <c r="B875" s="73" t="s">
        <v>1719</v>
      </c>
      <c r="C875" s="15" t="s">
        <v>1720</v>
      </c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>
        <v>1.78375</v>
      </c>
      <c r="AA875" s="24">
        <v>0</v>
      </c>
      <c r="AB875" s="24"/>
      <c r="AC875" s="24">
        <v>0.02</v>
      </c>
      <c r="AD875" s="24"/>
      <c r="AE875" s="24"/>
      <c r="AF875" s="24"/>
      <c r="AG875" s="24">
        <v>1.78375</v>
      </c>
      <c r="AH875" s="24">
        <v>0</v>
      </c>
      <c r="AI875" s="24"/>
      <c r="AJ875" s="24">
        <v>0.02</v>
      </c>
      <c r="AK875" s="24"/>
      <c r="AL875" s="24"/>
    </row>
    <row r="876" spans="1:38" ht="31.5">
      <c r="A876" s="8" t="s">
        <v>806</v>
      </c>
      <c r="B876" s="73" t="s">
        <v>1721</v>
      </c>
      <c r="C876" s="15" t="s">
        <v>1722</v>
      </c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>
        <v>7.8826999999999998</v>
      </c>
      <c r="AA876" s="24">
        <v>0</v>
      </c>
      <c r="AB876" s="24"/>
      <c r="AC876" s="24">
        <v>0</v>
      </c>
      <c r="AD876" s="24"/>
      <c r="AE876" s="24"/>
      <c r="AF876" s="24"/>
      <c r="AG876" s="24">
        <v>7.8826999999999998</v>
      </c>
      <c r="AH876" s="24">
        <v>0</v>
      </c>
      <c r="AI876" s="24"/>
      <c r="AJ876" s="24">
        <v>0</v>
      </c>
      <c r="AK876" s="24"/>
      <c r="AL876" s="24"/>
    </row>
    <row r="877" spans="1:38" ht="63">
      <c r="A877" s="8" t="s">
        <v>806</v>
      </c>
      <c r="B877" s="73" t="s">
        <v>1723</v>
      </c>
      <c r="C877" s="15" t="s">
        <v>2562</v>
      </c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>
        <v>8.0714100000000002</v>
      </c>
      <c r="AA877" s="24">
        <v>2</v>
      </c>
      <c r="AB877" s="24"/>
      <c r="AC877" s="24">
        <v>0.5</v>
      </c>
      <c r="AD877" s="24"/>
      <c r="AE877" s="24"/>
      <c r="AF877" s="24"/>
      <c r="AG877" s="24">
        <v>8.0714100000000002</v>
      </c>
      <c r="AH877" s="24">
        <v>2</v>
      </c>
      <c r="AI877" s="24"/>
      <c r="AJ877" s="24">
        <v>0.5</v>
      </c>
      <c r="AK877" s="24"/>
      <c r="AL877" s="24"/>
    </row>
    <row r="878" spans="1:38" ht="47.25">
      <c r="A878" s="8" t="s">
        <v>806</v>
      </c>
      <c r="B878" s="73" t="s">
        <v>1724</v>
      </c>
      <c r="C878" s="15" t="s">
        <v>2563</v>
      </c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>
        <v>4.4173000000000009</v>
      </c>
      <c r="AA878" s="24">
        <v>1</v>
      </c>
      <c r="AB878" s="24"/>
      <c r="AC878" s="24">
        <v>0.40</v>
      </c>
      <c r="AD878" s="24"/>
      <c r="AE878" s="24"/>
      <c r="AF878" s="24"/>
      <c r="AG878" s="24">
        <v>4.4173000000000009</v>
      </c>
      <c r="AH878" s="24">
        <v>1</v>
      </c>
      <c r="AI878" s="24"/>
      <c r="AJ878" s="24">
        <v>0.40</v>
      </c>
      <c r="AK878" s="24"/>
      <c r="AL878" s="24"/>
    </row>
    <row r="879" spans="1:38" ht="78.75">
      <c r="A879" s="8" t="s">
        <v>806</v>
      </c>
      <c r="B879" s="73" t="s">
        <v>1725</v>
      </c>
      <c r="C879" s="15" t="s">
        <v>1726</v>
      </c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>
        <v>0</v>
      </c>
      <c r="AA879" s="24">
        <v>0</v>
      </c>
      <c r="AB879" s="24"/>
      <c r="AC879" s="24">
        <v>0</v>
      </c>
      <c r="AD879" s="24"/>
      <c r="AE879" s="24"/>
      <c r="AF879" s="24"/>
      <c r="AG879" s="24">
        <v>0</v>
      </c>
      <c r="AH879" s="24">
        <v>0</v>
      </c>
      <c r="AI879" s="24"/>
      <c r="AJ879" s="24">
        <v>0</v>
      </c>
      <c r="AK879" s="24"/>
      <c r="AL879" s="24"/>
    </row>
    <row r="880" spans="1:38" ht="78.75">
      <c r="A880" s="8" t="s">
        <v>806</v>
      </c>
      <c r="B880" s="73" t="s">
        <v>1727</v>
      </c>
      <c r="C880" s="15" t="s">
        <v>1728</v>
      </c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>
        <v>3.9839599999999997</v>
      </c>
      <c r="AA880" s="24">
        <v>0.63</v>
      </c>
      <c r="AB880" s="24"/>
      <c r="AC880" s="24">
        <v>0.5</v>
      </c>
      <c r="AD880" s="24"/>
      <c r="AE880" s="24"/>
      <c r="AF880" s="24"/>
      <c r="AG880" s="24">
        <v>3.9839599999999997</v>
      </c>
      <c r="AH880" s="24">
        <v>0.63</v>
      </c>
      <c r="AI880" s="24"/>
      <c r="AJ880" s="24">
        <v>0.5</v>
      </c>
      <c r="AK880" s="24"/>
      <c r="AL880" s="24"/>
    </row>
    <row r="881" spans="1:38" ht="63">
      <c r="A881" s="8" t="s">
        <v>806</v>
      </c>
      <c r="B881" s="73" t="s">
        <v>1729</v>
      </c>
      <c r="C881" s="15" t="s">
        <v>1730</v>
      </c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>
        <v>0.33875</v>
      </c>
      <c r="AA881" s="24">
        <v>0</v>
      </c>
      <c r="AB881" s="24"/>
      <c r="AC881" s="24">
        <v>0.06</v>
      </c>
      <c r="AD881" s="24"/>
      <c r="AE881" s="24"/>
      <c r="AF881" s="24"/>
      <c r="AG881" s="24">
        <v>0.33875</v>
      </c>
      <c r="AH881" s="24">
        <v>0</v>
      </c>
      <c r="AI881" s="24"/>
      <c r="AJ881" s="24">
        <v>0.06</v>
      </c>
      <c r="AK881" s="24"/>
      <c r="AL881" s="24"/>
    </row>
    <row r="882" spans="1:38" ht="78.75">
      <c r="A882" s="8" t="s">
        <v>806</v>
      </c>
      <c r="B882" s="73" t="s">
        <v>1731</v>
      </c>
      <c r="C882" s="15" t="s">
        <v>1732</v>
      </c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>
        <v>2.7538200000000002</v>
      </c>
      <c r="AA882" s="24">
        <v>0.63</v>
      </c>
      <c r="AB882" s="24"/>
      <c r="AC882" s="24">
        <v>0.12</v>
      </c>
      <c r="AD882" s="24"/>
      <c r="AE882" s="24"/>
      <c r="AF882" s="24"/>
      <c r="AG882" s="24">
        <v>2.7538200000000002</v>
      </c>
      <c r="AH882" s="24">
        <v>0.63</v>
      </c>
      <c r="AI882" s="24"/>
      <c r="AJ882" s="24">
        <v>0.12</v>
      </c>
      <c r="AK882" s="24"/>
      <c r="AL882" s="24"/>
    </row>
    <row r="883" spans="1:38" ht="78.75">
      <c r="A883" s="8" t="s">
        <v>806</v>
      </c>
      <c r="B883" s="73" t="s">
        <v>1733</v>
      </c>
      <c r="C883" s="15" t="s">
        <v>2564</v>
      </c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>
        <v>1.1511</v>
      </c>
      <c r="AA883" s="24">
        <v>0.25</v>
      </c>
      <c r="AB883" s="24"/>
      <c r="AC883" s="24">
        <v>0.04</v>
      </c>
      <c r="AD883" s="24"/>
      <c r="AE883" s="24"/>
      <c r="AF883" s="24"/>
      <c r="AG883" s="24">
        <v>1.1511</v>
      </c>
      <c r="AH883" s="24">
        <v>0.25</v>
      </c>
      <c r="AI883" s="24"/>
      <c r="AJ883" s="24">
        <v>0.04</v>
      </c>
      <c r="AK883" s="24"/>
      <c r="AL883" s="24"/>
    </row>
    <row r="884" spans="1:38" ht="47.25">
      <c r="A884" s="8" t="s">
        <v>806</v>
      </c>
      <c r="B884" s="73" t="s">
        <v>1734</v>
      </c>
      <c r="C884" s="15" t="s">
        <v>2565</v>
      </c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>
        <v>0</v>
      </c>
      <c r="AA884" s="24">
        <v>0</v>
      </c>
      <c r="AB884" s="24"/>
      <c r="AC884" s="24">
        <v>0</v>
      </c>
      <c r="AD884" s="24"/>
      <c r="AE884" s="24"/>
      <c r="AF884" s="24"/>
      <c r="AG884" s="24">
        <v>0</v>
      </c>
      <c r="AH884" s="24">
        <v>0</v>
      </c>
      <c r="AI884" s="24"/>
      <c r="AJ884" s="24">
        <v>0</v>
      </c>
      <c r="AK884" s="24"/>
      <c r="AL884" s="24"/>
    </row>
    <row r="885" spans="1:38" ht="47.25">
      <c r="A885" s="8" t="s">
        <v>806</v>
      </c>
      <c r="B885" s="73" t="s">
        <v>1735</v>
      </c>
      <c r="C885" s="15" t="s">
        <v>2566</v>
      </c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>
        <v>1.5512999999999999</v>
      </c>
      <c r="AA885" s="24">
        <v>0.16</v>
      </c>
      <c r="AB885" s="24"/>
      <c r="AC885" s="24">
        <v>0.06</v>
      </c>
      <c r="AD885" s="24"/>
      <c r="AE885" s="24"/>
      <c r="AF885" s="24"/>
      <c r="AG885" s="24">
        <v>1.5512999999999999</v>
      </c>
      <c r="AH885" s="24">
        <v>0.16</v>
      </c>
      <c r="AI885" s="24"/>
      <c r="AJ885" s="24">
        <v>0.06</v>
      </c>
      <c r="AK885" s="24"/>
      <c r="AL885" s="24"/>
    </row>
    <row r="886" spans="1:38" ht="47.25">
      <c r="A886" s="8" t="s">
        <v>806</v>
      </c>
      <c r="B886" s="73" t="s">
        <v>1736</v>
      </c>
      <c r="C886" s="15" t="s">
        <v>2567</v>
      </c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>
        <v>0</v>
      </c>
      <c r="AA886" s="24">
        <v>0</v>
      </c>
      <c r="AB886" s="24"/>
      <c r="AC886" s="24">
        <v>0</v>
      </c>
      <c r="AD886" s="24"/>
      <c r="AE886" s="24"/>
      <c r="AF886" s="24"/>
      <c r="AG886" s="24">
        <v>0</v>
      </c>
      <c r="AH886" s="24">
        <v>0</v>
      </c>
      <c r="AI886" s="24"/>
      <c r="AJ886" s="24">
        <v>0</v>
      </c>
      <c r="AK886" s="24"/>
      <c r="AL886" s="24"/>
    </row>
    <row r="887" spans="1:38" ht="78.75">
      <c r="A887" s="8" t="s">
        <v>806</v>
      </c>
      <c r="B887" s="73" t="s">
        <v>1737</v>
      </c>
      <c r="C887" s="15" t="s">
        <v>2568</v>
      </c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>
        <v>0</v>
      </c>
      <c r="AA887" s="24">
        <v>0</v>
      </c>
      <c r="AB887" s="24"/>
      <c r="AC887" s="24">
        <v>0</v>
      </c>
      <c r="AD887" s="24"/>
      <c r="AE887" s="24"/>
      <c r="AF887" s="24"/>
      <c r="AG887" s="24">
        <v>0</v>
      </c>
      <c r="AH887" s="24">
        <v>0</v>
      </c>
      <c r="AI887" s="24"/>
      <c r="AJ887" s="24">
        <v>0</v>
      </c>
      <c r="AK887" s="24"/>
      <c r="AL887" s="24"/>
    </row>
    <row r="888" spans="1:38" ht="78.75">
      <c r="A888" s="8" t="s">
        <v>806</v>
      </c>
      <c r="B888" s="73" t="s">
        <v>1738</v>
      </c>
      <c r="C888" s="15" t="s">
        <v>1739</v>
      </c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>
        <v>0</v>
      </c>
      <c r="AA888" s="24">
        <v>0</v>
      </c>
      <c r="AB888" s="24"/>
      <c r="AC888" s="24">
        <v>0</v>
      </c>
      <c r="AD888" s="24"/>
      <c r="AE888" s="24"/>
      <c r="AF888" s="24"/>
      <c r="AG888" s="24">
        <v>0</v>
      </c>
      <c r="AH888" s="24">
        <v>0</v>
      </c>
      <c r="AI888" s="24"/>
      <c r="AJ888" s="24">
        <v>0</v>
      </c>
      <c r="AK888" s="24"/>
      <c r="AL888" s="24"/>
    </row>
    <row r="889" spans="1:38" ht="63">
      <c r="A889" s="8" t="s">
        <v>806</v>
      </c>
      <c r="B889" s="73" t="s">
        <v>209</v>
      </c>
      <c r="C889" s="15" t="s">
        <v>2569</v>
      </c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>
        <v>0</v>
      </c>
      <c r="AA889" s="24">
        <v>0</v>
      </c>
      <c r="AB889" s="24"/>
      <c r="AC889" s="24">
        <v>0</v>
      </c>
      <c r="AD889" s="24"/>
      <c r="AE889" s="24"/>
      <c r="AF889" s="24"/>
      <c r="AG889" s="24">
        <v>0</v>
      </c>
      <c r="AH889" s="24">
        <v>0</v>
      </c>
      <c r="AI889" s="24"/>
      <c r="AJ889" s="24">
        <v>0</v>
      </c>
      <c r="AK889" s="24"/>
      <c r="AL889" s="24"/>
    </row>
    <row r="890" spans="1:38" ht="78.75">
      <c r="A890" s="8" t="s">
        <v>806</v>
      </c>
      <c r="B890" s="73" t="s">
        <v>1740</v>
      </c>
      <c r="C890" s="15" t="s">
        <v>1741</v>
      </c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>
        <v>2.1234400000000004</v>
      </c>
      <c r="AA890" s="24">
        <v>0</v>
      </c>
      <c r="AB890" s="24"/>
      <c r="AC890" s="24">
        <v>0.40</v>
      </c>
      <c r="AD890" s="24"/>
      <c r="AE890" s="24"/>
      <c r="AF890" s="24"/>
      <c r="AG890" s="24">
        <v>2.1234400000000004</v>
      </c>
      <c r="AH890" s="24">
        <v>0</v>
      </c>
      <c r="AI890" s="24"/>
      <c r="AJ890" s="24">
        <v>0.40</v>
      </c>
      <c r="AK890" s="24"/>
      <c r="AL890" s="24"/>
    </row>
    <row r="891" spans="1:38" ht="94.5">
      <c r="A891" s="8" t="s">
        <v>806</v>
      </c>
      <c r="B891" s="73" t="s">
        <v>1742</v>
      </c>
      <c r="C891" s="15" t="s">
        <v>1743</v>
      </c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>
        <v>1.5144100000000003</v>
      </c>
      <c r="AA891" s="24">
        <v>0</v>
      </c>
      <c r="AB891" s="24"/>
      <c r="AC891" s="24">
        <v>0.26</v>
      </c>
      <c r="AD891" s="24"/>
      <c r="AE891" s="24"/>
      <c r="AF891" s="24"/>
      <c r="AG891" s="24">
        <v>1.5144100000000003</v>
      </c>
      <c r="AH891" s="24">
        <v>0</v>
      </c>
      <c r="AI891" s="24"/>
      <c r="AJ891" s="24">
        <v>0.26</v>
      </c>
      <c r="AK891" s="24"/>
      <c r="AL891" s="24"/>
    </row>
    <row r="892" spans="1:38" ht="63">
      <c r="A892" s="8" t="s">
        <v>806</v>
      </c>
      <c r="B892" s="73" t="s">
        <v>210</v>
      </c>
      <c r="C892" s="15" t="s">
        <v>2570</v>
      </c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>
        <v>0</v>
      </c>
      <c r="AA892" s="24">
        <v>0</v>
      </c>
      <c r="AB892" s="24"/>
      <c r="AC892" s="24">
        <v>0</v>
      </c>
      <c r="AD892" s="24"/>
      <c r="AE892" s="24"/>
      <c r="AF892" s="24"/>
      <c r="AG892" s="24">
        <v>0</v>
      </c>
      <c r="AH892" s="24">
        <v>0</v>
      </c>
      <c r="AI892" s="24"/>
      <c r="AJ892" s="24">
        <v>0</v>
      </c>
      <c r="AK892" s="24"/>
      <c r="AL892" s="24"/>
    </row>
    <row r="893" spans="1:38" ht="94.5">
      <c r="A893" s="8" t="s">
        <v>806</v>
      </c>
      <c r="B893" s="73" t="s">
        <v>1744</v>
      </c>
      <c r="C893" s="15" t="s">
        <v>1745</v>
      </c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>
        <v>0</v>
      </c>
      <c r="AA893" s="24">
        <v>0</v>
      </c>
      <c r="AB893" s="24"/>
      <c r="AC893" s="24">
        <v>0</v>
      </c>
      <c r="AD893" s="24"/>
      <c r="AE893" s="24"/>
      <c r="AF893" s="24"/>
      <c r="AG893" s="24">
        <v>0</v>
      </c>
      <c r="AH893" s="24">
        <v>0</v>
      </c>
      <c r="AI893" s="24"/>
      <c r="AJ893" s="24">
        <v>0</v>
      </c>
      <c r="AK893" s="24"/>
      <c r="AL893" s="24"/>
    </row>
    <row r="894" spans="1:38" ht="78.75">
      <c r="A894" s="8" t="s">
        <v>806</v>
      </c>
      <c r="B894" s="73" t="s">
        <v>211</v>
      </c>
      <c r="C894" s="15" t="s">
        <v>377</v>
      </c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>
        <v>0</v>
      </c>
      <c r="AA894" s="24">
        <v>0</v>
      </c>
      <c r="AB894" s="24"/>
      <c r="AC894" s="24">
        <v>0</v>
      </c>
      <c r="AD894" s="24"/>
      <c r="AE894" s="24"/>
      <c r="AF894" s="24"/>
      <c r="AG894" s="24">
        <v>0</v>
      </c>
      <c r="AH894" s="24">
        <v>0</v>
      </c>
      <c r="AI894" s="24"/>
      <c r="AJ894" s="24">
        <v>0</v>
      </c>
      <c r="AK894" s="24"/>
      <c r="AL894" s="24"/>
    </row>
    <row r="895" spans="1:38" ht="78.75">
      <c r="A895" s="8" t="s">
        <v>806</v>
      </c>
      <c r="B895" s="73" t="s">
        <v>1746</v>
      </c>
      <c r="C895" s="15" t="s">
        <v>1747</v>
      </c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>
        <v>0</v>
      </c>
      <c r="AA895" s="24">
        <v>0</v>
      </c>
      <c r="AB895" s="24"/>
      <c r="AC895" s="24">
        <v>0</v>
      </c>
      <c r="AD895" s="24"/>
      <c r="AE895" s="24"/>
      <c r="AF895" s="24"/>
      <c r="AG895" s="24">
        <v>0</v>
      </c>
      <c r="AH895" s="24">
        <v>0</v>
      </c>
      <c r="AI895" s="24"/>
      <c r="AJ895" s="24">
        <v>0</v>
      </c>
      <c r="AK895" s="24"/>
      <c r="AL895" s="24"/>
    </row>
    <row r="896" spans="1:38" ht="63">
      <c r="A896" s="8" t="s">
        <v>806</v>
      </c>
      <c r="B896" s="73" t="s">
        <v>1748</v>
      </c>
      <c r="C896" s="15" t="s">
        <v>1749</v>
      </c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>
        <v>2.0517300000000001</v>
      </c>
      <c r="AA896" s="24">
        <v>0</v>
      </c>
      <c r="AB896" s="24"/>
      <c r="AC896" s="24">
        <v>0.33</v>
      </c>
      <c r="AD896" s="24"/>
      <c r="AE896" s="24"/>
      <c r="AF896" s="24"/>
      <c r="AG896" s="24">
        <v>2.0517300000000001</v>
      </c>
      <c r="AH896" s="24">
        <v>0</v>
      </c>
      <c r="AI896" s="24"/>
      <c r="AJ896" s="24">
        <v>0.33</v>
      </c>
      <c r="AK896" s="24"/>
      <c r="AL896" s="24"/>
    </row>
    <row r="897" spans="1:38" ht="94.5">
      <c r="A897" s="8" t="s">
        <v>806</v>
      </c>
      <c r="B897" s="73" t="s">
        <v>155</v>
      </c>
      <c r="C897" s="15" t="s">
        <v>2571</v>
      </c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>
        <v>0</v>
      </c>
      <c r="AA897" s="24">
        <v>0</v>
      </c>
      <c r="AB897" s="24"/>
      <c r="AC897" s="24">
        <v>0</v>
      </c>
      <c r="AD897" s="24"/>
      <c r="AE897" s="24"/>
      <c r="AF897" s="24"/>
      <c r="AG897" s="24">
        <v>0</v>
      </c>
      <c r="AH897" s="24">
        <v>0</v>
      </c>
      <c r="AI897" s="24"/>
      <c r="AJ897" s="24">
        <v>0</v>
      </c>
      <c r="AK897" s="24"/>
      <c r="AL897" s="24"/>
    </row>
    <row r="898" spans="1:38" ht="94.5">
      <c r="A898" s="8" t="s">
        <v>806</v>
      </c>
      <c r="B898" s="73" t="s">
        <v>1750</v>
      </c>
      <c r="C898" s="15" t="s">
        <v>1751</v>
      </c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>
        <v>1.8121700000000001</v>
      </c>
      <c r="AA898" s="24">
        <v>0</v>
      </c>
      <c r="AB898" s="24"/>
      <c r="AC898" s="24">
        <v>0.37</v>
      </c>
      <c r="AD898" s="24"/>
      <c r="AE898" s="24"/>
      <c r="AF898" s="24"/>
      <c r="AG898" s="24">
        <v>1.8121700000000001</v>
      </c>
      <c r="AH898" s="24">
        <v>0</v>
      </c>
      <c r="AI898" s="24"/>
      <c r="AJ898" s="24">
        <v>0.37</v>
      </c>
      <c r="AK898" s="24"/>
      <c r="AL898" s="24"/>
    </row>
    <row r="899" spans="1:38" ht="63">
      <c r="A899" s="8" t="s">
        <v>806</v>
      </c>
      <c r="B899" s="73" t="s">
        <v>1752</v>
      </c>
      <c r="C899" s="15" t="s">
        <v>1753</v>
      </c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>
        <v>4.9093599999999995</v>
      </c>
      <c r="AA899" s="24">
        <v>0</v>
      </c>
      <c r="AB899" s="24"/>
      <c r="AC899" s="24">
        <v>0.95</v>
      </c>
      <c r="AD899" s="24"/>
      <c r="AE899" s="24"/>
      <c r="AF899" s="24"/>
      <c r="AG899" s="24">
        <v>4.9093599999999995</v>
      </c>
      <c r="AH899" s="24">
        <v>0</v>
      </c>
      <c r="AI899" s="24"/>
      <c r="AJ899" s="24">
        <v>0.95</v>
      </c>
      <c r="AK899" s="24"/>
      <c r="AL899" s="24"/>
    </row>
    <row r="900" spans="1:38" ht="63">
      <c r="A900" s="8" t="s">
        <v>806</v>
      </c>
      <c r="B900" s="73" t="s">
        <v>1754</v>
      </c>
      <c r="C900" s="15" t="s">
        <v>1755</v>
      </c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>
        <v>0</v>
      </c>
      <c r="AA900" s="24">
        <v>0</v>
      </c>
      <c r="AB900" s="24"/>
      <c r="AC900" s="24">
        <v>0</v>
      </c>
      <c r="AD900" s="24"/>
      <c r="AE900" s="24"/>
      <c r="AF900" s="24"/>
      <c r="AG900" s="24">
        <v>0</v>
      </c>
      <c r="AH900" s="24">
        <v>0</v>
      </c>
      <c r="AI900" s="24"/>
      <c r="AJ900" s="24">
        <v>0</v>
      </c>
      <c r="AK900" s="24"/>
      <c r="AL900" s="24"/>
    </row>
    <row r="901" spans="1:38" ht="47.25">
      <c r="A901" s="8" t="s">
        <v>806</v>
      </c>
      <c r="B901" s="73" t="s">
        <v>1756</v>
      </c>
      <c r="C901" s="15" t="s">
        <v>1757</v>
      </c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>
        <v>6.8298000000000005</v>
      </c>
      <c r="AA901" s="24">
        <v>0.5</v>
      </c>
      <c r="AB901" s="24"/>
      <c r="AC901" s="24">
        <v>0.628</v>
      </c>
      <c r="AD901" s="24"/>
      <c r="AE901" s="24"/>
      <c r="AF901" s="24"/>
      <c r="AG901" s="24">
        <v>6.8298000000000005</v>
      </c>
      <c r="AH901" s="24">
        <v>0.5</v>
      </c>
      <c r="AI901" s="24"/>
      <c r="AJ901" s="24">
        <v>0.628</v>
      </c>
      <c r="AK901" s="24"/>
      <c r="AL901" s="24"/>
    </row>
    <row r="902" spans="1:38" ht="94.5">
      <c r="A902" s="8" t="s">
        <v>806</v>
      </c>
      <c r="B902" s="73" t="s">
        <v>252</v>
      </c>
      <c r="C902" s="15" t="s">
        <v>378</v>
      </c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>
        <v>0</v>
      </c>
      <c r="AA902" s="24">
        <v>0</v>
      </c>
      <c r="AB902" s="24"/>
      <c r="AC902" s="24">
        <v>0</v>
      </c>
      <c r="AD902" s="24"/>
      <c r="AE902" s="24"/>
      <c r="AF902" s="24"/>
      <c r="AG902" s="24">
        <v>0</v>
      </c>
      <c r="AH902" s="24">
        <v>0</v>
      </c>
      <c r="AI902" s="24"/>
      <c r="AJ902" s="24">
        <v>0</v>
      </c>
      <c r="AK902" s="24"/>
      <c r="AL902" s="24"/>
    </row>
    <row r="903" spans="1:38" ht="78.75">
      <c r="A903" s="8" t="s">
        <v>806</v>
      </c>
      <c r="B903" s="73" t="s">
        <v>1758</v>
      </c>
      <c r="C903" s="15" t="s">
        <v>1759</v>
      </c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>
        <v>0.98907999999999996</v>
      </c>
      <c r="AA903" s="24">
        <v>0</v>
      </c>
      <c r="AB903" s="24"/>
      <c r="AC903" s="24">
        <v>0.14000000000000001</v>
      </c>
      <c r="AD903" s="24"/>
      <c r="AE903" s="24"/>
      <c r="AF903" s="24"/>
      <c r="AG903" s="24">
        <v>0.98907999999999996</v>
      </c>
      <c r="AH903" s="24">
        <v>0</v>
      </c>
      <c r="AI903" s="24"/>
      <c r="AJ903" s="24">
        <v>0.14000000000000001</v>
      </c>
      <c r="AK903" s="24"/>
      <c r="AL903" s="24"/>
    </row>
    <row r="904" spans="1:38" ht="63">
      <c r="A904" s="8" t="s">
        <v>806</v>
      </c>
      <c r="B904" s="73" t="s">
        <v>1760</v>
      </c>
      <c r="C904" s="15" t="s">
        <v>2572</v>
      </c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>
        <v>0.99119000000000013</v>
      </c>
      <c r="AA904" s="24">
        <v>0</v>
      </c>
      <c r="AB904" s="24"/>
      <c r="AC904" s="24">
        <v>0.20</v>
      </c>
      <c r="AD904" s="24"/>
      <c r="AE904" s="24"/>
      <c r="AF904" s="24"/>
      <c r="AG904" s="24">
        <v>0.99119000000000013</v>
      </c>
      <c r="AH904" s="24">
        <v>0</v>
      </c>
      <c r="AI904" s="24"/>
      <c r="AJ904" s="24">
        <v>0.20</v>
      </c>
      <c r="AK904" s="24"/>
      <c r="AL904" s="24"/>
    </row>
    <row r="905" spans="1:38" ht="47.25">
      <c r="A905" s="8" t="s">
        <v>806</v>
      </c>
      <c r="B905" s="73" t="s">
        <v>1761</v>
      </c>
      <c r="C905" s="15" t="s">
        <v>2573</v>
      </c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>
        <v>1.5570999999999999</v>
      </c>
      <c r="AA905" s="24">
        <v>0</v>
      </c>
      <c r="AB905" s="24"/>
      <c r="AC905" s="24">
        <v>0.44</v>
      </c>
      <c r="AD905" s="24"/>
      <c r="AE905" s="24"/>
      <c r="AF905" s="24"/>
      <c r="AG905" s="24">
        <v>1.5570999999999999</v>
      </c>
      <c r="AH905" s="24">
        <v>0</v>
      </c>
      <c r="AI905" s="24"/>
      <c r="AJ905" s="24">
        <v>0.44</v>
      </c>
      <c r="AK905" s="24"/>
      <c r="AL905" s="24"/>
    </row>
    <row r="906" spans="1:38" ht="47.25">
      <c r="A906" s="8" t="s">
        <v>806</v>
      </c>
      <c r="B906" s="73" t="s">
        <v>1762</v>
      </c>
      <c r="C906" s="15" t="s">
        <v>1763</v>
      </c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>
        <v>1.3540000000000001</v>
      </c>
      <c r="AA906" s="24">
        <v>0</v>
      </c>
      <c r="AB906" s="24"/>
      <c r="AC906" s="24">
        <v>0.28999999999999998</v>
      </c>
      <c r="AD906" s="24"/>
      <c r="AE906" s="24"/>
      <c r="AF906" s="24"/>
      <c r="AG906" s="24">
        <v>1.3540000000000001</v>
      </c>
      <c r="AH906" s="24">
        <v>0</v>
      </c>
      <c r="AI906" s="24"/>
      <c r="AJ906" s="24">
        <v>0.28999999999999998</v>
      </c>
      <c r="AK906" s="24"/>
      <c r="AL906" s="24"/>
    </row>
    <row r="907" spans="1:38" ht="47.25">
      <c r="A907" s="8" t="s">
        <v>806</v>
      </c>
      <c r="B907" s="73" t="s">
        <v>1764</v>
      </c>
      <c r="C907" s="15" t="s">
        <v>1765</v>
      </c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>
        <v>0.54774</v>
      </c>
      <c r="AA907" s="24">
        <v>0</v>
      </c>
      <c r="AB907" s="24"/>
      <c r="AC907" s="24">
        <v>0.09</v>
      </c>
      <c r="AD907" s="24"/>
      <c r="AE907" s="24"/>
      <c r="AF907" s="24"/>
      <c r="AG907" s="24">
        <v>0.54774</v>
      </c>
      <c r="AH907" s="24">
        <v>0</v>
      </c>
      <c r="AI907" s="24"/>
      <c r="AJ907" s="24">
        <v>0.09</v>
      </c>
      <c r="AK907" s="24"/>
      <c r="AL907" s="24"/>
    </row>
    <row r="908" spans="1:38" ht="47.25">
      <c r="A908" s="8" t="s">
        <v>806</v>
      </c>
      <c r="B908" s="73" t="s">
        <v>212</v>
      </c>
      <c r="C908" s="15" t="s">
        <v>379</v>
      </c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>
        <v>0</v>
      </c>
      <c r="AA908" s="24">
        <v>0</v>
      </c>
      <c r="AB908" s="24"/>
      <c r="AC908" s="24">
        <v>0</v>
      </c>
      <c r="AD908" s="24"/>
      <c r="AE908" s="24"/>
      <c r="AF908" s="24"/>
      <c r="AG908" s="24">
        <v>0</v>
      </c>
      <c r="AH908" s="24">
        <v>0</v>
      </c>
      <c r="AI908" s="24"/>
      <c r="AJ908" s="24">
        <v>0</v>
      </c>
      <c r="AK908" s="24"/>
      <c r="AL908" s="24"/>
    </row>
    <row r="909" spans="1:38" ht="47.25">
      <c r="A909" s="8" t="s">
        <v>806</v>
      </c>
      <c r="B909" s="73" t="s">
        <v>156</v>
      </c>
      <c r="C909" s="15" t="s">
        <v>2574</v>
      </c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>
        <v>0</v>
      </c>
      <c r="AA909" s="24">
        <v>0</v>
      </c>
      <c r="AB909" s="24"/>
      <c r="AC909" s="24">
        <v>0</v>
      </c>
      <c r="AD909" s="24"/>
      <c r="AE909" s="24"/>
      <c r="AF909" s="24"/>
      <c r="AG909" s="24">
        <v>0</v>
      </c>
      <c r="AH909" s="24">
        <v>0</v>
      </c>
      <c r="AI909" s="24"/>
      <c r="AJ909" s="24">
        <v>0</v>
      </c>
      <c r="AK909" s="24"/>
      <c r="AL909" s="24"/>
    </row>
    <row r="910" spans="1:38" ht="78.75">
      <c r="A910" s="8" t="s">
        <v>806</v>
      </c>
      <c r="B910" s="73" t="s">
        <v>1766</v>
      </c>
      <c r="C910" s="15" t="s">
        <v>1767</v>
      </c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>
        <v>0</v>
      </c>
      <c r="AA910" s="24">
        <v>0</v>
      </c>
      <c r="AB910" s="24"/>
      <c r="AC910" s="24">
        <v>0</v>
      </c>
      <c r="AD910" s="24"/>
      <c r="AE910" s="24"/>
      <c r="AF910" s="24"/>
      <c r="AG910" s="24">
        <v>0</v>
      </c>
      <c r="AH910" s="24">
        <v>0</v>
      </c>
      <c r="AI910" s="24"/>
      <c r="AJ910" s="24">
        <v>0</v>
      </c>
      <c r="AK910" s="24"/>
      <c r="AL910" s="24"/>
    </row>
    <row r="911" spans="1:38" ht="94.5">
      <c r="A911" s="8" t="s">
        <v>806</v>
      </c>
      <c r="B911" s="73" t="s">
        <v>1768</v>
      </c>
      <c r="C911" s="15" t="s">
        <v>1769</v>
      </c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>
        <v>0</v>
      </c>
      <c r="AA911" s="24">
        <v>0</v>
      </c>
      <c r="AB911" s="24"/>
      <c r="AC911" s="24">
        <v>0</v>
      </c>
      <c r="AD911" s="24"/>
      <c r="AE911" s="24"/>
      <c r="AF911" s="24"/>
      <c r="AG911" s="24">
        <v>0</v>
      </c>
      <c r="AH911" s="24">
        <v>0</v>
      </c>
      <c r="AI911" s="24"/>
      <c r="AJ911" s="24">
        <v>0</v>
      </c>
      <c r="AK911" s="24"/>
      <c r="AL911" s="24"/>
    </row>
    <row r="912" spans="1:38" ht="110.25">
      <c r="A912" s="8" t="s">
        <v>806</v>
      </c>
      <c r="B912" s="73" t="s">
        <v>1770</v>
      </c>
      <c r="C912" s="15" t="s">
        <v>1771</v>
      </c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>
        <v>0</v>
      </c>
      <c r="AA912" s="24">
        <v>0</v>
      </c>
      <c r="AB912" s="24"/>
      <c r="AC912" s="24">
        <v>0</v>
      </c>
      <c r="AD912" s="24"/>
      <c r="AE912" s="24"/>
      <c r="AF912" s="24"/>
      <c r="AG912" s="24">
        <v>0</v>
      </c>
      <c r="AH912" s="24">
        <v>0</v>
      </c>
      <c r="AI912" s="24"/>
      <c r="AJ912" s="24">
        <v>0</v>
      </c>
      <c r="AK912" s="24"/>
      <c r="AL912" s="24"/>
    </row>
    <row r="913" spans="1:38" ht="110.25">
      <c r="A913" s="8" t="s">
        <v>806</v>
      </c>
      <c r="B913" s="73" t="s">
        <v>1772</v>
      </c>
      <c r="C913" s="15" t="s">
        <v>1773</v>
      </c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>
        <v>0</v>
      </c>
      <c r="AA913" s="24">
        <v>0</v>
      </c>
      <c r="AB913" s="24"/>
      <c r="AC913" s="24">
        <v>0</v>
      </c>
      <c r="AD913" s="24"/>
      <c r="AE913" s="24"/>
      <c r="AF913" s="24"/>
      <c r="AG913" s="24">
        <v>0</v>
      </c>
      <c r="AH913" s="24">
        <v>0</v>
      </c>
      <c r="AI913" s="24"/>
      <c r="AJ913" s="24">
        <v>0</v>
      </c>
      <c r="AK913" s="24"/>
      <c r="AL913" s="24"/>
    </row>
    <row r="914" spans="1:38" ht="110.25">
      <c r="A914" s="8" t="s">
        <v>806</v>
      </c>
      <c r="B914" s="73" t="s">
        <v>1774</v>
      </c>
      <c r="C914" s="15" t="s">
        <v>1775</v>
      </c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>
        <v>0</v>
      </c>
      <c r="AA914" s="24">
        <v>0</v>
      </c>
      <c r="AB914" s="24"/>
      <c r="AC914" s="24">
        <v>0</v>
      </c>
      <c r="AD914" s="24"/>
      <c r="AE914" s="24"/>
      <c r="AF914" s="24"/>
      <c r="AG914" s="24">
        <v>0</v>
      </c>
      <c r="AH914" s="24">
        <v>0</v>
      </c>
      <c r="AI914" s="24"/>
      <c r="AJ914" s="24">
        <v>0</v>
      </c>
      <c r="AK914" s="24"/>
      <c r="AL914" s="24"/>
    </row>
    <row r="915" spans="1:38" ht="141.75">
      <c r="A915" s="8" t="s">
        <v>806</v>
      </c>
      <c r="B915" s="73" t="s">
        <v>1776</v>
      </c>
      <c r="C915" s="15" t="s">
        <v>1777</v>
      </c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>
        <v>0</v>
      </c>
      <c r="AA915" s="24">
        <v>0</v>
      </c>
      <c r="AB915" s="24"/>
      <c r="AC915" s="24">
        <v>0</v>
      </c>
      <c r="AD915" s="24"/>
      <c r="AE915" s="24"/>
      <c r="AF915" s="24"/>
      <c r="AG915" s="24">
        <v>0</v>
      </c>
      <c r="AH915" s="24">
        <v>0</v>
      </c>
      <c r="AI915" s="24"/>
      <c r="AJ915" s="24">
        <v>0</v>
      </c>
      <c r="AK915" s="24"/>
      <c r="AL915" s="24"/>
    </row>
    <row r="916" spans="1:38" ht="31.5">
      <c r="A916" s="8" t="s">
        <v>806</v>
      </c>
      <c r="B916" s="73" t="s">
        <v>694</v>
      </c>
      <c r="C916" s="15" t="s">
        <v>2575</v>
      </c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>
        <v>0</v>
      </c>
      <c r="AA916" s="24">
        <v>0</v>
      </c>
      <c r="AB916" s="24"/>
      <c r="AC916" s="24">
        <v>0</v>
      </c>
      <c r="AD916" s="24"/>
      <c r="AE916" s="24"/>
      <c r="AF916" s="24"/>
      <c r="AG916" s="24">
        <v>0</v>
      </c>
      <c r="AH916" s="24">
        <v>0</v>
      </c>
      <c r="AI916" s="24"/>
      <c r="AJ916" s="24">
        <v>0</v>
      </c>
      <c r="AK916" s="24"/>
      <c r="AL916" s="24"/>
    </row>
    <row r="917" spans="1:38" ht="94.5">
      <c r="A917" s="8" t="s">
        <v>806</v>
      </c>
      <c r="B917" s="73" t="s">
        <v>1778</v>
      </c>
      <c r="C917" s="15" t="s">
        <v>2576</v>
      </c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>
        <v>1.4420299999999999</v>
      </c>
      <c r="AA917" s="24">
        <v>0.10</v>
      </c>
      <c r="AB917" s="24"/>
      <c r="AC917" s="24">
        <v>0.03</v>
      </c>
      <c r="AD917" s="24"/>
      <c r="AE917" s="24"/>
      <c r="AF917" s="24"/>
      <c r="AG917" s="24">
        <v>1.4420299999999999</v>
      </c>
      <c r="AH917" s="24">
        <v>0.10</v>
      </c>
      <c r="AI917" s="24"/>
      <c r="AJ917" s="24">
        <v>0.03</v>
      </c>
      <c r="AK917" s="24"/>
      <c r="AL917" s="24"/>
    </row>
    <row r="918" spans="1:38" ht="78.75">
      <c r="A918" s="8" t="s">
        <v>806</v>
      </c>
      <c r="B918" s="73" t="s">
        <v>1779</v>
      </c>
      <c r="C918" s="15" t="s">
        <v>2577</v>
      </c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>
        <v>10.011059999999999</v>
      </c>
      <c r="AA918" s="24">
        <v>1.26</v>
      </c>
      <c r="AB918" s="24"/>
      <c r="AC918" s="24">
        <v>0.30</v>
      </c>
      <c r="AD918" s="24"/>
      <c r="AE918" s="24"/>
      <c r="AF918" s="24"/>
      <c r="AG918" s="24">
        <v>10.011059999999999</v>
      </c>
      <c r="AH918" s="24">
        <v>1.26</v>
      </c>
      <c r="AI918" s="24"/>
      <c r="AJ918" s="24">
        <v>0.30</v>
      </c>
      <c r="AK918" s="24"/>
      <c r="AL918" s="24"/>
    </row>
    <row r="919" spans="1:38" ht="78.75">
      <c r="A919" s="8" t="s">
        <v>806</v>
      </c>
      <c r="B919" s="73" t="s">
        <v>1780</v>
      </c>
      <c r="C919" s="15" t="s">
        <v>1781</v>
      </c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>
        <v>0</v>
      </c>
      <c r="AA919" s="24">
        <v>0</v>
      </c>
      <c r="AB919" s="24"/>
      <c r="AC919" s="24">
        <v>0</v>
      </c>
      <c r="AD919" s="24"/>
      <c r="AE919" s="24"/>
      <c r="AF919" s="24"/>
      <c r="AG919" s="24">
        <v>0</v>
      </c>
      <c r="AH919" s="24">
        <v>0</v>
      </c>
      <c r="AI919" s="24"/>
      <c r="AJ919" s="24">
        <v>0</v>
      </c>
      <c r="AK919" s="24"/>
      <c r="AL919" s="24"/>
    </row>
    <row r="920" spans="1:38" ht="78.75">
      <c r="A920" s="8" t="s">
        <v>806</v>
      </c>
      <c r="B920" s="73" t="s">
        <v>1782</v>
      </c>
      <c r="C920" s="15" t="s">
        <v>2578</v>
      </c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>
        <v>3.76328</v>
      </c>
      <c r="AA920" s="24">
        <v>0.16</v>
      </c>
      <c r="AB920" s="24"/>
      <c r="AC920" s="24">
        <v>0.62</v>
      </c>
      <c r="AD920" s="24"/>
      <c r="AE920" s="24"/>
      <c r="AF920" s="24"/>
      <c r="AG920" s="24">
        <v>3.76328</v>
      </c>
      <c r="AH920" s="24">
        <v>0.16</v>
      </c>
      <c r="AI920" s="24"/>
      <c r="AJ920" s="24">
        <v>0.62</v>
      </c>
      <c r="AK920" s="24"/>
      <c r="AL920" s="24"/>
    </row>
    <row r="921" spans="1:38" ht="47.25">
      <c r="A921" s="8" t="s">
        <v>806</v>
      </c>
      <c r="B921" s="73" t="s">
        <v>1783</v>
      </c>
      <c r="C921" s="15" t="s">
        <v>2579</v>
      </c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>
        <v>0</v>
      </c>
      <c r="AA921" s="24">
        <v>0</v>
      </c>
      <c r="AB921" s="24"/>
      <c r="AC921" s="24">
        <v>0</v>
      </c>
      <c r="AD921" s="24"/>
      <c r="AE921" s="24"/>
      <c r="AF921" s="24"/>
      <c r="AG921" s="24">
        <v>0</v>
      </c>
      <c r="AH921" s="24">
        <v>0</v>
      </c>
      <c r="AI921" s="24"/>
      <c r="AJ921" s="24">
        <v>0</v>
      </c>
      <c r="AK921" s="24"/>
      <c r="AL921" s="24"/>
    </row>
    <row r="922" spans="1:38" ht="94.5">
      <c r="A922" s="8" t="s">
        <v>806</v>
      </c>
      <c r="B922" s="73" t="s">
        <v>1784</v>
      </c>
      <c r="C922" s="15" t="s">
        <v>2580</v>
      </c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>
        <v>0</v>
      </c>
      <c r="AA922" s="24">
        <v>0</v>
      </c>
      <c r="AB922" s="24"/>
      <c r="AC922" s="24">
        <v>0</v>
      </c>
      <c r="AD922" s="24"/>
      <c r="AE922" s="24"/>
      <c r="AF922" s="24"/>
      <c r="AG922" s="24">
        <v>0</v>
      </c>
      <c r="AH922" s="24">
        <v>0</v>
      </c>
      <c r="AI922" s="24"/>
      <c r="AJ922" s="24">
        <v>0</v>
      </c>
      <c r="AK922" s="24"/>
      <c r="AL922" s="24"/>
    </row>
    <row r="923" spans="1:38" ht="63">
      <c r="A923" s="8" t="s">
        <v>806</v>
      </c>
      <c r="B923" s="73" t="s">
        <v>1785</v>
      </c>
      <c r="C923" s="15" t="s">
        <v>2581</v>
      </c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>
        <v>0</v>
      </c>
      <c r="AA923" s="24">
        <v>0</v>
      </c>
      <c r="AB923" s="24"/>
      <c r="AC923" s="24">
        <v>0</v>
      </c>
      <c r="AD923" s="24"/>
      <c r="AE923" s="24"/>
      <c r="AF923" s="24"/>
      <c r="AG923" s="24">
        <v>0</v>
      </c>
      <c r="AH923" s="24">
        <v>0</v>
      </c>
      <c r="AI923" s="24"/>
      <c r="AJ923" s="24">
        <v>0</v>
      </c>
      <c r="AK923" s="24"/>
      <c r="AL923" s="24"/>
    </row>
    <row r="924" spans="1:38" ht="63">
      <c r="A924" s="8" t="s">
        <v>806</v>
      </c>
      <c r="B924" s="73" t="s">
        <v>1786</v>
      </c>
      <c r="C924" s="15" t="s">
        <v>1787</v>
      </c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>
        <v>0</v>
      </c>
      <c r="AA924" s="24">
        <v>0</v>
      </c>
      <c r="AB924" s="24"/>
      <c r="AC924" s="24">
        <v>0</v>
      </c>
      <c r="AD924" s="24"/>
      <c r="AE924" s="24"/>
      <c r="AF924" s="24"/>
      <c r="AG924" s="24">
        <v>0</v>
      </c>
      <c r="AH924" s="24">
        <v>0</v>
      </c>
      <c r="AI924" s="24"/>
      <c r="AJ924" s="24">
        <v>0</v>
      </c>
      <c r="AK924" s="24"/>
      <c r="AL924" s="24"/>
    </row>
    <row r="925" spans="1:38" ht="47.25">
      <c r="A925" s="8" t="s">
        <v>806</v>
      </c>
      <c r="B925" s="73" t="s">
        <v>1788</v>
      </c>
      <c r="C925" s="15" t="s">
        <v>1789</v>
      </c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>
        <v>0</v>
      </c>
      <c r="AA925" s="24">
        <v>0</v>
      </c>
      <c r="AB925" s="24"/>
      <c r="AC925" s="24">
        <v>0</v>
      </c>
      <c r="AD925" s="24"/>
      <c r="AE925" s="24"/>
      <c r="AF925" s="24"/>
      <c r="AG925" s="24">
        <v>0</v>
      </c>
      <c r="AH925" s="24">
        <v>0</v>
      </c>
      <c r="AI925" s="24"/>
      <c r="AJ925" s="24">
        <v>0</v>
      </c>
      <c r="AK925" s="24"/>
      <c r="AL925" s="24"/>
    </row>
    <row r="926" spans="1:38" ht="63">
      <c r="A926" s="8" t="s">
        <v>806</v>
      </c>
      <c r="B926" s="73" t="s">
        <v>1790</v>
      </c>
      <c r="C926" s="15" t="s">
        <v>1791</v>
      </c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>
        <v>3.4575100000000001</v>
      </c>
      <c r="AA926" s="24">
        <v>0.40</v>
      </c>
      <c r="AB926" s="24"/>
      <c r="AC926" s="24">
        <v>0.60</v>
      </c>
      <c r="AD926" s="24"/>
      <c r="AE926" s="24"/>
      <c r="AF926" s="24"/>
      <c r="AG926" s="24">
        <v>3.4575100000000001</v>
      </c>
      <c r="AH926" s="24">
        <v>0.40</v>
      </c>
      <c r="AI926" s="24"/>
      <c r="AJ926" s="24">
        <v>0.60</v>
      </c>
      <c r="AK926" s="24"/>
      <c r="AL926" s="24"/>
    </row>
    <row r="927" spans="1:38" ht="63">
      <c r="A927" s="8" t="s">
        <v>806</v>
      </c>
      <c r="B927" s="73" t="s">
        <v>1792</v>
      </c>
      <c r="C927" s="15" t="s">
        <v>2582</v>
      </c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>
        <v>0</v>
      </c>
      <c r="AA927" s="24">
        <v>0</v>
      </c>
      <c r="AB927" s="24"/>
      <c r="AC927" s="24">
        <v>0</v>
      </c>
      <c r="AD927" s="24"/>
      <c r="AE927" s="24"/>
      <c r="AF927" s="24"/>
      <c r="AG927" s="24">
        <v>0</v>
      </c>
      <c r="AH927" s="24">
        <v>0</v>
      </c>
      <c r="AI927" s="24"/>
      <c r="AJ927" s="24">
        <v>0</v>
      </c>
      <c r="AK927" s="24"/>
      <c r="AL927" s="24"/>
    </row>
    <row r="928" spans="1:38" ht="47.25">
      <c r="A928" s="8" t="s">
        <v>806</v>
      </c>
      <c r="B928" s="73" t="s">
        <v>1793</v>
      </c>
      <c r="C928" s="15" t="s">
        <v>2583</v>
      </c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>
        <v>2.4885900000000003</v>
      </c>
      <c r="AA928" s="24">
        <v>0.25</v>
      </c>
      <c r="AB928" s="24"/>
      <c r="AC928" s="24">
        <v>0.20</v>
      </c>
      <c r="AD928" s="24"/>
      <c r="AE928" s="24"/>
      <c r="AF928" s="24"/>
      <c r="AG928" s="24">
        <v>2.4885900000000003</v>
      </c>
      <c r="AH928" s="24">
        <v>0.25</v>
      </c>
      <c r="AI928" s="24"/>
      <c r="AJ928" s="24">
        <v>0.20</v>
      </c>
      <c r="AK928" s="24"/>
      <c r="AL928" s="24"/>
    </row>
    <row r="929" spans="1:38" ht="47.25">
      <c r="A929" s="8" t="s">
        <v>806</v>
      </c>
      <c r="B929" s="73" t="s">
        <v>695</v>
      </c>
      <c r="C929" s="15" t="s">
        <v>2584</v>
      </c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>
        <v>0</v>
      </c>
      <c r="AA929" s="24">
        <v>0</v>
      </c>
      <c r="AB929" s="24"/>
      <c r="AC929" s="24">
        <v>0</v>
      </c>
      <c r="AD929" s="24"/>
      <c r="AE929" s="24"/>
      <c r="AF929" s="24"/>
      <c r="AG929" s="24">
        <v>0</v>
      </c>
      <c r="AH929" s="24">
        <v>0</v>
      </c>
      <c r="AI929" s="24"/>
      <c r="AJ929" s="24">
        <v>0</v>
      </c>
      <c r="AK929" s="24"/>
      <c r="AL929" s="24"/>
    </row>
    <row r="930" spans="1:38" ht="47.25">
      <c r="A930" s="8" t="s">
        <v>806</v>
      </c>
      <c r="B930" s="73" t="s">
        <v>1794</v>
      </c>
      <c r="C930" s="15" t="s">
        <v>1795</v>
      </c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>
        <v>0</v>
      </c>
      <c r="AA930" s="24">
        <v>0</v>
      </c>
      <c r="AB930" s="24"/>
      <c r="AC930" s="24">
        <v>0</v>
      </c>
      <c r="AD930" s="24"/>
      <c r="AE930" s="24"/>
      <c r="AF930" s="24"/>
      <c r="AG930" s="24">
        <v>0</v>
      </c>
      <c r="AH930" s="24">
        <v>0</v>
      </c>
      <c r="AI930" s="24"/>
      <c r="AJ930" s="24">
        <v>0</v>
      </c>
      <c r="AK930" s="24"/>
      <c r="AL930" s="24"/>
    </row>
    <row r="931" spans="1:38" ht="63">
      <c r="A931" s="8" t="s">
        <v>806</v>
      </c>
      <c r="B931" s="73" t="s">
        <v>696</v>
      </c>
      <c r="C931" s="15" t="s">
        <v>380</v>
      </c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>
        <v>0</v>
      </c>
      <c r="AA931" s="24">
        <v>0</v>
      </c>
      <c r="AB931" s="24"/>
      <c r="AC931" s="24">
        <v>0</v>
      </c>
      <c r="AD931" s="24"/>
      <c r="AE931" s="24"/>
      <c r="AF931" s="24"/>
      <c r="AG931" s="24">
        <v>0</v>
      </c>
      <c r="AH931" s="24">
        <v>0</v>
      </c>
      <c r="AI931" s="24"/>
      <c r="AJ931" s="24">
        <v>0</v>
      </c>
      <c r="AK931" s="24"/>
      <c r="AL931" s="24"/>
    </row>
    <row r="932" spans="1:38" ht="78.75">
      <c r="A932" s="8" t="s">
        <v>806</v>
      </c>
      <c r="B932" s="73" t="s">
        <v>1796</v>
      </c>
      <c r="C932" s="15" t="s">
        <v>1797</v>
      </c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>
        <v>1.9546000000000001</v>
      </c>
      <c r="AA932" s="24">
        <v>0</v>
      </c>
      <c r="AB932" s="24"/>
      <c r="AC932" s="24">
        <v>0.40</v>
      </c>
      <c r="AD932" s="24"/>
      <c r="AE932" s="24"/>
      <c r="AF932" s="24"/>
      <c r="AG932" s="24">
        <v>1.9546000000000001</v>
      </c>
      <c r="AH932" s="24">
        <v>0</v>
      </c>
      <c r="AI932" s="24"/>
      <c r="AJ932" s="24">
        <v>0.40</v>
      </c>
      <c r="AK932" s="24"/>
      <c r="AL932" s="24"/>
    </row>
    <row r="933" spans="1:38" ht="63">
      <c r="A933" s="8" t="s">
        <v>806</v>
      </c>
      <c r="B933" s="73" t="s">
        <v>1798</v>
      </c>
      <c r="C933" s="15" t="s">
        <v>1799</v>
      </c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>
        <v>5.3263499999999997</v>
      </c>
      <c r="AA933" s="24">
        <v>0</v>
      </c>
      <c r="AB933" s="24"/>
      <c r="AC933" s="24">
        <v>1.1000000000000001</v>
      </c>
      <c r="AD933" s="24"/>
      <c r="AE933" s="24"/>
      <c r="AF933" s="24"/>
      <c r="AG933" s="24">
        <v>5.3263499999999997</v>
      </c>
      <c r="AH933" s="24">
        <v>0</v>
      </c>
      <c r="AI933" s="24"/>
      <c r="AJ933" s="24">
        <v>1.1000000000000001</v>
      </c>
      <c r="AK933" s="24"/>
      <c r="AL933" s="24"/>
    </row>
    <row r="934" spans="1:38" ht="78.75">
      <c r="A934" s="8" t="s">
        <v>806</v>
      </c>
      <c r="B934" s="73" t="s">
        <v>1800</v>
      </c>
      <c r="C934" s="15" t="s">
        <v>1801</v>
      </c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>
        <v>0</v>
      </c>
      <c r="AA934" s="24">
        <v>0</v>
      </c>
      <c r="AB934" s="24"/>
      <c r="AC934" s="24">
        <v>0</v>
      </c>
      <c r="AD934" s="24"/>
      <c r="AE934" s="24"/>
      <c r="AF934" s="24"/>
      <c r="AG934" s="24">
        <v>0</v>
      </c>
      <c r="AH934" s="24">
        <v>0</v>
      </c>
      <c r="AI934" s="24"/>
      <c r="AJ934" s="24">
        <v>0</v>
      </c>
      <c r="AK934" s="24"/>
      <c r="AL934" s="24"/>
    </row>
    <row r="935" spans="1:38" ht="63">
      <c r="A935" s="8" t="s">
        <v>806</v>
      </c>
      <c r="B935" s="73" t="s">
        <v>228</v>
      </c>
      <c r="C935" s="15" t="s">
        <v>326</v>
      </c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>
        <v>0</v>
      </c>
      <c r="AA935" s="24">
        <v>0</v>
      </c>
      <c r="AB935" s="24"/>
      <c r="AC935" s="24">
        <v>0</v>
      </c>
      <c r="AD935" s="24"/>
      <c r="AE935" s="24"/>
      <c r="AF935" s="24"/>
      <c r="AG935" s="24">
        <v>0</v>
      </c>
      <c r="AH935" s="24">
        <v>0</v>
      </c>
      <c r="AI935" s="24"/>
      <c r="AJ935" s="24">
        <v>0</v>
      </c>
      <c r="AK935" s="24"/>
      <c r="AL935" s="24"/>
    </row>
    <row r="936" spans="1:38" ht="78.75">
      <c r="A936" s="8" t="s">
        <v>806</v>
      </c>
      <c r="B936" s="73" t="s">
        <v>1802</v>
      </c>
      <c r="C936" s="15" t="s">
        <v>2585</v>
      </c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>
        <v>0</v>
      </c>
      <c r="AA936" s="24">
        <v>0</v>
      </c>
      <c r="AB936" s="24"/>
      <c r="AC936" s="24">
        <v>0</v>
      </c>
      <c r="AD936" s="24"/>
      <c r="AE936" s="24"/>
      <c r="AF936" s="24"/>
      <c r="AG936" s="24">
        <v>0</v>
      </c>
      <c r="AH936" s="24">
        <v>0</v>
      </c>
      <c r="AI936" s="24"/>
      <c r="AJ936" s="24">
        <v>0</v>
      </c>
      <c r="AK936" s="24"/>
      <c r="AL936" s="24"/>
    </row>
    <row r="937" spans="1:38" ht="78.75">
      <c r="A937" s="8" t="s">
        <v>806</v>
      </c>
      <c r="B937" s="73" t="s">
        <v>1803</v>
      </c>
      <c r="C937" s="15" t="s">
        <v>2586</v>
      </c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>
        <v>0</v>
      </c>
      <c r="AA937" s="24">
        <v>0</v>
      </c>
      <c r="AB937" s="24"/>
      <c r="AC937" s="24">
        <v>0</v>
      </c>
      <c r="AD937" s="24"/>
      <c r="AE937" s="24"/>
      <c r="AF937" s="24"/>
      <c r="AG937" s="24">
        <v>0</v>
      </c>
      <c r="AH937" s="24">
        <v>0</v>
      </c>
      <c r="AI937" s="24"/>
      <c r="AJ937" s="24">
        <v>0</v>
      </c>
      <c r="AK937" s="24"/>
      <c r="AL937" s="24"/>
    </row>
    <row r="938" spans="1:38" ht="78.75">
      <c r="A938" s="8" t="s">
        <v>806</v>
      </c>
      <c r="B938" s="73" t="s">
        <v>1804</v>
      </c>
      <c r="C938" s="15" t="s">
        <v>2587</v>
      </c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>
        <v>0</v>
      </c>
      <c r="AA938" s="24">
        <v>0</v>
      </c>
      <c r="AB938" s="24"/>
      <c r="AC938" s="24">
        <v>0</v>
      </c>
      <c r="AD938" s="24"/>
      <c r="AE938" s="24"/>
      <c r="AF938" s="24"/>
      <c r="AG938" s="24">
        <v>0</v>
      </c>
      <c r="AH938" s="24">
        <v>0</v>
      </c>
      <c r="AI938" s="24"/>
      <c r="AJ938" s="24">
        <v>0</v>
      </c>
      <c r="AK938" s="24"/>
      <c r="AL938" s="24"/>
    </row>
    <row r="939" spans="1:38" ht="78.75">
      <c r="A939" s="8" t="s">
        <v>806</v>
      </c>
      <c r="B939" s="73" t="s">
        <v>1805</v>
      </c>
      <c r="C939" s="15" t="s">
        <v>2588</v>
      </c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>
        <v>0</v>
      </c>
      <c r="AA939" s="24">
        <v>0</v>
      </c>
      <c r="AB939" s="24"/>
      <c r="AC939" s="24">
        <v>0</v>
      </c>
      <c r="AD939" s="24"/>
      <c r="AE939" s="24"/>
      <c r="AF939" s="24"/>
      <c r="AG939" s="24">
        <v>0</v>
      </c>
      <c r="AH939" s="24">
        <v>0</v>
      </c>
      <c r="AI939" s="24"/>
      <c r="AJ939" s="24">
        <v>0</v>
      </c>
      <c r="AK939" s="24"/>
      <c r="AL939" s="24"/>
    </row>
    <row r="940" spans="1:38" ht="78.75">
      <c r="A940" s="8" t="s">
        <v>806</v>
      </c>
      <c r="B940" s="73" t="s">
        <v>1806</v>
      </c>
      <c r="C940" s="15" t="s">
        <v>2589</v>
      </c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>
        <v>1.2619</v>
      </c>
      <c r="AA940" s="24">
        <v>0.25</v>
      </c>
      <c r="AB940" s="24"/>
      <c r="AC940" s="24">
        <v>0.05</v>
      </c>
      <c r="AD940" s="24"/>
      <c r="AE940" s="24"/>
      <c r="AF940" s="24"/>
      <c r="AG940" s="24">
        <v>1.2619</v>
      </c>
      <c r="AH940" s="24">
        <v>0.25</v>
      </c>
      <c r="AI940" s="24"/>
      <c r="AJ940" s="24">
        <v>0.05</v>
      </c>
      <c r="AK940" s="24"/>
      <c r="AL940" s="24"/>
    </row>
    <row r="941" spans="1:38" ht="126">
      <c r="A941" s="8" t="s">
        <v>806</v>
      </c>
      <c r="B941" s="73" t="s">
        <v>1807</v>
      </c>
      <c r="C941" s="15" t="s">
        <v>2590</v>
      </c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>
        <v>0</v>
      </c>
      <c r="AA941" s="24">
        <v>0</v>
      </c>
      <c r="AB941" s="24"/>
      <c r="AC941" s="24">
        <v>0</v>
      </c>
      <c r="AD941" s="24"/>
      <c r="AE941" s="24"/>
      <c r="AF941" s="24"/>
      <c r="AG941" s="24">
        <v>0</v>
      </c>
      <c r="AH941" s="24">
        <v>0</v>
      </c>
      <c r="AI941" s="24"/>
      <c r="AJ941" s="24">
        <v>0</v>
      </c>
      <c r="AK941" s="24"/>
      <c r="AL941" s="24"/>
    </row>
    <row r="942" spans="1:38" ht="94.5">
      <c r="A942" s="8" t="s">
        <v>806</v>
      </c>
      <c r="B942" s="73" t="s">
        <v>1808</v>
      </c>
      <c r="C942" s="15" t="s">
        <v>2591</v>
      </c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>
        <v>0</v>
      </c>
      <c r="AA942" s="24">
        <v>0</v>
      </c>
      <c r="AB942" s="24"/>
      <c r="AC942" s="24">
        <v>0</v>
      </c>
      <c r="AD942" s="24"/>
      <c r="AE942" s="24"/>
      <c r="AF942" s="24"/>
      <c r="AG942" s="24">
        <v>0</v>
      </c>
      <c r="AH942" s="24">
        <v>0</v>
      </c>
      <c r="AI942" s="24"/>
      <c r="AJ942" s="24">
        <v>0</v>
      </c>
      <c r="AK942" s="24"/>
      <c r="AL942" s="24"/>
    </row>
    <row r="943" spans="1:38" ht="63">
      <c r="A943" s="8" t="s">
        <v>806</v>
      </c>
      <c r="B943" s="73" t="s">
        <v>1809</v>
      </c>
      <c r="C943" s="15" t="s">
        <v>2592</v>
      </c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>
        <v>0</v>
      </c>
      <c r="AA943" s="24">
        <v>0</v>
      </c>
      <c r="AB943" s="24"/>
      <c r="AC943" s="24">
        <v>0</v>
      </c>
      <c r="AD943" s="24"/>
      <c r="AE943" s="24"/>
      <c r="AF943" s="24"/>
      <c r="AG943" s="24">
        <v>0</v>
      </c>
      <c r="AH943" s="24">
        <v>0</v>
      </c>
      <c r="AI943" s="24"/>
      <c r="AJ943" s="24">
        <v>0</v>
      </c>
      <c r="AK943" s="24"/>
      <c r="AL943" s="24"/>
    </row>
    <row r="944" spans="1:38" ht="78.75">
      <c r="A944" s="8" t="s">
        <v>806</v>
      </c>
      <c r="B944" s="73" t="s">
        <v>1810</v>
      </c>
      <c r="C944" s="15" t="s">
        <v>1811</v>
      </c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>
        <v>1.50651</v>
      </c>
      <c r="AA944" s="24">
        <v>0.10</v>
      </c>
      <c r="AB944" s="24"/>
      <c r="AC944" s="24">
        <v>0.12</v>
      </c>
      <c r="AD944" s="24"/>
      <c r="AE944" s="24"/>
      <c r="AF944" s="24"/>
      <c r="AG944" s="24">
        <v>1.50651</v>
      </c>
      <c r="AH944" s="24">
        <v>0.10</v>
      </c>
      <c r="AI944" s="24"/>
      <c r="AJ944" s="24">
        <v>0.12</v>
      </c>
      <c r="AK944" s="24"/>
      <c r="AL944" s="24"/>
    </row>
    <row r="945" spans="1:38" ht="78.75">
      <c r="A945" s="8" t="s">
        <v>806</v>
      </c>
      <c r="B945" s="73" t="s">
        <v>1812</v>
      </c>
      <c r="C945" s="15" t="s">
        <v>2593</v>
      </c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>
        <v>0</v>
      </c>
      <c r="AA945" s="24">
        <v>0</v>
      </c>
      <c r="AB945" s="24"/>
      <c r="AC945" s="24">
        <v>0</v>
      </c>
      <c r="AD945" s="24"/>
      <c r="AE945" s="24"/>
      <c r="AF945" s="24"/>
      <c r="AG945" s="24">
        <v>0</v>
      </c>
      <c r="AH945" s="24">
        <v>0</v>
      </c>
      <c r="AI945" s="24"/>
      <c r="AJ945" s="24">
        <v>0</v>
      </c>
      <c r="AK945" s="24"/>
      <c r="AL945" s="24"/>
    </row>
    <row r="946" spans="1:38" ht="63">
      <c r="A946" s="8" t="s">
        <v>806</v>
      </c>
      <c r="B946" s="73" t="s">
        <v>1813</v>
      </c>
      <c r="C946" s="15" t="s">
        <v>1814</v>
      </c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>
        <v>0</v>
      </c>
      <c r="AA946" s="24">
        <v>0</v>
      </c>
      <c r="AB946" s="24"/>
      <c r="AC946" s="24">
        <v>0</v>
      </c>
      <c r="AD946" s="24"/>
      <c r="AE946" s="24"/>
      <c r="AF946" s="24"/>
      <c r="AG946" s="24">
        <v>0</v>
      </c>
      <c r="AH946" s="24">
        <v>0</v>
      </c>
      <c r="AI946" s="24"/>
      <c r="AJ946" s="24">
        <v>0</v>
      </c>
      <c r="AK946" s="24"/>
      <c r="AL946" s="24"/>
    </row>
    <row r="947" spans="1:38" ht="78.75">
      <c r="A947" s="8" t="s">
        <v>806</v>
      </c>
      <c r="B947" s="73" t="s">
        <v>1815</v>
      </c>
      <c r="C947" s="15" t="s">
        <v>2594</v>
      </c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>
        <v>0</v>
      </c>
      <c r="AA947" s="24">
        <v>0</v>
      </c>
      <c r="AB947" s="24"/>
      <c r="AC947" s="24">
        <v>0</v>
      </c>
      <c r="AD947" s="24"/>
      <c r="AE947" s="24"/>
      <c r="AF947" s="24"/>
      <c r="AG947" s="24">
        <v>0</v>
      </c>
      <c r="AH947" s="24">
        <v>0</v>
      </c>
      <c r="AI947" s="24"/>
      <c r="AJ947" s="24">
        <v>0</v>
      </c>
      <c r="AK947" s="24"/>
      <c r="AL947" s="24"/>
    </row>
    <row r="948" spans="1:38" ht="47.25">
      <c r="A948" s="8" t="s">
        <v>806</v>
      </c>
      <c r="B948" s="73" t="s">
        <v>1816</v>
      </c>
      <c r="C948" s="15" t="s">
        <v>2595</v>
      </c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>
        <v>3.1691099999999999</v>
      </c>
      <c r="AA948" s="24">
        <v>0.25</v>
      </c>
      <c r="AB948" s="24"/>
      <c r="AC948" s="24">
        <v>0.10</v>
      </c>
      <c r="AD948" s="24"/>
      <c r="AE948" s="24"/>
      <c r="AF948" s="24"/>
      <c r="AG948" s="24">
        <v>3.1691099999999999</v>
      </c>
      <c r="AH948" s="24">
        <v>0.25</v>
      </c>
      <c r="AI948" s="24"/>
      <c r="AJ948" s="24">
        <v>0.10</v>
      </c>
      <c r="AK948" s="24"/>
      <c r="AL948" s="24"/>
    </row>
    <row r="949" spans="1:38" ht="94.5">
      <c r="A949" s="8" t="s">
        <v>806</v>
      </c>
      <c r="B949" s="73" t="s">
        <v>1817</v>
      </c>
      <c r="C949" s="15" t="s">
        <v>1818</v>
      </c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>
        <v>13.075010000000001</v>
      </c>
      <c r="AA949" s="24">
        <v>0</v>
      </c>
      <c r="AB949" s="24"/>
      <c r="AC949" s="24">
        <v>1.75</v>
      </c>
      <c r="AD949" s="24"/>
      <c r="AE949" s="24"/>
      <c r="AF949" s="24"/>
      <c r="AG949" s="24">
        <v>13.075010000000001</v>
      </c>
      <c r="AH949" s="24">
        <v>0</v>
      </c>
      <c r="AI949" s="24"/>
      <c r="AJ949" s="24">
        <v>1.75</v>
      </c>
      <c r="AK949" s="24"/>
      <c r="AL949" s="24"/>
    </row>
    <row r="950" spans="1:38" ht="47.25">
      <c r="A950" s="8" t="s">
        <v>806</v>
      </c>
      <c r="B950" s="73" t="s">
        <v>1819</v>
      </c>
      <c r="C950" s="15" t="s">
        <v>1820</v>
      </c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>
        <v>0</v>
      </c>
      <c r="AA950" s="24">
        <v>0</v>
      </c>
      <c r="AB950" s="24"/>
      <c r="AC950" s="24">
        <v>0</v>
      </c>
      <c r="AD950" s="24"/>
      <c r="AE950" s="24"/>
      <c r="AF950" s="24"/>
      <c r="AG950" s="24">
        <v>0</v>
      </c>
      <c r="AH950" s="24">
        <v>0</v>
      </c>
      <c r="AI950" s="24"/>
      <c r="AJ950" s="24">
        <v>0</v>
      </c>
      <c r="AK950" s="24"/>
      <c r="AL950" s="24"/>
    </row>
    <row r="951" spans="1:38" ht="47.25">
      <c r="A951" s="8" t="s">
        <v>806</v>
      </c>
      <c r="B951" s="73" t="s">
        <v>697</v>
      </c>
      <c r="C951" s="15" t="s">
        <v>2596</v>
      </c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>
        <v>0</v>
      </c>
      <c r="AA951" s="24">
        <v>0</v>
      </c>
      <c r="AB951" s="24"/>
      <c r="AC951" s="24">
        <v>0</v>
      </c>
      <c r="AD951" s="24"/>
      <c r="AE951" s="24"/>
      <c r="AF951" s="24"/>
      <c r="AG951" s="24">
        <v>0</v>
      </c>
      <c r="AH951" s="24">
        <v>0</v>
      </c>
      <c r="AI951" s="24"/>
      <c r="AJ951" s="24">
        <v>0</v>
      </c>
      <c r="AK951" s="24"/>
      <c r="AL951" s="24"/>
    </row>
    <row r="952" spans="1:38" ht="110.25">
      <c r="A952" s="8" t="s">
        <v>806</v>
      </c>
      <c r="B952" s="73" t="s">
        <v>1821</v>
      </c>
      <c r="C952" s="15" t="s">
        <v>2597</v>
      </c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>
        <v>0.53864999999999996</v>
      </c>
      <c r="AA952" s="24">
        <v>0</v>
      </c>
      <c r="AB952" s="24"/>
      <c r="AC952" s="24">
        <v>0.45</v>
      </c>
      <c r="AD952" s="24"/>
      <c r="AE952" s="24"/>
      <c r="AF952" s="24"/>
      <c r="AG952" s="24">
        <v>0.53864999999999996</v>
      </c>
      <c r="AH952" s="24">
        <v>0</v>
      </c>
      <c r="AI952" s="24"/>
      <c r="AJ952" s="24">
        <v>0.45</v>
      </c>
      <c r="AK952" s="24"/>
      <c r="AL952" s="24"/>
    </row>
    <row r="953" spans="1:38" ht="47.25">
      <c r="A953" s="8" t="s">
        <v>806</v>
      </c>
      <c r="B953" s="73" t="s">
        <v>698</v>
      </c>
      <c r="C953" s="15" t="s">
        <v>774</v>
      </c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>
        <v>0</v>
      </c>
      <c r="AA953" s="24">
        <v>0</v>
      </c>
      <c r="AB953" s="24"/>
      <c r="AC953" s="24">
        <v>0</v>
      </c>
      <c r="AD953" s="24"/>
      <c r="AE953" s="24"/>
      <c r="AF953" s="24"/>
      <c r="AG953" s="24">
        <v>0</v>
      </c>
      <c r="AH953" s="24">
        <v>0</v>
      </c>
      <c r="AI953" s="24"/>
      <c r="AJ953" s="24">
        <v>0</v>
      </c>
      <c r="AK953" s="24"/>
      <c r="AL953" s="24"/>
    </row>
    <row r="954" spans="1:38" ht="94.5">
      <c r="A954" s="8" t="s">
        <v>806</v>
      </c>
      <c r="B954" s="73" t="s">
        <v>1822</v>
      </c>
      <c r="C954" s="15" t="s">
        <v>1823</v>
      </c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>
        <v>14.339080000000001</v>
      </c>
      <c r="AA954" s="24">
        <v>0</v>
      </c>
      <c r="AB954" s="24"/>
      <c r="AC954" s="24">
        <v>2.0299999999999998</v>
      </c>
      <c r="AD954" s="24"/>
      <c r="AE954" s="24"/>
      <c r="AF954" s="24"/>
      <c r="AG954" s="24">
        <v>14.339080000000001</v>
      </c>
      <c r="AH954" s="24">
        <v>0</v>
      </c>
      <c r="AI954" s="24"/>
      <c r="AJ954" s="24">
        <v>2.0299999999999998</v>
      </c>
      <c r="AK954" s="24"/>
      <c r="AL954" s="24"/>
    </row>
    <row r="955" spans="1:38" ht="78.75">
      <c r="A955" s="8" t="s">
        <v>806</v>
      </c>
      <c r="B955" s="73" t="s">
        <v>1824</v>
      </c>
      <c r="C955" s="15" t="s">
        <v>1825</v>
      </c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>
        <v>0</v>
      </c>
      <c r="AA955" s="24">
        <v>0</v>
      </c>
      <c r="AB955" s="24"/>
      <c r="AC955" s="24">
        <v>0</v>
      </c>
      <c r="AD955" s="24"/>
      <c r="AE955" s="24"/>
      <c r="AF955" s="24"/>
      <c r="AG955" s="24">
        <v>0</v>
      </c>
      <c r="AH955" s="24">
        <v>0</v>
      </c>
      <c r="AI955" s="24"/>
      <c r="AJ955" s="24">
        <v>0</v>
      </c>
      <c r="AK955" s="24"/>
      <c r="AL955" s="24"/>
    </row>
    <row r="956" spans="1:38" ht="63">
      <c r="A956" s="8" t="s">
        <v>806</v>
      </c>
      <c r="B956" s="73" t="s">
        <v>1826</v>
      </c>
      <c r="C956" s="15" t="s">
        <v>1827</v>
      </c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>
        <v>0</v>
      </c>
      <c r="AA956" s="24">
        <v>0</v>
      </c>
      <c r="AB956" s="24"/>
      <c r="AC956" s="24">
        <v>0</v>
      </c>
      <c r="AD956" s="24"/>
      <c r="AE956" s="24"/>
      <c r="AF956" s="24"/>
      <c r="AG956" s="24">
        <v>0</v>
      </c>
      <c r="AH956" s="24">
        <v>0</v>
      </c>
      <c r="AI956" s="24"/>
      <c r="AJ956" s="24">
        <v>0</v>
      </c>
      <c r="AK956" s="24"/>
      <c r="AL956" s="24"/>
    </row>
    <row r="957" spans="1:38" ht="63">
      <c r="A957" s="8" t="s">
        <v>806</v>
      </c>
      <c r="B957" s="73" t="s">
        <v>699</v>
      </c>
      <c r="C957" s="15" t="s">
        <v>381</v>
      </c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>
        <v>0</v>
      </c>
      <c r="AA957" s="24">
        <v>0</v>
      </c>
      <c r="AB957" s="24"/>
      <c r="AC957" s="24">
        <v>0</v>
      </c>
      <c r="AD957" s="24"/>
      <c r="AE957" s="24"/>
      <c r="AF957" s="24"/>
      <c r="AG957" s="24">
        <v>0</v>
      </c>
      <c r="AH957" s="24">
        <v>0</v>
      </c>
      <c r="AI957" s="24"/>
      <c r="AJ957" s="24">
        <v>0</v>
      </c>
      <c r="AK957" s="24"/>
      <c r="AL957" s="24"/>
    </row>
    <row r="958" spans="1:38" ht="78.75">
      <c r="A958" s="8" t="s">
        <v>806</v>
      </c>
      <c r="B958" s="73" t="s">
        <v>1828</v>
      </c>
      <c r="C958" s="15" t="s">
        <v>2598</v>
      </c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>
        <v>2.9870199999999998</v>
      </c>
      <c r="AA958" s="24">
        <v>0.10</v>
      </c>
      <c r="AB958" s="24"/>
      <c r="AC958" s="24">
        <v>0.5</v>
      </c>
      <c r="AD958" s="24"/>
      <c r="AE958" s="24"/>
      <c r="AF958" s="24"/>
      <c r="AG958" s="24">
        <v>2.9870199999999998</v>
      </c>
      <c r="AH958" s="24">
        <v>0.10</v>
      </c>
      <c r="AI958" s="24"/>
      <c r="AJ958" s="24">
        <v>0.5</v>
      </c>
      <c r="AK958" s="24"/>
      <c r="AL958" s="24"/>
    </row>
    <row r="959" spans="1:38" ht="78.75">
      <c r="A959" s="8" t="s">
        <v>806</v>
      </c>
      <c r="B959" s="73" t="s">
        <v>1829</v>
      </c>
      <c r="C959" s="15" t="s">
        <v>2599</v>
      </c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>
        <v>0</v>
      </c>
      <c r="AA959" s="24">
        <v>0</v>
      </c>
      <c r="AB959" s="24"/>
      <c r="AC959" s="24">
        <v>0</v>
      </c>
      <c r="AD959" s="24"/>
      <c r="AE959" s="24"/>
      <c r="AF959" s="24"/>
      <c r="AG959" s="24">
        <v>0</v>
      </c>
      <c r="AH959" s="24">
        <v>0</v>
      </c>
      <c r="AI959" s="24"/>
      <c r="AJ959" s="24">
        <v>0</v>
      </c>
      <c r="AK959" s="24"/>
      <c r="AL959" s="24"/>
    </row>
    <row r="960" spans="1:38" ht="63">
      <c r="A960" s="8" t="s">
        <v>806</v>
      </c>
      <c r="B960" s="73" t="s">
        <v>1830</v>
      </c>
      <c r="C960" s="15" t="s">
        <v>1831</v>
      </c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>
        <v>21.58305</v>
      </c>
      <c r="AA960" s="24">
        <v>0</v>
      </c>
      <c r="AB960" s="24"/>
      <c r="AC960" s="24">
        <v>5.60</v>
      </c>
      <c r="AD960" s="24"/>
      <c r="AE960" s="24"/>
      <c r="AF960" s="24"/>
      <c r="AG960" s="24">
        <v>21.58305</v>
      </c>
      <c r="AH960" s="24">
        <v>0</v>
      </c>
      <c r="AI960" s="24"/>
      <c r="AJ960" s="24">
        <v>5.60</v>
      </c>
      <c r="AK960" s="24"/>
      <c r="AL960" s="24"/>
    </row>
    <row r="961" spans="1:38" ht="47.25">
      <c r="A961" s="8" t="s">
        <v>806</v>
      </c>
      <c r="B961" s="73" t="s">
        <v>1832</v>
      </c>
      <c r="C961" s="15" t="s">
        <v>1833</v>
      </c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>
        <v>0</v>
      </c>
      <c r="AA961" s="24">
        <v>0</v>
      </c>
      <c r="AB961" s="24"/>
      <c r="AC961" s="24">
        <v>0</v>
      </c>
      <c r="AD961" s="24"/>
      <c r="AE961" s="24"/>
      <c r="AF961" s="24"/>
      <c r="AG961" s="24">
        <v>0</v>
      </c>
      <c r="AH961" s="24">
        <v>0</v>
      </c>
      <c r="AI961" s="24"/>
      <c r="AJ961" s="24">
        <v>0</v>
      </c>
      <c r="AK961" s="24"/>
      <c r="AL961" s="24"/>
    </row>
    <row r="962" spans="1:38" ht="63">
      <c r="A962" s="8" t="s">
        <v>806</v>
      </c>
      <c r="B962" s="73" t="s">
        <v>700</v>
      </c>
      <c r="C962" s="15" t="s">
        <v>382</v>
      </c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>
        <v>0</v>
      </c>
      <c r="AA962" s="24">
        <v>0</v>
      </c>
      <c r="AB962" s="24"/>
      <c r="AC962" s="24">
        <v>0</v>
      </c>
      <c r="AD962" s="24"/>
      <c r="AE962" s="24"/>
      <c r="AF962" s="24"/>
      <c r="AG962" s="24">
        <v>0</v>
      </c>
      <c r="AH962" s="24">
        <v>0</v>
      </c>
      <c r="AI962" s="24"/>
      <c r="AJ962" s="24">
        <v>0</v>
      </c>
      <c r="AK962" s="24"/>
      <c r="AL962" s="24"/>
    </row>
    <row r="963" spans="1:38" ht="47.25">
      <c r="A963" s="8" t="s">
        <v>806</v>
      </c>
      <c r="B963" s="73" t="s">
        <v>1834</v>
      </c>
      <c r="C963" s="15" t="s">
        <v>2600</v>
      </c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>
        <v>0</v>
      </c>
      <c r="AA963" s="24">
        <v>0</v>
      </c>
      <c r="AB963" s="24"/>
      <c r="AC963" s="24">
        <v>0</v>
      </c>
      <c r="AD963" s="24"/>
      <c r="AE963" s="24"/>
      <c r="AF963" s="24"/>
      <c r="AG963" s="24">
        <v>0</v>
      </c>
      <c r="AH963" s="24">
        <v>0</v>
      </c>
      <c r="AI963" s="24"/>
      <c r="AJ963" s="24">
        <v>0</v>
      </c>
      <c r="AK963" s="24"/>
      <c r="AL963" s="24"/>
    </row>
    <row r="964" spans="1:38" ht="78.75">
      <c r="A964" s="8" t="s">
        <v>806</v>
      </c>
      <c r="B964" s="73" t="s">
        <v>1835</v>
      </c>
      <c r="C964" s="15" t="s">
        <v>1836</v>
      </c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>
        <v>3.5511100000000004</v>
      </c>
      <c r="AA964" s="24">
        <v>0</v>
      </c>
      <c r="AB964" s="24"/>
      <c r="AC964" s="24">
        <v>0.45</v>
      </c>
      <c r="AD964" s="24"/>
      <c r="AE964" s="24"/>
      <c r="AF964" s="24"/>
      <c r="AG964" s="24">
        <v>3.5511100000000004</v>
      </c>
      <c r="AH964" s="24">
        <v>0</v>
      </c>
      <c r="AI964" s="24"/>
      <c r="AJ964" s="24">
        <v>0.45</v>
      </c>
      <c r="AK964" s="24"/>
      <c r="AL964" s="24"/>
    </row>
    <row r="965" spans="1:38" ht="47.25">
      <c r="A965" s="8" t="s">
        <v>806</v>
      </c>
      <c r="B965" s="73" t="s">
        <v>701</v>
      </c>
      <c r="C965" s="15" t="s">
        <v>775</v>
      </c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>
        <v>0</v>
      </c>
      <c r="AA965" s="24">
        <v>0</v>
      </c>
      <c r="AB965" s="24"/>
      <c r="AC965" s="24">
        <v>0</v>
      </c>
      <c r="AD965" s="24"/>
      <c r="AE965" s="24"/>
      <c r="AF965" s="24"/>
      <c r="AG965" s="24">
        <v>0</v>
      </c>
      <c r="AH965" s="24">
        <v>0</v>
      </c>
      <c r="AI965" s="24"/>
      <c r="AJ965" s="24">
        <v>0</v>
      </c>
      <c r="AK965" s="24"/>
      <c r="AL965" s="24"/>
    </row>
    <row r="966" spans="1:38" ht="78.75">
      <c r="A966" s="8" t="s">
        <v>806</v>
      </c>
      <c r="B966" s="73" t="s">
        <v>1837</v>
      </c>
      <c r="C966" s="15" t="s">
        <v>1838</v>
      </c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>
        <v>0</v>
      </c>
      <c r="AA966" s="24">
        <v>0</v>
      </c>
      <c r="AB966" s="24"/>
      <c r="AC966" s="24">
        <v>0</v>
      </c>
      <c r="AD966" s="24"/>
      <c r="AE966" s="24"/>
      <c r="AF966" s="24"/>
      <c r="AG966" s="24">
        <v>0</v>
      </c>
      <c r="AH966" s="24">
        <v>0</v>
      </c>
      <c r="AI966" s="24"/>
      <c r="AJ966" s="24">
        <v>0</v>
      </c>
      <c r="AK966" s="24"/>
      <c r="AL966" s="24"/>
    </row>
    <row r="967" spans="1:38" ht="94.5">
      <c r="A967" s="8" t="s">
        <v>806</v>
      </c>
      <c r="B967" s="73" t="s">
        <v>1839</v>
      </c>
      <c r="C967" s="15" t="s">
        <v>2601</v>
      </c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>
        <v>1.3841800000000002</v>
      </c>
      <c r="AA967" s="24">
        <v>0.25</v>
      </c>
      <c r="AB967" s="24"/>
      <c r="AC967" s="24">
        <v>0.070000000000000007</v>
      </c>
      <c r="AD967" s="24"/>
      <c r="AE967" s="24"/>
      <c r="AF967" s="24"/>
      <c r="AG967" s="24">
        <v>1.3841800000000002</v>
      </c>
      <c r="AH967" s="24">
        <v>0.25</v>
      </c>
      <c r="AI967" s="24"/>
      <c r="AJ967" s="24">
        <v>0.070000000000000007</v>
      </c>
      <c r="AK967" s="24"/>
      <c r="AL967" s="24"/>
    </row>
    <row r="968" spans="1:38" ht="94.5">
      <c r="A968" s="8" t="s">
        <v>806</v>
      </c>
      <c r="B968" s="73" t="s">
        <v>1840</v>
      </c>
      <c r="C968" s="15" t="s">
        <v>2602</v>
      </c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>
        <v>3.8579400000000006</v>
      </c>
      <c r="AA968" s="24">
        <v>0.63</v>
      </c>
      <c r="AB968" s="24"/>
      <c r="AC968" s="24">
        <v>0.30</v>
      </c>
      <c r="AD968" s="24"/>
      <c r="AE968" s="24"/>
      <c r="AF968" s="24"/>
      <c r="AG968" s="24">
        <v>3.8579400000000006</v>
      </c>
      <c r="AH968" s="24">
        <v>0.63</v>
      </c>
      <c r="AI968" s="24"/>
      <c r="AJ968" s="24">
        <v>0.30</v>
      </c>
      <c r="AK968" s="24"/>
      <c r="AL968" s="24"/>
    </row>
    <row r="969" spans="1:38" ht="94.5">
      <c r="A969" s="8" t="s">
        <v>806</v>
      </c>
      <c r="B969" s="73" t="s">
        <v>1841</v>
      </c>
      <c r="C969" s="15" t="s">
        <v>2603</v>
      </c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>
        <v>0</v>
      </c>
      <c r="AA969" s="24">
        <v>0</v>
      </c>
      <c r="AB969" s="24"/>
      <c r="AC969" s="24">
        <v>0</v>
      </c>
      <c r="AD969" s="24"/>
      <c r="AE969" s="24"/>
      <c r="AF969" s="24"/>
      <c r="AG969" s="24">
        <v>0</v>
      </c>
      <c r="AH969" s="24">
        <v>0</v>
      </c>
      <c r="AI969" s="24"/>
      <c r="AJ969" s="24">
        <v>0</v>
      </c>
      <c r="AK969" s="24"/>
      <c r="AL969" s="24"/>
    </row>
    <row r="970" spans="1:38" ht="78.75">
      <c r="A970" s="8" t="s">
        <v>806</v>
      </c>
      <c r="B970" s="73" t="s">
        <v>1842</v>
      </c>
      <c r="C970" s="15" t="s">
        <v>1843</v>
      </c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>
        <v>1.1908499999999997</v>
      </c>
      <c r="AA970" s="24">
        <v>0.25</v>
      </c>
      <c r="AB970" s="24"/>
      <c r="AC970" s="24">
        <v>0.04</v>
      </c>
      <c r="AD970" s="24"/>
      <c r="AE970" s="24"/>
      <c r="AF970" s="24"/>
      <c r="AG970" s="24">
        <v>1.1908499999999997</v>
      </c>
      <c r="AH970" s="24">
        <v>0.25</v>
      </c>
      <c r="AI970" s="24"/>
      <c r="AJ970" s="24">
        <v>0.04</v>
      </c>
      <c r="AK970" s="24"/>
      <c r="AL970" s="24"/>
    </row>
    <row r="971" spans="1:38" ht="63">
      <c r="A971" s="8" t="s">
        <v>806</v>
      </c>
      <c r="B971" s="73" t="s">
        <v>1844</v>
      </c>
      <c r="C971" s="15" t="s">
        <v>2604</v>
      </c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>
        <v>0</v>
      </c>
      <c r="AA971" s="24">
        <v>0</v>
      </c>
      <c r="AB971" s="24"/>
      <c r="AC971" s="24">
        <v>0</v>
      </c>
      <c r="AD971" s="24"/>
      <c r="AE971" s="24"/>
      <c r="AF971" s="24"/>
      <c r="AG971" s="24">
        <v>0</v>
      </c>
      <c r="AH971" s="24">
        <v>0</v>
      </c>
      <c r="AI971" s="24"/>
      <c r="AJ971" s="24">
        <v>0</v>
      </c>
      <c r="AK971" s="24"/>
      <c r="AL971" s="24"/>
    </row>
    <row r="972" spans="1:38" ht="47.25">
      <c r="A972" s="8" t="s">
        <v>806</v>
      </c>
      <c r="B972" s="73" t="s">
        <v>1845</v>
      </c>
      <c r="C972" s="15" t="s">
        <v>1846</v>
      </c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>
        <v>0</v>
      </c>
      <c r="AA972" s="24">
        <v>0</v>
      </c>
      <c r="AB972" s="24"/>
      <c r="AC972" s="24"/>
      <c r="AD972" s="24"/>
      <c r="AE972" s="24"/>
      <c r="AF972" s="24"/>
      <c r="AG972" s="24">
        <v>0</v>
      </c>
      <c r="AH972" s="24">
        <v>0</v>
      </c>
      <c r="AI972" s="24"/>
      <c r="AJ972" s="24"/>
      <c r="AK972" s="24"/>
      <c r="AL972" s="24"/>
    </row>
    <row r="973" spans="1:38" ht="63">
      <c r="A973" s="8" t="s">
        <v>806</v>
      </c>
      <c r="B973" s="73" t="s">
        <v>1847</v>
      </c>
      <c r="C973" s="15" t="s">
        <v>1848</v>
      </c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>
        <v>0</v>
      </c>
      <c r="AA973" s="24">
        <v>0</v>
      </c>
      <c r="AB973" s="24"/>
      <c r="AC973" s="24">
        <v>0</v>
      </c>
      <c r="AD973" s="24"/>
      <c r="AE973" s="24"/>
      <c r="AF973" s="24"/>
      <c r="AG973" s="24">
        <v>0</v>
      </c>
      <c r="AH973" s="24">
        <v>0</v>
      </c>
      <c r="AI973" s="24"/>
      <c r="AJ973" s="24">
        <v>0</v>
      </c>
      <c r="AK973" s="24"/>
      <c r="AL973" s="24"/>
    </row>
    <row r="974" spans="1:38" ht="47.25">
      <c r="A974" s="8" t="s">
        <v>806</v>
      </c>
      <c r="B974" s="73" t="s">
        <v>1849</v>
      </c>
      <c r="C974" s="15" t="s">
        <v>1850</v>
      </c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>
        <v>0</v>
      </c>
      <c r="AA974" s="24">
        <v>0</v>
      </c>
      <c r="AB974" s="24"/>
      <c r="AC974" s="24">
        <v>0</v>
      </c>
      <c r="AD974" s="24"/>
      <c r="AE974" s="24"/>
      <c r="AF974" s="24"/>
      <c r="AG974" s="24">
        <v>0</v>
      </c>
      <c r="AH974" s="24">
        <v>0</v>
      </c>
      <c r="AI974" s="24"/>
      <c r="AJ974" s="24">
        <v>0</v>
      </c>
      <c r="AK974" s="24"/>
      <c r="AL974" s="24"/>
    </row>
    <row r="975" spans="1:38" ht="141.75">
      <c r="A975" s="8" t="s">
        <v>806</v>
      </c>
      <c r="B975" s="73" t="s">
        <v>1851</v>
      </c>
      <c r="C975" s="15" t="s">
        <v>2605</v>
      </c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>
        <v>0</v>
      </c>
      <c r="AA975" s="24">
        <v>0</v>
      </c>
      <c r="AB975" s="24"/>
      <c r="AC975" s="24">
        <v>0</v>
      </c>
      <c r="AD975" s="24"/>
      <c r="AE975" s="24"/>
      <c r="AF975" s="24"/>
      <c r="AG975" s="24">
        <v>0</v>
      </c>
      <c r="AH975" s="24">
        <v>0</v>
      </c>
      <c r="AI975" s="24"/>
      <c r="AJ975" s="24">
        <v>0</v>
      </c>
      <c r="AK975" s="24"/>
      <c r="AL975" s="24"/>
    </row>
    <row r="976" spans="1:38" ht="63">
      <c r="A976" s="8" t="s">
        <v>806</v>
      </c>
      <c r="B976" s="73" t="s">
        <v>1852</v>
      </c>
      <c r="C976" s="15" t="s">
        <v>1853</v>
      </c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>
        <v>98.29889</v>
      </c>
      <c r="AA976" s="24">
        <v>0</v>
      </c>
      <c r="AB976" s="24"/>
      <c r="AC976" s="24">
        <v>14.5</v>
      </c>
      <c r="AD976" s="24"/>
      <c r="AE976" s="24"/>
      <c r="AF976" s="24"/>
      <c r="AG976" s="24">
        <v>98.29889</v>
      </c>
      <c r="AH976" s="24">
        <v>0</v>
      </c>
      <c r="AI976" s="24"/>
      <c r="AJ976" s="24">
        <v>14.5</v>
      </c>
      <c r="AK976" s="24"/>
      <c r="AL976" s="24"/>
    </row>
    <row r="977" spans="1:38" ht="47.25">
      <c r="A977" s="8" t="s">
        <v>806</v>
      </c>
      <c r="B977" s="73" t="s">
        <v>1854</v>
      </c>
      <c r="C977" s="15" t="s">
        <v>2606</v>
      </c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>
        <v>0</v>
      </c>
      <c r="AA977" s="24">
        <v>0</v>
      </c>
      <c r="AB977" s="24"/>
      <c r="AC977" s="24">
        <v>0</v>
      </c>
      <c r="AD977" s="24"/>
      <c r="AE977" s="24"/>
      <c r="AF977" s="24"/>
      <c r="AG977" s="24">
        <v>0</v>
      </c>
      <c r="AH977" s="24">
        <v>0</v>
      </c>
      <c r="AI977" s="24"/>
      <c r="AJ977" s="24">
        <v>0</v>
      </c>
      <c r="AK977" s="24"/>
      <c r="AL977" s="24"/>
    </row>
    <row r="978" spans="1:38" ht="47.25">
      <c r="A978" s="8" t="s">
        <v>806</v>
      </c>
      <c r="B978" s="73" t="s">
        <v>1855</v>
      </c>
      <c r="C978" s="15" t="s">
        <v>2607</v>
      </c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>
        <v>0</v>
      </c>
      <c r="AA978" s="24">
        <v>0</v>
      </c>
      <c r="AB978" s="24"/>
      <c r="AC978" s="24">
        <v>0</v>
      </c>
      <c r="AD978" s="24"/>
      <c r="AE978" s="24"/>
      <c r="AF978" s="24"/>
      <c r="AG978" s="24">
        <v>0</v>
      </c>
      <c r="AH978" s="24">
        <v>0</v>
      </c>
      <c r="AI978" s="24"/>
      <c r="AJ978" s="24">
        <v>0</v>
      </c>
      <c r="AK978" s="24"/>
      <c r="AL978" s="24"/>
    </row>
    <row r="979" spans="1:38" ht="63">
      <c r="A979" s="8" t="s">
        <v>806</v>
      </c>
      <c r="B979" s="73" t="s">
        <v>702</v>
      </c>
      <c r="C979" s="15" t="s">
        <v>2608</v>
      </c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>
        <v>0</v>
      </c>
      <c r="AA979" s="24">
        <v>0</v>
      </c>
      <c r="AB979" s="24"/>
      <c r="AC979" s="24">
        <v>0</v>
      </c>
      <c r="AD979" s="24"/>
      <c r="AE979" s="24"/>
      <c r="AF979" s="24"/>
      <c r="AG979" s="24">
        <v>0</v>
      </c>
      <c r="AH979" s="24">
        <v>0</v>
      </c>
      <c r="AI979" s="24"/>
      <c r="AJ979" s="24">
        <v>0</v>
      </c>
      <c r="AK979" s="24"/>
      <c r="AL979" s="24"/>
    </row>
    <row r="980" spans="1:38" ht="47.25">
      <c r="A980" s="8" t="s">
        <v>806</v>
      </c>
      <c r="B980" s="73" t="s">
        <v>1856</v>
      </c>
      <c r="C980" s="15" t="s">
        <v>2609</v>
      </c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>
        <v>0</v>
      </c>
      <c r="AA980" s="24">
        <v>0</v>
      </c>
      <c r="AB980" s="24"/>
      <c r="AC980" s="24">
        <v>0</v>
      </c>
      <c r="AD980" s="24"/>
      <c r="AE980" s="24"/>
      <c r="AF980" s="24"/>
      <c r="AG980" s="24">
        <v>0</v>
      </c>
      <c r="AH980" s="24">
        <v>0</v>
      </c>
      <c r="AI980" s="24"/>
      <c r="AJ980" s="24">
        <v>0</v>
      </c>
      <c r="AK980" s="24"/>
      <c r="AL980" s="24"/>
    </row>
    <row r="981" spans="1:38" ht="78.75">
      <c r="A981" s="8" t="s">
        <v>806</v>
      </c>
      <c r="B981" s="73" t="s">
        <v>157</v>
      </c>
      <c r="C981" s="15" t="s">
        <v>383</v>
      </c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>
        <v>0</v>
      </c>
      <c r="AA981" s="24">
        <v>0</v>
      </c>
      <c r="AB981" s="24"/>
      <c r="AC981" s="24">
        <v>0</v>
      </c>
      <c r="AD981" s="24"/>
      <c r="AE981" s="24"/>
      <c r="AF981" s="24"/>
      <c r="AG981" s="24">
        <v>0</v>
      </c>
      <c r="AH981" s="24">
        <v>0</v>
      </c>
      <c r="AI981" s="24"/>
      <c r="AJ981" s="24">
        <v>0</v>
      </c>
      <c r="AK981" s="24"/>
      <c r="AL981" s="24"/>
    </row>
    <row r="982" spans="1:38" ht="47.25">
      <c r="A982" s="8" t="s">
        <v>806</v>
      </c>
      <c r="B982" s="73" t="s">
        <v>1857</v>
      </c>
      <c r="C982" s="15" t="s">
        <v>1858</v>
      </c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>
        <v>0</v>
      </c>
      <c r="AA982" s="24">
        <v>0</v>
      </c>
      <c r="AB982" s="24"/>
      <c r="AC982" s="24"/>
      <c r="AD982" s="24"/>
      <c r="AE982" s="24"/>
      <c r="AF982" s="24"/>
      <c r="AG982" s="24">
        <v>0</v>
      </c>
      <c r="AH982" s="24">
        <v>0</v>
      </c>
      <c r="AI982" s="24"/>
      <c r="AJ982" s="24"/>
      <c r="AK982" s="24"/>
      <c r="AL982" s="24"/>
    </row>
    <row r="983" spans="1:38" ht="47.25">
      <c r="A983" s="8" t="s">
        <v>806</v>
      </c>
      <c r="B983" s="73" t="s">
        <v>1859</v>
      </c>
      <c r="C983" s="15" t="s">
        <v>1860</v>
      </c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>
        <v>0</v>
      </c>
      <c r="AA983" s="24">
        <v>0</v>
      </c>
      <c r="AB983" s="24"/>
      <c r="AC983" s="24">
        <v>0</v>
      </c>
      <c r="AD983" s="24"/>
      <c r="AE983" s="24"/>
      <c r="AF983" s="24"/>
      <c r="AG983" s="24">
        <v>0</v>
      </c>
      <c r="AH983" s="24">
        <v>0</v>
      </c>
      <c r="AI983" s="24"/>
      <c r="AJ983" s="24">
        <v>0</v>
      </c>
      <c r="AK983" s="24"/>
      <c r="AL983" s="24"/>
    </row>
    <row r="984" spans="1:38" ht="47.25">
      <c r="A984" s="8" t="s">
        <v>806</v>
      </c>
      <c r="B984" s="73" t="s">
        <v>1861</v>
      </c>
      <c r="C984" s="15" t="s">
        <v>1862</v>
      </c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>
        <v>0</v>
      </c>
      <c r="AA984" s="24">
        <v>0</v>
      </c>
      <c r="AB984" s="24"/>
      <c r="AC984" s="24">
        <v>0</v>
      </c>
      <c r="AD984" s="24"/>
      <c r="AE984" s="24"/>
      <c r="AF984" s="24"/>
      <c r="AG984" s="24">
        <v>0</v>
      </c>
      <c r="AH984" s="24">
        <v>0</v>
      </c>
      <c r="AI984" s="24"/>
      <c r="AJ984" s="24">
        <v>0</v>
      </c>
      <c r="AK984" s="24"/>
      <c r="AL984" s="24"/>
    </row>
    <row r="985" spans="1:38" ht="47.25">
      <c r="A985" s="8" t="s">
        <v>806</v>
      </c>
      <c r="B985" s="73" t="s">
        <v>1863</v>
      </c>
      <c r="C985" s="15" t="s">
        <v>1864</v>
      </c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>
        <v>0</v>
      </c>
      <c r="AA985" s="24">
        <v>0</v>
      </c>
      <c r="AB985" s="24"/>
      <c r="AC985" s="24">
        <v>0</v>
      </c>
      <c r="AD985" s="24"/>
      <c r="AE985" s="24"/>
      <c r="AF985" s="24"/>
      <c r="AG985" s="24">
        <v>0</v>
      </c>
      <c r="AH985" s="24">
        <v>0</v>
      </c>
      <c r="AI985" s="24"/>
      <c r="AJ985" s="24">
        <v>0</v>
      </c>
      <c r="AK985" s="24"/>
      <c r="AL985" s="24"/>
    </row>
    <row r="986" spans="1:38" ht="47.25">
      <c r="A986" s="8" t="s">
        <v>806</v>
      </c>
      <c r="B986" s="73" t="s">
        <v>1865</v>
      </c>
      <c r="C986" s="15" t="s">
        <v>1866</v>
      </c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>
        <v>0</v>
      </c>
      <c r="AA986" s="24">
        <v>0</v>
      </c>
      <c r="AB986" s="24"/>
      <c r="AC986" s="24">
        <v>0</v>
      </c>
      <c r="AD986" s="24"/>
      <c r="AE986" s="24"/>
      <c r="AF986" s="24"/>
      <c r="AG986" s="24">
        <v>0</v>
      </c>
      <c r="AH986" s="24">
        <v>0</v>
      </c>
      <c r="AI986" s="24"/>
      <c r="AJ986" s="24">
        <v>0</v>
      </c>
      <c r="AK986" s="24"/>
      <c r="AL986" s="24"/>
    </row>
    <row r="987" spans="1:38" ht="47.25">
      <c r="A987" s="8" t="s">
        <v>806</v>
      </c>
      <c r="B987" s="73" t="s">
        <v>1867</v>
      </c>
      <c r="C987" s="15" t="s">
        <v>1868</v>
      </c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>
        <v>0</v>
      </c>
      <c r="AA987" s="24">
        <v>0</v>
      </c>
      <c r="AB987" s="24"/>
      <c r="AC987" s="24">
        <v>0</v>
      </c>
      <c r="AD987" s="24"/>
      <c r="AE987" s="24"/>
      <c r="AF987" s="24"/>
      <c r="AG987" s="24">
        <v>0</v>
      </c>
      <c r="AH987" s="24">
        <v>0</v>
      </c>
      <c r="AI987" s="24"/>
      <c r="AJ987" s="24">
        <v>0</v>
      </c>
      <c r="AK987" s="24"/>
      <c r="AL987" s="24"/>
    </row>
    <row r="988" spans="1:38" ht="47.25">
      <c r="A988" s="8" t="s">
        <v>806</v>
      </c>
      <c r="B988" s="73" t="s">
        <v>1869</v>
      </c>
      <c r="C988" s="15" t="s">
        <v>1870</v>
      </c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>
        <v>0</v>
      </c>
      <c r="AA988" s="24">
        <v>0</v>
      </c>
      <c r="AB988" s="24"/>
      <c r="AC988" s="24">
        <v>0</v>
      </c>
      <c r="AD988" s="24"/>
      <c r="AE988" s="24"/>
      <c r="AF988" s="24"/>
      <c r="AG988" s="24">
        <v>0</v>
      </c>
      <c r="AH988" s="24">
        <v>0</v>
      </c>
      <c r="AI988" s="24"/>
      <c r="AJ988" s="24">
        <v>0</v>
      </c>
      <c r="AK988" s="24"/>
      <c r="AL988" s="24"/>
    </row>
    <row r="989" spans="1:38" ht="47.25">
      <c r="A989" s="8" t="s">
        <v>806</v>
      </c>
      <c r="B989" s="73" t="s">
        <v>1871</v>
      </c>
      <c r="C989" s="15" t="s">
        <v>1872</v>
      </c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>
        <v>0</v>
      </c>
      <c r="AA989" s="24">
        <v>0</v>
      </c>
      <c r="AB989" s="24"/>
      <c r="AC989" s="24">
        <v>0</v>
      </c>
      <c r="AD989" s="24"/>
      <c r="AE989" s="24"/>
      <c r="AF989" s="24"/>
      <c r="AG989" s="24">
        <v>0</v>
      </c>
      <c r="AH989" s="24">
        <v>0</v>
      </c>
      <c r="AI989" s="24"/>
      <c r="AJ989" s="24">
        <v>0</v>
      </c>
      <c r="AK989" s="24"/>
      <c r="AL989" s="24"/>
    </row>
    <row r="990" spans="1:38" ht="47.25">
      <c r="A990" s="8" t="s">
        <v>806</v>
      </c>
      <c r="B990" s="73" t="s">
        <v>1873</v>
      </c>
      <c r="C990" s="15" t="s">
        <v>1874</v>
      </c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>
        <v>0</v>
      </c>
      <c r="AA990" s="24">
        <v>0</v>
      </c>
      <c r="AB990" s="24"/>
      <c r="AC990" s="24">
        <v>0</v>
      </c>
      <c r="AD990" s="24"/>
      <c r="AE990" s="24"/>
      <c r="AF990" s="24"/>
      <c r="AG990" s="24">
        <v>0</v>
      </c>
      <c r="AH990" s="24">
        <v>0</v>
      </c>
      <c r="AI990" s="24"/>
      <c r="AJ990" s="24">
        <v>0</v>
      </c>
      <c r="AK990" s="24"/>
      <c r="AL990" s="24"/>
    </row>
    <row r="991" spans="1:38" ht="63">
      <c r="A991" s="8" t="s">
        <v>806</v>
      </c>
      <c r="B991" s="73" t="s">
        <v>1875</v>
      </c>
      <c r="C991" s="15" t="s">
        <v>1876</v>
      </c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>
        <v>0</v>
      </c>
      <c r="AA991" s="24">
        <v>0</v>
      </c>
      <c r="AB991" s="24"/>
      <c r="AC991" s="24">
        <v>0</v>
      </c>
      <c r="AD991" s="24"/>
      <c r="AE991" s="24"/>
      <c r="AF991" s="24"/>
      <c r="AG991" s="24">
        <v>0</v>
      </c>
      <c r="AH991" s="24">
        <v>0</v>
      </c>
      <c r="AI991" s="24"/>
      <c r="AJ991" s="24">
        <v>0</v>
      </c>
      <c r="AK991" s="24"/>
      <c r="AL991" s="24"/>
    </row>
    <row r="992" spans="1:38" ht="63">
      <c r="A992" s="8" t="s">
        <v>806</v>
      </c>
      <c r="B992" s="73" t="s">
        <v>1877</v>
      </c>
      <c r="C992" s="15" t="s">
        <v>1878</v>
      </c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>
        <v>0</v>
      </c>
      <c r="AA992" s="24">
        <v>0</v>
      </c>
      <c r="AB992" s="24"/>
      <c r="AC992" s="24">
        <v>0</v>
      </c>
      <c r="AD992" s="24"/>
      <c r="AE992" s="24"/>
      <c r="AF992" s="24"/>
      <c r="AG992" s="24">
        <v>0</v>
      </c>
      <c r="AH992" s="24">
        <v>0</v>
      </c>
      <c r="AI992" s="24"/>
      <c r="AJ992" s="24">
        <v>0</v>
      </c>
      <c r="AK992" s="24"/>
      <c r="AL992" s="24"/>
    </row>
    <row r="993" spans="1:38" ht="47.25">
      <c r="A993" s="8" t="s">
        <v>806</v>
      </c>
      <c r="B993" s="73" t="s">
        <v>1879</v>
      </c>
      <c r="C993" s="15" t="s">
        <v>1880</v>
      </c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>
        <v>0</v>
      </c>
      <c r="AA993" s="24">
        <v>0</v>
      </c>
      <c r="AB993" s="24"/>
      <c r="AC993" s="24">
        <v>0</v>
      </c>
      <c r="AD993" s="24"/>
      <c r="AE993" s="24"/>
      <c r="AF993" s="24"/>
      <c r="AG993" s="24">
        <v>0</v>
      </c>
      <c r="AH993" s="24">
        <v>0</v>
      </c>
      <c r="AI993" s="24"/>
      <c r="AJ993" s="24">
        <v>0</v>
      </c>
      <c r="AK993" s="24"/>
      <c r="AL993" s="24"/>
    </row>
    <row r="994" spans="1:38" ht="63">
      <c r="A994" s="8" t="s">
        <v>806</v>
      </c>
      <c r="B994" s="73" t="s">
        <v>1881</v>
      </c>
      <c r="C994" s="15" t="s">
        <v>1882</v>
      </c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>
        <v>0</v>
      </c>
      <c r="AA994" s="24">
        <v>0</v>
      </c>
      <c r="AB994" s="24"/>
      <c r="AC994" s="24">
        <v>0</v>
      </c>
      <c r="AD994" s="24"/>
      <c r="AE994" s="24"/>
      <c r="AF994" s="24"/>
      <c r="AG994" s="24">
        <v>0</v>
      </c>
      <c r="AH994" s="24">
        <v>0</v>
      </c>
      <c r="AI994" s="24"/>
      <c r="AJ994" s="24">
        <v>0</v>
      </c>
      <c r="AK994" s="24"/>
      <c r="AL994" s="24"/>
    </row>
    <row r="995" spans="1:38" ht="63">
      <c r="A995" s="8" t="s">
        <v>806</v>
      </c>
      <c r="B995" s="73" t="s">
        <v>1883</v>
      </c>
      <c r="C995" s="15" t="s">
        <v>1884</v>
      </c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>
        <v>0</v>
      </c>
      <c r="AA995" s="24">
        <v>0</v>
      </c>
      <c r="AB995" s="24"/>
      <c r="AC995" s="24">
        <v>0</v>
      </c>
      <c r="AD995" s="24"/>
      <c r="AE995" s="24"/>
      <c r="AF995" s="24"/>
      <c r="AG995" s="24">
        <v>0</v>
      </c>
      <c r="AH995" s="24">
        <v>0</v>
      </c>
      <c r="AI995" s="24"/>
      <c r="AJ995" s="24">
        <v>0</v>
      </c>
      <c r="AK995" s="24"/>
      <c r="AL995" s="24"/>
    </row>
    <row r="996" spans="1:38" ht="47.25">
      <c r="A996" s="8" t="s">
        <v>806</v>
      </c>
      <c r="B996" s="73" t="s">
        <v>1885</v>
      </c>
      <c r="C996" s="15" t="s">
        <v>1886</v>
      </c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>
        <v>0</v>
      </c>
      <c r="AA996" s="24">
        <v>0</v>
      </c>
      <c r="AB996" s="24"/>
      <c r="AC996" s="24">
        <v>0</v>
      </c>
      <c r="AD996" s="24"/>
      <c r="AE996" s="24"/>
      <c r="AF996" s="24"/>
      <c r="AG996" s="24">
        <v>0</v>
      </c>
      <c r="AH996" s="24">
        <v>0</v>
      </c>
      <c r="AI996" s="24"/>
      <c r="AJ996" s="24">
        <v>0</v>
      </c>
      <c r="AK996" s="24"/>
      <c r="AL996" s="24"/>
    </row>
    <row r="997" spans="1:38" ht="78.75">
      <c r="A997" s="8" t="s">
        <v>806</v>
      </c>
      <c r="B997" s="73" t="s">
        <v>1887</v>
      </c>
      <c r="C997" s="15" t="s">
        <v>2610</v>
      </c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>
        <v>1.3739500000000002</v>
      </c>
      <c r="AA997" s="24">
        <v>0.25</v>
      </c>
      <c r="AB997" s="24"/>
      <c r="AC997" s="24">
        <v>0.05</v>
      </c>
      <c r="AD997" s="24"/>
      <c r="AE997" s="24"/>
      <c r="AF997" s="24"/>
      <c r="AG997" s="24">
        <v>1.3739500000000002</v>
      </c>
      <c r="AH997" s="24">
        <v>0.25</v>
      </c>
      <c r="AI997" s="24"/>
      <c r="AJ997" s="24">
        <v>0.05</v>
      </c>
      <c r="AK997" s="24"/>
      <c r="AL997" s="24"/>
    </row>
    <row r="998" spans="1:38" ht="78.75">
      <c r="A998" s="8" t="s">
        <v>806</v>
      </c>
      <c r="B998" s="73" t="s">
        <v>1888</v>
      </c>
      <c r="C998" s="15" t="s">
        <v>2611</v>
      </c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>
        <v>0</v>
      </c>
      <c r="AA998" s="24">
        <v>0</v>
      </c>
      <c r="AB998" s="24"/>
      <c r="AC998" s="24">
        <v>0</v>
      </c>
      <c r="AD998" s="24"/>
      <c r="AE998" s="24"/>
      <c r="AF998" s="24"/>
      <c r="AG998" s="24">
        <v>0</v>
      </c>
      <c r="AH998" s="24">
        <v>0</v>
      </c>
      <c r="AI998" s="24"/>
      <c r="AJ998" s="24">
        <v>0</v>
      </c>
      <c r="AK998" s="24"/>
      <c r="AL998" s="24"/>
    </row>
    <row r="999" spans="1:38" ht="78.75">
      <c r="A999" s="8" t="s">
        <v>806</v>
      </c>
      <c r="B999" s="73" t="s">
        <v>1889</v>
      </c>
      <c r="C999" s="15" t="s">
        <v>2612</v>
      </c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>
        <v>1.0287999999999999</v>
      </c>
      <c r="AA999" s="24">
        <v>0.10</v>
      </c>
      <c r="AB999" s="24"/>
      <c r="AC999" s="24">
        <v>0.070000000000000007</v>
      </c>
      <c r="AD999" s="24"/>
      <c r="AE999" s="24"/>
      <c r="AF999" s="24"/>
      <c r="AG999" s="24">
        <v>1.0287999999999999</v>
      </c>
      <c r="AH999" s="24">
        <v>0.10</v>
      </c>
      <c r="AI999" s="24"/>
      <c r="AJ999" s="24">
        <v>0.070000000000000007</v>
      </c>
      <c r="AK999" s="24"/>
      <c r="AL999" s="24"/>
    </row>
    <row r="1000" spans="1:38" ht="94.5">
      <c r="A1000" s="8" t="s">
        <v>806</v>
      </c>
      <c r="B1000" s="73" t="s">
        <v>1890</v>
      </c>
      <c r="C1000" s="15" t="s">
        <v>1891</v>
      </c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>
        <v>1.13751</v>
      </c>
      <c r="AA1000" s="24">
        <v>0.16</v>
      </c>
      <c r="AB1000" s="24"/>
      <c r="AC1000" s="24">
        <v>0.05</v>
      </c>
      <c r="AD1000" s="24"/>
      <c r="AE1000" s="24"/>
      <c r="AF1000" s="24"/>
      <c r="AG1000" s="24">
        <v>1.13751</v>
      </c>
      <c r="AH1000" s="24">
        <v>0.16</v>
      </c>
      <c r="AI1000" s="24"/>
      <c r="AJ1000" s="24">
        <v>0.05</v>
      </c>
      <c r="AK1000" s="24"/>
      <c r="AL1000" s="24"/>
    </row>
    <row r="1001" spans="1:38" ht="94.5">
      <c r="A1001" s="8" t="s">
        <v>806</v>
      </c>
      <c r="B1001" s="73" t="s">
        <v>1892</v>
      </c>
      <c r="C1001" s="15" t="s">
        <v>2613</v>
      </c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>
        <v>0</v>
      </c>
      <c r="AA1001" s="24">
        <v>0</v>
      </c>
      <c r="AB1001" s="24"/>
      <c r="AC1001" s="24">
        <v>0</v>
      </c>
      <c r="AD1001" s="24"/>
      <c r="AE1001" s="24"/>
      <c r="AF1001" s="24"/>
      <c r="AG1001" s="24">
        <v>0</v>
      </c>
      <c r="AH1001" s="24">
        <v>0</v>
      </c>
      <c r="AI1001" s="24"/>
      <c r="AJ1001" s="24">
        <v>0</v>
      </c>
      <c r="AK1001" s="24"/>
      <c r="AL1001" s="24"/>
    </row>
    <row r="1002" spans="1:38" ht="94.5">
      <c r="A1002" s="8" t="s">
        <v>806</v>
      </c>
      <c r="B1002" s="73" t="s">
        <v>1893</v>
      </c>
      <c r="C1002" s="15" t="s">
        <v>1894</v>
      </c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>
        <v>3.0134699999999999</v>
      </c>
      <c r="AA1002" s="24">
        <v>0</v>
      </c>
      <c r="AB1002" s="24"/>
      <c r="AC1002" s="24">
        <v>0.20</v>
      </c>
      <c r="AD1002" s="24"/>
      <c r="AE1002" s="24"/>
      <c r="AF1002" s="24"/>
      <c r="AG1002" s="24">
        <v>3.0134699999999999</v>
      </c>
      <c r="AH1002" s="24">
        <v>0</v>
      </c>
      <c r="AI1002" s="24"/>
      <c r="AJ1002" s="24">
        <v>0.20</v>
      </c>
      <c r="AK1002" s="24"/>
      <c r="AL1002" s="24"/>
    </row>
    <row r="1003" spans="1:38" ht="47.25">
      <c r="A1003" s="8" t="s">
        <v>806</v>
      </c>
      <c r="B1003" s="73" t="s">
        <v>1895</v>
      </c>
      <c r="C1003" s="15" t="s">
        <v>2614</v>
      </c>
      <c r="D1003" s="24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>
        <v>3.0803599999999998</v>
      </c>
      <c r="AA1003" s="24">
        <v>0.40</v>
      </c>
      <c r="AB1003" s="24"/>
      <c r="AC1003" s="24">
        <v>0.06</v>
      </c>
      <c r="AD1003" s="24"/>
      <c r="AE1003" s="24"/>
      <c r="AF1003" s="24"/>
      <c r="AG1003" s="24">
        <v>3.0803599999999998</v>
      </c>
      <c r="AH1003" s="24">
        <v>0.40</v>
      </c>
      <c r="AI1003" s="24"/>
      <c r="AJ1003" s="24">
        <v>0.06</v>
      </c>
      <c r="AK1003" s="24"/>
      <c r="AL1003" s="24"/>
    </row>
    <row r="1004" spans="1:38" ht="78.75">
      <c r="A1004" s="8" t="s">
        <v>806</v>
      </c>
      <c r="B1004" s="73" t="s">
        <v>1896</v>
      </c>
      <c r="C1004" s="15" t="s">
        <v>2615</v>
      </c>
      <c r="D1004" s="24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>
        <v>0</v>
      </c>
      <c r="AA1004" s="24">
        <v>0</v>
      </c>
      <c r="AB1004" s="24"/>
      <c r="AC1004" s="24">
        <v>0</v>
      </c>
      <c r="AD1004" s="24"/>
      <c r="AE1004" s="24"/>
      <c r="AF1004" s="24"/>
      <c r="AG1004" s="24">
        <v>0</v>
      </c>
      <c r="AH1004" s="24">
        <v>0</v>
      </c>
      <c r="AI1004" s="24"/>
      <c r="AJ1004" s="24">
        <v>0</v>
      </c>
      <c r="AK1004" s="24"/>
      <c r="AL1004" s="24"/>
    </row>
    <row r="1005" spans="1:38" ht="63">
      <c r="A1005" s="8" t="s">
        <v>806</v>
      </c>
      <c r="B1005" s="73" t="s">
        <v>1897</v>
      </c>
      <c r="C1005" s="15" t="s">
        <v>2616</v>
      </c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>
        <v>0</v>
      </c>
      <c r="AA1005" s="24">
        <v>0</v>
      </c>
      <c r="AB1005" s="24"/>
      <c r="AC1005" s="24">
        <v>0</v>
      </c>
      <c r="AD1005" s="24"/>
      <c r="AE1005" s="24"/>
      <c r="AF1005" s="24"/>
      <c r="AG1005" s="24">
        <v>0</v>
      </c>
      <c r="AH1005" s="24">
        <v>0</v>
      </c>
      <c r="AI1005" s="24"/>
      <c r="AJ1005" s="24">
        <v>0</v>
      </c>
      <c r="AK1005" s="24"/>
      <c r="AL1005" s="24"/>
    </row>
    <row r="1006" spans="1:38" ht="78.75">
      <c r="A1006" s="8" t="s">
        <v>806</v>
      </c>
      <c r="B1006" s="73" t="s">
        <v>1898</v>
      </c>
      <c r="C1006" s="15" t="s">
        <v>1899</v>
      </c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>
        <v>0</v>
      </c>
      <c r="AA1006" s="24">
        <v>0</v>
      </c>
      <c r="AB1006" s="24"/>
      <c r="AC1006" s="24">
        <v>0</v>
      </c>
      <c r="AD1006" s="24"/>
      <c r="AE1006" s="24"/>
      <c r="AF1006" s="24"/>
      <c r="AG1006" s="24">
        <v>0</v>
      </c>
      <c r="AH1006" s="24">
        <v>0</v>
      </c>
      <c r="AI1006" s="24"/>
      <c r="AJ1006" s="24">
        <v>0</v>
      </c>
      <c r="AK1006" s="24"/>
      <c r="AL1006" s="24"/>
    </row>
    <row r="1007" spans="1:38" ht="78.75">
      <c r="A1007" s="8" t="s">
        <v>806</v>
      </c>
      <c r="B1007" s="73" t="s">
        <v>1900</v>
      </c>
      <c r="C1007" s="15" t="s">
        <v>1901</v>
      </c>
      <c r="D1007" s="24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>
        <v>0</v>
      </c>
      <c r="AA1007" s="24">
        <v>0</v>
      </c>
      <c r="AB1007" s="24"/>
      <c r="AC1007" s="24">
        <v>0</v>
      </c>
      <c r="AD1007" s="24"/>
      <c r="AE1007" s="24"/>
      <c r="AF1007" s="24"/>
      <c r="AG1007" s="24">
        <v>0</v>
      </c>
      <c r="AH1007" s="24">
        <v>0</v>
      </c>
      <c r="AI1007" s="24"/>
      <c r="AJ1007" s="24">
        <v>0</v>
      </c>
      <c r="AK1007" s="24"/>
      <c r="AL1007" s="24"/>
    </row>
    <row r="1008" spans="1:38" ht="94.5">
      <c r="A1008" s="8" t="s">
        <v>806</v>
      </c>
      <c r="B1008" s="73" t="s">
        <v>1902</v>
      </c>
      <c r="C1008" s="15" t="s">
        <v>2617</v>
      </c>
      <c r="D1008" s="24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>
        <v>0</v>
      </c>
      <c r="AA1008" s="24">
        <v>0</v>
      </c>
      <c r="AB1008" s="24"/>
      <c r="AC1008" s="24">
        <v>0</v>
      </c>
      <c r="AD1008" s="24"/>
      <c r="AE1008" s="24"/>
      <c r="AF1008" s="24"/>
      <c r="AG1008" s="24">
        <v>0</v>
      </c>
      <c r="AH1008" s="24">
        <v>0</v>
      </c>
      <c r="AI1008" s="24"/>
      <c r="AJ1008" s="24">
        <v>0</v>
      </c>
      <c r="AK1008" s="24"/>
      <c r="AL1008" s="24"/>
    </row>
    <row r="1009" spans="1:38" ht="78.75">
      <c r="A1009" s="8" t="s">
        <v>806</v>
      </c>
      <c r="B1009" s="73" t="s">
        <v>1903</v>
      </c>
      <c r="C1009" s="15" t="s">
        <v>2618</v>
      </c>
      <c r="D1009" s="24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>
        <v>0</v>
      </c>
      <c r="AA1009" s="24">
        <v>0</v>
      </c>
      <c r="AB1009" s="24"/>
      <c r="AC1009" s="24">
        <v>0</v>
      </c>
      <c r="AD1009" s="24"/>
      <c r="AE1009" s="24"/>
      <c r="AF1009" s="24"/>
      <c r="AG1009" s="24">
        <v>0</v>
      </c>
      <c r="AH1009" s="24">
        <v>0</v>
      </c>
      <c r="AI1009" s="24"/>
      <c r="AJ1009" s="24">
        <v>0</v>
      </c>
      <c r="AK1009" s="24"/>
      <c r="AL1009" s="24"/>
    </row>
    <row r="1010" spans="1:38" ht="110.25">
      <c r="A1010" s="8" t="s">
        <v>806</v>
      </c>
      <c r="B1010" s="73" t="s">
        <v>1904</v>
      </c>
      <c r="C1010" s="15" t="s">
        <v>1905</v>
      </c>
      <c r="D1010" s="24"/>
      <c r="E1010" s="24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>
        <v>0</v>
      </c>
      <c r="AA1010" s="24">
        <v>0</v>
      </c>
      <c r="AB1010" s="24"/>
      <c r="AC1010" s="24">
        <v>0</v>
      </c>
      <c r="AD1010" s="24"/>
      <c r="AE1010" s="24"/>
      <c r="AF1010" s="24"/>
      <c r="AG1010" s="24">
        <v>0</v>
      </c>
      <c r="AH1010" s="24">
        <v>0</v>
      </c>
      <c r="AI1010" s="24"/>
      <c r="AJ1010" s="24">
        <v>0</v>
      </c>
      <c r="AK1010" s="24"/>
      <c r="AL1010" s="24"/>
    </row>
    <row r="1011" spans="1:38" ht="63">
      <c r="A1011" s="8" t="s">
        <v>806</v>
      </c>
      <c r="B1011" s="73" t="s">
        <v>1906</v>
      </c>
      <c r="C1011" s="15" t="s">
        <v>1907</v>
      </c>
      <c r="D1011" s="24"/>
      <c r="E1011" s="24"/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>
        <v>0</v>
      </c>
      <c r="AA1011" s="24">
        <v>0</v>
      </c>
      <c r="AB1011" s="24"/>
      <c r="AC1011" s="24">
        <v>0</v>
      </c>
      <c r="AD1011" s="24"/>
      <c r="AE1011" s="24"/>
      <c r="AF1011" s="24"/>
      <c r="AG1011" s="24">
        <v>0</v>
      </c>
      <c r="AH1011" s="24">
        <v>0</v>
      </c>
      <c r="AI1011" s="24"/>
      <c r="AJ1011" s="24">
        <v>0</v>
      </c>
      <c r="AK1011" s="24"/>
      <c r="AL1011" s="24"/>
    </row>
    <row r="1012" spans="1:38" ht="63">
      <c r="A1012" s="8" t="s">
        <v>806</v>
      </c>
      <c r="B1012" s="73" t="s">
        <v>222</v>
      </c>
      <c r="C1012" s="15" t="s">
        <v>384</v>
      </c>
      <c r="D1012" s="24"/>
      <c r="E1012" s="24"/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>
        <v>0</v>
      </c>
      <c r="AA1012" s="24">
        <v>0</v>
      </c>
      <c r="AB1012" s="24"/>
      <c r="AC1012" s="24">
        <v>0</v>
      </c>
      <c r="AD1012" s="24"/>
      <c r="AE1012" s="24"/>
      <c r="AF1012" s="24"/>
      <c r="AG1012" s="24">
        <v>0</v>
      </c>
      <c r="AH1012" s="24">
        <v>0</v>
      </c>
      <c r="AI1012" s="24"/>
      <c r="AJ1012" s="24">
        <v>0</v>
      </c>
      <c r="AK1012" s="24"/>
      <c r="AL1012" s="24"/>
    </row>
    <row r="1013" spans="1:38" ht="47.25">
      <c r="A1013" s="8" t="s">
        <v>806</v>
      </c>
      <c r="B1013" s="73" t="s">
        <v>223</v>
      </c>
      <c r="C1013" s="15" t="s">
        <v>385</v>
      </c>
      <c r="D1013" s="24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>
        <v>0</v>
      </c>
      <c r="AA1013" s="24">
        <v>0</v>
      </c>
      <c r="AB1013" s="24"/>
      <c r="AC1013" s="24">
        <v>0</v>
      </c>
      <c r="AD1013" s="24"/>
      <c r="AE1013" s="24"/>
      <c r="AF1013" s="24"/>
      <c r="AG1013" s="24">
        <v>0</v>
      </c>
      <c r="AH1013" s="24">
        <v>0</v>
      </c>
      <c r="AI1013" s="24"/>
      <c r="AJ1013" s="24">
        <v>0</v>
      </c>
      <c r="AK1013" s="24"/>
      <c r="AL1013" s="24"/>
    </row>
    <row r="1014" spans="1:38" ht="63">
      <c r="A1014" s="8" t="s">
        <v>806</v>
      </c>
      <c r="B1014" s="73" t="s">
        <v>224</v>
      </c>
      <c r="C1014" s="15" t="s">
        <v>2619</v>
      </c>
      <c r="D1014" s="24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>
        <v>0</v>
      </c>
      <c r="AA1014" s="24">
        <v>0</v>
      </c>
      <c r="AB1014" s="24"/>
      <c r="AC1014" s="24">
        <v>0</v>
      </c>
      <c r="AD1014" s="24"/>
      <c r="AE1014" s="24"/>
      <c r="AF1014" s="24"/>
      <c r="AG1014" s="24">
        <v>0</v>
      </c>
      <c r="AH1014" s="24">
        <v>0</v>
      </c>
      <c r="AI1014" s="24"/>
      <c r="AJ1014" s="24">
        <v>0</v>
      </c>
      <c r="AK1014" s="24"/>
      <c r="AL1014" s="24"/>
    </row>
    <row r="1015" spans="1:38" ht="63">
      <c r="A1015" s="8" t="s">
        <v>806</v>
      </c>
      <c r="B1015" s="73" t="s">
        <v>225</v>
      </c>
      <c r="C1015" s="15" t="s">
        <v>2620</v>
      </c>
      <c r="D1015" s="24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>
        <v>0</v>
      </c>
      <c r="AA1015" s="24">
        <v>0</v>
      </c>
      <c r="AB1015" s="24"/>
      <c r="AC1015" s="24">
        <v>0</v>
      </c>
      <c r="AD1015" s="24"/>
      <c r="AE1015" s="24"/>
      <c r="AF1015" s="24"/>
      <c r="AG1015" s="24">
        <v>0</v>
      </c>
      <c r="AH1015" s="24">
        <v>0</v>
      </c>
      <c r="AI1015" s="24"/>
      <c r="AJ1015" s="24">
        <v>0</v>
      </c>
      <c r="AK1015" s="24"/>
      <c r="AL1015" s="24"/>
    </row>
    <row r="1016" spans="1:38" ht="63">
      <c r="A1016" s="8" t="s">
        <v>806</v>
      </c>
      <c r="B1016" s="73" t="s">
        <v>226</v>
      </c>
      <c r="C1016" s="15" t="s">
        <v>2621</v>
      </c>
      <c r="D1016" s="24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>
        <v>0</v>
      </c>
      <c r="AA1016" s="24">
        <v>0</v>
      </c>
      <c r="AB1016" s="24"/>
      <c r="AC1016" s="24">
        <v>0</v>
      </c>
      <c r="AD1016" s="24"/>
      <c r="AE1016" s="24"/>
      <c r="AF1016" s="24"/>
      <c r="AG1016" s="24">
        <v>0</v>
      </c>
      <c r="AH1016" s="24">
        <v>0</v>
      </c>
      <c r="AI1016" s="24"/>
      <c r="AJ1016" s="24">
        <v>0</v>
      </c>
      <c r="AK1016" s="24"/>
      <c r="AL1016" s="24"/>
    </row>
    <row r="1017" spans="1:38" ht="63">
      <c r="A1017" s="8" t="s">
        <v>806</v>
      </c>
      <c r="B1017" s="73" t="s">
        <v>1908</v>
      </c>
      <c r="C1017" s="15" t="s">
        <v>1909</v>
      </c>
      <c r="D1017" s="24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>
        <v>0</v>
      </c>
      <c r="AA1017" s="24">
        <v>0</v>
      </c>
      <c r="AB1017" s="24"/>
      <c r="AC1017" s="24">
        <v>0</v>
      </c>
      <c r="AD1017" s="24"/>
      <c r="AE1017" s="24"/>
      <c r="AF1017" s="24"/>
      <c r="AG1017" s="24">
        <v>0</v>
      </c>
      <c r="AH1017" s="24">
        <v>0</v>
      </c>
      <c r="AI1017" s="24"/>
      <c r="AJ1017" s="24">
        <v>0</v>
      </c>
      <c r="AK1017" s="24"/>
      <c r="AL1017" s="24"/>
    </row>
    <row r="1018" spans="1:38" ht="47.25">
      <c r="A1018" s="8" t="s">
        <v>806</v>
      </c>
      <c r="B1018" s="73" t="s">
        <v>1910</v>
      </c>
      <c r="C1018" s="15" t="s">
        <v>2622</v>
      </c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>
        <v>0</v>
      </c>
      <c r="AA1018" s="24">
        <v>0</v>
      </c>
      <c r="AB1018" s="24"/>
      <c r="AC1018" s="24">
        <v>0</v>
      </c>
      <c r="AD1018" s="24"/>
      <c r="AE1018" s="24"/>
      <c r="AF1018" s="24"/>
      <c r="AG1018" s="24">
        <v>0</v>
      </c>
      <c r="AH1018" s="24">
        <v>0</v>
      </c>
      <c r="AI1018" s="24"/>
      <c r="AJ1018" s="24">
        <v>0</v>
      </c>
      <c r="AK1018" s="24"/>
      <c r="AL1018" s="24"/>
    </row>
    <row r="1019" spans="1:38" ht="47.25">
      <c r="A1019" s="8" t="s">
        <v>806</v>
      </c>
      <c r="B1019" s="73" t="s">
        <v>216</v>
      </c>
      <c r="C1019" s="15" t="s">
        <v>386</v>
      </c>
      <c r="D1019" s="24"/>
      <c r="E1019" s="24"/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>
        <v>0</v>
      </c>
      <c r="AA1019" s="24">
        <v>0</v>
      </c>
      <c r="AB1019" s="24"/>
      <c r="AC1019" s="24">
        <v>0</v>
      </c>
      <c r="AD1019" s="24"/>
      <c r="AE1019" s="24"/>
      <c r="AF1019" s="24"/>
      <c r="AG1019" s="24">
        <v>0</v>
      </c>
      <c r="AH1019" s="24">
        <v>0</v>
      </c>
      <c r="AI1019" s="24"/>
      <c r="AJ1019" s="24">
        <v>0</v>
      </c>
      <c r="AK1019" s="24"/>
      <c r="AL1019" s="24"/>
    </row>
    <row r="1020" spans="1:38" ht="63">
      <c r="A1020" s="8" t="s">
        <v>806</v>
      </c>
      <c r="B1020" s="73" t="s">
        <v>217</v>
      </c>
      <c r="C1020" s="15" t="s">
        <v>2623</v>
      </c>
      <c r="D1020" s="24"/>
      <c r="E1020" s="24"/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>
        <v>0</v>
      </c>
      <c r="AA1020" s="24">
        <v>0</v>
      </c>
      <c r="AB1020" s="24"/>
      <c r="AC1020" s="24">
        <v>0</v>
      </c>
      <c r="AD1020" s="24"/>
      <c r="AE1020" s="24"/>
      <c r="AF1020" s="24"/>
      <c r="AG1020" s="24">
        <v>0</v>
      </c>
      <c r="AH1020" s="24">
        <v>0</v>
      </c>
      <c r="AI1020" s="24"/>
      <c r="AJ1020" s="24">
        <v>0</v>
      </c>
      <c r="AK1020" s="24"/>
      <c r="AL1020" s="24"/>
    </row>
    <row r="1021" spans="1:38" ht="63">
      <c r="A1021" s="8" t="s">
        <v>806</v>
      </c>
      <c r="B1021" s="73" t="s">
        <v>218</v>
      </c>
      <c r="C1021" s="15" t="s">
        <v>2624</v>
      </c>
      <c r="D1021" s="24"/>
      <c r="E1021" s="24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>
        <v>0</v>
      </c>
      <c r="AA1021" s="24">
        <v>0</v>
      </c>
      <c r="AB1021" s="24"/>
      <c r="AC1021" s="24">
        <v>0</v>
      </c>
      <c r="AD1021" s="24"/>
      <c r="AE1021" s="24"/>
      <c r="AF1021" s="24"/>
      <c r="AG1021" s="24">
        <v>0</v>
      </c>
      <c r="AH1021" s="24">
        <v>0</v>
      </c>
      <c r="AI1021" s="24"/>
      <c r="AJ1021" s="24">
        <v>0</v>
      </c>
      <c r="AK1021" s="24"/>
      <c r="AL1021" s="24"/>
    </row>
    <row r="1022" spans="1:38" ht="47.25">
      <c r="A1022" s="8" t="s">
        <v>806</v>
      </c>
      <c r="B1022" s="73" t="s">
        <v>1911</v>
      </c>
      <c r="C1022" s="15" t="s">
        <v>1912</v>
      </c>
      <c r="D1022" s="24"/>
      <c r="E1022" s="24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>
        <v>6.3349399999999996</v>
      </c>
      <c r="AA1022" s="24">
        <v>0.32</v>
      </c>
      <c r="AB1022" s="24"/>
      <c r="AC1022" s="24">
        <v>0.17699999999999999</v>
      </c>
      <c r="AD1022" s="24"/>
      <c r="AE1022" s="24"/>
      <c r="AF1022" s="24"/>
      <c r="AG1022" s="24">
        <v>6.3349399999999996</v>
      </c>
      <c r="AH1022" s="24">
        <v>0.32</v>
      </c>
      <c r="AI1022" s="24"/>
      <c r="AJ1022" s="24">
        <v>0.17699999999999999</v>
      </c>
      <c r="AK1022" s="24"/>
      <c r="AL1022" s="24"/>
    </row>
    <row r="1023" spans="1:38" ht="47.25">
      <c r="A1023" s="8" t="s">
        <v>806</v>
      </c>
      <c r="B1023" s="73" t="s">
        <v>1913</v>
      </c>
      <c r="C1023" s="15" t="s">
        <v>1914</v>
      </c>
      <c r="D1023" s="24"/>
      <c r="E1023" s="24"/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>
        <v>0</v>
      </c>
      <c r="AA1023" s="24">
        <v>0</v>
      </c>
      <c r="AB1023" s="24"/>
      <c r="AC1023" s="24">
        <v>0</v>
      </c>
      <c r="AD1023" s="24"/>
      <c r="AE1023" s="24"/>
      <c r="AF1023" s="24"/>
      <c r="AG1023" s="24">
        <v>0</v>
      </c>
      <c r="AH1023" s="24">
        <v>0</v>
      </c>
      <c r="AI1023" s="24"/>
      <c r="AJ1023" s="24">
        <v>0</v>
      </c>
      <c r="AK1023" s="24"/>
      <c r="AL1023" s="24"/>
    </row>
    <row r="1024" spans="1:38" ht="63">
      <c r="A1024" s="8" t="s">
        <v>806</v>
      </c>
      <c r="B1024" s="73" t="s">
        <v>703</v>
      </c>
      <c r="C1024" s="15" t="s">
        <v>776</v>
      </c>
      <c r="D1024" s="24"/>
      <c r="E1024" s="24"/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>
        <v>0</v>
      </c>
      <c r="AA1024" s="24">
        <v>0</v>
      </c>
      <c r="AB1024" s="24"/>
      <c r="AC1024" s="24">
        <v>0</v>
      </c>
      <c r="AD1024" s="24"/>
      <c r="AE1024" s="24"/>
      <c r="AF1024" s="24"/>
      <c r="AG1024" s="24">
        <v>0</v>
      </c>
      <c r="AH1024" s="24">
        <v>0</v>
      </c>
      <c r="AI1024" s="24"/>
      <c r="AJ1024" s="24">
        <v>0</v>
      </c>
      <c r="AK1024" s="24"/>
      <c r="AL1024" s="24"/>
    </row>
    <row r="1025" spans="1:38" ht="47.25">
      <c r="A1025" s="8" t="s">
        <v>806</v>
      </c>
      <c r="B1025" s="73" t="s">
        <v>704</v>
      </c>
      <c r="C1025" s="15" t="s">
        <v>777</v>
      </c>
      <c r="D1025" s="24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>
        <v>0</v>
      </c>
      <c r="AA1025" s="24">
        <v>0</v>
      </c>
      <c r="AB1025" s="24"/>
      <c r="AC1025" s="24">
        <v>0</v>
      </c>
      <c r="AD1025" s="24"/>
      <c r="AE1025" s="24"/>
      <c r="AF1025" s="24"/>
      <c r="AG1025" s="24">
        <v>0</v>
      </c>
      <c r="AH1025" s="24">
        <v>0</v>
      </c>
      <c r="AI1025" s="24"/>
      <c r="AJ1025" s="24">
        <v>0</v>
      </c>
      <c r="AK1025" s="24"/>
      <c r="AL1025" s="24"/>
    </row>
    <row r="1026" spans="1:38" ht="47.25">
      <c r="A1026" s="8" t="s">
        <v>806</v>
      </c>
      <c r="B1026" s="73" t="s">
        <v>1915</v>
      </c>
      <c r="C1026" s="15" t="s">
        <v>1916</v>
      </c>
      <c r="D1026" s="24"/>
      <c r="E1026" s="24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>
        <v>0</v>
      </c>
      <c r="AA1026" s="24">
        <v>0</v>
      </c>
      <c r="AB1026" s="24"/>
      <c r="AC1026" s="24">
        <v>0</v>
      </c>
      <c r="AD1026" s="24"/>
      <c r="AE1026" s="24"/>
      <c r="AF1026" s="24"/>
      <c r="AG1026" s="24">
        <v>0</v>
      </c>
      <c r="AH1026" s="24">
        <v>0</v>
      </c>
      <c r="AI1026" s="24"/>
      <c r="AJ1026" s="24">
        <v>0</v>
      </c>
      <c r="AK1026" s="24"/>
      <c r="AL1026" s="24"/>
    </row>
    <row r="1027" spans="1:38" ht="63">
      <c r="A1027" s="8" t="s">
        <v>806</v>
      </c>
      <c r="B1027" s="73" t="s">
        <v>705</v>
      </c>
      <c r="C1027" s="15" t="s">
        <v>778</v>
      </c>
      <c r="D1027" s="24"/>
      <c r="E1027" s="24"/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>
        <v>0</v>
      </c>
      <c r="AA1027" s="24">
        <v>0</v>
      </c>
      <c r="AB1027" s="24"/>
      <c r="AC1027" s="24">
        <v>0</v>
      </c>
      <c r="AD1027" s="24"/>
      <c r="AE1027" s="24"/>
      <c r="AF1027" s="24"/>
      <c r="AG1027" s="24">
        <v>0</v>
      </c>
      <c r="AH1027" s="24">
        <v>0</v>
      </c>
      <c r="AI1027" s="24"/>
      <c r="AJ1027" s="24">
        <v>0</v>
      </c>
      <c r="AK1027" s="24"/>
      <c r="AL1027" s="24"/>
    </row>
    <row r="1028" spans="1:38" ht="47.25">
      <c r="A1028" s="8" t="s">
        <v>806</v>
      </c>
      <c r="B1028" s="73" t="s">
        <v>1917</v>
      </c>
      <c r="C1028" s="15" t="s">
        <v>1918</v>
      </c>
      <c r="D1028" s="24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>
        <v>0</v>
      </c>
      <c r="AA1028" s="24">
        <v>0</v>
      </c>
      <c r="AB1028" s="24"/>
      <c r="AC1028" s="24">
        <v>0</v>
      </c>
      <c r="AD1028" s="24"/>
      <c r="AE1028" s="24"/>
      <c r="AF1028" s="24"/>
      <c r="AG1028" s="24">
        <v>0</v>
      </c>
      <c r="AH1028" s="24">
        <v>0</v>
      </c>
      <c r="AI1028" s="24"/>
      <c r="AJ1028" s="24">
        <v>0</v>
      </c>
      <c r="AK1028" s="24"/>
      <c r="AL1028" s="24"/>
    </row>
    <row r="1029" spans="1:38" ht="47.25">
      <c r="A1029" s="8" t="s">
        <v>806</v>
      </c>
      <c r="B1029" s="73" t="s">
        <v>1919</v>
      </c>
      <c r="C1029" s="15" t="s">
        <v>1920</v>
      </c>
      <c r="D1029" s="24"/>
      <c r="E1029" s="24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>
        <v>0</v>
      </c>
      <c r="AA1029" s="24">
        <v>0</v>
      </c>
      <c r="AB1029" s="24"/>
      <c r="AC1029" s="24">
        <v>0</v>
      </c>
      <c r="AD1029" s="24"/>
      <c r="AE1029" s="24"/>
      <c r="AF1029" s="24"/>
      <c r="AG1029" s="24">
        <v>0</v>
      </c>
      <c r="AH1029" s="24">
        <v>0</v>
      </c>
      <c r="AI1029" s="24"/>
      <c r="AJ1029" s="24">
        <v>0</v>
      </c>
      <c r="AK1029" s="24"/>
      <c r="AL1029" s="24"/>
    </row>
    <row r="1030" spans="1:38" ht="31.5">
      <c r="A1030" s="8" t="s">
        <v>806</v>
      </c>
      <c r="B1030" s="73" t="s">
        <v>1921</v>
      </c>
      <c r="C1030" s="15" t="s">
        <v>1922</v>
      </c>
      <c r="D1030" s="24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>
        <v>0</v>
      </c>
      <c r="AA1030" s="24">
        <v>0</v>
      </c>
      <c r="AB1030" s="24"/>
      <c r="AC1030" s="24">
        <v>0</v>
      </c>
      <c r="AD1030" s="24"/>
      <c r="AE1030" s="24"/>
      <c r="AF1030" s="24"/>
      <c r="AG1030" s="24">
        <v>0</v>
      </c>
      <c r="AH1030" s="24">
        <v>0</v>
      </c>
      <c r="AI1030" s="24"/>
      <c r="AJ1030" s="24">
        <v>0</v>
      </c>
      <c r="AK1030" s="24"/>
      <c r="AL1030" s="24"/>
    </row>
    <row r="1031" spans="1:38" ht="47.25">
      <c r="A1031" s="8" t="s">
        <v>806</v>
      </c>
      <c r="B1031" s="73" t="s">
        <v>1923</v>
      </c>
      <c r="C1031" s="15" t="s">
        <v>1924</v>
      </c>
      <c r="D1031" s="24"/>
      <c r="E1031" s="24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>
        <v>0</v>
      </c>
      <c r="AA1031" s="24">
        <v>0</v>
      </c>
      <c r="AB1031" s="24"/>
      <c r="AC1031" s="24">
        <v>0</v>
      </c>
      <c r="AD1031" s="24"/>
      <c r="AE1031" s="24"/>
      <c r="AF1031" s="24"/>
      <c r="AG1031" s="24">
        <v>0</v>
      </c>
      <c r="AH1031" s="24">
        <v>0</v>
      </c>
      <c r="AI1031" s="24"/>
      <c r="AJ1031" s="24">
        <v>0</v>
      </c>
      <c r="AK1031" s="24"/>
      <c r="AL1031" s="24"/>
    </row>
    <row r="1032" spans="1:38" ht="31.5">
      <c r="A1032" s="8" t="s">
        <v>806</v>
      </c>
      <c r="B1032" s="73" t="s">
        <v>706</v>
      </c>
      <c r="C1032" s="15" t="s">
        <v>1925</v>
      </c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>
        <v>0</v>
      </c>
      <c r="AA1032" s="24">
        <v>0</v>
      </c>
      <c r="AB1032" s="24"/>
      <c r="AC1032" s="24">
        <v>0</v>
      </c>
      <c r="AD1032" s="24"/>
      <c r="AE1032" s="24"/>
      <c r="AF1032" s="24"/>
      <c r="AG1032" s="24">
        <v>0</v>
      </c>
      <c r="AH1032" s="24">
        <v>0</v>
      </c>
      <c r="AI1032" s="24"/>
      <c r="AJ1032" s="24">
        <v>0</v>
      </c>
      <c r="AK1032" s="24"/>
      <c r="AL1032" s="24"/>
    </row>
    <row r="1033" spans="1:38" ht="47.25">
      <c r="A1033" s="8" t="s">
        <v>806</v>
      </c>
      <c r="B1033" s="73" t="s">
        <v>1926</v>
      </c>
      <c r="C1033" s="15" t="s">
        <v>1927</v>
      </c>
      <c r="D1033" s="24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>
        <v>0</v>
      </c>
      <c r="AA1033" s="24">
        <v>0</v>
      </c>
      <c r="AB1033" s="24"/>
      <c r="AC1033" s="24">
        <v>0</v>
      </c>
      <c r="AD1033" s="24"/>
      <c r="AE1033" s="24"/>
      <c r="AF1033" s="24"/>
      <c r="AG1033" s="24">
        <v>0</v>
      </c>
      <c r="AH1033" s="24">
        <v>0</v>
      </c>
      <c r="AI1033" s="24"/>
      <c r="AJ1033" s="24">
        <v>0</v>
      </c>
      <c r="AK1033" s="24"/>
      <c r="AL1033" s="24"/>
    </row>
    <row r="1034" spans="1:38" ht="63">
      <c r="A1034" s="8" t="s">
        <v>806</v>
      </c>
      <c r="B1034" s="73" t="s">
        <v>1928</v>
      </c>
      <c r="C1034" s="15" t="s">
        <v>1929</v>
      </c>
      <c r="D1034" s="24"/>
      <c r="E1034" s="24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>
        <v>0</v>
      </c>
      <c r="AA1034" s="24">
        <v>0</v>
      </c>
      <c r="AB1034" s="24"/>
      <c r="AC1034" s="24">
        <v>0</v>
      </c>
      <c r="AD1034" s="24"/>
      <c r="AE1034" s="24"/>
      <c r="AF1034" s="24"/>
      <c r="AG1034" s="24">
        <v>0</v>
      </c>
      <c r="AH1034" s="24">
        <v>0</v>
      </c>
      <c r="AI1034" s="24"/>
      <c r="AJ1034" s="24">
        <v>0</v>
      </c>
      <c r="AK1034" s="24"/>
      <c r="AL1034" s="24"/>
    </row>
    <row r="1035" spans="1:38" ht="47.25">
      <c r="A1035" s="8" t="s">
        <v>806</v>
      </c>
      <c r="B1035" s="73" t="s">
        <v>1930</v>
      </c>
      <c r="C1035" s="15" t="s">
        <v>1931</v>
      </c>
      <c r="D1035" s="24"/>
      <c r="E1035" s="24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>
        <v>0</v>
      </c>
      <c r="AA1035" s="24">
        <v>0</v>
      </c>
      <c r="AB1035" s="24"/>
      <c r="AC1035" s="24">
        <v>0</v>
      </c>
      <c r="AD1035" s="24"/>
      <c r="AE1035" s="24"/>
      <c r="AF1035" s="24"/>
      <c r="AG1035" s="24">
        <v>0</v>
      </c>
      <c r="AH1035" s="24">
        <v>0</v>
      </c>
      <c r="AI1035" s="24"/>
      <c r="AJ1035" s="24">
        <v>0</v>
      </c>
      <c r="AK1035" s="24"/>
      <c r="AL1035" s="24"/>
    </row>
    <row r="1036" spans="1:38" ht="47.25">
      <c r="A1036" s="8" t="s">
        <v>806</v>
      </c>
      <c r="B1036" s="73" t="s">
        <v>1915</v>
      </c>
      <c r="C1036" s="15" t="s">
        <v>1932</v>
      </c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>
        <v>0</v>
      </c>
      <c r="AA1036" s="24">
        <v>0</v>
      </c>
      <c r="AB1036" s="24"/>
      <c r="AC1036" s="24">
        <v>0</v>
      </c>
      <c r="AD1036" s="24"/>
      <c r="AE1036" s="24"/>
      <c r="AF1036" s="24"/>
      <c r="AG1036" s="24">
        <v>0</v>
      </c>
      <c r="AH1036" s="24">
        <v>0</v>
      </c>
      <c r="AI1036" s="24"/>
      <c r="AJ1036" s="24">
        <v>0</v>
      </c>
      <c r="AK1036" s="24"/>
      <c r="AL1036" s="24"/>
    </row>
    <row r="1037" spans="1:38" ht="47.25">
      <c r="A1037" s="8" t="s">
        <v>806</v>
      </c>
      <c r="B1037" s="73" t="s">
        <v>1933</v>
      </c>
      <c r="C1037" s="15" t="s">
        <v>1934</v>
      </c>
      <c r="D1037" s="24"/>
      <c r="E1037" s="24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>
        <v>0</v>
      </c>
      <c r="AA1037" s="24">
        <v>0</v>
      </c>
      <c r="AB1037" s="24"/>
      <c r="AC1037" s="24">
        <v>0</v>
      </c>
      <c r="AD1037" s="24"/>
      <c r="AE1037" s="24"/>
      <c r="AF1037" s="24"/>
      <c r="AG1037" s="24">
        <v>0</v>
      </c>
      <c r="AH1037" s="24">
        <v>0</v>
      </c>
      <c r="AI1037" s="24"/>
      <c r="AJ1037" s="24">
        <v>0</v>
      </c>
      <c r="AK1037" s="24"/>
      <c r="AL1037" s="24"/>
    </row>
    <row r="1038" spans="1:38" ht="47.25">
      <c r="A1038" s="8" t="s">
        <v>806</v>
      </c>
      <c r="B1038" s="73" t="s">
        <v>1935</v>
      </c>
      <c r="C1038" s="15" t="s">
        <v>1936</v>
      </c>
      <c r="D1038" s="24"/>
      <c r="E1038" s="24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>
        <v>0</v>
      </c>
      <c r="AA1038" s="24">
        <v>0</v>
      </c>
      <c r="AB1038" s="24"/>
      <c r="AC1038" s="24">
        <v>0</v>
      </c>
      <c r="AD1038" s="24"/>
      <c r="AE1038" s="24"/>
      <c r="AF1038" s="24"/>
      <c r="AG1038" s="24">
        <v>0</v>
      </c>
      <c r="AH1038" s="24">
        <v>0</v>
      </c>
      <c r="AI1038" s="24"/>
      <c r="AJ1038" s="24">
        <v>0</v>
      </c>
      <c r="AK1038" s="24"/>
      <c r="AL1038" s="24"/>
    </row>
    <row r="1039" spans="1:38" ht="47.25">
      <c r="A1039" s="8" t="s">
        <v>806</v>
      </c>
      <c r="B1039" s="73" t="s">
        <v>1937</v>
      </c>
      <c r="C1039" s="15" t="s">
        <v>1938</v>
      </c>
      <c r="D1039" s="24"/>
      <c r="E1039" s="24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>
        <v>0</v>
      </c>
      <c r="AA1039" s="24">
        <v>0</v>
      </c>
      <c r="AB1039" s="24"/>
      <c r="AC1039" s="24">
        <v>0</v>
      </c>
      <c r="AD1039" s="24"/>
      <c r="AE1039" s="24"/>
      <c r="AF1039" s="24"/>
      <c r="AG1039" s="24">
        <v>0</v>
      </c>
      <c r="AH1039" s="24">
        <v>0</v>
      </c>
      <c r="AI1039" s="24"/>
      <c r="AJ1039" s="24">
        <v>0</v>
      </c>
      <c r="AK1039" s="24"/>
      <c r="AL1039" s="24"/>
    </row>
    <row r="1040" spans="1:38" ht="47.25">
      <c r="A1040" s="8" t="s">
        <v>806</v>
      </c>
      <c r="B1040" s="73" t="s">
        <v>1939</v>
      </c>
      <c r="C1040" s="15" t="s">
        <v>1940</v>
      </c>
      <c r="D1040" s="24"/>
      <c r="E1040" s="24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>
        <v>0</v>
      </c>
      <c r="AA1040" s="24">
        <v>0</v>
      </c>
      <c r="AB1040" s="24"/>
      <c r="AC1040" s="24">
        <v>0</v>
      </c>
      <c r="AD1040" s="24"/>
      <c r="AE1040" s="24"/>
      <c r="AF1040" s="24"/>
      <c r="AG1040" s="24">
        <v>0</v>
      </c>
      <c r="AH1040" s="24">
        <v>0</v>
      </c>
      <c r="AI1040" s="24"/>
      <c r="AJ1040" s="24">
        <v>0</v>
      </c>
      <c r="AK1040" s="24"/>
      <c r="AL1040" s="24"/>
    </row>
    <row r="1041" spans="1:38" ht="47.25">
      <c r="A1041" s="8" t="s">
        <v>806</v>
      </c>
      <c r="B1041" s="73" t="s">
        <v>1941</v>
      </c>
      <c r="C1041" s="15" t="s">
        <v>1942</v>
      </c>
      <c r="D1041" s="24"/>
      <c r="E1041" s="24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>
        <v>0</v>
      </c>
      <c r="AA1041" s="24">
        <v>0</v>
      </c>
      <c r="AB1041" s="24"/>
      <c r="AC1041" s="24">
        <v>0</v>
      </c>
      <c r="AD1041" s="24"/>
      <c r="AE1041" s="24"/>
      <c r="AF1041" s="24"/>
      <c r="AG1041" s="24">
        <v>0</v>
      </c>
      <c r="AH1041" s="24">
        <v>0</v>
      </c>
      <c r="AI1041" s="24"/>
      <c r="AJ1041" s="24">
        <v>0</v>
      </c>
      <c r="AK1041" s="24"/>
      <c r="AL1041" s="24"/>
    </row>
    <row r="1042" spans="1:38" ht="31.5">
      <c r="A1042" s="8" t="s">
        <v>806</v>
      </c>
      <c r="B1042" s="73" t="s">
        <v>706</v>
      </c>
      <c r="C1042" s="15" t="s">
        <v>779</v>
      </c>
      <c r="D1042" s="24"/>
      <c r="E1042" s="24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>
        <v>0</v>
      </c>
      <c r="AA1042" s="24">
        <v>0</v>
      </c>
      <c r="AB1042" s="24"/>
      <c r="AC1042" s="24">
        <v>0</v>
      </c>
      <c r="AD1042" s="24"/>
      <c r="AE1042" s="24"/>
      <c r="AF1042" s="24"/>
      <c r="AG1042" s="24">
        <v>0</v>
      </c>
      <c r="AH1042" s="24">
        <v>0</v>
      </c>
      <c r="AI1042" s="24"/>
      <c r="AJ1042" s="24">
        <v>0</v>
      </c>
      <c r="AK1042" s="24"/>
      <c r="AL1042" s="24"/>
    </row>
    <row r="1043" spans="1:38" ht="31.5">
      <c r="A1043" s="8" t="s">
        <v>806</v>
      </c>
      <c r="B1043" s="73" t="s">
        <v>706</v>
      </c>
      <c r="C1043" s="15" t="s">
        <v>780</v>
      </c>
      <c r="D1043" s="24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>
        <v>0</v>
      </c>
      <c r="AA1043" s="24">
        <v>0</v>
      </c>
      <c r="AB1043" s="24"/>
      <c r="AC1043" s="24">
        <v>0</v>
      </c>
      <c r="AD1043" s="24"/>
      <c r="AE1043" s="24"/>
      <c r="AF1043" s="24"/>
      <c r="AG1043" s="24">
        <v>0</v>
      </c>
      <c r="AH1043" s="24">
        <v>0</v>
      </c>
      <c r="AI1043" s="24"/>
      <c r="AJ1043" s="24">
        <v>0</v>
      </c>
      <c r="AK1043" s="24"/>
      <c r="AL1043" s="24"/>
    </row>
    <row r="1044" spans="1:38" ht="31.5">
      <c r="A1044" s="8" t="s">
        <v>806</v>
      </c>
      <c r="B1044" s="73" t="s">
        <v>706</v>
      </c>
      <c r="C1044" s="15" t="s">
        <v>781</v>
      </c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>
        <v>0</v>
      </c>
      <c r="AA1044" s="24">
        <v>0</v>
      </c>
      <c r="AB1044" s="24"/>
      <c r="AC1044" s="24">
        <v>0</v>
      </c>
      <c r="AD1044" s="24"/>
      <c r="AE1044" s="24"/>
      <c r="AF1044" s="24"/>
      <c r="AG1044" s="24">
        <v>0</v>
      </c>
      <c r="AH1044" s="24">
        <v>0</v>
      </c>
      <c r="AI1044" s="24"/>
      <c r="AJ1044" s="24">
        <v>0</v>
      </c>
      <c r="AK1044" s="24"/>
      <c r="AL1044" s="24"/>
    </row>
    <row r="1045" spans="1:38" ht="31.5">
      <c r="A1045" s="8" t="s">
        <v>806</v>
      </c>
      <c r="B1045" s="73" t="s">
        <v>706</v>
      </c>
      <c r="C1045" s="15" t="s">
        <v>782</v>
      </c>
      <c r="D1045" s="24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>
        <v>0</v>
      </c>
      <c r="AA1045" s="24">
        <v>0</v>
      </c>
      <c r="AB1045" s="24"/>
      <c r="AC1045" s="24">
        <v>0</v>
      </c>
      <c r="AD1045" s="24"/>
      <c r="AE1045" s="24"/>
      <c r="AF1045" s="24"/>
      <c r="AG1045" s="24">
        <v>0</v>
      </c>
      <c r="AH1045" s="24">
        <v>0</v>
      </c>
      <c r="AI1045" s="24"/>
      <c r="AJ1045" s="24">
        <v>0</v>
      </c>
      <c r="AK1045" s="24"/>
      <c r="AL1045" s="24"/>
    </row>
    <row r="1046" spans="1:38" ht="31.5">
      <c r="A1046" s="8" t="s">
        <v>806</v>
      </c>
      <c r="B1046" s="73" t="s">
        <v>706</v>
      </c>
      <c r="C1046" s="15" t="s">
        <v>783</v>
      </c>
      <c r="D1046" s="24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>
        <v>0</v>
      </c>
      <c r="AA1046" s="24">
        <v>0</v>
      </c>
      <c r="AB1046" s="24"/>
      <c r="AC1046" s="24">
        <v>0</v>
      </c>
      <c r="AD1046" s="24"/>
      <c r="AE1046" s="24"/>
      <c r="AF1046" s="24"/>
      <c r="AG1046" s="24">
        <v>0</v>
      </c>
      <c r="AH1046" s="24">
        <v>0</v>
      </c>
      <c r="AI1046" s="24"/>
      <c r="AJ1046" s="24">
        <v>0</v>
      </c>
      <c r="AK1046" s="24"/>
      <c r="AL1046" s="24"/>
    </row>
    <row r="1047" spans="1:38" ht="47.25">
      <c r="A1047" s="8" t="s">
        <v>806</v>
      </c>
      <c r="B1047" s="73" t="s">
        <v>707</v>
      </c>
      <c r="C1047" s="15" t="s">
        <v>784</v>
      </c>
      <c r="D1047" s="24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>
        <v>0</v>
      </c>
      <c r="AA1047" s="24">
        <v>0</v>
      </c>
      <c r="AB1047" s="24"/>
      <c r="AC1047" s="24">
        <v>0</v>
      </c>
      <c r="AD1047" s="24"/>
      <c r="AE1047" s="24"/>
      <c r="AF1047" s="24"/>
      <c r="AG1047" s="24">
        <v>0</v>
      </c>
      <c r="AH1047" s="24">
        <v>0</v>
      </c>
      <c r="AI1047" s="24"/>
      <c r="AJ1047" s="24">
        <v>0</v>
      </c>
      <c r="AK1047" s="24"/>
      <c r="AL1047" s="24"/>
    </row>
    <row r="1048" spans="1:38" ht="47.25">
      <c r="A1048" s="8" t="s">
        <v>806</v>
      </c>
      <c r="B1048" s="73" t="s">
        <v>707</v>
      </c>
      <c r="C1048" s="15" t="s">
        <v>785</v>
      </c>
      <c r="D1048" s="24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>
        <v>0</v>
      </c>
      <c r="AA1048" s="24">
        <v>0</v>
      </c>
      <c r="AB1048" s="24"/>
      <c r="AC1048" s="24">
        <v>0</v>
      </c>
      <c r="AD1048" s="24"/>
      <c r="AE1048" s="24"/>
      <c r="AF1048" s="24"/>
      <c r="AG1048" s="24">
        <v>0</v>
      </c>
      <c r="AH1048" s="24">
        <v>0</v>
      </c>
      <c r="AI1048" s="24"/>
      <c r="AJ1048" s="24">
        <v>0</v>
      </c>
      <c r="AK1048" s="24"/>
      <c r="AL1048" s="24"/>
    </row>
    <row r="1049" spans="1:38" ht="31.5">
      <c r="A1049" s="8" t="s">
        <v>806</v>
      </c>
      <c r="B1049" s="73" t="s">
        <v>706</v>
      </c>
      <c r="C1049" s="15" t="s">
        <v>786</v>
      </c>
      <c r="D1049" s="24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>
        <v>0</v>
      </c>
      <c r="AA1049" s="24">
        <v>0</v>
      </c>
      <c r="AB1049" s="24"/>
      <c r="AC1049" s="24">
        <v>0</v>
      </c>
      <c r="AD1049" s="24"/>
      <c r="AE1049" s="24"/>
      <c r="AF1049" s="24"/>
      <c r="AG1049" s="24">
        <v>0</v>
      </c>
      <c r="AH1049" s="24">
        <v>0</v>
      </c>
      <c r="AI1049" s="24"/>
      <c r="AJ1049" s="24">
        <v>0</v>
      </c>
      <c r="AK1049" s="24"/>
      <c r="AL1049" s="24"/>
    </row>
    <row r="1050" spans="1:38" ht="63">
      <c r="A1050" s="8" t="s">
        <v>806</v>
      </c>
      <c r="B1050" s="73" t="s">
        <v>708</v>
      </c>
      <c r="C1050" s="15" t="s">
        <v>2625</v>
      </c>
      <c r="D1050" s="24"/>
      <c r="E1050" s="24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>
        <v>0</v>
      </c>
      <c r="AA1050" s="24">
        <v>0</v>
      </c>
      <c r="AB1050" s="24"/>
      <c r="AC1050" s="24">
        <v>0</v>
      </c>
      <c r="AD1050" s="24"/>
      <c r="AE1050" s="24"/>
      <c r="AF1050" s="24"/>
      <c r="AG1050" s="24">
        <v>0</v>
      </c>
      <c r="AH1050" s="24">
        <v>0</v>
      </c>
      <c r="AI1050" s="24"/>
      <c r="AJ1050" s="24">
        <v>0</v>
      </c>
      <c r="AK1050" s="24"/>
      <c r="AL1050" s="24"/>
    </row>
    <row r="1051" spans="1:38" ht="47.25">
      <c r="A1051" s="8" t="s">
        <v>806</v>
      </c>
      <c r="B1051" s="73" t="s">
        <v>1943</v>
      </c>
      <c r="C1051" s="15" t="s">
        <v>1944</v>
      </c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>
        <v>0</v>
      </c>
      <c r="AA1051" s="24">
        <v>0</v>
      </c>
      <c r="AB1051" s="24"/>
      <c r="AC1051" s="24">
        <v>0</v>
      </c>
      <c r="AD1051" s="24"/>
      <c r="AE1051" s="24"/>
      <c r="AF1051" s="24"/>
      <c r="AG1051" s="24">
        <v>0</v>
      </c>
      <c r="AH1051" s="24">
        <v>0</v>
      </c>
      <c r="AI1051" s="24"/>
      <c r="AJ1051" s="24">
        <v>0</v>
      </c>
      <c r="AK1051" s="24"/>
      <c r="AL1051" s="24"/>
    </row>
    <row r="1052" spans="1:38" ht="47.25">
      <c r="A1052" s="8" t="s">
        <v>806</v>
      </c>
      <c r="B1052" s="73" t="s">
        <v>1945</v>
      </c>
      <c r="C1052" s="15" t="s">
        <v>2626</v>
      </c>
      <c r="D1052" s="24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>
        <v>5.1497900000000003</v>
      </c>
      <c r="AA1052" s="24">
        <v>0.40</v>
      </c>
      <c r="AB1052" s="24"/>
      <c r="AC1052" s="24">
        <v>0.64</v>
      </c>
      <c r="AD1052" s="24"/>
      <c r="AE1052" s="24"/>
      <c r="AF1052" s="24"/>
      <c r="AG1052" s="24">
        <v>5.1497900000000003</v>
      </c>
      <c r="AH1052" s="24">
        <v>0.40</v>
      </c>
      <c r="AI1052" s="24"/>
      <c r="AJ1052" s="24">
        <v>0.64</v>
      </c>
      <c r="AK1052" s="24"/>
      <c r="AL1052" s="24"/>
    </row>
    <row r="1053" spans="1:38" ht="47.25">
      <c r="A1053" s="8" t="s">
        <v>806</v>
      </c>
      <c r="B1053" s="73" t="s">
        <v>709</v>
      </c>
      <c r="C1053" s="15" t="s">
        <v>787</v>
      </c>
      <c r="D1053" s="24"/>
      <c r="E1053" s="24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>
        <v>0</v>
      </c>
      <c r="AA1053" s="24">
        <v>0</v>
      </c>
      <c r="AB1053" s="24"/>
      <c r="AC1053" s="24">
        <v>0</v>
      </c>
      <c r="AD1053" s="24"/>
      <c r="AE1053" s="24"/>
      <c r="AF1053" s="24"/>
      <c r="AG1053" s="24">
        <v>0</v>
      </c>
      <c r="AH1053" s="24">
        <v>0</v>
      </c>
      <c r="AI1053" s="24"/>
      <c r="AJ1053" s="24">
        <v>0</v>
      </c>
      <c r="AK1053" s="24"/>
      <c r="AL1053" s="24"/>
    </row>
    <row r="1054" spans="1:38" ht="47.25">
      <c r="A1054" s="8" t="s">
        <v>806</v>
      </c>
      <c r="B1054" s="73" t="s">
        <v>709</v>
      </c>
      <c r="C1054" s="15" t="s">
        <v>788</v>
      </c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>
        <v>0</v>
      </c>
      <c r="AA1054" s="24">
        <v>0</v>
      </c>
      <c r="AB1054" s="24"/>
      <c r="AC1054" s="24">
        <v>0</v>
      </c>
      <c r="AD1054" s="24"/>
      <c r="AE1054" s="24"/>
      <c r="AF1054" s="24"/>
      <c r="AG1054" s="24">
        <v>0</v>
      </c>
      <c r="AH1054" s="24">
        <v>0</v>
      </c>
      <c r="AI1054" s="24"/>
      <c r="AJ1054" s="24">
        <v>0</v>
      </c>
      <c r="AK1054" s="24"/>
      <c r="AL1054" s="24"/>
    </row>
    <row r="1055" spans="1:38" ht="47.25">
      <c r="A1055" s="8" t="s">
        <v>806</v>
      </c>
      <c r="B1055" s="73" t="s">
        <v>709</v>
      </c>
      <c r="C1055" s="15" t="s">
        <v>789</v>
      </c>
      <c r="D1055" s="24"/>
      <c r="E1055" s="24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>
        <v>0</v>
      </c>
      <c r="AA1055" s="24">
        <v>0</v>
      </c>
      <c r="AB1055" s="24"/>
      <c r="AC1055" s="24">
        <v>0</v>
      </c>
      <c r="AD1055" s="24"/>
      <c r="AE1055" s="24"/>
      <c r="AF1055" s="24"/>
      <c r="AG1055" s="24">
        <v>0</v>
      </c>
      <c r="AH1055" s="24">
        <v>0</v>
      </c>
      <c r="AI1055" s="24"/>
      <c r="AJ1055" s="24">
        <v>0</v>
      </c>
      <c r="AK1055" s="24"/>
      <c r="AL1055" s="24"/>
    </row>
    <row r="1056" spans="1:38" ht="47.25">
      <c r="A1056" s="8" t="s">
        <v>806</v>
      </c>
      <c r="B1056" s="73" t="s">
        <v>710</v>
      </c>
      <c r="C1056" s="15" t="s">
        <v>790</v>
      </c>
      <c r="D1056" s="24"/>
      <c r="E1056" s="24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>
        <v>0</v>
      </c>
      <c r="AA1056" s="24">
        <v>0</v>
      </c>
      <c r="AB1056" s="24"/>
      <c r="AC1056" s="24">
        <v>0</v>
      </c>
      <c r="AD1056" s="24"/>
      <c r="AE1056" s="24"/>
      <c r="AF1056" s="24"/>
      <c r="AG1056" s="24">
        <v>0</v>
      </c>
      <c r="AH1056" s="24">
        <v>0</v>
      </c>
      <c r="AI1056" s="24"/>
      <c r="AJ1056" s="24">
        <v>0</v>
      </c>
      <c r="AK1056" s="24"/>
      <c r="AL1056" s="24"/>
    </row>
    <row r="1057" spans="1:38" ht="47.25">
      <c r="A1057" s="8" t="s">
        <v>806</v>
      </c>
      <c r="B1057" s="73" t="s">
        <v>1946</v>
      </c>
      <c r="C1057" s="15" t="s">
        <v>791</v>
      </c>
      <c r="D1057" s="24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>
        <v>3.2399200000000001</v>
      </c>
      <c r="AA1057" s="24">
        <v>0</v>
      </c>
      <c r="AB1057" s="24"/>
      <c r="AC1057" s="24">
        <v>0</v>
      </c>
      <c r="AD1057" s="24"/>
      <c r="AE1057" s="24"/>
      <c r="AF1057" s="24"/>
      <c r="AG1057" s="24">
        <v>3.2399200000000001</v>
      </c>
      <c r="AH1057" s="24">
        <v>0</v>
      </c>
      <c r="AI1057" s="24"/>
      <c r="AJ1057" s="24">
        <v>0</v>
      </c>
      <c r="AK1057" s="24"/>
      <c r="AL1057" s="24"/>
    </row>
    <row r="1058" spans="1:38" ht="47.25">
      <c r="A1058" s="8" t="s">
        <v>806</v>
      </c>
      <c r="B1058" s="73" t="s">
        <v>711</v>
      </c>
      <c r="C1058" s="15" t="s">
        <v>792</v>
      </c>
      <c r="D1058" s="24"/>
      <c r="E1058" s="24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>
        <v>0</v>
      </c>
      <c r="AA1058" s="24">
        <v>0</v>
      </c>
      <c r="AB1058" s="24"/>
      <c r="AC1058" s="24">
        <v>0</v>
      </c>
      <c r="AD1058" s="24"/>
      <c r="AE1058" s="24"/>
      <c r="AF1058" s="24"/>
      <c r="AG1058" s="24">
        <v>0</v>
      </c>
      <c r="AH1058" s="24">
        <v>0</v>
      </c>
      <c r="AI1058" s="24"/>
      <c r="AJ1058" s="24">
        <v>0</v>
      </c>
      <c r="AK1058" s="24"/>
      <c r="AL1058" s="24"/>
    </row>
    <row r="1059" spans="1:38" ht="78.75">
      <c r="A1059" s="8" t="s">
        <v>806</v>
      </c>
      <c r="B1059" s="73" t="s">
        <v>1947</v>
      </c>
      <c r="C1059" s="15" t="s">
        <v>1948</v>
      </c>
      <c r="D1059" s="24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>
        <v>0</v>
      </c>
      <c r="AA1059" s="24">
        <v>0</v>
      </c>
      <c r="AB1059" s="24"/>
      <c r="AC1059" s="24">
        <v>0</v>
      </c>
      <c r="AD1059" s="24"/>
      <c r="AE1059" s="24"/>
      <c r="AF1059" s="24"/>
      <c r="AG1059" s="24">
        <v>0</v>
      </c>
      <c r="AH1059" s="24">
        <v>0</v>
      </c>
      <c r="AI1059" s="24"/>
      <c r="AJ1059" s="24">
        <v>0</v>
      </c>
      <c r="AK1059" s="24"/>
      <c r="AL1059" s="24"/>
    </row>
    <row r="1060" spans="1:38" ht="47.25">
      <c r="A1060" s="8" t="s">
        <v>806</v>
      </c>
      <c r="B1060" s="73" t="s">
        <v>1949</v>
      </c>
      <c r="C1060" s="15" t="s">
        <v>2627</v>
      </c>
      <c r="D1060" s="24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>
        <v>1.3711300000000002</v>
      </c>
      <c r="AA1060" s="24">
        <v>0.25</v>
      </c>
      <c r="AB1060" s="24"/>
      <c r="AC1060" s="24">
        <v>0.01</v>
      </c>
      <c r="AD1060" s="24"/>
      <c r="AE1060" s="24"/>
      <c r="AF1060" s="24"/>
      <c r="AG1060" s="24">
        <v>1.3711300000000002</v>
      </c>
      <c r="AH1060" s="24">
        <v>0.25</v>
      </c>
      <c r="AI1060" s="24"/>
      <c r="AJ1060" s="24">
        <v>0.01</v>
      </c>
      <c r="AK1060" s="24"/>
      <c r="AL1060" s="24"/>
    </row>
    <row r="1061" spans="1:38" ht="94.5">
      <c r="A1061" s="8" t="s">
        <v>806</v>
      </c>
      <c r="B1061" s="73" t="s">
        <v>158</v>
      </c>
      <c r="C1061" s="15" t="s">
        <v>2628</v>
      </c>
      <c r="D1061" s="24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>
        <v>0</v>
      </c>
      <c r="AA1061" s="24">
        <v>0</v>
      </c>
      <c r="AB1061" s="24"/>
      <c r="AC1061" s="24">
        <v>0</v>
      </c>
      <c r="AD1061" s="24"/>
      <c r="AE1061" s="24"/>
      <c r="AF1061" s="24"/>
      <c r="AG1061" s="24">
        <v>0</v>
      </c>
      <c r="AH1061" s="24">
        <v>0</v>
      </c>
      <c r="AI1061" s="24"/>
      <c r="AJ1061" s="24">
        <v>0</v>
      </c>
      <c r="AK1061" s="24"/>
      <c r="AL1061" s="24"/>
    </row>
    <row r="1062" spans="1:38" ht="78.75">
      <c r="A1062" s="8" t="s">
        <v>806</v>
      </c>
      <c r="B1062" s="73" t="s">
        <v>1950</v>
      </c>
      <c r="C1062" s="15" t="s">
        <v>1951</v>
      </c>
      <c r="D1062" s="24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>
        <v>5.4777200000000006</v>
      </c>
      <c r="AA1062" s="24">
        <v>0.63</v>
      </c>
      <c r="AB1062" s="24"/>
      <c r="AC1062" s="24">
        <v>0.26</v>
      </c>
      <c r="AD1062" s="24"/>
      <c r="AE1062" s="24"/>
      <c r="AF1062" s="24"/>
      <c r="AG1062" s="24">
        <v>5.4777200000000006</v>
      </c>
      <c r="AH1062" s="24">
        <v>0.63</v>
      </c>
      <c r="AI1062" s="24"/>
      <c r="AJ1062" s="24">
        <v>0.26</v>
      </c>
      <c r="AK1062" s="24"/>
      <c r="AL1062" s="24"/>
    </row>
    <row r="1063" spans="1:38" ht="78.75">
      <c r="A1063" s="8" t="s">
        <v>806</v>
      </c>
      <c r="B1063" s="73" t="s">
        <v>1952</v>
      </c>
      <c r="C1063" s="15" t="s">
        <v>1953</v>
      </c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>
        <v>44.355059999999995</v>
      </c>
      <c r="AA1063" s="24">
        <v>0.25</v>
      </c>
      <c r="AB1063" s="24"/>
      <c r="AC1063" s="24">
        <v>17.66</v>
      </c>
      <c r="AD1063" s="24"/>
      <c r="AE1063" s="24"/>
      <c r="AF1063" s="24"/>
      <c r="AG1063" s="24">
        <v>44.355059999999995</v>
      </c>
      <c r="AH1063" s="24">
        <v>0.25</v>
      </c>
      <c r="AI1063" s="24"/>
      <c r="AJ1063" s="24">
        <v>17.66</v>
      </c>
      <c r="AK1063" s="24"/>
      <c r="AL1063" s="24"/>
    </row>
    <row r="1064" spans="1:38" ht="31.5">
      <c r="A1064" s="8" t="s">
        <v>806</v>
      </c>
      <c r="B1064" s="73" t="s">
        <v>712</v>
      </c>
      <c r="C1064" s="15" t="s">
        <v>793</v>
      </c>
      <c r="D1064" s="24"/>
      <c r="E1064" s="24"/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>
        <v>0</v>
      </c>
      <c r="AA1064" s="24">
        <v>0</v>
      </c>
      <c r="AB1064" s="24"/>
      <c r="AC1064" s="24">
        <v>0</v>
      </c>
      <c r="AD1064" s="24"/>
      <c r="AE1064" s="24"/>
      <c r="AF1064" s="24"/>
      <c r="AG1064" s="24">
        <v>0</v>
      </c>
      <c r="AH1064" s="24">
        <v>0</v>
      </c>
      <c r="AI1064" s="24"/>
      <c r="AJ1064" s="24">
        <v>0</v>
      </c>
      <c r="AK1064" s="24"/>
      <c r="AL1064" s="24"/>
    </row>
    <row r="1065" spans="1:38" ht="110.25">
      <c r="A1065" s="8" t="s">
        <v>806</v>
      </c>
      <c r="B1065" s="73" t="s">
        <v>1954</v>
      </c>
      <c r="C1065" s="15" t="s">
        <v>1955</v>
      </c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>
        <v>0</v>
      </c>
      <c r="AA1065" s="24">
        <v>0</v>
      </c>
      <c r="AB1065" s="24"/>
      <c r="AC1065" s="24">
        <v>0</v>
      </c>
      <c r="AD1065" s="24"/>
      <c r="AE1065" s="24"/>
      <c r="AF1065" s="24"/>
      <c r="AG1065" s="24">
        <v>0</v>
      </c>
      <c r="AH1065" s="24">
        <v>0</v>
      </c>
      <c r="AI1065" s="24"/>
      <c r="AJ1065" s="24">
        <v>0</v>
      </c>
      <c r="AK1065" s="24"/>
      <c r="AL1065" s="24"/>
    </row>
    <row r="1066" spans="1:38" ht="78.75">
      <c r="A1066" s="8" t="s">
        <v>806</v>
      </c>
      <c r="B1066" s="73" t="s">
        <v>1956</v>
      </c>
      <c r="C1066" s="15" t="s">
        <v>1957</v>
      </c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>
        <v>3.43242</v>
      </c>
      <c r="AA1066" s="24">
        <v>0.16</v>
      </c>
      <c r="AB1066" s="24"/>
      <c r="AC1066" s="24">
        <v>0.10</v>
      </c>
      <c r="AD1066" s="24"/>
      <c r="AE1066" s="24"/>
      <c r="AF1066" s="24"/>
      <c r="AG1066" s="24">
        <v>3.43242</v>
      </c>
      <c r="AH1066" s="24">
        <v>0.16</v>
      </c>
      <c r="AI1066" s="24"/>
      <c r="AJ1066" s="24">
        <v>0.10</v>
      </c>
      <c r="AK1066" s="24"/>
      <c r="AL1066" s="24"/>
    </row>
    <row r="1067" spans="1:38" ht="78.75">
      <c r="A1067" s="8" t="s">
        <v>806</v>
      </c>
      <c r="B1067" s="73" t="s">
        <v>1958</v>
      </c>
      <c r="C1067" s="15" t="s">
        <v>2629</v>
      </c>
      <c r="D1067" s="24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>
        <v>0</v>
      </c>
      <c r="AA1067" s="24">
        <v>0</v>
      </c>
      <c r="AB1067" s="24"/>
      <c r="AC1067" s="24">
        <v>0</v>
      </c>
      <c r="AD1067" s="24"/>
      <c r="AE1067" s="24"/>
      <c r="AF1067" s="24"/>
      <c r="AG1067" s="24">
        <v>0</v>
      </c>
      <c r="AH1067" s="24">
        <v>0</v>
      </c>
      <c r="AI1067" s="24"/>
      <c r="AJ1067" s="24">
        <v>0</v>
      </c>
      <c r="AK1067" s="24"/>
      <c r="AL1067" s="24"/>
    </row>
    <row r="1068" spans="1:38" ht="78.75">
      <c r="A1068" s="8" t="s">
        <v>806</v>
      </c>
      <c r="B1068" s="73" t="s">
        <v>1959</v>
      </c>
      <c r="C1068" s="15" t="s">
        <v>2630</v>
      </c>
      <c r="D1068" s="24"/>
      <c r="E1068" s="24"/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>
        <v>0</v>
      </c>
      <c r="AA1068" s="24">
        <v>0</v>
      </c>
      <c r="AB1068" s="24"/>
      <c r="AC1068" s="24">
        <v>0</v>
      </c>
      <c r="AD1068" s="24"/>
      <c r="AE1068" s="24"/>
      <c r="AF1068" s="24"/>
      <c r="AG1068" s="24">
        <v>0</v>
      </c>
      <c r="AH1068" s="24">
        <v>0</v>
      </c>
      <c r="AI1068" s="24"/>
      <c r="AJ1068" s="24">
        <v>0</v>
      </c>
      <c r="AK1068" s="24"/>
      <c r="AL1068" s="24"/>
    </row>
    <row r="1069" spans="1:38" ht="94.5">
      <c r="A1069" s="8" t="s">
        <v>804</v>
      </c>
      <c r="B1069" s="73" t="s">
        <v>1960</v>
      </c>
      <c r="C1069" s="15" t="s">
        <v>1961</v>
      </c>
      <c r="D1069" s="24"/>
      <c r="E1069" s="24"/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>
        <v>0</v>
      </c>
      <c r="AA1069" s="24">
        <v>0</v>
      </c>
      <c r="AB1069" s="24"/>
      <c r="AC1069" s="24">
        <v>0</v>
      </c>
      <c r="AD1069" s="24"/>
      <c r="AE1069" s="24"/>
      <c r="AF1069" s="24"/>
      <c r="AG1069" s="24">
        <v>0</v>
      </c>
      <c r="AH1069" s="24">
        <v>0</v>
      </c>
      <c r="AI1069" s="24"/>
      <c r="AJ1069" s="24">
        <v>0</v>
      </c>
      <c r="AK1069" s="24"/>
      <c r="AL1069" s="24"/>
    </row>
    <row r="1070" spans="1:38" ht="47.25">
      <c r="A1070" s="8" t="s">
        <v>806</v>
      </c>
      <c r="B1070" s="73" t="s">
        <v>713</v>
      </c>
      <c r="C1070" s="15" t="s">
        <v>387</v>
      </c>
      <c r="D1070" s="24"/>
      <c r="E1070" s="24"/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>
        <v>0</v>
      </c>
      <c r="AA1070" s="24">
        <v>0</v>
      </c>
      <c r="AB1070" s="24"/>
      <c r="AC1070" s="24">
        <v>0</v>
      </c>
      <c r="AD1070" s="24"/>
      <c r="AE1070" s="24"/>
      <c r="AF1070" s="24"/>
      <c r="AG1070" s="24">
        <v>0</v>
      </c>
      <c r="AH1070" s="24">
        <v>0</v>
      </c>
      <c r="AI1070" s="24"/>
      <c r="AJ1070" s="24">
        <v>0</v>
      </c>
      <c r="AK1070" s="24"/>
      <c r="AL1070" s="24"/>
    </row>
    <row r="1071" spans="1:38" ht="47.25">
      <c r="A1071" s="8" t="s">
        <v>806</v>
      </c>
      <c r="B1071" s="73" t="s">
        <v>1962</v>
      </c>
      <c r="C1071" s="15" t="s">
        <v>2631</v>
      </c>
      <c r="D1071" s="24"/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>
        <v>0</v>
      </c>
      <c r="AA1071" s="24">
        <v>0</v>
      </c>
      <c r="AB1071" s="24"/>
      <c r="AC1071" s="24">
        <v>0</v>
      </c>
      <c r="AD1071" s="24"/>
      <c r="AE1071" s="24"/>
      <c r="AF1071" s="24"/>
      <c r="AG1071" s="24">
        <v>0</v>
      </c>
      <c r="AH1071" s="24">
        <v>0</v>
      </c>
      <c r="AI1071" s="24"/>
      <c r="AJ1071" s="24">
        <v>0</v>
      </c>
      <c r="AK1071" s="24"/>
      <c r="AL1071" s="24"/>
    </row>
    <row r="1072" spans="1:38" ht="47.25">
      <c r="A1072" s="8" t="s">
        <v>806</v>
      </c>
      <c r="B1072" s="73" t="s">
        <v>714</v>
      </c>
      <c r="C1072" s="15" t="s">
        <v>2632</v>
      </c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>
        <v>0</v>
      </c>
      <c r="AA1072" s="24">
        <v>0</v>
      </c>
      <c r="AB1072" s="24"/>
      <c r="AC1072" s="24">
        <v>0</v>
      </c>
      <c r="AD1072" s="24"/>
      <c r="AE1072" s="24"/>
      <c r="AF1072" s="24"/>
      <c r="AG1072" s="24">
        <v>0</v>
      </c>
      <c r="AH1072" s="24">
        <v>0</v>
      </c>
      <c r="AI1072" s="24"/>
      <c r="AJ1072" s="24">
        <v>0</v>
      </c>
      <c r="AK1072" s="24"/>
      <c r="AL1072" s="24"/>
    </row>
    <row r="1073" spans="1:38" ht="78.75">
      <c r="A1073" s="8" t="s">
        <v>806</v>
      </c>
      <c r="B1073" s="73" t="s">
        <v>715</v>
      </c>
      <c r="C1073" s="15" t="s">
        <v>794</v>
      </c>
      <c r="D1073" s="24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>
        <v>0</v>
      </c>
      <c r="AA1073" s="24">
        <v>0</v>
      </c>
      <c r="AB1073" s="24"/>
      <c r="AC1073" s="24">
        <v>0</v>
      </c>
      <c r="AD1073" s="24"/>
      <c r="AE1073" s="24"/>
      <c r="AF1073" s="24"/>
      <c r="AG1073" s="24">
        <v>0</v>
      </c>
      <c r="AH1073" s="24">
        <v>0</v>
      </c>
      <c r="AI1073" s="24"/>
      <c r="AJ1073" s="24">
        <v>0</v>
      </c>
      <c r="AK1073" s="24"/>
      <c r="AL1073" s="24"/>
    </row>
    <row r="1074" spans="1:38" ht="47.25">
      <c r="A1074" s="8" t="s">
        <v>806</v>
      </c>
      <c r="B1074" s="73" t="s">
        <v>1963</v>
      </c>
      <c r="C1074" s="15" t="s">
        <v>1964</v>
      </c>
      <c r="D1074" s="24"/>
      <c r="E1074" s="24"/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>
        <v>0</v>
      </c>
      <c r="AA1074" s="24">
        <v>0</v>
      </c>
      <c r="AB1074" s="24"/>
      <c r="AC1074" s="24">
        <v>0</v>
      </c>
      <c r="AD1074" s="24"/>
      <c r="AE1074" s="24"/>
      <c r="AF1074" s="24"/>
      <c r="AG1074" s="24">
        <v>0</v>
      </c>
      <c r="AH1074" s="24">
        <v>0</v>
      </c>
      <c r="AI1074" s="24"/>
      <c r="AJ1074" s="24">
        <v>0</v>
      </c>
      <c r="AK1074" s="24"/>
      <c r="AL1074" s="24"/>
    </row>
    <row r="1075" spans="1:38" ht="47.25">
      <c r="A1075" s="8" t="s">
        <v>806</v>
      </c>
      <c r="B1075" s="73" t="s">
        <v>128</v>
      </c>
      <c r="C1075" s="15" t="s">
        <v>388</v>
      </c>
      <c r="D1075" s="24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>
        <v>0</v>
      </c>
      <c r="AA1075" s="24">
        <v>0</v>
      </c>
      <c r="AB1075" s="24"/>
      <c r="AC1075" s="24">
        <v>0</v>
      </c>
      <c r="AD1075" s="24"/>
      <c r="AE1075" s="24"/>
      <c r="AF1075" s="24"/>
      <c r="AG1075" s="24">
        <v>0</v>
      </c>
      <c r="AH1075" s="24">
        <v>0</v>
      </c>
      <c r="AI1075" s="24"/>
      <c r="AJ1075" s="24">
        <v>0</v>
      </c>
      <c r="AK1075" s="24"/>
      <c r="AL1075" s="24"/>
    </row>
    <row r="1076" spans="1:38" ht="78.75">
      <c r="A1076" s="8" t="s">
        <v>806</v>
      </c>
      <c r="B1076" s="73" t="s">
        <v>1965</v>
      </c>
      <c r="C1076" s="15" t="s">
        <v>2633</v>
      </c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>
        <v>0</v>
      </c>
      <c r="AA1076" s="24">
        <v>0</v>
      </c>
      <c r="AB1076" s="24"/>
      <c r="AC1076" s="24">
        <v>0</v>
      </c>
      <c r="AD1076" s="24"/>
      <c r="AE1076" s="24"/>
      <c r="AF1076" s="24"/>
      <c r="AG1076" s="24">
        <v>0</v>
      </c>
      <c r="AH1076" s="24">
        <v>0</v>
      </c>
      <c r="AI1076" s="24"/>
      <c r="AJ1076" s="24">
        <v>0</v>
      </c>
      <c r="AK1076" s="24"/>
      <c r="AL1076" s="24"/>
    </row>
    <row r="1077" spans="1:38" ht="47.25">
      <c r="A1077" s="8" t="s">
        <v>806</v>
      </c>
      <c r="B1077" s="73" t="s">
        <v>1966</v>
      </c>
      <c r="C1077" s="15" t="s">
        <v>2634</v>
      </c>
      <c r="D1077" s="24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>
        <v>0</v>
      </c>
      <c r="AA1077" s="24">
        <v>0</v>
      </c>
      <c r="AB1077" s="24"/>
      <c r="AC1077" s="24">
        <v>0</v>
      </c>
      <c r="AD1077" s="24"/>
      <c r="AE1077" s="24"/>
      <c r="AF1077" s="24"/>
      <c r="AG1077" s="24">
        <v>0</v>
      </c>
      <c r="AH1077" s="24">
        <v>0</v>
      </c>
      <c r="AI1077" s="24"/>
      <c r="AJ1077" s="24">
        <v>0</v>
      </c>
      <c r="AK1077" s="24"/>
      <c r="AL1077" s="24"/>
    </row>
    <row r="1078" spans="1:38" ht="63">
      <c r="A1078" s="8" t="s">
        <v>806</v>
      </c>
      <c r="B1078" s="73" t="s">
        <v>716</v>
      </c>
      <c r="C1078" s="15" t="s">
        <v>795</v>
      </c>
      <c r="D1078" s="24"/>
      <c r="E1078" s="24"/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>
        <v>0</v>
      </c>
      <c r="AA1078" s="24">
        <v>0</v>
      </c>
      <c r="AB1078" s="24"/>
      <c r="AC1078" s="24">
        <v>0</v>
      </c>
      <c r="AD1078" s="24"/>
      <c r="AE1078" s="24"/>
      <c r="AF1078" s="24"/>
      <c r="AG1078" s="24">
        <v>0</v>
      </c>
      <c r="AH1078" s="24">
        <v>0</v>
      </c>
      <c r="AI1078" s="24"/>
      <c r="AJ1078" s="24">
        <v>0</v>
      </c>
      <c r="AK1078" s="24"/>
      <c r="AL1078" s="24"/>
    </row>
    <row r="1079" spans="1:38" ht="63">
      <c r="A1079" s="8" t="s">
        <v>806</v>
      </c>
      <c r="B1079" s="73" t="s">
        <v>717</v>
      </c>
      <c r="C1079" s="15" t="s">
        <v>796</v>
      </c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>
        <v>0</v>
      </c>
      <c r="AA1079" s="24">
        <v>0</v>
      </c>
      <c r="AB1079" s="24"/>
      <c r="AC1079" s="24">
        <v>0</v>
      </c>
      <c r="AD1079" s="24"/>
      <c r="AE1079" s="24"/>
      <c r="AF1079" s="24"/>
      <c r="AG1079" s="24">
        <v>0</v>
      </c>
      <c r="AH1079" s="24">
        <v>0</v>
      </c>
      <c r="AI1079" s="24"/>
      <c r="AJ1079" s="24">
        <v>0</v>
      </c>
      <c r="AK1079" s="24"/>
      <c r="AL1079" s="24"/>
    </row>
    <row r="1080" spans="1:38" ht="63">
      <c r="A1080" s="8" t="s">
        <v>806</v>
      </c>
      <c r="B1080" s="73" t="s">
        <v>718</v>
      </c>
      <c r="C1080" s="15" t="s">
        <v>797</v>
      </c>
      <c r="D1080" s="24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>
        <v>0</v>
      </c>
      <c r="AA1080" s="24">
        <v>0</v>
      </c>
      <c r="AB1080" s="24"/>
      <c r="AC1080" s="24">
        <v>0</v>
      </c>
      <c r="AD1080" s="24"/>
      <c r="AE1080" s="24"/>
      <c r="AF1080" s="24"/>
      <c r="AG1080" s="24">
        <v>0</v>
      </c>
      <c r="AH1080" s="24">
        <v>0</v>
      </c>
      <c r="AI1080" s="24"/>
      <c r="AJ1080" s="24">
        <v>0</v>
      </c>
      <c r="AK1080" s="24"/>
      <c r="AL1080" s="24"/>
    </row>
    <row r="1081" spans="1:38" ht="63">
      <c r="A1081" s="8" t="s">
        <v>806</v>
      </c>
      <c r="B1081" s="73" t="s">
        <v>719</v>
      </c>
      <c r="C1081" s="15" t="s">
        <v>798</v>
      </c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>
        <v>0</v>
      </c>
      <c r="AA1081" s="24">
        <v>0</v>
      </c>
      <c r="AB1081" s="24"/>
      <c r="AC1081" s="24">
        <v>0</v>
      </c>
      <c r="AD1081" s="24"/>
      <c r="AE1081" s="24"/>
      <c r="AF1081" s="24"/>
      <c r="AG1081" s="24">
        <v>0</v>
      </c>
      <c r="AH1081" s="24">
        <v>0</v>
      </c>
      <c r="AI1081" s="24"/>
      <c r="AJ1081" s="24">
        <v>0</v>
      </c>
      <c r="AK1081" s="24"/>
      <c r="AL1081" s="24"/>
    </row>
    <row r="1082" spans="1:38" ht="63">
      <c r="A1082" s="8" t="s">
        <v>806</v>
      </c>
      <c r="B1082" s="73" t="s">
        <v>720</v>
      </c>
      <c r="C1082" s="15" t="s">
        <v>799</v>
      </c>
      <c r="D1082" s="24"/>
      <c r="E1082" s="24"/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>
        <v>0</v>
      </c>
      <c r="AA1082" s="24">
        <v>0</v>
      </c>
      <c r="AB1082" s="24"/>
      <c r="AC1082" s="24">
        <v>0</v>
      </c>
      <c r="AD1082" s="24"/>
      <c r="AE1082" s="24"/>
      <c r="AF1082" s="24"/>
      <c r="AG1082" s="24">
        <v>0</v>
      </c>
      <c r="AH1082" s="24">
        <v>0</v>
      </c>
      <c r="AI1082" s="24"/>
      <c r="AJ1082" s="24">
        <v>0</v>
      </c>
      <c r="AK1082" s="24"/>
      <c r="AL1082" s="24"/>
    </row>
    <row r="1083" spans="1:38" ht="94.5">
      <c r="A1083" s="8" t="s">
        <v>806</v>
      </c>
      <c r="B1083" s="73" t="s">
        <v>1967</v>
      </c>
      <c r="C1083" s="15" t="s">
        <v>1968</v>
      </c>
      <c r="D1083" s="24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>
        <v>0</v>
      </c>
      <c r="AA1083" s="24">
        <v>0</v>
      </c>
      <c r="AB1083" s="24"/>
      <c r="AC1083" s="24">
        <v>0</v>
      </c>
      <c r="AD1083" s="24"/>
      <c r="AE1083" s="24"/>
      <c r="AF1083" s="24"/>
      <c r="AG1083" s="24">
        <v>0</v>
      </c>
      <c r="AH1083" s="24">
        <v>0</v>
      </c>
      <c r="AI1083" s="24"/>
      <c r="AJ1083" s="24">
        <v>0</v>
      </c>
      <c r="AK1083" s="24"/>
      <c r="AL1083" s="24"/>
    </row>
    <row r="1084" spans="1:38" ht="63">
      <c r="A1084" s="8" t="s">
        <v>806</v>
      </c>
      <c r="B1084" s="73" t="s">
        <v>721</v>
      </c>
      <c r="C1084" s="15" t="s">
        <v>800</v>
      </c>
      <c r="D1084" s="24"/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>
        <v>0</v>
      </c>
      <c r="AA1084" s="24">
        <v>0</v>
      </c>
      <c r="AB1084" s="24"/>
      <c r="AC1084" s="24">
        <v>0</v>
      </c>
      <c r="AD1084" s="24"/>
      <c r="AE1084" s="24"/>
      <c r="AF1084" s="24"/>
      <c r="AG1084" s="24">
        <v>0</v>
      </c>
      <c r="AH1084" s="24">
        <v>0</v>
      </c>
      <c r="AI1084" s="24"/>
      <c r="AJ1084" s="24">
        <v>0</v>
      </c>
      <c r="AK1084" s="24"/>
      <c r="AL1084" s="24"/>
    </row>
    <row r="1085" spans="1:38" ht="94.5">
      <c r="A1085" s="8" t="s">
        <v>806</v>
      </c>
      <c r="B1085" s="73" t="s">
        <v>1969</v>
      </c>
      <c r="C1085" s="15" t="s">
        <v>1970</v>
      </c>
      <c r="D1085" s="24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>
        <v>0</v>
      </c>
      <c r="AA1085" s="24">
        <v>0</v>
      </c>
      <c r="AB1085" s="24"/>
      <c r="AC1085" s="24">
        <v>0</v>
      </c>
      <c r="AD1085" s="24"/>
      <c r="AE1085" s="24"/>
      <c r="AF1085" s="24"/>
      <c r="AG1085" s="24">
        <v>0</v>
      </c>
      <c r="AH1085" s="24">
        <v>0</v>
      </c>
      <c r="AI1085" s="24"/>
      <c r="AJ1085" s="24">
        <v>0</v>
      </c>
      <c r="AK1085" s="24"/>
      <c r="AL1085" s="24"/>
    </row>
    <row r="1086" spans="1:38" ht="78.75">
      <c r="A1086" s="8" t="s">
        <v>806</v>
      </c>
      <c r="B1086" s="73" t="s">
        <v>1971</v>
      </c>
      <c r="C1086" s="15" t="s">
        <v>1972</v>
      </c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>
        <v>0</v>
      </c>
      <c r="AA1086" s="24">
        <v>0</v>
      </c>
      <c r="AB1086" s="24"/>
      <c r="AC1086" s="24">
        <v>0</v>
      </c>
      <c r="AD1086" s="24"/>
      <c r="AE1086" s="24"/>
      <c r="AF1086" s="24"/>
      <c r="AG1086" s="24">
        <v>0</v>
      </c>
      <c r="AH1086" s="24">
        <v>0</v>
      </c>
      <c r="AI1086" s="24"/>
      <c r="AJ1086" s="24">
        <v>0</v>
      </c>
      <c r="AK1086" s="24"/>
      <c r="AL1086" s="24"/>
    </row>
    <row r="1087" spans="1:38" ht="78.75">
      <c r="A1087" s="8" t="s">
        <v>806</v>
      </c>
      <c r="B1087" s="73" t="s">
        <v>1973</v>
      </c>
      <c r="C1087" s="15" t="s">
        <v>1974</v>
      </c>
      <c r="D1087" s="24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>
        <v>0</v>
      </c>
      <c r="AA1087" s="24">
        <v>0</v>
      </c>
      <c r="AB1087" s="24"/>
      <c r="AC1087" s="24">
        <v>0</v>
      </c>
      <c r="AD1087" s="24"/>
      <c r="AE1087" s="24"/>
      <c r="AF1087" s="24"/>
      <c r="AG1087" s="24">
        <v>0</v>
      </c>
      <c r="AH1087" s="24">
        <v>0</v>
      </c>
      <c r="AI1087" s="24"/>
      <c r="AJ1087" s="24">
        <v>0</v>
      </c>
      <c r="AK1087" s="24"/>
      <c r="AL1087" s="24"/>
    </row>
    <row r="1088" spans="1:38" ht="78.75">
      <c r="A1088" s="8" t="s">
        <v>806</v>
      </c>
      <c r="B1088" s="73" t="s">
        <v>1975</v>
      </c>
      <c r="C1088" s="15" t="s">
        <v>1976</v>
      </c>
      <c r="D1088" s="24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>
        <v>0</v>
      </c>
      <c r="AA1088" s="24">
        <v>0</v>
      </c>
      <c r="AB1088" s="24"/>
      <c r="AC1088" s="24">
        <v>0</v>
      </c>
      <c r="AD1088" s="24"/>
      <c r="AE1088" s="24"/>
      <c r="AF1088" s="24"/>
      <c r="AG1088" s="24">
        <v>0</v>
      </c>
      <c r="AH1088" s="24">
        <v>0</v>
      </c>
      <c r="AI1088" s="24"/>
      <c r="AJ1088" s="24">
        <v>0</v>
      </c>
      <c r="AK1088" s="24"/>
      <c r="AL1088" s="24"/>
    </row>
    <row r="1089" spans="1:38" ht="78.75">
      <c r="A1089" s="8" t="s">
        <v>806</v>
      </c>
      <c r="B1089" s="73" t="s">
        <v>1977</v>
      </c>
      <c r="C1089" s="15" t="s">
        <v>1978</v>
      </c>
      <c r="D1089" s="24"/>
      <c r="E1089" s="24"/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>
        <v>0</v>
      </c>
      <c r="AA1089" s="24">
        <v>0</v>
      </c>
      <c r="AB1089" s="24"/>
      <c r="AC1089" s="24">
        <v>0</v>
      </c>
      <c r="AD1089" s="24"/>
      <c r="AE1089" s="24"/>
      <c r="AF1089" s="24"/>
      <c r="AG1089" s="24">
        <v>0</v>
      </c>
      <c r="AH1089" s="24">
        <v>0</v>
      </c>
      <c r="AI1089" s="24"/>
      <c r="AJ1089" s="24">
        <v>0</v>
      </c>
      <c r="AK1089" s="24"/>
      <c r="AL1089" s="24"/>
    </row>
    <row r="1090" spans="1:38" ht="78.75">
      <c r="A1090" s="8" t="s">
        <v>806</v>
      </c>
      <c r="B1090" s="73" t="s">
        <v>1979</v>
      </c>
      <c r="C1090" s="15" t="s">
        <v>1980</v>
      </c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>
        <v>0</v>
      </c>
      <c r="AA1090" s="24">
        <v>0</v>
      </c>
      <c r="AB1090" s="24"/>
      <c r="AC1090" s="24">
        <v>0</v>
      </c>
      <c r="AD1090" s="24"/>
      <c r="AE1090" s="24"/>
      <c r="AF1090" s="24"/>
      <c r="AG1090" s="24">
        <v>0</v>
      </c>
      <c r="AH1090" s="24">
        <v>0</v>
      </c>
      <c r="AI1090" s="24"/>
      <c r="AJ1090" s="24">
        <v>0</v>
      </c>
      <c r="AK1090" s="24"/>
      <c r="AL1090" s="24"/>
    </row>
    <row r="1091" spans="1:38" ht="47.25">
      <c r="A1091" s="8" t="s">
        <v>806</v>
      </c>
      <c r="B1091" s="73" t="s">
        <v>1981</v>
      </c>
      <c r="C1091" s="15" t="s">
        <v>1982</v>
      </c>
      <c r="D1091" s="24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>
        <v>0</v>
      </c>
      <c r="AA1091" s="24">
        <v>0</v>
      </c>
      <c r="AB1091" s="24"/>
      <c r="AC1091" s="24">
        <v>0</v>
      </c>
      <c r="AD1091" s="24"/>
      <c r="AE1091" s="24"/>
      <c r="AF1091" s="24"/>
      <c r="AG1091" s="24">
        <v>0</v>
      </c>
      <c r="AH1091" s="24">
        <v>0</v>
      </c>
      <c r="AI1091" s="24"/>
      <c r="AJ1091" s="24">
        <v>0</v>
      </c>
      <c r="AK1091" s="24"/>
      <c r="AL1091" s="24"/>
    </row>
    <row r="1092" spans="1:38" ht="47.25">
      <c r="A1092" s="8" t="s">
        <v>806</v>
      </c>
      <c r="B1092" s="73" t="s">
        <v>1983</v>
      </c>
      <c r="C1092" s="15" t="s">
        <v>1984</v>
      </c>
      <c r="D1092" s="24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>
        <v>0</v>
      </c>
      <c r="AA1092" s="24">
        <v>0</v>
      </c>
      <c r="AB1092" s="24"/>
      <c r="AC1092" s="24">
        <v>0</v>
      </c>
      <c r="AD1092" s="24"/>
      <c r="AE1092" s="24"/>
      <c r="AF1092" s="24"/>
      <c r="AG1092" s="24">
        <v>0</v>
      </c>
      <c r="AH1092" s="24">
        <v>0</v>
      </c>
      <c r="AI1092" s="24"/>
      <c r="AJ1092" s="24">
        <v>0</v>
      </c>
      <c r="AK1092" s="24"/>
      <c r="AL1092" s="24"/>
    </row>
    <row r="1093" spans="1:38" ht="47.25">
      <c r="A1093" s="8" t="s">
        <v>806</v>
      </c>
      <c r="B1093" s="73" t="s">
        <v>1985</v>
      </c>
      <c r="C1093" s="15" t="s">
        <v>1986</v>
      </c>
      <c r="D1093" s="24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>
        <v>0</v>
      </c>
      <c r="AA1093" s="24">
        <v>0</v>
      </c>
      <c r="AB1093" s="24"/>
      <c r="AC1093" s="24">
        <v>0</v>
      </c>
      <c r="AD1093" s="24"/>
      <c r="AE1093" s="24"/>
      <c r="AF1093" s="24"/>
      <c r="AG1093" s="24">
        <v>0</v>
      </c>
      <c r="AH1093" s="24">
        <v>0</v>
      </c>
      <c r="AI1093" s="24"/>
      <c r="AJ1093" s="24">
        <v>0</v>
      </c>
      <c r="AK1093" s="24"/>
      <c r="AL1093" s="24"/>
    </row>
    <row r="1094" spans="1:38" ht="47.25">
      <c r="A1094" s="8" t="s">
        <v>806</v>
      </c>
      <c r="B1094" s="73" t="s">
        <v>1987</v>
      </c>
      <c r="C1094" s="15" t="s">
        <v>1988</v>
      </c>
      <c r="D1094" s="24"/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>
        <v>0</v>
      </c>
      <c r="AA1094" s="24">
        <v>0</v>
      </c>
      <c r="AB1094" s="24"/>
      <c r="AC1094" s="24">
        <v>0</v>
      </c>
      <c r="AD1094" s="24"/>
      <c r="AE1094" s="24"/>
      <c r="AF1094" s="24"/>
      <c r="AG1094" s="24">
        <v>0</v>
      </c>
      <c r="AH1094" s="24">
        <v>0</v>
      </c>
      <c r="AI1094" s="24"/>
      <c r="AJ1094" s="24">
        <v>0</v>
      </c>
      <c r="AK1094" s="24"/>
      <c r="AL1094" s="24"/>
    </row>
    <row r="1095" spans="1:38" ht="78.75">
      <c r="A1095" s="8" t="s">
        <v>806</v>
      </c>
      <c r="B1095" s="73" t="s">
        <v>1989</v>
      </c>
      <c r="C1095" s="15" t="s">
        <v>2635</v>
      </c>
      <c r="D1095" s="24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>
        <v>0</v>
      </c>
      <c r="AA1095" s="24">
        <v>0</v>
      </c>
      <c r="AB1095" s="24"/>
      <c r="AC1095" s="24">
        <v>0</v>
      </c>
      <c r="AD1095" s="24"/>
      <c r="AE1095" s="24"/>
      <c r="AF1095" s="24"/>
      <c r="AG1095" s="24">
        <v>0</v>
      </c>
      <c r="AH1095" s="24">
        <v>0</v>
      </c>
      <c r="AI1095" s="24"/>
      <c r="AJ1095" s="24">
        <v>0</v>
      </c>
      <c r="AK1095" s="24"/>
      <c r="AL1095" s="24"/>
    </row>
    <row r="1096" spans="1:38" ht="94.5">
      <c r="A1096" s="8" t="s">
        <v>806</v>
      </c>
      <c r="B1096" s="73" t="s">
        <v>1990</v>
      </c>
      <c r="C1096" s="15" t="s">
        <v>2636</v>
      </c>
      <c r="D1096" s="24"/>
      <c r="E1096" s="24"/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>
        <v>2.8840799999999995</v>
      </c>
      <c r="AA1096" s="24">
        <v>0.10</v>
      </c>
      <c r="AB1096" s="24"/>
      <c r="AC1096" s="24">
        <v>0.42</v>
      </c>
      <c r="AD1096" s="24"/>
      <c r="AE1096" s="24"/>
      <c r="AF1096" s="24"/>
      <c r="AG1096" s="24">
        <v>2.8840799999999995</v>
      </c>
      <c r="AH1096" s="24">
        <v>0.10</v>
      </c>
      <c r="AI1096" s="24"/>
      <c r="AJ1096" s="24">
        <v>0.42</v>
      </c>
      <c r="AK1096" s="24"/>
      <c r="AL1096" s="24"/>
    </row>
    <row r="1097" spans="1:38" ht="94.5">
      <c r="A1097" s="8" t="s">
        <v>806</v>
      </c>
      <c r="B1097" s="73" t="s">
        <v>1991</v>
      </c>
      <c r="C1097" s="15" t="s">
        <v>1992</v>
      </c>
      <c r="D1097" s="24"/>
      <c r="E1097" s="24"/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>
        <v>1.32178</v>
      </c>
      <c r="AA1097" s="24">
        <v>0.25</v>
      </c>
      <c r="AB1097" s="24"/>
      <c r="AC1097" s="24">
        <v>0.08</v>
      </c>
      <c r="AD1097" s="24"/>
      <c r="AE1097" s="24"/>
      <c r="AF1097" s="24"/>
      <c r="AG1097" s="24">
        <v>1.32178</v>
      </c>
      <c r="AH1097" s="24">
        <v>0.25</v>
      </c>
      <c r="AI1097" s="24"/>
      <c r="AJ1097" s="24">
        <v>0.08</v>
      </c>
      <c r="AK1097" s="24"/>
      <c r="AL1097" s="24"/>
    </row>
    <row r="1098" spans="1:38" ht="110.25">
      <c r="A1098" s="8" t="s">
        <v>806</v>
      </c>
      <c r="B1098" s="73" t="s">
        <v>1993</v>
      </c>
      <c r="C1098" s="15" t="s">
        <v>1994</v>
      </c>
      <c r="D1098" s="24"/>
      <c r="E1098" s="24"/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>
        <v>1.78257</v>
      </c>
      <c r="AA1098" s="24">
        <v>0.63</v>
      </c>
      <c r="AB1098" s="24"/>
      <c r="AC1098" s="24">
        <v>0</v>
      </c>
      <c r="AD1098" s="24"/>
      <c r="AE1098" s="24"/>
      <c r="AF1098" s="24"/>
      <c r="AG1098" s="24">
        <v>1.78257</v>
      </c>
      <c r="AH1098" s="24">
        <v>0.63</v>
      </c>
      <c r="AI1098" s="24"/>
      <c r="AJ1098" s="24">
        <v>0</v>
      </c>
      <c r="AK1098" s="24"/>
      <c r="AL1098" s="24"/>
    </row>
    <row r="1099" spans="1:38" ht="78.75">
      <c r="A1099" s="8" t="s">
        <v>806</v>
      </c>
      <c r="B1099" s="73" t="s">
        <v>1995</v>
      </c>
      <c r="C1099" s="15" t="s">
        <v>2637</v>
      </c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>
        <v>0</v>
      </c>
      <c r="AA1099" s="24">
        <v>0</v>
      </c>
      <c r="AB1099" s="24"/>
      <c r="AC1099" s="24">
        <v>0</v>
      </c>
      <c r="AD1099" s="24"/>
      <c r="AE1099" s="24"/>
      <c r="AF1099" s="24"/>
      <c r="AG1099" s="24">
        <v>0</v>
      </c>
      <c r="AH1099" s="24">
        <v>0</v>
      </c>
      <c r="AI1099" s="24"/>
      <c r="AJ1099" s="24">
        <v>0</v>
      </c>
      <c r="AK1099" s="24"/>
      <c r="AL1099" s="24"/>
    </row>
    <row r="1100" spans="1:38" ht="78.75">
      <c r="A1100" s="8" t="s">
        <v>806</v>
      </c>
      <c r="B1100" s="73" t="s">
        <v>1996</v>
      </c>
      <c r="C1100" s="15" t="s">
        <v>1997</v>
      </c>
      <c r="D1100" s="24"/>
      <c r="E1100" s="24"/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>
        <v>6.6904899999999996</v>
      </c>
      <c r="AA1100" s="24">
        <v>0.16</v>
      </c>
      <c r="AB1100" s="24"/>
      <c r="AC1100" s="24">
        <v>1.20</v>
      </c>
      <c r="AD1100" s="24"/>
      <c r="AE1100" s="24"/>
      <c r="AF1100" s="24"/>
      <c r="AG1100" s="24">
        <v>6.6904899999999996</v>
      </c>
      <c r="AH1100" s="24">
        <v>0.16</v>
      </c>
      <c r="AI1100" s="24"/>
      <c r="AJ1100" s="24">
        <v>1.20</v>
      </c>
      <c r="AK1100" s="24"/>
      <c r="AL1100" s="24"/>
    </row>
    <row r="1101" spans="1:38" ht="78.75">
      <c r="A1101" s="8" t="s">
        <v>806</v>
      </c>
      <c r="B1101" s="73" t="s">
        <v>1998</v>
      </c>
      <c r="C1101" s="15" t="s">
        <v>2638</v>
      </c>
      <c r="D1101" s="24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>
        <v>3.2970700000000002</v>
      </c>
      <c r="AA1101" s="24">
        <v>0.25</v>
      </c>
      <c r="AB1101" s="24"/>
      <c r="AC1101" s="24">
        <v>0.10</v>
      </c>
      <c r="AD1101" s="24"/>
      <c r="AE1101" s="24"/>
      <c r="AF1101" s="24"/>
      <c r="AG1101" s="24">
        <v>3.2970700000000002</v>
      </c>
      <c r="AH1101" s="24">
        <v>0.25</v>
      </c>
      <c r="AI1101" s="24"/>
      <c r="AJ1101" s="24">
        <v>0.10</v>
      </c>
      <c r="AK1101" s="24"/>
      <c r="AL1101" s="24"/>
    </row>
    <row r="1102" spans="1:38" ht="78.75">
      <c r="A1102" s="8" t="s">
        <v>807</v>
      </c>
      <c r="B1102" s="73" t="s">
        <v>1999</v>
      </c>
      <c r="C1102" s="15" t="s">
        <v>2639</v>
      </c>
      <c r="D1102" s="24"/>
      <c r="E1102" s="24"/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>
        <v>0</v>
      </c>
      <c r="AA1102" s="24">
        <v>0</v>
      </c>
      <c r="AB1102" s="24"/>
      <c r="AC1102" s="24">
        <v>0</v>
      </c>
      <c r="AD1102" s="24"/>
      <c r="AE1102" s="24"/>
      <c r="AF1102" s="24"/>
      <c r="AG1102" s="24">
        <v>0</v>
      </c>
      <c r="AH1102" s="24">
        <v>0</v>
      </c>
      <c r="AI1102" s="24"/>
      <c r="AJ1102" s="24">
        <v>0</v>
      </c>
      <c r="AK1102" s="24"/>
      <c r="AL1102" s="24"/>
    </row>
    <row r="1103" spans="1:38" ht="63">
      <c r="A1103" s="8" t="s">
        <v>807</v>
      </c>
      <c r="B1103" s="73" t="s">
        <v>2000</v>
      </c>
      <c r="C1103" s="15" t="s">
        <v>2640</v>
      </c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>
        <v>0</v>
      </c>
      <c r="AA1103" s="24">
        <v>0</v>
      </c>
      <c r="AB1103" s="24"/>
      <c r="AC1103" s="24">
        <v>0</v>
      </c>
      <c r="AD1103" s="24"/>
      <c r="AE1103" s="24"/>
      <c r="AF1103" s="24"/>
      <c r="AG1103" s="24">
        <v>0</v>
      </c>
      <c r="AH1103" s="24">
        <v>0</v>
      </c>
      <c r="AI1103" s="24"/>
      <c r="AJ1103" s="24">
        <v>0</v>
      </c>
      <c r="AK1103" s="24"/>
      <c r="AL1103" s="24"/>
    </row>
    <row r="1104" spans="1:38" ht="47.25">
      <c r="A1104" s="8" t="s">
        <v>807</v>
      </c>
      <c r="B1104" s="73" t="s">
        <v>2001</v>
      </c>
      <c r="C1104" s="15" t="s">
        <v>2641</v>
      </c>
      <c r="D1104" s="24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>
        <v>2.5669300000000002</v>
      </c>
      <c r="AA1104" s="24">
        <v>0</v>
      </c>
      <c r="AB1104" s="24"/>
      <c r="AC1104" s="24">
        <v>0.20</v>
      </c>
      <c r="AD1104" s="24"/>
      <c r="AE1104" s="24"/>
      <c r="AF1104" s="24"/>
      <c r="AG1104" s="24">
        <v>2.5669300000000002</v>
      </c>
      <c r="AH1104" s="24">
        <v>0</v>
      </c>
      <c r="AI1104" s="24"/>
      <c r="AJ1104" s="24">
        <v>0.20</v>
      </c>
      <c r="AK1104" s="24"/>
      <c r="AL1104" s="24"/>
    </row>
    <row r="1105" spans="1:38" ht="78.75">
      <c r="A1105" s="8" t="s">
        <v>807</v>
      </c>
      <c r="B1105" s="73" t="s">
        <v>2002</v>
      </c>
      <c r="C1105" s="15" t="s">
        <v>2003</v>
      </c>
      <c r="D1105" s="24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>
        <v>0</v>
      </c>
      <c r="AA1105" s="24">
        <v>0</v>
      </c>
      <c r="AB1105" s="24"/>
      <c r="AC1105" s="24">
        <v>0</v>
      </c>
      <c r="AD1105" s="24"/>
      <c r="AE1105" s="24"/>
      <c r="AF1105" s="24"/>
      <c r="AG1105" s="24">
        <v>0</v>
      </c>
      <c r="AH1105" s="24">
        <v>0</v>
      </c>
      <c r="AI1105" s="24"/>
      <c r="AJ1105" s="24">
        <v>0</v>
      </c>
      <c r="AK1105" s="24"/>
      <c r="AL1105" s="24"/>
    </row>
    <row r="1106" spans="1:38" ht="63">
      <c r="A1106" s="8" t="s">
        <v>807</v>
      </c>
      <c r="B1106" s="73" t="s">
        <v>253</v>
      </c>
      <c r="C1106" s="15" t="s">
        <v>2642</v>
      </c>
      <c r="D1106" s="24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>
        <v>0</v>
      </c>
      <c r="AA1106" s="24">
        <v>0</v>
      </c>
      <c r="AB1106" s="24"/>
      <c r="AC1106" s="24">
        <v>0</v>
      </c>
      <c r="AD1106" s="24"/>
      <c r="AE1106" s="24"/>
      <c r="AF1106" s="24"/>
      <c r="AG1106" s="24">
        <v>0</v>
      </c>
      <c r="AH1106" s="24">
        <v>0</v>
      </c>
      <c r="AI1106" s="24"/>
      <c r="AJ1106" s="24">
        <v>0</v>
      </c>
      <c r="AK1106" s="24"/>
      <c r="AL1106" s="24"/>
    </row>
    <row r="1107" spans="1:38" ht="94.5">
      <c r="A1107" s="8" t="s">
        <v>807</v>
      </c>
      <c r="B1107" s="73" t="s">
        <v>2004</v>
      </c>
      <c r="C1107" s="15" t="s">
        <v>2005</v>
      </c>
      <c r="D1107" s="24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>
        <v>0</v>
      </c>
      <c r="AA1107" s="24">
        <v>0</v>
      </c>
      <c r="AB1107" s="24"/>
      <c r="AC1107" s="24">
        <v>0</v>
      </c>
      <c r="AD1107" s="24"/>
      <c r="AE1107" s="24"/>
      <c r="AF1107" s="24"/>
      <c r="AG1107" s="24">
        <v>0</v>
      </c>
      <c r="AH1107" s="24">
        <v>0</v>
      </c>
      <c r="AI1107" s="24"/>
      <c r="AJ1107" s="24">
        <v>0</v>
      </c>
      <c r="AK1107" s="24"/>
      <c r="AL1107" s="24"/>
    </row>
    <row r="1108" spans="1:38" ht="78.75" customHeight="1">
      <c r="A1108" s="8" t="s">
        <v>807</v>
      </c>
      <c r="B1108" s="73" t="s">
        <v>2006</v>
      </c>
      <c r="C1108" s="15" t="s">
        <v>2007</v>
      </c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>
        <v>0</v>
      </c>
      <c r="AA1108" s="24">
        <v>0</v>
      </c>
      <c r="AB1108" s="24"/>
      <c r="AC1108" s="24">
        <v>0</v>
      </c>
      <c r="AD1108" s="24"/>
      <c r="AE1108" s="24"/>
      <c r="AF1108" s="24"/>
      <c r="AG1108" s="24">
        <v>0</v>
      </c>
      <c r="AH1108" s="24">
        <v>0</v>
      </c>
      <c r="AI1108" s="24"/>
      <c r="AJ1108" s="24">
        <v>0</v>
      </c>
      <c r="AK1108" s="24"/>
      <c r="AL1108" s="24"/>
    </row>
    <row r="1109" spans="1:38" ht="63">
      <c r="A1109" s="8" t="s">
        <v>807</v>
      </c>
      <c r="B1109" s="73" t="s">
        <v>2008</v>
      </c>
      <c r="C1109" s="15" t="s">
        <v>2643</v>
      </c>
      <c r="D1109" s="24"/>
      <c r="E1109" s="24"/>
      <c r="F1109" s="24"/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>
        <v>0.39578055999999995</v>
      </c>
      <c r="AA1109" s="24">
        <v>0</v>
      </c>
      <c r="AB1109" s="24"/>
      <c r="AC1109" s="24">
        <v>0.10</v>
      </c>
      <c r="AD1109" s="24"/>
      <c r="AE1109" s="24"/>
      <c r="AF1109" s="24"/>
      <c r="AG1109" s="24">
        <v>0.39578055999999995</v>
      </c>
      <c r="AH1109" s="24">
        <v>0</v>
      </c>
      <c r="AI1109" s="24"/>
      <c r="AJ1109" s="24">
        <v>0.10</v>
      </c>
      <c r="AK1109" s="24"/>
      <c r="AL1109" s="24"/>
    </row>
    <row r="1110" spans="1:38" ht="63">
      <c r="A1110" s="8" t="s">
        <v>807</v>
      </c>
      <c r="B1110" s="73" t="s">
        <v>2009</v>
      </c>
      <c r="C1110" s="15" t="s">
        <v>2010</v>
      </c>
      <c r="D1110" s="24"/>
      <c r="E1110" s="24"/>
      <c r="F1110" s="24"/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>
        <v>4.1741800000000007</v>
      </c>
      <c r="AA1110" s="24">
        <v>0</v>
      </c>
      <c r="AB1110" s="24"/>
      <c r="AC1110" s="24">
        <v>1</v>
      </c>
      <c r="AD1110" s="24"/>
      <c r="AE1110" s="24"/>
      <c r="AF1110" s="24"/>
      <c r="AG1110" s="24">
        <v>4.1741800000000007</v>
      </c>
      <c r="AH1110" s="24">
        <v>0</v>
      </c>
      <c r="AI1110" s="24"/>
      <c r="AJ1110" s="24">
        <v>1</v>
      </c>
      <c r="AK1110" s="24"/>
      <c r="AL1110" s="24"/>
    </row>
    <row r="1111" spans="1:38" ht="94.5">
      <c r="A1111" s="8" t="s">
        <v>807</v>
      </c>
      <c r="B1111" s="73" t="s">
        <v>2011</v>
      </c>
      <c r="C1111" s="15" t="s">
        <v>2012</v>
      </c>
      <c r="D1111" s="24"/>
      <c r="E1111" s="24"/>
      <c r="F1111" s="24"/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>
        <v>14.62162</v>
      </c>
      <c r="AA1111" s="24">
        <v>1.26</v>
      </c>
      <c r="AB1111" s="24"/>
      <c r="AC1111" s="24">
        <v>0.37</v>
      </c>
      <c r="AD1111" s="24"/>
      <c r="AE1111" s="24"/>
      <c r="AF1111" s="24"/>
      <c r="AG1111" s="24">
        <v>14.62162</v>
      </c>
      <c r="AH1111" s="24">
        <v>1.26</v>
      </c>
      <c r="AI1111" s="24"/>
      <c r="AJ1111" s="24">
        <v>0.37</v>
      </c>
      <c r="AK1111" s="24"/>
      <c r="AL1111" s="24"/>
    </row>
    <row r="1112" spans="1:38" ht="94.5">
      <c r="A1112" s="8" t="s">
        <v>807</v>
      </c>
      <c r="B1112" s="73" t="s">
        <v>2013</v>
      </c>
      <c r="C1112" s="15" t="s">
        <v>2014</v>
      </c>
      <c r="D1112" s="24"/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>
        <v>0</v>
      </c>
      <c r="AA1112" s="24">
        <v>0</v>
      </c>
      <c r="AB1112" s="24"/>
      <c r="AC1112" s="24">
        <v>0</v>
      </c>
      <c r="AD1112" s="24"/>
      <c r="AE1112" s="24"/>
      <c r="AF1112" s="24"/>
      <c r="AG1112" s="24">
        <v>0</v>
      </c>
      <c r="AH1112" s="24">
        <v>0</v>
      </c>
      <c r="AI1112" s="24"/>
      <c r="AJ1112" s="24">
        <v>0</v>
      </c>
      <c r="AK1112" s="24"/>
      <c r="AL1112" s="24"/>
    </row>
    <row r="1113" spans="1:38" ht="94.5">
      <c r="A1113" s="8" t="s">
        <v>807</v>
      </c>
      <c r="B1113" s="73" t="s">
        <v>2015</v>
      </c>
      <c r="C1113" s="15" t="s">
        <v>2016</v>
      </c>
      <c r="D1113" s="24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>
        <v>7.1616699999999991</v>
      </c>
      <c r="AA1113" s="24">
        <v>0</v>
      </c>
      <c r="AB1113" s="24"/>
      <c r="AC1113" s="24">
        <v>0.26</v>
      </c>
      <c r="AD1113" s="24"/>
      <c r="AE1113" s="24"/>
      <c r="AF1113" s="24"/>
      <c r="AG1113" s="24">
        <v>7.1616699999999991</v>
      </c>
      <c r="AH1113" s="24">
        <v>0</v>
      </c>
      <c r="AI1113" s="24"/>
      <c r="AJ1113" s="24">
        <v>0.26</v>
      </c>
      <c r="AK1113" s="24"/>
      <c r="AL1113" s="24"/>
    </row>
    <row r="1114" spans="1:38" ht="78.75">
      <c r="A1114" s="8" t="s">
        <v>807</v>
      </c>
      <c r="B1114" s="73" t="s">
        <v>2017</v>
      </c>
      <c r="C1114" s="15" t="s">
        <v>2644</v>
      </c>
      <c r="D1114" s="24"/>
      <c r="E1114" s="24"/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>
        <v>8.1658400000000011</v>
      </c>
      <c r="AA1114" s="24">
        <v>0</v>
      </c>
      <c r="AB1114" s="24"/>
      <c r="AC1114" s="24">
        <v>0.52</v>
      </c>
      <c r="AD1114" s="24"/>
      <c r="AE1114" s="24"/>
      <c r="AF1114" s="24"/>
      <c r="AG1114" s="24">
        <v>8.1658400000000011</v>
      </c>
      <c r="AH1114" s="24">
        <v>0</v>
      </c>
      <c r="AI1114" s="24"/>
      <c r="AJ1114" s="24">
        <v>0.52</v>
      </c>
      <c r="AK1114" s="24"/>
      <c r="AL1114" s="24"/>
    </row>
    <row r="1115" spans="1:38" ht="94.5">
      <c r="A1115" s="8" t="s">
        <v>807</v>
      </c>
      <c r="B1115" s="73" t="s">
        <v>2018</v>
      </c>
      <c r="C1115" s="15" t="s">
        <v>2019</v>
      </c>
      <c r="D1115" s="24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>
        <v>0</v>
      </c>
      <c r="AA1115" s="24">
        <v>0</v>
      </c>
      <c r="AB1115" s="24"/>
      <c r="AC1115" s="24">
        <v>0</v>
      </c>
      <c r="AD1115" s="24"/>
      <c r="AE1115" s="24"/>
      <c r="AF1115" s="24"/>
      <c r="AG1115" s="24">
        <v>0</v>
      </c>
      <c r="AH1115" s="24">
        <v>0</v>
      </c>
      <c r="AI1115" s="24"/>
      <c r="AJ1115" s="24">
        <v>0</v>
      </c>
      <c r="AK1115" s="24"/>
      <c r="AL1115" s="24"/>
    </row>
    <row r="1116" spans="1:38" ht="47.25">
      <c r="A1116" s="8" t="s">
        <v>807</v>
      </c>
      <c r="B1116" s="73" t="s">
        <v>2020</v>
      </c>
      <c r="C1116" s="15" t="s">
        <v>2021</v>
      </c>
      <c r="D1116" s="24"/>
      <c r="E1116" s="24"/>
      <c r="F1116" s="24"/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>
        <v>6.0818500000000011</v>
      </c>
      <c r="AA1116" s="24">
        <v>0.5</v>
      </c>
      <c r="AB1116" s="24"/>
      <c r="AC1116" s="24">
        <v>0.5</v>
      </c>
      <c r="AD1116" s="24"/>
      <c r="AE1116" s="24"/>
      <c r="AF1116" s="24"/>
      <c r="AG1116" s="24">
        <v>6.0818500000000011</v>
      </c>
      <c r="AH1116" s="24">
        <v>0.5</v>
      </c>
      <c r="AI1116" s="24"/>
      <c r="AJ1116" s="24">
        <v>0.5</v>
      </c>
      <c r="AK1116" s="24"/>
      <c r="AL1116" s="24"/>
    </row>
    <row r="1117" spans="1:38" ht="94.5">
      <c r="A1117" s="8" t="s">
        <v>807</v>
      </c>
      <c r="B1117" s="73" t="s">
        <v>237</v>
      </c>
      <c r="C1117" s="15" t="s">
        <v>2645</v>
      </c>
      <c r="D1117" s="24"/>
      <c r="E1117" s="24"/>
      <c r="F1117" s="24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>
        <v>0</v>
      </c>
      <c r="AA1117" s="24">
        <v>0</v>
      </c>
      <c r="AB1117" s="24"/>
      <c r="AC1117" s="24">
        <v>0</v>
      </c>
      <c r="AD1117" s="24"/>
      <c r="AE1117" s="24"/>
      <c r="AF1117" s="24"/>
      <c r="AG1117" s="24">
        <v>0</v>
      </c>
      <c r="AH1117" s="24">
        <v>0</v>
      </c>
      <c r="AI1117" s="24"/>
      <c r="AJ1117" s="24">
        <v>0</v>
      </c>
      <c r="AK1117" s="24"/>
      <c r="AL1117" s="24"/>
    </row>
    <row r="1118" spans="1:38" ht="110.25">
      <c r="A1118" s="8" t="s">
        <v>807</v>
      </c>
      <c r="B1118" s="73" t="s">
        <v>2022</v>
      </c>
      <c r="C1118" s="15" t="s">
        <v>2023</v>
      </c>
      <c r="D1118" s="24"/>
      <c r="E1118" s="24"/>
      <c r="F1118" s="24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>
        <v>0.52656999999999998</v>
      </c>
      <c r="AA1118" s="24">
        <v>0</v>
      </c>
      <c r="AB1118" s="24"/>
      <c r="AC1118" s="24">
        <v>0.09</v>
      </c>
      <c r="AD1118" s="24"/>
      <c r="AE1118" s="24"/>
      <c r="AF1118" s="24"/>
      <c r="AG1118" s="24">
        <v>0.52656999999999998</v>
      </c>
      <c r="AH1118" s="24">
        <v>0</v>
      </c>
      <c r="AI1118" s="24"/>
      <c r="AJ1118" s="24">
        <v>0.09</v>
      </c>
      <c r="AK1118" s="24"/>
      <c r="AL1118" s="24"/>
    </row>
    <row r="1119" spans="1:38" ht="157.5">
      <c r="A1119" s="8" t="s">
        <v>807</v>
      </c>
      <c r="B1119" s="73" t="s">
        <v>137</v>
      </c>
      <c r="C1119" s="15" t="s">
        <v>801</v>
      </c>
      <c r="D1119" s="24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>
        <v>0</v>
      </c>
      <c r="AA1119" s="24">
        <v>0</v>
      </c>
      <c r="AB1119" s="24"/>
      <c r="AC1119" s="24">
        <v>0</v>
      </c>
      <c r="AD1119" s="24"/>
      <c r="AE1119" s="24"/>
      <c r="AF1119" s="24"/>
      <c r="AG1119" s="24">
        <v>0</v>
      </c>
      <c r="AH1119" s="24">
        <v>0</v>
      </c>
      <c r="AI1119" s="24"/>
      <c r="AJ1119" s="24">
        <v>0</v>
      </c>
      <c r="AK1119" s="24"/>
      <c r="AL1119" s="24"/>
    </row>
    <row r="1120" spans="1:38" ht="78.75">
      <c r="A1120" s="8" t="s">
        <v>807</v>
      </c>
      <c r="B1120" s="73" t="s">
        <v>138</v>
      </c>
      <c r="C1120" s="15" t="s">
        <v>802</v>
      </c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>
        <v>0</v>
      </c>
      <c r="AA1120" s="24">
        <v>0</v>
      </c>
      <c r="AB1120" s="24"/>
      <c r="AC1120" s="24">
        <v>0</v>
      </c>
      <c r="AD1120" s="24"/>
      <c r="AE1120" s="24"/>
      <c r="AF1120" s="24"/>
      <c r="AG1120" s="24">
        <v>0</v>
      </c>
      <c r="AH1120" s="24">
        <v>0</v>
      </c>
      <c r="AI1120" s="24"/>
      <c r="AJ1120" s="24">
        <v>0</v>
      </c>
      <c r="AK1120" s="24"/>
      <c r="AL1120" s="24"/>
    </row>
    <row r="1121" spans="1:38" ht="78.75">
      <c r="A1121" s="8" t="s">
        <v>807</v>
      </c>
      <c r="B1121" s="73" t="s">
        <v>2024</v>
      </c>
      <c r="C1121" s="15" t="s">
        <v>2025</v>
      </c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>
        <v>0</v>
      </c>
      <c r="AA1121" s="24">
        <v>0</v>
      </c>
      <c r="AB1121" s="24"/>
      <c r="AC1121" s="24">
        <v>0</v>
      </c>
      <c r="AD1121" s="24"/>
      <c r="AE1121" s="24"/>
      <c r="AF1121" s="24"/>
      <c r="AG1121" s="24">
        <v>0</v>
      </c>
      <c r="AH1121" s="24">
        <v>0</v>
      </c>
      <c r="AI1121" s="24"/>
      <c r="AJ1121" s="24">
        <v>0</v>
      </c>
      <c r="AK1121" s="24"/>
      <c r="AL1121" s="24"/>
    </row>
    <row r="1122" spans="1:38" ht="78.75">
      <c r="A1122" s="8" t="s">
        <v>807</v>
      </c>
      <c r="B1122" s="73" t="s">
        <v>2026</v>
      </c>
      <c r="C1122" s="15" t="s">
        <v>2646</v>
      </c>
      <c r="D1122" s="24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>
        <v>0</v>
      </c>
      <c r="AA1122" s="24">
        <v>0</v>
      </c>
      <c r="AB1122" s="24"/>
      <c r="AC1122" s="24">
        <v>0</v>
      </c>
      <c r="AD1122" s="24"/>
      <c r="AE1122" s="24"/>
      <c r="AF1122" s="24"/>
      <c r="AG1122" s="24">
        <v>0</v>
      </c>
      <c r="AH1122" s="24">
        <v>0</v>
      </c>
      <c r="AI1122" s="24"/>
      <c r="AJ1122" s="24">
        <v>0</v>
      </c>
      <c r="AK1122" s="24"/>
      <c r="AL1122" s="24"/>
    </row>
    <row r="1123" spans="1:38" ht="63">
      <c r="A1123" s="8" t="s">
        <v>807</v>
      </c>
      <c r="B1123" s="73" t="s">
        <v>139</v>
      </c>
      <c r="C1123" s="15" t="s">
        <v>2647</v>
      </c>
      <c r="D1123" s="24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>
        <v>0</v>
      </c>
      <c r="AA1123" s="24">
        <v>0</v>
      </c>
      <c r="AB1123" s="24"/>
      <c r="AC1123" s="24">
        <v>0</v>
      </c>
      <c r="AD1123" s="24"/>
      <c r="AE1123" s="24"/>
      <c r="AF1123" s="24"/>
      <c r="AG1123" s="24">
        <v>0</v>
      </c>
      <c r="AH1123" s="24">
        <v>0</v>
      </c>
      <c r="AI1123" s="24"/>
      <c r="AJ1123" s="24">
        <v>0</v>
      </c>
      <c r="AK1123" s="24"/>
      <c r="AL1123" s="24"/>
    </row>
    <row r="1124" spans="1:38" ht="78.75">
      <c r="A1124" s="8" t="s">
        <v>807</v>
      </c>
      <c r="B1124" s="73" t="s">
        <v>2027</v>
      </c>
      <c r="C1124" s="15" t="s">
        <v>2648</v>
      </c>
      <c r="D1124" s="24"/>
      <c r="E1124" s="24"/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>
        <v>5.3736800000000002</v>
      </c>
      <c r="AA1124" s="24">
        <v>0</v>
      </c>
      <c r="AB1124" s="24"/>
      <c r="AC1124" s="24">
        <v>0.08</v>
      </c>
      <c r="AD1124" s="24"/>
      <c r="AE1124" s="24"/>
      <c r="AF1124" s="24"/>
      <c r="AG1124" s="24">
        <v>5.3736800000000002</v>
      </c>
      <c r="AH1124" s="24">
        <v>0</v>
      </c>
      <c r="AI1124" s="24"/>
      <c r="AJ1124" s="24">
        <v>0.08</v>
      </c>
      <c r="AK1124" s="24"/>
      <c r="AL1124" s="24"/>
    </row>
    <row r="1125" spans="1:38" ht="78.75">
      <c r="A1125" s="8" t="s">
        <v>807</v>
      </c>
      <c r="B1125" s="73" t="s">
        <v>2028</v>
      </c>
      <c r="C1125" s="15" t="s">
        <v>2649</v>
      </c>
      <c r="D1125" s="24"/>
      <c r="E1125" s="24"/>
      <c r="F1125" s="24"/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>
        <v>2.6553</v>
      </c>
      <c r="AA1125" s="24">
        <v>0</v>
      </c>
      <c r="AB1125" s="24"/>
      <c r="AC1125" s="24">
        <v>0.60</v>
      </c>
      <c r="AD1125" s="24"/>
      <c r="AE1125" s="24"/>
      <c r="AF1125" s="24"/>
      <c r="AG1125" s="24">
        <v>2.6553</v>
      </c>
      <c r="AH1125" s="24">
        <v>0</v>
      </c>
      <c r="AI1125" s="24"/>
      <c r="AJ1125" s="24">
        <v>0.60</v>
      </c>
      <c r="AK1125" s="24"/>
      <c r="AL1125" s="24"/>
    </row>
    <row r="1126" spans="1:38" ht="78.75">
      <c r="A1126" s="8" t="s">
        <v>807</v>
      </c>
      <c r="B1126" s="73" t="s">
        <v>2029</v>
      </c>
      <c r="C1126" s="15" t="s">
        <v>2650</v>
      </c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>
        <v>2.1978899999999997</v>
      </c>
      <c r="AA1126" s="24">
        <v>0</v>
      </c>
      <c r="AB1126" s="24"/>
      <c r="AC1126" s="24">
        <v>0.04</v>
      </c>
      <c r="AD1126" s="24"/>
      <c r="AE1126" s="24"/>
      <c r="AF1126" s="24"/>
      <c r="AG1126" s="24">
        <v>2.1978899999999997</v>
      </c>
      <c r="AH1126" s="24">
        <v>0</v>
      </c>
      <c r="AI1126" s="24"/>
      <c r="AJ1126" s="24">
        <v>0.04</v>
      </c>
      <c r="AK1126" s="24"/>
      <c r="AL1126" s="24"/>
    </row>
    <row r="1127" spans="1:38" ht="94.5">
      <c r="A1127" s="8" t="s">
        <v>807</v>
      </c>
      <c r="B1127" s="73" t="s">
        <v>2030</v>
      </c>
      <c r="C1127" s="15" t="s">
        <v>2651</v>
      </c>
      <c r="D1127" s="24"/>
      <c r="E1127" s="24"/>
      <c r="F1127" s="24"/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>
        <v>10.31105</v>
      </c>
      <c r="AA1127" s="24">
        <v>0</v>
      </c>
      <c r="AB1127" s="24"/>
      <c r="AC1127" s="24">
        <v>0.70</v>
      </c>
      <c r="AD1127" s="24"/>
      <c r="AE1127" s="24"/>
      <c r="AF1127" s="24"/>
      <c r="AG1127" s="24">
        <v>10.31105</v>
      </c>
      <c r="AH1127" s="24">
        <v>0</v>
      </c>
      <c r="AI1127" s="24"/>
      <c r="AJ1127" s="24">
        <v>0.70</v>
      </c>
      <c r="AK1127" s="24"/>
      <c r="AL1127" s="24"/>
    </row>
    <row r="1128" spans="1:38" ht="78.75">
      <c r="A1128" s="8" t="s">
        <v>807</v>
      </c>
      <c r="B1128" s="73" t="s">
        <v>2031</v>
      </c>
      <c r="C1128" s="15" t="s">
        <v>2652</v>
      </c>
      <c r="D1128" s="24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>
        <v>6.7412900000000011</v>
      </c>
      <c r="AA1128" s="24">
        <v>0</v>
      </c>
      <c r="AB1128" s="24"/>
      <c r="AC1128" s="24">
        <v>1.40</v>
      </c>
      <c r="AD1128" s="24"/>
      <c r="AE1128" s="24"/>
      <c r="AF1128" s="24"/>
      <c r="AG1128" s="24">
        <v>6.7412900000000011</v>
      </c>
      <c r="AH1128" s="24">
        <v>0</v>
      </c>
      <c r="AI1128" s="24"/>
      <c r="AJ1128" s="24">
        <v>1.40</v>
      </c>
      <c r="AK1128" s="24"/>
      <c r="AL1128" s="24"/>
    </row>
    <row r="1129" spans="1:38" s="40" customFormat="1" ht="63">
      <c r="A1129" s="8" t="s">
        <v>807</v>
      </c>
      <c r="B1129" s="73" t="s">
        <v>2032</v>
      </c>
      <c r="C1129" s="15" t="s">
        <v>2653</v>
      </c>
      <c r="D1129" s="24"/>
      <c r="E1129" s="24"/>
      <c r="F1129" s="24"/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>
        <v>0</v>
      </c>
      <c r="AA1129" s="24">
        <v>0</v>
      </c>
      <c r="AB1129" s="24"/>
      <c r="AC1129" s="24">
        <v>0</v>
      </c>
      <c r="AD1129" s="24"/>
      <c r="AE1129" s="24"/>
      <c r="AF1129" s="24"/>
      <c r="AG1129" s="24">
        <v>0</v>
      </c>
      <c r="AH1129" s="24">
        <v>0</v>
      </c>
      <c r="AI1129" s="24"/>
      <c r="AJ1129" s="24">
        <v>0</v>
      </c>
      <c r="AK1129" s="24"/>
      <c r="AL1129" s="24"/>
    </row>
    <row r="1130" spans="1:38" ht="63">
      <c r="A1130" s="8" t="s">
        <v>807</v>
      </c>
      <c r="B1130" s="73" t="s">
        <v>2033</v>
      </c>
      <c r="C1130" s="15" t="s">
        <v>2654</v>
      </c>
      <c r="D1130" s="24"/>
      <c r="E1130" s="24"/>
      <c r="F1130" s="24"/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>
        <v>0</v>
      </c>
      <c r="AA1130" s="24">
        <v>0</v>
      </c>
      <c r="AB1130" s="24"/>
      <c r="AC1130" s="24">
        <v>0</v>
      </c>
      <c r="AD1130" s="24"/>
      <c r="AE1130" s="24"/>
      <c r="AF1130" s="24"/>
      <c r="AG1130" s="24">
        <v>0</v>
      </c>
      <c r="AH1130" s="24">
        <v>0</v>
      </c>
      <c r="AI1130" s="24"/>
      <c r="AJ1130" s="24">
        <v>0</v>
      </c>
      <c r="AK1130" s="24"/>
      <c r="AL1130" s="24"/>
    </row>
    <row r="1131" spans="1:38" ht="94.5">
      <c r="A1131" s="8" t="s">
        <v>807</v>
      </c>
      <c r="B1131" s="73" t="s">
        <v>2034</v>
      </c>
      <c r="C1131" s="15" t="s">
        <v>2655</v>
      </c>
      <c r="D1131" s="24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>
        <v>0</v>
      </c>
      <c r="AA1131" s="24">
        <v>0</v>
      </c>
      <c r="AB1131" s="24"/>
      <c r="AC1131" s="24">
        <v>0</v>
      </c>
      <c r="AD1131" s="24"/>
      <c r="AE1131" s="24"/>
      <c r="AF1131" s="24"/>
      <c r="AG1131" s="24">
        <v>0</v>
      </c>
      <c r="AH1131" s="24">
        <v>0</v>
      </c>
      <c r="AI1131" s="24"/>
      <c r="AJ1131" s="24">
        <v>0</v>
      </c>
      <c r="AK1131" s="24"/>
      <c r="AL1131" s="24"/>
    </row>
    <row r="1132" spans="1:38" ht="110.25">
      <c r="A1132" s="8" t="s">
        <v>807</v>
      </c>
      <c r="B1132" s="73" t="s">
        <v>135</v>
      </c>
      <c r="C1132" s="15" t="s">
        <v>2656</v>
      </c>
      <c r="D1132" s="24"/>
      <c r="E1132" s="24"/>
      <c r="F1132" s="24"/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>
        <v>0</v>
      </c>
      <c r="AA1132" s="24">
        <v>0</v>
      </c>
      <c r="AB1132" s="24"/>
      <c r="AC1132" s="24">
        <v>0</v>
      </c>
      <c r="AD1132" s="24"/>
      <c r="AE1132" s="24"/>
      <c r="AF1132" s="24"/>
      <c r="AG1132" s="24">
        <v>0</v>
      </c>
      <c r="AH1132" s="24">
        <v>0</v>
      </c>
      <c r="AI1132" s="24"/>
      <c r="AJ1132" s="24">
        <v>0</v>
      </c>
      <c r="AK1132" s="24"/>
      <c r="AL1132" s="24"/>
    </row>
    <row r="1133" spans="1:38" ht="63">
      <c r="A1133" s="8" t="s">
        <v>807</v>
      </c>
      <c r="B1133" s="73" t="s">
        <v>2035</v>
      </c>
      <c r="C1133" s="15" t="s">
        <v>2036</v>
      </c>
      <c r="D1133" s="24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>
        <v>0</v>
      </c>
      <c r="AA1133" s="24">
        <v>0</v>
      </c>
      <c r="AB1133" s="24"/>
      <c r="AC1133" s="24">
        <v>0</v>
      </c>
      <c r="AD1133" s="24"/>
      <c r="AE1133" s="24"/>
      <c r="AF1133" s="24"/>
      <c r="AG1133" s="24">
        <v>0</v>
      </c>
      <c r="AH1133" s="24">
        <v>0</v>
      </c>
      <c r="AI1133" s="24"/>
      <c r="AJ1133" s="24">
        <v>0</v>
      </c>
      <c r="AK1133" s="24"/>
      <c r="AL1133" s="24"/>
    </row>
    <row r="1134" spans="1:38" ht="78.75">
      <c r="A1134" s="8" t="s">
        <v>807</v>
      </c>
      <c r="B1134" s="73" t="s">
        <v>136</v>
      </c>
      <c r="C1134" s="15" t="s">
        <v>803</v>
      </c>
      <c r="D1134" s="24"/>
      <c r="E1134" s="24"/>
      <c r="F1134" s="24"/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>
        <v>0</v>
      </c>
      <c r="AA1134" s="24">
        <v>0</v>
      </c>
      <c r="AB1134" s="24"/>
      <c r="AC1134" s="24">
        <v>0</v>
      </c>
      <c r="AD1134" s="24"/>
      <c r="AE1134" s="24"/>
      <c r="AF1134" s="24"/>
      <c r="AG1134" s="24">
        <v>0</v>
      </c>
      <c r="AH1134" s="24">
        <v>0</v>
      </c>
      <c r="AI1134" s="24"/>
      <c r="AJ1134" s="24">
        <v>0</v>
      </c>
      <c r="AK1134" s="24"/>
      <c r="AL1134" s="24"/>
    </row>
    <row r="1135" spans="1:38" ht="47.25">
      <c r="A1135" s="8" t="s">
        <v>807</v>
      </c>
      <c r="B1135" s="73" t="s">
        <v>2037</v>
      </c>
      <c r="C1135" s="15" t="s">
        <v>2038</v>
      </c>
      <c r="D1135" s="24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>
        <v>2.7096500000000003</v>
      </c>
      <c r="AA1135" s="24">
        <v>0</v>
      </c>
      <c r="AB1135" s="24"/>
      <c r="AC1135" s="24">
        <v>0.30</v>
      </c>
      <c r="AD1135" s="24"/>
      <c r="AE1135" s="24"/>
      <c r="AF1135" s="24"/>
      <c r="AG1135" s="24">
        <v>2.7096500000000003</v>
      </c>
      <c r="AH1135" s="24">
        <v>0</v>
      </c>
      <c r="AI1135" s="24"/>
      <c r="AJ1135" s="24">
        <v>0.30</v>
      </c>
      <c r="AK1135" s="24"/>
      <c r="AL1135" s="24"/>
    </row>
    <row r="1136" spans="1:38" ht="94.5">
      <c r="A1136" s="8" t="s">
        <v>807</v>
      </c>
      <c r="B1136" s="73" t="s">
        <v>2039</v>
      </c>
      <c r="C1136" s="15" t="s">
        <v>2040</v>
      </c>
      <c r="D1136" s="24"/>
      <c r="E1136" s="24"/>
      <c r="F1136" s="24"/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>
        <v>0</v>
      </c>
      <c r="AA1136" s="24">
        <v>0</v>
      </c>
      <c r="AB1136" s="24"/>
      <c r="AC1136" s="24">
        <v>0</v>
      </c>
      <c r="AD1136" s="24"/>
      <c r="AE1136" s="24"/>
      <c r="AF1136" s="24"/>
      <c r="AG1136" s="24">
        <v>0</v>
      </c>
      <c r="AH1136" s="24">
        <v>0</v>
      </c>
      <c r="AI1136" s="24"/>
      <c r="AJ1136" s="24">
        <v>0</v>
      </c>
      <c r="AK1136" s="24"/>
      <c r="AL1136" s="24"/>
    </row>
    <row r="1137" spans="1:38" ht="63">
      <c r="A1137" s="8" t="s">
        <v>807</v>
      </c>
      <c r="B1137" s="73" t="s">
        <v>2041</v>
      </c>
      <c r="C1137" s="15" t="s">
        <v>2657</v>
      </c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>
        <v>8.9132800000000003</v>
      </c>
      <c r="AA1137" s="24">
        <v>0.5</v>
      </c>
      <c r="AB1137" s="24"/>
      <c r="AC1137" s="24">
        <v>1.40</v>
      </c>
      <c r="AD1137" s="24"/>
      <c r="AE1137" s="24"/>
      <c r="AF1137" s="24"/>
      <c r="AG1137" s="24">
        <v>8.9132800000000003</v>
      </c>
      <c r="AH1137" s="24">
        <v>0.5</v>
      </c>
      <c r="AI1137" s="24"/>
      <c r="AJ1137" s="24">
        <v>1.40</v>
      </c>
      <c r="AK1137" s="24"/>
      <c r="AL1137" s="24"/>
    </row>
    <row r="1138" spans="1:38" ht="78.75">
      <c r="A1138" s="8" t="s">
        <v>807</v>
      </c>
      <c r="B1138" s="73" t="s">
        <v>239</v>
      </c>
      <c r="C1138" s="15" t="s">
        <v>2658</v>
      </c>
      <c r="D1138" s="24"/>
      <c r="E1138" s="24"/>
      <c r="F1138" s="24"/>
      <c r="G1138" s="24"/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>
        <v>0</v>
      </c>
      <c r="AA1138" s="24">
        <v>0</v>
      </c>
      <c r="AB1138" s="24"/>
      <c r="AC1138" s="24">
        <v>0</v>
      </c>
      <c r="AD1138" s="24"/>
      <c r="AE1138" s="24"/>
      <c r="AF1138" s="24"/>
      <c r="AG1138" s="24">
        <v>0</v>
      </c>
      <c r="AH1138" s="24">
        <v>0</v>
      </c>
      <c r="AI1138" s="24"/>
      <c r="AJ1138" s="24">
        <v>0</v>
      </c>
      <c r="AK1138" s="24"/>
      <c r="AL1138" s="24"/>
    </row>
    <row r="1139" spans="1:38" ht="78.75">
      <c r="A1139" s="8" t="s">
        <v>807</v>
      </c>
      <c r="B1139" s="73" t="s">
        <v>2042</v>
      </c>
      <c r="C1139" s="15" t="s">
        <v>2659</v>
      </c>
      <c r="D1139" s="24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>
        <v>0</v>
      </c>
      <c r="AA1139" s="24">
        <v>0</v>
      </c>
      <c r="AB1139" s="24"/>
      <c r="AC1139" s="24">
        <v>0</v>
      </c>
      <c r="AD1139" s="24"/>
      <c r="AE1139" s="24"/>
      <c r="AF1139" s="24"/>
      <c r="AG1139" s="24">
        <v>0</v>
      </c>
      <c r="AH1139" s="24">
        <v>0</v>
      </c>
      <c r="AI1139" s="24"/>
      <c r="AJ1139" s="24">
        <v>0</v>
      </c>
      <c r="AK1139" s="24"/>
      <c r="AL1139" s="24"/>
    </row>
    <row r="1140" spans="1:38" ht="94.5">
      <c r="A1140" s="8" t="s">
        <v>807</v>
      </c>
      <c r="B1140" s="73" t="s">
        <v>2043</v>
      </c>
      <c r="C1140" s="15" t="s">
        <v>2660</v>
      </c>
      <c r="D1140" s="24"/>
      <c r="E1140" s="24"/>
      <c r="F1140" s="24"/>
      <c r="G1140" s="24"/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>
        <v>0</v>
      </c>
      <c r="AA1140" s="24">
        <v>0</v>
      </c>
      <c r="AB1140" s="24"/>
      <c r="AC1140" s="24">
        <v>0</v>
      </c>
      <c r="AD1140" s="24"/>
      <c r="AE1140" s="24"/>
      <c r="AF1140" s="24"/>
      <c r="AG1140" s="24">
        <v>0</v>
      </c>
      <c r="AH1140" s="24">
        <v>0</v>
      </c>
      <c r="AI1140" s="24"/>
      <c r="AJ1140" s="24">
        <v>0</v>
      </c>
      <c r="AK1140" s="24"/>
      <c r="AL1140" s="24"/>
    </row>
    <row r="1141" spans="1:38" ht="126">
      <c r="A1141" s="8" t="s">
        <v>807</v>
      </c>
      <c r="B1141" s="73" t="s">
        <v>2044</v>
      </c>
      <c r="C1141" s="15" t="s">
        <v>2661</v>
      </c>
      <c r="D1141" s="24"/>
      <c r="E1141" s="24"/>
      <c r="F1141" s="24"/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>
        <v>0</v>
      </c>
      <c r="AA1141" s="24">
        <v>0</v>
      </c>
      <c r="AB1141" s="24"/>
      <c r="AC1141" s="24">
        <v>0</v>
      </c>
      <c r="AD1141" s="24"/>
      <c r="AE1141" s="24"/>
      <c r="AF1141" s="24"/>
      <c r="AG1141" s="24">
        <v>0</v>
      </c>
      <c r="AH1141" s="24">
        <v>0</v>
      </c>
      <c r="AI1141" s="24"/>
      <c r="AJ1141" s="24">
        <v>0</v>
      </c>
      <c r="AK1141" s="24"/>
      <c r="AL1141" s="24"/>
    </row>
    <row r="1142" spans="1:38" ht="110.25">
      <c r="A1142" s="8" t="s">
        <v>807</v>
      </c>
      <c r="B1142" s="73" t="s">
        <v>2045</v>
      </c>
      <c r="C1142" s="15" t="s">
        <v>2662</v>
      </c>
      <c r="D1142" s="24"/>
      <c r="E1142" s="24"/>
      <c r="F1142" s="24"/>
      <c r="G1142" s="24"/>
      <c r="H1142" s="24"/>
      <c r="I1142" s="24"/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>
        <v>0</v>
      </c>
      <c r="AA1142" s="24">
        <v>0</v>
      </c>
      <c r="AB1142" s="24"/>
      <c r="AC1142" s="24">
        <v>0</v>
      </c>
      <c r="AD1142" s="24"/>
      <c r="AE1142" s="24"/>
      <c r="AF1142" s="24"/>
      <c r="AG1142" s="24">
        <v>0</v>
      </c>
      <c r="AH1142" s="24">
        <v>0</v>
      </c>
      <c r="AI1142" s="24"/>
      <c r="AJ1142" s="24">
        <v>0</v>
      </c>
      <c r="AK1142" s="24"/>
      <c r="AL1142" s="24"/>
    </row>
    <row r="1143" spans="1:38" ht="78.75">
      <c r="A1143" s="8" t="s">
        <v>807</v>
      </c>
      <c r="B1143" s="73" t="s">
        <v>2046</v>
      </c>
      <c r="C1143" s="15" t="s">
        <v>2047</v>
      </c>
      <c r="D1143" s="24"/>
      <c r="E1143" s="24"/>
      <c r="F1143" s="24"/>
      <c r="G1143" s="24"/>
      <c r="H1143" s="24"/>
      <c r="I1143" s="24"/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>
        <v>15.433749999999996</v>
      </c>
      <c r="AA1143" s="24">
        <v>0</v>
      </c>
      <c r="AB1143" s="24"/>
      <c r="AC1143" s="24">
        <v>1.9279999999999999</v>
      </c>
      <c r="AD1143" s="24"/>
      <c r="AE1143" s="24"/>
      <c r="AF1143" s="24"/>
      <c r="AG1143" s="24">
        <v>15.433749999999996</v>
      </c>
      <c r="AH1143" s="24">
        <v>0</v>
      </c>
      <c r="AI1143" s="24"/>
      <c r="AJ1143" s="24">
        <v>1.9279999999999999</v>
      </c>
      <c r="AK1143" s="24"/>
      <c r="AL1143" s="24"/>
    </row>
    <row r="1144" spans="1:38" ht="110.25">
      <c r="A1144" s="8" t="s">
        <v>807</v>
      </c>
      <c r="B1144" s="73" t="s">
        <v>2048</v>
      </c>
      <c r="C1144" s="15" t="s">
        <v>2049</v>
      </c>
      <c r="D1144" s="24"/>
      <c r="E1144" s="24"/>
      <c r="F1144" s="24"/>
      <c r="G1144" s="24"/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>
        <v>1.7604299999999999</v>
      </c>
      <c r="AA1144" s="24">
        <v>0</v>
      </c>
      <c r="AB1144" s="24"/>
      <c r="AC1144" s="24">
        <v>0.60</v>
      </c>
      <c r="AD1144" s="24"/>
      <c r="AE1144" s="24"/>
      <c r="AF1144" s="24"/>
      <c r="AG1144" s="24">
        <v>1.7604299999999999</v>
      </c>
      <c r="AH1144" s="24">
        <v>0</v>
      </c>
      <c r="AI1144" s="24"/>
      <c r="AJ1144" s="24">
        <v>0.60</v>
      </c>
      <c r="AK1144" s="24"/>
      <c r="AL1144" s="24"/>
    </row>
    <row r="1145" spans="1:38" ht="63">
      <c r="A1145" s="8" t="s">
        <v>807</v>
      </c>
      <c r="B1145" s="73" t="s">
        <v>243</v>
      </c>
      <c r="C1145" s="15" t="s">
        <v>2663</v>
      </c>
      <c r="D1145" s="24"/>
      <c r="E1145" s="24"/>
      <c r="F1145" s="24"/>
      <c r="G1145" s="24"/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>
        <v>0</v>
      </c>
      <c r="AA1145" s="24">
        <v>0</v>
      </c>
      <c r="AB1145" s="24"/>
      <c r="AC1145" s="24">
        <v>0</v>
      </c>
      <c r="AD1145" s="24"/>
      <c r="AE1145" s="24"/>
      <c r="AF1145" s="24"/>
      <c r="AG1145" s="24">
        <v>0</v>
      </c>
      <c r="AH1145" s="24">
        <v>0</v>
      </c>
      <c r="AI1145" s="24"/>
      <c r="AJ1145" s="24">
        <v>0</v>
      </c>
      <c r="AK1145" s="24"/>
      <c r="AL1145" s="24"/>
    </row>
    <row r="1146" spans="1:38" ht="78.75">
      <c r="A1146" s="8" t="s">
        <v>807</v>
      </c>
      <c r="B1146" s="73" t="s">
        <v>2050</v>
      </c>
      <c r="C1146" s="15" t="s">
        <v>2051</v>
      </c>
      <c r="D1146" s="24"/>
      <c r="E1146" s="24"/>
      <c r="F1146" s="24"/>
      <c r="G1146" s="24"/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>
        <v>0</v>
      </c>
      <c r="AA1146" s="24">
        <v>0</v>
      </c>
      <c r="AB1146" s="24"/>
      <c r="AC1146" s="24">
        <v>0</v>
      </c>
      <c r="AD1146" s="24"/>
      <c r="AE1146" s="24"/>
      <c r="AF1146" s="24"/>
      <c r="AG1146" s="24">
        <v>0</v>
      </c>
      <c r="AH1146" s="24">
        <v>0</v>
      </c>
      <c r="AI1146" s="24"/>
      <c r="AJ1146" s="24">
        <v>0</v>
      </c>
      <c r="AK1146" s="24"/>
      <c r="AL1146" s="24"/>
    </row>
    <row r="1147" spans="1:38" ht="63">
      <c r="A1147" s="8" t="s">
        <v>807</v>
      </c>
      <c r="B1147" s="73" t="s">
        <v>2052</v>
      </c>
      <c r="C1147" s="15" t="s">
        <v>2664</v>
      </c>
      <c r="D1147" s="24"/>
      <c r="E1147" s="24"/>
      <c r="F1147" s="24"/>
      <c r="G1147" s="24"/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>
        <v>0</v>
      </c>
      <c r="AA1147" s="24">
        <v>0</v>
      </c>
      <c r="AB1147" s="24"/>
      <c r="AC1147" s="24">
        <v>0</v>
      </c>
      <c r="AD1147" s="24"/>
      <c r="AE1147" s="24"/>
      <c r="AF1147" s="24"/>
      <c r="AG1147" s="24">
        <v>0</v>
      </c>
      <c r="AH1147" s="24">
        <v>0</v>
      </c>
      <c r="AI1147" s="24"/>
      <c r="AJ1147" s="24">
        <v>0</v>
      </c>
      <c r="AK1147" s="24"/>
      <c r="AL1147" s="24"/>
    </row>
    <row r="1148" spans="1:38" ht="78.75">
      <c r="A1148" s="8" t="s">
        <v>807</v>
      </c>
      <c r="B1148" s="73" t="s">
        <v>2053</v>
      </c>
      <c r="C1148" s="15" t="s">
        <v>2665</v>
      </c>
      <c r="D1148" s="24"/>
      <c r="E1148" s="24"/>
      <c r="F1148" s="24"/>
      <c r="G1148" s="24"/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>
        <v>3.3397200000000002</v>
      </c>
      <c r="AA1148" s="24">
        <v>0</v>
      </c>
      <c r="AB1148" s="24"/>
      <c r="AC1148" s="24">
        <v>0.74</v>
      </c>
      <c r="AD1148" s="24"/>
      <c r="AE1148" s="24"/>
      <c r="AF1148" s="24"/>
      <c r="AG1148" s="24">
        <v>3.3397200000000002</v>
      </c>
      <c r="AH1148" s="24">
        <v>0</v>
      </c>
      <c r="AI1148" s="24"/>
      <c r="AJ1148" s="24">
        <v>0.74</v>
      </c>
      <c r="AK1148" s="24"/>
      <c r="AL1148" s="24"/>
    </row>
    <row r="1149" spans="1:38" ht="78.75">
      <c r="A1149" s="8" t="s">
        <v>807</v>
      </c>
      <c r="B1149" s="73" t="s">
        <v>2054</v>
      </c>
      <c r="C1149" s="15" t="s">
        <v>2055</v>
      </c>
      <c r="D1149" s="24"/>
      <c r="E1149" s="24"/>
      <c r="F1149" s="24"/>
      <c r="G1149" s="24"/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>
        <v>0</v>
      </c>
      <c r="AA1149" s="24">
        <v>0</v>
      </c>
      <c r="AB1149" s="24"/>
      <c r="AC1149" s="24">
        <v>0</v>
      </c>
      <c r="AD1149" s="24"/>
      <c r="AE1149" s="24"/>
      <c r="AF1149" s="24"/>
      <c r="AG1149" s="24">
        <v>0</v>
      </c>
      <c r="AH1149" s="24">
        <v>0</v>
      </c>
      <c r="AI1149" s="24"/>
      <c r="AJ1149" s="24">
        <v>0</v>
      </c>
      <c r="AK1149" s="24"/>
      <c r="AL1149" s="24"/>
    </row>
    <row r="1150" spans="1:38" ht="141.75">
      <c r="A1150" s="8" t="s">
        <v>807</v>
      </c>
      <c r="B1150" s="73" t="s">
        <v>2056</v>
      </c>
      <c r="C1150" s="15" t="s">
        <v>2057</v>
      </c>
      <c r="D1150" s="24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>
        <v>0</v>
      </c>
      <c r="AA1150" s="24">
        <v>0</v>
      </c>
      <c r="AB1150" s="24"/>
      <c r="AC1150" s="24">
        <v>0</v>
      </c>
      <c r="AD1150" s="24"/>
      <c r="AE1150" s="24"/>
      <c r="AF1150" s="24"/>
      <c r="AG1150" s="24">
        <v>0</v>
      </c>
      <c r="AH1150" s="24">
        <v>0</v>
      </c>
      <c r="AI1150" s="24"/>
      <c r="AJ1150" s="24">
        <v>0</v>
      </c>
      <c r="AK1150" s="24"/>
      <c r="AL1150" s="24"/>
    </row>
    <row r="1151" spans="1:38" ht="94.5">
      <c r="A1151" s="8" t="s">
        <v>807</v>
      </c>
      <c r="B1151" s="73" t="s">
        <v>2058</v>
      </c>
      <c r="C1151" s="15" t="s">
        <v>2059</v>
      </c>
      <c r="D1151" s="24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>
        <v>69.848980000000012</v>
      </c>
      <c r="AA1151" s="24">
        <v>0</v>
      </c>
      <c r="AB1151" s="24"/>
      <c r="AC1151" s="24">
        <v>12.154</v>
      </c>
      <c r="AD1151" s="24"/>
      <c r="AE1151" s="24"/>
      <c r="AF1151" s="24"/>
      <c r="AG1151" s="24">
        <v>69.848980000000012</v>
      </c>
      <c r="AH1151" s="24">
        <v>0</v>
      </c>
      <c r="AI1151" s="24"/>
      <c r="AJ1151" s="24">
        <v>12.154</v>
      </c>
      <c r="AK1151" s="24"/>
      <c r="AL1151" s="24"/>
    </row>
    <row r="1152" spans="1:38" ht="78.75">
      <c r="A1152" s="8" t="s">
        <v>807</v>
      </c>
      <c r="B1152" s="73" t="s">
        <v>2060</v>
      </c>
      <c r="C1152" s="15" t="s">
        <v>2666</v>
      </c>
      <c r="D1152" s="24"/>
      <c r="E1152" s="24"/>
      <c r="F1152" s="24"/>
      <c r="G1152" s="24"/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>
        <v>9.2702299999999997</v>
      </c>
      <c r="AA1152" s="24">
        <v>0.80</v>
      </c>
      <c r="AB1152" s="24"/>
      <c r="AC1152" s="24">
        <v>0.40</v>
      </c>
      <c r="AD1152" s="24"/>
      <c r="AE1152" s="24"/>
      <c r="AF1152" s="24"/>
      <c r="AG1152" s="24">
        <v>9.2702299999999997</v>
      </c>
      <c r="AH1152" s="24">
        <v>0.80</v>
      </c>
      <c r="AI1152" s="24"/>
      <c r="AJ1152" s="24">
        <v>0.40</v>
      </c>
      <c r="AK1152" s="24"/>
      <c r="AL1152" s="24"/>
    </row>
    <row r="1153" spans="1:38" ht="78.75">
      <c r="A1153" s="8" t="s">
        <v>807</v>
      </c>
      <c r="B1153" s="73" t="s">
        <v>2061</v>
      </c>
      <c r="C1153" s="15" t="s">
        <v>2667</v>
      </c>
      <c r="D1153" s="24"/>
      <c r="E1153" s="24"/>
      <c r="F1153" s="24"/>
      <c r="G1153" s="24"/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>
        <v>0</v>
      </c>
      <c r="AA1153" s="24">
        <v>0</v>
      </c>
      <c r="AB1153" s="24"/>
      <c r="AC1153" s="24">
        <v>0</v>
      </c>
      <c r="AD1153" s="24"/>
      <c r="AE1153" s="24"/>
      <c r="AF1153" s="24"/>
      <c r="AG1153" s="24">
        <v>0</v>
      </c>
      <c r="AH1153" s="24">
        <v>0</v>
      </c>
      <c r="AI1153" s="24"/>
      <c r="AJ1153" s="24">
        <v>0</v>
      </c>
      <c r="AK1153" s="24"/>
      <c r="AL1153" s="24"/>
    </row>
    <row r="1154" spans="1:38" ht="47.25">
      <c r="A1154" s="8" t="s">
        <v>807</v>
      </c>
      <c r="B1154" s="73" t="s">
        <v>2062</v>
      </c>
      <c r="C1154" s="15" t="s">
        <v>2063</v>
      </c>
      <c r="D1154" s="24"/>
      <c r="E1154" s="24"/>
      <c r="F1154" s="24"/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>
        <v>5.0224299999999991</v>
      </c>
      <c r="AA1154" s="24">
        <v>0</v>
      </c>
      <c r="AB1154" s="24"/>
      <c r="AC1154" s="24">
        <v>0.20</v>
      </c>
      <c r="AD1154" s="24"/>
      <c r="AE1154" s="24"/>
      <c r="AF1154" s="24"/>
      <c r="AG1154" s="24">
        <v>5.0224299999999991</v>
      </c>
      <c r="AH1154" s="24">
        <v>0</v>
      </c>
      <c r="AI1154" s="24"/>
      <c r="AJ1154" s="24">
        <v>0.20</v>
      </c>
      <c r="AK1154" s="24"/>
      <c r="AL1154" s="24"/>
    </row>
    <row r="1155" spans="1:38" ht="63">
      <c r="A1155" s="8" t="s">
        <v>807</v>
      </c>
      <c r="B1155" s="73" t="s">
        <v>238</v>
      </c>
      <c r="C1155" s="15" t="s">
        <v>2668</v>
      </c>
      <c r="D1155" s="24"/>
      <c r="E1155" s="24"/>
      <c r="F1155" s="24"/>
      <c r="G1155" s="24"/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>
        <v>0</v>
      </c>
      <c r="AA1155" s="24">
        <v>0</v>
      </c>
      <c r="AB1155" s="24"/>
      <c r="AC1155" s="24">
        <v>0</v>
      </c>
      <c r="AD1155" s="24"/>
      <c r="AE1155" s="24"/>
      <c r="AF1155" s="24"/>
      <c r="AG1155" s="24">
        <v>0</v>
      </c>
      <c r="AH1155" s="24">
        <v>0</v>
      </c>
      <c r="AI1155" s="24"/>
      <c r="AJ1155" s="24">
        <v>0</v>
      </c>
      <c r="AK1155" s="24"/>
      <c r="AL1155" s="24"/>
    </row>
    <row r="1156" spans="1:38" ht="63">
      <c r="A1156" s="8" t="s">
        <v>807</v>
      </c>
      <c r="B1156" s="73" t="s">
        <v>2064</v>
      </c>
      <c r="C1156" s="15" t="s">
        <v>2065</v>
      </c>
      <c r="D1156" s="24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>
        <v>0</v>
      </c>
      <c r="AA1156" s="24">
        <v>0</v>
      </c>
      <c r="AB1156" s="24"/>
      <c r="AC1156" s="24">
        <v>0</v>
      </c>
      <c r="AD1156" s="24"/>
      <c r="AE1156" s="24"/>
      <c r="AF1156" s="24"/>
      <c r="AG1156" s="24">
        <v>0</v>
      </c>
      <c r="AH1156" s="24">
        <v>0</v>
      </c>
      <c r="AI1156" s="24"/>
      <c r="AJ1156" s="24">
        <v>0</v>
      </c>
      <c r="AK1156" s="24"/>
      <c r="AL1156" s="24"/>
    </row>
    <row r="1157" spans="1:38" ht="63">
      <c r="A1157" s="8" t="s">
        <v>807</v>
      </c>
      <c r="B1157" s="73" t="s">
        <v>2066</v>
      </c>
      <c r="C1157" s="15" t="s">
        <v>2067</v>
      </c>
      <c r="D1157" s="24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>
        <v>0</v>
      </c>
      <c r="AA1157" s="24">
        <v>0</v>
      </c>
      <c r="AB1157" s="24"/>
      <c r="AC1157" s="24">
        <v>0</v>
      </c>
      <c r="AD1157" s="24"/>
      <c r="AE1157" s="24"/>
      <c r="AF1157" s="24"/>
      <c r="AG1157" s="24">
        <v>0</v>
      </c>
      <c r="AH1157" s="24">
        <v>0</v>
      </c>
      <c r="AI1157" s="24"/>
      <c r="AJ1157" s="24">
        <v>0</v>
      </c>
      <c r="AK1157" s="24"/>
      <c r="AL1157" s="24"/>
    </row>
    <row r="1158" spans="1:38" ht="94.5">
      <c r="A1158" s="8" t="s">
        <v>2068</v>
      </c>
      <c r="B1158" s="73" t="s">
        <v>2069</v>
      </c>
      <c r="C1158" s="15" t="s">
        <v>2669</v>
      </c>
      <c r="D1158" s="24"/>
      <c r="E1158" s="24"/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>
        <v>4.4229399999999996</v>
      </c>
      <c r="AA1158" s="24">
        <v>0</v>
      </c>
      <c r="AB1158" s="24"/>
      <c r="AC1158" s="24">
        <v>0.70</v>
      </c>
      <c r="AD1158" s="24"/>
      <c r="AE1158" s="24"/>
      <c r="AF1158" s="24"/>
      <c r="AG1158" s="24">
        <v>4.4229399999999996</v>
      </c>
      <c r="AH1158" s="24">
        <v>0</v>
      </c>
      <c r="AI1158" s="24"/>
      <c r="AJ1158" s="24">
        <v>0.70</v>
      </c>
      <c r="AK1158" s="24"/>
      <c r="AL1158" s="24"/>
    </row>
    <row r="1159" spans="1:38" ht="63">
      <c r="A1159" s="8" t="s">
        <v>807</v>
      </c>
      <c r="B1159" s="73" t="s">
        <v>240</v>
      </c>
      <c r="C1159" s="15" t="s">
        <v>2670</v>
      </c>
      <c r="D1159" s="24"/>
      <c r="E1159" s="24"/>
      <c r="F1159" s="24"/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>
        <v>0</v>
      </c>
      <c r="AA1159" s="24">
        <v>0</v>
      </c>
      <c r="AB1159" s="24"/>
      <c r="AC1159" s="24">
        <v>0</v>
      </c>
      <c r="AD1159" s="24"/>
      <c r="AE1159" s="24"/>
      <c r="AF1159" s="24"/>
      <c r="AG1159" s="24">
        <v>0</v>
      </c>
      <c r="AH1159" s="24">
        <v>0</v>
      </c>
      <c r="AI1159" s="24"/>
      <c r="AJ1159" s="24">
        <v>0</v>
      </c>
      <c r="AK1159" s="24"/>
      <c r="AL1159" s="24"/>
    </row>
    <row r="1160" spans="1:38" ht="94.5">
      <c r="A1160" s="8" t="s">
        <v>2068</v>
      </c>
      <c r="B1160" s="73" t="s">
        <v>2070</v>
      </c>
      <c r="C1160" s="15" t="s">
        <v>2671</v>
      </c>
      <c r="D1160" s="24"/>
      <c r="E1160" s="24"/>
      <c r="F1160" s="24"/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>
        <v>0</v>
      </c>
      <c r="AA1160" s="24">
        <v>0</v>
      </c>
      <c r="AB1160" s="24"/>
      <c r="AC1160" s="24">
        <v>0</v>
      </c>
      <c r="AD1160" s="24"/>
      <c r="AE1160" s="24"/>
      <c r="AF1160" s="24"/>
      <c r="AG1160" s="24">
        <v>0</v>
      </c>
      <c r="AH1160" s="24">
        <v>0</v>
      </c>
      <c r="AI1160" s="24"/>
      <c r="AJ1160" s="24">
        <v>0</v>
      </c>
      <c r="AK1160" s="24"/>
      <c r="AL1160" s="24"/>
    </row>
    <row r="1161" spans="1:38" ht="78.75">
      <c r="A1161" s="8" t="s">
        <v>807</v>
      </c>
      <c r="B1161" s="73" t="s">
        <v>2071</v>
      </c>
      <c r="C1161" s="15" t="s">
        <v>2672</v>
      </c>
      <c r="D1161" s="24"/>
      <c r="E1161" s="24"/>
      <c r="F1161" s="24"/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>
        <v>0</v>
      </c>
      <c r="AA1161" s="24">
        <v>0</v>
      </c>
      <c r="AB1161" s="24"/>
      <c r="AC1161" s="24">
        <v>0</v>
      </c>
      <c r="AD1161" s="24"/>
      <c r="AE1161" s="24"/>
      <c r="AF1161" s="24"/>
      <c r="AG1161" s="24">
        <v>0</v>
      </c>
      <c r="AH1161" s="24">
        <v>0</v>
      </c>
      <c r="AI1161" s="24"/>
      <c r="AJ1161" s="24">
        <v>0</v>
      </c>
      <c r="AK1161" s="24"/>
      <c r="AL1161" s="24"/>
    </row>
    <row r="1162" spans="1:38" ht="94.5">
      <c r="A1162" s="8" t="s">
        <v>807</v>
      </c>
      <c r="B1162" s="73" t="s">
        <v>2072</v>
      </c>
      <c r="C1162" s="15" t="s">
        <v>2073</v>
      </c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>
        <v>0</v>
      </c>
      <c r="AA1162" s="24">
        <v>0</v>
      </c>
      <c r="AB1162" s="24"/>
      <c r="AC1162" s="24">
        <v>0</v>
      </c>
      <c r="AD1162" s="24"/>
      <c r="AE1162" s="24"/>
      <c r="AF1162" s="24"/>
      <c r="AG1162" s="24">
        <v>0</v>
      </c>
      <c r="AH1162" s="24">
        <v>0</v>
      </c>
      <c r="AI1162" s="24"/>
      <c r="AJ1162" s="24">
        <v>0</v>
      </c>
      <c r="AK1162" s="24"/>
      <c r="AL1162" s="24"/>
    </row>
    <row r="1163" spans="1:38" ht="47.25">
      <c r="A1163" s="8" t="s">
        <v>807</v>
      </c>
      <c r="B1163" s="73" t="s">
        <v>2074</v>
      </c>
      <c r="C1163" s="15" t="s">
        <v>2673</v>
      </c>
      <c r="D1163" s="24"/>
      <c r="E1163" s="24"/>
      <c r="F1163" s="24"/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>
        <v>81.581980000000001</v>
      </c>
      <c r="AA1163" s="24">
        <v>0</v>
      </c>
      <c r="AB1163" s="24"/>
      <c r="AC1163" s="24">
        <v>8.40</v>
      </c>
      <c r="AD1163" s="24"/>
      <c r="AE1163" s="24"/>
      <c r="AF1163" s="24"/>
      <c r="AG1163" s="24">
        <v>81.581980000000001</v>
      </c>
      <c r="AH1163" s="24">
        <v>0</v>
      </c>
      <c r="AI1163" s="24"/>
      <c r="AJ1163" s="24">
        <v>8.40</v>
      </c>
      <c r="AK1163" s="24"/>
      <c r="AL1163" s="24"/>
    </row>
    <row r="1164" spans="1:38" ht="94.5">
      <c r="A1164" s="8" t="s">
        <v>807</v>
      </c>
      <c r="B1164" s="73" t="s">
        <v>2075</v>
      </c>
      <c r="C1164" s="15" t="s">
        <v>2076</v>
      </c>
      <c r="D1164" s="24"/>
      <c r="E1164" s="24"/>
      <c r="F1164" s="24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>
        <v>165.47898999999998</v>
      </c>
      <c r="AA1164" s="24">
        <v>0</v>
      </c>
      <c r="AB1164" s="24"/>
      <c r="AC1164" s="24">
        <v>11.06</v>
      </c>
      <c r="AD1164" s="24"/>
      <c r="AE1164" s="24"/>
      <c r="AF1164" s="24"/>
      <c r="AG1164" s="24">
        <v>165.47898999999998</v>
      </c>
      <c r="AH1164" s="24">
        <v>0</v>
      </c>
      <c r="AI1164" s="24"/>
      <c r="AJ1164" s="24">
        <v>11.06</v>
      </c>
      <c r="AK1164" s="24"/>
      <c r="AL1164" s="24"/>
    </row>
    <row r="1165" spans="1:38" ht="63">
      <c r="A1165" s="8" t="s">
        <v>807</v>
      </c>
      <c r="B1165" s="73" t="s">
        <v>2077</v>
      </c>
      <c r="C1165" s="15" t="s">
        <v>2674</v>
      </c>
      <c r="D1165" s="24"/>
      <c r="E1165" s="24"/>
      <c r="F1165" s="24"/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>
        <v>0.34912999999999994</v>
      </c>
      <c r="AA1165" s="24">
        <v>0</v>
      </c>
      <c r="AB1165" s="24"/>
      <c r="AC1165" s="24">
        <v>0.04</v>
      </c>
      <c r="AD1165" s="24"/>
      <c r="AE1165" s="24"/>
      <c r="AF1165" s="24"/>
      <c r="AG1165" s="24">
        <v>0.34912999999999994</v>
      </c>
      <c r="AH1165" s="24">
        <v>0</v>
      </c>
      <c r="AI1165" s="24"/>
      <c r="AJ1165" s="24">
        <v>0.04</v>
      </c>
      <c r="AK1165" s="24"/>
      <c r="AL1165" s="24"/>
    </row>
    <row r="1166" spans="1:38" ht="78.75">
      <c r="A1166" s="8" t="s">
        <v>807</v>
      </c>
      <c r="B1166" s="73" t="s">
        <v>2078</v>
      </c>
      <c r="C1166" s="15" t="s">
        <v>2079</v>
      </c>
      <c r="D1166" s="24"/>
      <c r="E1166" s="24"/>
      <c r="F1166" s="24"/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>
        <v>15.701230000000001</v>
      </c>
      <c r="AA1166" s="24">
        <v>1.26</v>
      </c>
      <c r="AB1166" s="24"/>
      <c r="AC1166" s="24">
        <v>1.40</v>
      </c>
      <c r="AD1166" s="24"/>
      <c r="AE1166" s="24"/>
      <c r="AF1166" s="24"/>
      <c r="AG1166" s="24">
        <v>15.701230000000001</v>
      </c>
      <c r="AH1166" s="24">
        <v>1.26</v>
      </c>
      <c r="AI1166" s="24"/>
      <c r="AJ1166" s="24">
        <v>1.40</v>
      </c>
      <c r="AK1166" s="24"/>
      <c r="AL1166" s="24"/>
    </row>
    <row r="1167" spans="1:38" ht="63">
      <c r="A1167" s="8" t="s">
        <v>807</v>
      </c>
      <c r="B1167" s="73" t="s">
        <v>2080</v>
      </c>
      <c r="C1167" s="15" t="s">
        <v>2675</v>
      </c>
      <c r="D1167" s="24"/>
      <c r="E1167" s="24"/>
      <c r="F1167" s="24"/>
      <c r="G1167" s="24"/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>
        <v>0</v>
      </c>
      <c r="AA1167" s="24">
        <v>0</v>
      </c>
      <c r="AB1167" s="24"/>
      <c r="AC1167" s="24">
        <v>0</v>
      </c>
      <c r="AD1167" s="24"/>
      <c r="AE1167" s="24"/>
      <c r="AF1167" s="24"/>
      <c r="AG1167" s="24">
        <v>0</v>
      </c>
      <c r="AH1167" s="24">
        <v>0</v>
      </c>
      <c r="AI1167" s="24"/>
      <c r="AJ1167" s="24">
        <v>0</v>
      </c>
      <c r="AK1167" s="24"/>
      <c r="AL1167" s="24"/>
    </row>
    <row r="1168" spans="1:38" ht="47.25">
      <c r="A1168" s="8" t="s">
        <v>807</v>
      </c>
      <c r="B1168" s="73" t="s">
        <v>2081</v>
      </c>
      <c r="C1168" s="15" t="s">
        <v>2676</v>
      </c>
      <c r="D1168" s="24"/>
      <c r="E1168" s="24"/>
      <c r="F1168" s="24"/>
      <c r="G1168" s="24"/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>
        <v>0</v>
      </c>
      <c r="AA1168" s="24">
        <v>0</v>
      </c>
      <c r="AB1168" s="24"/>
      <c r="AC1168" s="24">
        <v>0</v>
      </c>
      <c r="AD1168" s="24"/>
      <c r="AE1168" s="24"/>
      <c r="AF1168" s="24"/>
      <c r="AG1168" s="24">
        <v>0</v>
      </c>
      <c r="AH1168" s="24">
        <v>0</v>
      </c>
      <c r="AI1168" s="24"/>
      <c r="AJ1168" s="24">
        <v>0</v>
      </c>
      <c r="AK1168" s="24"/>
      <c r="AL1168" s="24"/>
    </row>
    <row r="1169" spans="1:38" ht="47.25">
      <c r="A1169" s="8" t="s">
        <v>807</v>
      </c>
      <c r="B1169" s="73" t="s">
        <v>2082</v>
      </c>
      <c r="C1169" s="15" t="s">
        <v>2083</v>
      </c>
      <c r="D1169" s="24"/>
      <c r="E1169" s="24"/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>
        <v>4.8658000000000001</v>
      </c>
      <c r="AA1169" s="24">
        <v>1.26</v>
      </c>
      <c r="AB1169" s="24"/>
      <c r="AC1169" s="24">
        <v>0.40</v>
      </c>
      <c r="AD1169" s="24"/>
      <c r="AE1169" s="24"/>
      <c r="AF1169" s="24"/>
      <c r="AG1169" s="24">
        <v>4.8658000000000001</v>
      </c>
      <c r="AH1169" s="24">
        <v>1.26</v>
      </c>
      <c r="AI1169" s="24"/>
      <c r="AJ1169" s="24">
        <v>0.40</v>
      </c>
      <c r="AK1169" s="24"/>
      <c r="AL1169" s="24"/>
    </row>
    <row r="1170" spans="1:38" ht="78.75">
      <c r="A1170" s="8" t="s">
        <v>807</v>
      </c>
      <c r="B1170" s="73" t="s">
        <v>2084</v>
      </c>
      <c r="C1170" s="15" t="s">
        <v>2085</v>
      </c>
      <c r="D1170" s="24"/>
      <c r="E1170" s="24"/>
      <c r="F1170" s="24"/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>
        <v>0</v>
      </c>
      <c r="AA1170" s="24">
        <v>0</v>
      </c>
      <c r="AB1170" s="24"/>
      <c r="AC1170" s="24">
        <v>0</v>
      </c>
      <c r="AD1170" s="24"/>
      <c r="AE1170" s="24"/>
      <c r="AF1170" s="24"/>
      <c r="AG1170" s="24">
        <v>0</v>
      </c>
      <c r="AH1170" s="24">
        <v>0</v>
      </c>
      <c r="AI1170" s="24"/>
      <c r="AJ1170" s="24">
        <v>0</v>
      </c>
      <c r="AK1170" s="24"/>
      <c r="AL1170" s="24"/>
    </row>
    <row r="1171" spans="1:38" ht="63">
      <c r="A1171" s="8" t="s">
        <v>807</v>
      </c>
      <c r="B1171" s="73" t="s">
        <v>2086</v>
      </c>
      <c r="C1171" s="15" t="s">
        <v>2087</v>
      </c>
      <c r="D1171" s="24"/>
      <c r="E1171" s="24"/>
      <c r="F1171" s="24"/>
      <c r="G1171" s="24"/>
      <c r="H1171" s="24"/>
      <c r="I1171" s="24"/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>
        <v>17.230080000000001</v>
      </c>
      <c r="AA1171" s="24">
        <v>2.63</v>
      </c>
      <c r="AB1171" s="24"/>
      <c r="AC1171" s="24">
        <v>0.70</v>
      </c>
      <c r="AD1171" s="24"/>
      <c r="AE1171" s="24"/>
      <c r="AF1171" s="24"/>
      <c r="AG1171" s="24">
        <v>17.230080000000001</v>
      </c>
      <c r="AH1171" s="24">
        <v>2.63</v>
      </c>
      <c r="AI1171" s="24"/>
      <c r="AJ1171" s="24">
        <v>0.70</v>
      </c>
      <c r="AK1171" s="24"/>
      <c r="AL1171" s="24"/>
    </row>
    <row r="1172" spans="1:38" ht="63">
      <c r="A1172" s="8" t="s">
        <v>807</v>
      </c>
      <c r="B1172" s="73" t="s">
        <v>2088</v>
      </c>
      <c r="C1172" s="15" t="s">
        <v>2089</v>
      </c>
      <c r="D1172" s="24"/>
      <c r="E1172" s="24"/>
      <c r="F1172" s="24"/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>
        <v>18.501819999999999</v>
      </c>
      <c r="AA1172" s="24">
        <v>0</v>
      </c>
      <c r="AB1172" s="24"/>
      <c r="AC1172" s="24">
        <v>0</v>
      </c>
      <c r="AD1172" s="24"/>
      <c r="AE1172" s="24"/>
      <c r="AF1172" s="24"/>
      <c r="AG1172" s="24">
        <v>18.501819999999999</v>
      </c>
      <c r="AH1172" s="24">
        <v>0</v>
      </c>
      <c r="AI1172" s="24"/>
      <c r="AJ1172" s="24">
        <v>0</v>
      </c>
      <c r="AK1172" s="24"/>
      <c r="AL1172" s="24"/>
    </row>
    <row r="1173" spans="1:38" ht="126">
      <c r="A1173" s="8" t="s">
        <v>807</v>
      </c>
      <c r="B1173" s="73" t="s">
        <v>2090</v>
      </c>
      <c r="C1173" s="15" t="s">
        <v>2677</v>
      </c>
      <c r="D1173" s="24"/>
      <c r="E1173" s="24"/>
      <c r="F1173" s="24"/>
      <c r="G1173" s="24"/>
      <c r="H1173" s="24"/>
      <c r="I1173" s="24"/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>
        <v>61.74242000000001</v>
      </c>
      <c r="AA1173" s="24">
        <v>8.90</v>
      </c>
      <c r="AB1173" s="24"/>
      <c r="AC1173" s="24">
        <v>2.70</v>
      </c>
      <c r="AD1173" s="24"/>
      <c r="AE1173" s="24"/>
      <c r="AF1173" s="24"/>
      <c r="AG1173" s="24">
        <v>61.74242000000001</v>
      </c>
      <c r="AH1173" s="24">
        <v>8.90</v>
      </c>
      <c r="AI1173" s="24"/>
      <c r="AJ1173" s="24">
        <v>2.70</v>
      </c>
      <c r="AK1173" s="24"/>
      <c r="AL1173" s="24"/>
    </row>
    <row r="1174" spans="1:38" ht="78.75">
      <c r="A1174" s="8" t="s">
        <v>807</v>
      </c>
      <c r="B1174" s="73" t="s">
        <v>2091</v>
      </c>
      <c r="C1174" s="15" t="s">
        <v>2678</v>
      </c>
      <c r="D1174" s="24"/>
      <c r="E1174" s="24"/>
      <c r="F1174" s="24"/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>
        <v>0</v>
      </c>
      <c r="AA1174" s="24">
        <v>0</v>
      </c>
      <c r="AB1174" s="24"/>
      <c r="AC1174" s="24">
        <v>0</v>
      </c>
      <c r="AD1174" s="24"/>
      <c r="AE1174" s="24"/>
      <c r="AF1174" s="24"/>
      <c r="AG1174" s="24">
        <v>0</v>
      </c>
      <c r="AH1174" s="24">
        <v>0</v>
      </c>
      <c r="AI1174" s="24"/>
      <c r="AJ1174" s="24">
        <v>0</v>
      </c>
      <c r="AK1174" s="24"/>
      <c r="AL1174" s="24"/>
    </row>
    <row r="1175" spans="1:38" ht="47.25">
      <c r="A1175" s="8" t="s">
        <v>807</v>
      </c>
      <c r="B1175" s="73" t="s">
        <v>2092</v>
      </c>
      <c r="C1175" s="15" t="s">
        <v>2679</v>
      </c>
      <c r="D1175" s="24"/>
      <c r="E1175" s="24"/>
      <c r="F1175" s="24"/>
      <c r="G1175" s="24"/>
      <c r="H1175" s="24"/>
      <c r="I1175" s="24"/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>
        <v>14.78628</v>
      </c>
      <c r="AA1175" s="24">
        <v>0.80</v>
      </c>
      <c r="AB1175" s="24"/>
      <c r="AC1175" s="24">
        <v>0.79900000000000004</v>
      </c>
      <c r="AD1175" s="24"/>
      <c r="AE1175" s="24"/>
      <c r="AF1175" s="24"/>
      <c r="AG1175" s="24">
        <v>14.78628</v>
      </c>
      <c r="AH1175" s="24">
        <v>0.80</v>
      </c>
      <c r="AI1175" s="24"/>
      <c r="AJ1175" s="24">
        <v>0.79900000000000004</v>
      </c>
      <c r="AK1175" s="24"/>
      <c r="AL1175" s="24"/>
    </row>
    <row r="1176" spans="1:38" ht="126">
      <c r="A1176" s="8" t="s">
        <v>807</v>
      </c>
      <c r="B1176" s="73" t="s">
        <v>2093</v>
      </c>
      <c r="C1176" s="15" t="s">
        <v>2680</v>
      </c>
      <c r="D1176" s="24"/>
      <c r="E1176" s="24"/>
      <c r="F1176" s="24"/>
      <c r="G1176" s="24"/>
      <c r="H1176" s="24"/>
      <c r="I1176" s="24"/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>
        <v>11.073540000000001</v>
      </c>
      <c r="AA1176" s="24">
        <v>0</v>
      </c>
      <c r="AB1176" s="24"/>
      <c r="AC1176" s="24">
        <v>0.24</v>
      </c>
      <c r="AD1176" s="24"/>
      <c r="AE1176" s="24"/>
      <c r="AF1176" s="24"/>
      <c r="AG1176" s="24">
        <v>11.073540000000001</v>
      </c>
      <c r="AH1176" s="24">
        <v>0</v>
      </c>
      <c r="AI1176" s="24"/>
      <c r="AJ1176" s="24">
        <v>0.24</v>
      </c>
      <c r="AK1176" s="24"/>
      <c r="AL1176" s="24"/>
    </row>
    <row r="1177" spans="1:38" ht="78.75">
      <c r="A1177" s="8" t="s">
        <v>807</v>
      </c>
      <c r="B1177" s="73" t="s">
        <v>2094</v>
      </c>
      <c r="C1177" s="15" t="s">
        <v>2681</v>
      </c>
      <c r="D1177" s="24"/>
      <c r="E1177" s="24"/>
      <c r="F1177" s="24"/>
      <c r="G1177" s="24"/>
      <c r="H1177" s="24"/>
      <c r="I1177" s="24"/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>
        <v>9.1915700000000005</v>
      </c>
      <c r="AA1177" s="24">
        <v>0</v>
      </c>
      <c r="AB1177" s="24"/>
      <c r="AC1177" s="24">
        <v>0.22</v>
      </c>
      <c r="AD1177" s="24"/>
      <c r="AE1177" s="24"/>
      <c r="AF1177" s="24"/>
      <c r="AG1177" s="24">
        <v>9.1915700000000005</v>
      </c>
      <c r="AH1177" s="24">
        <v>0</v>
      </c>
      <c r="AI1177" s="24"/>
      <c r="AJ1177" s="24">
        <v>0.22</v>
      </c>
      <c r="AK1177" s="24"/>
      <c r="AL1177" s="24"/>
    </row>
    <row r="1178" spans="1:38" ht="78.75">
      <c r="A1178" s="8" t="s">
        <v>807</v>
      </c>
      <c r="B1178" s="73" t="s">
        <v>2095</v>
      </c>
      <c r="C1178" s="15" t="s">
        <v>2096</v>
      </c>
      <c r="D1178" s="24"/>
      <c r="E1178" s="24"/>
      <c r="F1178" s="24"/>
      <c r="G1178" s="24"/>
      <c r="H1178" s="24"/>
      <c r="I1178" s="24"/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>
        <v>0.35852999999999996</v>
      </c>
      <c r="AA1178" s="24">
        <v>0</v>
      </c>
      <c r="AB1178" s="24"/>
      <c r="AC1178" s="24">
        <v>0.20</v>
      </c>
      <c r="AD1178" s="24"/>
      <c r="AE1178" s="24"/>
      <c r="AF1178" s="24"/>
      <c r="AG1178" s="24">
        <v>0.35852999999999996</v>
      </c>
      <c r="AH1178" s="24">
        <v>0</v>
      </c>
      <c r="AI1178" s="24"/>
      <c r="AJ1178" s="24">
        <v>0.20</v>
      </c>
      <c r="AK1178" s="24"/>
      <c r="AL1178" s="24"/>
    </row>
    <row r="1179" spans="1:38" ht="110.25">
      <c r="A1179" s="8" t="s">
        <v>807</v>
      </c>
      <c r="B1179" s="73" t="s">
        <v>2097</v>
      </c>
      <c r="C1179" s="15" t="s">
        <v>2682</v>
      </c>
      <c r="D1179" s="24"/>
      <c r="E1179" s="24"/>
      <c r="F1179" s="24"/>
      <c r="G1179" s="24"/>
      <c r="H1179" s="24"/>
      <c r="I1179" s="24"/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>
        <v>0</v>
      </c>
      <c r="AA1179" s="24">
        <v>0</v>
      </c>
      <c r="AB1179" s="24"/>
      <c r="AC1179" s="24">
        <v>0</v>
      </c>
      <c r="AD1179" s="24"/>
      <c r="AE1179" s="24"/>
      <c r="AF1179" s="24"/>
      <c r="AG1179" s="24">
        <v>0</v>
      </c>
      <c r="AH1179" s="24">
        <v>0</v>
      </c>
      <c r="AI1179" s="24"/>
      <c r="AJ1179" s="24">
        <v>0</v>
      </c>
      <c r="AK1179" s="24"/>
      <c r="AL1179" s="24"/>
    </row>
    <row r="1180" spans="1:38" ht="94.5">
      <c r="A1180" s="8" t="s">
        <v>807</v>
      </c>
      <c r="B1180" s="73" t="s">
        <v>2098</v>
      </c>
      <c r="C1180" s="15" t="s">
        <v>2099</v>
      </c>
      <c r="D1180" s="24"/>
      <c r="E1180" s="24"/>
      <c r="F1180" s="24"/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>
        <v>0</v>
      </c>
      <c r="AA1180" s="24">
        <v>0</v>
      </c>
      <c r="AB1180" s="24"/>
      <c r="AC1180" s="24">
        <v>0</v>
      </c>
      <c r="AD1180" s="24"/>
      <c r="AE1180" s="24"/>
      <c r="AF1180" s="24"/>
      <c r="AG1180" s="24">
        <v>0</v>
      </c>
      <c r="AH1180" s="24">
        <v>0</v>
      </c>
      <c r="AI1180" s="24"/>
      <c r="AJ1180" s="24">
        <v>0</v>
      </c>
      <c r="AK1180" s="24"/>
      <c r="AL1180" s="24"/>
    </row>
    <row r="1181" spans="1:38" ht="78.75">
      <c r="A1181" s="8" t="s">
        <v>807</v>
      </c>
      <c r="B1181" s="73" t="s">
        <v>2100</v>
      </c>
      <c r="C1181" s="15" t="s">
        <v>2101</v>
      </c>
      <c r="D1181" s="24"/>
      <c r="E1181" s="24"/>
      <c r="F1181" s="24"/>
      <c r="G1181" s="24"/>
      <c r="H1181" s="24"/>
      <c r="I1181" s="24"/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>
        <v>0</v>
      </c>
      <c r="AA1181" s="24">
        <v>0</v>
      </c>
      <c r="AB1181" s="24"/>
      <c r="AC1181" s="24">
        <v>0</v>
      </c>
      <c r="AD1181" s="24"/>
      <c r="AE1181" s="24"/>
      <c r="AF1181" s="24"/>
      <c r="AG1181" s="24">
        <v>0</v>
      </c>
      <c r="AH1181" s="24">
        <v>0</v>
      </c>
      <c r="AI1181" s="24"/>
      <c r="AJ1181" s="24">
        <v>0</v>
      </c>
      <c r="AK1181" s="24"/>
      <c r="AL1181" s="24"/>
    </row>
    <row r="1182" spans="1:38" ht="63">
      <c r="A1182" s="8" t="s">
        <v>807</v>
      </c>
      <c r="B1182" s="73" t="s">
        <v>2102</v>
      </c>
      <c r="C1182" s="15" t="s">
        <v>2103</v>
      </c>
      <c r="D1182" s="24"/>
      <c r="E1182" s="24"/>
      <c r="F1182" s="24"/>
      <c r="G1182" s="24"/>
      <c r="H1182" s="24"/>
      <c r="I1182" s="24"/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>
        <v>0</v>
      </c>
      <c r="AA1182" s="24">
        <v>0</v>
      </c>
      <c r="AB1182" s="24"/>
      <c r="AC1182" s="24">
        <v>0</v>
      </c>
      <c r="AD1182" s="24"/>
      <c r="AE1182" s="24"/>
      <c r="AF1182" s="24"/>
      <c r="AG1182" s="24">
        <v>0</v>
      </c>
      <c r="AH1182" s="24">
        <v>0</v>
      </c>
      <c r="AI1182" s="24"/>
      <c r="AJ1182" s="24">
        <v>0</v>
      </c>
      <c r="AK1182" s="24"/>
      <c r="AL1182" s="24"/>
    </row>
    <row r="1183" spans="1:38" ht="63">
      <c r="A1183" s="8" t="s">
        <v>807</v>
      </c>
      <c r="B1183" s="73" t="s">
        <v>2104</v>
      </c>
      <c r="C1183" s="15" t="s">
        <v>2105</v>
      </c>
      <c r="D1183" s="24"/>
      <c r="E1183" s="24"/>
      <c r="F1183" s="24"/>
      <c r="G1183" s="24"/>
      <c r="H1183" s="24"/>
      <c r="I1183" s="24"/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>
        <v>39.572540000000004</v>
      </c>
      <c r="AA1183" s="24">
        <v>0</v>
      </c>
      <c r="AB1183" s="24"/>
      <c r="AC1183" s="24">
        <v>2</v>
      </c>
      <c r="AD1183" s="24"/>
      <c r="AE1183" s="24"/>
      <c r="AF1183" s="24"/>
      <c r="AG1183" s="24">
        <v>39.572540000000004</v>
      </c>
      <c r="AH1183" s="24">
        <v>0</v>
      </c>
      <c r="AI1183" s="24"/>
      <c r="AJ1183" s="24">
        <v>2</v>
      </c>
      <c r="AK1183" s="24"/>
      <c r="AL1183" s="24"/>
    </row>
    <row r="1184" spans="1:38" ht="47.25">
      <c r="A1184" s="8" t="s">
        <v>807</v>
      </c>
      <c r="B1184" s="73" t="s">
        <v>2106</v>
      </c>
      <c r="C1184" s="15" t="s">
        <v>2683</v>
      </c>
      <c r="D1184" s="24"/>
      <c r="E1184" s="24"/>
      <c r="F1184" s="24"/>
      <c r="G1184" s="24"/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>
        <v>0.9183800000000002</v>
      </c>
      <c r="AA1184" s="24">
        <v>0</v>
      </c>
      <c r="AB1184" s="24"/>
      <c r="AC1184" s="24">
        <v>0.16</v>
      </c>
      <c r="AD1184" s="24"/>
      <c r="AE1184" s="24"/>
      <c r="AF1184" s="24"/>
      <c r="AG1184" s="24">
        <v>0.9183800000000002</v>
      </c>
      <c r="AH1184" s="24">
        <v>0</v>
      </c>
      <c r="AI1184" s="24"/>
      <c r="AJ1184" s="24">
        <v>0.16</v>
      </c>
      <c r="AK1184" s="24"/>
      <c r="AL1184" s="24"/>
    </row>
    <row r="1185" spans="1:38" ht="94.5">
      <c r="A1185" s="8" t="s">
        <v>807</v>
      </c>
      <c r="B1185" s="73" t="s">
        <v>2107</v>
      </c>
      <c r="C1185" s="15" t="s">
        <v>2108</v>
      </c>
      <c r="D1185" s="24"/>
      <c r="E1185" s="24"/>
      <c r="F1185" s="24"/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>
        <v>0</v>
      </c>
      <c r="AA1185" s="24">
        <v>0</v>
      </c>
      <c r="AB1185" s="24"/>
      <c r="AC1185" s="24">
        <v>0</v>
      </c>
      <c r="AD1185" s="24"/>
      <c r="AE1185" s="24"/>
      <c r="AF1185" s="24"/>
      <c r="AG1185" s="24">
        <v>0</v>
      </c>
      <c r="AH1185" s="24">
        <v>0</v>
      </c>
      <c r="AI1185" s="24"/>
      <c r="AJ1185" s="24">
        <v>0</v>
      </c>
      <c r="AK1185" s="24"/>
      <c r="AL1185" s="24"/>
    </row>
    <row r="1186" spans="1:38" ht="78.75">
      <c r="A1186" s="8" t="s">
        <v>807</v>
      </c>
      <c r="B1186" s="73" t="s">
        <v>2109</v>
      </c>
      <c r="C1186" s="15" t="s">
        <v>2110</v>
      </c>
      <c r="D1186" s="24"/>
      <c r="E1186" s="24"/>
      <c r="F1186" s="24"/>
      <c r="G1186" s="24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>
        <v>4.6406700000000001</v>
      </c>
      <c r="AA1186" s="24">
        <v>0</v>
      </c>
      <c r="AB1186" s="24"/>
      <c r="AC1186" s="24">
        <v>0.46800000000000003</v>
      </c>
      <c r="AD1186" s="24"/>
      <c r="AE1186" s="24"/>
      <c r="AF1186" s="24"/>
      <c r="AG1186" s="24">
        <v>4.6406700000000001</v>
      </c>
      <c r="AH1186" s="24">
        <v>0</v>
      </c>
      <c r="AI1186" s="24"/>
      <c r="AJ1186" s="24">
        <v>0.46800000000000003</v>
      </c>
      <c r="AK1186" s="24"/>
      <c r="AL1186" s="24"/>
    </row>
    <row r="1187" spans="1:38" ht="94.5">
      <c r="A1187" s="8" t="s">
        <v>807</v>
      </c>
      <c r="B1187" s="73" t="s">
        <v>2111</v>
      </c>
      <c r="C1187" s="15" t="s">
        <v>2684</v>
      </c>
      <c r="D1187" s="24"/>
      <c r="E1187" s="24"/>
      <c r="F1187" s="24"/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>
        <v>0</v>
      </c>
      <c r="AA1187" s="24">
        <v>0</v>
      </c>
      <c r="AB1187" s="24"/>
      <c r="AC1187" s="24">
        <v>0</v>
      </c>
      <c r="AD1187" s="24"/>
      <c r="AE1187" s="24"/>
      <c r="AF1187" s="24"/>
      <c r="AG1187" s="24">
        <v>0</v>
      </c>
      <c r="AH1187" s="24">
        <v>0</v>
      </c>
      <c r="AI1187" s="24"/>
      <c r="AJ1187" s="24">
        <v>0</v>
      </c>
      <c r="AK1187" s="24"/>
      <c r="AL1187" s="24"/>
    </row>
    <row r="1188" spans="1:38" ht="110.25">
      <c r="A1188" s="8" t="s">
        <v>807</v>
      </c>
      <c r="B1188" s="73" t="s">
        <v>2112</v>
      </c>
      <c r="C1188" s="15" t="s">
        <v>2685</v>
      </c>
      <c r="D1188" s="24"/>
      <c r="E1188" s="24"/>
      <c r="F1188" s="24"/>
      <c r="G1188" s="24"/>
      <c r="H1188" s="24"/>
      <c r="I1188" s="24"/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>
        <v>0</v>
      </c>
      <c r="AA1188" s="24">
        <v>0</v>
      </c>
      <c r="AB1188" s="24"/>
      <c r="AC1188" s="24">
        <v>0</v>
      </c>
      <c r="AD1188" s="24"/>
      <c r="AE1188" s="24"/>
      <c r="AF1188" s="24"/>
      <c r="AG1188" s="24">
        <v>0</v>
      </c>
      <c r="AH1188" s="24">
        <v>0</v>
      </c>
      <c r="AI1188" s="24"/>
      <c r="AJ1188" s="24">
        <v>0</v>
      </c>
      <c r="AK1188" s="24"/>
      <c r="AL1188" s="24"/>
    </row>
    <row r="1189" spans="1:38" ht="78.75">
      <c r="A1189" s="8" t="s">
        <v>807</v>
      </c>
      <c r="B1189" s="73" t="s">
        <v>2113</v>
      </c>
      <c r="C1189" s="15" t="s">
        <v>2686</v>
      </c>
      <c r="D1189" s="24"/>
      <c r="E1189" s="24"/>
      <c r="F1189" s="24"/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>
        <v>1.5581300000000002</v>
      </c>
      <c r="AA1189" s="24">
        <v>0</v>
      </c>
      <c r="AB1189" s="24"/>
      <c r="AC1189" s="24">
        <v>0.80</v>
      </c>
      <c r="AD1189" s="24"/>
      <c r="AE1189" s="24"/>
      <c r="AF1189" s="24"/>
      <c r="AG1189" s="24">
        <v>1.5581300000000002</v>
      </c>
      <c r="AH1189" s="24">
        <v>0</v>
      </c>
      <c r="AI1189" s="24"/>
      <c r="AJ1189" s="24">
        <v>0.80</v>
      </c>
      <c r="AK1189" s="24"/>
      <c r="AL1189" s="24"/>
    </row>
    <row r="1190" spans="1:38" ht="78.75">
      <c r="A1190" s="8" t="s">
        <v>807</v>
      </c>
      <c r="B1190" s="73" t="s">
        <v>2114</v>
      </c>
      <c r="C1190" s="15" t="s">
        <v>2687</v>
      </c>
      <c r="D1190" s="24"/>
      <c r="E1190" s="24"/>
      <c r="F1190" s="24"/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>
        <v>0</v>
      </c>
      <c r="AA1190" s="24">
        <v>0</v>
      </c>
      <c r="AB1190" s="24"/>
      <c r="AC1190" s="24">
        <v>0</v>
      </c>
      <c r="AD1190" s="24"/>
      <c r="AE1190" s="24"/>
      <c r="AF1190" s="24"/>
      <c r="AG1190" s="24">
        <v>0</v>
      </c>
      <c r="AH1190" s="24">
        <v>0</v>
      </c>
      <c r="AI1190" s="24"/>
      <c r="AJ1190" s="24">
        <v>0</v>
      </c>
      <c r="AK1190" s="24"/>
      <c r="AL1190" s="24"/>
    </row>
    <row r="1191" spans="1:38" ht="110.25">
      <c r="A1191" s="8" t="s">
        <v>804</v>
      </c>
      <c r="B1191" s="73" t="s">
        <v>2115</v>
      </c>
      <c r="C1191" s="15" t="s">
        <v>2688</v>
      </c>
      <c r="D1191" s="24"/>
      <c r="E1191" s="24"/>
      <c r="F1191" s="24"/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>
        <v>3.5944200000000004</v>
      </c>
      <c r="AA1191" s="24">
        <v>0</v>
      </c>
      <c r="AB1191" s="24"/>
      <c r="AC1191" s="24">
        <v>0.60</v>
      </c>
      <c r="AD1191" s="24"/>
      <c r="AE1191" s="24"/>
      <c r="AF1191" s="24"/>
      <c r="AG1191" s="24">
        <v>3.5944200000000004</v>
      </c>
      <c r="AH1191" s="24">
        <v>0</v>
      </c>
      <c r="AI1191" s="24"/>
      <c r="AJ1191" s="24">
        <v>0.60</v>
      </c>
      <c r="AK1191" s="24"/>
      <c r="AL1191" s="24"/>
    </row>
    <row r="1192" spans="1:38" ht="63">
      <c r="A1192" s="8" t="s">
        <v>804</v>
      </c>
      <c r="B1192" s="73" t="s">
        <v>2116</v>
      </c>
      <c r="C1192" s="15" t="s">
        <v>2689</v>
      </c>
      <c r="D1192" s="24"/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>
        <v>0</v>
      </c>
      <c r="AA1192" s="24">
        <v>0</v>
      </c>
      <c r="AB1192" s="24"/>
      <c r="AC1192" s="24">
        <v>0</v>
      </c>
      <c r="AD1192" s="24"/>
      <c r="AE1192" s="24"/>
      <c r="AF1192" s="24"/>
      <c r="AG1192" s="24">
        <v>0</v>
      </c>
      <c r="AH1192" s="24">
        <v>0</v>
      </c>
      <c r="AI1192" s="24"/>
      <c r="AJ1192" s="24">
        <v>0</v>
      </c>
      <c r="AK1192" s="24"/>
      <c r="AL1192" s="24"/>
    </row>
    <row r="1193" spans="1:38" ht="94.5">
      <c r="A1193" s="8" t="s">
        <v>807</v>
      </c>
      <c r="B1193" s="73" t="s">
        <v>2117</v>
      </c>
      <c r="C1193" s="15" t="s">
        <v>2118</v>
      </c>
      <c r="D1193" s="24"/>
      <c r="E1193" s="24"/>
      <c r="F1193" s="24"/>
      <c r="G1193" s="24"/>
      <c r="H1193" s="24"/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>
        <v>0</v>
      </c>
      <c r="AA1193" s="24">
        <v>0</v>
      </c>
      <c r="AB1193" s="24"/>
      <c r="AC1193" s="24">
        <v>0</v>
      </c>
      <c r="AD1193" s="24"/>
      <c r="AE1193" s="24"/>
      <c r="AF1193" s="24"/>
      <c r="AG1193" s="24">
        <v>0</v>
      </c>
      <c r="AH1193" s="24">
        <v>0</v>
      </c>
      <c r="AI1193" s="24"/>
      <c r="AJ1193" s="24">
        <v>0</v>
      </c>
      <c r="AK1193" s="24"/>
      <c r="AL1193" s="24"/>
    </row>
    <row r="1194" spans="1:38" ht="78.75">
      <c r="A1194" s="8" t="s">
        <v>807</v>
      </c>
      <c r="B1194" s="73" t="s">
        <v>2119</v>
      </c>
      <c r="C1194" s="15" t="s">
        <v>2120</v>
      </c>
      <c r="D1194" s="24"/>
      <c r="E1194" s="24"/>
      <c r="F1194" s="24"/>
      <c r="G1194" s="24"/>
      <c r="H1194" s="24"/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>
        <v>13.33962</v>
      </c>
      <c r="AA1194" s="24">
        <v>1.26</v>
      </c>
      <c r="AB1194" s="24"/>
      <c r="AC1194" s="24">
        <v>0.40</v>
      </c>
      <c r="AD1194" s="24"/>
      <c r="AE1194" s="24"/>
      <c r="AF1194" s="24"/>
      <c r="AG1194" s="24">
        <v>13.33962</v>
      </c>
      <c r="AH1194" s="24">
        <v>1.26</v>
      </c>
      <c r="AI1194" s="24"/>
      <c r="AJ1194" s="24">
        <v>0.40</v>
      </c>
      <c r="AK1194" s="24"/>
      <c r="AL1194" s="24"/>
    </row>
    <row r="1195" spans="1:38" ht="94.5">
      <c r="A1195" s="8" t="s">
        <v>807</v>
      </c>
      <c r="B1195" s="73" t="s">
        <v>2121</v>
      </c>
      <c r="C1195" s="15" t="s">
        <v>2122</v>
      </c>
      <c r="D1195" s="24"/>
      <c r="E1195" s="24"/>
      <c r="F1195" s="24"/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>
        <v>11.099110000000001</v>
      </c>
      <c r="AA1195" s="24">
        <v>2</v>
      </c>
      <c r="AB1195" s="24"/>
      <c r="AC1195" s="24">
        <v>0.40</v>
      </c>
      <c r="AD1195" s="24"/>
      <c r="AE1195" s="24"/>
      <c r="AF1195" s="24"/>
      <c r="AG1195" s="24">
        <v>11.099110000000001</v>
      </c>
      <c r="AH1195" s="24">
        <v>2</v>
      </c>
      <c r="AI1195" s="24"/>
      <c r="AJ1195" s="24">
        <v>0.40</v>
      </c>
      <c r="AK1195" s="24"/>
      <c r="AL1195" s="24"/>
    </row>
    <row r="1196" spans="1:38" ht="47.25">
      <c r="A1196" s="8" t="s">
        <v>807</v>
      </c>
      <c r="B1196" s="73" t="s">
        <v>2123</v>
      </c>
      <c r="C1196" s="15" t="s">
        <v>2124</v>
      </c>
      <c r="D1196" s="24"/>
      <c r="E1196" s="24"/>
      <c r="F1196" s="24"/>
      <c r="G1196" s="24"/>
      <c r="H1196" s="24"/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>
        <v>2.4262600000000001</v>
      </c>
      <c r="AA1196" s="24">
        <v>0.63</v>
      </c>
      <c r="AB1196" s="24"/>
      <c r="AC1196" s="24">
        <v>0.10</v>
      </c>
      <c r="AD1196" s="24"/>
      <c r="AE1196" s="24"/>
      <c r="AF1196" s="24"/>
      <c r="AG1196" s="24">
        <v>2.4262600000000001</v>
      </c>
      <c r="AH1196" s="24">
        <v>0.63</v>
      </c>
      <c r="AI1196" s="24"/>
      <c r="AJ1196" s="24">
        <v>0.10</v>
      </c>
      <c r="AK1196" s="24"/>
      <c r="AL1196" s="24"/>
    </row>
    <row r="1197" spans="1:38" ht="78.75">
      <c r="A1197" s="8" t="s">
        <v>807</v>
      </c>
      <c r="B1197" s="73" t="s">
        <v>2125</v>
      </c>
      <c r="C1197" s="15" t="s">
        <v>2690</v>
      </c>
      <c r="D1197" s="24"/>
      <c r="E1197" s="24"/>
      <c r="F1197" s="24"/>
      <c r="G1197" s="24"/>
      <c r="H1197" s="24"/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>
        <v>121.83572000000001</v>
      </c>
      <c r="AA1197" s="24">
        <v>0</v>
      </c>
      <c r="AB1197" s="24"/>
      <c r="AC1197" s="24">
        <v>0</v>
      </c>
      <c r="AD1197" s="24"/>
      <c r="AE1197" s="24"/>
      <c r="AF1197" s="24"/>
      <c r="AG1197" s="24">
        <v>121.83572000000001</v>
      </c>
      <c r="AH1197" s="24">
        <v>0</v>
      </c>
      <c r="AI1197" s="24"/>
      <c r="AJ1197" s="24">
        <v>0</v>
      </c>
      <c r="AK1197" s="24"/>
      <c r="AL1197" s="24"/>
    </row>
    <row r="1198" spans="1:38" ht="141.75">
      <c r="A1198" s="8" t="s">
        <v>807</v>
      </c>
      <c r="B1198" s="73" t="s">
        <v>2126</v>
      </c>
      <c r="C1198" s="15" t="s">
        <v>2691</v>
      </c>
      <c r="D1198" s="24"/>
      <c r="E1198" s="24"/>
      <c r="F1198" s="24"/>
      <c r="G1198" s="24"/>
      <c r="H1198" s="24"/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>
        <v>0</v>
      </c>
      <c r="AA1198" s="24">
        <v>0</v>
      </c>
      <c r="AB1198" s="24"/>
      <c r="AC1198" s="24">
        <v>0</v>
      </c>
      <c r="AD1198" s="24"/>
      <c r="AE1198" s="24"/>
      <c r="AF1198" s="24"/>
      <c r="AG1198" s="24">
        <v>0</v>
      </c>
      <c r="AH1198" s="24">
        <v>0</v>
      </c>
      <c r="AI1198" s="24"/>
      <c r="AJ1198" s="24">
        <v>0</v>
      </c>
      <c r="AK1198" s="24"/>
      <c r="AL1198" s="24"/>
    </row>
    <row r="1199" spans="1:38" ht="94.5">
      <c r="A1199" s="8" t="s">
        <v>807</v>
      </c>
      <c r="B1199" s="73" t="s">
        <v>2127</v>
      </c>
      <c r="C1199" s="15" t="s">
        <v>2128</v>
      </c>
      <c r="D1199" s="24"/>
      <c r="E1199" s="24"/>
      <c r="F1199" s="24"/>
      <c r="G1199" s="24"/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>
        <v>0</v>
      </c>
      <c r="AA1199" s="24">
        <v>0</v>
      </c>
      <c r="AB1199" s="24"/>
      <c r="AC1199" s="24">
        <v>0</v>
      </c>
      <c r="AD1199" s="24"/>
      <c r="AE1199" s="24"/>
      <c r="AF1199" s="24"/>
      <c r="AG1199" s="24">
        <v>0</v>
      </c>
      <c r="AH1199" s="24">
        <v>0</v>
      </c>
      <c r="AI1199" s="24"/>
      <c r="AJ1199" s="24">
        <v>0</v>
      </c>
      <c r="AK1199" s="24"/>
      <c r="AL1199" s="24"/>
    </row>
    <row r="1200" spans="1:38" ht="110.25">
      <c r="A1200" s="8" t="s">
        <v>807</v>
      </c>
      <c r="B1200" s="73" t="s">
        <v>2129</v>
      </c>
      <c r="C1200" s="15" t="s">
        <v>2130</v>
      </c>
      <c r="D1200" s="24"/>
      <c r="E1200" s="24"/>
      <c r="F1200" s="24"/>
      <c r="G1200" s="24"/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>
        <v>1.67933</v>
      </c>
      <c r="AA1200" s="24">
        <v>0.25</v>
      </c>
      <c r="AB1200" s="24"/>
      <c r="AC1200" s="24">
        <v>0.15</v>
      </c>
      <c r="AD1200" s="24"/>
      <c r="AE1200" s="24"/>
      <c r="AF1200" s="24"/>
      <c r="AG1200" s="24">
        <v>1.67933</v>
      </c>
      <c r="AH1200" s="24">
        <v>0.25</v>
      </c>
      <c r="AI1200" s="24"/>
      <c r="AJ1200" s="24">
        <v>0.15</v>
      </c>
      <c r="AK1200" s="24"/>
      <c r="AL1200" s="24"/>
    </row>
    <row r="1201" spans="1:38" ht="63">
      <c r="A1201" s="8" t="s">
        <v>807</v>
      </c>
      <c r="B1201" s="73" t="s">
        <v>2131</v>
      </c>
      <c r="C1201" s="15" t="s">
        <v>2132</v>
      </c>
      <c r="D1201" s="24"/>
      <c r="E1201" s="24"/>
      <c r="F1201" s="24"/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>
        <v>15.247190000000002</v>
      </c>
      <c r="AA1201" s="24">
        <v>2</v>
      </c>
      <c r="AB1201" s="24"/>
      <c r="AC1201" s="24">
        <v>1.20</v>
      </c>
      <c r="AD1201" s="24"/>
      <c r="AE1201" s="24"/>
      <c r="AF1201" s="24"/>
      <c r="AG1201" s="24">
        <v>15.247190000000002</v>
      </c>
      <c r="AH1201" s="24">
        <v>2</v>
      </c>
      <c r="AI1201" s="24"/>
      <c r="AJ1201" s="24">
        <v>1.20</v>
      </c>
      <c r="AK1201" s="24"/>
      <c r="AL1201" s="24"/>
    </row>
    <row r="1202" spans="1:38" ht="157.5">
      <c r="A1202" s="8" t="s">
        <v>807</v>
      </c>
      <c r="B1202" s="73" t="s">
        <v>2133</v>
      </c>
      <c r="C1202" s="15" t="s">
        <v>2134</v>
      </c>
      <c r="D1202" s="24"/>
      <c r="E1202" s="24"/>
      <c r="F1202" s="24"/>
      <c r="G1202" s="24"/>
      <c r="H1202" s="24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>
        <v>3.9433399999999996</v>
      </c>
      <c r="AA1202" s="24">
        <v>0</v>
      </c>
      <c r="AB1202" s="24"/>
      <c r="AC1202" s="24">
        <v>0.94</v>
      </c>
      <c r="AD1202" s="24"/>
      <c r="AE1202" s="24"/>
      <c r="AF1202" s="24"/>
      <c r="AG1202" s="24">
        <v>3.9433399999999996</v>
      </c>
      <c r="AH1202" s="24">
        <v>0</v>
      </c>
      <c r="AI1202" s="24"/>
      <c r="AJ1202" s="24">
        <v>0.94</v>
      </c>
      <c r="AK1202" s="24"/>
      <c r="AL1202" s="24"/>
    </row>
    <row r="1203" spans="1:38" ht="63">
      <c r="A1203" s="8" t="s">
        <v>807</v>
      </c>
      <c r="B1203" s="73" t="s">
        <v>2135</v>
      </c>
      <c r="C1203" s="15" t="s">
        <v>2136</v>
      </c>
      <c r="D1203" s="24"/>
      <c r="E1203" s="24"/>
      <c r="F1203" s="24"/>
      <c r="G1203" s="24"/>
      <c r="H1203" s="24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>
        <v>10.35497</v>
      </c>
      <c r="AA1203" s="24">
        <v>1.26</v>
      </c>
      <c r="AB1203" s="24"/>
      <c r="AC1203" s="24">
        <v>0.12</v>
      </c>
      <c r="AD1203" s="24"/>
      <c r="AE1203" s="24"/>
      <c r="AF1203" s="24"/>
      <c r="AG1203" s="24">
        <v>10.35497</v>
      </c>
      <c r="AH1203" s="24">
        <v>1.26</v>
      </c>
      <c r="AI1203" s="24"/>
      <c r="AJ1203" s="24">
        <v>0.12</v>
      </c>
      <c r="AK1203" s="24"/>
      <c r="AL1203" s="24"/>
    </row>
    <row r="1204" spans="1:38" ht="94.5">
      <c r="A1204" s="8" t="s">
        <v>807</v>
      </c>
      <c r="B1204" s="73" t="s">
        <v>2137</v>
      </c>
      <c r="C1204" s="15" t="s">
        <v>2138</v>
      </c>
      <c r="D1204" s="24"/>
      <c r="E1204" s="24"/>
      <c r="F1204" s="24"/>
      <c r="G1204" s="24"/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>
        <v>0</v>
      </c>
      <c r="AA1204" s="24">
        <v>0</v>
      </c>
      <c r="AB1204" s="24"/>
      <c r="AC1204" s="24">
        <v>0</v>
      </c>
      <c r="AD1204" s="24"/>
      <c r="AE1204" s="24"/>
      <c r="AF1204" s="24"/>
      <c r="AG1204" s="24">
        <v>0</v>
      </c>
      <c r="AH1204" s="24">
        <v>0</v>
      </c>
      <c r="AI1204" s="24"/>
      <c r="AJ1204" s="24">
        <v>0</v>
      </c>
      <c r="AK1204" s="24"/>
      <c r="AL1204" s="24"/>
    </row>
    <row r="1205" spans="1:38" ht="126">
      <c r="A1205" s="8" t="s">
        <v>807</v>
      </c>
      <c r="B1205" s="73" t="s">
        <v>2139</v>
      </c>
      <c r="C1205" s="15" t="s">
        <v>2692</v>
      </c>
      <c r="D1205" s="24"/>
      <c r="E1205" s="24"/>
      <c r="F1205" s="24"/>
      <c r="G1205" s="24"/>
      <c r="H1205" s="24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>
        <v>8.4009999999999998</v>
      </c>
      <c r="AA1205" s="24">
        <v>0.80</v>
      </c>
      <c r="AB1205" s="24"/>
      <c r="AC1205" s="24">
        <v>0.32</v>
      </c>
      <c r="AD1205" s="24"/>
      <c r="AE1205" s="24"/>
      <c r="AF1205" s="24"/>
      <c r="AG1205" s="24">
        <v>8.4009999999999998</v>
      </c>
      <c r="AH1205" s="24">
        <v>0.80</v>
      </c>
      <c r="AI1205" s="24"/>
      <c r="AJ1205" s="24">
        <v>0.32</v>
      </c>
      <c r="AK1205" s="24"/>
      <c r="AL1205" s="24"/>
    </row>
    <row r="1206" spans="1:38" ht="47.25">
      <c r="A1206" s="8" t="s">
        <v>807</v>
      </c>
      <c r="B1206" s="73" t="s">
        <v>2140</v>
      </c>
      <c r="C1206" s="15" t="s">
        <v>2141</v>
      </c>
      <c r="D1206" s="24"/>
      <c r="E1206" s="24"/>
      <c r="F1206" s="24"/>
      <c r="G1206" s="24"/>
      <c r="H1206" s="24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>
        <v>0.30960000000000004</v>
      </c>
      <c r="AA1206" s="24">
        <v>0</v>
      </c>
      <c r="AB1206" s="24"/>
      <c r="AC1206" s="24">
        <v>0.12</v>
      </c>
      <c r="AD1206" s="24"/>
      <c r="AE1206" s="24"/>
      <c r="AF1206" s="24"/>
      <c r="AG1206" s="24">
        <v>0.30960000000000004</v>
      </c>
      <c r="AH1206" s="24">
        <v>0</v>
      </c>
      <c r="AI1206" s="24"/>
      <c r="AJ1206" s="24">
        <v>0.12</v>
      </c>
      <c r="AK1206" s="24"/>
      <c r="AL1206" s="24"/>
    </row>
    <row r="1207" spans="1:38" ht="63">
      <c r="A1207" s="8" t="s">
        <v>807</v>
      </c>
      <c r="B1207" s="73" t="s">
        <v>2142</v>
      </c>
      <c r="C1207" s="15" t="s">
        <v>2143</v>
      </c>
      <c r="D1207" s="24"/>
      <c r="E1207" s="24"/>
      <c r="F1207" s="24"/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>
        <v>0</v>
      </c>
      <c r="AA1207" s="24">
        <v>0</v>
      </c>
      <c r="AB1207" s="24"/>
      <c r="AC1207" s="24">
        <v>0</v>
      </c>
      <c r="AD1207" s="24"/>
      <c r="AE1207" s="24"/>
      <c r="AF1207" s="24"/>
      <c r="AG1207" s="24">
        <v>0</v>
      </c>
      <c r="AH1207" s="24">
        <v>0</v>
      </c>
      <c r="AI1207" s="24"/>
      <c r="AJ1207" s="24">
        <v>0</v>
      </c>
      <c r="AK1207" s="24"/>
      <c r="AL1207" s="24"/>
    </row>
    <row r="1208" spans="1:38" ht="94.5">
      <c r="A1208" s="8" t="s">
        <v>807</v>
      </c>
      <c r="B1208" s="73" t="s">
        <v>2144</v>
      </c>
      <c r="C1208" s="15" t="s">
        <v>2693</v>
      </c>
      <c r="D1208" s="24"/>
      <c r="E1208" s="24"/>
      <c r="F1208" s="24"/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>
        <v>0.41725000000000007</v>
      </c>
      <c r="AA1208" s="24">
        <v>0</v>
      </c>
      <c r="AB1208" s="24"/>
      <c r="AC1208" s="24">
        <v>0</v>
      </c>
      <c r="AD1208" s="24"/>
      <c r="AE1208" s="24"/>
      <c r="AF1208" s="24"/>
      <c r="AG1208" s="24">
        <v>0.41725000000000007</v>
      </c>
      <c r="AH1208" s="24">
        <v>0</v>
      </c>
      <c r="AI1208" s="24"/>
      <c r="AJ1208" s="24">
        <v>0</v>
      </c>
      <c r="AK1208" s="24"/>
      <c r="AL1208" s="24"/>
    </row>
    <row r="1209" spans="1:38" ht="78.75">
      <c r="A1209" s="8" t="s">
        <v>807</v>
      </c>
      <c r="B1209" s="73" t="s">
        <v>2145</v>
      </c>
      <c r="C1209" s="15" t="s">
        <v>2146</v>
      </c>
      <c r="D1209" s="24"/>
      <c r="E1209" s="24"/>
      <c r="F1209" s="24"/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>
        <v>0</v>
      </c>
      <c r="AA1209" s="24">
        <v>0</v>
      </c>
      <c r="AB1209" s="24"/>
      <c r="AC1209" s="24">
        <v>0</v>
      </c>
      <c r="AD1209" s="24"/>
      <c r="AE1209" s="24"/>
      <c r="AF1209" s="24"/>
      <c r="AG1209" s="24">
        <v>0</v>
      </c>
      <c r="AH1209" s="24">
        <v>0</v>
      </c>
      <c r="AI1209" s="24"/>
      <c r="AJ1209" s="24">
        <v>0</v>
      </c>
      <c r="AK1209" s="24"/>
      <c r="AL1209" s="24"/>
    </row>
    <row r="1210" spans="1:38" ht="63">
      <c r="A1210" s="8" t="s">
        <v>807</v>
      </c>
      <c r="B1210" s="73" t="s">
        <v>2147</v>
      </c>
      <c r="C1210" s="15" t="s">
        <v>2148</v>
      </c>
      <c r="D1210" s="24"/>
      <c r="E1210" s="24"/>
      <c r="F1210" s="24"/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>
        <v>37.928050000000006</v>
      </c>
      <c r="AA1210" s="24">
        <v>0</v>
      </c>
      <c r="AB1210" s="24"/>
      <c r="AC1210" s="24">
        <v>7.60</v>
      </c>
      <c r="AD1210" s="24"/>
      <c r="AE1210" s="24"/>
      <c r="AF1210" s="24"/>
      <c r="AG1210" s="24">
        <v>37.928050000000006</v>
      </c>
      <c r="AH1210" s="24">
        <v>0</v>
      </c>
      <c r="AI1210" s="24"/>
      <c r="AJ1210" s="24">
        <v>7.60</v>
      </c>
      <c r="AK1210" s="24"/>
      <c r="AL1210" s="24"/>
    </row>
    <row r="1211" spans="1:38" ht="63">
      <c r="A1211" s="8" t="s">
        <v>807</v>
      </c>
      <c r="B1211" s="73" t="s">
        <v>2149</v>
      </c>
      <c r="C1211" s="15" t="s">
        <v>2150</v>
      </c>
      <c r="D1211" s="24"/>
      <c r="E1211" s="24"/>
      <c r="F1211" s="24"/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>
        <v>2.9084299999999996</v>
      </c>
      <c r="AA1211" s="24">
        <v>0</v>
      </c>
      <c r="AB1211" s="24"/>
      <c r="AC1211" s="24">
        <v>0.28000000000000003</v>
      </c>
      <c r="AD1211" s="24"/>
      <c r="AE1211" s="24"/>
      <c r="AF1211" s="24"/>
      <c r="AG1211" s="24">
        <v>2.9084299999999996</v>
      </c>
      <c r="AH1211" s="24">
        <v>0</v>
      </c>
      <c r="AI1211" s="24"/>
      <c r="AJ1211" s="24">
        <v>0.28000000000000003</v>
      </c>
      <c r="AK1211" s="24"/>
      <c r="AL1211" s="24"/>
    </row>
    <row r="1212" spans="1:38" ht="141.75">
      <c r="A1212" s="8" t="s">
        <v>807</v>
      </c>
      <c r="B1212" s="73" t="s">
        <v>2151</v>
      </c>
      <c r="C1212" s="15" t="s">
        <v>2152</v>
      </c>
      <c r="D1212" s="24"/>
      <c r="E1212" s="24"/>
      <c r="F1212" s="24"/>
      <c r="G1212" s="24"/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>
        <v>0.55157</v>
      </c>
      <c r="AA1212" s="24">
        <v>0</v>
      </c>
      <c r="AB1212" s="24"/>
      <c r="AC1212" s="24">
        <v>0.20</v>
      </c>
      <c r="AD1212" s="24"/>
      <c r="AE1212" s="24"/>
      <c r="AF1212" s="24"/>
      <c r="AG1212" s="24">
        <v>0.55157</v>
      </c>
      <c r="AH1212" s="24">
        <v>0</v>
      </c>
      <c r="AI1212" s="24"/>
      <c r="AJ1212" s="24">
        <v>0.20</v>
      </c>
      <c r="AK1212" s="24"/>
      <c r="AL1212" s="24"/>
    </row>
    <row r="1213" spans="1:38" ht="47.25">
      <c r="A1213" s="8" t="s">
        <v>807</v>
      </c>
      <c r="B1213" s="73" t="s">
        <v>2153</v>
      </c>
      <c r="C1213" s="15" t="s">
        <v>2694</v>
      </c>
      <c r="D1213" s="24"/>
      <c r="E1213" s="24"/>
      <c r="F1213" s="24"/>
      <c r="G1213" s="24"/>
      <c r="H1213" s="24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>
        <v>0.97826000000000013</v>
      </c>
      <c r="AA1213" s="24">
        <v>0</v>
      </c>
      <c r="AB1213" s="24"/>
      <c r="AC1213" s="24">
        <v>0.60</v>
      </c>
      <c r="AD1213" s="24"/>
      <c r="AE1213" s="24"/>
      <c r="AF1213" s="24"/>
      <c r="AG1213" s="24">
        <v>0.97826000000000013</v>
      </c>
      <c r="AH1213" s="24">
        <v>0</v>
      </c>
      <c r="AI1213" s="24"/>
      <c r="AJ1213" s="24">
        <v>0.60</v>
      </c>
      <c r="AK1213" s="24"/>
      <c r="AL1213" s="24"/>
    </row>
    <row r="1214" spans="1:38" ht="110.25">
      <c r="A1214" s="8" t="s">
        <v>807</v>
      </c>
      <c r="B1214" s="73" t="s">
        <v>2154</v>
      </c>
      <c r="C1214" s="15" t="s">
        <v>2155</v>
      </c>
      <c r="D1214" s="24"/>
      <c r="E1214" s="24"/>
      <c r="F1214" s="24"/>
      <c r="G1214" s="24"/>
      <c r="H1214" s="24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>
        <v>12.206999999999999</v>
      </c>
      <c r="AA1214" s="24">
        <v>1.26</v>
      </c>
      <c r="AB1214" s="24"/>
      <c r="AC1214" s="24">
        <v>0.10</v>
      </c>
      <c r="AD1214" s="24"/>
      <c r="AE1214" s="24"/>
      <c r="AF1214" s="24"/>
      <c r="AG1214" s="24">
        <v>12.206999999999999</v>
      </c>
      <c r="AH1214" s="24">
        <v>1.26</v>
      </c>
      <c r="AI1214" s="24"/>
      <c r="AJ1214" s="24">
        <v>0.10</v>
      </c>
      <c r="AK1214" s="24"/>
      <c r="AL1214" s="24"/>
    </row>
    <row r="1215" spans="1:38" ht="94.5">
      <c r="A1215" s="8" t="s">
        <v>807</v>
      </c>
      <c r="B1215" s="73" t="s">
        <v>2156</v>
      </c>
      <c r="C1215" s="15" t="s">
        <v>2157</v>
      </c>
      <c r="D1215" s="24"/>
      <c r="E1215" s="24"/>
      <c r="F1215" s="24"/>
      <c r="G1215" s="24"/>
      <c r="H1215" s="24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>
        <v>0</v>
      </c>
      <c r="AA1215" s="24">
        <v>0</v>
      </c>
      <c r="AB1215" s="24"/>
      <c r="AC1215" s="24">
        <v>0</v>
      </c>
      <c r="AD1215" s="24"/>
      <c r="AE1215" s="24"/>
      <c r="AF1215" s="24"/>
      <c r="AG1215" s="24">
        <v>0</v>
      </c>
      <c r="AH1215" s="24">
        <v>0</v>
      </c>
      <c r="AI1215" s="24"/>
      <c r="AJ1215" s="24">
        <v>0</v>
      </c>
      <c r="AK1215" s="24"/>
      <c r="AL1215" s="24"/>
    </row>
    <row r="1216" spans="1:38" ht="47.25">
      <c r="A1216" s="8" t="s">
        <v>807</v>
      </c>
      <c r="B1216" s="73" t="s">
        <v>2158</v>
      </c>
      <c r="C1216" s="15" t="s">
        <v>2695</v>
      </c>
      <c r="D1216" s="24"/>
      <c r="E1216" s="24"/>
      <c r="F1216" s="24"/>
      <c r="G1216" s="24"/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>
        <v>2.6249800000000003</v>
      </c>
      <c r="AA1216" s="24">
        <v>0</v>
      </c>
      <c r="AB1216" s="24"/>
      <c r="AC1216" s="24">
        <v>0.40</v>
      </c>
      <c r="AD1216" s="24"/>
      <c r="AE1216" s="24"/>
      <c r="AF1216" s="24"/>
      <c r="AG1216" s="24">
        <v>2.6249800000000003</v>
      </c>
      <c r="AH1216" s="24">
        <v>0</v>
      </c>
      <c r="AI1216" s="24"/>
      <c r="AJ1216" s="24">
        <v>0.40</v>
      </c>
      <c r="AK1216" s="24"/>
      <c r="AL1216" s="24"/>
    </row>
    <row r="1217" spans="1:38" ht="78.75">
      <c r="A1217" s="8" t="s">
        <v>807</v>
      </c>
      <c r="B1217" s="73" t="s">
        <v>2159</v>
      </c>
      <c r="C1217" s="15" t="s">
        <v>2160</v>
      </c>
      <c r="D1217" s="24"/>
      <c r="E1217" s="24"/>
      <c r="F1217" s="24"/>
      <c r="G1217" s="24"/>
      <c r="H1217" s="24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>
        <v>9.4020200000000003</v>
      </c>
      <c r="AA1217" s="24">
        <v>0</v>
      </c>
      <c r="AB1217" s="24"/>
      <c r="AC1217" s="24">
        <v>0.60</v>
      </c>
      <c r="AD1217" s="24"/>
      <c r="AE1217" s="24"/>
      <c r="AF1217" s="24"/>
      <c r="AG1217" s="24">
        <v>9.4020200000000003</v>
      </c>
      <c r="AH1217" s="24">
        <v>0</v>
      </c>
      <c r="AI1217" s="24"/>
      <c r="AJ1217" s="24">
        <v>0.60</v>
      </c>
      <c r="AK1217" s="24"/>
      <c r="AL1217" s="24"/>
    </row>
    <row r="1218" spans="1:38" ht="63">
      <c r="A1218" s="8" t="s">
        <v>807</v>
      </c>
      <c r="B1218" s="73" t="s">
        <v>2161</v>
      </c>
      <c r="C1218" s="15" t="s">
        <v>2696</v>
      </c>
      <c r="D1218" s="24"/>
      <c r="E1218" s="24"/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>
        <v>0</v>
      </c>
      <c r="AA1218" s="24">
        <v>0</v>
      </c>
      <c r="AB1218" s="24"/>
      <c r="AC1218" s="24">
        <v>0</v>
      </c>
      <c r="AD1218" s="24"/>
      <c r="AE1218" s="24"/>
      <c r="AF1218" s="24"/>
      <c r="AG1218" s="24">
        <v>0</v>
      </c>
      <c r="AH1218" s="24">
        <v>0</v>
      </c>
      <c r="AI1218" s="24"/>
      <c r="AJ1218" s="24">
        <v>0</v>
      </c>
      <c r="AK1218" s="24"/>
      <c r="AL1218" s="24"/>
    </row>
    <row r="1219" spans="1:38" ht="78.75">
      <c r="A1219" s="8" t="s">
        <v>807</v>
      </c>
      <c r="B1219" s="73" t="s">
        <v>2162</v>
      </c>
      <c r="C1219" s="15" t="s">
        <v>2697</v>
      </c>
      <c r="D1219" s="24"/>
      <c r="E1219" s="24"/>
      <c r="F1219" s="24"/>
      <c r="G1219" s="24"/>
      <c r="H1219" s="24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>
        <v>0.42099999999999999</v>
      </c>
      <c r="AA1219" s="24">
        <v>0</v>
      </c>
      <c r="AB1219" s="24"/>
      <c r="AC1219" s="24">
        <v>0.25</v>
      </c>
      <c r="AD1219" s="24"/>
      <c r="AE1219" s="24"/>
      <c r="AF1219" s="24"/>
      <c r="AG1219" s="24">
        <v>0.42099999999999999</v>
      </c>
      <c r="AH1219" s="24">
        <v>0</v>
      </c>
      <c r="AI1219" s="24"/>
      <c r="AJ1219" s="24">
        <v>0.25</v>
      </c>
      <c r="AK1219" s="24"/>
      <c r="AL1219" s="24"/>
    </row>
    <row r="1220" spans="1:38" ht="126">
      <c r="A1220" s="8" t="s">
        <v>807</v>
      </c>
      <c r="B1220" s="73" t="s">
        <v>2163</v>
      </c>
      <c r="C1220" s="15" t="s">
        <v>2698</v>
      </c>
      <c r="D1220" s="24"/>
      <c r="E1220" s="24"/>
      <c r="F1220" s="24"/>
      <c r="G1220" s="24"/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>
        <v>1.49325</v>
      </c>
      <c r="AA1220" s="24">
        <v>0</v>
      </c>
      <c r="AB1220" s="24"/>
      <c r="AC1220" s="24">
        <v>0.60</v>
      </c>
      <c r="AD1220" s="24"/>
      <c r="AE1220" s="24"/>
      <c r="AF1220" s="24"/>
      <c r="AG1220" s="24">
        <v>1.49325</v>
      </c>
      <c r="AH1220" s="24">
        <v>0</v>
      </c>
      <c r="AI1220" s="24"/>
      <c r="AJ1220" s="24">
        <v>0.60</v>
      </c>
      <c r="AK1220" s="24"/>
      <c r="AL1220" s="24"/>
    </row>
    <row r="1221" spans="1:38" ht="47.25">
      <c r="A1221" s="8" t="s">
        <v>807</v>
      </c>
      <c r="B1221" s="73" t="s">
        <v>2164</v>
      </c>
      <c r="C1221" s="15" t="s">
        <v>2165</v>
      </c>
      <c r="D1221" s="24"/>
      <c r="E1221" s="24"/>
      <c r="F1221" s="24"/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>
        <v>4.6956699999999998</v>
      </c>
      <c r="AA1221" s="24">
        <v>0</v>
      </c>
      <c r="AB1221" s="24"/>
      <c r="AC1221" s="24">
        <v>0.80</v>
      </c>
      <c r="AD1221" s="24"/>
      <c r="AE1221" s="24"/>
      <c r="AF1221" s="24"/>
      <c r="AG1221" s="24">
        <v>4.6956699999999998</v>
      </c>
      <c r="AH1221" s="24">
        <v>0</v>
      </c>
      <c r="AI1221" s="24"/>
      <c r="AJ1221" s="24">
        <v>0.80</v>
      </c>
      <c r="AK1221" s="24"/>
      <c r="AL1221" s="24"/>
    </row>
    <row r="1222" spans="1:38" ht="63">
      <c r="A1222" s="8" t="s">
        <v>807</v>
      </c>
      <c r="B1222" s="73" t="s">
        <v>2166</v>
      </c>
      <c r="C1222" s="15" t="s">
        <v>2167</v>
      </c>
      <c r="D1222" s="24"/>
      <c r="E1222" s="24"/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>
        <v>0</v>
      </c>
      <c r="AA1222" s="24">
        <v>0</v>
      </c>
      <c r="AB1222" s="24"/>
      <c r="AC1222" s="24">
        <v>0</v>
      </c>
      <c r="AD1222" s="24"/>
      <c r="AE1222" s="24"/>
      <c r="AF1222" s="24"/>
      <c r="AG1222" s="24">
        <v>0</v>
      </c>
      <c r="AH1222" s="24">
        <v>0</v>
      </c>
      <c r="AI1222" s="24"/>
      <c r="AJ1222" s="24">
        <v>0</v>
      </c>
      <c r="AK1222" s="24"/>
      <c r="AL1222" s="24"/>
    </row>
    <row r="1223" spans="1:38" ht="63">
      <c r="A1223" s="8" t="s">
        <v>807</v>
      </c>
      <c r="B1223" s="73" t="s">
        <v>2168</v>
      </c>
      <c r="C1223" s="15" t="s">
        <v>2699</v>
      </c>
      <c r="D1223" s="24"/>
      <c r="E1223" s="24"/>
      <c r="F1223" s="24"/>
      <c r="G1223" s="24"/>
      <c r="H1223" s="24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>
        <v>3.3856899999999999</v>
      </c>
      <c r="AA1223" s="24">
        <v>0</v>
      </c>
      <c r="AB1223" s="24"/>
      <c r="AC1223" s="24">
        <v>0.70</v>
      </c>
      <c r="AD1223" s="24"/>
      <c r="AE1223" s="24"/>
      <c r="AF1223" s="24"/>
      <c r="AG1223" s="24">
        <v>3.3856899999999999</v>
      </c>
      <c r="AH1223" s="24">
        <v>0</v>
      </c>
      <c r="AI1223" s="24"/>
      <c r="AJ1223" s="24">
        <v>0.70</v>
      </c>
      <c r="AK1223" s="24"/>
      <c r="AL1223" s="24"/>
    </row>
    <row r="1224" spans="1:38" ht="110.25">
      <c r="A1224" s="8" t="s">
        <v>807</v>
      </c>
      <c r="B1224" s="73" t="s">
        <v>2169</v>
      </c>
      <c r="C1224" s="15" t="s">
        <v>2170</v>
      </c>
      <c r="D1224" s="24"/>
      <c r="E1224" s="24"/>
      <c r="F1224" s="24"/>
      <c r="G1224" s="24"/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>
        <v>23.49089</v>
      </c>
      <c r="AA1224" s="24">
        <v>0</v>
      </c>
      <c r="AB1224" s="24"/>
      <c r="AC1224" s="24">
        <v>4</v>
      </c>
      <c r="AD1224" s="24"/>
      <c r="AE1224" s="24"/>
      <c r="AF1224" s="24"/>
      <c r="AG1224" s="24">
        <v>23.49089</v>
      </c>
      <c r="AH1224" s="24">
        <v>0</v>
      </c>
      <c r="AI1224" s="24"/>
      <c r="AJ1224" s="24">
        <v>4</v>
      </c>
      <c r="AK1224" s="24"/>
      <c r="AL1224" s="24"/>
    </row>
    <row r="1225" spans="1:38" ht="110.25">
      <c r="A1225" s="8" t="s">
        <v>807</v>
      </c>
      <c r="B1225" s="73" t="s">
        <v>2171</v>
      </c>
      <c r="C1225" s="15" t="s">
        <v>2172</v>
      </c>
      <c r="D1225" s="24"/>
      <c r="E1225" s="24"/>
      <c r="F1225" s="24"/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>
        <v>20.691400000000002</v>
      </c>
      <c r="AA1225" s="24">
        <v>0</v>
      </c>
      <c r="AB1225" s="24"/>
      <c r="AC1225" s="24">
        <v>0</v>
      </c>
      <c r="AD1225" s="24"/>
      <c r="AE1225" s="24"/>
      <c r="AF1225" s="24"/>
      <c r="AG1225" s="24">
        <v>20.691400000000002</v>
      </c>
      <c r="AH1225" s="24">
        <v>0</v>
      </c>
      <c r="AI1225" s="24"/>
      <c r="AJ1225" s="24">
        <v>0</v>
      </c>
      <c r="AK1225" s="24"/>
      <c r="AL1225" s="24"/>
    </row>
    <row r="1226" spans="1:38" ht="78.75">
      <c r="A1226" s="8" t="s">
        <v>807</v>
      </c>
      <c r="B1226" s="73" t="s">
        <v>2173</v>
      </c>
      <c r="C1226" s="15" t="s">
        <v>2174</v>
      </c>
      <c r="D1226" s="24"/>
      <c r="E1226" s="24"/>
      <c r="F1226" s="24"/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>
        <v>0</v>
      </c>
      <c r="AA1226" s="24">
        <v>0</v>
      </c>
      <c r="AB1226" s="24"/>
      <c r="AC1226" s="24">
        <v>0</v>
      </c>
      <c r="AD1226" s="24"/>
      <c r="AE1226" s="24"/>
      <c r="AF1226" s="24"/>
      <c r="AG1226" s="24">
        <v>0</v>
      </c>
      <c r="AH1226" s="24">
        <v>0</v>
      </c>
      <c r="AI1226" s="24"/>
      <c r="AJ1226" s="24">
        <v>0</v>
      </c>
      <c r="AK1226" s="24"/>
      <c r="AL1226" s="24"/>
    </row>
    <row r="1227" spans="1:38" ht="110.25">
      <c r="A1227" s="8" t="s">
        <v>807</v>
      </c>
      <c r="B1227" s="73" t="s">
        <v>2175</v>
      </c>
      <c r="C1227" s="15" t="s">
        <v>2176</v>
      </c>
      <c r="D1227" s="24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>
        <v>0</v>
      </c>
      <c r="AA1227" s="24">
        <v>0</v>
      </c>
      <c r="AB1227" s="24"/>
      <c r="AC1227" s="24">
        <v>0</v>
      </c>
      <c r="AD1227" s="24"/>
      <c r="AE1227" s="24"/>
      <c r="AF1227" s="24"/>
      <c r="AG1227" s="24">
        <v>0</v>
      </c>
      <c r="AH1227" s="24">
        <v>0</v>
      </c>
      <c r="AI1227" s="24"/>
      <c r="AJ1227" s="24">
        <v>0</v>
      </c>
      <c r="AK1227" s="24"/>
      <c r="AL1227" s="24"/>
    </row>
    <row r="1228" spans="1:38" ht="78.75">
      <c r="A1228" s="8" t="s">
        <v>807</v>
      </c>
      <c r="B1228" s="73" t="s">
        <v>2177</v>
      </c>
      <c r="C1228" s="15" t="s">
        <v>2178</v>
      </c>
      <c r="D1228" s="24"/>
      <c r="E1228" s="24"/>
      <c r="F1228" s="24"/>
      <c r="G1228" s="24"/>
      <c r="H1228" s="24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>
        <v>6.4550799999999997</v>
      </c>
      <c r="AA1228" s="24">
        <v>0</v>
      </c>
      <c r="AB1228" s="24"/>
      <c r="AC1228" s="24">
        <v>0.5</v>
      </c>
      <c r="AD1228" s="24"/>
      <c r="AE1228" s="24"/>
      <c r="AF1228" s="24"/>
      <c r="AG1228" s="24">
        <v>6.4550799999999997</v>
      </c>
      <c r="AH1228" s="24">
        <v>0</v>
      </c>
      <c r="AI1228" s="24"/>
      <c r="AJ1228" s="24">
        <v>0.5</v>
      </c>
      <c r="AK1228" s="24"/>
      <c r="AL1228" s="24"/>
    </row>
    <row r="1229" spans="1:38" ht="94.5">
      <c r="A1229" s="8" t="s">
        <v>806</v>
      </c>
      <c r="B1229" s="73" t="s">
        <v>2179</v>
      </c>
      <c r="C1229" s="15" t="s">
        <v>2180</v>
      </c>
      <c r="D1229" s="24"/>
      <c r="E1229" s="24"/>
      <c r="F1229" s="24"/>
      <c r="G1229" s="24"/>
      <c r="H1229" s="24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>
        <v>1.4146800000000002</v>
      </c>
      <c r="AA1229" s="24">
        <v>0</v>
      </c>
      <c r="AB1229" s="24"/>
      <c r="AC1229" s="24">
        <v>0.22</v>
      </c>
      <c r="AD1229" s="24"/>
      <c r="AE1229" s="24"/>
      <c r="AF1229" s="24"/>
      <c r="AG1229" s="24">
        <v>1.4146800000000002</v>
      </c>
      <c r="AH1229" s="24">
        <v>0</v>
      </c>
      <c r="AI1229" s="24"/>
      <c r="AJ1229" s="24">
        <v>0.22</v>
      </c>
      <c r="AK1229" s="24"/>
      <c r="AL1229" s="24"/>
    </row>
    <row r="1230" spans="1:38" ht="47.25">
      <c r="A1230" s="8" t="s">
        <v>807</v>
      </c>
      <c r="B1230" s="73" t="s">
        <v>2181</v>
      </c>
      <c r="C1230" s="15" t="s">
        <v>2182</v>
      </c>
      <c r="D1230" s="24"/>
      <c r="E1230" s="24"/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>
        <v>17.783770000000004</v>
      </c>
      <c r="AA1230" s="24">
        <v>1.26</v>
      </c>
      <c r="AB1230" s="24"/>
      <c r="AC1230" s="24">
        <v>1.64</v>
      </c>
      <c r="AD1230" s="24"/>
      <c r="AE1230" s="24"/>
      <c r="AF1230" s="24"/>
      <c r="AG1230" s="24">
        <v>17.783770000000004</v>
      </c>
      <c r="AH1230" s="24">
        <v>1.26</v>
      </c>
      <c r="AI1230" s="24"/>
      <c r="AJ1230" s="24">
        <v>1.64</v>
      </c>
      <c r="AK1230" s="24"/>
      <c r="AL1230" s="24"/>
    </row>
    <row r="1231" spans="1:38" ht="47.25">
      <c r="A1231" s="8" t="s">
        <v>807</v>
      </c>
      <c r="B1231" s="73" t="s">
        <v>2183</v>
      </c>
      <c r="C1231" s="15" t="s">
        <v>2184</v>
      </c>
      <c r="D1231" s="24"/>
      <c r="E1231" s="24"/>
      <c r="F1231" s="24"/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>
        <v>0</v>
      </c>
      <c r="AA1231" s="24">
        <v>0</v>
      </c>
      <c r="AB1231" s="24"/>
      <c r="AC1231" s="24">
        <v>0</v>
      </c>
      <c r="AD1231" s="24"/>
      <c r="AE1231" s="24"/>
      <c r="AF1231" s="24"/>
      <c r="AG1231" s="24">
        <v>0</v>
      </c>
      <c r="AH1231" s="24">
        <v>0</v>
      </c>
      <c r="AI1231" s="24"/>
      <c r="AJ1231" s="24">
        <v>0</v>
      </c>
      <c r="AK1231" s="24"/>
      <c r="AL1231" s="24"/>
    </row>
    <row r="1232" spans="1:38" ht="126">
      <c r="A1232" s="8" t="s">
        <v>807</v>
      </c>
      <c r="B1232" s="73" t="s">
        <v>2185</v>
      </c>
      <c r="C1232" s="15" t="s">
        <v>2700</v>
      </c>
      <c r="D1232" s="24"/>
      <c r="E1232" s="24"/>
      <c r="F1232" s="24"/>
      <c r="G1232" s="24"/>
      <c r="H1232" s="24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>
        <v>3.8406899999999999</v>
      </c>
      <c r="AA1232" s="24">
        <v>0.80</v>
      </c>
      <c r="AB1232" s="24"/>
      <c r="AC1232" s="24">
        <v>0.10</v>
      </c>
      <c r="AD1232" s="24"/>
      <c r="AE1232" s="24"/>
      <c r="AF1232" s="24"/>
      <c r="AG1232" s="24">
        <v>3.8406899999999999</v>
      </c>
      <c r="AH1232" s="24">
        <v>0.80</v>
      </c>
      <c r="AI1232" s="24"/>
      <c r="AJ1232" s="24">
        <v>0.10</v>
      </c>
      <c r="AK1232" s="24"/>
      <c r="AL1232" s="24"/>
    </row>
    <row r="1233" spans="1:38" ht="47.25">
      <c r="A1233" s="8" t="s">
        <v>807</v>
      </c>
      <c r="B1233" s="73" t="s">
        <v>2186</v>
      </c>
      <c r="C1233" s="15" t="s">
        <v>2701</v>
      </c>
      <c r="D1233" s="24"/>
      <c r="E1233" s="24"/>
      <c r="F1233" s="24"/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>
        <v>0.89631000000000005</v>
      </c>
      <c r="AA1233" s="24">
        <v>0</v>
      </c>
      <c r="AB1233" s="24"/>
      <c r="AC1233" s="24">
        <v>0.5</v>
      </c>
      <c r="AD1233" s="24"/>
      <c r="AE1233" s="24"/>
      <c r="AF1233" s="24"/>
      <c r="AG1233" s="24">
        <v>0.89631000000000005</v>
      </c>
      <c r="AH1233" s="24">
        <v>0</v>
      </c>
      <c r="AI1233" s="24"/>
      <c r="AJ1233" s="24">
        <v>0.5</v>
      </c>
      <c r="AK1233" s="24"/>
      <c r="AL1233" s="24"/>
    </row>
    <row r="1234" spans="1:38" ht="47.25">
      <c r="A1234" s="8" t="s">
        <v>807</v>
      </c>
      <c r="B1234" s="73" t="s">
        <v>2187</v>
      </c>
      <c r="C1234" s="15" t="s">
        <v>2702</v>
      </c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>
        <v>5.1740500000000003</v>
      </c>
      <c r="AA1234" s="24">
        <v>0</v>
      </c>
      <c r="AB1234" s="24"/>
      <c r="AC1234" s="24">
        <v>0.60</v>
      </c>
      <c r="AD1234" s="24"/>
      <c r="AE1234" s="24"/>
      <c r="AF1234" s="24"/>
      <c r="AG1234" s="24">
        <v>5.1740500000000003</v>
      </c>
      <c r="AH1234" s="24">
        <v>0</v>
      </c>
      <c r="AI1234" s="24"/>
      <c r="AJ1234" s="24">
        <v>0.60</v>
      </c>
      <c r="AK1234" s="24"/>
      <c r="AL1234" s="24"/>
    </row>
    <row r="1235" spans="1:38" ht="110.25">
      <c r="A1235" s="8" t="s">
        <v>807</v>
      </c>
      <c r="B1235" s="73" t="s">
        <v>2188</v>
      </c>
      <c r="C1235" s="15" t="s">
        <v>2703</v>
      </c>
      <c r="D1235" s="24"/>
      <c r="E1235" s="24"/>
      <c r="F1235" s="24"/>
      <c r="G1235" s="24"/>
      <c r="H1235" s="24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>
        <v>0</v>
      </c>
      <c r="AA1235" s="24">
        <v>0</v>
      </c>
      <c r="AB1235" s="24"/>
      <c r="AC1235" s="24">
        <v>0</v>
      </c>
      <c r="AD1235" s="24"/>
      <c r="AE1235" s="24"/>
      <c r="AF1235" s="24"/>
      <c r="AG1235" s="24">
        <v>0</v>
      </c>
      <c r="AH1235" s="24">
        <v>0</v>
      </c>
      <c r="AI1235" s="24"/>
      <c r="AJ1235" s="24">
        <v>0</v>
      </c>
      <c r="AK1235" s="24"/>
      <c r="AL1235" s="24"/>
    </row>
    <row r="1236" spans="1:38" ht="63">
      <c r="A1236" s="8" t="s">
        <v>807</v>
      </c>
      <c r="B1236" s="73" t="s">
        <v>2189</v>
      </c>
      <c r="C1236" s="15" t="s">
        <v>2190</v>
      </c>
      <c r="D1236" s="24"/>
      <c r="E1236" s="24"/>
      <c r="F1236" s="24"/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>
        <v>5.6727000000000007</v>
      </c>
      <c r="AA1236" s="24">
        <v>0.80</v>
      </c>
      <c r="AB1236" s="24"/>
      <c r="AC1236" s="24">
        <v>0.5</v>
      </c>
      <c r="AD1236" s="24"/>
      <c r="AE1236" s="24"/>
      <c r="AF1236" s="24"/>
      <c r="AG1236" s="24">
        <v>5.6727000000000007</v>
      </c>
      <c r="AH1236" s="24">
        <v>0.80</v>
      </c>
      <c r="AI1236" s="24"/>
      <c r="AJ1236" s="24">
        <v>0.5</v>
      </c>
      <c r="AK1236" s="24"/>
      <c r="AL1236" s="24"/>
    </row>
    <row r="1237" spans="1:38" ht="63">
      <c r="A1237" s="8" t="s">
        <v>807</v>
      </c>
      <c r="B1237" s="73" t="s">
        <v>2191</v>
      </c>
      <c r="C1237" s="15" t="s">
        <v>2192</v>
      </c>
      <c r="D1237" s="24"/>
      <c r="E1237" s="24"/>
      <c r="F1237" s="24"/>
      <c r="G1237" s="24"/>
      <c r="H1237" s="24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>
        <v>1.3557899999999998</v>
      </c>
      <c r="AA1237" s="24">
        <v>0</v>
      </c>
      <c r="AB1237" s="24"/>
      <c r="AC1237" s="24">
        <v>0</v>
      </c>
      <c r="AD1237" s="24"/>
      <c r="AE1237" s="24"/>
      <c r="AF1237" s="24"/>
      <c r="AG1237" s="24">
        <v>1.3557899999999998</v>
      </c>
      <c r="AH1237" s="24">
        <v>0</v>
      </c>
      <c r="AI1237" s="24"/>
      <c r="AJ1237" s="24">
        <v>0</v>
      </c>
      <c r="AK1237" s="24"/>
      <c r="AL1237" s="24"/>
    </row>
    <row r="1238" spans="1:38" ht="94.5">
      <c r="A1238" s="8" t="s">
        <v>807</v>
      </c>
      <c r="B1238" s="73" t="s">
        <v>2193</v>
      </c>
      <c r="C1238" s="15" t="s">
        <v>2194</v>
      </c>
      <c r="D1238" s="24"/>
      <c r="E1238" s="24"/>
      <c r="F1238" s="24"/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>
        <v>1.7402099999999998</v>
      </c>
      <c r="AA1238" s="24">
        <v>0</v>
      </c>
      <c r="AB1238" s="24"/>
      <c r="AC1238" s="24">
        <v>0.40</v>
      </c>
      <c r="AD1238" s="24"/>
      <c r="AE1238" s="24"/>
      <c r="AF1238" s="24"/>
      <c r="AG1238" s="24">
        <v>1.7402099999999998</v>
      </c>
      <c r="AH1238" s="24">
        <v>0</v>
      </c>
      <c r="AI1238" s="24"/>
      <c r="AJ1238" s="24">
        <v>0.40</v>
      </c>
      <c r="AK1238" s="24"/>
      <c r="AL1238" s="24"/>
    </row>
    <row r="1239" spans="1:38" ht="63">
      <c r="A1239" s="8" t="s">
        <v>807</v>
      </c>
      <c r="B1239" s="73" t="s">
        <v>2195</v>
      </c>
      <c r="C1239" s="15" t="s">
        <v>2704</v>
      </c>
      <c r="D1239" s="24"/>
      <c r="E1239" s="24"/>
      <c r="F1239" s="24"/>
      <c r="G1239" s="24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>
        <v>6.9737299999999998</v>
      </c>
      <c r="AA1239" s="24">
        <v>0</v>
      </c>
      <c r="AB1239" s="24"/>
      <c r="AC1239" s="24">
        <v>0.40</v>
      </c>
      <c r="AD1239" s="24"/>
      <c r="AE1239" s="24"/>
      <c r="AF1239" s="24"/>
      <c r="AG1239" s="24">
        <v>6.9737299999999998</v>
      </c>
      <c r="AH1239" s="24">
        <v>0</v>
      </c>
      <c r="AI1239" s="24"/>
      <c r="AJ1239" s="24">
        <v>0.40</v>
      </c>
      <c r="AK1239" s="24"/>
      <c r="AL1239" s="24"/>
    </row>
    <row r="1240" spans="1:38" ht="78.75">
      <c r="A1240" s="8" t="s">
        <v>807</v>
      </c>
      <c r="B1240" s="73" t="s">
        <v>2196</v>
      </c>
      <c r="C1240" s="15" t="s">
        <v>2197</v>
      </c>
      <c r="D1240" s="24"/>
      <c r="E1240" s="24"/>
      <c r="F1240" s="24"/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>
        <v>3.0424499999999997</v>
      </c>
      <c r="AA1240" s="24">
        <v>0</v>
      </c>
      <c r="AB1240" s="24"/>
      <c r="AC1240" s="24">
        <v>0.5</v>
      </c>
      <c r="AD1240" s="24"/>
      <c r="AE1240" s="24"/>
      <c r="AF1240" s="24"/>
      <c r="AG1240" s="24">
        <v>3.0424499999999997</v>
      </c>
      <c r="AH1240" s="24">
        <v>0</v>
      </c>
      <c r="AI1240" s="24"/>
      <c r="AJ1240" s="24">
        <v>0.5</v>
      </c>
      <c r="AK1240" s="24"/>
      <c r="AL1240" s="24"/>
    </row>
    <row r="1241" spans="1:38" ht="78.75">
      <c r="A1241" s="8" t="s">
        <v>807</v>
      </c>
      <c r="B1241" s="73" t="s">
        <v>2198</v>
      </c>
      <c r="C1241" s="15" t="s">
        <v>2199</v>
      </c>
      <c r="D1241" s="24"/>
      <c r="E1241" s="24"/>
      <c r="F1241" s="24"/>
      <c r="G1241" s="24"/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>
        <v>0.64030999999999993</v>
      </c>
      <c r="AA1241" s="24">
        <v>0</v>
      </c>
      <c r="AB1241" s="24"/>
      <c r="AC1241" s="24">
        <v>0.08</v>
      </c>
      <c r="AD1241" s="24"/>
      <c r="AE1241" s="24"/>
      <c r="AF1241" s="24"/>
      <c r="AG1241" s="24">
        <v>0.64030999999999993</v>
      </c>
      <c r="AH1241" s="24">
        <v>0</v>
      </c>
      <c r="AI1241" s="24"/>
      <c r="AJ1241" s="24">
        <v>0.08</v>
      </c>
      <c r="AK1241" s="24"/>
      <c r="AL1241" s="24"/>
    </row>
    <row r="1242" spans="1:38" ht="110.25">
      <c r="A1242" s="8" t="s">
        <v>807</v>
      </c>
      <c r="B1242" s="73" t="s">
        <v>2200</v>
      </c>
      <c r="C1242" s="15" t="s">
        <v>2705</v>
      </c>
      <c r="D1242" s="24"/>
      <c r="E1242" s="24"/>
      <c r="F1242" s="24"/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>
        <v>0</v>
      </c>
      <c r="AA1242" s="24">
        <v>0</v>
      </c>
      <c r="AB1242" s="24"/>
      <c r="AC1242" s="24">
        <v>0</v>
      </c>
      <c r="AD1242" s="24"/>
      <c r="AE1242" s="24"/>
      <c r="AF1242" s="24"/>
      <c r="AG1242" s="24">
        <v>0</v>
      </c>
      <c r="AH1242" s="24">
        <v>0</v>
      </c>
      <c r="AI1242" s="24"/>
      <c r="AJ1242" s="24">
        <v>0</v>
      </c>
      <c r="AK1242" s="24"/>
      <c r="AL1242" s="24"/>
    </row>
    <row r="1243" spans="1:38" ht="15.75">
      <c r="A1243" s="8" t="s">
        <v>808</v>
      </c>
      <c r="B1243" s="73" t="s">
        <v>809</v>
      </c>
      <c r="C1243" s="41"/>
      <c r="D1243" s="24"/>
      <c r="E1243" s="24"/>
      <c r="F1243" s="24"/>
      <c r="G1243" s="24"/>
      <c r="H1243" s="24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</row>
    <row r="1244" spans="1:38" ht="31.5">
      <c r="A1244" s="8" t="s">
        <v>808</v>
      </c>
      <c r="B1244" s="73" t="s">
        <v>810</v>
      </c>
      <c r="C1244" s="41"/>
      <c r="D1244" s="24"/>
      <c r="E1244" s="24"/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</row>
    <row r="1245" spans="1:38" ht="15.75">
      <c r="A1245" s="8" t="s">
        <v>808</v>
      </c>
      <c r="B1245" s="73" t="s">
        <v>811</v>
      </c>
      <c r="C1245" s="41"/>
      <c r="D1245" s="24"/>
      <c r="E1245" s="24"/>
      <c r="F1245" s="24"/>
      <c r="G1245" s="24"/>
      <c r="H1245" s="24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</row>
    <row r="1246" spans="1:38" ht="15.75">
      <c r="A1246" s="8" t="s">
        <v>808</v>
      </c>
      <c r="B1246" s="73" t="s">
        <v>812</v>
      </c>
      <c r="C1246" s="41"/>
      <c r="D1246" s="24"/>
      <c r="E1246" s="24"/>
      <c r="F1246" s="24"/>
      <c r="G1246" s="24"/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</row>
    <row r="1247" spans="1:38" ht="31.5">
      <c r="A1247" s="8" t="s">
        <v>808</v>
      </c>
      <c r="B1247" s="73" t="s">
        <v>813</v>
      </c>
      <c r="C1247" s="41"/>
      <c r="D1247" s="24"/>
      <c r="E1247" s="24"/>
      <c r="F1247" s="24"/>
      <c r="G1247" s="24"/>
      <c r="H1247" s="24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</row>
    <row r="1248" spans="1:38" ht="15.75">
      <c r="A1248" s="8" t="s">
        <v>808</v>
      </c>
      <c r="B1248" s="73" t="s">
        <v>814</v>
      </c>
      <c r="C1248" s="41"/>
      <c r="D1248" s="24"/>
      <c r="E1248" s="24"/>
      <c r="F1248" s="24"/>
      <c r="G1248" s="24"/>
      <c r="H1248" s="24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</row>
    <row r="1249" spans="1:38" ht="31.5">
      <c r="A1249" s="8" t="s">
        <v>808</v>
      </c>
      <c r="B1249" s="73" t="s">
        <v>815</v>
      </c>
      <c r="C1249" s="41"/>
      <c r="D1249" s="24"/>
      <c r="E1249" s="24"/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</row>
  </sheetData>
  <sheetProtection/>
  <protectedRanges>
    <protectedRange sqref="A17:C161 A162:B163 A164:C1252" name="Марков Арсений"/>
    <protectedRange sqref="D16:AL16" name="Марков Арсений_1"/>
    <protectedRange sqref="C162:C163" name="Марков Арсений_2"/>
  </protectedRanges>
  <autoFilter ref="A12:AL1249"/>
  <mergeCells count="17">
    <mergeCell ref="A8:A11"/>
    <mergeCell ref="B8:B11"/>
    <mergeCell ref="C8:C11"/>
    <mergeCell ref="D8:AL8"/>
    <mergeCell ref="D9:J9"/>
    <mergeCell ref="E10:J10"/>
    <mergeCell ref="L10:Q10"/>
    <mergeCell ref="S10:X10"/>
    <mergeCell ref="Z10:AE10"/>
    <mergeCell ref="AG10:AL10"/>
    <mergeCell ref="K9:Q9"/>
    <mergeCell ref="R9:X9"/>
    <mergeCell ref="Y9:AE9"/>
    <mergeCell ref="AF9:AL9"/>
    <mergeCell ref="A4:AE4"/>
    <mergeCell ref="A5:AE5"/>
    <mergeCell ref="A6:AE6"/>
  </mergeCells>
  <pageMargins left="0.25" right="0.25" top="0.75" bottom="0.75" header="0.3" footer="0.3"/>
  <pageSetup fitToHeight="0" orientation="landscape" paperSize="8" scale="58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59da44d-683c-444a-9c9c-fc50b299e157}">
  <sheetPr codeName="Лист17">
    <tabColor rgb="FF92D050"/>
    <pageSetUpPr fitToPage="1"/>
  </sheetPr>
  <dimension ref="A1:AG1248"/>
  <sheetViews>
    <sheetView view="pageBreakPreview" zoomScaleNormal="100" zoomScaleSheetLayoutView="100" workbookViewId="0" topLeftCell="A7">
      <selection pane="topLeft" activeCell="K20" sqref="K20"/>
    </sheetView>
  </sheetViews>
  <sheetFormatPr defaultColWidth="9" defaultRowHeight="15.75"/>
  <cols>
    <col min="1" max="1" width="12" style="20" customWidth="1"/>
    <col min="2" max="2" width="33.125" style="19" customWidth="1"/>
    <col min="3" max="3" width="13.375" style="19" customWidth="1"/>
    <col min="4" max="4" width="6" style="19" customWidth="1"/>
    <col min="5" max="5" width="9.25" style="19" customWidth="1"/>
    <col min="6" max="6" width="6" style="19" customWidth="1"/>
    <col min="7" max="7" width="7.625" style="19" customWidth="1"/>
    <col min="8" max="10" width="6" style="19" customWidth="1"/>
    <col min="11" max="11" width="9.25" style="19" customWidth="1"/>
    <col min="12" max="12" width="6" style="19" customWidth="1"/>
    <col min="13" max="13" width="11.25" style="19" customWidth="1"/>
    <col min="14" max="14" width="6" style="19" customWidth="1"/>
    <col min="15" max="15" width="6.375" style="19" customWidth="1"/>
    <col min="16" max="16" width="6" style="19" customWidth="1"/>
    <col min="17" max="17" width="7.75" style="19" customWidth="1"/>
    <col min="18" max="18" width="6" style="19" customWidth="1"/>
    <col min="19" max="19" width="8.125" style="19" customWidth="1"/>
    <col min="20" max="22" width="6" style="19" customWidth="1"/>
    <col min="23" max="23" width="8.125" style="19" customWidth="1"/>
    <col min="24" max="24" width="6" style="19" customWidth="1"/>
    <col min="25" max="25" width="8.125" style="19" customWidth="1"/>
    <col min="26" max="28" width="6" style="19" customWidth="1"/>
    <col min="29" max="29" width="8" style="19" customWidth="1"/>
    <col min="30" max="30" width="6" style="19" customWidth="1"/>
    <col min="31" max="31" width="8.875" style="19" customWidth="1"/>
    <col min="32" max="32" width="6" style="19" customWidth="1"/>
    <col min="33" max="33" width="14.625" style="19" customWidth="1"/>
    <col min="34" max="16384" width="9" style="19"/>
  </cols>
  <sheetData>
    <row r="1" spans="1:33" ht="15.75">
      <c r="A1" s="19"/>
      <c r="AE1" s="4"/>
      <c r="AF1" s="4" t="s">
        <v>417</v>
      </c>
      <c r="AG1" s="4"/>
    </row>
    <row r="2" spans="1:33" ht="15.75">
      <c r="A2" s="19"/>
      <c r="AF2" s="4" t="s">
        <v>418</v>
      </c>
      <c r="AG2" s="4"/>
    </row>
    <row r="3" spans="1:33" ht="15.75">
      <c r="A3" s="19"/>
      <c r="AF3" s="4" t="s">
        <v>419</v>
      </c>
      <c r="AG3" s="4"/>
    </row>
    <row r="4" spans="1:33" ht="18.75">
      <c r="A4" s="132" t="s">
        <v>862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</row>
    <row r="5" spans="1:33" ht="48.05" customHeight="1">
      <c r="A5" s="107" t="s">
        <v>465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</row>
    <row r="6" spans="1:33" ht="20.2" customHeight="1">
      <c r="A6" s="107"/>
      <c r="B6" s="102"/>
      <c r="C6" s="102"/>
      <c r="D6" s="102"/>
      <c r="E6" s="102"/>
      <c r="F6" s="102"/>
      <c r="G6" s="102"/>
      <c r="H6" s="102"/>
      <c r="I6" s="102"/>
      <c r="K6" s="26"/>
      <c r="L6" s="102" t="s">
        <v>254</v>
      </c>
      <c r="M6" s="102"/>
      <c r="N6" s="102"/>
      <c r="O6" s="102"/>
      <c r="P6" s="102"/>
      <c r="Q6" s="26"/>
      <c r="R6" s="26"/>
      <c r="S6" s="26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</row>
    <row r="7" spans="1:33" ht="38.2" customHeight="1">
      <c r="A7" s="103" t="s">
        <v>31</v>
      </c>
      <c r="B7" s="103" t="s">
        <v>16</v>
      </c>
      <c r="C7" s="126" t="s">
        <v>1</v>
      </c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1"/>
    </row>
    <row r="8" spans="1:33" ht="15.8" customHeight="1">
      <c r="A8" s="103"/>
      <c r="B8" s="103"/>
      <c r="C8" s="127"/>
      <c r="D8" s="101" t="s">
        <v>108</v>
      </c>
      <c r="E8" s="101"/>
      <c r="F8" s="101"/>
      <c r="G8" s="101"/>
      <c r="H8" s="101"/>
      <c r="I8" s="101"/>
      <c r="J8" s="101" t="s">
        <v>109</v>
      </c>
      <c r="K8" s="101"/>
      <c r="L8" s="101"/>
      <c r="M8" s="101"/>
      <c r="N8" s="101"/>
      <c r="O8" s="101"/>
      <c r="P8" s="101" t="s">
        <v>236</v>
      </c>
      <c r="Q8" s="101"/>
      <c r="R8" s="101"/>
      <c r="S8" s="101"/>
      <c r="T8" s="101"/>
      <c r="U8" s="101"/>
      <c r="V8" s="101" t="s">
        <v>722</v>
      </c>
      <c r="W8" s="101"/>
      <c r="X8" s="101"/>
      <c r="Y8" s="101"/>
      <c r="Z8" s="101"/>
      <c r="AA8" s="101"/>
      <c r="AB8" s="101" t="s">
        <v>863</v>
      </c>
      <c r="AC8" s="101"/>
      <c r="AD8" s="101"/>
      <c r="AE8" s="101"/>
      <c r="AF8" s="101"/>
      <c r="AG8" s="101"/>
    </row>
    <row r="9" spans="1:33" ht="39" customHeight="1">
      <c r="A9" s="103"/>
      <c r="B9" s="103"/>
      <c r="C9" s="127"/>
      <c r="D9" s="100" t="s">
        <v>433</v>
      </c>
      <c r="E9" s="100"/>
      <c r="F9" s="100"/>
      <c r="G9" s="100"/>
      <c r="H9" s="100"/>
      <c r="I9" s="100"/>
      <c r="J9" s="100" t="s">
        <v>433</v>
      </c>
      <c r="K9" s="100"/>
      <c r="L9" s="100"/>
      <c r="M9" s="100"/>
      <c r="N9" s="100"/>
      <c r="O9" s="100"/>
      <c r="P9" s="100" t="s">
        <v>433</v>
      </c>
      <c r="Q9" s="100"/>
      <c r="R9" s="100"/>
      <c r="S9" s="100"/>
      <c r="T9" s="100"/>
      <c r="U9" s="100"/>
      <c r="V9" s="100" t="s">
        <v>433</v>
      </c>
      <c r="W9" s="100"/>
      <c r="X9" s="100"/>
      <c r="Y9" s="100"/>
      <c r="Z9" s="100"/>
      <c r="AA9" s="100"/>
      <c r="AB9" s="100" t="s">
        <v>433</v>
      </c>
      <c r="AC9" s="100"/>
      <c r="AD9" s="100"/>
      <c r="AE9" s="100"/>
      <c r="AF9" s="100"/>
      <c r="AG9" s="100"/>
    </row>
    <row r="10" spans="1:33" ht="54.8" customHeight="1">
      <c r="A10" s="103"/>
      <c r="B10" s="103"/>
      <c r="C10" s="128"/>
      <c r="D10" s="3" t="s">
        <v>21</v>
      </c>
      <c r="E10" s="3" t="s">
        <v>2</v>
      </c>
      <c r="F10" s="3" t="s">
        <v>3</v>
      </c>
      <c r="G10" s="21" t="s">
        <v>88</v>
      </c>
      <c r="H10" s="3" t="s">
        <v>0</v>
      </c>
      <c r="I10" s="3" t="s">
        <v>30</v>
      </c>
      <c r="J10" s="3" t="s">
        <v>21</v>
      </c>
      <c r="K10" s="3" t="s">
        <v>2</v>
      </c>
      <c r="L10" s="3" t="s">
        <v>3</v>
      </c>
      <c r="M10" s="21" t="s">
        <v>88</v>
      </c>
      <c r="N10" s="3" t="s">
        <v>0</v>
      </c>
      <c r="O10" s="3" t="s">
        <v>30</v>
      </c>
      <c r="P10" s="3" t="s">
        <v>21</v>
      </c>
      <c r="Q10" s="3" t="s">
        <v>2</v>
      </c>
      <c r="R10" s="3" t="s">
        <v>3</v>
      </c>
      <c r="S10" s="21" t="s">
        <v>88</v>
      </c>
      <c r="T10" s="3" t="s">
        <v>0</v>
      </c>
      <c r="U10" s="3" t="s">
        <v>30</v>
      </c>
      <c r="V10" s="3" t="s">
        <v>21</v>
      </c>
      <c r="W10" s="3" t="s">
        <v>2</v>
      </c>
      <c r="X10" s="3" t="s">
        <v>3</v>
      </c>
      <c r="Y10" s="21" t="s">
        <v>88</v>
      </c>
      <c r="Z10" s="3" t="s">
        <v>0</v>
      </c>
      <c r="AA10" s="3" t="s">
        <v>30</v>
      </c>
      <c r="AB10" s="3" t="s">
        <v>21</v>
      </c>
      <c r="AC10" s="3" t="s">
        <v>2</v>
      </c>
      <c r="AD10" s="3" t="s">
        <v>3</v>
      </c>
      <c r="AE10" s="21" t="s">
        <v>88</v>
      </c>
      <c r="AF10" s="3" t="s">
        <v>0</v>
      </c>
      <c r="AG10" s="3" t="s">
        <v>30</v>
      </c>
    </row>
    <row r="11" spans="1:33" ht="15.75">
      <c r="A11" s="101">
        <v>1</v>
      </c>
      <c r="B11" s="101">
        <v>2</v>
      </c>
      <c r="C11" s="101">
        <v>3</v>
      </c>
      <c r="D11" s="6" t="s">
        <v>22</v>
      </c>
      <c r="E11" s="6" t="s">
        <v>23</v>
      </c>
      <c r="F11" s="6" t="s">
        <v>24</v>
      </c>
      <c r="G11" s="6" t="s">
        <v>25</v>
      </c>
      <c r="H11" s="6" t="s">
        <v>26</v>
      </c>
      <c r="I11" s="6" t="s">
        <v>27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453</v>
      </c>
      <c r="Q11" s="6" t="s">
        <v>40</v>
      </c>
      <c r="R11" s="6" t="s">
        <v>41</v>
      </c>
      <c r="S11" s="6" t="s">
        <v>454</v>
      </c>
      <c r="T11" s="6" t="s">
        <v>42</v>
      </c>
      <c r="U11" s="6" t="s">
        <v>455</v>
      </c>
      <c r="V11" s="6" t="s">
        <v>43</v>
      </c>
      <c r="W11" s="6" t="s">
        <v>44</v>
      </c>
      <c r="X11" s="6" t="s">
        <v>456</v>
      </c>
      <c r="Y11" s="6" t="s">
        <v>45</v>
      </c>
      <c r="Z11" s="6" t="s">
        <v>46</v>
      </c>
      <c r="AA11" s="6" t="s">
        <v>47</v>
      </c>
      <c r="AB11" s="6" t="s">
        <v>457</v>
      </c>
      <c r="AC11" s="6" t="s">
        <v>458</v>
      </c>
      <c r="AD11" s="6" t="s">
        <v>459</v>
      </c>
      <c r="AE11" s="6" t="s">
        <v>460</v>
      </c>
      <c r="AF11" s="6" t="s">
        <v>461</v>
      </c>
      <c r="AG11" s="6" t="s">
        <v>462</v>
      </c>
    </row>
    <row r="12" spans="1:33" ht="15.75">
      <c r="A12" s="101"/>
      <c r="B12" s="101"/>
      <c r="C12" s="101"/>
      <c r="D12" s="18"/>
      <c r="E12" s="43">
        <f>SUM(E13:E1248)</f>
        <v>138.69599999999997</v>
      </c>
      <c r="F12" s="90"/>
      <c r="G12" s="43">
        <f>SUM(G13:G1248)</f>
        <v>225.52089999999998</v>
      </c>
      <c r="H12" s="18"/>
      <c r="I12" s="18"/>
      <c r="J12" s="18"/>
      <c r="K12" s="43">
        <f>SUM(K13:K1248)</f>
        <v>135.71000000000001</v>
      </c>
      <c r="L12" s="43"/>
      <c r="M12" s="43">
        <f>SUM(M13:M1248)</f>
        <v>247.20399999999989</v>
      </c>
      <c r="N12" s="41"/>
      <c r="O12" s="41"/>
      <c r="P12" s="18"/>
      <c r="Q12" s="43">
        <f>SUM(Q13:Q1248)</f>
        <v>106.15000000000001</v>
      </c>
      <c r="R12" s="43"/>
      <c r="S12" s="43">
        <f>SUM(S13:S1248)</f>
        <v>158.70699999999999</v>
      </c>
      <c r="T12" s="18"/>
      <c r="U12" s="18"/>
      <c r="V12" s="18"/>
      <c r="W12" s="43">
        <f>SUM(W13:W1248)</f>
        <v>107.00000000000006</v>
      </c>
      <c r="X12" s="43"/>
      <c r="Y12" s="43">
        <f>SUM(Y13:Y1248)</f>
        <v>160.73499999999987</v>
      </c>
      <c r="Z12" s="9"/>
      <c r="AA12" s="93"/>
      <c r="AB12" s="9"/>
      <c r="AC12" s="43">
        <f>SUM(AC13:AC1248)</f>
        <v>107.25</v>
      </c>
      <c r="AD12" s="43"/>
      <c r="AE12" s="43">
        <f>SUM(AE13:AE1248)</f>
        <v>160.73099999999999</v>
      </c>
      <c r="AF12" s="18"/>
      <c r="AG12" s="18"/>
    </row>
    <row r="13" spans="1:33" ht="47.25">
      <c r="A13" s="8" t="s">
        <v>804</v>
      </c>
      <c r="B13" s="10" t="s">
        <v>477</v>
      </c>
      <c r="C13" s="15" t="s">
        <v>2208</v>
      </c>
      <c r="D13" s="18"/>
      <c r="E13" s="24">
        <v>0</v>
      </c>
      <c r="F13" s="24"/>
      <c r="G13" s="24">
        <v>0</v>
      </c>
      <c r="H13" s="18"/>
      <c r="I13" s="18"/>
      <c r="J13" s="18"/>
      <c r="K13" s="24">
        <v>0</v>
      </c>
      <c r="L13" s="24"/>
      <c r="M13" s="49">
        <v>0</v>
      </c>
      <c r="N13" s="41"/>
      <c r="O13" s="41"/>
      <c r="P13" s="18"/>
      <c r="Q13" s="24">
        <v>0</v>
      </c>
      <c r="R13" s="24"/>
      <c r="S13" s="24">
        <v>0</v>
      </c>
      <c r="T13" s="18"/>
      <c r="U13" s="18"/>
      <c r="V13" s="18"/>
      <c r="W13" s="24">
        <v>0</v>
      </c>
      <c r="X13" s="24"/>
      <c r="Y13" s="49">
        <v>0</v>
      </c>
      <c r="Z13" s="18"/>
      <c r="AA13" s="89"/>
      <c r="AB13" s="18">
        <v>4</v>
      </c>
      <c r="AC13" s="24">
        <v>0</v>
      </c>
      <c r="AD13" s="24"/>
      <c r="AE13" s="49">
        <v>0</v>
      </c>
      <c r="AF13" s="18"/>
      <c r="AG13" s="18"/>
    </row>
    <row r="14" spans="1:33" ht="63">
      <c r="A14" s="8" t="s">
        <v>804</v>
      </c>
      <c r="B14" s="10" t="s">
        <v>867</v>
      </c>
      <c r="C14" s="15" t="s">
        <v>2209</v>
      </c>
      <c r="D14" s="18"/>
      <c r="E14" s="24">
        <v>0</v>
      </c>
      <c r="F14" s="24"/>
      <c r="G14" s="24">
        <v>0</v>
      </c>
      <c r="H14" s="18"/>
      <c r="I14" s="18"/>
      <c r="J14" s="18"/>
      <c r="K14" s="24">
        <v>0</v>
      </c>
      <c r="L14" s="24"/>
      <c r="M14" s="49">
        <v>0</v>
      </c>
      <c r="N14" s="41"/>
      <c r="O14" s="41"/>
      <c r="P14" s="18"/>
      <c r="Q14" s="24">
        <v>0</v>
      </c>
      <c r="R14" s="24"/>
      <c r="S14" s="24">
        <v>0</v>
      </c>
      <c r="T14" s="18"/>
      <c r="U14" s="18"/>
      <c r="V14" s="18"/>
      <c r="W14" s="24">
        <v>0</v>
      </c>
      <c r="X14" s="24"/>
      <c r="Y14" s="49">
        <v>0</v>
      </c>
      <c r="Z14" s="18"/>
      <c r="AA14" s="89"/>
      <c r="AB14" s="18">
        <v>4</v>
      </c>
      <c r="AC14" s="24">
        <v>0.16</v>
      </c>
      <c r="AD14" s="24"/>
      <c r="AE14" s="49">
        <v>2.5510000000000002</v>
      </c>
      <c r="AF14" s="18"/>
      <c r="AG14" s="18"/>
    </row>
    <row r="15" spans="1:33" ht="63">
      <c r="A15" s="8" t="s">
        <v>805</v>
      </c>
      <c r="B15" s="10" t="s">
        <v>868</v>
      </c>
      <c r="C15" s="15" t="s">
        <v>869</v>
      </c>
      <c r="D15" s="18"/>
      <c r="E15" s="24">
        <v>0</v>
      </c>
      <c r="F15" s="24"/>
      <c r="G15" s="24">
        <v>0</v>
      </c>
      <c r="H15" s="18"/>
      <c r="I15" s="18"/>
      <c r="J15" s="18"/>
      <c r="K15" s="24">
        <v>0</v>
      </c>
      <c r="L15" s="24"/>
      <c r="M15" s="49">
        <v>0</v>
      </c>
      <c r="N15" s="41"/>
      <c r="O15" s="41"/>
      <c r="P15" s="18">
        <v>4</v>
      </c>
      <c r="Q15" s="24">
        <v>0</v>
      </c>
      <c r="R15" s="24"/>
      <c r="S15" s="24">
        <v>0.60</v>
      </c>
      <c r="T15" s="18"/>
      <c r="U15" s="18"/>
      <c r="V15" s="18"/>
      <c r="W15" s="24">
        <v>0</v>
      </c>
      <c r="X15" s="24"/>
      <c r="Y15" s="49">
        <v>0</v>
      </c>
      <c r="Z15" s="18"/>
      <c r="AA15" s="89"/>
      <c r="AB15" s="18"/>
      <c r="AC15" s="24">
        <v>0</v>
      </c>
      <c r="AD15" s="24"/>
      <c r="AE15" s="49">
        <v>0</v>
      </c>
      <c r="AF15" s="18"/>
      <c r="AG15" s="18"/>
    </row>
    <row r="16" spans="1:33" ht="47.25">
      <c r="A16" s="8" t="s">
        <v>804</v>
      </c>
      <c r="B16" s="10" t="s">
        <v>870</v>
      </c>
      <c r="C16" s="15" t="s">
        <v>871</v>
      </c>
      <c r="D16" s="18"/>
      <c r="E16" s="24">
        <v>0</v>
      </c>
      <c r="F16" s="24"/>
      <c r="G16" s="24">
        <v>0</v>
      </c>
      <c r="H16" s="18"/>
      <c r="I16" s="18"/>
      <c r="J16" s="18">
        <v>4</v>
      </c>
      <c r="K16" s="24">
        <v>0</v>
      </c>
      <c r="L16" s="24"/>
      <c r="M16" s="49">
        <v>0.30</v>
      </c>
      <c r="N16" s="41"/>
      <c r="O16" s="41"/>
      <c r="P16" s="18"/>
      <c r="Q16" s="24">
        <v>0</v>
      </c>
      <c r="R16" s="24"/>
      <c r="S16" s="24">
        <v>0</v>
      </c>
      <c r="T16" s="18"/>
      <c r="U16" s="18"/>
      <c r="V16" s="18"/>
      <c r="W16" s="24">
        <v>0</v>
      </c>
      <c r="X16" s="24"/>
      <c r="Y16" s="49">
        <v>0</v>
      </c>
      <c r="Z16" s="18"/>
      <c r="AA16" s="89"/>
      <c r="AB16" s="18"/>
      <c r="AC16" s="24">
        <v>0</v>
      </c>
      <c r="AD16" s="24"/>
      <c r="AE16" s="49">
        <v>0</v>
      </c>
      <c r="AF16" s="18"/>
      <c r="AG16" s="18"/>
    </row>
    <row r="17" spans="1:33" ht="63">
      <c r="A17" s="8" t="s">
        <v>805</v>
      </c>
      <c r="B17" s="10" t="s">
        <v>159</v>
      </c>
      <c r="C17" s="15" t="s">
        <v>2210</v>
      </c>
      <c r="D17" s="18"/>
      <c r="E17" s="24">
        <v>0</v>
      </c>
      <c r="F17" s="24"/>
      <c r="G17" s="24">
        <v>0</v>
      </c>
      <c r="H17" s="18"/>
      <c r="I17" s="18"/>
      <c r="J17" s="18"/>
      <c r="K17" s="24">
        <v>0</v>
      </c>
      <c r="L17" s="24"/>
      <c r="M17" s="49">
        <v>0</v>
      </c>
      <c r="N17" s="41"/>
      <c r="O17" s="41"/>
      <c r="P17" s="18"/>
      <c r="Q17" s="24">
        <v>0</v>
      </c>
      <c r="R17" s="24"/>
      <c r="S17" s="24">
        <v>0</v>
      </c>
      <c r="T17" s="18"/>
      <c r="U17" s="18"/>
      <c r="V17" s="18">
        <v>4</v>
      </c>
      <c r="W17" s="24">
        <v>0</v>
      </c>
      <c r="X17" s="24"/>
      <c r="Y17" s="49">
        <v>1.80</v>
      </c>
      <c r="Z17" s="18"/>
      <c r="AA17" s="89"/>
      <c r="AB17" s="18"/>
      <c r="AC17" s="24">
        <v>0</v>
      </c>
      <c r="AD17" s="24"/>
      <c r="AE17" s="49">
        <v>0</v>
      </c>
      <c r="AF17" s="18"/>
      <c r="AG17" s="18"/>
    </row>
    <row r="18" spans="1:33" ht="63">
      <c r="A18" s="8" t="s">
        <v>805</v>
      </c>
      <c r="B18" s="10" t="s">
        <v>478</v>
      </c>
      <c r="C18" s="15" t="s">
        <v>2211</v>
      </c>
      <c r="D18" s="18"/>
      <c r="E18" s="24">
        <v>0</v>
      </c>
      <c r="F18" s="24"/>
      <c r="G18" s="24">
        <v>0</v>
      </c>
      <c r="H18" s="18"/>
      <c r="I18" s="18"/>
      <c r="J18" s="18"/>
      <c r="K18" s="24">
        <v>0</v>
      </c>
      <c r="L18" s="24"/>
      <c r="M18" s="49">
        <v>0</v>
      </c>
      <c r="N18" s="41"/>
      <c r="O18" s="41"/>
      <c r="P18" s="18"/>
      <c r="Q18" s="24">
        <v>0</v>
      </c>
      <c r="R18" s="24"/>
      <c r="S18" s="24">
        <v>0</v>
      </c>
      <c r="T18" s="18"/>
      <c r="U18" s="18"/>
      <c r="V18" s="18">
        <v>4</v>
      </c>
      <c r="W18" s="24">
        <v>0</v>
      </c>
      <c r="X18" s="24"/>
      <c r="Y18" s="49">
        <v>2.3199999999999998</v>
      </c>
      <c r="Z18" s="18"/>
      <c r="AA18" s="89"/>
      <c r="AB18" s="18"/>
      <c r="AC18" s="24">
        <v>0</v>
      </c>
      <c r="AD18" s="24"/>
      <c r="AE18" s="49">
        <v>0</v>
      </c>
      <c r="AF18" s="18"/>
      <c r="AG18" s="18"/>
    </row>
    <row r="19" spans="1:33" ht="47.25">
      <c r="A19" s="8" t="s">
        <v>805</v>
      </c>
      <c r="B19" s="10" t="s">
        <v>479</v>
      </c>
      <c r="C19" s="15" t="s">
        <v>2212</v>
      </c>
      <c r="D19" s="18"/>
      <c r="E19" s="24">
        <v>0</v>
      </c>
      <c r="F19" s="24"/>
      <c r="G19" s="24">
        <v>0</v>
      </c>
      <c r="H19" s="18"/>
      <c r="I19" s="18"/>
      <c r="J19" s="18"/>
      <c r="K19" s="24">
        <v>0</v>
      </c>
      <c r="L19" s="24"/>
      <c r="M19" s="49">
        <v>0</v>
      </c>
      <c r="N19" s="41"/>
      <c r="O19" s="41"/>
      <c r="P19" s="18"/>
      <c r="Q19" s="24">
        <v>0</v>
      </c>
      <c r="R19" s="24"/>
      <c r="S19" s="24">
        <v>0</v>
      </c>
      <c r="T19" s="18"/>
      <c r="U19" s="18"/>
      <c r="V19" s="18">
        <v>4</v>
      </c>
      <c r="W19" s="24">
        <v>0</v>
      </c>
      <c r="X19" s="24"/>
      <c r="Y19" s="49">
        <v>2</v>
      </c>
      <c r="Z19" s="18"/>
      <c r="AA19" s="89"/>
      <c r="AB19" s="18"/>
      <c r="AC19" s="24">
        <v>0</v>
      </c>
      <c r="AD19" s="24"/>
      <c r="AE19" s="49">
        <v>0</v>
      </c>
      <c r="AF19" s="18"/>
      <c r="AG19" s="18"/>
    </row>
    <row r="20" spans="1:33" ht="63">
      <c r="A20" s="8" t="s">
        <v>804</v>
      </c>
      <c r="B20" s="10" t="s">
        <v>872</v>
      </c>
      <c r="C20" s="15" t="s">
        <v>2213</v>
      </c>
      <c r="D20" s="18"/>
      <c r="E20" s="24">
        <v>0</v>
      </c>
      <c r="F20" s="24"/>
      <c r="G20" s="24">
        <v>0</v>
      </c>
      <c r="H20" s="18"/>
      <c r="I20" s="18"/>
      <c r="J20" s="18">
        <v>4</v>
      </c>
      <c r="K20" s="24">
        <v>0.5</v>
      </c>
      <c r="L20" s="24"/>
      <c r="M20" s="49">
        <v>0</v>
      </c>
      <c r="N20" s="41"/>
      <c r="O20" s="41"/>
      <c r="P20" s="18"/>
      <c r="Q20" s="24">
        <v>0</v>
      </c>
      <c r="R20" s="24"/>
      <c r="S20" s="24">
        <v>0</v>
      </c>
      <c r="T20" s="18"/>
      <c r="U20" s="18"/>
      <c r="V20" s="18"/>
      <c r="W20" s="24">
        <v>0</v>
      </c>
      <c r="X20" s="24"/>
      <c r="Y20" s="49">
        <v>0</v>
      </c>
      <c r="Z20" s="18"/>
      <c r="AA20" s="89"/>
      <c r="AB20" s="18"/>
      <c r="AC20" s="24">
        <v>0</v>
      </c>
      <c r="AD20" s="24"/>
      <c r="AE20" s="49">
        <v>0</v>
      </c>
      <c r="AF20" s="18"/>
      <c r="AG20" s="18"/>
    </row>
    <row r="21" spans="1:33" ht="78.75">
      <c r="A21" s="8" t="s">
        <v>804</v>
      </c>
      <c r="B21" s="10" t="s">
        <v>873</v>
      </c>
      <c r="C21" s="15" t="s">
        <v>2214</v>
      </c>
      <c r="D21" s="18">
        <v>4</v>
      </c>
      <c r="E21" s="24">
        <v>0</v>
      </c>
      <c r="F21" s="24"/>
      <c r="G21" s="24">
        <v>1.045</v>
      </c>
      <c r="H21" s="18"/>
      <c r="I21" s="18"/>
      <c r="J21" s="18"/>
      <c r="K21" s="24">
        <v>0</v>
      </c>
      <c r="L21" s="24"/>
      <c r="M21" s="49">
        <v>0</v>
      </c>
      <c r="N21" s="41"/>
      <c r="O21" s="41"/>
      <c r="P21" s="18"/>
      <c r="Q21" s="24">
        <v>0</v>
      </c>
      <c r="R21" s="24"/>
      <c r="S21" s="24">
        <v>0</v>
      </c>
      <c r="T21" s="18"/>
      <c r="U21" s="18"/>
      <c r="V21" s="18"/>
      <c r="W21" s="24">
        <v>0</v>
      </c>
      <c r="X21" s="24"/>
      <c r="Y21" s="49">
        <v>0</v>
      </c>
      <c r="Z21" s="18"/>
      <c r="AA21" s="89"/>
      <c r="AB21" s="18"/>
      <c r="AC21" s="24">
        <v>0</v>
      </c>
      <c r="AD21" s="24"/>
      <c r="AE21" s="49">
        <v>0</v>
      </c>
      <c r="AF21" s="18"/>
      <c r="AG21" s="18"/>
    </row>
    <row r="22" spans="1:33" ht="63">
      <c r="A22" s="8" t="s">
        <v>805</v>
      </c>
      <c r="B22" s="10" t="s">
        <v>874</v>
      </c>
      <c r="C22" s="15" t="s">
        <v>875</v>
      </c>
      <c r="D22" s="18"/>
      <c r="E22" s="24">
        <v>0</v>
      </c>
      <c r="F22" s="24"/>
      <c r="G22" s="24">
        <v>0</v>
      </c>
      <c r="H22" s="18"/>
      <c r="I22" s="18"/>
      <c r="J22" s="18"/>
      <c r="K22" s="24">
        <v>0</v>
      </c>
      <c r="L22" s="24"/>
      <c r="M22" s="49">
        <v>0</v>
      </c>
      <c r="N22" s="41"/>
      <c r="O22" s="41"/>
      <c r="P22" s="18"/>
      <c r="Q22" s="24">
        <v>0</v>
      </c>
      <c r="R22" s="24"/>
      <c r="S22" s="24">
        <v>0</v>
      </c>
      <c r="T22" s="18"/>
      <c r="U22" s="18"/>
      <c r="V22" s="18"/>
      <c r="W22" s="24">
        <v>0</v>
      </c>
      <c r="X22" s="24"/>
      <c r="Y22" s="49">
        <v>0</v>
      </c>
      <c r="Z22" s="18"/>
      <c r="AA22" s="89"/>
      <c r="AB22" s="18"/>
      <c r="AC22" s="24">
        <v>0</v>
      </c>
      <c r="AD22" s="24"/>
      <c r="AE22" s="49">
        <v>0</v>
      </c>
      <c r="AF22" s="18"/>
      <c r="AG22" s="18"/>
    </row>
    <row r="23" spans="1:33" ht="63">
      <c r="A23" s="8" t="s">
        <v>805</v>
      </c>
      <c r="B23" s="10" t="s">
        <v>160</v>
      </c>
      <c r="C23" s="15" t="s">
        <v>2215</v>
      </c>
      <c r="D23" s="18"/>
      <c r="E23" s="24">
        <v>0</v>
      </c>
      <c r="F23" s="24"/>
      <c r="G23" s="24">
        <v>0</v>
      </c>
      <c r="H23" s="18"/>
      <c r="I23" s="18"/>
      <c r="J23" s="18"/>
      <c r="K23" s="24">
        <v>0</v>
      </c>
      <c r="L23" s="24"/>
      <c r="M23" s="49">
        <v>0</v>
      </c>
      <c r="N23" s="41"/>
      <c r="O23" s="41"/>
      <c r="P23" s="18"/>
      <c r="Q23" s="24">
        <v>0</v>
      </c>
      <c r="R23" s="24"/>
      <c r="S23" s="24">
        <v>0</v>
      </c>
      <c r="T23" s="18"/>
      <c r="U23" s="18"/>
      <c r="V23" s="18">
        <v>4</v>
      </c>
      <c r="W23" s="24">
        <v>0</v>
      </c>
      <c r="X23" s="24"/>
      <c r="Y23" s="49">
        <v>0.80</v>
      </c>
      <c r="Z23" s="18"/>
      <c r="AA23" s="89"/>
      <c r="AB23" s="18"/>
      <c r="AC23" s="24">
        <v>0</v>
      </c>
      <c r="AD23" s="24"/>
      <c r="AE23" s="49">
        <v>0</v>
      </c>
      <c r="AF23" s="18"/>
      <c r="AG23" s="18"/>
    </row>
    <row r="24" spans="1:33" ht="63">
      <c r="A24" s="8" t="s">
        <v>805</v>
      </c>
      <c r="B24" s="10" t="s">
        <v>480</v>
      </c>
      <c r="C24" s="15" t="s">
        <v>2216</v>
      </c>
      <c r="D24" s="18"/>
      <c r="E24" s="24">
        <v>0</v>
      </c>
      <c r="F24" s="24"/>
      <c r="G24" s="24">
        <v>0</v>
      </c>
      <c r="H24" s="18"/>
      <c r="I24" s="18"/>
      <c r="J24" s="18"/>
      <c r="K24" s="24">
        <v>0</v>
      </c>
      <c r="L24" s="24"/>
      <c r="M24" s="49">
        <v>0</v>
      </c>
      <c r="N24" s="41"/>
      <c r="O24" s="41"/>
      <c r="P24" s="18"/>
      <c r="Q24" s="24">
        <v>0</v>
      </c>
      <c r="R24" s="24"/>
      <c r="S24" s="24">
        <v>0</v>
      </c>
      <c r="T24" s="18"/>
      <c r="U24" s="18"/>
      <c r="V24" s="18"/>
      <c r="W24" s="24">
        <v>0</v>
      </c>
      <c r="X24" s="24"/>
      <c r="Y24" s="49">
        <v>0</v>
      </c>
      <c r="Z24" s="18"/>
      <c r="AA24" s="89"/>
      <c r="AB24" s="18"/>
      <c r="AC24" s="24">
        <v>0</v>
      </c>
      <c r="AD24" s="24"/>
      <c r="AE24" s="49">
        <v>0</v>
      </c>
      <c r="AF24" s="18"/>
      <c r="AG24" s="18"/>
    </row>
    <row r="25" spans="1:33" ht="63">
      <c r="A25" s="8" t="s">
        <v>805</v>
      </c>
      <c r="B25" s="10" t="s">
        <v>481</v>
      </c>
      <c r="C25" s="15" t="s">
        <v>2217</v>
      </c>
      <c r="D25" s="18"/>
      <c r="E25" s="24">
        <v>0</v>
      </c>
      <c r="F25" s="24"/>
      <c r="G25" s="24">
        <v>0</v>
      </c>
      <c r="H25" s="18"/>
      <c r="I25" s="18"/>
      <c r="J25" s="18"/>
      <c r="K25" s="24">
        <v>0</v>
      </c>
      <c r="L25" s="24"/>
      <c r="M25" s="49">
        <v>0</v>
      </c>
      <c r="N25" s="41"/>
      <c r="O25" s="41"/>
      <c r="P25" s="18"/>
      <c r="Q25" s="24">
        <v>0</v>
      </c>
      <c r="R25" s="24"/>
      <c r="S25" s="24">
        <v>0</v>
      </c>
      <c r="T25" s="18"/>
      <c r="U25" s="18"/>
      <c r="V25" s="18"/>
      <c r="W25" s="24">
        <v>0</v>
      </c>
      <c r="X25" s="24"/>
      <c r="Y25" s="49">
        <v>0</v>
      </c>
      <c r="Z25" s="18"/>
      <c r="AA25" s="89"/>
      <c r="AB25" s="18">
        <v>4</v>
      </c>
      <c r="AC25" s="24">
        <v>0</v>
      </c>
      <c r="AD25" s="24"/>
      <c r="AE25" s="49">
        <v>0.5</v>
      </c>
      <c r="AF25" s="18"/>
      <c r="AG25" s="18"/>
    </row>
    <row r="26" spans="1:33" ht="63">
      <c r="A26" s="8" t="s">
        <v>805</v>
      </c>
      <c r="B26" s="10" t="s">
        <v>482</v>
      </c>
      <c r="C26" s="15" t="s">
        <v>2218</v>
      </c>
      <c r="D26" s="18"/>
      <c r="E26" s="24">
        <v>0</v>
      </c>
      <c r="F26" s="24"/>
      <c r="G26" s="24">
        <v>0</v>
      </c>
      <c r="H26" s="18"/>
      <c r="I26" s="18"/>
      <c r="J26" s="18"/>
      <c r="K26" s="24">
        <v>0</v>
      </c>
      <c r="L26" s="24"/>
      <c r="M26" s="49">
        <v>0</v>
      </c>
      <c r="N26" s="41"/>
      <c r="O26" s="41"/>
      <c r="P26" s="18"/>
      <c r="Q26" s="24">
        <v>0</v>
      </c>
      <c r="R26" s="24"/>
      <c r="S26" s="24">
        <v>0</v>
      </c>
      <c r="T26" s="18"/>
      <c r="U26" s="18"/>
      <c r="V26" s="18"/>
      <c r="W26" s="24">
        <v>0</v>
      </c>
      <c r="X26" s="24"/>
      <c r="Y26" s="49">
        <v>0</v>
      </c>
      <c r="Z26" s="18"/>
      <c r="AA26" s="89"/>
      <c r="AB26" s="18">
        <v>4</v>
      </c>
      <c r="AC26" s="24">
        <v>0</v>
      </c>
      <c r="AD26" s="24"/>
      <c r="AE26" s="49">
        <v>0.54</v>
      </c>
      <c r="AF26" s="18"/>
      <c r="AG26" s="18"/>
    </row>
    <row r="27" spans="1:33" ht="94.5">
      <c r="A27" s="8" t="s">
        <v>805</v>
      </c>
      <c r="B27" s="10" t="s">
        <v>161</v>
      </c>
      <c r="C27" s="15" t="s">
        <v>2219</v>
      </c>
      <c r="D27" s="18"/>
      <c r="E27" s="24">
        <v>0</v>
      </c>
      <c r="F27" s="24"/>
      <c r="G27" s="24">
        <v>0</v>
      </c>
      <c r="H27" s="18"/>
      <c r="I27" s="18"/>
      <c r="J27" s="18"/>
      <c r="K27" s="24">
        <v>0</v>
      </c>
      <c r="L27" s="24"/>
      <c r="M27" s="49">
        <v>0</v>
      </c>
      <c r="N27" s="41"/>
      <c r="O27" s="41"/>
      <c r="P27" s="18"/>
      <c r="Q27" s="24">
        <v>0</v>
      </c>
      <c r="R27" s="24"/>
      <c r="S27" s="24">
        <v>0</v>
      </c>
      <c r="T27" s="18"/>
      <c r="U27" s="18"/>
      <c r="V27" s="18">
        <v>4</v>
      </c>
      <c r="W27" s="24">
        <v>0</v>
      </c>
      <c r="X27" s="24"/>
      <c r="Y27" s="49">
        <v>0.90</v>
      </c>
      <c r="Z27" s="18"/>
      <c r="AA27" s="89"/>
      <c r="AB27" s="18"/>
      <c r="AC27" s="24">
        <v>0</v>
      </c>
      <c r="AD27" s="24"/>
      <c r="AE27" s="49">
        <v>0</v>
      </c>
      <c r="AF27" s="18"/>
      <c r="AG27" s="18"/>
    </row>
    <row r="28" spans="1:33" ht="63">
      <c r="A28" s="8" t="s">
        <v>805</v>
      </c>
      <c r="B28" s="10" t="s">
        <v>162</v>
      </c>
      <c r="C28" s="15" t="s">
        <v>2220</v>
      </c>
      <c r="D28" s="18"/>
      <c r="E28" s="24">
        <v>0</v>
      </c>
      <c r="F28" s="24"/>
      <c r="G28" s="24">
        <v>0</v>
      </c>
      <c r="H28" s="18"/>
      <c r="I28" s="18"/>
      <c r="J28" s="18"/>
      <c r="K28" s="24">
        <v>0</v>
      </c>
      <c r="L28" s="24"/>
      <c r="M28" s="49">
        <v>0</v>
      </c>
      <c r="N28" s="41"/>
      <c r="O28" s="41"/>
      <c r="P28" s="18"/>
      <c r="Q28" s="24">
        <v>0</v>
      </c>
      <c r="R28" s="24"/>
      <c r="S28" s="24">
        <v>0</v>
      </c>
      <c r="T28" s="18"/>
      <c r="U28" s="18"/>
      <c r="V28" s="18">
        <v>4</v>
      </c>
      <c r="W28" s="24">
        <v>0</v>
      </c>
      <c r="X28" s="24"/>
      <c r="Y28" s="49">
        <v>1.20</v>
      </c>
      <c r="Z28" s="18"/>
      <c r="AA28" s="89"/>
      <c r="AB28" s="18"/>
      <c r="AC28" s="24">
        <v>0</v>
      </c>
      <c r="AD28" s="24"/>
      <c r="AE28" s="49">
        <v>0</v>
      </c>
      <c r="AF28" s="18"/>
      <c r="AG28" s="18"/>
    </row>
    <row r="29" spans="1:33" ht="63">
      <c r="A29" s="8" t="s">
        <v>804</v>
      </c>
      <c r="B29" s="10" t="s">
        <v>876</v>
      </c>
      <c r="C29" s="15" t="s">
        <v>877</v>
      </c>
      <c r="D29" s="18">
        <v>4</v>
      </c>
      <c r="E29" s="24">
        <v>1.26</v>
      </c>
      <c r="F29" s="24"/>
      <c r="G29" s="24">
        <v>0</v>
      </c>
      <c r="H29" s="18"/>
      <c r="I29" s="18"/>
      <c r="J29" s="18"/>
      <c r="K29" s="24">
        <v>0</v>
      </c>
      <c r="L29" s="24"/>
      <c r="M29" s="49">
        <v>0</v>
      </c>
      <c r="N29" s="41"/>
      <c r="O29" s="41"/>
      <c r="P29" s="18"/>
      <c r="Q29" s="24">
        <v>0</v>
      </c>
      <c r="R29" s="24"/>
      <c r="S29" s="24">
        <v>0</v>
      </c>
      <c r="T29" s="18"/>
      <c r="U29" s="18"/>
      <c r="V29" s="18"/>
      <c r="W29" s="24">
        <v>0</v>
      </c>
      <c r="X29" s="24"/>
      <c r="Y29" s="49">
        <v>0</v>
      </c>
      <c r="Z29" s="18"/>
      <c r="AA29" s="89"/>
      <c r="AB29" s="18"/>
      <c r="AC29" s="24">
        <v>0</v>
      </c>
      <c r="AD29" s="24"/>
      <c r="AE29" s="49">
        <v>0</v>
      </c>
      <c r="AF29" s="18"/>
      <c r="AG29" s="18"/>
    </row>
    <row r="30" spans="1:33" ht="63">
      <c r="A30" s="8" t="s">
        <v>804</v>
      </c>
      <c r="B30" s="10" t="s">
        <v>483</v>
      </c>
      <c r="C30" s="15" t="s">
        <v>255</v>
      </c>
      <c r="D30" s="18"/>
      <c r="E30" s="24">
        <v>0</v>
      </c>
      <c r="F30" s="24"/>
      <c r="G30" s="24">
        <v>0</v>
      </c>
      <c r="H30" s="18"/>
      <c r="I30" s="18"/>
      <c r="J30" s="18"/>
      <c r="K30" s="24">
        <v>0</v>
      </c>
      <c r="L30" s="24"/>
      <c r="M30" s="49">
        <v>0</v>
      </c>
      <c r="N30" s="41"/>
      <c r="O30" s="41"/>
      <c r="P30" s="18"/>
      <c r="Q30" s="24">
        <v>0</v>
      </c>
      <c r="R30" s="24"/>
      <c r="S30" s="24">
        <v>0</v>
      </c>
      <c r="T30" s="18"/>
      <c r="U30" s="18"/>
      <c r="V30" s="18">
        <v>4</v>
      </c>
      <c r="W30" s="24">
        <v>0</v>
      </c>
      <c r="X30" s="24"/>
      <c r="Y30" s="49">
        <v>0</v>
      </c>
      <c r="Z30" s="18"/>
      <c r="AA30" s="89"/>
      <c r="AB30" s="18"/>
      <c r="AC30" s="24">
        <v>0</v>
      </c>
      <c r="AD30" s="24"/>
      <c r="AE30" s="49">
        <v>0</v>
      </c>
      <c r="AF30" s="18"/>
      <c r="AG30" s="18"/>
    </row>
    <row r="31" spans="1:33" ht="47.25">
      <c r="A31" s="8" t="s">
        <v>804</v>
      </c>
      <c r="B31" s="10" t="s">
        <v>878</v>
      </c>
      <c r="C31" s="15" t="s">
        <v>879</v>
      </c>
      <c r="D31" s="18">
        <v>4</v>
      </c>
      <c r="E31" s="24">
        <v>0</v>
      </c>
      <c r="F31" s="24"/>
      <c r="G31" s="24">
        <v>0</v>
      </c>
      <c r="H31" s="18"/>
      <c r="I31" s="18"/>
      <c r="J31" s="18"/>
      <c r="K31" s="24">
        <v>0</v>
      </c>
      <c r="L31" s="24"/>
      <c r="M31" s="49">
        <v>0</v>
      </c>
      <c r="N31" s="41"/>
      <c r="O31" s="41"/>
      <c r="P31" s="18"/>
      <c r="Q31" s="24">
        <v>0</v>
      </c>
      <c r="R31" s="24"/>
      <c r="S31" s="24">
        <v>0</v>
      </c>
      <c r="T31" s="18"/>
      <c r="U31" s="18"/>
      <c r="V31" s="18"/>
      <c r="W31" s="24">
        <v>0</v>
      </c>
      <c r="X31" s="24"/>
      <c r="Y31" s="49">
        <v>0</v>
      </c>
      <c r="Z31" s="18"/>
      <c r="AA31" s="89"/>
      <c r="AB31" s="18"/>
      <c r="AC31" s="24">
        <v>0</v>
      </c>
      <c r="AD31" s="24"/>
      <c r="AE31" s="49">
        <v>0</v>
      </c>
      <c r="AF31" s="18"/>
      <c r="AG31" s="18"/>
    </row>
    <row r="32" spans="1:33" ht="63">
      <c r="A32" s="8" t="s">
        <v>804</v>
      </c>
      <c r="B32" s="10" t="s">
        <v>484</v>
      </c>
      <c r="C32" s="15" t="s">
        <v>723</v>
      </c>
      <c r="D32" s="18"/>
      <c r="E32" s="24">
        <v>0</v>
      </c>
      <c r="F32" s="24"/>
      <c r="G32" s="24">
        <v>0</v>
      </c>
      <c r="H32" s="18"/>
      <c r="I32" s="18"/>
      <c r="J32" s="18"/>
      <c r="K32" s="24">
        <v>0</v>
      </c>
      <c r="L32" s="24"/>
      <c r="M32" s="49">
        <v>0</v>
      </c>
      <c r="N32" s="41"/>
      <c r="O32" s="41"/>
      <c r="P32" s="18"/>
      <c r="Q32" s="24">
        <v>0</v>
      </c>
      <c r="R32" s="24"/>
      <c r="S32" s="24">
        <v>0</v>
      </c>
      <c r="T32" s="18"/>
      <c r="U32" s="18"/>
      <c r="V32" s="18"/>
      <c r="W32" s="24">
        <v>0</v>
      </c>
      <c r="X32" s="24"/>
      <c r="Y32" s="49">
        <v>0</v>
      </c>
      <c r="Z32" s="18"/>
      <c r="AA32" s="89"/>
      <c r="AB32" s="18">
        <v>4</v>
      </c>
      <c r="AC32" s="24">
        <v>0</v>
      </c>
      <c r="AD32" s="24"/>
      <c r="AE32" s="49">
        <v>0</v>
      </c>
      <c r="AF32" s="18"/>
      <c r="AG32" s="18"/>
    </row>
    <row r="33" spans="1:33" ht="47.25">
      <c r="A33" s="8" t="s">
        <v>804</v>
      </c>
      <c r="B33" s="10" t="s">
        <v>880</v>
      </c>
      <c r="C33" s="15" t="s">
        <v>881</v>
      </c>
      <c r="D33" s="18">
        <v>4</v>
      </c>
      <c r="E33" s="24">
        <v>0</v>
      </c>
      <c r="F33" s="24"/>
      <c r="G33" s="24">
        <v>0</v>
      </c>
      <c r="H33" s="18"/>
      <c r="I33" s="18"/>
      <c r="J33" s="18"/>
      <c r="K33" s="24">
        <v>0</v>
      </c>
      <c r="L33" s="24"/>
      <c r="M33" s="49">
        <v>0</v>
      </c>
      <c r="N33" s="41"/>
      <c r="O33" s="41"/>
      <c r="P33" s="18"/>
      <c r="Q33" s="24">
        <v>0</v>
      </c>
      <c r="R33" s="24"/>
      <c r="S33" s="24">
        <v>0</v>
      </c>
      <c r="T33" s="18"/>
      <c r="U33" s="18"/>
      <c r="V33" s="18"/>
      <c r="W33" s="24">
        <v>0</v>
      </c>
      <c r="X33" s="24"/>
      <c r="Y33" s="49">
        <v>0</v>
      </c>
      <c r="Z33" s="18"/>
      <c r="AA33" s="89"/>
      <c r="AB33" s="18"/>
      <c r="AC33" s="24">
        <v>0</v>
      </c>
      <c r="AD33" s="24"/>
      <c r="AE33" s="49">
        <v>0</v>
      </c>
      <c r="AF33" s="18"/>
      <c r="AG33" s="18"/>
    </row>
    <row r="34" spans="1:33" ht="78.75">
      <c r="A34" s="8" t="s">
        <v>805</v>
      </c>
      <c r="B34" s="10" t="s">
        <v>485</v>
      </c>
      <c r="C34" s="15" t="s">
        <v>256</v>
      </c>
      <c r="D34" s="18"/>
      <c r="E34" s="24">
        <v>0</v>
      </c>
      <c r="F34" s="24"/>
      <c r="G34" s="24">
        <v>0</v>
      </c>
      <c r="H34" s="18"/>
      <c r="I34" s="18"/>
      <c r="J34" s="18"/>
      <c r="K34" s="24">
        <v>0</v>
      </c>
      <c r="L34" s="24"/>
      <c r="M34" s="49">
        <v>0</v>
      </c>
      <c r="N34" s="41"/>
      <c r="O34" s="41"/>
      <c r="P34" s="18"/>
      <c r="Q34" s="24">
        <v>0</v>
      </c>
      <c r="R34" s="24"/>
      <c r="S34" s="24">
        <v>0</v>
      </c>
      <c r="T34" s="18"/>
      <c r="U34" s="18"/>
      <c r="V34" s="18"/>
      <c r="W34" s="24">
        <v>0</v>
      </c>
      <c r="X34" s="24"/>
      <c r="Y34" s="49">
        <v>0</v>
      </c>
      <c r="Z34" s="18"/>
      <c r="AA34" s="89"/>
      <c r="AB34" s="18"/>
      <c r="AC34" s="24">
        <v>0</v>
      </c>
      <c r="AD34" s="24"/>
      <c r="AE34" s="49">
        <v>0</v>
      </c>
      <c r="AF34" s="18"/>
      <c r="AG34" s="18"/>
    </row>
    <row r="35" spans="1:33" ht="78.75">
      <c r="A35" s="8" t="s">
        <v>805</v>
      </c>
      <c r="B35" s="10" t="s">
        <v>486</v>
      </c>
      <c r="C35" s="15" t="s">
        <v>257</v>
      </c>
      <c r="D35" s="18"/>
      <c r="E35" s="24">
        <v>0</v>
      </c>
      <c r="F35" s="24"/>
      <c r="G35" s="24">
        <v>0</v>
      </c>
      <c r="H35" s="18"/>
      <c r="I35" s="18"/>
      <c r="J35" s="18"/>
      <c r="K35" s="24">
        <v>0</v>
      </c>
      <c r="L35" s="24"/>
      <c r="M35" s="49">
        <v>0</v>
      </c>
      <c r="N35" s="41"/>
      <c r="O35" s="41"/>
      <c r="P35" s="18"/>
      <c r="Q35" s="24">
        <v>0</v>
      </c>
      <c r="R35" s="24"/>
      <c r="S35" s="24">
        <v>0</v>
      </c>
      <c r="T35" s="18"/>
      <c r="U35" s="18"/>
      <c r="V35" s="18"/>
      <c r="W35" s="24">
        <v>0</v>
      </c>
      <c r="X35" s="24"/>
      <c r="Y35" s="49">
        <v>0</v>
      </c>
      <c r="Z35" s="18"/>
      <c r="AA35" s="89"/>
      <c r="AB35" s="18"/>
      <c r="AC35" s="24">
        <v>0</v>
      </c>
      <c r="AD35" s="24"/>
      <c r="AE35" s="49">
        <v>0</v>
      </c>
      <c r="AF35" s="18"/>
      <c r="AG35" s="18"/>
    </row>
    <row r="36" spans="1:33" ht="78.75">
      <c r="A36" s="8" t="s">
        <v>805</v>
      </c>
      <c r="B36" s="10" t="s">
        <v>487</v>
      </c>
      <c r="C36" s="15" t="s">
        <v>258</v>
      </c>
      <c r="D36" s="18"/>
      <c r="E36" s="24">
        <v>0</v>
      </c>
      <c r="F36" s="24"/>
      <c r="G36" s="24">
        <v>0</v>
      </c>
      <c r="H36" s="18"/>
      <c r="I36" s="18"/>
      <c r="J36" s="18"/>
      <c r="K36" s="24">
        <v>0</v>
      </c>
      <c r="L36" s="24"/>
      <c r="M36" s="49">
        <v>0</v>
      </c>
      <c r="N36" s="41"/>
      <c r="O36" s="41"/>
      <c r="P36" s="18"/>
      <c r="Q36" s="24">
        <v>0</v>
      </c>
      <c r="R36" s="24"/>
      <c r="S36" s="24">
        <v>0</v>
      </c>
      <c r="T36" s="18"/>
      <c r="U36" s="18"/>
      <c r="V36" s="18"/>
      <c r="W36" s="24">
        <v>0</v>
      </c>
      <c r="X36" s="24"/>
      <c r="Y36" s="49">
        <v>0</v>
      </c>
      <c r="Z36" s="18"/>
      <c r="AA36" s="89"/>
      <c r="AB36" s="18"/>
      <c r="AC36" s="24">
        <v>0</v>
      </c>
      <c r="AD36" s="24"/>
      <c r="AE36" s="49">
        <v>0</v>
      </c>
      <c r="AF36" s="18"/>
      <c r="AG36" s="18"/>
    </row>
    <row r="37" spans="1:33" ht="78.75">
      <c r="A37" s="8" t="s">
        <v>805</v>
      </c>
      <c r="B37" s="10" t="s">
        <v>488</v>
      </c>
      <c r="C37" s="15" t="s">
        <v>259</v>
      </c>
      <c r="D37" s="18"/>
      <c r="E37" s="24">
        <v>0</v>
      </c>
      <c r="F37" s="24"/>
      <c r="G37" s="24">
        <v>0</v>
      </c>
      <c r="H37" s="18"/>
      <c r="I37" s="18"/>
      <c r="J37" s="18"/>
      <c r="K37" s="24">
        <v>0</v>
      </c>
      <c r="L37" s="24"/>
      <c r="M37" s="49">
        <v>0</v>
      </c>
      <c r="N37" s="41"/>
      <c r="O37" s="41"/>
      <c r="P37" s="18"/>
      <c r="Q37" s="24">
        <v>0</v>
      </c>
      <c r="R37" s="24"/>
      <c r="S37" s="24">
        <v>0</v>
      </c>
      <c r="T37" s="18"/>
      <c r="U37" s="18"/>
      <c r="V37" s="18">
        <v>4</v>
      </c>
      <c r="W37" s="24">
        <v>0</v>
      </c>
      <c r="X37" s="24"/>
      <c r="Y37" s="49">
        <v>1.88</v>
      </c>
      <c r="Z37" s="18"/>
      <c r="AA37" s="89"/>
      <c r="AB37" s="18"/>
      <c r="AC37" s="24">
        <v>0</v>
      </c>
      <c r="AD37" s="24"/>
      <c r="AE37" s="49">
        <v>0</v>
      </c>
      <c r="AF37" s="18"/>
      <c r="AG37" s="18"/>
    </row>
    <row r="38" spans="1:33" ht="110.25">
      <c r="A38" s="8" t="s">
        <v>805</v>
      </c>
      <c r="B38" s="10" t="s">
        <v>489</v>
      </c>
      <c r="C38" s="15" t="s">
        <v>260</v>
      </c>
      <c r="D38" s="18"/>
      <c r="E38" s="24">
        <v>0</v>
      </c>
      <c r="F38" s="24"/>
      <c r="G38" s="24">
        <v>0</v>
      </c>
      <c r="H38" s="18"/>
      <c r="I38" s="18"/>
      <c r="J38" s="18"/>
      <c r="K38" s="24">
        <v>0</v>
      </c>
      <c r="L38" s="24"/>
      <c r="M38" s="49">
        <v>0</v>
      </c>
      <c r="N38" s="41"/>
      <c r="O38" s="41"/>
      <c r="P38" s="18"/>
      <c r="Q38" s="24">
        <v>0</v>
      </c>
      <c r="R38" s="24"/>
      <c r="S38" s="24">
        <v>0</v>
      </c>
      <c r="T38" s="18"/>
      <c r="U38" s="18"/>
      <c r="V38" s="18"/>
      <c r="W38" s="24">
        <v>0</v>
      </c>
      <c r="X38" s="24"/>
      <c r="Y38" s="49">
        <v>0</v>
      </c>
      <c r="Z38" s="18"/>
      <c r="AA38" s="89"/>
      <c r="AB38" s="18">
        <v>4</v>
      </c>
      <c r="AC38" s="24">
        <v>0</v>
      </c>
      <c r="AD38" s="24"/>
      <c r="AE38" s="49">
        <v>4.20</v>
      </c>
      <c r="AF38" s="18"/>
      <c r="AG38" s="18"/>
    </row>
    <row r="39" spans="1:33" ht="94.5">
      <c r="A39" s="8" t="s">
        <v>805</v>
      </c>
      <c r="B39" s="10" t="s">
        <v>490</v>
      </c>
      <c r="C39" s="15" t="s">
        <v>261</v>
      </c>
      <c r="D39" s="18"/>
      <c r="E39" s="24">
        <v>0</v>
      </c>
      <c r="F39" s="24"/>
      <c r="G39" s="24">
        <v>0</v>
      </c>
      <c r="H39" s="18"/>
      <c r="I39" s="18"/>
      <c r="J39" s="18"/>
      <c r="K39" s="24">
        <v>0</v>
      </c>
      <c r="L39" s="24"/>
      <c r="M39" s="49">
        <v>0</v>
      </c>
      <c r="N39" s="41"/>
      <c r="O39" s="41"/>
      <c r="P39" s="18"/>
      <c r="Q39" s="24">
        <v>0</v>
      </c>
      <c r="R39" s="24"/>
      <c r="S39" s="24">
        <v>0</v>
      </c>
      <c r="T39" s="18"/>
      <c r="U39" s="18"/>
      <c r="V39" s="18"/>
      <c r="W39" s="24">
        <v>0</v>
      </c>
      <c r="X39" s="24"/>
      <c r="Y39" s="49">
        <v>0</v>
      </c>
      <c r="Z39" s="18"/>
      <c r="AA39" s="89"/>
      <c r="AB39" s="18">
        <v>4</v>
      </c>
      <c r="AC39" s="24">
        <v>0</v>
      </c>
      <c r="AD39" s="24"/>
      <c r="AE39" s="49">
        <v>1.80</v>
      </c>
      <c r="AF39" s="18"/>
      <c r="AG39" s="18"/>
    </row>
    <row r="40" spans="1:33" ht="78.75">
      <c r="A40" s="8" t="s">
        <v>805</v>
      </c>
      <c r="B40" s="10" t="s">
        <v>491</v>
      </c>
      <c r="C40" s="15" t="s">
        <v>262</v>
      </c>
      <c r="D40" s="18"/>
      <c r="E40" s="24">
        <v>0</v>
      </c>
      <c r="F40" s="24"/>
      <c r="G40" s="24">
        <v>0</v>
      </c>
      <c r="H40" s="18"/>
      <c r="I40" s="18"/>
      <c r="J40" s="18"/>
      <c r="K40" s="24">
        <v>0</v>
      </c>
      <c r="L40" s="24"/>
      <c r="M40" s="49">
        <v>0</v>
      </c>
      <c r="N40" s="41"/>
      <c r="O40" s="41"/>
      <c r="P40" s="18"/>
      <c r="Q40" s="24">
        <v>0</v>
      </c>
      <c r="R40" s="24"/>
      <c r="S40" s="24">
        <v>0</v>
      </c>
      <c r="T40" s="18"/>
      <c r="U40" s="18"/>
      <c r="V40" s="18">
        <v>4</v>
      </c>
      <c r="W40" s="24">
        <v>0</v>
      </c>
      <c r="X40" s="24"/>
      <c r="Y40" s="49">
        <v>1.23</v>
      </c>
      <c r="Z40" s="18"/>
      <c r="AA40" s="89"/>
      <c r="AB40" s="18"/>
      <c r="AC40" s="24">
        <v>0</v>
      </c>
      <c r="AD40" s="24"/>
      <c r="AE40" s="49">
        <v>0</v>
      </c>
      <c r="AF40" s="18"/>
      <c r="AG40" s="18"/>
    </row>
    <row r="41" spans="1:33" ht="78.75">
      <c r="A41" s="8" t="s">
        <v>805</v>
      </c>
      <c r="B41" s="10" t="s">
        <v>492</v>
      </c>
      <c r="C41" s="15" t="s">
        <v>263</v>
      </c>
      <c r="D41" s="18"/>
      <c r="E41" s="24">
        <v>0</v>
      </c>
      <c r="F41" s="24"/>
      <c r="G41" s="24">
        <v>0</v>
      </c>
      <c r="H41" s="18"/>
      <c r="I41" s="18"/>
      <c r="J41" s="18"/>
      <c r="K41" s="24">
        <v>0</v>
      </c>
      <c r="L41" s="24"/>
      <c r="M41" s="49">
        <v>0</v>
      </c>
      <c r="N41" s="41"/>
      <c r="O41" s="41"/>
      <c r="P41" s="18"/>
      <c r="Q41" s="24">
        <v>0</v>
      </c>
      <c r="R41" s="24"/>
      <c r="S41" s="24">
        <v>0</v>
      </c>
      <c r="T41" s="18"/>
      <c r="U41" s="18"/>
      <c r="V41" s="18">
        <v>4</v>
      </c>
      <c r="W41" s="24">
        <v>0</v>
      </c>
      <c r="X41" s="24"/>
      <c r="Y41" s="49">
        <v>3.30</v>
      </c>
      <c r="Z41" s="18"/>
      <c r="AA41" s="89"/>
      <c r="AB41" s="18"/>
      <c r="AC41" s="24">
        <v>0</v>
      </c>
      <c r="AD41" s="24"/>
      <c r="AE41" s="49">
        <v>0</v>
      </c>
      <c r="AF41" s="18"/>
      <c r="AG41" s="18"/>
    </row>
    <row r="42" spans="1:33" ht="63">
      <c r="A42" s="8" t="s">
        <v>804</v>
      </c>
      <c r="B42" s="10" t="s">
        <v>882</v>
      </c>
      <c r="C42" s="15" t="s">
        <v>883</v>
      </c>
      <c r="D42" s="18">
        <v>4</v>
      </c>
      <c r="E42" s="24">
        <v>1.26</v>
      </c>
      <c r="F42" s="24"/>
      <c r="G42" s="24">
        <v>0</v>
      </c>
      <c r="H42" s="18"/>
      <c r="I42" s="18"/>
      <c r="J42" s="18"/>
      <c r="K42" s="24">
        <v>0</v>
      </c>
      <c r="L42" s="24"/>
      <c r="M42" s="49">
        <v>0</v>
      </c>
      <c r="N42" s="41"/>
      <c r="O42" s="41"/>
      <c r="P42" s="18"/>
      <c r="Q42" s="24">
        <v>0</v>
      </c>
      <c r="R42" s="24"/>
      <c r="S42" s="24">
        <v>0</v>
      </c>
      <c r="T42" s="18"/>
      <c r="U42" s="18"/>
      <c r="V42" s="18"/>
      <c r="W42" s="24">
        <v>0</v>
      </c>
      <c r="X42" s="24"/>
      <c r="Y42" s="49">
        <v>0</v>
      </c>
      <c r="Z42" s="18"/>
      <c r="AA42" s="89"/>
      <c r="AB42" s="18"/>
      <c r="AC42" s="24">
        <v>0</v>
      </c>
      <c r="AD42" s="24"/>
      <c r="AE42" s="49">
        <v>0</v>
      </c>
      <c r="AF42" s="18"/>
      <c r="AG42" s="18"/>
    </row>
    <row r="43" spans="1:33" ht="63">
      <c r="A43" s="8" t="s">
        <v>804</v>
      </c>
      <c r="B43" s="10" t="s">
        <v>884</v>
      </c>
      <c r="C43" s="15" t="s">
        <v>885</v>
      </c>
      <c r="D43" s="18"/>
      <c r="E43" s="24">
        <v>0</v>
      </c>
      <c r="F43" s="24"/>
      <c r="G43" s="24">
        <v>0</v>
      </c>
      <c r="H43" s="18"/>
      <c r="I43" s="18"/>
      <c r="J43" s="18"/>
      <c r="K43" s="24">
        <v>0</v>
      </c>
      <c r="L43" s="24"/>
      <c r="M43" s="49">
        <v>0</v>
      </c>
      <c r="N43" s="41"/>
      <c r="O43" s="41"/>
      <c r="P43" s="18">
        <v>4</v>
      </c>
      <c r="Q43" s="24">
        <v>0</v>
      </c>
      <c r="R43" s="24"/>
      <c r="S43" s="24">
        <v>0</v>
      </c>
      <c r="T43" s="18"/>
      <c r="U43" s="18"/>
      <c r="V43" s="18"/>
      <c r="W43" s="24">
        <v>0</v>
      </c>
      <c r="X43" s="24"/>
      <c r="Y43" s="49">
        <v>0</v>
      </c>
      <c r="Z43" s="18"/>
      <c r="AA43" s="89"/>
      <c r="AB43" s="18"/>
      <c r="AC43" s="24">
        <v>0</v>
      </c>
      <c r="AD43" s="24"/>
      <c r="AE43" s="49">
        <v>0</v>
      </c>
      <c r="AF43" s="18"/>
      <c r="AG43" s="18"/>
    </row>
    <row r="44" spans="1:33" ht="78.75">
      <c r="A44" s="8" t="s">
        <v>804</v>
      </c>
      <c r="B44" s="10" t="s">
        <v>493</v>
      </c>
      <c r="C44" s="15" t="s">
        <v>886</v>
      </c>
      <c r="D44" s="18"/>
      <c r="E44" s="24">
        <v>0</v>
      </c>
      <c r="F44" s="24"/>
      <c r="G44" s="24">
        <v>0</v>
      </c>
      <c r="H44" s="18"/>
      <c r="I44" s="18"/>
      <c r="J44" s="18"/>
      <c r="K44" s="24">
        <v>0</v>
      </c>
      <c r="L44" s="24"/>
      <c r="M44" s="49">
        <v>0</v>
      </c>
      <c r="N44" s="41"/>
      <c r="O44" s="41"/>
      <c r="P44" s="18"/>
      <c r="Q44" s="24">
        <v>0</v>
      </c>
      <c r="R44" s="24"/>
      <c r="S44" s="24">
        <v>0</v>
      </c>
      <c r="T44" s="18"/>
      <c r="U44" s="18"/>
      <c r="V44" s="18"/>
      <c r="W44" s="24">
        <v>0</v>
      </c>
      <c r="X44" s="24"/>
      <c r="Y44" s="49">
        <v>0</v>
      </c>
      <c r="Z44" s="18"/>
      <c r="AA44" s="89"/>
      <c r="AB44" s="18">
        <v>4</v>
      </c>
      <c r="AC44" s="24">
        <v>0</v>
      </c>
      <c r="AD44" s="24"/>
      <c r="AE44" s="49">
        <v>1.76</v>
      </c>
      <c r="AF44" s="18"/>
      <c r="AG44" s="18"/>
    </row>
    <row r="45" spans="1:33" ht="47.25">
      <c r="A45" s="8" t="s">
        <v>804</v>
      </c>
      <c r="B45" s="10" t="s">
        <v>887</v>
      </c>
      <c r="C45" s="15" t="s">
        <v>888</v>
      </c>
      <c r="D45" s="18"/>
      <c r="E45" s="24">
        <v>0</v>
      </c>
      <c r="F45" s="24"/>
      <c r="G45" s="24">
        <v>0</v>
      </c>
      <c r="H45" s="18"/>
      <c r="I45" s="18"/>
      <c r="J45" s="18">
        <v>4</v>
      </c>
      <c r="K45" s="24">
        <v>0</v>
      </c>
      <c r="L45" s="24"/>
      <c r="M45" s="49">
        <v>0.30000000000000004</v>
      </c>
      <c r="N45" s="41"/>
      <c r="O45" s="41"/>
      <c r="P45" s="18"/>
      <c r="Q45" s="24">
        <v>0</v>
      </c>
      <c r="R45" s="24"/>
      <c r="S45" s="24">
        <v>0</v>
      </c>
      <c r="T45" s="18"/>
      <c r="U45" s="18"/>
      <c r="V45" s="18"/>
      <c r="W45" s="24">
        <v>0</v>
      </c>
      <c r="X45" s="24"/>
      <c r="Y45" s="49">
        <v>0</v>
      </c>
      <c r="Z45" s="18"/>
      <c r="AA45" s="89"/>
      <c r="AB45" s="18"/>
      <c r="AC45" s="24">
        <v>0</v>
      </c>
      <c r="AD45" s="24"/>
      <c r="AE45" s="49">
        <v>0</v>
      </c>
      <c r="AF45" s="18"/>
      <c r="AG45" s="18"/>
    </row>
    <row r="46" spans="1:33" ht="78.75">
      <c r="A46" s="8" t="s">
        <v>805</v>
      </c>
      <c r="B46" s="10" t="s">
        <v>889</v>
      </c>
      <c r="C46" s="15" t="s">
        <v>2221</v>
      </c>
      <c r="D46" s="18">
        <v>4</v>
      </c>
      <c r="E46" s="24">
        <v>0</v>
      </c>
      <c r="F46" s="24"/>
      <c r="G46" s="24">
        <v>0.13</v>
      </c>
      <c r="H46" s="18"/>
      <c r="I46" s="18"/>
      <c r="J46" s="18"/>
      <c r="K46" s="24">
        <v>0</v>
      </c>
      <c r="L46" s="24"/>
      <c r="M46" s="49">
        <v>0</v>
      </c>
      <c r="N46" s="41"/>
      <c r="O46" s="41"/>
      <c r="P46" s="18"/>
      <c r="Q46" s="24">
        <v>0</v>
      </c>
      <c r="R46" s="24"/>
      <c r="S46" s="24">
        <v>0</v>
      </c>
      <c r="T46" s="18"/>
      <c r="U46" s="18"/>
      <c r="V46" s="18"/>
      <c r="W46" s="24">
        <v>0</v>
      </c>
      <c r="X46" s="24"/>
      <c r="Y46" s="49">
        <v>0</v>
      </c>
      <c r="Z46" s="18"/>
      <c r="AA46" s="89"/>
      <c r="AB46" s="18"/>
      <c r="AC46" s="24">
        <v>0</v>
      </c>
      <c r="AD46" s="24"/>
      <c r="AE46" s="49">
        <v>0</v>
      </c>
      <c r="AF46" s="18"/>
      <c r="AG46" s="18"/>
    </row>
    <row r="47" spans="1:33" ht="78.75">
      <c r="A47" s="8" t="s">
        <v>805</v>
      </c>
      <c r="B47" s="10" t="s">
        <v>890</v>
      </c>
      <c r="C47" s="15" t="s">
        <v>2222</v>
      </c>
      <c r="D47" s="18">
        <v>4</v>
      </c>
      <c r="E47" s="24">
        <v>0</v>
      </c>
      <c r="F47" s="24"/>
      <c r="G47" s="24">
        <v>0.070000000000000007</v>
      </c>
      <c r="H47" s="18"/>
      <c r="I47" s="18"/>
      <c r="J47" s="18"/>
      <c r="K47" s="24">
        <v>0</v>
      </c>
      <c r="L47" s="24"/>
      <c r="M47" s="49">
        <v>0</v>
      </c>
      <c r="N47" s="41"/>
      <c r="O47" s="41"/>
      <c r="P47" s="18"/>
      <c r="Q47" s="24">
        <v>0</v>
      </c>
      <c r="R47" s="24"/>
      <c r="S47" s="24">
        <v>0</v>
      </c>
      <c r="T47" s="18"/>
      <c r="U47" s="18"/>
      <c r="V47" s="18"/>
      <c r="W47" s="24">
        <v>0</v>
      </c>
      <c r="X47" s="24"/>
      <c r="Y47" s="49">
        <v>0</v>
      </c>
      <c r="Z47" s="18"/>
      <c r="AA47" s="89"/>
      <c r="AB47" s="18"/>
      <c r="AC47" s="24">
        <v>0</v>
      </c>
      <c r="AD47" s="24"/>
      <c r="AE47" s="49">
        <v>0</v>
      </c>
      <c r="AF47" s="18"/>
      <c r="AG47" s="18"/>
    </row>
    <row r="48" spans="1:33" ht="126">
      <c r="A48" s="8" t="s">
        <v>805</v>
      </c>
      <c r="B48" s="10" t="s">
        <v>891</v>
      </c>
      <c r="C48" s="15" t="s">
        <v>2223</v>
      </c>
      <c r="D48" s="18">
        <v>4</v>
      </c>
      <c r="E48" s="24">
        <v>0</v>
      </c>
      <c r="F48" s="24"/>
      <c r="G48" s="24">
        <v>0.12</v>
      </c>
      <c r="H48" s="18"/>
      <c r="I48" s="18"/>
      <c r="J48" s="18"/>
      <c r="K48" s="24">
        <v>0</v>
      </c>
      <c r="L48" s="24"/>
      <c r="M48" s="49">
        <v>0</v>
      </c>
      <c r="N48" s="41"/>
      <c r="O48" s="41"/>
      <c r="P48" s="18"/>
      <c r="Q48" s="24">
        <v>0</v>
      </c>
      <c r="R48" s="24"/>
      <c r="S48" s="24">
        <v>0</v>
      </c>
      <c r="T48" s="18"/>
      <c r="U48" s="18"/>
      <c r="V48" s="18"/>
      <c r="W48" s="24">
        <v>0</v>
      </c>
      <c r="X48" s="24"/>
      <c r="Y48" s="49">
        <v>0</v>
      </c>
      <c r="Z48" s="18"/>
      <c r="AA48" s="89"/>
      <c r="AB48" s="18"/>
      <c r="AC48" s="24">
        <v>0</v>
      </c>
      <c r="AD48" s="24"/>
      <c r="AE48" s="49">
        <v>0</v>
      </c>
      <c r="AF48" s="18"/>
      <c r="AG48" s="18"/>
    </row>
    <row r="49" spans="1:33" ht="63">
      <c r="A49" s="8" t="s">
        <v>804</v>
      </c>
      <c r="B49" s="10" t="s">
        <v>892</v>
      </c>
      <c r="C49" s="15" t="s">
        <v>2224</v>
      </c>
      <c r="D49" s="18">
        <v>4</v>
      </c>
      <c r="E49" s="24">
        <v>0.16</v>
      </c>
      <c r="F49" s="24"/>
      <c r="G49" s="24">
        <v>0</v>
      </c>
      <c r="H49" s="18"/>
      <c r="I49" s="18"/>
      <c r="J49" s="18"/>
      <c r="K49" s="24">
        <v>0</v>
      </c>
      <c r="L49" s="24"/>
      <c r="M49" s="49">
        <v>0</v>
      </c>
      <c r="N49" s="41"/>
      <c r="O49" s="41"/>
      <c r="P49" s="18"/>
      <c r="Q49" s="24">
        <v>0</v>
      </c>
      <c r="R49" s="24"/>
      <c r="S49" s="24">
        <v>0</v>
      </c>
      <c r="T49" s="18"/>
      <c r="U49" s="18"/>
      <c r="V49" s="18"/>
      <c r="W49" s="24">
        <v>0</v>
      </c>
      <c r="X49" s="24"/>
      <c r="Y49" s="49">
        <v>0</v>
      </c>
      <c r="Z49" s="18"/>
      <c r="AA49" s="89"/>
      <c r="AB49" s="18"/>
      <c r="AC49" s="24">
        <v>0</v>
      </c>
      <c r="AD49" s="24"/>
      <c r="AE49" s="49">
        <v>0</v>
      </c>
      <c r="AF49" s="18"/>
      <c r="AG49" s="18"/>
    </row>
    <row r="50" spans="1:33" ht="110.25">
      <c r="A50" s="8" t="s">
        <v>804</v>
      </c>
      <c r="B50" s="10" t="s">
        <v>893</v>
      </c>
      <c r="C50" s="15" t="s">
        <v>2225</v>
      </c>
      <c r="D50" s="18">
        <v>4</v>
      </c>
      <c r="E50" s="24">
        <v>0.25</v>
      </c>
      <c r="F50" s="24"/>
      <c r="G50" s="24">
        <v>0.01</v>
      </c>
      <c r="H50" s="18"/>
      <c r="I50" s="18"/>
      <c r="J50" s="18"/>
      <c r="K50" s="24">
        <v>0</v>
      </c>
      <c r="L50" s="24"/>
      <c r="M50" s="49">
        <v>0</v>
      </c>
      <c r="N50" s="41"/>
      <c r="O50" s="41"/>
      <c r="P50" s="18"/>
      <c r="Q50" s="24">
        <v>0</v>
      </c>
      <c r="R50" s="24"/>
      <c r="S50" s="24">
        <v>0</v>
      </c>
      <c r="T50" s="18"/>
      <c r="U50" s="18"/>
      <c r="V50" s="18"/>
      <c r="W50" s="24">
        <v>0</v>
      </c>
      <c r="X50" s="24"/>
      <c r="Y50" s="49">
        <v>0</v>
      </c>
      <c r="Z50" s="18"/>
      <c r="AA50" s="89"/>
      <c r="AB50" s="18"/>
      <c r="AC50" s="24">
        <v>0</v>
      </c>
      <c r="AD50" s="24"/>
      <c r="AE50" s="49">
        <v>0</v>
      </c>
      <c r="AF50" s="18"/>
      <c r="AG50" s="18"/>
    </row>
    <row r="51" spans="1:33" ht="63">
      <c r="A51" s="8" t="s">
        <v>804</v>
      </c>
      <c r="B51" s="10" t="s">
        <v>894</v>
      </c>
      <c r="C51" s="15" t="s">
        <v>2226</v>
      </c>
      <c r="D51" s="18">
        <v>4</v>
      </c>
      <c r="E51" s="24">
        <v>0.40</v>
      </c>
      <c r="F51" s="24"/>
      <c r="G51" s="24">
        <v>0</v>
      </c>
      <c r="H51" s="18"/>
      <c r="I51" s="18"/>
      <c r="J51" s="18"/>
      <c r="K51" s="24">
        <v>0</v>
      </c>
      <c r="L51" s="24"/>
      <c r="M51" s="49">
        <v>0</v>
      </c>
      <c r="N51" s="41"/>
      <c r="O51" s="41"/>
      <c r="P51" s="18"/>
      <c r="Q51" s="24">
        <v>0</v>
      </c>
      <c r="R51" s="24"/>
      <c r="S51" s="24">
        <v>0</v>
      </c>
      <c r="T51" s="18"/>
      <c r="U51" s="18"/>
      <c r="V51" s="18"/>
      <c r="W51" s="24">
        <v>0</v>
      </c>
      <c r="X51" s="24"/>
      <c r="Y51" s="49">
        <v>0</v>
      </c>
      <c r="Z51" s="18"/>
      <c r="AA51" s="89"/>
      <c r="AB51" s="18"/>
      <c r="AC51" s="24">
        <v>0</v>
      </c>
      <c r="AD51" s="24"/>
      <c r="AE51" s="49">
        <v>0</v>
      </c>
      <c r="AF51" s="18"/>
      <c r="AG51" s="18"/>
    </row>
    <row r="52" spans="1:33" ht="94.5">
      <c r="A52" s="8" t="s">
        <v>804</v>
      </c>
      <c r="B52" s="10" t="s">
        <v>895</v>
      </c>
      <c r="C52" s="15" t="s">
        <v>2227</v>
      </c>
      <c r="D52" s="18">
        <v>4</v>
      </c>
      <c r="E52" s="24">
        <v>0.40</v>
      </c>
      <c r="F52" s="24"/>
      <c r="G52" s="24">
        <v>0.15</v>
      </c>
      <c r="H52" s="18"/>
      <c r="I52" s="18"/>
      <c r="J52" s="18"/>
      <c r="K52" s="24">
        <v>0</v>
      </c>
      <c r="L52" s="24"/>
      <c r="M52" s="49">
        <v>0</v>
      </c>
      <c r="N52" s="41"/>
      <c r="O52" s="41"/>
      <c r="P52" s="18"/>
      <c r="Q52" s="24">
        <v>0</v>
      </c>
      <c r="R52" s="24"/>
      <c r="S52" s="24">
        <v>0</v>
      </c>
      <c r="T52" s="18"/>
      <c r="U52" s="18"/>
      <c r="V52" s="18"/>
      <c r="W52" s="24">
        <v>0</v>
      </c>
      <c r="X52" s="24"/>
      <c r="Y52" s="49">
        <v>0</v>
      </c>
      <c r="Z52" s="18"/>
      <c r="AA52" s="89"/>
      <c r="AB52" s="18"/>
      <c r="AC52" s="24">
        <v>0</v>
      </c>
      <c r="AD52" s="24"/>
      <c r="AE52" s="49">
        <v>0</v>
      </c>
      <c r="AF52" s="18"/>
      <c r="AG52" s="18"/>
    </row>
    <row r="53" spans="1:33" ht="126">
      <c r="A53" s="8" t="s">
        <v>804</v>
      </c>
      <c r="B53" s="10" t="s">
        <v>896</v>
      </c>
      <c r="C53" s="15" t="s">
        <v>2228</v>
      </c>
      <c r="D53" s="18">
        <v>4</v>
      </c>
      <c r="E53" s="24">
        <v>0.25</v>
      </c>
      <c r="F53" s="24"/>
      <c r="G53" s="24">
        <v>0</v>
      </c>
      <c r="H53" s="18"/>
      <c r="I53" s="18"/>
      <c r="J53" s="18"/>
      <c r="K53" s="24">
        <v>0</v>
      </c>
      <c r="L53" s="24"/>
      <c r="M53" s="49">
        <v>0</v>
      </c>
      <c r="N53" s="41"/>
      <c r="O53" s="41"/>
      <c r="P53" s="18"/>
      <c r="Q53" s="24">
        <v>0</v>
      </c>
      <c r="R53" s="24"/>
      <c r="S53" s="24">
        <v>0</v>
      </c>
      <c r="T53" s="18"/>
      <c r="U53" s="18"/>
      <c r="V53" s="18"/>
      <c r="W53" s="24">
        <v>0</v>
      </c>
      <c r="X53" s="24"/>
      <c r="Y53" s="49">
        <v>0</v>
      </c>
      <c r="Z53" s="18"/>
      <c r="AA53" s="89"/>
      <c r="AB53" s="18"/>
      <c r="AC53" s="24">
        <v>0</v>
      </c>
      <c r="AD53" s="24"/>
      <c r="AE53" s="49">
        <v>0</v>
      </c>
      <c r="AF53" s="18"/>
      <c r="AG53" s="18"/>
    </row>
    <row r="54" spans="1:33" ht="31.5">
      <c r="A54" s="8" t="s">
        <v>804</v>
      </c>
      <c r="B54" s="10" t="s">
        <v>897</v>
      </c>
      <c r="C54" s="15" t="s">
        <v>898</v>
      </c>
      <c r="D54" s="18">
        <v>4</v>
      </c>
      <c r="E54" s="24">
        <v>0.40</v>
      </c>
      <c r="F54" s="24"/>
      <c r="G54" s="24">
        <v>0</v>
      </c>
      <c r="H54" s="18"/>
      <c r="I54" s="18"/>
      <c r="J54" s="18"/>
      <c r="K54" s="24">
        <v>0</v>
      </c>
      <c r="L54" s="24"/>
      <c r="M54" s="49">
        <v>0</v>
      </c>
      <c r="N54" s="41"/>
      <c r="O54" s="41"/>
      <c r="P54" s="18"/>
      <c r="Q54" s="24">
        <v>0</v>
      </c>
      <c r="R54" s="24"/>
      <c r="S54" s="24">
        <v>0</v>
      </c>
      <c r="T54" s="18"/>
      <c r="U54" s="18"/>
      <c r="V54" s="18"/>
      <c r="W54" s="24">
        <v>0</v>
      </c>
      <c r="X54" s="24"/>
      <c r="Y54" s="49">
        <v>0</v>
      </c>
      <c r="Z54" s="18"/>
      <c r="AA54" s="89"/>
      <c r="AB54" s="18"/>
      <c r="AC54" s="24">
        <v>0</v>
      </c>
      <c r="AD54" s="24"/>
      <c r="AE54" s="49">
        <v>0</v>
      </c>
      <c r="AF54" s="18"/>
      <c r="AG54" s="18"/>
    </row>
    <row r="55" spans="1:33" ht="78.75">
      <c r="A55" s="8" t="s">
        <v>804</v>
      </c>
      <c r="B55" s="10" t="s">
        <v>899</v>
      </c>
      <c r="C55" s="15" t="s">
        <v>900</v>
      </c>
      <c r="D55" s="18">
        <v>4</v>
      </c>
      <c r="E55" s="24">
        <v>1.26</v>
      </c>
      <c r="F55" s="24"/>
      <c r="G55" s="24">
        <v>0</v>
      </c>
      <c r="H55" s="18"/>
      <c r="I55" s="18"/>
      <c r="J55" s="18"/>
      <c r="K55" s="24">
        <v>0</v>
      </c>
      <c r="L55" s="24"/>
      <c r="M55" s="49">
        <v>0</v>
      </c>
      <c r="N55" s="41"/>
      <c r="O55" s="41"/>
      <c r="P55" s="18"/>
      <c r="Q55" s="24">
        <v>0</v>
      </c>
      <c r="R55" s="24"/>
      <c r="S55" s="24">
        <v>0</v>
      </c>
      <c r="T55" s="18"/>
      <c r="U55" s="18"/>
      <c r="V55" s="18"/>
      <c r="W55" s="24">
        <v>0</v>
      </c>
      <c r="X55" s="24"/>
      <c r="Y55" s="49">
        <v>0</v>
      </c>
      <c r="Z55" s="18"/>
      <c r="AA55" s="89"/>
      <c r="AB55" s="18"/>
      <c r="AC55" s="24">
        <v>0</v>
      </c>
      <c r="AD55" s="24"/>
      <c r="AE55" s="49">
        <v>0</v>
      </c>
      <c r="AF55" s="18"/>
      <c r="AG55" s="18"/>
    </row>
    <row r="56" spans="1:33" ht="47.25">
      <c r="A56" s="8" t="s">
        <v>805</v>
      </c>
      <c r="B56" s="10" t="s">
        <v>901</v>
      </c>
      <c r="C56" s="15" t="s">
        <v>902</v>
      </c>
      <c r="D56" s="18"/>
      <c r="E56" s="24">
        <v>0</v>
      </c>
      <c r="F56" s="24"/>
      <c r="G56" s="24">
        <v>0</v>
      </c>
      <c r="H56" s="18"/>
      <c r="I56" s="18"/>
      <c r="J56" s="18">
        <v>4</v>
      </c>
      <c r="K56" s="24">
        <v>0</v>
      </c>
      <c r="L56" s="24"/>
      <c r="M56" s="49">
        <v>7.665</v>
      </c>
      <c r="N56" s="41"/>
      <c r="O56" s="41"/>
      <c r="P56" s="18"/>
      <c r="Q56" s="24">
        <v>0</v>
      </c>
      <c r="R56" s="24"/>
      <c r="S56" s="24">
        <v>0</v>
      </c>
      <c r="T56" s="18"/>
      <c r="U56" s="18"/>
      <c r="V56" s="18"/>
      <c r="W56" s="24">
        <v>0</v>
      </c>
      <c r="X56" s="24"/>
      <c r="Y56" s="49">
        <v>0</v>
      </c>
      <c r="Z56" s="18"/>
      <c r="AA56" s="89"/>
      <c r="AB56" s="18"/>
      <c r="AC56" s="24">
        <v>0</v>
      </c>
      <c r="AD56" s="24"/>
      <c r="AE56" s="49">
        <v>0</v>
      </c>
      <c r="AF56" s="18"/>
      <c r="AG56" s="18"/>
    </row>
    <row r="57" spans="1:33" ht="78.75">
      <c r="A57" s="8" t="s">
        <v>805</v>
      </c>
      <c r="B57" s="10" t="s">
        <v>903</v>
      </c>
      <c r="C57" s="15" t="s">
        <v>2229</v>
      </c>
      <c r="D57" s="18">
        <v>4</v>
      </c>
      <c r="E57" s="24">
        <v>0</v>
      </c>
      <c r="F57" s="24"/>
      <c r="G57" s="24">
        <v>0.45</v>
      </c>
      <c r="H57" s="18"/>
      <c r="I57" s="18"/>
      <c r="J57" s="18"/>
      <c r="K57" s="24">
        <v>0</v>
      </c>
      <c r="L57" s="24"/>
      <c r="M57" s="49">
        <v>0</v>
      </c>
      <c r="N57" s="41"/>
      <c r="O57" s="41"/>
      <c r="P57" s="18"/>
      <c r="Q57" s="24">
        <v>0</v>
      </c>
      <c r="R57" s="24"/>
      <c r="S57" s="24">
        <v>0</v>
      </c>
      <c r="T57" s="18"/>
      <c r="U57" s="18"/>
      <c r="V57" s="18"/>
      <c r="W57" s="24">
        <v>0</v>
      </c>
      <c r="X57" s="24"/>
      <c r="Y57" s="49">
        <v>0</v>
      </c>
      <c r="Z57" s="18"/>
      <c r="AA57" s="89"/>
      <c r="AB57" s="18"/>
      <c r="AC57" s="24">
        <v>0</v>
      </c>
      <c r="AD57" s="24"/>
      <c r="AE57" s="49">
        <v>0</v>
      </c>
      <c r="AF57" s="18"/>
      <c r="AG57" s="18"/>
    </row>
    <row r="58" spans="1:33" ht="47.25">
      <c r="A58" s="8" t="s">
        <v>804</v>
      </c>
      <c r="B58" s="10" t="s">
        <v>904</v>
      </c>
      <c r="C58" s="15" t="s">
        <v>2230</v>
      </c>
      <c r="D58" s="18">
        <v>4</v>
      </c>
      <c r="E58" s="24">
        <v>0.5</v>
      </c>
      <c r="F58" s="24"/>
      <c r="G58" s="24">
        <v>0</v>
      </c>
      <c r="H58" s="18"/>
      <c r="I58" s="18"/>
      <c r="J58" s="18"/>
      <c r="K58" s="24">
        <v>0</v>
      </c>
      <c r="L58" s="24"/>
      <c r="M58" s="49">
        <v>0</v>
      </c>
      <c r="N58" s="41"/>
      <c r="O58" s="41"/>
      <c r="P58" s="18"/>
      <c r="Q58" s="24">
        <v>0</v>
      </c>
      <c r="R58" s="24"/>
      <c r="S58" s="24">
        <v>0</v>
      </c>
      <c r="T58" s="18"/>
      <c r="U58" s="18"/>
      <c r="V58" s="18"/>
      <c r="W58" s="24">
        <v>0</v>
      </c>
      <c r="X58" s="24"/>
      <c r="Y58" s="49">
        <v>0</v>
      </c>
      <c r="Z58" s="18"/>
      <c r="AA58" s="89"/>
      <c r="AB58" s="18"/>
      <c r="AC58" s="24">
        <v>0</v>
      </c>
      <c r="AD58" s="24"/>
      <c r="AE58" s="49">
        <v>0</v>
      </c>
      <c r="AF58" s="18"/>
      <c r="AG58" s="18"/>
    </row>
    <row r="59" spans="1:33" ht="31.5">
      <c r="A59" s="8" t="s">
        <v>804</v>
      </c>
      <c r="B59" s="10" t="s">
        <v>98</v>
      </c>
      <c r="C59" s="15" t="s">
        <v>264</v>
      </c>
      <c r="D59" s="18"/>
      <c r="E59" s="24">
        <v>0</v>
      </c>
      <c r="F59" s="24"/>
      <c r="G59" s="24">
        <v>0</v>
      </c>
      <c r="H59" s="18"/>
      <c r="I59" s="18"/>
      <c r="J59" s="18"/>
      <c r="K59" s="24">
        <v>0</v>
      </c>
      <c r="L59" s="24"/>
      <c r="M59" s="49">
        <v>0</v>
      </c>
      <c r="N59" s="41"/>
      <c r="O59" s="41"/>
      <c r="P59" s="18">
        <v>4</v>
      </c>
      <c r="Q59" s="24">
        <v>2</v>
      </c>
      <c r="R59" s="24"/>
      <c r="S59" s="24">
        <v>0</v>
      </c>
      <c r="T59" s="18"/>
      <c r="U59" s="18"/>
      <c r="V59" s="18"/>
      <c r="W59" s="24">
        <v>0</v>
      </c>
      <c r="X59" s="24"/>
      <c r="Y59" s="49">
        <v>0</v>
      </c>
      <c r="Z59" s="18"/>
      <c r="AA59" s="89"/>
      <c r="AB59" s="18"/>
      <c r="AC59" s="24">
        <v>0</v>
      </c>
      <c r="AD59" s="24"/>
      <c r="AE59" s="49">
        <v>0</v>
      </c>
      <c r="AF59" s="18"/>
      <c r="AG59" s="18"/>
    </row>
    <row r="60" spans="1:33" ht="63">
      <c r="A60" s="8" t="s">
        <v>805</v>
      </c>
      <c r="B60" s="10" t="s">
        <v>494</v>
      </c>
      <c r="C60" s="15" t="s">
        <v>2231</v>
      </c>
      <c r="D60" s="18"/>
      <c r="E60" s="24">
        <v>0</v>
      </c>
      <c r="F60" s="24"/>
      <c r="G60" s="24">
        <v>0</v>
      </c>
      <c r="H60" s="18"/>
      <c r="I60" s="18"/>
      <c r="J60" s="18"/>
      <c r="K60" s="24">
        <v>0</v>
      </c>
      <c r="L60" s="24"/>
      <c r="M60" s="49">
        <v>0</v>
      </c>
      <c r="N60" s="41"/>
      <c r="O60" s="41"/>
      <c r="P60" s="18"/>
      <c r="Q60" s="24">
        <v>0</v>
      </c>
      <c r="R60" s="24"/>
      <c r="S60" s="24">
        <v>0</v>
      </c>
      <c r="T60" s="18"/>
      <c r="U60" s="18"/>
      <c r="V60" s="18"/>
      <c r="W60" s="24">
        <v>0</v>
      </c>
      <c r="X60" s="24"/>
      <c r="Y60" s="49">
        <v>0</v>
      </c>
      <c r="Z60" s="18"/>
      <c r="AA60" s="89"/>
      <c r="AB60" s="18">
        <v>4</v>
      </c>
      <c r="AC60" s="24">
        <v>0</v>
      </c>
      <c r="AD60" s="24"/>
      <c r="AE60" s="49">
        <v>2.77</v>
      </c>
      <c r="AF60" s="18"/>
      <c r="AG60" s="18"/>
    </row>
    <row r="61" spans="1:33" ht="47.25">
      <c r="A61" s="8" t="s">
        <v>805</v>
      </c>
      <c r="B61" s="10" t="s">
        <v>99</v>
      </c>
      <c r="C61" s="15" t="s">
        <v>2232</v>
      </c>
      <c r="D61" s="18"/>
      <c r="E61" s="24">
        <v>0</v>
      </c>
      <c r="F61" s="24"/>
      <c r="G61" s="24">
        <v>0</v>
      </c>
      <c r="H61" s="18"/>
      <c r="I61" s="18"/>
      <c r="J61" s="18"/>
      <c r="K61" s="24">
        <v>0</v>
      </c>
      <c r="L61" s="24"/>
      <c r="M61" s="49">
        <v>0</v>
      </c>
      <c r="N61" s="41"/>
      <c r="O61" s="41"/>
      <c r="P61" s="18"/>
      <c r="Q61" s="24">
        <v>0</v>
      </c>
      <c r="R61" s="24"/>
      <c r="S61" s="24">
        <v>0</v>
      </c>
      <c r="T61" s="18"/>
      <c r="U61" s="18"/>
      <c r="V61" s="18"/>
      <c r="W61" s="24">
        <v>0</v>
      </c>
      <c r="X61" s="24"/>
      <c r="Y61" s="49">
        <v>0</v>
      </c>
      <c r="Z61" s="18"/>
      <c r="AA61" s="89"/>
      <c r="AB61" s="18">
        <v>4</v>
      </c>
      <c r="AC61" s="24">
        <v>0</v>
      </c>
      <c r="AD61" s="24"/>
      <c r="AE61" s="49">
        <v>0.97</v>
      </c>
      <c r="AF61" s="18"/>
      <c r="AG61" s="18"/>
    </row>
    <row r="62" spans="1:33" ht="63">
      <c r="A62" s="8" t="s">
        <v>805</v>
      </c>
      <c r="B62" s="10" t="s">
        <v>100</v>
      </c>
      <c r="C62" s="15" t="s">
        <v>265</v>
      </c>
      <c r="D62" s="18"/>
      <c r="E62" s="24">
        <v>0</v>
      </c>
      <c r="F62" s="24"/>
      <c r="G62" s="24">
        <v>0</v>
      </c>
      <c r="H62" s="18"/>
      <c r="I62" s="18"/>
      <c r="J62" s="18"/>
      <c r="K62" s="24">
        <v>0</v>
      </c>
      <c r="L62" s="24"/>
      <c r="M62" s="49">
        <v>0</v>
      </c>
      <c r="N62" s="41"/>
      <c r="O62" s="41"/>
      <c r="P62" s="18"/>
      <c r="Q62" s="24">
        <v>0</v>
      </c>
      <c r="R62" s="24"/>
      <c r="S62" s="24">
        <v>0</v>
      </c>
      <c r="T62" s="18"/>
      <c r="U62" s="18"/>
      <c r="V62" s="18"/>
      <c r="W62" s="24">
        <v>0</v>
      </c>
      <c r="X62" s="24"/>
      <c r="Y62" s="49">
        <v>0</v>
      </c>
      <c r="Z62" s="18"/>
      <c r="AA62" s="89"/>
      <c r="AB62" s="18">
        <v>4</v>
      </c>
      <c r="AC62" s="24">
        <v>0</v>
      </c>
      <c r="AD62" s="24"/>
      <c r="AE62" s="49">
        <v>2.5</v>
      </c>
      <c r="AF62" s="18"/>
      <c r="AG62" s="18"/>
    </row>
    <row r="63" spans="1:33" ht="47.25">
      <c r="A63" s="8" t="s">
        <v>805</v>
      </c>
      <c r="B63" s="10" t="s">
        <v>101</v>
      </c>
      <c r="C63" s="15" t="s">
        <v>2233</v>
      </c>
      <c r="D63" s="18"/>
      <c r="E63" s="24">
        <v>0</v>
      </c>
      <c r="F63" s="24"/>
      <c r="G63" s="24">
        <v>0</v>
      </c>
      <c r="H63" s="18"/>
      <c r="I63" s="18"/>
      <c r="J63" s="18"/>
      <c r="K63" s="24">
        <v>0</v>
      </c>
      <c r="L63" s="24"/>
      <c r="M63" s="49">
        <v>0</v>
      </c>
      <c r="N63" s="41"/>
      <c r="O63" s="41"/>
      <c r="P63" s="18"/>
      <c r="Q63" s="24">
        <v>0</v>
      </c>
      <c r="R63" s="24"/>
      <c r="S63" s="24">
        <v>0</v>
      </c>
      <c r="T63" s="18"/>
      <c r="U63" s="18"/>
      <c r="V63" s="18"/>
      <c r="W63" s="24">
        <v>0</v>
      </c>
      <c r="X63" s="24"/>
      <c r="Y63" s="49">
        <v>0</v>
      </c>
      <c r="Z63" s="18"/>
      <c r="AA63" s="89"/>
      <c r="AB63" s="18">
        <v>4</v>
      </c>
      <c r="AC63" s="24">
        <v>0</v>
      </c>
      <c r="AD63" s="24"/>
      <c r="AE63" s="49">
        <v>2.68</v>
      </c>
      <c r="AF63" s="18"/>
      <c r="AG63" s="18"/>
    </row>
    <row r="64" spans="1:33" ht="47.25">
      <c r="A64" s="8" t="s">
        <v>804</v>
      </c>
      <c r="B64" s="10" t="s">
        <v>495</v>
      </c>
      <c r="C64" s="15" t="s">
        <v>2234</v>
      </c>
      <c r="D64" s="18"/>
      <c r="E64" s="24">
        <v>0</v>
      </c>
      <c r="F64" s="24"/>
      <c r="G64" s="24">
        <v>0</v>
      </c>
      <c r="H64" s="18"/>
      <c r="I64" s="18"/>
      <c r="J64" s="18"/>
      <c r="K64" s="24">
        <v>0</v>
      </c>
      <c r="L64" s="24"/>
      <c r="M64" s="49">
        <v>0</v>
      </c>
      <c r="N64" s="41"/>
      <c r="O64" s="41"/>
      <c r="P64" s="18"/>
      <c r="Q64" s="24">
        <v>0</v>
      </c>
      <c r="R64" s="24"/>
      <c r="S64" s="24">
        <v>0</v>
      </c>
      <c r="T64" s="18"/>
      <c r="U64" s="18"/>
      <c r="V64" s="18"/>
      <c r="W64" s="24">
        <v>0</v>
      </c>
      <c r="X64" s="24"/>
      <c r="Y64" s="49">
        <v>0</v>
      </c>
      <c r="Z64" s="18"/>
      <c r="AA64" s="89"/>
      <c r="AB64" s="18">
        <v>4</v>
      </c>
      <c r="AC64" s="24">
        <v>0</v>
      </c>
      <c r="AD64" s="24"/>
      <c r="AE64" s="49">
        <v>0</v>
      </c>
      <c r="AF64" s="18"/>
      <c r="AG64" s="18"/>
    </row>
    <row r="65" spans="1:33" ht="47.25">
      <c r="A65" s="8" t="s">
        <v>804</v>
      </c>
      <c r="B65" s="10" t="s">
        <v>496</v>
      </c>
      <c r="C65" s="15" t="s">
        <v>2235</v>
      </c>
      <c r="D65" s="18"/>
      <c r="E65" s="24">
        <v>0</v>
      </c>
      <c r="F65" s="24"/>
      <c r="G65" s="24">
        <v>0</v>
      </c>
      <c r="H65" s="18"/>
      <c r="I65" s="18"/>
      <c r="J65" s="18"/>
      <c r="K65" s="24">
        <v>0</v>
      </c>
      <c r="L65" s="24"/>
      <c r="M65" s="49">
        <v>0</v>
      </c>
      <c r="N65" s="41"/>
      <c r="O65" s="41"/>
      <c r="P65" s="18"/>
      <c r="Q65" s="24">
        <v>0</v>
      </c>
      <c r="R65" s="24"/>
      <c r="S65" s="24">
        <v>0</v>
      </c>
      <c r="T65" s="18"/>
      <c r="U65" s="18"/>
      <c r="V65" s="18"/>
      <c r="W65" s="24">
        <v>0</v>
      </c>
      <c r="X65" s="24"/>
      <c r="Y65" s="49">
        <v>0</v>
      </c>
      <c r="Z65" s="18"/>
      <c r="AA65" s="89"/>
      <c r="AB65" s="18">
        <v>4</v>
      </c>
      <c r="AC65" s="24">
        <v>0</v>
      </c>
      <c r="AD65" s="24"/>
      <c r="AE65" s="49">
        <v>0</v>
      </c>
      <c r="AF65" s="18"/>
      <c r="AG65" s="18"/>
    </row>
    <row r="66" spans="1:33" ht="31.5">
      <c r="A66" s="8" t="s">
        <v>804</v>
      </c>
      <c r="B66" s="10" t="s">
        <v>163</v>
      </c>
      <c r="C66" s="15" t="s">
        <v>2236</v>
      </c>
      <c r="D66" s="18"/>
      <c r="E66" s="24">
        <v>0</v>
      </c>
      <c r="F66" s="24"/>
      <c r="G66" s="24">
        <v>0</v>
      </c>
      <c r="H66" s="18"/>
      <c r="I66" s="18"/>
      <c r="J66" s="18"/>
      <c r="K66" s="24">
        <v>0</v>
      </c>
      <c r="L66" s="24"/>
      <c r="M66" s="49">
        <v>0</v>
      </c>
      <c r="N66" s="41"/>
      <c r="O66" s="41"/>
      <c r="P66" s="18"/>
      <c r="Q66" s="24">
        <v>0</v>
      </c>
      <c r="R66" s="24"/>
      <c r="S66" s="24">
        <v>0</v>
      </c>
      <c r="T66" s="18"/>
      <c r="U66" s="18"/>
      <c r="V66" s="18">
        <v>4</v>
      </c>
      <c r="W66" s="24">
        <v>0</v>
      </c>
      <c r="X66" s="24"/>
      <c r="Y66" s="49">
        <v>0</v>
      </c>
      <c r="Z66" s="18"/>
      <c r="AA66" s="89"/>
      <c r="AB66" s="18"/>
      <c r="AC66" s="24">
        <v>0</v>
      </c>
      <c r="AD66" s="24"/>
      <c r="AE66" s="49">
        <v>0</v>
      </c>
      <c r="AF66" s="18"/>
      <c r="AG66" s="18"/>
    </row>
    <row r="67" spans="1:33" ht="47.25">
      <c r="A67" s="8" t="s">
        <v>804</v>
      </c>
      <c r="B67" s="10" t="s">
        <v>497</v>
      </c>
      <c r="C67" s="15" t="s">
        <v>266</v>
      </c>
      <c r="D67" s="18"/>
      <c r="E67" s="24">
        <v>0</v>
      </c>
      <c r="F67" s="24"/>
      <c r="G67" s="24">
        <v>0</v>
      </c>
      <c r="H67" s="18"/>
      <c r="I67" s="18"/>
      <c r="J67" s="18"/>
      <c r="K67" s="24">
        <v>0</v>
      </c>
      <c r="L67" s="24"/>
      <c r="M67" s="49">
        <v>0</v>
      </c>
      <c r="N67" s="41"/>
      <c r="O67" s="41"/>
      <c r="P67" s="18"/>
      <c r="Q67" s="24">
        <v>0</v>
      </c>
      <c r="R67" s="24"/>
      <c r="S67" s="24">
        <v>0</v>
      </c>
      <c r="T67" s="18"/>
      <c r="U67" s="18"/>
      <c r="V67" s="18">
        <v>4</v>
      </c>
      <c r="W67" s="24">
        <v>0</v>
      </c>
      <c r="X67" s="24"/>
      <c r="Y67" s="49">
        <v>0</v>
      </c>
      <c r="Z67" s="18"/>
      <c r="AA67" s="89"/>
      <c r="AB67" s="18"/>
      <c r="AC67" s="24">
        <v>0</v>
      </c>
      <c r="AD67" s="24"/>
      <c r="AE67" s="49">
        <v>0</v>
      </c>
      <c r="AF67" s="18"/>
      <c r="AG67" s="18"/>
    </row>
    <row r="68" spans="1:33" ht="47.25">
      <c r="A68" s="8" t="s">
        <v>805</v>
      </c>
      <c r="B68" s="10" t="s">
        <v>102</v>
      </c>
      <c r="C68" s="15" t="s">
        <v>2237</v>
      </c>
      <c r="D68" s="18"/>
      <c r="E68" s="24">
        <v>0</v>
      </c>
      <c r="F68" s="24"/>
      <c r="G68" s="24">
        <v>0</v>
      </c>
      <c r="H68" s="18"/>
      <c r="I68" s="18"/>
      <c r="J68" s="18"/>
      <c r="K68" s="24">
        <v>0</v>
      </c>
      <c r="L68" s="24"/>
      <c r="M68" s="49">
        <v>0</v>
      </c>
      <c r="N68" s="41"/>
      <c r="O68" s="41"/>
      <c r="P68" s="18"/>
      <c r="Q68" s="24">
        <v>0</v>
      </c>
      <c r="R68" s="24"/>
      <c r="S68" s="24">
        <v>0</v>
      </c>
      <c r="T68" s="18"/>
      <c r="U68" s="18"/>
      <c r="V68" s="18">
        <v>4</v>
      </c>
      <c r="W68" s="24">
        <v>0</v>
      </c>
      <c r="X68" s="24"/>
      <c r="Y68" s="49">
        <v>1.80</v>
      </c>
      <c r="Z68" s="18"/>
      <c r="AA68" s="89"/>
      <c r="AB68" s="18"/>
      <c r="AC68" s="24">
        <v>0</v>
      </c>
      <c r="AD68" s="24"/>
      <c r="AE68" s="49">
        <v>0</v>
      </c>
      <c r="AF68" s="18"/>
      <c r="AG68" s="18"/>
    </row>
    <row r="69" spans="1:33" ht="47.25">
      <c r="A69" s="8" t="s">
        <v>805</v>
      </c>
      <c r="B69" s="10" t="s">
        <v>103</v>
      </c>
      <c r="C69" s="15" t="s">
        <v>2238</v>
      </c>
      <c r="D69" s="18"/>
      <c r="E69" s="24">
        <v>0</v>
      </c>
      <c r="F69" s="24"/>
      <c r="G69" s="24">
        <v>0</v>
      </c>
      <c r="H69" s="18"/>
      <c r="I69" s="18"/>
      <c r="J69" s="18"/>
      <c r="K69" s="24">
        <v>0</v>
      </c>
      <c r="L69" s="24"/>
      <c r="M69" s="49">
        <v>0</v>
      </c>
      <c r="N69" s="41"/>
      <c r="O69" s="41"/>
      <c r="P69" s="18"/>
      <c r="Q69" s="24">
        <v>0</v>
      </c>
      <c r="R69" s="24"/>
      <c r="S69" s="24">
        <v>0</v>
      </c>
      <c r="T69" s="18"/>
      <c r="U69" s="18"/>
      <c r="V69" s="18"/>
      <c r="W69" s="24">
        <v>0</v>
      </c>
      <c r="X69" s="24"/>
      <c r="Y69" s="49">
        <v>0</v>
      </c>
      <c r="Z69" s="18"/>
      <c r="AA69" s="89"/>
      <c r="AB69" s="18">
        <v>4</v>
      </c>
      <c r="AC69" s="24">
        <v>0</v>
      </c>
      <c r="AD69" s="24"/>
      <c r="AE69" s="49">
        <v>2</v>
      </c>
      <c r="AF69" s="18"/>
      <c r="AG69" s="18"/>
    </row>
    <row r="70" spans="1:33" ht="63">
      <c r="A70" s="8" t="s">
        <v>805</v>
      </c>
      <c r="B70" s="10" t="s">
        <v>164</v>
      </c>
      <c r="C70" s="15" t="s">
        <v>2239</v>
      </c>
      <c r="D70" s="18"/>
      <c r="E70" s="24">
        <v>0</v>
      </c>
      <c r="F70" s="24"/>
      <c r="G70" s="24">
        <v>0</v>
      </c>
      <c r="H70" s="18"/>
      <c r="I70" s="18"/>
      <c r="J70" s="18"/>
      <c r="K70" s="24">
        <v>0</v>
      </c>
      <c r="L70" s="24"/>
      <c r="M70" s="49">
        <v>0</v>
      </c>
      <c r="N70" s="41"/>
      <c r="O70" s="41"/>
      <c r="P70" s="18"/>
      <c r="Q70" s="24">
        <v>0</v>
      </c>
      <c r="R70" s="24"/>
      <c r="S70" s="24">
        <v>0</v>
      </c>
      <c r="T70" s="18"/>
      <c r="U70" s="18"/>
      <c r="V70" s="18"/>
      <c r="W70" s="24">
        <v>0</v>
      </c>
      <c r="X70" s="24"/>
      <c r="Y70" s="49">
        <v>0</v>
      </c>
      <c r="Z70" s="18"/>
      <c r="AA70" s="89"/>
      <c r="AB70" s="18">
        <v>4</v>
      </c>
      <c r="AC70" s="24">
        <v>0</v>
      </c>
      <c r="AD70" s="24"/>
      <c r="AE70" s="49">
        <v>2.84</v>
      </c>
      <c r="AF70" s="18"/>
      <c r="AG70" s="18"/>
    </row>
    <row r="71" spans="1:33" ht="47.25">
      <c r="A71" s="8" t="s">
        <v>805</v>
      </c>
      <c r="B71" s="10" t="s">
        <v>905</v>
      </c>
      <c r="C71" s="15" t="s">
        <v>906</v>
      </c>
      <c r="D71" s="18"/>
      <c r="E71" s="24">
        <v>0</v>
      </c>
      <c r="F71" s="24"/>
      <c r="G71" s="24">
        <v>0</v>
      </c>
      <c r="H71" s="18"/>
      <c r="I71" s="18"/>
      <c r="J71" s="18"/>
      <c r="K71" s="24">
        <v>0</v>
      </c>
      <c r="L71" s="24"/>
      <c r="M71" s="49">
        <v>0</v>
      </c>
      <c r="N71" s="41"/>
      <c r="O71" s="41"/>
      <c r="P71" s="18">
        <v>4</v>
      </c>
      <c r="Q71" s="24">
        <v>0</v>
      </c>
      <c r="R71" s="24"/>
      <c r="S71" s="24">
        <v>3.5379999999999998</v>
      </c>
      <c r="T71" s="18"/>
      <c r="U71" s="18"/>
      <c r="V71" s="18"/>
      <c r="W71" s="24">
        <v>0</v>
      </c>
      <c r="X71" s="24"/>
      <c r="Y71" s="49">
        <v>0</v>
      </c>
      <c r="Z71" s="18"/>
      <c r="AA71" s="89"/>
      <c r="AB71" s="18"/>
      <c r="AC71" s="24">
        <v>0</v>
      </c>
      <c r="AD71" s="24"/>
      <c r="AE71" s="49">
        <v>0</v>
      </c>
      <c r="AF71" s="18"/>
      <c r="AG71" s="18"/>
    </row>
    <row r="72" spans="1:33" ht="78.75">
      <c r="A72" s="8" t="s">
        <v>805</v>
      </c>
      <c r="B72" s="10" t="s">
        <v>907</v>
      </c>
      <c r="C72" s="15" t="s">
        <v>908</v>
      </c>
      <c r="D72" s="18"/>
      <c r="E72" s="24">
        <v>0</v>
      </c>
      <c r="F72" s="24"/>
      <c r="G72" s="24">
        <v>0</v>
      </c>
      <c r="H72" s="18"/>
      <c r="I72" s="18"/>
      <c r="J72" s="18"/>
      <c r="K72" s="24">
        <v>0</v>
      </c>
      <c r="L72" s="24"/>
      <c r="M72" s="49">
        <v>0</v>
      </c>
      <c r="N72" s="41"/>
      <c r="O72" s="41"/>
      <c r="P72" s="18">
        <v>4</v>
      </c>
      <c r="Q72" s="24">
        <v>0</v>
      </c>
      <c r="R72" s="24"/>
      <c r="S72" s="24">
        <v>5.7370000000000001</v>
      </c>
      <c r="T72" s="18"/>
      <c r="U72" s="18"/>
      <c r="V72" s="18"/>
      <c r="W72" s="24">
        <v>0</v>
      </c>
      <c r="X72" s="24"/>
      <c r="Y72" s="49">
        <v>0</v>
      </c>
      <c r="Z72" s="18"/>
      <c r="AA72" s="89"/>
      <c r="AB72" s="18"/>
      <c r="AC72" s="24">
        <v>0</v>
      </c>
      <c r="AD72" s="24"/>
      <c r="AE72" s="49">
        <v>0</v>
      </c>
      <c r="AF72" s="18"/>
      <c r="AG72" s="18"/>
    </row>
    <row r="73" spans="1:33" ht="31.5">
      <c r="A73" s="8" t="s">
        <v>804</v>
      </c>
      <c r="B73" s="10" t="s">
        <v>104</v>
      </c>
      <c r="C73" s="15" t="s">
        <v>724</v>
      </c>
      <c r="D73" s="18"/>
      <c r="E73" s="24">
        <v>0</v>
      </c>
      <c r="F73" s="24"/>
      <c r="G73" s="24">
        <v>0</v>
      </c>
      <c r="H73" s="18"/>
      <c r="I73" s="18"/>
      <c r="J73" s="18"/>
      <c r="K73" s="24">
        <v>0</v>
      </c>
      <c r="L73" s="24"/>
      <c r="M73" s="49">
        <v>0</v>
      </c>
      <c r="N73" s="41"/>
      <c r="O73" s="41"/>
      <c r="P73" s="18"/>
      <c r="Q73" s="24">
        <v>0</v>
      </c>
      <c r="R73" s="24"/>
      <c r="S73" s="24">
        <v>0</v>
      </c>
      <c r="T73" s="18"/>
      <c r="U73" s="18"/>
      <c r="V73" s="18"/>
      <c r="W73" s="24">
        <v>0</v>
      </c>
      <c r="X73" s="24"/>
      <c r="Y73" s="49">
        <v>0</v>
      </c>
      <c r="Z73" s="18"/>
      <c r="AA73" s="89"/>
      <c r="AB73" s="18">
        <v>4</v>
      </c>
      <c r="AC73" s="24">
        <v>0</v>
      </c>
      <c r="AD73" s="24"/>
      <c r="AE73" s="49">
        <v>0</v>
      </c>
      <c r="AF73" s="18"/>
      <c r="AG73" s="18"/>
    </row>
    <row r="74" spans="1:33" ht="31.5">
      <c r="A74" s="8" t="s">
        <v>804</v>
      </c>
      <c r="B74" s="10" t="s">
        <v>165</v>
      </c>
      <c r="C74" s="15" t="s">
        <v>2240</v>
      </c>
      <c r="D74" s="18"/>
      <c r="E74" s="24">
        <v>0</v>
      </c>
      <c r="F74" s="24"/>
      <c r="G74" s="24">
        <v>0</v>
      </c>
      <c r="H74" s="18"/>
      <c r="I74" s="18"/>
      <c r="J74" s="18"/>
      <c r="K74" s="24">
        <v>0</v>
      </c>
      <c r="L74" s="24"/>
      <c r="M74" s="49">
        <v>0</v>
      </c>
      <c r="N74" s="41"/>
      <c r="O74" s="41"/>
      <c r="P74" s="18"/>
      <c r="Q74" s="24">
        <v>0</v>
      </c>
      <c r="R74" s="24"/>
      <c r="S74" s="24">
        <v>0</v>
      </c>
      <c r="T74" s="18"/>
      <c r="U74" s="18"/>
      <c r="V74" s="18"/>
      <c r="W74" s="24">
        <v>0</v>
      </c>
      <c r="X74" s="24"/>
      <c r="Y74" s="49">
        <v>0</v>
      </c>
      <c r="Z74" s="18"/>
      <c r="AA74" s="89"/>
      <c r="AB74" s="18">
        <v>4</v>
      </c>
      <c r="AC74" s="24">
        <v>0</v>
      </c>
      <c r="AD74" s="24"/>
      <c r="AE74" s="49">
        <v>0</v>
      </c>
      <c r="AF74" s="18"/>
      <c r="AG74" s="18"/>
    </row>
    <row r="75" spans="1:33" ht="31.5">
      <c r="A75" s="8" t="s">
        <v>804</v>
      </c>
      <c r="B75" s="10" t="s">
        <v>166</v>
      </c>
      <c r="C75" s="15" t="s">
        <v>725</v>
      </c>
      <c r="D75" s="18"/>
      <c r="E75" s="24">
        <v>0</v>
      </c>
      <c r="F75" s="24"/>
      <c r="G75" s="24">
        <v>0</v>
      </c>
      <c r="H75" s="18"/>
      <c r="I75" s="18"/>
      <c r="J75" s="18"/>
      <c r="K75" s="24">
        <v>0</v>
      </c>
      <c r="L75" s="24"/>
      <c r="M75" s="49">
        <v>0</v>
      </c>
      <c r="N75" s="41"/>
      <c r="O75" s="41"/>
      <c r="P75" s="18"/>
      <c r="Q75" s="24">
        <v>0</v>
      </c>
      <c r="R75" s="24"/>
      <c r="S75" s="24">
        <v>0</v>
      </c>
      <c r="T75" s="18"/>
      <c r="U75" s="18"/>
      <c r="V75" s="18"/>
      <c r="W75" s="24">
        <v>0</v>
      </c>
      <c r="X75" s="24"/>
      <c r="Y75" s="49">
        <v>0</v>
      </c>
      <c r="Z75" s="18"/>
      <c r="AA75" s="89"/>
      <c r="AB75" s="18">
        <v>4</v>
      </c>
      <c r="AC75" s="24">
        <v>0</v>
      </c>
      <c r="AD75" s="24"/>
      <c r="AE75" s="49">
        <v>0</v>
      </c>
      <c r="AF75" s="18"/>
      <c r="AG75" s="18"/>
    </row>
    <row r="76" spans="1:33" ht="47.25">
      <c r="A76" s="8" t="s">
        <v>804</v>
      </c>
      <c r="B76" s="10" t="s">
        <v>909</v>
      </c>
      <c r="C76" s="15" t="s">
        <v>910</v>
      </c>
      <c r="D76" s="18">
        <v>4</v>
      </c>
      <c r="E76" s="24">
        <v>0.5</v>
      </c>
      <c r="F76" s="24"/>
      <c r="G76" s="24">
        <v>0</v>
      </c>
      <c r="H76" s="18"/>
      <c r="I76" s="18"/>
      <c r="J76" s="18"/>
      <c r="K76" s="24">
        <v>0</v>
      </c>
      <c r="L76" s="24"/>
      <c r="M76" s="49">
        <v>0</v>
      </c>
      <c r="N76" s="41"/>
      <c r="O76" s="41"/>
      <c r="P76" s="18"/>
      <c r="Q76" s="24">
        <v>0</v>
      </c>
      <c r="R76" s="24"/>
      <c r="S76" s="24">
        <v>0</v>
      </c>
      <c r="T76" s="18"/>
      <c r="U76" s="18"/>
      <c r="V76" s="18"/>
      <c r="W76" s="24">
        <v>0</v>
      </c>
      <c r="X76" s="24"/>
      <c r="Y76" s="49">
        <v>0</v>
      </c>
      <c r="Z76" s="18"/>
      <c r="AA76" s="89"/>
      <c r="AB76" s="18"/>
      <c r="AC76" s="24">
        <v>0</v>
      </c>
      <c r="AD76" s="24"/>
      <c r="AE76" s="49">
        <v>0</v>
      </c>
      <c r="AF76" s="18"/>
      <c r="AG76" s="18"/>
    </row>
    <row r="77" spans="1:33" ht="47.25">
      <c r="A77" s="8" t="s">
        <v>805</v>
      </c>
      <c r="B77" s="10" t="s">
        <v>498</v>
      </c>
      <c r="C77" s="15" t="s">
        <v>2241</v>
      </c>
      <c r="D77" s="18"/>
      <c r="E77" s="24">
        <v>0</v>
      </c>
      <c r="F77" s="24"/>
      <c r="G77" s="24">
        <v>0</v>
      </c>
      <c r="H77" s="18"/>
      <c r="I77" s="18"/>
      <c r="J77" s="18"/>
      <c r="K77" s="24">
        <v>0</v>
      </c>
      <c r="L77" s="24"/>
      <c r="M77" s="49">
        <v>0</v>
      </c>
      <c r="N77" s="41"/>
      <c r="O77" s="41"/>
      <c r="P77" s="18">
        <v>4</v>
      </c>
      <c r="Q77" s="24">
        <v>0</v>
      </c>
      <c r="R77" s="24"/>
      <c r="S77" s="24">
        <v>0.20</v>
      </c>
      <c r="T77" s="18"/>
      <c r="U77" s="18"/>
      <c r="V77" s="18"/>
      <c r="W77" s="24">
        <v>0</v>
      </c>
      <c r="X77" s="24"/>
      <c r="Y77" s="49">
        <v>0</v>
      </c>
      <c r="Z77" s="18"/>
      <c r="AA77" s="89"/>
      <c r="AB77" s="18"/>
      <c r="AC77" s="24">
        <v>0</v>
      </c>
      <c r="AD77" s="24"/>
      <c r="AE77" s="49">
        <v>0</v>
      </c>
      <c r="AF77" s="18"/>
      <c r="AG77" s="18"/>
    </row>
    <row r="78" spans="1:33" ht="63">
      <c r="A78" s="8" t="s">
        <v>805</v>
      </c>
      <c r="B78" s="10" t="s">
        <v>911</v>
      </c>
      <c r="C78" s="15" t="s">
        <v>912</v>
      </c>
      <c r="D78" s="18"/>
      <c r="E78" s="24">
        <v>0</v>
      </c>
      <c r="F78" s="24"/>
      <c r="G78" s="24">
        <v>0</v>
      </c>
      <c r="H78" s="18"/>
      <c r="I78" s="18"/>
      <c r="J78" s="18"/>
      <c r="K78" s="24">
        <v>0</v>
      </c>
      <c r="L78" s="24"/>
      <c r="M78" s="49">
        <v>0</v>
      </c>
      <c r="N78" s="41"/>
      <c r="O78" s="41"/>
      <c r="P78" s="18">
        <v>4</v>
      </c>
      <c r="Q78" s="24">
        <v>0</v>
      </c>
      <c r="R78" s="24"/>
      <c r="S78" s="24">
        <v>3.5609999999999999</v>
      </c>
      <c r="T78" s="18"/>
      <c r="U78" s="18"/>
      <c r="V78" s="18"/>
      <c r="W78" s="24">
        <v>0</v>
      </c>
      <c r="X78" s="24"/>
      <c r="Y78" s="49">
        <v>0</v>
      </c>
      <c r="Z78" s="18"/>
      <c r="AA78" s="89"/>
      <c r="AB78" s="18"/>
      <c r="AC78" s="24">
        <v>0</v>
      </c>
      <c r="AD78" s="24"/>
      <c r="AE78" s="49">
        <v>0</v>
      </c>
      <c r="AF78" s="18"/>
      <c r="AG78" s="18"/>
    </row>
    <row r="79" spans="1:33" ht="47.25">
      <c r="A79" s="8" t="s">
        <v>805</v>
      </c>
      <c r="B79" s="10" t="s">
        <v>499</v>
      </c>
      <c r="C79" s="15" t="s">
        <v>267</v>
      </c>
      <c r="D79" s="18"/>
      <c r="E79" s="24">
        <v>0</v>
      </c>
      <c r="F79" s="24"/>
      <c r="G79" s="24">
        <v>0</v>
      </c>
      <c r="H79" s="18"/>
      <c r="I79" s="18"/>
      <c r="J79" s="18"/>
      <c r="K79" s="24">
        <v>0</v>
      </c>
      <c r="L79" s="24"/>
      <c r="M79" s="49">
        <v>0</v>
      </c>
      <c r="N79" s="41"/>
      <c r="O79" s="41"/>
      <c r="P79" s="18">
        <v>4</v>
      </c>
      <c r="Q79" s="24">
        <v>0</v>
      </c>
      <c r="R79" s="24"/>
      <c r="S79" s="24">
        <v>0.35</v>
      </c>
      <c r="T79" s="18"/>
      <c r="U79" s="18"/>
      <c r="V79" s="18"/>
      <c r="W79" s="24">
        <v>0</v>
      </c>
      <c r="X79" s="24"/>
      <c r="Y79" s="49">
        <v>0</v>
      </c>
      <c r="Z79" s="18"/>
      <c r="AA79" s="89"/>
      <c r="AB79" s="18"/>
      <c r="AC79" s="24">
        <v>0</v>
      </c>
      <c r="AD79" s="24"/>
      <c r="AE79" s="49">
        <v>0</v>
      </c>
      <c r="AF79" s="18"/>
      <c r="AG79" s="18"/>
    </row>
    <row r="80" spans="1:33" ht="78.75">
      <c r="A80" s="8" t="s">
        <v>805</v>
      </c>
      <c r="B80" s="10" t="s">
        <v>500</v>
      </c>
      <c r="C80" s="15" t="s">
        <v>2242</v>
      </c>
      <c r="D80" s="18"/>
      <c r="E80" s="24">
        <v>0</v>
      </c>
      <c r="F80" s="24"/>
      <c r="G80" s="24">
        <v>0</v>
      </c>
      <c r="H80" s="18"/>
      <c r="I80" s="18"/>
      <c r="J80" s="18"/>
      <c r="K80" s="24">
        <v>0</v>
      </c>
      <c r="L80" s="24"/>
      <c r="M80" s="49">
        <v>0</v>
      </c>
      <c r="N80" s="41"/>
      <c r="O80" s="41"/>
      <c r="P80" s="18"/>
      <c r="Q80" s="24">
        <v>0</v>
      </c>
      <c r="R80" s="24"/>
      <c r="S80" s="24">
        <v>0</v>
      </c>
      <c r="T80" s="18"/>
      <c r="U80" s="18"/>
      <c r="V80" s="18">
        <v>4</v>
      </c>
      <c r="W80" s="24">
        <v>0</v>
      </c>
      <c r="X80" s="24"/>
      <c r="Y80" s="49">
        <v>4.30</v>
      </c>
      <c r="Z80" s="18"/>
      <c r="AA80" s="89"/>
      <c r="AB80" s="18"/>
      <c r="AC80" s="24">
        <v>0</v>
      </c>
      <c r="AD80" s="24"/>
      <c r="AE80" s="49">
        <v>0</v>
      </c>
      <c r="AF80" s="18"/>
      <c r="AG80" s="18"/>
    </row>
    <row r="81" spans="1:33" ht="63">
      <c r="A81" s="8" t="s">
        <v>805</v>
      </c>
      <c r="B81" s="10" t="s">
        <v>167</v>
      </c>
      <c r="C81" s="15" t="s">
        <v>2243</v>
      </c>
      <c r="D81" s="18"/>
      <c r="E81" s="24">
        <v>0</v>
      </c>
      <c r="F81" s="24"/>
      <c r="G81" s="24">
        <v>0</v>
      </c>
      <c r="H81" s="18"/>
      <c r="I81" s="18"/>
      <c r="J81" s="18"/>
      <c r="K81" s="24">
        <v>0</v>
      </c>
      <c r="L81" s="24"/>
      <c r="M81" s="49">
        <v>0</v>
      </c>
      <c r="N81" s="41"/>
      <c r="O81" s="41"/>
      <c r="P81" s="18"/>
      <c r="Q81" s="24">
        <v>0</v>
      </c>
      <c r="R81" s="24"/>
      <c r="S81" s="24">
        <v>0</v>
      </c>
      <c r="T81" s="18"/>
      <c r="U81" s="18"/>
      <c r="V81" s="18"/>
      <c r="W81" s="24">
        <v>0</v>
      </c>
      <c r="X81" s="24"/>
      <c r="Y81" s="49">
        <v>0</v>
      </c>
      <c r="Z81" s="18"/>
      <c r="AA81" s="89"/>
      <c r="AB81" s="18"/>
      <c r="AC81" s="24">
        <v>0</v>
      </c>
      <c r="AD81" s="24"/>
      <c r="AE81" s="49">
        <v>0</v>
      </c>
      <c r="AF81" s="18"/>
      <c r="AG81" s="18"/>
    </row>
    <row r="82" spans="1:33" ht="63">
      <c r="A82" s="8" t="s">
        <v>805</v>
      </c>
      <c r="B82" s="10" t="s">
        <v>913</v>
      </c>
      <c r="C82" s="15" t="s">
        <v>914</v>
      </c>
      <c r="D82" s="18"/>
      <c r="E82" s="24">
        <v>0</v>
      </c>
      <c r="F82" s="24"/>
      <c r="G82" s="24">
        <v>0</v>
      </c>
      <c r="H82" s="18"/>
      <c r="I82" s="18"/>
      <c r="J82" s="18">
        <v>4</v>
      </c>
      <c r="K82" s="24">
        <v>0</v>
      </c>
      <c r="L82" s="24"/>
      <c r="M82" s="49">
        <v>0.66</v>
      </c>
      <c r="N82" s="41"/>
      <c r="O82" s="41"/>
      <c r="P82" s="18"/>
      <c r="Q82" s="24">
        <v>0</v>
      </c>
      <c r="R82" s="24"/>
      <c r="S82" s="24">
        <v>0</v>
      </c>
      <c r="T82" s="18"/>
      <c r="U82" s="18"/>
      <c r="V82" s="18"/>
      <c r="W82" s="24">
        <v>0</v>
      </c>
      <c r="X82" s="24"/>
      <c r="Y82" s="49">
        <v>0</v>
      </c>
      <c r="Z82" s="18"/>
      <c r="AA82" s="89"/>
      <c r="AB82" s="18"/>
      <c r="AC82" s="24">
        <v>0</v>
      </c>
      <c r="AD82" s="24"/>
      <c r="AE82" s="49">
        <v>0</v>
      </c>
      <c r="AF82" s="18"/>
      <c r="AG82" s="18"/>
    </row>
    <row r="83" spans="1:33" ht="78.75">
      <c r="A83" s="8" t="s">
        <v>805</v>
      </c>
      <c r="B83" s="10" t="s">
        <v>915</v>
      </c>
      <c r="C83" s="15" t="s">
        <v>916</v>
      </c>
      <c r="D83" s="18">
        <v>4</v>
      </c>
      <c r="E83" s="24">
        <v>0</v>
      </c>
      <c r="F83" s="24"/>
      <c r="G83" s="24">
        <v>0.18</v>
      </c>
      <c r="H83" s="18"/>
      <c r="I83" s="18"/>
      <c r="J83" s="18"/>
      <c r="K83" s="24">
        <v>0</v>
      </c>
      <c r="L83" s="24"/>
      <c r="M83" s="49">
        <v>0</v>
      </c>
      <c r="N83" s="41"/>
      <c r="O83" s="41"/>
      <c r="P83" s="18"/>
      <c r="Q83" s="24">
        <v>0</v>
      </c>
      <c r="R83" s="24"/>
      <c r="S83" s="24">
        <v>0</v>
      </c>
      <c r="T83" s="18"/>
      <c r="U83" s="18"/>
      <c r="V83" s="18"/>
      <c r="W83" s="24">
        <v>0</v>
      </c>
      <c r="X83" s="24"/>
      <c r="Y83" s="49">
        <v>0</v>
      </c>
      <c r="Z83" s="18"/>
      <c r="AA83" s="89"/>
      <c r="AB83" s="18"/>
      <c r="AC83" s="24">
        <v>0</v>
      </c>
      <c r="AD83" s="24"/>
      <c r="AE83" s="49">
        <v>0</v>
      </c>
      <c r="AF83" s="18"/>
      <c r="AG83" s="18"/>
    </row>
    <row r="84" spans="1:33" ht="94.5">
      <c r="A84" s="8" t="s">
        <v>804</v>
      </c>
      <c r="B84" s="10" t="s">
        <v>917</v>
      </c>
      <c r="C84" s="15" t="s">
        <v>918</v>
      </c>
      <c r="D84" s="18">
        <v>4</v>
      </c>
      <c r="E84" s="24">
        <v>0.40</v>
      </c>
      <c r="F84" s="24"/>
      <c r="G84" s="24">
        <v>0</v>
      </c>
      <c r="H84" s="18"/>
      <c r="I84" s="18"/>
      <c r="J84" s="18"/>
      <c r="K84" s="24">
        <v>0</v>
      </c>
      <c r="L84" s="24"/>
      <c r="M84" s="49">
        <v>0</v>
      </c>
      <c r="N84" s="41"/>
      <c r="O84" s="41"/>
      <c r="P84" s="18"/>
      <c r="Q84" s="24">
        <v>0</v>
      </c>
      <c r="R84" s="24"/>
      <c r="S84" s="24">
        <v>0</v>
      </c>
      <c r="T84" s="18"/>
      <c r="U84" s="18"/>
      <c r="V84" s="18"/>
      <c r="W84" s="24">
        <v>0</v>
      </c>
      <c r="X84" s="24"/>
      <c r="Y84" s="49">
        <v>0</v>
      </c>
      <c r="Z84" s="18"/>
      <c r="AA84" s="89"/>
      <c r="AB84" s="18"/>
      <c r="AC84" s="24">
        <v>0</v>
      </c>
      <c r="AD84" s="24"/>
      <c r="AE84" s="49">
        <v>0</v>
      </c>
      <c r="AF84" s="18"/>
      <c r="AG84" s="18"/>
    </row>
    <row r="85" spans="1:33" ht="78.75">
      <c r="A85" s="8" t="s">
        <v>805</v>
      </c>
      <c r="B85" s="10" t="s">
        <v>919</v>
      </c>
      <c r="C85" s="15" t="s">
        <v>2244</v>
      </c>
      <c r="D85" s="18">
        <v>4</v>
      </c>
      <c r="E85" s="24">
        <v>0</v>
      </c>
      <c r="F85" s="24"/>
      <c r="G85" s="24">
        <v>8</v>
      </c>
      <c r="H85" s="18"/>
      <c r="I85" s="18"/>
      <c r="J85" s="18"/>
      <c r="K85" s="24">
        <v>0</v>
      </c>
      <c r="L85" s="24"/>
      <c r="M85" s="49">
        <v>0</v>
      </c>
      <c r="N85" s="41"/>
      <c r="O85" s="41"/>
      <c r="P85" s="18"/>
      <c r="Q85" s="24">
        <v>0</v>
      </c>
      <c r="R85" s="24"/>
      <c r="S85" s="24">
        <v>0</v>
      </c>
      <c r="T85" s="18"/>
      <c r="U85" s="18"/>
      <c r="V85" s="18"/>
      <c r="W85" s="24">
        <v>0</v>
      </c>
      <c r="X85" s="24"/>
      <c r="Y85" s="49">
        <v>0</v>
      </c>
      <c r="Z85" s="18"/>
      <c r="AA85" s="89"/>
      <c r="AB85" s="18"/>
      <c r="AC85" s="24">
        <v>0</v>
      </c>
      <c r="AD85" s="24"/>
      <c r="AE85" s="49">
        <v>0</v>
      </c>
      <c r="AF85" s="18"/>
      <c r="AG85" s="18"/>
    </row>
    <row r="86" spans="1:33" ht="94.5">
      <c r="A86" s="8" t="s">
        <v>804</v>
      </c>
      <c r="B86" s="10" t="s">
        <v>920</v>
      </c>
      <c r="C86" s="15" t="s">
        <v>921</v>
      </c>
      <c r="D86" s="18">
        <v>4</v>
      </c>
      <c r="E86" s="24">
        <v>0</v>
      </c>
      <c r="F86" s="24"/>
      <c r="G86" s="24">
        <v>0</v>
      </c>
      <c r="H86" s="18"/>
      <c r="I86" s="18"/>
      <c r="J86" s="18"/>
      <c r="K86" s="24">
        <v>0</v>
      </c>
      <c r="L86" s="24"/>
      <c r="M86" s="49">
        <v>0</v>
      </c>
      <c r="N86" s="41"/>
      <c r="O86" s="41"/>
      <c r="P86" s="18"/>
      <c r="Q86" s="24">
        <v>0</v>
      </c>
      <c r="R86" s="24"/>
      <c r="S86" s="24">
        <v>0</v>
      </c>
      <c r="T86" s="18"/>
      <c r="U86" s="18"/>
      <c r="V86" s="18"/>
      <c r="W86" s="24">
        <v>0</v>
      </c>
      <c r="X86" s="24"/>
      <c r="Y86" s="49">
        <v>0</v>
      </c>
      <c r="Z86" s="18"/>
      <c r="AA86" s="89"/>
      <c r="AB86" s="18"/>
      <c r="AC86" s="24">
        <v>0</v>
      </c>
      <c r="AD86" s="24"/>
      <c r="AE86" s="49">
        <v>0</v>
      </c>
      <c r="AF86" s="18"/>
      <c r="AG86" s="18"/>
    </row>
    <row r="87" spans="1:33" ht="63">
      <c r="A87" s="8" t="s">
        <v>805</v>
      </c>
      <c r="B87" s="10" t="s">
        <v>501</v>
      </c>
      <c r="C87" s="15" t="s">
        <v>2245</v>
      </c>
      <c r="D87" s="18"/>
      <c r="E87" s="24">
        <v>0</v>
      </c>
      <c r="F87" s="24"/>
      <c r="G87" s="24">
        <v>0</v>
      </c>
      <c r="H87" s="18"/>
      <c r="I87" s="18"/>
      <c r="J87" s="18"/>
      <c r="K87" s="24">
        <v>0</v>
      </c>
      <c r="L87" s="24"/>
      <c r="M87" s="49">
        <v>0</v>
      </c>
      <c r="N87" s="41"/>
      <c r="O87" s="41"/>
      <c r="P87" s="18"/>
      <c r="Q87" s="24">
        <v>0</v>
      </c>
      <c r="R87" s="24"/>
      <c r="S87" s="24">
        <v>0</v>
      </c>
      <c r="T87" s="18"/>
      <c r="U87" s="18"/>
      <c r="V87" s="18">
        <v>4</v>
      </c>
      <c r="W87" s="24">
        <v>0</v>
      </c>
      <c r="X87" s="24"/>
      <c r="Y87" s="49">
        <v>1.05</v>
      </c>
      <c r="Z87" s="18"/>
      <c r="AA87" s="89"/>
      <c r="AB87" s="18"/>
      <c r="AC87" s="24">
        <v>0</v>
      </c>
      <c r="AD87" s="24"/>
      <c r="AE87" s="49">
        <v>0</v>
      </c>
      <c r="AF87" s="18"/>
      <c r="AG87" s="18"/>
    </row>
    <row r="88" spans="1:33" ht="63">
      <c r="A88" s="8" t="s">
        <v>805</v>
      </c>
      <c r="B88" s="10" t="s">
        <v>502</v>
      </c>
      <c r="C88" s="15" t="s">
        <v>2246</v>
      </c>
      <c r="D88" s="18"/>
      <c r="E88" s="24">
        <v>0</v>
      </c>
      <c r="F88" s="24"/>
      <c r="G88" s="24">
        <v>0</v>
      </c>
      <c r="H88" s="18"/>
      <c r="I88" s="18"/>
      <c r="J88" s="18"/>
      <c r="K88" s="24">
        <v>0</v>
      </c>
      <c r="L88" s="24"/>
      <c r="M88" s="49">
        <v>0</v>
      </c>
      <c r="N88" s="41"/>
      <c r="O88" s="41"/>
      <c r="P88" s="18"/>
      <c r="Q88" s="24">
        <v>0</v>
      </c>
      <c r="R88" s="24"/>
      <c r="S88" s="24">
        <v>0</v>
      </c>
      <c r="T88" s="18"/>
      <c r="U88" s="18"/>
      <c r="V88" s="18"/>
      <c r="W88" s="24">
        <v>0</v>
      </c>
      <c r="X88" s="24"/>
      <c r="Y88" s="49">
        <v>0</v>
      </c>
      <c r="Z88" s="18"/>
      <c r="AA88" s="89"/>
      <c r="AB88" s="18">
        <v>4</v>
      </c>
      <c r="AC88" s="24">
        <v>0</v>
      </c>
      <c r="AD88" s="24"/>
      <c r="AE88" s="49">
        <v>0.56000000000000005</v>
      </c>
      <c r="AF88" s="18"/>
      <c r="AG88" s="18"/>
    </row>
    <row r="89" spans="1:33" ht="63">
      <c r="A89" s="8" t="s">
        <v>805</v>
      </c>
      <c r="B89" s="10" t="s">
        <v>503</v>
      </c>
      <c r="C89" s="15" t="s">
        <v>2247</v>
      </c>
      <c r="D89" s="18"/>
      <c r="E89" s="24">
        <v>0</v>
      </c>
      <c r="F89" s="24"/>
      <c r="G89" s="24">
        <v>0</v>
      </c>
      <c r="H89" s="18"/>
      <c r="I89" s="18"/>
      <c r="J89" s="18"/>
      <c r="K89" s="24">
        <v>0</v>
      </c>
      <c r="L89" s="24"/>
      <c r="M89" s="49">
        <v>0</v>
      </c>
      <c r="N89" s="41"/>
      <c r="O89" s="41"/>
      <c r="P89" s="18"/>
      <c r="Q89" s="24">
        <v>0</v>
      </c>
      <c r="R89" s="24"/>
      <c r="S89" s="24">
        <v>0</v>
      </c>
      <c r="T89" s="18"/>
      <c r="U89" s="18"/>
      <c r="V89" s="18"/>
      <c r="W89" s="24">
        <v>0</v>
      </c>
      <c r="X89" s="24"/>
      <c r="Y89" s="49">
        <v>0</v>
      </c>
      <c r="Z89" s="18"/>
      <c r="AA89" s="89"/>
      <c r="AB89" s="18">
        <v>4</v>
      </c>
      <c r="AC89" s="24">
        <v>0</v>
      </c>
      <c r="AD89" s="24"/>
      <c r="AE89" s="49">
        <v>0.40</v>
      </c>
      <c r="AF89" s="18"/>
      <c r="AG89" s="18"/>
    </row>
    <row r="90" spans="1:33" ht="63">
      <c r="A90" s="8" t="s">
        <v>805</v>
      </c>
      <c r="B90" s="10" t="s">
        <v>504</v>
      </c>
      <c r="C90" s="15" t="s">
        <v>2248</v>
      </c>
      <c r="D90" s="18"/>
      <c r="E90" s="24">
        <v>0</v>
      </c>
      <c r="F90" s="24"/>
      <c r="G90" s="24">
        <v>0</v>
      </c>
      <c r="H90" s="18"/>
      <c r="I90" s="18"/>
      <c r="J90" s="18"/>
      <c r="K90" s="24">
        <v>0</v>
      </c>
      <c r="L90" s="24"/>
      <c r="M90" s="49">
        <v>0</v>
      </c>
      <c r="N90" s="41"/>
      <c r="O90" s="41"/>
      <c r="P90" s="18"/>
      <c r="Q90" s="24">
        <v>0</v>
      </c>
      <c r="R90" s="24"/>
      <c r="S90" s="24">
        <v>0</v>
      </c>
      <c r="T90" s="18"/>
      <c r="U90" s="18"/>
      <c r="V90" s="18"/>
      <c r="W90" s="24">
        <v>0</v>
      </c>
      <c r="X90" s="24"/>
      <c r="Y90" s="49">
        <v>0</v>
      </c>
      <c r="Z90" s="18"/>
      <c r="AA90" s="89"/>
      <c r="AB90" s="18">
        <v>4</v>
      </c>
      <c r="AC90" s="24">
        <v>0</v>
      </c>
      <c r="AD90" s="24"/>
      <c r="AE90" s="49">
        <v>0.37</v>
      </c>
      <c r="AF90" s="18"/>
      <c r="AG90" s="18"/>
    </row>
    <row r="91" spans="1:33" ht="78.75">
      <c r="A91" s="8" t="s">
        <v>805</v>
      </c>
      <c r="B91" s="10" t="s">
        <v>922</v>
      </c>
      <c r="C91" s="15" t="s">
        <v>2249</v>
      </c>
      <c r="D91" s="18">
        <v>4</v>
      </c>
      <c r="E91" s="24">
        <v>0</v>
      </c>
      <c r="F91" s="24"/>
      <c r="G91" s="24">
        <v>0.25</v>
      </c>
      <c r="H91" s="18"/>
      <c r="I91" s="18"/>
      <c r="J91" s="18"/>
      <c r="K91" s="24">
        <v>0</v>
      </c>
      <c r="L91" s="24"/>
      <c r="M91" s="49">
        <v>0</v>
      </c>
      <c r="N91" s="41"/>
      <c r="O91" s="41"/>
      <c r="P91" s="18"/>
      <c r="Q91" s="24">
        <v>0</v>
      </c>
      <c r="R91" s="24"/>
      <c r="S91" s="24">
        <v>0</v>
      </c>
      <c r="T91" s="18"/>
      <c r="U91" s="18"/>
      <c r="V91" s="18"/>
      <c r="W91" s="24">
        <v>0</v>
      </c>
      <c r="X91" s="24"/>
      <c r="Y91" s="49">
        <v>0</v>
      </c>
      <c r="Z91" s="18"/>
      <c r="AA91" s="89"/>
      <c r="AB91" s="18"/>
      <c r="AC91" s="24">
        <v>0</v>
      </c>
      <c r="AD91" s="24"/>
      <c r="AE91" s="49">
        <v>0</v>
      </c>
      <c r="AF91" s="18"/>
      <c r="AG91" s="18"/>
    </row>
    <row r="92" spans="1:33" ht="63">
      <c r="A92" s="8" t="s">
        <v>805</v>
      </c>
      <c r="B92" s="10" t="s">
        <v>168</v>
      </c>
      <c r="C92" s="15" t="s">
        <v>268</v>
      </c>
      <c r="D92" s="18"/>
      <c r="E92" s="24">
        <v>0</v>
      </c>
      <c r="F92" s="24"/>
      <c r="G92" s="24">
        <v>0</v>
      </c>
      <c r="H92" s="18"/>
      <c r="I92" s="18"/>
      <c r="J92" s="18"/>
      <c r="K92" s="24">
        <v>0</v>
      </c>
      <c r="L92" s="24"/>
      <c r="M92" s="49">
        <v>0</v>
      </c>
      <c r="N92" s="41"/>
      <c r="O92" s="41"/>
      <c r="P92" s="18"/>
      <c r="Q92" s="24">
        <v>0</v>
      </c>
      <c r="R92" s="24"/>
      <c r="S92" s="24">
        <v>0</v>
      </c>
      <c r="T92" s="18"/>
      <c r="U92" s="18"/>
      <c r="V92" s="18">
        <v>4</v>
      </c>
      <c r="W92" s="24">
        <v>0</v>
      </c>
      <c r="X92" s="24"/>
      <c r="Y92" s="49">
        <v>0.60</v>
      </c>
      <c r="Z92" s="18"/>
      <c r="AA92" s="89"/>
      <c r="AB92" s="18"/>
      <c r="AC92" s="24">
        <v>0</v>
      </c>
      <c r="AD92" s="24"/>
      <c r="AE92" s="49">
        <v>0</v>
      </c>
      <c r="AF92" s="18"/>
      <c r="AG92" s="18"/>
    </row>
    <row r="93" spans="1:33" ht="63">
      <c r="A93" s="8" t="s">
        <v>805</v>
      </c>
      <c r="B93" s="10" t="s">
        <v>169</v>
      </c>
      <c r="C93" s="15" t="s">
        <v>269</v>
      </c>
      <c r="D93" s="18"/>
      <c r="E93" s="24">
        <v>0</v>
      </c>
      <c r="F93" s="24"/>
      <c r="G93" s="24">
        <v>0</v>
      </c>
      <c r="H93" s="18"/>
      <c r="I93" s="18"/>
      <c r="J93" s="18"/>
      <c r="K93" s="24">
        <v>0</v>
      </c>
      <c r="L93" s="24"/>
      <c r="M93" s="49">
        <v>0</v>
      </c>
      <c r="N93" s="41"/>
      <c r="O93" s="41"/>
      <c r="P93" s="18"/>
      <c r="Q93" s="24">
        <v>0</v>
      </c>
      <c r="R93" s="24"/>
      <c r="S93" s="24">
        <v>0</v>
      </c>
      <c r="T93" s="18"/>
      <c r="U93" s="18"/>
      <c r="V93" s="18">
        <v>4</v>
      </c>
      <c r="W93" s="24">
        <v>0</v>
      </c>
      <c r="X93" s="24"/>
      <c r="Y93" s="49">
        <v>0.535</v>
      </c>
      <c r="Z93" s="18"/>
      <c r="AA93" s="89"/>
      <c r="AB93" s="18"/>
      <c r="AC93" s="24">
        <v>0</v>
      </c>
      <c r="AD93" s="24"/>
      <c r="AE93" s="49">
        <v>0</v>
      </c>
      <c r="AF93" s="18"/>
      <c r="AG93" s="18"/>
    </row>
    <row r="94" spans="1:33" ht="63">
      <c r="A94" s="8" t="s">
        <v>805</v>
      </c>
      <c r="B94" s="10" t="s">
        <v>170</v>
      </c>
      <c r="C94" s="15" t="s">
        <v>270</v>
      </c>
      <c r="D94" s="18"/>
      <c r="E94" s="24">
        <v>0</v>
      </c>
      <c r="F94" s="24"/>
      <c r="G94" s="24">
        <v>0</v>
      </c>
      <c r="H94" s="18"/>
      <c r="I94" s="18"/>
      <c r="J94" s="18"/>
      <c r="K94" s="24">
        <v>0</v>
      </c>
      <c r="L94" s="24"/>
      <c r="M94" s="49">
        <v>0</v>
      </c>
      <c r="N94" s="41"/>
      <c r="O94" s="41"/>
      <c r="P94" s="18"/>
      <c r="Q94" s="24">
        <v>0</v>
      </c>
      <c r="R94" s="24"/>
      <c r="S94" s="24">
        <v>0</v>
      </c>
      <c r="T94" s="18"/>
      <c r="U94" s="18"/>
      <c r="V94" s="18">
        <v>4</v>
      </c>
      <c r="W94" s="24">
        <v>0</v>
      </c>
      <c r="X94" s="24"/>
      <c r="Y94" s="49">
        <v>0.38</v>
      </c>
      <c r="Z94" s="18"/>
      <c r="AA94" s="89"/>
      <c r="AB94" s="18"/>
      <c r="AC94" s="24">
        <v>0</v>
      </c>
      <c r="AD94" s="24"/>
      <c r="AE94" s="49">
        <v>0</v>
      </c>
      <c r="AF94" s="18"/>
      <c r="AG94" s="18"/>
    </row>
    <row r="95" spans="1:33" ht="47.25">
      <c r="A95" s="8" t="s">
        <v>804</v>
      </c>
      <c r="B95" s="10" t="s">
        <v>505</v>
      </c>
      <c r="C95" s="15" t="s">
        <v>271</v>
      </c>
      <c r="D95" s="18"/>
      <c r="E95" s="24">
        <v>0</v>
      </c>
      <c r="F95" s="24"/>
      <c r="G95" s="24">
        <v>0</v>
      </c>
      <c r="H95" s="18"/>
      <c r="I95" s="18"/>
      <c r="J95" s="18"/>
      <c r="K95" s="24">
        <v>0</v>
      </c>
      <c r="L95" s="24"/>
      <c r="M95" s="49">
        <v>0</v>
      </c>
      <c r="N95" s="41"/>
      <c r="O95" s="41"/>
      <c r="P95" s="18">
        <v>4</v>
      </c>
      <c r="Q95" s="24">
        <v>0.25</v>
      </c>
      <c r="R95" s="24"/>
      <c r="S95" s="24">
        <v>0</v>
      </c>
      <c r="T95" s="18"/>
      <c r="U95" s="18"/>
      <c r="V95" s="18"/>
      <c r="W95" s="24">
        <v>0</v>
      </c>
      <c r="X95" s="24"/>
      <c r="Y95" s="49">
        <v>0</v>
      </c>
      <c r="Z95" s="18"/>
      <c r="AA95" s="89"/>
      <c r="AB95" s="18"/>
      <c r="AC95" s="24">
        <v>0</v>
      </c>
      <c r="AD95" s="24"/>
      <c r="AE95" s="49">
        <v>0</v>
      </c>
      <c r="AF95" s="18"/>
      <c r="AG95" s="18"/>
    </row>
    <row r="96" spans="1:33" ht="47.25">
      <c r="A96" s="8" t="s">
        <v>804</v>
      </c>
      <c r="B96" s="10" t="s">
        <v>923</v>
      </c>
      <c r="C96" s="15" t="s">
        <v>924</v>
      </c>
      <c r="D96" s="18"/>
      <c r="E96" s="24">
        <v>0</v>
      </c>
      <c r="F96" s="24"/>
      <c r="G96" s="24">
        <v>0</v>
      </c>
      <c r="H96" s="18"/>
      <c r="I96" s="18"/>
      <c r="J96" s="18"/>
      <c r="K96" s="24">
        <v>0</v>
      </c>
      <c r="L96" s="24"/>
      <c r="M96" s="49">
        <v>0</v>
      </c>
      <c r="N96" s="41"/>
      <c r="O96" s="41"/>
      <c r="P96" s="18">
        <v>4</v>
      </c>
      <c r="Q96" s="24">
        <v>7</v>
      </c>
      <c r="R96" s="24"/>
      <c r="S96" s="24">
        <v>3.90</v>
      </c>
      <c r="T96" s="18"/>
      <c r="U96" s="18"/>
      <c r="V96" s="18"/>
      <c r="W96" s="24">
        <v>0</v>
      </c>
      <c r="X96" s="24"/>
      <c r="Y96" s="49">
        <v>0</v>
      </c>
      <c r="Z96" s="18"/>
      <c r="AA96" s="89"/>
      <c r="AB96" s="18"/>
      <c r="AC96" s="24">
        <v>0</v>
      </c>
      <c r="AD96" s="24"/>
      <c r="AE96" s="49">
        <v>0</v>
      </c>
      <c r="AF96" s="18"/>
      <c r="AG96" s="18"/>
    </row>
    <row r="97" spans="1:33" ht="47.25">
      <c r="A97" s="8" t="s">
        <v>805</v>
      </c>
      <c r="B97" s="10" t="s">
        <v>925</v>
      </c>
      <c r="C97" s="15" t="s">
        <v>2250</v>
      </c>
      <c r="D97" s="18">
        <v>4</v>
      </c>
      <c r="E97" s="24">
        <v>0</v>
      </c>
      <c r="F97" s="24"/>
      <c r="G97" s="24">
        <v>0.15</v>
      </c>
      <c r="H97" s="18"/>
      <c r="I97" s="18"/>
      <c r="J97" s="18"/>
      <c r="K97" s="24">
        <v>0</v>
      </c>
      <c r="L97" s="24"/>
      <c r="M97" s="49">
        <v>0</v>
      </c>
      <c r="N97" s="41"/>
      <c r="O97" s="41"/>
      <c r="P97" s="18"/>
      <c r="Q97" s="24">
        <v>0</v>
      </c>
      <c r="R97" s="24"/>
      <c r="S97" s="24">
        <v>0</v>
      </c>
      <c r="T97" s="18"/>
      <c r="U97" s="18"/>
      <c r="V97" s="18"/>
      <c r="W97" s="24">
        <v>0</v>
      </c>
      <c r="X97" s="24"/>
      <c r="Y97" s="49">
        <v>0</v>
      </c>
      <c r="Z97" s="18"/>
      <c r="AA97" s="89"/>
      <c r="AB97" s="18"/>
      <c r="AC97" s="24">
        <v>0</v>
      </c>
      <c r="AD97" s="24"/>
      <c r="AE97" s="49">
        <v>0</v>
      </c>
      <c r="AF97" s="18"/>
      <c r="AG97" s="18"/>
    </row>
    <row r="98" spans="1:33" ht="78.75">
      <c r="A98" s="8" t="s">
        <v>805</v>
      </c>
      <c r="B98" s="10" t="s">
        <v>926</v>
      </c>
      <c r="C98" s="15" t="s">
        <v>2251</v>
      </c>
      <c r="D98" s="18">
        <v>4</v>
      </c>
      <c r="E98" s="24">
        <v>0</v>
      </c>
      <c r="F98" s="24"/>
      <c r="G98" s="24">
        <v>0.15</v>
      </c>
      <c r="H98" s="18"/>
      <c r="I98" s="18"/>
      <c r="J98" s="18"/>
      <c r="K98" s="24">
        <v>0</v>
      </c>
      <c r="L98" s="24"/>
      <c r="M98" s="49">
        <v>0</v>
      </c>
      <c r="N98" s="41"/>
      <c r="O98" s="41"/>
      <c r="P98" s="18"/>
      <c r="Q98" s="24">
        <v>0</v>
      </c>
      <c r="R98" s="24"/>
      <c r="S98" s="24">
        <v>0</v>
      </c>
      <c r="T98" s="18"/>
      <c r="U98" s="18"/>
      <c r="V98" s="18"/>
      <c r="W98" s="24">
        <v>0</v>
      </c>
      <c r="X98" s="24"/>
      <c r="Y98" s="49">
        <v>0</v>
      </c>
      <c r="Z98" s="18"/>
      <c r="AA98" s="89"/>
      <c r="AB98" s="18"/>
      <c r="AC98" s="24">
        <v>0</v>
      </c>
      <c r="AD98" s="24"/>
      <c r="AE98" s="49">
        <v>0</v>
      </c>
      <c r="AF98" s="18"/>
      <c r="AG98" s="18"/>
    </row>
    <row r="99" spans="1:33" ht="78.75">
      <c r="A99" s="8" t="s">
        <v>805</v>
      </c>
      <c r="B99" s="10" t="s">
        <v>927</v>
      </c>
      <c r="C99" s="15" t="s">
        <v>2252</v>
      </c>
      <c r="D99" s="18"/>
      <c r="E99" s="24">
        <v>0</v>
      </c>
      <c r="F99" s="24"/>
      <c r="G99" s="24">
        <v>0</v>
      </c>
      <c r="H99" s="18"/>
      <c r="I99" s="18"/>
      <c r="J99" s="18"/>
      <c r="K99" s="24">
        <v>0</v>
      </c>
      <c r="L99" s="24"/>
      <c r="M99" s="49">
        <v>0</v>
      </c>
      <c r="N99" s="41"/>
      <c r="O99" s="41"/>
      <c r="P99" s="18">
        <v>4</v>
      </c>
      <c r="Q99" s="24">
        <v>0</v>
      </c>
      <c r="R99" s="24"/>
      <c r="S99" s="24">
        <v>0.70</v>
      </c>
      <c r="T99" s="18"/>
      <c r="U99" s="18"/>
      <c r="V99" s="18"/>
      <c r="W99" s="24">
        <v>0</v>
      </c>
      <c r="X99" s="24"/>
      <c r="Y99" s="49">
        <v>0</v>
      </c>
      <c r="Z99" s="18"/>
      <c r="AA99" s="89"/>
      <c r="AB99" s="18"/>
      <c r="AC99" s="24">
        <v>0</v>
      </c>
      <c r="AD99" s="24"/>
      <c r="AE99" s="49">
        <v>0</v>
      </c>
      <c r="AF99" s="18"/>
      <c r="AG99" s="18"/>
    </row>
    <row r="100" spans="1:33" ht="78.75">
      <c r="A100" s="8" t="s">
        <v>805</v>
      </c>
      <c r="B100" s="10" t="s">
        <v>928</v>
      </c>
      <c r="C100" s="15" t="s">
        <v>2253</v>
      </c>
      <c r="D100" s="18">
        <v>4</v>
      </c>
      <c r="E100" s="24">
        <v>0</v>
      </c>
      <c r="F100" s="24"/>
      <c r="G100" s="24">
        <v>0.12</v>
      </c>
      <c r="H100" s="18"/>
      <c r="I100" s="18"/>
      <c r="J100" s="18"/>
      <c r="K100" s="24">
        <v>0</v>
      </c>
      <c r="L100" s="24"/>
      <c r="M100" s="49">
        <v>0</v>
      </c>
      <c r="N100" s="41"/>
      <c r="O100" s="41"/>
      <c r="P100" s="18"/>
      <c r="Q100" s="24">
        <v>0</v>
      </c>
      <c r="R100" s="24"/>
      <c r="S100" s="24">
        <v>0</v>
      </c>
      <c r="T100" s="18"/>
      <c r="U100" s="18"/>
      <c r="V100" s="18"/>
      <c r="W100" s="24">
        <v>0</v>
      </c>
      <c r="X100" s="24"/>
      <c r="Y100" s="49">
        <v>0</v>
      </c>
      <c r="Z100" s="18"/>
      <c r="AA100" s="89"/>
      <c r="AB100" s="18"/>
      <c r="AC100" s="24">
        <v>0</v>
      </c>
      <c r="AD100" s="24"/>
      <c r="AE100" s="49">
        <v>0</v>
      </c>
      <c r="AF100" s="18"/>
      <c r="AG100" s="18"/>
    </row>
    <row r="101" spans="1:33" ht="126">
      <c r="A101" s="8" t="s">
        <v>805</v>
      </c>
      <c r="B101" s="10" t="s">
        <v>929</v>
      </c>
      <c r="C101" s="15" t="s">
        <v>2254</v>
      </c>
      <c r="D101" s="18">
        <v>4</v>
      </c>
      <c r="E101" s="24">
        <v>0</v>
      </c>
      <c r="F101" s="24"/>
      <c r="G101" s="24">
        <v>0.40</v>
      </c>
      <c r="H101" s="18"/>
      <c r="I101" s="18"/>
      <c r="J101" s="18"/>
      <c r="K101" s="24">
        <v>0</v>
      </c>
      <c r="L101" s="24"/>
      <c r="M101" s="49">
        <v>0</v>
      </c>
      <c r="N101" s="41"/>
      <c r="O101" s="41"/>
      <c r="P101" s="18"/>
      <c r="Q101" s="24">
        <v>0</v>
      </c>
      <c r="R101" s="24"/>
      <c r="S101" s="24">
        <v>0</v>
      </c>
      <c r="T101" s="18"/>
      <c r="U101" s="18"/>
      <c r="V101" s="18"/>
      <c r="W101" s="24">
        <v>0</v>
      </c>
      <c r="X101" s="24"/>
      <c r="Y101" s="49">
        <v>0</v>
      </c>
      <c r="Z101" s="18"/>
      <c r="AA101" s="89"/>
      <c r="AB101" s="18"/>
      <c r="AC101" s="24">
        <v>0</v>
      </c>
      <c r="AD101" s="24"/>
      <c r="AE101" s="49">
        <v>0</v>
      </c>
      <c r="AF101" s="18"/>
      <c r="AG101" s="18"/>
    </row>
    <row r="102" spans="1:33" ht="63">
      <c r="A102" s="8" t="s">
        <v>804</v>
      </c>
      <c r="B102" s="10" t="s">
        <v>930</v>
      </c>
      <c r="C102" s="15" t="s">
        <v>931</v>
      </c>
      <c r="D102" s="18">
        <v>4</v>
      </c>
      <c r="E102" s="24">
        <v>0</v>
      </c>
      <c r="F102" s="24"/>
      <c r="G102" s="24">
        <v>0</v>
      </c>
      <c r="H102" s="18"/>
      <c r="I102" s="18"/>
      <c r="J102" s="18"/>
      <c r="K102" s="24">
        <v>0</v>
      </c>
      <c r="L102" s="24"/>
      <c r="M102" s="49">
        <v>0</v>
      </c>
      <c r="N102" s="41"/>
      <c r="O102" s="41"/>
      <c r="P102" s="18"/>
      <c r="Q102" s="24">
        <v>0</v>
      </c>
      <c r="R102" s="24"/>
      <c r="S102" s="24">
        <v>0</v>
      </c>
      <c r="T102" s="18"/>
      <c r="U102" s="18"/>
      <c r="V102" s="18"/>
      <c r="W102" s="24">
        <v>0</v>
      </c>
      <c r="X102" s="24"/>
      <c r="Y102" s="49">
        <v>0</v>
      </c>
      <c r="Z102" s="18"/>
      <c r="AA102" s="89"/>
      <c r="AB102" s="18"/>
      <c r="AC102" s="24">
        <v>0</v>
      </c>
      <c r="AD102" s="24"/>
      <c r="AE102" s="49">
        <v>0</v>
      </c>
      <c r="AF102" s="18"/>
      <c r="AG102" s="18"/>
    </row>
    <row r="103" spans="1:33" ht="63">
      <c r="A103" s="8" t="s">
        <v>804</v>
      </c>
      <c r="B103" s="10" t="s">
        <v>932</v>
      </c>
      <c r="C103" s="15" t="s">
        <v>933</v>
      </c>
      <c r="D103" s="18">
        <v>4</v>
      </c>
      <c r="E103" s="24">
        <v>0</v>
      </c>
      <c r="F103" s="24"/>
      <c r="G103" s="24">
        <v>0</v>
      </c>
      <c r="H103" s="18"/>
      <c r="I103" s="18"/>
      <c r="J103" s="18"/>
      <c r="K103" s="24">
        <v>0</v>
      </c>
      <c r="L103" s="24"/>
      <c r="M103" s="49">
        <v>0</v>
      </c>
      <c r="N103" s="41"/>
      <c r="O103" s="41"/>
      <c r="P103" s="18"/>
      <c r="Q103" s="24">
        <v>0</v>
      </c>
      <c r="R103" s="24"/>
      <c r="S103" s="24">
        <v>0</v>
      </c>
      <c r="T103" s="18"/>
      <c r="U103" s="18"/>
      <c r="V103" s="18"/>
      <c r="W103" s="24">
        <v>0</v>
      </c>
      <c r="X103" s="24"/>
      <c r="Y103" s="49">
        <v>0</v>
      </c>
      <c r="Z103" s="18"/>
      <c r="AA103" s="89"/>
      <c r="AB103" s="18"/>
      <c r="AC103" s="24">
        <v>0</v>
      </c>
      <c r="AD103" s="24"/>
      <c r="AE103" s="49">
        <v>0</v>
      </c>
      <c r="AF103" s="18"/>
      <c r="AG103" s="18"/>
    </row>
    <row r="104" spans="1:33" ht="63">
      <c r="A104" s="8" t="s">
        <v>804</v>
      </c>
      <c r="B104" s="10" t="s">
        <v>171</v>
      </c>
      <c r="C104" s="15" t="s">
        <v>272</v>
      </c>
      <c r="D104" s="18"/>
      <c r="E104" s="24">
        <v>0</v>
      </c>
      <c r="F104" s="24"/>
      <c r="G104" s="24">
        <v>0</v>
      </c>
      <c r="H104" s="18"/>
      <c r="I104" s="18"/>
      <c r="J104" s="18"/>
      <c r="K104" s="24">
        <v>0</v>
      </c>
      <c r="L104" s="24"/>
      <c r="M104" s="49">
        <v>0</v>
      </c>
      <c r="N104" s="41"/>
      <c r="O104" s="41"/>
      <c r="P104" s="18"/>
      <c r="Q104" s="24">
        <v>0</v>
      </c>
      <c r="R104" s="24"/>
      <c r="S104" s="24">
        <v>0</v>
      </c>
      <c r="T104" s="18"/>
      <c r="U104" s="18"/>
      <c r="V104" s="18">
        <v>4</v>
      </c>
      <c r="W104" s="24">
        <v>0</v>
      </c>
      <c r="X104" s="24"/>
      <c r="Y104" s="49">
        <v>0</v>
      </c>
      <c r="Z104" s="18"/>
      <c r="AA104" s="89"/>
      <c r="AB104" s="18"/>
      <c r="AC104" s="24">
        <v>0</v>
      </c>
      <c r="AD104" s="24"/>
      <c r="AE104" s="49">
        <v>0</v>
      </c>
      <c r="AF104" s="18"/>
      <c r="AG104" s="18"/>
    </row>
    <row r="105" spans="1:33" ht="63">
      <c r="A105" s="8" t="s">
        <v>804</v>
      </c>
      <c r="B105" s="10" t="s">
        <v>172</v>
      </c>
      <c r="C105" s="15" t="s">
        <v>273</v>
      </c>
      <c r="D105" s="18"/>
      <c r="E105" s="24">
        <v>0</v>
      </c>
      <c r="F105" s="24"/>
      <c r="G105" s="24">
        <v>0</v>
      </c>
      <c r="H105" s="18"/>
      <c r="I105" s="18"/>
      <c r="J105" s="18"/>
      <c r="K105" s="24">
        <v>0</v>
      </c>
      <c r="L105" s="24"/>
      <c r="M105" s="49">
        <v>0</v>
      </c>
      <c r="N105" s="41"/>
      <c r="O105" s="41"/>
      <c r="P105" s="18">
        <v>4</v>
      </c>
      <c r="Q105" s="24">
        <v>0</v>
      </c>
      <c r="R105" s="24"/>
      <c r="S105" s="24">
        <v>0</v>
      </c>
      <c r="T105" s="18"/>
      <c r="U105" s="18"/>
      <c r="V105" s="18"/>
      <c r="W105" s="24">
        <v>0</v>
      </c>
      <c r="X105" s="24"/>
      <c r="Y105" s="49">
        <v>0</v>
      </c>
      <c r="Z105" s="18"/>
      <c r="AA105" s="89"/>
      <c r="AB105" s="18"/>
      <c r="AC105" s="24">
        <v>0</v>
      </c>
      <c r="AD105" s="24"/>
      <c r="AE105" s="49">
        <v>0</v>
      </c>
      <c r="AF105" s="18"/>
      <c r="AG105" s="18"/>
    </row>
    <row r="106" spans="1:33" ht="110.25">
      <c r="A106" s="8" t="s">
        <v>805</v>
      </c>
      <c r="B106" s="10" t="s">
        <v>173</v>
      </c>
      <c r="C106" s="15" t="s">
        <v>2255</v>
      </c>
      <c r="D106" s="18"/>
      <c r="E106" s="24">
        <v>0</v>
      </c>
      <c r="F106" s="24"/>
      <c r="G106" s="24">
        <v>0</v>
      </c>
      <c r="H106" s="18"/>
      <c r="I106" s="18"/>
      <c r="J106" s="18">
        <v>4</v>
      </c>
      <c r="K106" s="24">
        <v>0</v>
      </c>
      <c r="L106" s="24"/>
      <c r="M106" s="49">
        <v>16.05</v>
      </c>
      <c r="N106" s="41"/>
      <c r="O106" s="41"/>
      <c r="P106" s="18"/>
      <c r="Q106" s="24">
        <v>0</v>
      </c>
      <c r="R106" s="24"/>
      <c r="S106" s="24">
        <v>0</v>
      </c>
      <c r="T106" s="18"/>
      <c r="U106" s="18"/>
      <c r="V106" s="18"/>
      <c r="W106" s="24">
        <v>0</v>
      </c>
      <c r="X106" s="24"/>
      <c r="Y106" s="49">
        <v>0</v>
      </c>
      <c r="Z106" s="18"/>
      <c r="AA106" s="89"/>
      <c r="AB106" s="18"/>
      <c r="AC106" s="24">
        <v>0</v>
      </c>
      <c r="AD106" s="24"/>
      <c r="AE106" s="49">
        <v>0</v>
      </c>
      <c r="AF106" s="18"/>
      <c r="AG106" s="18"/>
    </row>
    <row r="107" spans="1:33" ht="47.25">
      <c r="A107" s="8" t="s">
        <v>805</v>
      </c>
      <c r="B107" s="10" t="s">
        <v>506</v>
      </c>
      <c r="C107" s="15" t="s">
        <v>2256</v>
      </c>
      <c r="D107" s="18"/>
      <c r="E107" s="24">
        <v>0</v>
      </c>
      <c r="F107" s="24"/>
      <c r="G107" s="24">
        <v>0</v>
      </c>
      <c r="H107" s="18"/>
      <c r="I107" s="18"/>
      <c r="J107" s="18"/>
      <c r="K107" s="24">
        <v>0</v>
      </c>
      <c r="L107" s="24"/>
      <c r="M107" s="49">
        <v>0</v>
      </c>
      <c r="N107" s="41"/>
      <c r="O107" s="41"/>
      <c r="P107" s="18">
        <v>4</v>
      </c>
      <c r="Q107" s="24">
        <v>0</v>
      </c>
      <c r="R107" s="24"/>
      <c r="S107" s="24">
        <v>2.2000000000000002</v>
      </c>
      <c r="T107" s="18"/>
      <c r="U107" s="18"/>
      <c r="V107" s="18"/>
      <c r="W107" s="24">
        <v>0</v>
      </c>
      <c r="X107" s="24"/>
      <c r="Y107" s="49">
        <v>0</v>
      </c>
      <c r="Z107" s="18"/>
      <c r="AA107" s="89"/>
      <c r="AB107" s="18"/>
      <c r="AC107" s="24">
        <v>0</v>
      </c>
      <c r="AD107" s="24"/>
      <c r="AE107" s="49">
        <v>0</v>
      </c>
      <c r="AF107" s="18"/>
      <c r="AG107" s="18"/>
    </row>
    <row r="108" spans="1:33" ht="63">
      <c r="A108" s="8" t="s">
        <v>805</v>
      </c>
      <c r="B108" s="10" t="s">
        <v>507</v>
      </c>
      <c r="C108" s="15" t="s">
        <v>2257</v>
      </c>
      <c r="D108" s="18"/>
      <c r="E108" s="24">
        <v>0</v>
      </c>
      <c r="F108" s="24"/>
      <c r="G108" s="24">
        <v>0</v>
      </c>
      <c r="H108" s="18"/>
      <c r="I108" s="18"/>
      <c r="J108" s="18"/>
      <c r="K108" s="24">
        <v>0</v>
      </c>
      <c r="L108" s="24"/>
      <c r="M108" s="49">
        <v>0</v>
      </c>
      <c r="N108" s="41"/>
      <c r="O108" s="41"/>
      <c r="P108" s="18"/>
      <c r="Q108" s="24">
        <v>0</v>
      </c>
      <c r="R108" s="24"/>
      <c r="S108" s="24">
        <v>0</v>
      </c>
      <c r="T108" s="18"/>
      <c r="U108" s="18"/>
      <c r="V108" s="18">
        <v>4</v>
      </c>
      <c r="W108" s="24">
        <v>0</v>
      </c>
      <c r="X108" s="24"/>
      <c r="Y108" s="49">
        <v>0.40</v>
      </c>
      <c r="Z108" s="18"/>
      <c r="AA108" s="89"/>
      <c r="AB108" s="18"/>
      <c r="AC108" s="24">
        <v>0</v>
      </c>
      <c r="AD108" s="24"/>
      <c r="AE108" s="49">
        <v>0</v>
      </c>
      <c r="AF108" s="18"/>
      <c r="AG108" s="18"/>
    </row>
    <row r="109" spans="1:33" ht="78.75">
      <c r="A109" s="8" t="s">
        <v>805</v>
      </c>
      <c r="B109" s="10" t="s">
        <v>508</v>
      </c>
      <c r="C109" s="15" t="s">
        <v>2258</v>
      </c>
      <c r="D109" s="18"/>
      <c r="E109" s="24">
        <v>0</v>
      </c>
      <c r="F109" s="24"/>
      <c r="G109" s="24">
        <v>0</v>
      </c>
      <c r="H109" s="18"/>
      <c r="I109" s="18"/>
      <c r="J109" s="18"/>
      <c r="K109" s="24">
        <v>0</v>
      </c>
      <c r="L109" s="24"/>
      <c r="M109" s="49">
        <v>0</v>
      </c>
      <c r="N109" s="41"/>
      <c r="O109" s="41"/>
      <c r="P109" s="18"/>
      <c r="Q109" s="24">
        <v>0</v>
      </c>
      <c r="R109" s="24"/>
      <c r="S109" s="24">
        <v>0</v>
      </c>
      <c r="T109" s="18"/>
      <c r="U109" s="18"/>
      <c r="V109" s="18"/>
      <c r="W109" s="24">
        <v>0</v>
      </c>
      <c r="X109" s="24"/>
      <c r="Y109" s="49">
        <v>0</v>
      </c>
      <c r="Z109" s="18"/>
      <c r="AA109" s="89"/>
      <c r="AB109" s="18">
        <v>4</v>
      </c>
      <c r="AC109" s="24">
        <v>0</v>
      </c>
      <c r="AD109" s="24"/>
      <c r="AE109" s="49">
        <v>2.70</v>
      </c>
      <c r="AF109" s="18"/>
      <c r="AG109" s="18"/>
    </row>
    <row r="110" spans="1:33" ht="63">
      <c r="A110" s="8" t="s">
        <v>805</v>
      </c>
      <c r="B110" s="10" t="s">
        <v>509</v>
      </c>
      <c r="C110" s="15" t="s">
        <v>2259</v>
      </c>
      <c r="D110" s="18"/>
      <c r="E110" s="24">
        <v>0</v>
      </c>
      <c r="F110" s="24"/>
      <c r="G110" s="24">
        <v>0</v>
      </c>
      <c r="H110" s="18"/>
      <c r="I110" s="18"/>
      <c r="J110" s="18"/>
      <c r="K110" s="24">
        <v>0</v>
      </c>
      <c r="L110" s="24"/>
      <c r="M110" s="49">
        <v>0</v>
      </c>
      <c r="N110" s="41"/>
      <c r="O110" s="41"/>
      <c r="P110" s="18"/>
      <c r="Q110" s="24">
        <v>0</v>
      </c>
      <c r="R110" s="24"/>
      <c r="S110" s="24">
        <v>0</v>
      </c>
      <c r="T110" s="18"/>
      <c r="U110" s="18"/>
      <c r="V110" s="18"/>
      <c r="W110" s="24">
        <v>0</v>
      </c>
      <c r="X110" s="24"/>
      <c r="Y110" s="49">
        <v>0</v>
      </c>
      <c r="Z110" s="18"/>
      <c r="AA110" s="89"/>
      <c r="AB110" s="18">
        <v>4</v>
      </c>
      <c r="AC110" s="24">
        <v>0</v>
      </c>
      <c r="AD110" s="24"/>
      <c r="AE110" s="49">
        <v>0.60</v>
      </c>
      <c r="AF110" s="18"/>
      <c r="AG110" s="18"/>
    </row>
    <row r="111" spans="1:33" ht="78.75">
      <c r="A111" s="8" t="s">
        <v>805</v>
      </c>
      <c r="B111" s="10" t="s">
        <v>510</v>
      </c>
      <c r="C111" s="15" t="s">
        <v>2260</v>
      </c>
      <c r="D111" s="18"/>
      <c r="E111" s="24">
        <v>0</v>
      </c>
      <c r="F111" s="24"/>
      <c r="G111" s="24">
        <v>0</v>
      </c>
      <c r="H111" s="18"/>
      <c r="I111" s="18"/>
      <c r="J111" s="18"/>
      <c r="K111" s="24">
        <v>0</v>
      </c>
      <c r="L111" s="24"/>
      <c r="M111" s="49">
        <v>0</v>
      </c>
      <c r="N111" s="41"/>
      <c r="O111" s="41"/>
      <c r="P111" s="18"/>
      <c r="Q111" s="24">
        <v>0</v>
      </c>
      <c r="R111" s="24"/>
      <c r="S111" s="24">
        <v>0</v>
      </c>
      <c r="T111" s="18"/>
      <c r="U111" s="18"/>
      <c r="V111" s="18">
        <v>4</v>
      </c>
      <c r="W111" s="24">
        <v>0</v>
      </c>
      <c r="X111" s="24"/>
      <c r="Y111" s="49">
        <v>0.45</v>
      </c>
      <c r="Z111" s="18"/>
      <c r="AA111" s="89"/>
      <c r="AB111" s="18"/>
      <c r="AC111" s="24">
        <v>0</v>
      </c>
      <c r="AD111" s="24"/>
      <c r="AE111" s="49">
        <v>0</v>
      </c>
      <c r="AF111" s="18"/>
      <c r="AG111" s="18"/>
    </row>
    <row r="112" spans="1:33" ht="47.25">
      <c r="A112" s="8" t="s">
        <v>805</v>
      </c>
      <c r="B112" s="10" t="s">
        <v>511</v>
      </c>
      <c r="C112" s="15" t="s">
        <v>2261</v>
      </c>
      <c r="D112" s="18"/>
      <c r="E112" s="24">
        <v>0</v>
      </c>
      <c r="F112" s="24"/>
      <c r="G112" s="24">
        <v>0</v>
      </c>
      <c r="H112" s="18"/>
      <c r="I112" s="18"/>
      <c r="J112" s="18"/>
      <c r="K112" s="24">
        <v>0</v>
      </c>
      <c r="L112" s="24"/>
      <c r="M112" s="49">
        <v>0</v>
      </c>
      <c r="N112" s="41"/>
      <c r="O112" s="41"/>
      <c r="P112" s="18"/>
      <c r="Q112" s="24">
        <v>0</v>
      </c>
      <c r="R112" s="24"/>
      <c r="S112" s="24">
        <v>0</v>
      </c>
      <c r="T112" s="18"/>
      <c r="U112" s="18"/>
      <c r="V112" s="18">
        <v>4</v>
      </c>
      <c r="W112" s="24">
        <v>0</v>
      </c>
      <c r="X112" s="24"/>
      <c r="Y112" s="49">
        <v>0.77</v>
      </c>
      <c r="Z112" s="18"/>
      <c r="AA112" s="89"/>
      <c r="AB112" s="18"/>
      <c r="AC112" s="24">
        <v>0</v>
      </c>
      <c r="AD112" s="24"/>
      <c r="AE112" s="49">
        <v>0</v>
      </c>
      <c r="AF112" s="18"/>
      <c r="AG112" s="18"/>
    </row>
    <row r="113" spans="1:33" ht="63">
      <c r="A113" s="8" t="s">
        <v>805</v>
      </c>
      <c r="B113" s="10" t="s">
        <v>512</v>
      </c>
      <c r="C113" s="15" t="s">
        <v>2262</v>
      </c>
      <c r="D113" s="18"/>
      <c r="E113" s="24">
        <v>0</v>
      </c>
      <c r="F113" s="24"/>
      <c r="G113" s="24">
        <v>0</v>
      </c>
      <c r="H113" s="18"/>
      <c r="I113" s="18"/>
      <c r="J113" s="18"/>
      <c r="K113" s="24">
        <v>0</v>
      </c>
      <c r="L113" s="24"/>
      <c r="M113" s="49">
        <v>0</v>
      </c>
      <c r="N113" s="41"/>
      <c r="O113" s="41"/>
      <c r="P113" s="18"/>
      <c r="Q113" s="24">
        <v>0</v>
      </c>
      <c r="R113" s="24"/>
      <c r="S113" s="24">
        <v>0</v>
      </c>
      <c r="T113" s="18"/>
      <c r="U113" s="18"/>
      <c r="V113" s="18"/>
      <c r="W113" s="24">
        <v>0</v>
      </c>
      <c r="X113" s="24"/>
      <c r="Y113" s="49">
        <v>0</v>
      </c>
      <c r="Z113" s="18"/>
      <c r="AA113" s="89"/>
      <c r="AB113" s="18">
        <v>4</v>
      </c>
      <c r="AC113" s="24">
        <v>0</v>
      </c>
      <c r="AD113" s="24"/>
      <c r="AE113" s="49">
        <v>1</v>
      </c>
      <c r="AF113" s="18"/>
      <c r="AG113" s="18"/>
    </row>
    <row r="114" spans="1:33" ht="63">
      <c r="A114" s="8" t="s">
        <v>805</v>
      </c>
      <c r="B114" s="10" t="s">
        <v>513</v>
      </c>
      <c r="C114" s="15" t="s">
        <v>2263</v>
      </c>
      <c r="D114" s="18"/>
      <c r="E114" s="24">
        <v>0</v>
      </c>
      <c r="F114" s="24"/>
      <c r="G114" s="24">
        <v>0</v>
      </c>
      <c r="H114" s="18"/>
      <c r="I114" s="18"/>
      <c r="J114" s="18"/>
      <c r="K114" s="24">
        <v>0</v>
      </c>
      <c r="L114" s="24"/>
      <c r="M114" s="49">
        <v>0</v>
      </c>
      <c r="N114" s="41"/>
      <c r="O114" s="41"/>
      <c r="P114" s="18">
        <v>4</v>
      </c>
      <c r="Q114" s="24">
        <v>0</v>
      </c>
      <c r="R114" s="24"/>
      <c r="S114" s="24">
        <v>0.36</v>
      </c>
      <c r="T114" s="18"/>
      <c r="U114" s="18"/>
      <c r="V114" s="18"/>
      <c r="W114" s="24">
        <v>0</v>
      </c>
      <c r="X114" s="24"/>
      <c r="Y114" s="49">
        <v>0</v>
      </c>
      <c r="Z114" s="18"/>
      <c r="AA114" s="89"/>
      <c r="AB114" s="18"/>
      <c r="AC114" s="24">
        <v>0</v>
      </c>
      <c r="AD114" s="24"/>
      <c r="AE114" s="49">
        <v>0</v>
      </c>
      <c r="AF114" s="18"/>
      <c r="AG114" s="18"/>
    </row>
    <row r="115" spans="1:33" ht="78.75">
      <c r="A115" s="8" t="s">
        <v>805</v>
      </c>
      <c r="B115" s="10" t="s">
        <v>514</v>
      </c>
      <c r="C115" s="15" t="s">
        <v>2264</v>
      </c>
      <c r="D115" s="18"/>
      <c r="E115" s="24">
        <v>0</v>
      </c>
      <c r="F115" s="24"/>
      <c r="G115" s="24">
        <v>0</v>
      </c>
      <c r="H115" s="18"/>
      <c r="I115" s="18"/>
      <c r="J115" s="18"/>
      <c r="K115" s="24">
        <v>0</v>
      </c>
      <c r="L115" s="24"/>
      <c r="M115" s="49">
        <v>0</v>
      </c>
      <c r="N115" s="41"/>
      <c r="O115" s="41"/>
      <c r="P115" s="18"/>
      <c r="Q115" s="24">
        <v>0</v>
      </c>
      <c r="R115" s="24"/>
      <c r="S115" s="24">
        <v>0</v>
      </c>
      <c r="T115" s="18"/>
      <c r="U115" s="18"/>
      <c r="V115" s="18"/>
      <c r="W115" s="24">
        <v>0</v>
      </c>
      <c r="X115" s="24"/>
      <c r="Y115" s="49">
        <v>0</v>
      </c>
      <c r="Z115" s="18"/>
      <c r="AA115" s="89"/>
      <c r="AB115" s="18">
        <v>4</v>
      </c>
      <c r="AC115" s="24">
        <v>0</v>
      </c>
      <c r="AD115" s="24"/>
      <c r="AE115" s="49">
        <v>0.43</v>
      </c>
      <c r="AF115" s="18"/>
      <c r="AG115" s="18"/>
    </row>
    <row r="116" spans="1:33" ht="63">
      <c r="A116" s="8" t="s">
        <v>805</v>
      </c>
      <c r="B116" s="10" t="s">
        <v>515</v>
      </c>
      <c r="C116" s="15" t="s">
        <v>2265</v>
      </c>
      <c r="D116" s="18"/>
      <c r="E116" s="24">
        <v>0</v>
      </c>
      <c r="F116" s="24"/>
      <c r="G116" s="24">
        <v>0</v>
      </c>
      <c r="H116" s="18"/>
      <c r="I116" s="18"/>
      <c r="J116" s="18"/>
      <c r="K116" s="24">
        <v>0</v>
      </c>
      <c r="L116" s="24"/>
      <c r="M116" s="49">
        <v>0</v>
      </c>
      <c r="N116" s="41"/>
      <c r="O116" s="41"/>
      <c r="P116" s="18">
        <v>4</v>
      </c>
      <c r="Q116" s="24">
        <v>0</v>
      </c>
      <c r="R116" s="24"/>
      <c r="S116" s="24">
        <v>0.36</v>
      </c>
      <c r="T116" s="18"/>
      <c r="U116" s="18"/>
      <c r="V116" s="18"/>
      <c r="W116" s="24">
        <v>0</v>
      </c>
      <c r="X116" s="24"/>
      <c r="Y116" s="49">
        <v>0</v>
      </c>
      <c r="Z116" s="18"/>
      <c r="AA116" s="89"/>
      <c r="AB116" s="18"/>
      <c r="AC116" s="24">
        <v>0</v>
      </c>
      <c r="AD116" s="24"/>
      <c r="AE116" s="49">
        <v>0</v>
      </c>
      <c r="AF116" s="18"/>
      <c r="AG116" s="18"/>
    </row>
    <row r="117" spans="1:33" ht="78.75">
      <c r="A117" s="8" t="s">
        <v>805</v>
      </c>
      <c r="B117" s="10" t="s">
        <v>516</v>
      </c>
      <c r="C117" s="15" t="s">
        <v>2266</v>
      </c>
      <c r="D117" s="18"/>
      <c r="E117" s="24">
        <v>0</v>
      </c>
      <c r="F117" s="24"/>
      <c r="G117" s="24">
        <v>0</v>
      </c>
      <c r="H117" s="18"/>
      <c r="I117" s="18"/>
      <c r="J117" s="18"/>
      <c r="K117" s="24">
        <v>0</v>
      </c>
      <c r="L117" s="24"/>
      <c r="M117" s="49">
        <v>0</v>
      </c>
      <c r="N117" s="41"/>
      <c r="O117" s="41"/>
      <c r="P117" s="18"/>
      <c r="Q117" s="24">
        <v>0</v>
      </c>
      <c r="R117" s="24"/>
      <c r="S117" s="24">
        <v>0</v>
      </c>
      <c r="T117" s="18"/>
      <c r="U117" s="18"/>
      <c r="V117" s="18">
        <v>4</v>
      </c>
      <c r="W117" s="24">
        <v>0</v>
      </c>
      <c r="X117" s="24"/>
      <c r="Y117" s="49">
        <v>1.99</v>
      </c>
      <c r="Z117" s="18"/>
      <c r="AA117" s="89"/>
      <c r="AB117" s="18"/>
      <c r="AC117" s="24">
        <v>0</v>
      </c>
      <c r="AD117" s="24"/>
      <c r="AE117" s="49">
        <v>0</v>
      </c>
      <c r="AF117" s="18"/>
      <c r="AG117" s="18"/>
    </row>
    <row r="118" spans="1:33" ht="78.75">
      <c r="A118" s="8" t="s">
        <v>805</v>
      </c>
      <c r="B118" s="10" t="s">
        <v>517</v>
      </c>
      <c r="C118" s="15" t="s">
        <v>2267</v>
      </c>
      <c r="D118" s="18"/>
      <c r="E118" s="24">
        <v>0</v>
      </c>
      <c r="F118" s="24"/>
      <c r="G118" s="24">
        <v>0</v>
      </c>
      <c r="H118" s="18"/>
      <c r="I118" s="18"/>
      <c r="J118" s="18"/>
      <c r="K118" s="24">
        <v>0</v>
      </c>
      <c r="L118" s="24"/>
      <c r="M118" s="49">
        <v>0</v>
      </c>
      <c r="N118" s="41"/>
      <c r="O118" s="41"/>
      <c r="P118" s="18"/>
      <c r="Q118" s="24">
        <v>0</v>
      </c>
      <c r="R118" s="24"/>
      <c r="S118" s="24">
        <v>0</v>
      </c>
      <c r="T118" s="18"/>
      <c r="U118" s="18"/>
      <c r="V118" s="18"/>
      <c r="W118" s="24">
        <v>0</v>
      </c>
      <c r="X118" s="24"/>
      <c r="Y118" s="49">
        <v>0</v>
      </c>
      <c r="Z118" s="18"/>
      <c r="AA118" s="89"/>
      <c r="AB118" s="18">
        <v>4</v>
      </c>
      <c r="AC118" s="24">
        <v>0</v>
      </c>
      <c r="AD118" s="24"/>
      <c r="AE118" s="49">
        <v>1.99</v>
      </c>
      <c r="AF118" s="18"/>
      <c r="AG118" s="18"/>
    </row>
    <row r="119" spans="1:33" ht="63">
      <c r="A119" s="8" t="s">
        <v>805</v>
      </c>
      <c r="B119" s="10" t="s">
        <v>518</v>
      </c>
      <c r="C119" s="15" t="s">
        <v>2268</v>
      </c>
      <c r="D119" s="18"/>
      <c r="E119" s="24">
        <v>0</v>
      </c>
      <c r="F119" s="24"/>
      <c r="G119" s="24">
        <v>0</v>
      </c>
      <c r="H119" s="18"/>
      <c r="I119" s="18"/>
      <c r="J119" s="18"/>
      <c r="K119" s="24">
        <v>0</v>
      </c>
      <c r="L119" s="24"/>
      <c r="M119" s="49">
        <v>0</v>
      </c>
      <c r="N119" s="41"/>
      <c r="O119" s="41"/>
      <c r="P119" s="18"/>
      <c r="Q119" s="24">
        <v>0</v>
      </c>
      <c r="R119" s="24"/>
      <c r="S119" s="24">
        <v>0</v>
      </c>
      <c r="T119" s="18"/>
      <c r="U119" s="18"/>
      <c r="V119" s="18">
        <v>4</v>
      </c>
      <c r="W119" s="24">
        <v>0</v>
      </c>
      <c r="X119" s="24"/>
      <c r="Y119" s="49">
        <v>0.70</v>
      </c>
      <c r="Z119" s="18"/>
      <c r="AA119" s="89"/>
      <c r="AB119" s="18"/>
      <c r="AC119" s="24">
        <v>0</v>
      </c>
      <c r="AD119" s="24"/>
      <c r="AE119" s="49">
        <v>0</v>
      </c>
      <c r="AF119" s="18"/>
      <c r="AG119" s="18"/>
    </row>
    <row r="120" spans="1:33" ht="94.5">
      <c r="A120" s="8" t="s">
        <v>805</v>
      </c>
      <c r="B120" s="10" t="s">
        <v>519</v>
      </c>
      <c r="C120" s="15" t="s">
        <v>2269</v>
      </c>
      <c r="D120" s="18"/>
      <c r="E120" s="24">
        <v>0</v>
      </c>
      <c r="F120" s="24"/>
      <c r="G120" s="24">
        <v>0</v>
      </c>
      <c r="H120" s="18"/>
      <c r="I120" s="18"/>
      <c r="J120" s="18"/>
      <c r="K120" s="24">
        <v>0</v>
      </c>
      <c r="L120" s="24"/>
      <c r="M120" s="49">
        <v>0</v>
      </c>
      <c r="N120" s="41"/>
      <c r="O120" s="41"/>
      <c r="P120" s="18"/>
      <c r="Q120" s="24">
        <v>0</v>
      </c>
      <c r="R120" s="24"/>
      <c r="S120" s="24">
        <v>0</v>
      </c>
      <c r="T120" s="18"/>
      <c r="U120" s="18"/>
      <c r="V120" s="18"/>
      <c r="W120" s="24">
        <v>0</v>
      </c>
      <c r="X120" s="24"/>
      <c r="Y120" s="49">
        <v>0</v>
      </c>
      <c r="Z120" s="18"/>
      <c r="AA120" s="89"/>
      <c r="AB120" s="18">
        <v>4</v>
      </c>
      <c r="AC120" s="24">
        <v>0</v>
      </c>
      <c r="AD120" s="24"/>
      <c r="AE120" s="49">
        <v>15.43</v>
      </c>
      <c r="AF120" s="18"/>
      <c r="AG120" s="18"/>
    </row>
    <row r="121" spans="1:33" ht="63">
      <c r="A121" s="8" t="s">
        <v>805</v>
      </c>
      <c r="B121" s="10" t="s">
        <v>520</v>
      </c>
      <c r="C121" s="15" t="s">
        <v>2270</v>
      </c>
      <c r="D121" s="18"/>
      <c r="E121" s="24">
        <v>0</v>
      </c>
      <c r="F121" s="24"/>
      <c r="G121" s="24">
        <v>0</v>
      </c>
      <c r="H121" s="18"/>
      <c r="I121" s="18"/>
      <c r="J121" s="18"/>
      <c r="K121" s="24">
        <v>0</v>
      </c>
      <c r="L121" s="24"/>
      <c r="M121" s="49">
        <v>0</v>
      </c>
      <c r="N121" s="41"/>
      <c r="O121" s="41"/>
      <c r="P121" s="18"/>
      <c r="Q121" s="24">
        <v>0</v>
      </c>
      <c r="R121" s="24"/>
      <c r="S121" s="24">
        <v>0</v>
      </c>
      <c r="T121" s="18"/>
      <c r="U121" s="18"/>
      <c r="V121" s="18"/>
      <c r="W121" s="24">
        <v>0</v>
      </c>
      <c r="X121" s="24"/>
      <c r="Y121" s="49">
        <v>0</v>
      </c>
      <c r="Z121" s="18"/>
      <c r="AA121" s="89"/>
      <c r="AB121" s="18">
        <v>4</v>
      </c>
      <c r="AC121" s="24">
        <v>0</v>
      </c>
      <c r="AD121" s="24"/>
      <c r="AE121" s="49">
        <v>0.63</v>
      </c>
      <c r="AF121" s="18"/>
      <c r="AG121" s="18"/>
    </row>
    <row r="122" spans="1:33" ht="47.25">
      <c r="A122" s="8" t="s">
        <v>805</v>
      </c>
      <c r="B122" s="10" t="s">
        <v>521</v>
      </c>
      <c r="C122" s="15" t="s">
        <v>2271</v>
      </c>
      <c r="D122" s="18"/>
      <c r="E122" s="24">
        <v>0</v>
      </c>
      <c r="F122" s="24"/>
      <c r="G122" s="24">
        <v>0</v>
      </c>
      <c r="H122" s="18"/>
      <c r="I122" s="18"/>
      <c r="J122" s="18"/>
      <c r="K122" s="24">
        <v>0</v>
      </c>
      <c r="L122" s="24"/>
      <c r="M122" s="49">
        <v>0</v>
      </c>
      <c r="N122" s="41"/>
      <c r="O122" s="41"/>
      <c r="P122" s="18"/>
      <c r="Q122" s="24">
        <v>0</v>
      </c>
      <c r="R122" s="24"/>
      <c r="S122" s="24">
        <v>0</v>
      </c>
      <c r="T122" s="18"/>
      <c r="U122" s="18"/>
      <c r="V122" s="18"/>
      <c r="W122" s="24">
        <v>0</v>
      </c>
      <c r="X122" s="24"/>
      <c r="Y122" s="49">
        <v>0</v>
      </c>
      <c r="Z122" s="18"/>
      <c r="AA122" s="89"/>
      <c r="AB122" s="18">
        <v>4</v>
      </c>
      <c r="AC122" s="24">
        <v>0</v>
      </c>
      <c r="AD122" s="24"/>
      <c r="AE122" s="49">
        <v>0.85</v>
      </c>
      <c r="AF122" s="18"/>
      <c r="AG122" s="18"/>
    </row>
    <row r="123" spans="1:33" ht="47.25">
      <c r="A123" s="8" t="s">
        <v>805</v>
      </c>
      <c r="B123" s="10" t="s">
        <v>934</v>
      </c>
      <c r="C123" s="15" t="s">
        <v>935</v>
      </c>
      <c r="D123" s="18">
        <v>4</v>
      </c>
      <c r="E123" s="24">
        <v>0</v>
      </c>
      <c r="F123" s="24"/>
      <c r="G123" s="24">
        <v>0.27100000000000002</v>
      </c>
      <c r="H123" s="18"/>
      <c r="I123" s="18"/>
      <c r="J123" s="18"/>
      <c r="K123" s="24">
        <v>0</v>
      </c>
      <c r="L123" s="24"/>
      <c r="M123" s="49">
        <v>0</v>
      </c>
      <c r="N123" s="41"/>
      <c r="O123" s="41"/>
      <c r="P123" s="18"/>
      <c r="Q123" s="24">
        <v>0</v>
      </c>
      <c r="R123" s="24"/>
      <c r="S123" s="24">
        <v>0</v>
      </c>
      <c r="T123" s="18"/>
      <c r="U123" s="18"/>
      <c r="V123" s="18"/>
      <c r="W123" s="24">
        <v>0</v>
      </c>
      <c r="X123" s="24"/>
      <c r="Y123" s="49">
        <v>0</v>
      </c>
      <c r="Z123" s="18"/>
      <c r="AA123" s="89"/>
      <c r="AB123" s="18"/>
      <c r="AC123" s="24">
        <v>0</v>
      </c>
      <c r="AD123" s="24"/>
      <c r="AE123" s="49">
        <v>0</v>
      </c>
      <c r="AF123" s="18"/>
      <c r="AG123" s="18"/>
    </row>
    <row r="124" spans="1:33" ht="47.25">
      <c r="A124" s="8" t="s">
        <v>804</v>
      </c>
      <c r="B124" s="10" t="s">
        <v>936</v>
      </c>
      <c r="C124" s="15" t="s">
        <v>937</v>
      </c>
      <c r="D124" s="18">
        <v>4</v>
      </c>
      <c r="E124" s="24">
        <v>0</v>
      </c>
      <c r="F124" s="24"/>
      <c r="G124" s="24">
        <v>0.195</v>
      </c>
      <c r="H124" s="18"/>
      <c r="I124" s="18"/>
      <c r="J124" s="18"/>
      <c r="K124" s="24">
        <v>0</v>
      </c>
      <c r="L124" s="24"/>
      <c r="M124" s="49">
        <v>0</v>
      </c>
      <c r="N124" s="41"/>
      <c r="O124" s="41"/>
      <c r="P124" s="18"/>
      <c r="Q124" s="24">
        <v>0</v>
      </c>
      <c r="R124" s="24"/>
      <c r="S124" s="24">
        <v>0</v>
      </c>
      <c r="T124" s="18"/>
      <c r="U124" s="18"/>
      <c r="V124" s="18"/>
      <c r="W124" s="24">
        <v>0</v>
      </c>
      <c r="X124" s="24"/>
      <c r="Y124" s="49">
        <v>0</v>
      </c>
      <c r="Z124" s="18"/>
      <c r="AA124" s="89"/>
      <c r="AB124" s="18"/>
      <c r="AC124" s="24">
        <v>0</v>
      </c>
      <c r="AD124" s="24"/>
      <c r="AE124" s="49">
        <v>0</v>
      </c>
      <c r="AF124" s="18"/>
      <c r="AG124" s="18"/>
    </row>
    <row r="125" spans="1:33" ht="47.25">
      <c r="A125" s="8" t="s">
        <v>805</v>
      </c>
      <c r="B125" s="10" t="s">
        <v>244</v>
      </c>
      <c r="C125" s="15" t="s">
        <v>274</v>
      </c>
      <c r="D125" s="18"/>
      <c r="E125" s="24">
        <v>0</v>
      </c>
      <c r="F125" s="24"/>
      <c r="G125" s="24">
        <v>0</v>
      </c>
      <c r="H125" s="18"/>
      <c r="I125" s="18"/>
      <c r="J125" s="18"/>
      <c r="K125" s="24">
        <v>0</v>
      </c>
      <c r="L125" s="24"/>
      <c r="M125" s="49">
        <v>0</v>
      </c>
      <c r="N125" s="41"/>
      <c r="O125" s="41"/>
      <c r="P125" s="18"/>
      <c r="Q125" s="24">
        <v>0</v>
      </c>
      <c r="R125" s="24"/>
      <c r="S125" s="24">
        <v>0</v>
      </c>
      <c r="T125" s="18"/>
      <c r="U125" s="18"/>
      <c r="V125" s="18"/>
      <c r="W125" s="24">
        <v>0</v>
      </c>
      <c r="X125" s="24"/>
      <c r="Y125" s="49">
        <v>0</v>
      </c>
      <c r="Z125" s="18"/>
      <c r="AA125" s="89"/>
      <c r="AB125" s="18"/>
      <c r="AC125" s="24">
        <v>0</v>
      </c>
      <c r="AD125" s="24"/>
      <c r="AE125" s="49">
        <v>0</v>
      </c>
      <c r="AF125" s="18"/>
      <c r="AG125" s="18"/>
    </row>
    <row r="126" spans="1:33" ht="63">
      <c r="A126" s="8" t="s">
        <v>805</v>
      </c>
      <c r="B126" s="10" t="s">
        <v>174</v>
      </c>
      <c r="C126" s="15" t="s">
        <v>2272</v>
      </c>
      <c r="D126" s="18"/>
      <c r="E126" s="24">
        <v>0</v>
      </c>
      <c r="F126" s="24"/>
      <c r="G126" s="24">
        <v>0</v>
      </c>
      <c r="H126" s="18"/>
      <c r="I126" s="18"/>
      <c r="J126" s="18"/>
      <c r="K126" s="24">
        <v>0</v>
      </c>
      <c r="L126" s="24"/>
      <c r="M126" s="49">
        <v>0</v>
      </c>
      <c r="N126" s="41"/>
      <c r="O126" s="41"/>
      <c r="P126" s="18"/>
      <c r="Q126" s="24">
        <v>0</v>
      </c>
      <c r="R126" s="24"/>
      <c r="S126" s="24">
        <v>0</v>
      </c>
      <c r="T126" s="18"/>
      <c r="U126" s="18"/>
      <c r="V126" s="18"/>
      <c r="W126" s="24">
        <v>0</v>
      </c>
      <c r="X126" s="24"/>
      <c r="Y126" s="49">
        <v>0</v>
      </c>
      <c r="Z126" s="18"/>
      <c r="AA126" s="89"/>
      <c r="AB126" s="18">
        <v>4</v>
      </c>
      <c r="AC126" s="24">
        <v>0</v>
      </c>
      <c r="AD126" s="24"/>
      <c r="AE126" s="49">
        <v>4</v>
      </c>
      <c r="AF126" s="18"/>
      <c r="AG126" s="18"/>
    </row>
    <row r="127" spans="1:33" ht="31.5">
      <c r="A127" s="8" t="s">
        <v>804</v>
      </c>
      <c r="B127" s="10" t="s">
        <v>938</v>
      </c>
      <c r="C127" s="15" t="s">
        <v>939</v>
      </c>
      <c r="D127" s="18">
        <v>4</v>
      </c>
      <c r="E127" s="24">
        <v>0</v>
      </c>
      <c r="F127" s="24"/>
      <c r="G127" s="24">
        <v>0.30</v>
      </c>
      <c r="H127" s="18"/>
      <c r="I127" s="18"/>
      <c r="J127" s="18"/>
      <c r="K127" s="24">
        <v>0</v>
      </c>
      <c r="L127" s="24"/>
      <c r="M127" s="49">
        <v>0</v>
      </c>
      <c r="N127" s="41"/>
      <c r="O127" s="41"/>
      <c r="P127" s="18"/>
      <c r="Q127" s="24">
        <v>0</v>
      </c>
      <c r="R127" s="24"/>
      <c r="S127" s="24">
        <v>0</v>
      </c>
      <c r="T127" s="18"/>
      <c r="U127" s="18"/>
      <c r="V127" s="18"/>
      <c r="W127" s="24">
        <v>0</v>
      </c>
      <c r="X127" s="24"/>
      <c r="Y127" s="49">
        <v>0</v>
      </c>
      <c r="Z127" s="18"/>
      <c r="AA127" s="89"/>
      <c r="AB127" s="18"/>
      <c r="AC127" s="24">
        <v>0</v>
      </c>
      <c r="AD127" s="24"/>
      <c r="AE127" s="49">
        <v>0</v>
      </c>
      <c r="AF127" s="18"/>
      <c r="AG127" s="18"/>
    </row>
    <row r="128" spans="1:33" ht="47.25">
      <c r="A128" s="8" t="s">
        <v>804</v>
      </c>
      <c r="B128" s="10" t="s">
        <v>940</v>
      </c>
      <c r="C128" s="15" t="s">
        <v>941</v>
      </c>
      <c r="D128" s="18"/>
      <c r="E128" s="24">
        <v>0</v>
      </c>
      <c r="F128" s="24"/>
      <c r="G128" s="24">
        <v>0</v>
      </c>
      <c r="H128" s="18"/>
      <c r="I128" s="18"/>
      <c r="J128" s="18">
        <v>4</v>
      </c>
      <c r="K128" s="24">
        <v>0</v>
      </c>
      <c r="L128" s="24"/>
      <c r="M128" s="49">
        <v>0.90</v>
      </c>
      <c r="N128" s="41"/>
      <c r="O128" s="41"/>
      <c r="P128" s="18"/>
      <c r="Q128" s="24">
        <v>0</v>
      </c>
      <c r="R128" s="24"/>
      <c r="S128" s="24">
        <v>0</v>
      </c>
      <c r="T128" s="18"/>
      <c r="U128" s="18"/>
      <c r="V128" s="18"/>
      <c r="W128" s="24">
        <v>0</v>
      </c>
      <c r="X128" s="24"/>
      <c r="Y128" s="49">
        <v>0</v>
      </c>
      <c r="Z128" s="18"/>
      <c r="AA128" s="89"/>
      <c r="AB128" s="18"/>
      <c r="AC128" s="24">
        <v>0</v>
      </c>
      <c r="AD128" s="24"/>
      <c r="AE128" s="49">
        <v>0</v>
      </c>
      <c r="AF128" s="18"/>
      <c r="AG128" s="18"/>
    </row>
    <row r="129" spans="1:33" ht="47.25">
      <c r="A129" s="8" t="s">
        <v>804</v>
      </c>
      <c r="B129" s="10" t="s">
        <v>942</v>
      </c>
      <c r="C129" s="15" t="s">
        <v>943</v>
      </c>
      <c r="D129" s="18">
        <v>4</v>
      </c>
      <c r="E129" s="24">
        <v>5.73</v>
      </c>
      <c r="F129" s="24"/>
      <c r="G129" s="24">
        <v>0.30</v>
      </c>
      <c r="H129" s="18"/>
      <c r="I129" s="18"/>
      <c r="J129" s="18"/>
      <c r="K129" s="24">
        <v>0</v>
      </c>
      <c r="L129" s="24"/>
      <c r="M129" s="49">
        <v>0</v>
      </c>
      <c r="N129" s="41"/>
      <c r="O129" s="41"/>
      <c r="P129" s="18"/>
      <c r="Q129" s="24">
        <v>0</v>
      </c>
      <c r="R129" s="24"/>
      <c r="S129" s="24">
        <v>0</v>
      </c>
      <c r="T129" s="18"/>
      <c r="U129" s="18"/>
      <c r="V129" s="18"/>
      <c r="W129" s="24">
        <v>0</v>
      </c>
      <c r="X129" s="24"/>
      <c r="Y129" s="49">
        <v>0</v>
      </c>
      <c r="Z129" s="18"/>
      <c r="AA129" s="89"/>
      <c r="AB129" s="18"/>
      <c r="AC129" s="24">
        <v>0</v>
      </c>
      <c r="AD129" s="24"/>
      <c r="AE129" s="49">
        <v>0</v>
      </c>
      <c r="AF129" s="18"/>
      <c r="AG129" s="18"/>
    </row>
    <row r="130" spans="1:33" ht="94.5">
      <c r="A130" s="8" t="s">
        <v>805</v>
      </c>
      <c r="B130" s="10" t="s">
        <v>944</v>
      </c>
      <c r="C130" s="15" t="s">
        <v>945</v>
      </c>
      <c r="D130" s="18"/>
      <c r="E130" s="24">
        <v>0</v>
      </c>
      <c r="F130" s="24"/>
      <c r="G130" s="24">
        <v>0</v>
      </c>
      <c r="H130" s="18"/>
      <c r="I130" s="18"/>
      <c r="J130" s="18">
        <v>4</v>
      </c>
      <c r="K130" s="24">
        <v>0</v>
      </c>
      <c r="L130" s="24"/>
      <c r="M130" s="49">
        <v>0</v>
      </c>
      <c r="N130" s="41"/>
      <c r="O130" s="41"/>
      <c r="P130" s="18"/>
      <c r="Q130" s="24">
        <v>0</v>
      </c>
      <c r="R130" s="24"/>
      <c r="S130" s="24">
        <v>6</v>
      </c>
      <c r="T130" s="18"/>
      <c r="U130" s="18"/>
      <c r="V130" s="18"/>
      <c r="W130" s="24">
        <v>0</v>
      </c>
      <c r="X130" s="24"/>
      <c r="Y130" s="49">
        <v>0</v>
      </c>
      <c r="Z130" s="18"/>
      <c r="AA130" s="89"/>
      <c r="AB130" s="18"/>
      <c r="AC130" s="24">
        <v>0</v>
      </c>
      <c r="AD130" s="24"/>
      <c r="AE130" s="49">
        <v>0</v>
      </c>
      <c r="AF130" s="18"/>
      <c r="AG130" s="18"/>
    </row>
    <row r="131" spans="1:33" ht="78.75">
      <c r="A131" s="8" t="s">
        <v>805</v>
      </c>
      <c r="B131" s="10" t="s">
        <v>946</v>
      </c>
      <c r="C131" s="15" t="s">
        <v>947</v>
      </c>
      <c r="D131" s="18">
        <v>4</v>
      </c>
      <c r="E131" s="24">
        <v>0</v>
      </c>
      <c r="F131" s="24"/>
      <c r="G131" s="24">
        <v>1.1000000000000001</v>
      </c>
      <c r="H131" s="18"/>
      <c r="I131" s="18"/>
      <c r="J131" s="18"/>
      <c r="K131" s="24">
        <v>0</v>
      </c>
      <c r="L131" s="24"/>
      <c r="M131" s="49">
        <v>0</v>
      </c>
      <c r="N131" s="41"/>
      <c r="O131" s="41"/>
      <c r="P131" s="18"/>
      <c r="Q131" s="24">
        <v>0</v>
      </c>
      <c r="R131" s="24"/>
      <c r="S131" s="24">
        <v>0</v>
      </c>
      <c r="T131" s="18"/>
      <c r="U131" s="18"/>
      <c r="V131" s="18"/>
      <c r="W131" s="24">
        <v>0</v>
      </c>
      <c r="X131" s="24"/>
      <c r="Y131" s="49">
        <v>0</v>
      </c>
      <c r="Z131" s="18"/>
      <c r="AA131" s="89"/>
      <c r="AB131" s="18"/>
      <c r="AC131" s="24">
        <v>0</v>
      </c>
      <c r="AD131" s="24"/>
      <c r="AE131" s="49">
        <v>0</v>
      </c>
      <c r="AF131" s="18"/>
      <c r="AG131" s="18"/>
    </row>
    <row r="132" spans="1:33" ht="78.75">
      <c r="A132" s="8" t="s">
        <v>805</v>
      </c>
      <c r="B132" s="10" t="s">
        <v>948</v>
      </c>
      <c r="C132" s="15" t="s">
        <v>949</v>
      </c>
      <c r="D132" s="18">
        <v>4</v>
      </c>
      <c r="E132" s="24">
        <v>0</v>
      </c>
      <c r="F132" s="24"/>
      <c r="G132" s="24">
        <v>0.5</v>
      </c>
      <c r="H132" s="18"/>
      <c r="I132" s="18"/>
      <c r="J132" s="18"/>
      <c r="K132" s="24">
        <v>0</v>
      </c>
      <c r="L132" s="24"/>
      <c r="M132" s="49">
        <v>0</v>
      </c>
      <c r="N132" s="41"/>
      <c r="O132" s="41"/>
      <c r="P132" s="18"/>
      <c r="Q132" s="24">
        <v>0</v>
      </c>
      <c r="R132" s="24"/>
      <c r="S132" s="24">
        <v>0</v>
      </c>
      <c r="T132" s="18"/>
      <c r="U132" s="18"/>
      <c r="V132" s="18"/>
      <c r="W132" s="24">
        <v>0</v>
      </c>
      <c r="X132" s="24"/>
      <c r="Y132" s="49">
        <v>0</v>
      </c>
      <c r="Z132" s="18"/>
      <c r="AA132" s="89"/>
      <c r="AB132" s="18"/>
      <c r="AC132" s="24">
        <v>0</v>
      </c>
      <c r="AD132" s="24"/>
      <c r="AE132" s="49">
        <v>0</v>
      </c>
      <c r="AF132" s="18"/>
      <c r="AG132" s="18"/>
    </row>
    <row r="133" spans="1:33" ht="31.5">
      <c r="A133" s="8" t="s">
        <v>804</v>
      </c>
      <c r="B133" s="10" t="s">
        <v>522</v>
      </c>
      <c r="C133" s="15" t="s">
        <v>726</v>
      </c>
      <c r="D133" s="18"/>
      <c r="E133" s="24">
        <v>0</v>
      </c>
      <c r="F133" s="24"/>
      <c r="G133" s="24">
        <v>0</v>
      </c>
      <c r="H133" s="18"/>
      <c r="I133" s="18"/>
      <c r="J133" s="18"/>
      <c r="K133" s="24">
        <v>0</v>
      </c>
      <c r="L133" s="24"/>
      <c r="M133" s="49">
        <v>0</v>
      </c>
      <c r="N133" s="41"/>
      <c r="O133" s="41"/>
      <c r="P133" s="18"/>
      <c r="Q133" s="24">
        <v>0</v>
      </c>
      <c r="R133" s="24"/>
      <c r="S133" s="24">
        <v>0</v>
      </c>
      <c r="T133" s="18"/>
      <c r="U133" s="18"/>
      <c r="V133" s="18">
        <v>4</v>
      </c>
      <c r="W133" s="24">
        <v>0</v>
      </c>
      <c r="X133" s="24"/>
      <c r="Y133" s="49">
        <v>0</v>
      </c>
      <c r="Z133" s="18"/>
      <c r="AA133" s="89"/>
      <c r="AB133" s="18"/>
      <c r="AC133" s="24">
        <v>0</v>
      </c>
      <c r="AD133" s="24"/>
      <c r="AE133" s="49">
        <v>0</v>
      </c>
      <c r="AF133" s="18"/>
      <c r="AG133" s="18"/>
    </row>
    <row r="134" spans="1:33" ht="94.5">
      <c r="A134" s="8" t="s">
        <v>805</v>
      </c>
      <c r="B134" s="10" t="s">
        <v>950</v>
      </c>
      <c r="C134" s="15" t="s">
        <v>951</v>
      </c>
      <c r="D134" s="18"/>
      <c r="E134" s="24">
        <v>0</v>
      </c>
      <c r="F134" s="24"/>
      <c r="G134" s="24">
        <v>0</v>
      </c>
      <c r="H134" s="18"/>
      <c r="I134" s="18"/>
      <c r="J134" s="18"/>
      <c r="K134" s="24">
        <v>0</v>
      </c>
      <c r="L134" s="24"/>
      <c r="M134" s="49">
        <v>0</v>
      </c>
      <c r="N134" s="41"/>
      <c r="O134" s="41"/>
      <c r="P134" s="18">
        <v>4</v>
      </c>
      <c r="Q134" s="24">
        <v>0</v>
      </c>
      <c r="R134" s="24"/>
      <c r="S134" s="24">
        <v>1.712</v>
      </c>
      <c r="T134" s="18"/>
      <c r="U134" s="18"/>
      <c r="V134" s="18"/>
      <c r="W134" s="24">
        <v>0</v>
      </c>
      <c r="X134" s="24"/>
      <c r="Y134" s="49">
        <v>0</v>
      </c>
      <c r="Z134" s="18"/>
      <c r="AA134" s="89"/>
      <c r="AB134" s="18"/>
      <c r="AC134" s="24">
        <v>0</v>
      </c>
      <c r="AD134" s="24"/>
      <c r="AE134" s="49">
        <v>0</v>
      </c>
      <c r="AF134" s="18"/>
      <c r="AG134" s="18"/>
    </row>
    <row r="135" spans="1:33" ht="94.5">
      <c r="A135" s="8" t="s">
        <v>805</v>
      </c>
      <c r="B135" s="10" t="s">
        <v>952</v>
      </c>
      <c r="C135" s="15" t="s">
        <v>953</v>
      </c>
      <c r="D135" s="18"/>
      <c r="E135" s="24">
        <v>0</v>
      </c>
      <c r="F135" s="24"/>
      <c r="G135" s="24">
        <v>0</v>
      </c>
      <c r="H135" s="18"/>
      <c r="I135" s="18"/>
      <c r="J135" s="18"/>
      <c r="K135" s="24">
        <v>0</v>
      </c>
      <c r="L135" s="24"/>
      <c r="M135" s="49">
        <v>0</v>
      </c>
      <c r="N135" s="41"/>
      <c r="O135" s="41"/>
      <c r="P135" s="18">
        <v>4</v>
      </c>
      <c r="Q135" s="24">
        <v>0</v>
      </c>
      <c r="R135" s="24"/>
      <c r="S135" s="24">
        <v>1.93</v>
      </c>
      <c r="T135" s="18"/>
      <c r="U135" s="18"/>
      <c r="V135" s="18"/>
      <c r="W135" s="24">
        <v>0</v>
      </c>
      <c r="X135" s="24"/>
      <c r="Y135" s="49">
        <v>0</v>
      </c>
      <c r="Z135" s="18"/>
      <c r="AA135" s="89"/>
      <c r="AB135" s="18"/>
      <c r="AC135" s="24">
        <v>0</v>
      </c>
      <c r="AD135" s="24"/>
      <c r="AE135" s="49">
        <v>0</v>
      </c>
      <c r="AF135" s="18"/>
      <c r="AG135" s="18"/>
    </row>
    <row r="136" spans="1:33" ht="47.25">
      <c r="A136" s="8" t="s">
        <v>804</v>
      </c>
      <c r="B136" s="10" t="s">
        <v>954</v>
      </c>
      <c r="C136" s="15" t="s">
        <v>2273</v>
      </c>
      <c r="D136" s="18">
        <v>4</v>
      </c>
      <c r="E136" s="24">
        <v>0</v>
      </c>
      <c r="F136" s="24"/>
      <c r="G136" s="24">
        <v>0.10</v>
      </c>
      <c r="H136" s="18"/>
      <c r="I136" s="18"/>
      <c r="J136" s="18"/>
      <c r="K136" s="24">
        <v>0</v>
      </c>
      <c r="L136" s="24"/>
      <c r="M136" s="49">
        <v>0</v>
      </c>
      <c r="N136" s="41"/>
      <c r="O136" s="41"/>
      <c r="P136" s="18"/>
      <c r="Q136" s="24">
        <v>0</v>
      </c>
      <c r="R136" s="24"/>
      <c r="S136" s="24">
        <v>0</v>
      </c>
      <c r="T136" s="18"/>
      <c r="U136" s="18"/>
      <c r="V136" s="18"/>
      <c r="W136" s="24">
        <v>0</v>
      </c>
      <c r="X136" s="24"/>
      <c r="Y136" s="49">
        <v>0</v>
      </c>
      <c r="Z136" s="18"/>
      <c r="AA136" s="89"/>
      <c r="AB136" s="18"/>
      <c r="AC136" s="24">
        <v>0</v>
      </c>
      <c r="AD136" s="24"/>
      <c r="AE136" s="49">
        <v>0</v>
      </c>
      <c r="AF136" s="18"/>
      <c r="AG136" s="18"/>
    </row>
    <row r="137" spans="1:33" ht="78.75">
      <c r="A137" s="8" t="s">
        <v>805</v>
      </c>
      <c r="B137" s="10" t="s">
        <v>523</v>
      </c>
      <c r="C137" s="15" t="s">
        <v>2274</v>
      </c>
      <c r="D137" s="18"/>
      <c r="E137" s="24">
        <v>0</v>
      </c>
      <c r="F137" s="24"/>
      <c r="G137" s="24">
        <v>0</v>
      </c>
      <c r="H137" s="18"/>
      <c r="I137" s="18"/>
      <c r="J137" s="18"/>
      <c r="K137" s="24">
        <v>0</v>
      </c>
      <c r="L137" s="24"/>
      <c r="M137" s="49">
        <v>0</v>
      </c>
      <c r="N137" s="41"/>
      <c r="O137" s="41"/>
      <c r="P137" s="18"/>
      <c r="Q137" s="24">
        <v>0</v>
      </c>
      <c r="R137" s="24"/>
      <c r="S137" s="24">
        <v>0</v>
      </c>
      <c r="T137" s="18"/>
      <c r="U137" s="18"/>
      <c r="V137" s="18"/>
      <c r="W137" s="24">
        <v>0</v>
      </c>
      <c r="X137" s="24"/>
      <c r="Y137" s="49">
        <v>0</v>
      </c>
      <c r="Z137" s="18"/>
      <c r="AA137" s="89"/>
      <c r="AB137" s="18"/>
      <c r="AC137" s="24">
        <v>0</v>
      </c>
      <c r="AD137" s="24"/>
      <c r="AE137" s="49">
        <v>0</v>
      </c>
      <c r="AF137" s="18"/>
      <c r="AG137" s="18"/>
    </row>
    <row r="138" spans="1:33" ht="78.75">
      <c r="A138" s="8" t="s">
        <v>805</v>
      </c>
      <c r="B138" s="10" t="s">
        <v>524</v>
      </c>
      <c r="C138" s="15" t="s">
        <v>2275</v>
      </c>
      <c r="D138" s="18"/>
      <c r="E138" s="24">
        <v>0</v>
      </c>
      <c r="F138" s="24"/>
      <c r="G138" s="24">
        <v>0</v>
      </c>
      <c r="H138" s="18"/>
      <c r="I138" s="18"/>
      <c r="J138" s="18"/>
      <c r="K138" s="24">
        <v>0</v>
      </c>
      <c r="L138" s="24"/>
      <c r="M138" s="49">
        <v>0</v>
      </c>
      <c r="N138" s="41"/>
      <c r="O138" s="41"/>
      <c r="P138" s="18"/>
      <c r="Q138" s="24">
        <v>0</v>
      </c>
      <c r="R138" s="24"/>
      <c r="S138" s="24">
        <v>0</v>
      </c>
      <c r="T138" s="18"/>
      <c r="U138" s="18"/>
      <c r="V138" s="18"/>
      <c r="W138" s="24">
        <v>0</v>
      </c>
      <c r="X138" s="24"/>
      <c r="Y138" s="49">
        <v>0</v>
      </c>
      <c r="Z138" s="18"/>
      <c r="AA138" s="89"/>
      <c r="AB138" s="18">
        <v>4</v>
      </c>
      <c r="AC138" s="24">
        <v>0</v>
      </c>
      <c r="AD138" s="24"/>
      <c r="AE138" s="49">
        <v>0.56999999999999995</v>
      </c>
      <c r="AF138" s="18"/>
      <c r="AG138" s="18"/>
    </row>
    <row r="139" spans="1:33" ht="63">
      <c r="A139" s="8" t="s">
        <v>805</v>
      </c>
      <c r="B139" s="10" t="s">
        <v>525</v>
      </c>
      <c r="C139" s="15" t="s">
        <v>2276</v>
      </c>
      <c r="D139" s="18"/>
      <c r="E139" s="24">
        <v>0</v>
      </c>
      <c r="F139" s="24"/>
      <c r="G139" s="24">
        <v>0</v>
      </c>
      <c r="H139" s="18"/>
      <c r="I139" s="18"/>
      <c r="J139" s="18"/>
      <c r="K139" s="24">
        <v>0</v>
      </c>
      <c r="L139" s="24"/>
      <c r="M139" s="49">
        <v>0</v>
      </c>
      <c r="N139" s="41"/>
      <c r="O139" s="41"/>
      <c r="P139" s="18"/>
      <c r="Q139" s="24">
        <v>0</v>
      </c>
      <c r="R139" s="24"/>
      <c r="S139" s="24">
        <v>0</v>
      </c>
      <c r="T139" s="18"/>
      <c r="U139" s="18"/>
      <c r="V139" s="18"/>
      <c r="W139" s="24">
        <v>0</v>
      </c>
      <c r="X139" s="24"/>
      <c r="Y139" s="49">
        <v>0</v>
      </c>
      <c r="Z139" s="18"/>
      <c r="AA139" s="89"/>
      <c r="AB139" s="18">
        <v>4</v>
      </c>
      <c r="AC139" s="24">
        <v>0</v>
      </c>
      <c r="AD139" s="24"/>
      <c r="AE139" s="49">
        <v>0.60</v>
      </c>
      <c r="AF139" s="18"/>
      <c r="AG139" s="18"/>
    </row>
    <row r="140" spans="1:33" ht="63">
      <c r="A140" s="8" t="s">
        <v>805</v>
      </c>
      <c r="B140" s="10" t="s">
        <v>526</v>
      </c>
      <c r="C140" s="15" t="s">
        <v>2277</v>
      </c>
      <c r="D140" s="18"/>
      <c r="E140" s="24">
        <v>0</v>
      </c>
      <c r="F140" s="24"/>
      <c r="G140" s="24">
        <v>0</v>
      </c>
      <c r="H140" s="18"/>
      <c r="I140" s="18"/>
      <c r="J140" s="18"/>
      <c r="K140" s="24">
        <v>0</v>
      </c>
      <c r="L140" s="24"/>
      <c r="M140" s="49">
        <v>0</v>
      </c>
      <c r="N140" s="41"/>
      <c r="O140" s="41"/>
      <c r="P140" s="18"/>
      <c r="Q140" s="24">
        <v>0</v>
      </c>
      <c r="R140" s="24"/>
      <c r="S140" s="24">
        <v>0</v>
      </c>
      <c r="T140" s="18"/>
      <c r="U140" s="18"/>
      <c r="V140" s="18"/>
      <c r="W140" s="24">
        <v>0</v>
      </c>
      <c r="X140" s="24"/>
      <c r="Y140" s="49">
        <v>0</v>
      </c>
      <c r="Z140" s="18"/>
      <c r="AA140" s="89"/>
      <c r="AB140" s="18">
        <v>4</v>
      </c>
      <c r="AC140" s="24">
        <v>0</v>
      </c>
      <c r="AD140" s="24"/>
      <c r="AE140" s="49">
        <v>0.57999999999999996</v>
      </c>
      <c r="AF140" s="18"/>
      <c r="AG140" s="18"/>
    </row>
    <row r="141" spans="1:33" ht="63">
      <c r="A141" s="8" t="s">
        <v>805</v>
      </c>
      <c r="B141" s="10" t="s">
        <v>527</v>
      </c>
      <c r="C141" s="15" t="s">
        <v>275</v>
      </c>
      <c r="D141" s="18"/>
      <c r="E141" s="24">
        <v>0</v>
      </c>
      <c r="F141" s="24"/>
      <c r="G141" s="24">
        <v>0</v>
      </c>
      <c r="H141" s="18"/>
      <c r="I141" s="18"/>
      <c r="J141" s="18"/>
      <c r="K141" s="24">
        <v>0</v>
      </c>
      <c r="L141" s="24"/>
      <c r="M141" s="49">
        <v>0</v>
      </c>
      <c r="N141" s="41"/>
      <c r="O141" s="41"/>
      <c r="P141" s="18"/>
      <c r="Q141" s="24">
        <v>0</v>
      </c>
      <c r="R141" s="24"/>
      <c r="S141" s="24">
        <v>0</v>
      </c>
      <c r="T141" s="18"/>
      <c r="U141" s="18"/>
      <c r="V141" s="18"/>
      <c r="W141" s="24">
        <v>0</v>
      </c>
      <c r="X141" s="24"/>
      <c r="Y141" s="49">
        <v>0</v>
      </c>
      <c r="Z141" s="18"/>
      <c r="AA141" s="89"/>
      <c r="AB141" s="18">
        <v>4</v>
      </c>
      <c r="AC141" s="24">
        <v>0</v>
      </c>
      <c r="AD141" s="24"/>
      <c r="AE141" s="49">
        <v>1.1000000000000001</v>
      </c>
      <c r="AF141" s="18"/>
      <c r="AG141" s="18"/>
    </row>
    <row r="142" spans="1:33" ht="63">
      <c r="A142" s="8" t="s">
        <v>805</v>
      </c>
      <c r="B142" s="10" t="s">
        <v>528</v>
      </c>
      <c r="C142" s="15" t="s">
        <v>2278</v>
      </c>
      <c r="D142" s="18"/>
      <c r="E142" s="24">
        <v>0</v>
      </c>
      <c r="F142" s="24"/>
      <c r="G142" s="24">
        <v>0</v>
      </c>
      <c r="H142" s="18"/>
      <c r="I142" s="18"/>
      <c r="J142" s="18"/>
      <c r="K142" s="24">
        <v>0</v>
      </c>
      <c r="L142" s="24"/>
      <c r="M142" s="49">
        <v>0</v>
      </c>
      <c r="N142" s="41"/>
      <c r="O142" s="41"/>
      <c r="P142" s="18"/>
      <c r="Q142" s="24">
        <v>0</v>
      </c>
      <c r="R142" s="24"/>
      <c r="S142" s="24">
        <v>0</v>
      </c>
      <c r="T142" s="18"/>
      <c r="U142" s="18"/>
      <c r="V142" s="18"/>
      <c r="W142" s="24">
        <v>0</v>
      </c>
      <c r="X142" s="24"/>
      <c r="Y142" s="49">
        <v>0</v>
      </c>
      <c r="Z142" s="18"/>
      <c r="AA142" s="89"/>
      <c r="AB142" s="18"/>
      <c r="AC142" s="24">
        <v>0</v>
      </c>
      <c r="AD142" s="24"/>
      <c r="AE142" s="49">
        <v>0</v>
      </c>
      <c r="AF142" s="18"/>
      <c r="AG142" s="18"/>
    </row>
    <row r="143" spans="1:33" ht="78.75">
      <c r="A143" s="8" t="s">
        <v>805</v>
      </c>
      <c r="B143" s="10" t="s">
        <v>131</v>
      </c>
      <c r="C143" s="15" t="s">
        <v>276</v>
      </c>
      <c r="D143" s="18"/>
      <c r="E143" s="24">
        <v>0</v>
      </c>
      <c r="F143" s="24"/>
      <c r="G143" s="24">
        <v>0</v>
      </c>
      <c r="H143" s="18"/>
      <c r="I143" s="18"/>
      <c r="J143" s="18"/>
      <c r="K143" s="24">
        <v>0</v>
      </c>
      <c r="L143" s="24"/>
      <c r="M143" s="49">
        <v>0</v>
      </c>
      <c r="N143" s="41"/>
      <c r="O143" s="41"/>
      <c r="P143" s="18"/>
      <c r="Q143" s="24">
        <v>0</v>
      </c>
      <c r="R143" s="24"/>
      <c r="S143" s="24">
        <v>0</v>
      </c>
      <c r="T143" s="18"/>
      <c r="U143" s="18"/>
      <c r="V143" s="18"/>
      <c r="W143" s="24">
        <v>0</v>
      </c>
      <c r="X143" s="24"/>
      <c r="Y143" s="49">
        <v>0</v>
      </c>
      <c r="Z143" s="18"/>
      <c r="AA143" s="89"/>
      <c r="AB143" s="18">
        <v>4</v>
      </c>
      <c r="AC143" s="24">
        <v>0</v>
      </c>
      <c r="AD143" s="24"/>
      <c r="AE143" s="49">
        <v>1.20</v>
      </c>
      <c r="AF143" s="18"/>
      <c r="AG143" s="18"/>
    </row>
    <row r="144" spans="1:33" ht="47.25">
      <c r="A144" s="8" t="s">
        <v>805</v>
      </c>
      <c r="B144" s="10" t="s">
        <v>132</v>
      </c>
      <c r="C144" s="15" t="s">
        <v>2279</v>
      </c>
      <c r="D144" s="18"/>
      <c r="E144" s="24">
        <v>0</v>
      </c>
      <c r="F144" s="24"/>
      <c r="G144" s="24">
        <v>0</v>
      </c>
      <c r="H144" s="18"/>
      <c r="I144" s="18"/>
      <c r="J144" s="18"/>
      <c r="K144" s="24">
        <v>0</v>
      </c>
      <c r="L144" s="24"/>
      <c r="M144" s="49">
        <v>0</v>
      </c>
      <c r="N144" s="41"/>
      <c r="O144" s="41"/>
      <c r="P144" s="18"/>
      <c r="Q144" s="24">
        <v>0</v>
      </c>
      <c r="R144" s="24"/>
      <c r="S144" s="24">
        <v>0</v>
      </c>
      <c r="T144" s="18"/>
      <c r="U144" s="18"/>
      <c r="V144" s="18"/>
      <c r="W144" s="24">
        <v>0</v>
      </c>
      <c r="X144" s="24"/>
      <c r="Y144" s="49">
        <v>0</v>
      </c>
      <c r="Z144" s="18"/>
      <c r="AA144" s="89"/>
      <c r="AB144" s="18"/>
      <c r="AC144" s="24">
        <v>0</v>
      </c>
      <c r="AD144" s="24"/>
      <c r="AE144" s="49">
        <v>0</v>
      </c>
      <c r="AF144" s="18"/>
      <c r="AG144" s="18"/>
    </row>
    <row r="145" spans="1:33" ht="63">
      <c r="A145" s="8" t="s">
        <v>804</v>
      </c>
      <c r="B145" s="10" t="s">
        <v>955</v>
      </c>
      <c r="C145" s="15" t="s">
        <v>956</v>
      </c>
      <c r="D145" s="18">
        <v>4</v>
      </c>
      <c r="E145" s="24">
        <v>0</v>
      </c>
      <c r="F145" s="24"/>
      <c r="G145" s="24">
        <v>0</v>
      </c>
      <c r="H145" s="18"/>
      <c r="I145" s="18"/>
      <c r="J145" s="18"/>
      <c r="K145" s="24">
        <v>0</v>
      </c>
      <c r="L145" s="24"/>
      <c r="M145" s="49">
        <v>0</v>
      </c>
      <c r="N145" s="41"/>
      <c r="O145" s="41"/>
      <c r="P145" s="18"/>
      <c r="Q145" s="24">
        <v>0</v>
      </c>
      <c r="R145" s="24"/>
      <c r="S145" s="24">
        <v>0</v>
      </c>
      <c r="T145" s="18"/>
      <c r="U145" s="18"/>
      <c r="V145" s="18"/>
      <c r="W145" s="24">
        <v>0</v>
      </c>
      <c r="X145" s="24"/>
      <c r="Y145" s="49">
        <v>0</v>
      </c>
      <c r="Z145" s="18"/>
      <c r="AA145" s="89"/>
      <c r="AB145" s="18"/>
      <c r="AC145" s="24">
        <v>0</v>
      </c>
      <c r="AD145" s="24"/>
      <c r="AE145" s="49">
        <v>0</v>
      </c>
      <c r="AF145" s="18"/>
      <c r="AG145" s="18"/>
    </row>
    <row r="146" spans="1:33" ht="63">
      <c r="A146" s="8" t="s">
        <v>805</v>
      </c>
      <c r="B146" s="10" t="s">
        <v>529</v>
      </c>
      <c r="C146" s="15" t="s">
        <v>2280</v>
      </c>
      <c r="D146" s="18"/>
      <c r="E146" s="24">
        <v>0</v>
      </c>
      <c r="F146" s="24"/>
      <c r="G146" s="24">
        <v>0</v>
      </c>
      <c r="H146" s="18"/>
      <c r="I146" s="18"/>
      <c r="J146" s="18"/>
      <c r="K146" s="24">
        <v>0</v>
      </c>
      <c r="L146" s="24"/>
      <c r="M146" s="49">
        <v>0</v>
      </c>
      <c r="N146" s="41"/>
      <c r="O146" s="41"/>
      <c r="P146" s="18"/>
      <c r="Q146" s="24">
        <v>0</v>
      </c>
      <c r="R146" s="24"/>
      <c r="S146" s="24">
        <v>0</v>
      </c>
      <c r="T146" s="18"/>
      <c r="U146" s="18"/>
      <c r="V146" s="18"/>
      <c r="W146" s="24">
        <v>0</v>
      </c>
      <c r="X146" s="24"/>
      <c r="Y146" s="49">
        <v>0</v>
      </c>
      <c r="Z146" s="18"/>
      <c r="AA146" s="89"/>
      <c r="AB146" s="18">
        <v>4</v>
      </c>
      <c r="AC146" s="24">
        <v>0</v>
      </c>
      <c r="AD146" s="24"/>
      <c r="AE146" s="49">
        <v>1</v>
      </c>
      <c r="AF146" s="18"/>
      <c r="AG146" s="18"/>
    </row>
    <row r="147" spans="1:33" ht="63">
      <c r="A147" s="8" t="s">
        <v>804</v>
      </c>
      <c r="B147" s="10" t="s">
        <v>957</v>
      </c>
      <c r="C147" s="15" t="s">
        <v>958</v>
      </c>
      <c r="D147" s="18">
        <v>4</v>
      </c>
      <c r="E147" s="24">
        <v>0.32</v>
      </c>
      <c r="F147" s="24"/>
      <c r="G147" s="24">
        <v>0</v>
      </c>
      <c r="H147" s="18"/>
      <c r="I147" s="18"/>
      <c r="J147" s="18"/>
      <c r="K147" s="24">
        <v>0</v>
      </c>
      <c r="L147" s="24"/>
      <c r="M147" s="49">
        <v>0</v>
      </c>
      <c r="N147" s="41"/>
      <c r="O147" s="41"/>
      <c r="P147" s="18"/>
      <c r="Q147" s="24">
        <v>0</v>
      </c>
      <c r="R147" s="24"/>
      <c r="S147" s="24">
        <v>0</v>
      </c>
      <c r="T147" s="18"/>
      <c r="U147" s="18"/>
      <c r="V147" s="18"/>
      <c r="W147" s="24">
        <v>0</v>
      </c>
      <c r="X147" s="24"/>
      <c r="Y147" s="49">
        <v>0</v>
      </c>
      <c r="Z147" s="18"/>
      <c r="AA147" s="89"/>
      <c r="AB147" s="18"/>
      <c r="AC147" s="24">
        <v>0</v>
      </c>
      <c r="AD147" s="24"/>
      <c r="AE147" s="49">
        <v>0</v>
      </c>
      <c r="AF147" s="18"/>
      <c r="AG147" s="18"/>
    </row>
    <row r="148" spans="1:33" ht="47.25">
      <c r="A148" s="8" t="s">
        <v>804</v>
      </c>
      <c r="B148" s="10" t="s">
        <v>959</v>
      </c>
      <c r="C148" s="15" t="s">
        <v>960</v>
      </c>
      <c r="D148" s="18">
        <v>4</v>
      </c>
      <c r="E148" s="24">
        <v>0</v>
      </c>
      <c r="F148" s="24"/>
      <c r="G148" s="24">
        <v>0</v>
      </c>
      <c r="H148" s="18"/>
      <c r="I148" s="18"/>
      <c r="J148" s="18"/>
      <c r="K148" s="24">
        <v>0</v>
      </c>
      <c r="L148" s="24"/>
      <c r="M148" s="49">
        <v>0</v>
      </c>
      <c r="N148" s="41"/>
      <c r="O148" s="41"/>
      <c r="P148" s="18"/>
      <c r="Q148" s="24">
        <v>0</v>
      </c>
      <c r="R148" s="24"/>
      <c r="S148" s="24">
        <v>0</v>
      </c>
      <c r="T148" s="18"/>
      <c r="U148" s="18"/>
      <c r="V148" s="18"/>
      <c r="W148" s="24">
        <v>0</v>
      </c>
      <c r="X148" s="24"/>
      <c r="Y148" s="49">
        <v>0</v>
      </c>
      <c r="Z148" s="18"/>
      <c r="AA148" s="89"/>
      <c r="AB148" s="18"/>
      <c r="AC148" s="24">
        <v>0</v>
      </c>
      <c r="AD148" s="24"/>
      <c r="AE148" s="49">
        <v>0</v>
      </c>
      <c r="AF148" s="18"/>
      <c r="AG148" s="18"/>
    </row>
    <row r="149" spans="1:33" ht="47.25">
      <c r="A149" s="8" t="s">
        <v>805</v>
      </c>
      <c r="B149" s="10" t="s">
        <v>213</v>
      </c>
      <c r="C149" s="15" t="s">
        <v>277</v>
      </c>
      <c r="D149" s="18"/>
      <c r="E149" s="24">
        <v>0</v>
      </c>
      <c r="F149" s="24"/>
      <c r="G149" s="24">
        <v>0</v>
      </c>
      <c r="H149" s="18"/>
      <c r="I149" s="18"/>
      <c r="J149" s="18"/>
      <c r="K149" s="24">
        <v>0</v>
      </c>
      <c r="L149" s="24"/>
      <c r="M149" s="49">
        <v>0</v>
      </c>
      <c r="N149" s="41"/>
      <c r="O149" s="41"/>
      <c r="P149" s="18"/>
      <c r="Q149" s="24">
        <v>0</v>
      </c>
      <c r="R149" s="24"/>
      <c r="S149" s="24">
        <v>0</v>
      </c>
      <c r="T149" s="18"/>
      <c r="U149" s="18"/>
      <c r="V149" s="18"/>
      <c r="W149" s="24">
        <v>0</v>
      </c>
      <c r="X149" s="24"/>
      <c r="Y149" s="49">
        <v>0</v>
      </c>
      <c r="Z149" s="18"/>
      <c r="AA149" s="89"/>
      <c r="AB149" s="18">
        <v>4</v>
      </c>
      <c r="AC149" s="24">
        <v>0</v>
      </c>
      <c r="AD149" s="24"/>
      <c r="AE149" s="49">
        <v>2.2000000000000002</v>
      </c>
      <c r="AF149" s="18"/>
      <c r="AG149" s="18"/>
    </row>
    <row r="150" spans="1:33" ht="63">
      <c r="A150" s="8" t="s">
        <v>805</v>
      </c>
      <c r="B150" s="10" t="s">
        <v>133</v>
      </c>
      <c r="C150" s="15" t="s">
        <v>278</v>
      </c>
      <c r="D150" s="18"/>
      <c r="E150" s="24">
        <v>0</v>
      </c>
      <c r="F150" s="24"/>
      <c r="G150" s="24">
        <v>0</v>
      </c>
      <c r="H150" s="18"/>
      <c r="I150" s="18"/>
      <c r="J150" s="18"/>
      <c r="K150" s="24">
        <v>0</v>
      </c>
      <c r="L150" s="24"/>
      <c r="M150" s="49">
        <v>0</v>
      </c>
      <c r="N150" s="41"/>
      <c r="O150" s="41"/>
      <c r="P150" s="18">
        <v>4</v>
      </c>
      <c r="Q150" s="24">
        <v>0</v>
      </c>
      <c r="R150" s="24"/>
      <c r="S150" s="24">
        <v>1.40</v>
      </c>
      <c r="T150" s="18"/>
      <c r="U150" s="18"/>
      <c r="V150" s="18"/>
      <c r="W150" s="24">
        <v>0</v>
      </c>
      <c r="X150" s="24"/>
      <c r="Y150" s="49">
        <v>0</v>
      </c>
      <c r="Z150" s="18"/>
      <c r="AA150" s="89"/>
      <c r="AB150" s="18"/>
      <c r="AC150" s="24">
        <v>0</v>
      </c>
      <c r="AD150" s="24"/>
      <c r="AE150" s="49">
        <v>0</v>
      </c>
      <c r="AF150" s="18"/>
      <c r="AG150" s="18"/>
    </row>
    <row r="151" spans="1:33" ht="94.5">
      <c r="A151" s="8" t="s">
        <v>805</v>
      </c>
      <c r="B151" s="10" t="s">
        <v>134</v>
      </c>
      <c r="C151" s="15" t="s">
        <v>279</v>
      </c>
      <c r="D151" s="18"/>
      <c r="E151" s="24">
        <v>0</v>
      </c>
      <c r="F151" s="24"/>
      <c r="G151" s="24">
        <v>0</v>
      </c>
      <c r="H151" s="18"/>
      <c r="I151" s="18"/>
      <c r="J151" s="18"/>
      <c r="K151" s="24">
        <v>0</v>
      </c>
      <c r="L151" s="24"/>
      <c r="M151" s="49">
        <v>0</v>
      </c>
      <c r="N151" s="41"/>
      <c r="O151" s="41"/>
      <c r="P151" s="18"/>
      <c r="Q151" s="24">
        <v>0</v>
      </c>
      <c r="R151" s="24"/>
      <c r="S151" s="24">
        <v>0</v>
      </c>
      <c r="T151" s="18"/>
      <c r="U151" s="18"/>
      <c r="V151" s="18"/>
      <c r="W151" s="24">
        <v>0</v>
      </c>
      <c r="X151" s="24"/>
      <c r="Y151" s="49">
        <v>0</v>
      </c>
      <c r="Z151" s="18"/>
      <c r="AA151" s="89"/>
      <c r="AB151" s="18"/>
      <c r="AC151" s="24">
        <v>0</v>
      </c>
      <c r="AD151" s="24"/>
      <c r="AE151" s="49">
        <v>0</v>
      </c>
      <c r="AF151" s="18"/>
      <c r="AG151" s="18"/>
    </row>
    <row r="152" spans="1:33" ht="63">
      <c r="A152" s="8" t="s">
        <v>805</v>
      </c>
      <c r="B152" s="10" t="s">
        <v>961</v>
      </c>
      <c r="C152" s="15" t="s">
        <v>962</v>
      </c>
      <c r="D152" s="18"/>
      <c r="E152" s="24">
        <v>0</v>
      </c>
      <c r="F152" s="24"/>
      <c r="G152" s="24">
        <v>0</v>
      </c>
      <c r="H152" s="18"/>
      <c r="I152" s="18"/>
      <c r="J152" s="18"/>
      <c r="K152" s="24">
        <v>0</v>
      </c>
      <c r="L152" s="24"/>
      <c r="M152" s="49">
        <v>0</v>
      </c>
      <c r="N152" s="41"/>
      <c r="O152" s="41"/>
      <c r="P152" s="18"/>
      <c r="Q152" s="24">
        <v>0</v>
      </c>
      <c r="R152" s="24"/>
      <c r="S152" s="24">
        <v>2.85</v>
      </c>
      <c r="T152" s="18"/>
      <c r="U152" s="18"/>
      <c r="V152" s="18"/>
      <c r="W152" s="24">
        <v>0</v>
      </c>
      <c r="X152" s="24"/>
      <c r="Y152" s="49">
        <v>0</v>
      </c>
      <c r="Z152" s="18"/>
      <c r="AA152" s="89"/>
      <c r="AB152" s="18"/>
      <c r="AC152" s="24">
        <v>0</v>
      </c>
      <c r="AD152" s="24"/>
      <c r="AE152" s="49">
        <v>0</v>
      </c>
      <c r="AF152" s="18"/>
      <c r="AG152" s="18"/>
    </row>
    <row r="153" spans="1:33" ht="78.75">
      <c r="A153" s="8" t="s">
        <v>805</v>
      </c>
      <c r="B153" s="10" t="s">
        <v>130</v>
      </c>
      <c r="C153" s="15" t="s">
        <v>280</v>
      </c>
      <c r="D153" s="18"/>
      <c r="E153" s="24">
        <v>0</v>
      </c>
      <c r="F153" s="24"/>
      <c r="G153" s="24">
        <v>0</v>
      </c>
      <c r="H153" s="18"/>
      <c r="I153" s="18"/>
      <c r="J153" s="18"/>
      <c r="K153" s="24">
        <v>0</v>
      </c>
      <c r="L153" s="24"/>
      <c r="M153" s="49">
        <v>0</v>
      </c>
      <c r="N153" s="41"/>
      <c r="O153" s="41"/>
      <c r="P153" s="18">
        <v>4</v>
      </c>
      <c r="Q153" s="24">
        <v>0</v>
      </c>
      <c r="R153" s="24"/>
      <c r="S153" s="24">
        <v>1.40</v>
      </c>
      <c r="T153" s="18"/>
      <c r="U153" s="18"/>
      <c r="V153" s="18"/>
      <c r="W153" s="24">
        <v>0</v>
      </c>
      <c r="X153" s="24"/>
      <c r="Y153" s="49">
        <v>0</v>
      </c>
      <c r="Z153" s="18"/>
      <c r="AA153" s="89"/>
      <c r="AB153" s="18"/>
      <c r="AC153" s="24">
        <v>0</v>
      </c>
      <c r="AD153" s="24"/>
      <c r="AE153" s="49">
        <v>0</v>
      </c>
      <c r="AF153" s="18"/>
      <c r="AG153" s="18"/>
    </row>
    <row r="154" spans="1:33" ht="47.25">
      <c r="A154" s="8" t="s">
        <v>805</v>
      </c>
      <c r="B154" s="10" t="s">
        <v>110</v>
      </c>
      <c r="C154" s="15" t="s">
        <v>281</v>
      </c>
      <c r="D154" s="18"/>
      <c r="E154" s="24">
        <v>0</v>
      </c>
      <c r="F154" s="24"/>
      <c r="G154" s="24">
        <v>0</v>
      </c>
      <c r="H154" s="18"/>
      <c r="I154" s="18"/>
      <c r="J154" s="18"/>
      <c r="K154" s="24">
        <v>0</v>
      </c>
      <c r="L154" s="24"/>
      <c r="M154" s="49">
        <v>0</v>
      </c>
      <c r="N154" s="41"/>
      <c r="O154" s="41"/>
      <c r="P154" s="18"/>
      <c r="Q154" s="24">
        <v>0</v>
      </c>
      <c r="R154" s="24"/>
      <c r="S154" s="24">
        <v>0</v>
      </c>
      <c r="T154" s="18"/>
      <c r="U154" s="18"/>
      <c r="V154" s="18"/>
      <c r="W154" s="24">
        <v>0</v>
      </c>
      <c r="X154" s="24"/>
      <c r="Y154" s="49">
        <v>0</v>
      </c>
      <c r="Z154" s="18"/>
      <c r="AA154" s="89"/>
      <c r="AB154" s="18"/>
      <c r="AC154" s="24">
        <v>0</v>
      </c>
      <c r="AD154" s="24"/>
      <c r="AE154" s="49">
        <v>0</v>
      </c>
      <c r="AF154" s="18"/>
      <c r="AG154" s="18"/>
    </row>
    <row r="155" spans="1:33" ht="63">
      <c r="A155" s="8" t="s">
        <v>805</v>
      </c>
      <c r="B155" s="10" t="s">
        <v>963</v>
      </c>
      <c r="C155" s="15" t="s">
        <v>2734</v>
      </c>
      <c r="D155" s="18">
        <v>4</v>
      </c>
      <c r="E155" s="24">
        <v>0</v>
      </c>
      <c r="F155" s="24"/>
      <c r="G155" s="24">
        <v>0.16</v>
      </c>
      <c r="H155" s="18"/>
      <c r="I155" s="18"/>
      <c r="J155" s="18"/>
      <c r="K155" s="24">
        <v>0</v>
      </c>
      <c r="L155" s="24"/>
      <c r="M155" s="49">
        <v>0</v>
      </c>
      <c r="N155" s="41"/>
      <c r="O155" s="41"/>
      <c r="P155" s="18"/>
      <c r="Q155" s="24">
        <v>0</v>
      </c>
      <c r="R155" s="24"/>
      <c r="S155" s="24">
        <v>0</v>
      </c>
      <c r="T155" s="18"/>
      <c r="U155" s="18"/>
      <c r="V155" s="18"/>
      <c r="W155" s="24">
        <v>0</v>
      </c>
      <c r="X155" s="24"/>
      <c r="Y155" s="49">
        <v>0</v>
      </c>
      <c r="Z155" s="18"/>
      <c r="AA155" s="89"/>
      <c r="AB155" s="18"/>
      <c r="AC155" s="24">
        <v>0</v>
      </c>
      <c r="AD155" s="24"/>
      <c r="AE155" s="49">
        <v>0</v>
      </c>
      <c r="AF155" s="18"/>
      <c r="AG155" s="18"/>
    </row>
    <row r="156" spans="1:33" ht="78.75">
      <c r="A156" s="8" t="s">
        <v>804</v>
      </c>
      <c r="B156" s="10" t="s">
        <v>964</v>
      </c>
      <c r="C156" s="15" t="s">
        <v>2281</v>
      </c>
      <c r="D156" s="18">
        <v>4</v>
      </c>
      <c r="E156" s="24">
        <v>0</v>
      </c>
      <c r="F156" s="24"/>
      <c r="G156" s="24">
        <v>0</v>
      </c>
      <c r="H156" s="18"/>
      <c r="I156" s="18"/>
      <c r="J156" s="18"/>
      <c r="K156" s="24">
        <v>0</v>
      </c>
      <c r="L156" s="24"/>
      <c r="M156" s="49">
        <v>0</v>
      </c>
      <c r="N156" s="41"/>
      <c r="O156" s="41"/>
      <c r="P156" s="18"/>
      <c r="Q156" s="24">
        <v>0</v>
      </c>
      <c r="R156" s="24"/>
      <c r="S156" s="24">
        <v>0</v>
      </c>
      <c r="T156" s="18"/>
      <c r="U156" s="18"/>
      <c r="V156" s="18"/>
      <c r="W156" s="24">
        <v>0</v>
      </c>
      <c r="X156" s="24"/>
      <c r="Y156" s="49">
        <v>0</v>
      </c>
      <c r="Z156" s="18"/>
      <c r="AA156" s="89"/>
      <c r="AB156" s="18"/>
      <c r="AC156" s="24">
        <v>0</v>
      </c>
      <c r="AD156" s="24"/>
      <c r="AE156" s="49">
        <v>0</v>
      </c>
      <c r="AF156" s="18"/>
      <c r="AG156" s="18"/>
    </row>
    <row r="157" spans="1:33" ht="110.25">
      <c r="A157" s="8" t="s">
        <v>804</v>
      </c>
      <c r="B157" s="10" t="s">
        <v>965</v>
      </c>
      <c r="C157" s="15" t="s">
        <v>2282</v>
      </c>
      <c r="D157" s="18">
        <v>4</v>
      </c>
      <c r="E157" s="24">
        <v>0.40</v>
      </c>
      <c r="F157" s="24"/>
      <c r="G157" s="24">
        <v>0</v>
      </c>
      <c r="H157" s="18"/>
      <c r="I157" s="18"/>
      <c r="J157" s="18"/>
      <c r="K157" s="24">
        <v>0</v>
      </c>
      <c r="L157" s="24"/>
      <c r="M157" s="49">
        <v>0</v>
      </c>
      <c r="N157" s="41"/>
      <c r="O157" s="41"/>
      <c r="P157" s="18"/>
      <c r="Q157" s="24">
        <v>0</v>
      </c>
      <c r="R157" s="24"/>
      <c r="S157" s="24">
        <v>0</v>
      </c>
      <c r="T157" s="18"/>
      <c r="U157" s="18"/>
      <c r="V157" s="18"/>
      <c r="W157" s="24">
        <v>0</v>
      </c>
      <c r="X157" s="24"/>
      <c r="Y157" s="49">
        <v>0</v>
      </c>
      <c r="Z157" s="18"/>
      <c r="AA157" s="89"/>
      <c r="AB157" s="18"/>
      <c r="AC157" s="24">
        <v>0</v>
      </c>
      <c r="AD157" s="24"/>
      <c r="AE157" s="49">
        <v>0</v>
      </c>
      <c r="AF157" s="18"/>
      <c r="AG157" s="18"/>
    </row>
    <row r="158" spans="1:33" ht="15.75">
      <c r="A158" s="8" t="s">
        <v>805</v>
      </c>
      <c r="B158" s="10" t="s">
        <v>229</v>
      </c>
      <c r="C158" s="54" t="s">
        <v>2735</v>
      </c>
      <c r="D158" s="18"/>
      <c r="E158" s="24">
        <v>0</v>
      </c>
      <c r="F158" s="24"/>
      <c r="G158" s="24">
        <v>0</v>
      </c>
      <c r="H158" s="18"/>
      <c r="I158" s="18"/>
      <c r="J158" s="18"/>
      <c r="K158" s="24">
        <v>0</v>
      </c>
      <c r="L158" s="24"/>
      <c r="M158" s="49">
        <v>0</v>
      </c>
      <c r="N158" s="41"/>
      <c r="O158" s="41"/>
      <c r="P158" s="18"/>
      <c r="Q158" s="24">
        <v>0</v>
      </c>
      <c r="R158" s="24"/>
      <c r="S158" s="24">
        <v>0</v>
      </c>
      <c r="T158" s="18"/>
      <c r="U158" s="18"/>
      <c r="V158" s="18"/>
      <c r="W158" s="24">
        <v>0</v>
      </c>
      <c r="X158" s="24"/>
      <c r="Y158" s="49">
        <v>0</v>
      </c>
      <c r="Z158" s="18"/>
      <c r="AA158" s="89"/>
      <c r="AB158" s="18"/>
      <c r="AC158" s="24">
        <v>0</v>
      </c>
      <c r="AD158" s="24"/>
      <c r="AE158" s="49">
        <v>0</v>
      </c>
      <c r="AF158" s="18"/>
      <c r="AG158" s="18"/>
    </row>
    <row r="159" spans="1:33" ht="15.75">
      <c r="A159" s="8" t="s">
        <v>804</v>
      </c>
      <c r="B159" s="10" t="s">
        <v>966</v>
      </c>
      <c r="C159" s="54" t="s">
        <v>2748</v>
      </c>
      <c r="D159" s="18">
        <v>0</v>
      </c>
      <c r="E159" s="24">
        <v>0</v>
      </c>
      <c r="F159" s="24"/>
      <c r="G159" s="24">
        <v>0</v>
      </c>
      <c r="H159" s="18"/>
      <c r="I159" s="18"/>
      <c r="J159" s="18">
        <v>4</v>
      </c>
      <c r="K159" s="24">
        <v>55.81</v>
      </c>
      <c r="L159" s="24"/>
      <c r="M159" s="49">
        <v>0</v>
      </c>
      <c r="N159" s="41"/>
      <c r="O159" s="41"/>
      <c r="P159" s="18">
        <v>4</v>
      </c>
      <c r="Q159" s="24">
        <v>41.06</v>
      </c>
      <c r="R159" s="24"/>
      <c r="S159" s="24">
        <v>0</v>
      </c>
      <c r="T159" s="18"/>
      <c r="U159" s="18"/>
      <c r="V159" s="18">
        <v>4</v>
      </c>
      <c r="W159" s="24">
        <v>83.313999999999993</v>
      </c>
      <c r="X159" s="24"/>
      <c r="Y159" s="49">
        <v>0</v>
      </c>
      <c r="Z159" s="18"/>
      <c r="AA159" s="89"/>
      <c r="AB159" s="18">
        <v>4</v>
      </c>
      <c r="AC159" s="24">
        <v>100.754</v>
      </c>
      <c r="AD159" s="24"/>
      <c r="AE159" s="49">
        <v>0</v>
      </c>
      <c r="AF159" s="18"/>
      <c r="AG159" s="18"/>
    </row>
    <row r="160" spans="1:33" ht="31.5">
      <c r="A160" s="8" t="s">
        <v>804</v>
      </c>
      <c r="B160" s="10" t="s">
        <v>967</v>
      </c>
      <c r="C160" s="15" t="s">
        <v>968</v>
      </c>
      <c r="D160" s="18">
        <v>4</v>
      </c>
      <c r="E160" s="24">
        <v>0</v>
      </c>
      <c r="F160" s="24"/>
      <c r="G160" s="24">
        <v>0</v>
      </c>
      <c r="H160" s="18"/>
      <c r="I160" s="18"/>
      <c r="J160" s="18"/>
      <c r="K160" s="24">
        <v>0</v>
      </c>
      <c r="L160" s="24"/>
      <c r="M160" s="49">
        <v>0</v>
      </c>
      <c r="N160" s="41"/>
      <c r="O160" s="41"/>
      <c r="P160" s="18"/>
      <c r="Q160" s="24">
        <v>0</v>
      </c>
      <c r="R160" s="24"/>
      <c r="S160" s="24">
        <v>0</v>
      </c>
      <c r="T160" s="18"/>
      <c r="U160" s="18"/>
      <c r="V160" s="18"/>
      <c r="W160" s="24">
        <v>0</v>
      </c>
      <c r="X160" s="24"/>
      <c r="Y160" s="49">
        <v>0</v>
      </c>
      <c r="Z160" s="18"/>
      <c r="AA160" s="89"/>
      <c r="AB160" s="18"/>
      <c r="AC160" s="24">
        <v>0</v>
      </c>
      <c r="AD160" s="24"/>
      <c r="AE160" s="49">
        <v>0</v>
      </c>
      <c r="AF160" s="18"/>
      <c r="AG160" s="18"/>
    </row>
    <row r="161" spans="1:33" ht="47.25">
      <c r="A161" s="8" t="s">
        <v>804</v>
      </c>
      <c r="B161" s="10" t="s">
        <v>969</v>
      </c>
      <c r="C161" s="15" t="s">
        <v>970</v>
      </c>
      <c r="D161" s="18">
        <v>4</v>
      </c>
      <c r="E161" s="24">
        <v>0</v>
      </c>
      <c r="F161" s="24"/>
      <c r="G161" s="24">
        <v>0.20</v>
      </c>
      <c r="H161" s="18"/>
      <c r="I161" s="18"/>
      <c r="J161" s="18"/>
      <c r="K161" s="24">
        <v>0</v>
      </c>
      <c r="L161" s="24"/>
      <c r="M161" s="49">
        <v>0</v>
      </c>
      <c r="N161" s="41"/>
      <c r="O161" s="41"/>
      <c r="P161" s="18"/>
      <c r="Q161" s="24">
        <v>0</v>
      </c>
      <c r="R161" s="24"/>
      <c r="S161" s="24">
        <v>0</v>
      </c>
      <c r="T161" s="18"/>
      <c r="U161" s="18"/>
      <c r="V161" s="18"/>
      <c r="W161" s="24">
        <v>0</v>
      </c>
      <c r="X161" s="24"/>
      <c r="Y161" s="49">
        <v>0</v>
      </c>
      <c r="Z161" s="18"/>
      <c r="AA161" s="89"/>
      <c r="AB161" s="18"/>
      <c r="AC161" s="24">
        <v>0</v>
      </c>
      <c r="AD161" s="24"/>
      <c r="AE161" s="49">
        <v>0</v>
      </c>
      <c r="AF161" s="18"/>
      <c r="AG161" s="18"/>
    </row>
    <row r="162" spans="1:33" ht="47.25">
      <c r="A162" s="8" t="s">
        <v>804</v>
      </c>
      <c r="B162" s="10" t="s">
        <v>971</v>
      </c>
      <c r="C162" s="15" t="s">
        <v>972</v>
      </c>
      <c r="D162" s="18">
        <v>4</v>
      </c>
      <c r="E162" s="24">
        <v>1.26</v>
      </c>
      <c r="F162" s="24"/>
      <c r="G162" s="24">
        <v>0</v>
      </c>
      <c r="H162" s="18"/>
      <c r="I162" s="18"/>
      <c r="J162" s="18"/>
      <c r="K162" s="24">
        <v>0</v>
      </c>
      <c r="L162" s="24"/>
      <c r="M162" s="49">
        <v>0</v>
      </c>
      <c r="N162" s="41"/>
      <c r="O162" s="41"/>
      <c r="P162" s="18"/>
      <c r="Q162" s="24">
        <v>0</v>
      </c>
      <c r="R162" s="24"/>
      <c r="S162" s="24">
        <v>0</v>
      </c>
      <c r="T162" s="18"/>
      <c r="U162" s="18"/>
      <c r="V162" s="18"/>
      <c r="W162" s="24">
        <v>0</v>
      </c>
      <c r="X162" s="24"/>
      <c r="Y162" s="49">
        <v>0</v>
      </c>
      <c r="Z162" s="18"/>
      <c r="AA162" s="89"/>
      <c r="AB162" s="18"/>
      <c r="AC162" s="24">
        <v>0</v>
      </c>
      <c r="AD162" s="24"/>
      <c r="AE162" s="49">
        <v>0</v>
      </c>
      <c r="AF162" s="18"/>
      <c r="AG162" s="18"/>
    </row>
    <row r="163" spans="1:33" ht="63">
      <c r="A163" s="8" t="s">
        <v>804</v>
      </c>
      <c r="B163" s="10" t="s">
        <v>973</v>
      </c>
      <c r="C163" s="15" t="s">
        <v>974</v>
      </c>
      <c r="D163" s="18">
        <v>4</v>
      </c>
      <c r="E163" s="24">
        <v>1</v>
      </c>
      <c r="F163" s="24"/>
      <c r="G163" s="24">
        <v>0</v>
      </c>
      <c r="H163" s="18"/>
      <c r="I163" s="18"/>
      <c r="J163" s="18"/>
      <c r="K163" s="24">
        <v>0</v>
      </c>
      <c r="L163" s="24"/>
      <c r="M163" s="49">
        <v>0</v>
      </c>
      <c r="N163" s="41"/>
      <c r="O163" s="41"/>
      <c r="P163" s="18"/>
      <c r="Q163" s="24">
        <v>0</v>
      </c>
      <c r="R163" s="24"/>
      <c r="S163" s="24">
        <v>0</v>
      </c>
      <c r="T163" s="18"/>
      <c r="U163" s="18"/>
      <c r="V163" s="18"/>
      <c r="W163" s="24">
        <v>0</v>
      </c>
      <c r="X163" s="24"/>
      <c r="Y163" s="49">
        <v>0</v>
      </c>
      <c r="Z163" s="18"/>
      <c r="AA163" s="89"/>
      <c r="AB163" s="18"/>
      <c r="AC163" s="24">
        <v>0</v>
      </c>
      <c r="AD163" s="24"/>
      <c r="AE163" s="49">
        <v>0</v>
      </c>
      <c r="AF163" s="18"/>
      <c r="AG163" s="18"/>
    </row>
    <row r="164" spans="1:33" ht="126">
      <c r="A164" s="8" t="s">
        <v>804</v>
      </c>
      <c r="B164" s="10" t="s">
        <v>975</v>
      </c>
      <c r="C164" s="15" t="s">
        <v>976</v>
      </c>
      <c r="D164" s="18">
        <v>4</v>
      </c>
      <c r="E164" s="24">
        <v>0</v>
      </c>
      <c r="F164" s="24"/>
      <c r="G164" s="24">
        <v>0.95</v>
      </c>
      <c r="H164" s="18"/>
      <c r="I164" s="18"/>
      <c r="J164" s="18"/>
      <c r="K164" s="24">
        <v>0</v>
      </c>
      <c r="L164" s="24"/>
      <c r="M164" s="49">
        <v>0</v>
      </c>
      <c r="N164" s="41"/>
      <c r="O164" s="41"/>
      <c r="P164" s="18"/>
      <c r="Q164" s="24">
        <v>0</v>
      </c>
      <c r="R164" s="24"/>
      <c r="S164" s="24">
        <v>0</v>
      </c>
      <c r="T164" s="18"/>
      <c r="U164" s="18"/>
      <c r="V164" s="18"/>
      <c r="W164" s="24">
        <v>0</v>
      </c>
      <c r="X164" s="24"/>
      <c r="Y164" s="49">
        <v>0</v>
      </c>
      <c r="Z164" s="18"/>
      <c r="AA164" s="89"/>
      <c r="AB164" s="18"/>
      <c r="AC164" s="24">
        <v>0</v>
      </c>
      <c r="AD164" s="24"/>
      <c r="AE164" s="49">
        <v>0</v>
      </c>
      <c r="AF164" s="18"/>
      <c r="AG164" s="18"/>
    </row>
    <row r="165" spans="1:33" ht="47.25">
      <c r="A165" s="8" t="s">
        <v>805</v>
      </c>
      <c r="B165" s="10" t="s">
        <v>105</v>
      </c>
      <c r="C165" s="15" t="s">
        <v>282</v>
      </c>
      <c r="D165" s="18"/>
      <c r="E165" s="24">
        <v>0</v>
      </c>
      <c r="F165" s="24"/>
      <c r="G165" s="24">
        <v>0</v>
      </c>
      <c r="H165" s="18"/>
      <c r="I165" s="18"/>
      <c r="J165" s="18"/>
      <c r="K165" s="24">
        <v>0</v>
      </c>
      <c r="L165" s="24"/>
      <c r="M165" s="49">
        <v>0</v>
      </c>
      <c r="N165" s="41"/>
      <c r="O165" s="41"/>
      <c r="P165" s="18"/>
      <c r="Q165" s="24">
        <v>0</v>
      </c>
      <c r="R165" s="24"/>
      <c r="S165" s="24">
        <v>0</v>
      </c>
      <c r="T165" s="18"/>
      <c r="U165" s="18"/>
      <c r="V165" s="18"/>
      <c r="W165" s="24">
        <v>0</v>
      </c>
      <c r="X165" s="24"/>
      <c r="Y165" s="49">
        <v>0</v>
      </c>
      <c r="Z165" s="18"/>
      <c r="AA165" s="89"/>
      <c r="AB165" s="18"/>
      <c r="AC165" s="24">
        <v>0</v>
      </c>
      <c r="AD165" s="24"/>
      <c r="AE165" s="49">
        <v>0</v>
      </c>
      <c r="AF165" s="18"/>
      <c r="AG165" s="18"/>
    </row>
    <row r="166" spans="1:33" ht="78.75">
      <c r="A166" s="8" t="s">
        <v>804</v>
      </c>
      <c r="B166" s="10" t="s">
        <v>977</v>
      </c>
      <c r="C166" s="15" t="s">
        <v>2283</v>
      </c>
      <c r="D166" s="18">
        <v>4</v>
      </c>
      <c r="E166" s="24">
        <v>0.80</v>
      </c>
      <c r="F166" s="24"/>
      <c r="G166" s="24">
        <v>0</v>
      </c>
      <c r="H166" s="18"/>
      <c r="I166" s="18"/>
      <c r="J166" s="18"/>
      <c r="K166" s="24">
        <v>0</v>
      </c>
      <c r="L166" s="24"/>
      <c r="M166" s="49">
        <v>0</v>
      </c>
      <c r="N166" s="41"/>
      <c r="O166" s="41"/>
      <c r="P166" s="18"/>
      <c r="Q166" s="24">
        <v>0</v>
      </c>
      <c r="R166" s="24"/>
      <c r="S166" s="24">
        <v>0</v>
      </c>
      <c r="T166" s="18"/>
      <c r="U166" s="18"/>
      <c r="V166" s="18"/>
      <c r="W166" s="24">
        <v>0</v>
      </c>
      <c r="X166" s="24"/>
      <c r="Y166" s="49">
        <v>0</v>
      </c>
      <c r="Z166" s="18"/>
      <c r="AA166" s="89"/>
      <c r="AB166" s="18"/>
      <c r="AC166" s="24">
        <v>0</v>
      </c>
      <c r="AD166" s="24"/>
      <c r="AE166" s="49">
        <v>0</v>
      </c>
      <c r="AF166" s="18"/>
      <c r="AG166" s="18"/>
    </row>
    <row r="167" spans="1:33" ht="63">
      <c r="A167" s="8" t="s">
        <v>805</v>
      </c>
      <c r="B167" s="10" t="s">
        <v>530</v>
      </c>
      <c r="C167" s="15" t="s">
        <v>727</v>
      </c>
      <c r="D167" s="18"/>
      <c r="E167" s="24">
        <v>0</v>
      </c>
      <c r="F167" s="24"/>
      <c r="G167" s="24">
        <v>0</v>
      </c>
      <c r="H167" s="18"/>
      <c r="I167" s="18"/>
      <c r="J167" s="18"/>
      <c r="K167" s="24">
        <v>0</v>
      </c>
      <c r="L167" s="24"/>
      <c r="M167" s="49">
        <v>0</v>
      </c>
      <c r="N167" s="41"/>
      <c r="O167" s="41"/>
      <c r="P167" s="18"/>
      <c r="Q167" s="24">
        <v>0</v>
      </c>
      <c r="R167" s="24"/>
      <c r="S167" s="24">
        <v>0</v>
      </c>
      <c r="T167" s="18"/>
      <c r="U167" s="18"/>
      <c r="V167" s="18"/>
      <c r="W167" s="24">
        <v>0</v>
      </c>
      <c r="X167" s="24"/>
      <c r="Y167" s="49">
        <v>0</v>
      </c>
      <c r="Z167" s="18"/>
      <c r="AA167" s="89"/>
      <c r="AB167" s="18">
        <v>4</v>
      </c>
      <c r="AC167" s="24">
        <v>1</v>
      </c>
      <c r="AD167" s="24"/>
      <c r="AE167" s="49">
        <v>1.48</v>
      </c>
      <c r="AF167" s="18"/>
      <c r="AG167" s="18"/>
    </row>
    <row r="168" spans="1:33" ht="63">
      <c r="A168" s="8" t="s">
        <v>804</v>
      </c>
      <c r="B168" s="10" t="s">
        <v>978</v>
      </c>
      <c r="C168" s="15" t="s">
        <v>979</v>
      </c>
      <c r="D168" s="18">
        <v>4</v>
      </c>
      <c r="E168" s="24">
        <v>0.63</v>
      </c>
      <c r="F168" s="24"/>
      <c r="G168" s="24">
        <v>0</v>
      </c>
      <c r="H168" s="18"/>
      <c r="I168" s="18"/>
      <c r="J168" s="18"/>
      <c r="K168" s="24">
        <v>0</v>
      </c>
      <c r="L168" s="24"/>
      <c r="M168" s="49">
        <v>0</v>
      </c>
      <c r="N168" s="41"/>
      <c r="O168" s="41"/>
      <c r="P168" s="18"/>
      <c r="Q168" s="24">
        <v>0</v>
      </c>
      <c r="R168" s="24"/>
      <c r="S168" s="24">
        <v>0</v>
      </c>
      <c r="T168" s="18"/>
      <c r="U168" s="18"/>
      <c r="V168" s="18"/>
      <c r="W168" s="24">
        <v>0</v>
      </c>
      <c r="X168" s="24"/>
      <c r="Y168" s="49">
        <v>0</v>
      </c>
      <c r="Z168" s="18"/>
      <c r="AA168" s="89"/>
      <c r="AB168" s="18"/>
      <c r="AC168" s="24">
        <v>0</v>
      </c>
      <c r="AD168" s="24"/>
      <c r="AE168" s="49">
        <v>0</v>
      </c>
      <c r="AF168" s="18"/>
      <c r="AG168" s="18"/>
    </row>
    <row r="169" spans="1:33" ht="63">
      <c r="A169" s="8" t="s">
        <v>805</v>
      </c>
      <c r="B169" s="10" t="s">
        <v>531</v>
      </c>
      <c r="C169" s="15" t="s">
        <v>283</v>
      </c>
      <c r="D169" s="18"/>
      <c r="E169" s="24">
        <v>0</v>
      </c>
      <c r="F169" s="24"/>
      <c r="G169" s="24">
        <v>0</v>
      </c>
      <c r="H169" s="18"/>
      <c r="I169" s="18"/>
      <c r="J169" s="18"/>
      <c r="K169" s="24">
        <v>0</v>
      </c>
      <c r="L169" s="24"/>
      <c r="M169" s="49">
        <v>0</v>
      </c>
      <c r="N169" s="41"/>
      <c r="O169" s="41"/>
      <c r="P169" s="18"/>
      <c r="Q169" s="24">
        <v>0</v>
      </c>
      <c r="R169" s="24"/>
      <c r="S169" s="24">
        <v>0</v>
      </c>
      <c r="T169" s="18"/>
      <c r="U169" s="18"/>
      <c r="V169" s="18">
        <v>4</v>
      </c>
      <c r="W169" s="24">
        <v>0</v>
      </c>
      <c r="X169" s="24"/>
      <c r="Y169" s="49">
        <v>1.65</v>
      </c>
      <c r="Z169" s="18"/>
      <c r="AA169" s="89"/>
      <c r="AB169" s="18"/>
      <c r="AC169" s="24">
        <v>0</v>
      </c>
      <c r="AD169" s="24"/>
      <c r="AE169" s="49">
        <v>0</v>
      </c>
      <c r="AF169" s="18"/>
      <c r="AG169" s="18"/>
    </row>
    <row r="170" spans="1:33" ht="94.5">
      <c r="A170" s="8" t="s">
        <v>804</v>
      </c>
      <c r="B170" s="10" t="s">
        <v>980</v>
      </c>
      <c r="C170" s="15" t="s">
        <v>2284</v>
      </c>
      <c r="D170" s="18">
        <v>4</v>
      </c>
      <c r="E170" s="24">
        <v>0</v>
      </c>
      <c r="F170" s="24"/>
      <c r="G170" s="24">
        <v>0</v>
      </c>
      <c r="H170" s="18"/>
      <c r="I170" s="18"/>
      <c r="J170" s="18"/>
      <c r="K170" s="24">
        <v>0</v>
      </c>
      <c r="L170" s="24"/>
      <c r="M170" s="49">
        <v>0</v>
      </c>
      <c r="N170" s="41"/>
      <c r="O170" s="41"/>
      <c r="P170" s="18"/>
      <c r="Q170" s="24">
        <v>0</v>
      </c>
      <c r="R170" s="24"/>
      <c r="S170" s="24">
        <v>0</v>
      </c>
      <c r="T170" s="18"/>
      <c r="U170" s="18"/>
      <c r="V170" s="18"/>
      <c r="W170" s="24">
        <v>0</v>
      </c>
      <c r="X170" s="24"/>
      <c r="Y170" s="49">
        <v>0</v>
      </c>
      <c r="Z170" s="18"/>
      <c r="AA170" s="89"/>
      <c r="AB170" s="18"/>
      <c r="AC170" s="24">
        <v>0</v>
      </c>
      <c r="AD170" s="24"/>
      <c r="AE170" s="49">
        <v>0</v>
      </c>
      <c r="AF170" s="18"/>
      <c r="AG170" s="18"/>
    </row>
    <row r="171" spans="1:33" ht="47.25">
      <c r="A171" s="8" t="s">
        <v>804</v>
      </c>
      <c r="B171" s="10" t="s">
        <v>981</v>
      </c>
      <c r="C171" s="15" t="s">
        <v>2285</v>
      </c>
      <c r="D171" s="18">
        <v>4</v>
      </c>
      <c r="E171" s="24">
        <v>0</v>
      </c>
      <c r="F171" s="24"/>
      <c r="G171" s="24">
        <v>0</v>
      </c>
      <c r="H171" s="18"/>
      <c r="I171" s="18"/>
      <c r="J171" s="18"/>
      <c r="K171" s="24">
        <v>0</v>
      </c>
      <c r="L171" s="24"/>
      <c r="M171" s="49">
        <v>0</v>
      </c>
      <c r="N171" s="41"/>
      <c r="O171" s="41"/>
      <c r="P171" s="18"/>
      <c r="Q171" s="24">
        <v>0</v>
      </c>
      <c r="R171" s="24"/>
      <c r="S171" s="24">
        <v>0</v>
      </c>
      <c r="T171" s="18"/>
      <c r="U171" s="18"/>
      <c r="V171" s="18"/>
      <c r="W171" s="24">
        <v>0</v>
      </c>
      <c r="X171" s="24"/>
      <c r="Y171" s="49">
        <v>0</v>
      </c>
      <c r="Z171" s="18"/>
      <c r="AA171" s="89"/>
      <c r="AB171" s="18"/>
      <c r="AC171" s="24">
        <v>0</v>
      </c>
      <c r="AD171" s="24"/>
      <c r="AE171" s="49">
        <v>0</v>
      </c>
      <c r="AF171" s="18"/>
      <c r="AG171" s="18"/>
    </row>
    <row r="172" spans="1:33" ht="94.5">
      <c r="A172" s="8" t="s">
        <v>805</v>
      </c>
      <c r="B172" s="10" t="s">
        <v>982</v>
      </c>
      <c r="C172" s="15" t="s">
        <v>2286</v>
      </c>
      <c r="D172" s="18">
        <v>4</v>
      </c>
      <c r="E172" s="24">
        <v>0</v>
      </c>
      <c r="F172" s="24"/>
      <c r="G172" s="24">
        <v>0.40</v>
      </c>
      <c r="H172" s="18"/>
      <c r="I172" s="18"/>
      <c r="J172" s="18"/>
      <c r="K172" s="24">
        <v>0</v>
      </c>
      <c r="L172" s="24"/>
      <c r="M172" s="49">
        <v>0</v>
      </c>
      <c r="N172" s="41"/>
      <c r="O172" s="41"/>
      <c r="P172" s="18"/>
      <c r="Q172" s="24">
        <v>0</v>
      </c>
      <c r="R172" s="24"/>
      <c r="S172" s="24">
        <v>0</v>
      </c>
      <c r="T172" s="18"/>
      <c r="U172" s="18"/>
      <c r="V172" s="18"/>
      <c r="W172" s="24">
        <v>0</v>
      </c>
      <c r="X172" s="24"/>
      <c r="Y172" s="49">
        <v>0</v>
      </c>
      <c r="Z172" s="18"/>
      <c r="AA172" s="89"/>
      <c r="AB172" s="18"/>
      <c r="AC172" s="24">
        <v>0</v>
      </c>
      <c r="AD172" s="24"/>
      <c r="AE172" s="49">
        <v>0</v>
      </c>
      <c r="AF172" s="18"/>
      <c r="AG172" s="18"/>
    </row>
    <row r="173" spans="1:33" ht="110.25">
      <c r="A173" s="8" t="s">
        <v>804</v>
      </c>
      <c r="B173" s="10" t="s">
        <v>983</v>
      </c>
      <c r="C173" s="15" t="s">
        <v>2287</v>
      </c>
      <c r="D173" s="18">
        <v>4</v>
      </c>
      <c r="E173" s="24">
        <v>0</v>
      </c>
      <c r="F173" s="24"/>
      <c r="G173" s="24">
        <v>0</v>
      </c>
      <c r="H173" s="18"/>
      <c r="I173" s="18"/>
      <c r="J173" s="18"/>
      <c r="K173" s="24">
        <v>0</v>
      </c>
      <c r="L173" s="24"/>
      <c r="M173" s="49">
        <v>0</v>
      </c>
      <c r="N173" s="41"/>
      <c r="O173" s="41"/>
      <c r="P173" s="18"/>
      <c r="Q173" s="24">
        <v>0</v>
      </c>
      <c r="R173" s="24"/>
      <c r="S173" s="24">
        <v>0</v>
      </c>
      <c r="T173" s="18"/>
      <c r="U173" s="18"/>
      <c r="V173" s="18"/>
      <c r="W173" s="24">
        <v>0</v>
      </c>
      <c r="X173" s="24"/>
      <c r="Y173" s="49">
        <v>0</v>
      </c>
      <c r="Z173" s="18"/>
      <c r="AA173" s="89"/>
      <c r="AB173" s="18"/>
      <c r="AC173" s="24">
        <v>0</v>
      </c>
      <c r="AD173" s="24"/>
      <c r="AE173" s="49">
        <v>0</v>
      </c>
      <c r="AF173" s="18"/>
      <c r="AG173" s="18"/>
    </row>
    <row r="174" spans="1:33" ht="47.25">
      <c r="A174" s="8" t="s">
        <v>804</v>
      </c>
      <c r="B174" s="10" t="s">
        <v>532</v>
      </c>
      <c r="C174" s="15" t="s">
        <v>284</v>
      </c>
      <c r="D174" s="18"/>
      <c r="E174" s="24">
        <v>0</v>
      </c>
      <c r="F174" s="24"/>
      <c r="G174" s="24">
        <v>0</v>
      </c>
      <c r="H174" s="18"/>
      <c r="I174" s="18"/>
      <c r="J174" s="18"/>
      <c r="K174" s="24">
        <v>0</v>
      </c>
      <c r="L174" s="24"/>
      <c r="M174" s="49">
        <v>0</v>
      </c>
      <c r="N174" s="41"/>
      <c r="O174" s="41"/>
      <c r="P174" s="18"/>
      <c r="Q174" s="24">
        <v>0</v>
      </c>
      <c r="R174" s="24"/>
      <c r="S174" s="24">
        <v>0</v>
      </c>
      <c r="T174" s="18"/>
      <c r="U174" s="18"/>
      <c r="V174" s="18">
        <v>4</v>
      </c>
      <c r="W174" s="24">
        <v>0</v>
      </c>
      <c r="X174" s="24"/>
      <c r="Y174" s="49">
        <v>0</v>
      </c>
      <c r="Z174" s="18"/>
      <c r="AA174" s="89"/>
      <c r="AB174" s="18"/>
      <c r="AC174" s="24">
        <v>0</v>
      </c>
      <c r="AD174" s="24"/>
      <c r="AE174" s="49">
        <v>0</v>
      </c>
      <c r="AF174" s="18"/>
      <c r="AG174" s="18"/>
    </row>
    <row r="175" spans="1:33" ht="63">
      <c r="A175" s="8" t="s">
        <v>805</v>
      </c>
      <c r="B175" s="10" t="s">
        <v>533</v>
      </c>
      <c r="C175" s="15" t="s">
        <v>728</v>
      </c>
      <c r="D175" s="18"/>
      <c r="E175" s="24">
        <v>0</v>
      </c>
      <c r="F175" s="24"/>
      <c r="G175" s="24">
        <v>0</v>
      </c>
      <c r="H175" s="18"/>
      <c r="I175" s="18"/>
      <c r="J175" s="18"/>
      <c r="K175" s="24">
        <v>0</v>
      </c>
      <c r="L175" s="24"/>
      <c r="M175" s="49">
        <v>0</v>
      </c>
      <c r="N175" s="41"/>
      <c r="O175" s="41"/>
      <c r="P175" s="18"/>
      <c r="Q175" s="24">
        <v>0</v>
      </c>
      <c r="R175" s="24"/>
      <c r="S175" s="24">
        <v>0</v>
      </c>
      <c r="T175" s="18"/>
      <c r="U175" s="18"/>
      <c r="V175" s="18"/>
      <c r="W175" s="24">
        <v>0</v>
      </c>
      <c r="X175" s="24"/>
      <c r="Y175" s="49">
        <v>0</v>
      </c>
      <c r="Z175" s="18"/>
      <c r="AA175" s="89"/>
      <c r="AB175" s="18">
        <v>4</v>
      </c>
      <c r="AC175" s="24">
        <v>1</v>
      </c>
      <c r="AD175" s="24"/>
      <c r="AE175" s="49">
        <v>1.5</v>
      </c>
      <c r="AF175" s="18"/>
      <c r="AG175" s="18"/>
    </row>
    <row r="176" spans="1:33" ht="47.25">
      <c r="A176" s="8" t="s">
        <v>804</v>
      </c>
      <c r="B176" s="10" t="s">
        <v>534</v>
      </c>
      <c r="C176" s="15" t="s">
        <v>285</v>
      </c>
      <c r="D176" s="18"/>
      <c r="E176" s="24">
        <v>0</v>
      </c>
      <c r="F176" s="24"/>
      <c r="G176" s="24">
        <v>0</v>
      </c>
      <c r="H176" s="18"/>
      <c r="I176" s="18"/>
      <c r="J176" s="18"/>
      <c r="K176" s="24">
        <v>0</v>
      </c>
      <c r="L176" s="24"/>
      <c r="M176" s="49">
        <v>0</v>
      </c>
      <c r="N176" s="41"/>
      <c r="O176" s="41"/>
      <c r="P176" s="18">
        <v>4</v>
      </c>
      <c r="Q176" s="24">
        <v>0</v>
      </c>
      <c r="R176" s="24"/>
      <c r="S176" s="24">
        <v>0</v>
      </c>
      <c r="T176" s="18"/>
      <c r="U176" s="18"/>
      <c r="V176" s="18"/>
      <c r="W176" s="24">
        <v>0</v>
      </c>
      <c r="X176" s="24"/>
      <c r="Y176" s="49">
        <v>0</v>
      </c>
      <c r="Z176" s="18"/>
      <c r="AA176" s="89"/>
      <c r="AB176" s="18"/>
      <c r="AC176" s="24">
        <v>0</v>
      </c>
      <c r="AD176" s="24"/>
      <c r="AE176" s="49">
        <v>0</v>
      </c>
      <c r="AF176" s="18"/>
      <c r="AG176" s="18"/>
    </row>
    <row r="177" spans="1:33" ht="47.25">
      <c r="A177" s="8" t="s">
        <v>804</v>
      </c>
      <c r="B177" s="10" t="s">
        <v>984</v>
      </c>
      <c r="C177" s="15" t="s">
        <v>985</v>
      </c>
      <c r="D177" s="18"/>
      <c r="E177" s="24">
        <v>0</v>
      </c>
      <c r="F177" s="24"/>
      <c r="G177" s="24">
        <v>0</v>
      </c>
      <c r="H177" s="18"/>
      <c r="I177" s="18"/>
      <c r="J177" s="18"/>
      <c r="K177" s="24">
        <v>0</v>
      </c>
      <c r="L177" s="24"/>
      <c r="M177" s="49">
        <v>0</v>
      </c>
      <c r="N177" s="41"/>
      <c r="O177" s="41"/>
      <c r="P177" s="18"/>
      <c r="Q177" s="24">
        <v>0</v>
      </c>
      <c r="R177" s="24"/>
      <c r="S177" s="24">
        <v>0</v>
      </c>
      <c r="T177" s="18"/>
      <c r="U177" s="18"/>
      <c r="V177" s="18"/>
      <c r="W177" s="24">
        <v>0</v>
      </c>
      <c r="X177" s="24"/>
      <c r="Y177" s="49">
        <v>0</v>
      </c>
      <c r="Z177" s="18"/>
      <c r="AA177" s="89"/>
      <c r="AB177" s="18"/>
      <c r="AC177" s="24">
        <v>0</v>
      </c>
      <c r="AD177" s="24"/>
      <c r="AE177" s="49">
        <v>0</v>
      </c>
      <c r="AF177" s="18"/>
      <c r="AG177" s="18"/>
    </row>
    <row r="178" spans="1:33" ht="126">
      <c r="A178" s="8" t="s">
        <v>805</v>
      </c>
      <c r="B178" s="10" t="s">
        <v>986</v>
      </c>
      <c r="C178" s="15" t="s">
        <v>2288</v>
      </c>
      <c r="D178" s="18">
        <v>4</v>
      </c>
      <c r="E178" s="24">
        <v>0</v>
      </c>
      <c r="F178" s="24"/>
      <c r="G178" s="24">
        <v>0.20</v>
      </c>
      <c r="H178" s="18"/>
      <c r="I178" s="18"/>
      <c r="J178" s="18"/>
      <c r="K178" s="24">
        <v>0</v>
      </c>
      <c r="L178" s="24"/>
      <c r="M178" s="49">
        <v>0</v>
      </c>
      <c r="N178" s="41"/>
      <c r="O178" s="41"/>
      <c r="P178" s="18"/>
      <c r="Q178" s="24">
        <v>0</v>
      </c>
      <c r="R178" s="24"/>
      <c r="S178" s="24">
        <v>0</v>
      </c>
      <c r="T178" s="18"/>
      <c r="U178" s="18"/>
      <c r="V178" s="18"/>
      <c r="W178" s="24">
        <v>0</v>
      </c>
      <c r="X178" s="24"/>
      <c r="Y178" s="49">
        <v>0</v>
      </c>
      <c r="Z178" s="18"/>
      <c r="AA178" s="89"/>
      <c r="AB178" s="18"/>
      <c r="AC178" s="24">
        <v>0</v>
      </c>
      <c r="AD178" s="24"/>
      <c r="AE178" s="49">
        <v>0</v>
      </c>
      <c r="AF178" s="18"/>
      <c r="AG178" s="18"/>
    </row>
    <row r="179" spans="1:33" ht="94.5">
      <c r="A179" s="8" t="s">
        <v>805</v>
      </c>
      <c r="B179" s="10" t="s">
        <v>987</v>
      </c>
      <c r="C179" s="15" t="s">
        <v>2289</v>
      </c>
      <c r="D179" s="18">
        <v>4</v>
      </c>
      <c r="E179" s="24">
        <v>0</v>
      </c>
      <c r="F179" s="24"/>
      <c r="G179" s="24">
        <v>0.20</v>
      </c>
      <c r="H179" s="18"/>
      <c r="I179" s="18"/>
      <c r="J179" s="18"/>
      <c r="K179" s="24">
        <v>0</v>
      </c>
      <c r="L179" s="24"/>
      <c r="M179" s="49">
        <v>0</v>
      </c>
      <c r="N179" s="41"/>
      <c r="O179" s="41"/>
      <c r="P179" s="18"/>
      <c r="Q179" s="24">
        <v>0</v>
      </c>
      <c r="R179" s="24"/>
      <c r="S179" s="24">
        <v>0</v>
      </c>
      <c r="T179" s="18"/>
      <c r="U179" s="18"/>
      <c r="V179" s="18"/>
      <c r="W179" s="24">
        <v>0</v>
      </c>
      <c r="X179" s="24"/>
      <c r="Y179" s="49">
        <v>0</v>
      </c>
      <c r="Z179" s="18"/>
      <c r="AA179" s="89"/>
      <c r="AB179" s="18"/>
      <c r="AC179" s="24">
        <v>0</v>
      </c>
      <c r="AD179" s="24"/>
      <c r="AE179" s="49">
        <v>0</v>
      </c>
      <c r="AF179" s="18"/>
      <c r="AG179" s="18"/>
    </row>
    <row r="180" spans="1:33" ht="94.5">
      <c r="A180" s="8" t="s">
        <v>805</v>
      </c>
      <c r="B180" s="10" t="s">
        <v>106</v>
      </c>
      <c r="C180" s="15" t="s">
        <v>286</v>
      </c>
      <c r="D180" s="18"/>
      <c r="E180" s="24">
        <v>0</v>
      </c>
      <c r="F180" s="24"/>
      <c r="G180" s="24">
        <v>0</v>
      </c>
      <c r="H180" s="18"/>
      <c r="I180" s="18"/>
      <c r="J180" s="18"/>
      <c r="K180" s="24">
        <v>0</v>
      </c>
      <c r="L180" s="24"/>
      <c r="M180" s="49">
        <v>0</v>
      </c>
      <c r="N180" s="41"/>
      <c r="O180" s="41"/>
      <c r="P180" s="18"/>
      <c r="Q180" s="24">
        <v>0</v>
      </c>
      <c r="R180" s="24"/>
      <c r="S180" s="24">
        <v>0</v>
      </c>
      <c r="T180" s="18"/>
      <c r="U180" s="18"/>
      <c r="V180" s="18"/>
      <c r="W180" s="24">
        <v>0</v>
      </c>
      <c r="X180" s="24"/>
      <c r="Y180" s="49">
        <v>0</v>
      </c>
      <c r="Z180" s="18"/>
      <c r="AA180" s="89"/>
      <c r="AB180" s="18"/>
      <c r="AC180" s="24">
        <v>0</v>
      </c>
      <c r="AD180" s="24"/>
      <c r="AE180" s="49">
        <v>0</v>
      </c>
      <c r="AF180" s="18"/>
      <c r="AG180" s="18"/>
    </row>
    <row r="181" spans="1:33" ht="94.5">
      <c r="A181" s="8" t="s">
        <v>805</v>
      </c>
      <c r="B181" s="10" t="s">
        <v>535</v>
      </c>
      <c r="C181" s="15" t="s">
        <v>729</v>
      </c>
      <c r="D181" s="18"/>
      <c r="E181" s="24">
        <v>0</v>
      </c>
      <c r="F181" s="24"/>
      <c r="G181" s="24">
        <v>0</v>
      </c>
      <c r="H181" s="18"/>
      <c r="I181" s="18"/>
      <c r="J181" s="18"/>
      <c r="K181" s="24">
        <v>0</v>
      </c>
      <c r="L181" s="24"/>
      <c r="M181" s="49">
        <v>0</v>
      </c>
      <c r="N181" s="41"/>
      <c r="O181" s="41"/>
      <c r="P181" s="18"/>
      <c r="Q181" s="24">
        <v>0</v>
      </c>
      <c r="R181" s="24"/>
      <c r="S181" s="24">
        <v>0</v>
      </c>
      <c r="T181" s="18"/>
      <c r="U181" s="18"/>
      <c r="V181" s="18"/>
      <c r="W181" s="24">
        <v>0</v>
      </c>
      <c r="X181" s="24"/>
      <c r="Y181" s="49">
        <v>0</v>
      </c>
      <c r="Z181" s="18"/>
      <c r="AA181" s="89"/>
      <c r="AB181" s="18">
        <v>4</v>
      </c>
      <c r="AC181" s="24">
        <v>1</v>
      </c>
      <c r="AD181" s="24"/>
      <c r="AE181" s="49">
        <v>1.63</v>
      </c>
      <c r="AF181" s="18"/>
      <c r="AG181" s="18"/>
    </row>
    <row r="182" spans="1:33" ht="78.75">
      <c r="A182" s="8" t="s">
        <v>805</v>
      </c>
      <c r="B182" s="10" t="s">
        <v>536</v>
      </c>
      <c r="C182" s="15" t="s">
        <v>730</v>
      </c>
      <c r="D182" s="18"/>
      <c r="E182" s="24">
        <v>0</v>
      </c>
      <c r="F182" s="24"/>
      <c r="G182" s="24">
        <v>0</v>
      </c>
      <c r="H182" s="18"/>
      <c r="I182" s="18"/>
      <c r="J182" s="18"/>
      <c r="K182" s="24">
        <v>0</v>
      </c>
      <c r="L182" s="24"/>
      <c r="M182" s="49">
        <v>0</v>
      </c>
      <c r="N182" s="41"/>
      <c r="O182" s="41"/>
      <c r="P182" s="18"/>
      <c r="Q182" s="24">
        <v>0</v>
      </c>
      <c r="R182" s="24"/>
      <c r="S182" s="24">
        <v>0</v>
      </c>
      <c r="T182" s="18"/>
      <c r="U182" s="18"/>
      <c r="V182" s="18"/>
      <c r="W182" s="24">
        <v>0</v>
      </c>
      <c r="X182" s="24"/>
      <c r="Y182" s="49">
        <v>0</v>
      </c>
      <c r="Z182" s="18"/>
      <c r="AA182" s="89"/>
      <c r="AB182" s="18">
        <v>4</v>
      </c>
      <c r="AC182" s="24">
        <v>0</v>
      </c>
      <c r="AD182" s="24"/>
      <c r="AE182" s="49">
        <v>0.43</v>
      </c>
      <c r="AF182" s="18"/>
      <c r="AG182" s="18"/>
    </row>
    <row r="183" spans="1:33" ht="63">
      <c r="A183" s="8" t="s">
        <v>805</v>
      </c>
      <c r="B183" s="7" t="s">
        <v>988</v>
      </c>
      <c r="C183" s="15" t="s">
        <v>2290</v>
      </c>
      <c r="D183" s="18"/>
      <c r="E183" s="24">
        <v>0</v>
      </c>
      <c r="F183" s="24"/>
      <c r="G183" s="24">
        <v>0</v>
      </c>
      <c r="H183" s="18"/>
      <c r="I183" s="18"/>
      <c r="J183" s="18"/>
      <c r="K183" s="24">
        <v>0</v>
      </c>
      <c r="L183" s="24"/>
      <c r="M183" s="49">
        <v>0</v>
      </c>
      <c r="N183" s="41"/>
      <c r="O183" s="41"/>
      <c r="P183" s="18"/>
      <c r="Q183" s="24">
        <v>0</v>
      </c>
      <c r="R183" s="24"/>
      <c r="S183" s="24">
        <v>0</v>
      </c>
      <c r="T183" s="18"/>
      <c r="U183" s="18"/>
      <c r="V183" s="18"/>
      <c r="W183" s="24">
        <v>0</v>
      </c>
      <c r="X183" s="24"/>
      <c r="Y183" s="49">
        <v>0</v>
      </c>
      <c r="Z183" s="18"/>
      <c r="AA183" s="89"/>
      <c r="AB183" s="18"/>
      <c r="AC183" s="24">
        <v>0</v>
      </c>
      <c r="AD183" s="24"/>
      <c r="AE183" s="49">
        <v>0</v>
      </c>
      <c r="AF183" s="18"/>
      <c r="AG183" s="18"/>
    </row>
    <row r="184" spans="1:33" ht="78.75">
      <c r="A184" s="8" t="s">
        <v>805</v>
      </c>
      <c r="B184" s="7" t="s">
        <v>537</v>
      </c>
      <c r="C184" s="15" t="s">
        <v>287</v>
      </c>
      <c r="D184" s="18"/>
      <c r="E184" s="24">
        <v>0</v>
      </c>
      <c r="F184" s="24"/>
      <c r="G184" s="24">
        <v>0</v>
      </c>
      <c r="H184" s="18"/>
      <c r="I184" s="18"/>
      <c r="J184" s="18"/>
      <c r="K184" s="24">
        <v>0</v>
      </c>
      <c r="L184" s="24"/>
      <c r="M184" s="49">
        <v>0</v>
      </c>
      <c r="N184" s="41"/>
      <c r="O184" s="41"/>
      <c r="P184" s="18"/>
      <c r="Q184" s="24">
        <v>0</v>
      </c>
      <c r="R184" s="24"/>
      <c r="S184" s="24">
        <v>0</v>
      </c>
      <c r="T184" s="18"/>
      <c r="U184" s="18"/>
      <c r="V184" s="18">
        <v>4</v>
      </c>
      <c r="W184" s="24">
        <v>0</v>
      </c>
      <c r="X184" s="24"/>
      <c r="Y184" s="49">
        <v>1.80</v>
      </c>
      <c r="Z184" s="18"/>
      <c r="AA184" s="89"/>
      <c r="AB184" s="18"/>
      <c r="AC184" s="24">
        <v>0</v>
      </c>
      <c r="AD184" s="24"/>
      <c r="AE184" s="49">
        <v>0</v>
      </c>
      <c r="AF184" s="18"/>
      <c r="AG184" s="18"/>
    </row>
    <row r="185" spans="1:33" ht="78.75">
      <c r="A185" s="8" t="s">
        <v>804</v>
      </c>
      <c r="B185" s="7" t="s">
        <v>989</v>
      </c>
      <c r="C185" s="15" t="s">
        <v>990</v>
      </c>
      <c r="D185" s="18">
        <v>4</v>
      </c>
      <c r="E185" s="24">
        <v>0.80</v>
      </c>
      <c r="F185" s="24"/>
      <c r="G185" s="24">
        <v>0</v>
      </c>
      <c r="H185" s="18"/>
      <c r="I185" s="18"/>
      <c r="J185" s="18"/>
      <c r="K185" s="24">
        <v>0</v>
      </c>
      <c r="L185" s="24"/>
      <c r="M185" s="49">
        <v>0</v>
      </c>
      <c r="N185" s="41"/>
      <c r="O185" s="41"/>
      <c r="P185" s="18"/>
      <c r="Q185" s="24">
        <v>0</v>
      </c>
      <c r="R185" s="24"/>
      <c r="S185" s="24">
        <v>0</v>
      </c>
      <c r="T185" s="18"/>
      <c r="U185" s="18"/>
      <c r="V185" s="18"/>
      <c r="W185" s="24">
        <v>0</v>
      </c>
      <c r="X185" s="24"/>
      <c r="Y185" s="49">
        <v>0</v>
      </c>
      <c r="Z185" s="18"/>
      <c r="AA185" s="89"/>
      <c r="AB185" s="18"/>
      <c r="AC185" s="24">
        <v>0</v>
      </c>
      <c r="AD185" s="24"/>
      <c r="AE185" s="49">
        <v>0</v>
      </c>
      <c r="AF185" s="18"/>
      <c r="AG185" s="18"/>
    </row>
    <row r="186" spans="1:33" ht="63">
      <c r="A186" s="8" t="s">
        <v>805</v>
      </c>
      <c r="B186" s="7" t="s">
        <v>175</v>
      </c>
      <c r="C186" s="15" t="s">
        <v>2291</v>
      </c>
      <c r="D186" s="18"/>
      <c r="E186" s="24">
        <v>0</v>
      </c>
      <c r="F186" s="24"/>
      <c r="G186" s="24">
        <v>0</v>
      </c>
      <c r="H186" s="18"/>
      <c r="I186" s="18"/>
      <c r="J186" s="18"/>
      <c r="K186" s="24">
        <v>0</v>
      </c>
      <c r="L186" s="24"/>
      <c r="M186" s="49">
        <v>0</v>
      </c>
      <c r="N186" s="41"/>
      <c r="O186" s="41"/>
      <c r="P186" s="18"/>
      <c r="Q186" s="24">
        <v>0</v>
      </c>
      <c r="R186" s="24"/>
      <c r="S186" s="24">
        <v>0</v>
      </c>
      <c r="T186" s="18"/>
      <c r="U186" s="18"/>
      <c r="V186" s="18"/>
      <c r="W186" s="24">
        <v>0</v>
      </c>
      <c r="X186" s="24"/>
      <c r="Y186" s="49">
        <v>0</v>
      </c>
      <c r="Z186" s="18"/>
      <c r="AA186" s="89"/>
      <c r="AB186" s="18"/>
      <c r="AC186" s="24">
        <v>0</v>
      </c>
      <c r="AD186" s="24"/>
      <c r="AE186" s="49">
        <v>0</v>
      </c>
      <c r="AF186" s="18"/>
      <c r="AG186" s="18"/>
    </row>
    <row r="187" spans="1:33" ht="78.75">
      <c r="A187" s="8" t="s">
        <v>805</v>
      </c>
      <c r="B187" s="7" t="s">
        <v>991</v>
      </c>
      <c r="C187" s="15" t="s">
        <v>992</v>
      </c>
      <c r="D187" s="18">
        <v>4</v>
      </c>
      <c r="E187" s="24">
        <v>0</v>
      </c>
      <c r="F187" s="24"/>
      <c r="G187" s="24">
        <v>1.55</v>
      </c>
      <c r="H187" s="18"/>
      <c r="I187" s="18"/>
      <c r="J187" s="18"/>
      <c r="K187" s="24">
        <v>0</v>
      </c>
      <c r="L187" s="24"/>
      <c r="M187" s="49">
        <v>0</v>
      </c>
      <c r="N187" s="41"/>
      <c r="O187" s="41"/>
      <c r="P187" s="18"/>
      <c r="Q187" s="24">
        <v>0</v>
      </c>
      <c r="R187" s="24"/>
      <c r="S187" s="24">
        <v>0</v>
      </c>
      <c r="T187" s="18"/>
      <c r="U187" s="18"/>
      <c r="V187" s="18"/>
      <c r="W187" s="24">
        <v>0</v>
      </c>
      <c r="X187" s="24"/>
      <c r="Y187" s="49">
        <v>0</v>
      </c>
      <c r="Z187" s="18"/>
      <c r="AA187" s="89"/>
      <c r="AB187" s="18"/>
      <c r="AC187" s="24">
        <v>0</v>
      </c>
      <c r="AD187" s="24"/>
      <c r="AE187" s="49">
        <v>0</v>
      </c>
      <c r="AF187" s="18"/>
      <c r="AG187" s="18"/>
    </row>
    <row r="188" spans="1:33" ht="47.25">
      <c r="A188" s="8" t="s">
        <v>804</v>
      </c>
      <c r="B188" s="7" t="s">
        <v>538</v>
      </c>
      <c r="C188" s="15" t="s">
        <v>2292</v>
      </c>
      <c r="D188" s="18"/>
      <c r="E188" s="24">
        <v>0</v>
      </c>
      <c r="F188" s="24"/>
      <c r="G188" s="24">
        <v>0</v>
      </c>
      <c r="H188" s="18"/>
      <c r="I188" s="18"/>
      <c r="J188" s="18"/>
      <c r="K188" s="24">
        <v>0</v>
      </c>
      <c r="L188" s="24"/>
      <c r="M188" s="49">
        <v>0</v>
      </c>
      <c r="N188" s="41"/>
      <c r="O188" s="41"/>
      <c r="P188" s="18"/>
      <c r="Q188" s="24">
        <v>0</v>
      </c>
      <c r="R188" s="24"/>
      <c r="S188" s="24">
        <v>0</v>
      </c>
      <c r="T188" s="18"/>
      <c r="U188" s="18"/>
      <c r="V188" s="18"/>
      <c r="W188" s="24">
        <v>0</v>
      </c>
      <c r="X188" s="24"/>
      <c r="Y188" s="49">
        <v>0</v>
      </c>
      <c r="Z188" s="18"/>
      <c r="AA188" s="89"/>
      <c r="AB188" s="18">
        <v>4</v>
      </c>
      <c r="AC188" s="24">
        <v>0</v>
      </c>
      <c r="AD188" s="24"/>
      <c r="AE188" s="49">
        <v>0</v>
      </c>
      <c r="AF188" s="18"/>
      <c r="AG188" s="18"/>
    </row>
    <row r="189" spans="1:33" ht="78.75">
      <c r="A189" s="8" t="s">
        <v>805</v>
      </c>
      <c r="B189" s="7" t="s">
        <v>539</v>
      </c>
      <c r="C189" s="15" t="s">
        <v>2293</v>
      </c>
      <c r="D189" s="18"/>
      <c r="E189" s="24">
        <v>0</v>
      </c>
      <c r="F189" s="24"/>
      <c r="G189" s="24">
        <v>0</v>
      </c>
      <c r="H189" s="18"/>
      <c r="I189" s="18"/>
      <c r="J189" s="18"/>
      <c r="K189" s="24">
        <v>0</v>
      </c>
      <c r="L189" s="24"/>
      <c r="M189" s="49">
        <v>0</v>
      </c>
      <c r="N189" s="41"/>
      <c r="O189" s="41"/>
      <c r="P189" s="18"/>
      <c r="Q189" s="24">
        <v>0</v>
      </c>
      <c r="R189" s="24"/>
      <c r="S189" s="24">
        <v>0</v>
      </c>
      <c r="T189" s="18"/>
      <c r="U189" s="18"/>
      <c r="V189" s="18"/>
      <c r="W189" s="24">
        <v>0</v>
      </c>
      <c r="X189" s="24"/>
      <c r="Y189" s="49">
        <v>0</v>
      </c>
      <c r="Z189" s="18"/>
      <c r="AA189" s="89"/>
      <c r="AB189" s="18">
        <v>4</v>
      </c>
      <c r="AC189" s="24">
        <v>0</v>
      </c>
      <c r="AD189" s="24"/>
      <c r="AE189" s="49">
        <v>2.11</v>
      </c>
      <c r="AF189" s="18"/>
      <c r="AG189" s="18"/>
    </row>
    <row r="190" spans="1:33" ht="78.75">
      <c r="A190" s="8" t="s">
        <v>805</v>
      </c>
      <c r="B190" s="7" t="s">
        <v>540</v>
      </c>
      <c r="C190" s="15" t="s">
        <v>2294</v>
      </c>
      <c r="D190" s="18"/>
      <c r="E190" s="24">
        <v>0</v>
      </c>
      <c r="F190" s="24"/>
      <c r="G190" s="24">
        <v>0</v>
      </c>
      <c r="H190" s="18"/>
      <c r="I190" s="18"/>
      <c r="J190" s="18"/>
      <c r="K190" s="24">
        <v>0</v>
      </c>
      <c r="L190" s="24"/>
      <c r="M190" s="49">
        <v>0</v>
      </c>
      <c r="N190" s="41"/>
      <c r="O190" s="41"/>
      <c r="P190" s="18"/>
      <c r="Q190" s="24">
        <v>0</v>
      </c>
      <c r="R190" s="24"/>
      <c r="S190" s="24">
        <v>0</v>
      </c>
      <c r="T190" s="18"/>
      <c r="U190" s="18"/>
      <c r="V190" s="18"/>
      <c r="W190" s="24">
        <v>0</v>
      </c>
      <c r="X190" s="24"/>
      <c r="Y190" s="49">
        <v>0</v>
      </c>
      <c r="Z190" s="18"/>
      <c r="AA190" s="89"/>
      <c r="AB190" s="18">
        <v>4</v>
      </c>
      <c r="AC190" s="24">
        <v>0</v>
      </c>
      <c r="AD190" s="24"/>
      <c r="AE190" s="49">
        <v>1.02</v>
      </c>
      <c r="AF190" s="18"/>
      <c r="AG190" s="18"/>
    </row>
    <row r="191" spans="1:33" ht="78.75">
      <c r="A191" s="8" t="s">
        <v>805</v>
      </c>
      <c r="B191" s="7" t="s">
        <v>541</v>
      </c>
      <c r="C191" s="15" t="s">
        <v>2295</v>
      </c>
      <c r="D191" s="18"/>
      <c r="E191" s="24">
        <v>0</v>
      </c>
      <c r="F191" s="24"/>
      <c r="G191" s="24">
        <v>0</v>
      </c>
      <c r="H191" s="18"/>
      <c r="I191" s="18"/>
      <c r="J191" s="18"/>
      <c r="K191" s="24">
        <v>0</v>
      </c>
      <c r="L191" s="24"/>
      <c r="M191" s="49">
        <v>0</v>
      </c>
      <c r="N191" s="41"/>
      <c r="O191" s="41"/>
      <c r="P191" s="18"/>
      <c r="Q191" s="24">
        <v>0</v>
      </c>
      <c r="R191" s="24"/>
      <c r="S191" s="24">
        <v>0</v>
      </c>
      <c r="T191" s="18"/>
      <c r="U191" s="18"/>
      <c r="V191" s="18"/>
      <c r="W191" s="24">
        <v>0</v>
      </c>
      <c r="X191" s="24"/>
      <c r="Y191" s="49">
        <v>0</v>
      </c>
      <c r="Z191" s="18"/>
      <c r="AA191" s="89"/>
      <c r="AB191" s="18"/>
      <c r="AC191" s="24">
        <v>0</v>
      </c>
      <c r="AD191" s="24"/>
      <c r="AE191" s="49">
        <v>0</v>
      </c>
      <c r="AF191" s="18"/>
      <c r="AG191" s="18"/>
    </row>
    <row r="192" spans="1:33" ht="63">
      <c r="A192" s="8" t="s">
        <v>805</v>
      </c>
      <c r="B192" s="7" t="s">
        <v>993</v>
      </c>
      <c r="C192" s="15" t="s">
        <v>994</v>
      </c>
      <c r="D192" s="18">
        <v>4</v>
      </c>
      <c r="E192" s="24">
        <v>0</v>
      </c>
      <c r="F192" s="24"/>
      <c r="G192" s="24">
        <v>0.10</v>
      </c>
      <c r="H192" s="18"/>
      <c r="I192" s="18"/>
      <c r="J192" s="18"/>
      <c r="K192" s="24">
        <v>0</v>
      </c>
      <c r="L192" s="24"/>
      <c r="M192" s="49">
        <v>0</v>
      </c>
      <c r="N192" s="41"/>
      <c r="O192" s="41"/>
      <c r="P192" s="18"/>
      <c r="Q192" s="24">
        <v>0</v>
      </c>
      <c r="R192" s="24"/>
      <c r="S192" s="24">
        <v>0</v>
      </c>
      <c r="T192" s="18"/>
      <c r="U192" s="18"/>
      <c r="V192" s="18"/>
      <c r="W192" s="24">
        <v>0</v>
      </c>
      <c r="X192" s="24"/>
      <c r="Y192" s="49">
        <v>0</v>
      </c>
      <c r="Z192" s="18"/>
      <c r="AA192" s="89"/>
      <c r="AB192" s="18"/>
      <c r="AC192" s="24">
        <v>0</v>
      </c>
      <c r="AD192" s="24"/>
      <c r="AE192" s="49">
        <v>0</v>
      </c>
      <c r="AF192" s="18"/>
      <c r="AG192" s="18"/>
    </row>
    <row r="193" spans="1:33" ht="47.25">
      <c r="A193" s="8" t="s">
        <v>804</v>
      </c>
      <c r="B193" s="7" t="s">
        <v>542</v>
      </c>
      <c r="C193" s="15" t="s">
        <v>288</v>
      </c>
      <c r="D193" s="18"/>
      <c r="E193" s="24">
        <v>0</v>
      </c>
      <c r="F193" s="24"/>
      <c r="G193" s="24">
        <v>0</v>
      </c>
      <c r="H193" s="18"/>
      <c r="I193" s="18"/>
      <c r="J193" s="18"/>
      <c r="K193" s="24">
        <v>0</v>
      </c>
      <c r="L193" s="24"/>
      <c r="M193" s="49">
        <v>0</v>
      </c>
      <c r="N193" s="41"/>
      <c r="O193" s="41"/>
      <c r="P193" s="18"/>
      <c r="Q193" s="24">
        <v>0</v>
      </c>
      <c r="R193" s="24"/>
      <c r="S193" s="24">
        <v>0</v>
      </c>
      <c r="T193" s="18"/>
      <c r="U193" s="18"/>
      <c r="V193" s="18">
        <v>4</v>
      </c>
      <c r="W193" s="24">
        <v>0.25</v>
      </c>
      <c r="X193" s="24"/>
      <c r="Y193" s="49">
        <v>0.5</v>
      </c>
      <c r="Z193" s="18"/>
      <c r="AA193" s="89"/>
      <c r="AB193" s="18"/>
      <c r="AC193" s="24">
        <v>0</v>
      </c>
      <c r="AD193" s="24"/>
      <c r="AE193" s="49">
        <v>0</v>
      </c>
      <c r="AF193" s="18"/>
      <c r="AG193" s="18"/>
    </row>
    <row r="194" spans="1:33" ht="47.25">
      <c r="A194" s="8" t="s">
        <v>805</v>
      </c>
      <c r="B194" s="7" t="s">
        <v>543</v>
      </c>
      <c r="C194" s="15" t="s">
        <v>289</v>
      </c>
      <c r="D194" s="18"/>
      <c r="E194" s="24">
        <v>0</v>
      </c>
      <c r="F194" s="24"/>
      <c r="G194" s="24">
        <v>0</v>
      </c>
      <c r="H194" s="18"/>
      <c r="I194" s="18"/>
      <c r="J194" s="18"/>
      <c r="K194" s="24">
        <v>0</v>
      </c>
      <c r="L194" s="24"/>
      <c r="M194" s="49">
        <v>0</v>
      </c>
      <c r="N194" s="41"/>
      <c r="O194" s="41"/>
      <c r="P194" s="18"/>
      <c r="Q194" s="24">
        <v>0</v>
      </c>
      <c r="R194" s="24"/>
      <c r="S194" s="24">
        <v>0</v>
      </c>
      <c r="T194" s="18"/>
      <c r="U194" s="18"/>
      <c r="V194" s="18"/>
      <c r="W194" s="24">
        <v>0</v>
      </c>
      <c r="X194" s="24"/>
      <c r="Y194" s="49">
        <v>0</v>
      </c>
      <c r="Z194" s="18"/>
      <c r="AA194" s="89"/>
      <c r="AB194" s="18"/>
      <c r="AC194" s="24">
        <v>0</v>
      </c>
      <c r="AD194" s="24"/>
      <c r="AE194" s="49">
        <v>0</v>
      </c>
      <c r="AF194" s="18"/>
      <c r="AG194" s="18"/>
    </row>
    <row r="195" spans="1:33" ht="63">
      <c r="A195" s="8" t="s">
        <v>805</v>
      </c>
      <c r="B195" s="7" t="s">
        <v>995</v>
      </c>
      <c r="C195" s="15" t="s">
        <v>996</v>
      </c>
      <c r="D195" s="18"/>
      <c r="E195" s="24">
        <v>0</v>
      </c>
      <c r="F195" s="24"/>
      <c r="G195" s="24">
        <v>0</v>
      </c>
      <c r="H195" s="18"/>
      <c r="I195" s="18"/>
      <c r="J195" s="18"/>
      <c r="K195" s="24">
        <v>0</v>
      </c>
      <c r="L195" s="24"/>
      <c r="M195" s="49">
        <v>0</v>
      </c>
      <c r="N195" s="41"/>
      <c r="O195" s="41"/>
      <c r="P195" s="18"/>
      <c r="Q195" s="24">
        <v>0</v>
      </c>
      <c r="R195" s="24"/>
      <c r="S195" s="24">
        <v>0</v>
      </c>
      <c r="T195" s="18"/>
      <c r="U195" s="18"/>
      <c r="V195" s="18"/>
      <c r="W195" s="24">
        <v>0</v>
      </c>
      <c r="X195" s="24"/>
      <c r="Y195" s="49">
        <v>0</v>
      </c>
      <c r="Z195" s="18"/>
      <c r="AA195" s="89"/>
      <c r="AB195" s="18">
        <v>4</v>
      </c>
      <c r="AC195" s="24">
        <v>0</v>
      </c>
      <c r="AD195" s="24"/>
      <c r="AE195" s="49">
        <v>5.5</v>
      </c>
      <c r="AF195" s="18"/>
      <c r="AG195" s="18"/>
    </row>
    <row r="196" spans="1:33" ht="63">
      <c r="A196" s="8" t="s">
        <v>804</v>
      </c>
      <c r="B196" s="7" t="s">
        <v>997</v>
      </c>
      <c r="C196" s="15" t="s">
        <v>998</v>
      </c>
      <c r="D196" s="18">
        <v>4</v>
      </c>
      <c r="E196" s="24">
        <v>0.40</v>
      </c>
      <c r="F196" s="24"/>
      <c r="G196" s="24">
        <v>0</v>
      </c>
      <c r="H196" s="18"/>
      <c r="I196" s="18"/>
      <c r="J196" s="18"/>
      <c r="K196" s="24">
        <v>0</v>
      </c>
      <c r="L196" s="24"/>
      <c r="M196" s="49">
        <v>0</v>
      </c>
      <c r="N196" s="41"/>
      <c r="O196" s="41"/>
      <c r="P196" s="18"/>
      <c r="Q196" s="24">
        <v>0</v>
      </c>
      <c r="R196" s="24"/>
      <c r="S196" s="24">
        <v>0</v>
      </c>
      <c r="T196" s="18"/>
      <c r="U196" s="18"/>
      <c r="V196" s="18"/>
      <c r="W196" s="24">
        <v>0</v>
      </c>
      <c r="X196" s="24"/>
      <c r="Y196" s="49">
        <v>0</v>
      </c>
      <c r="Z196" s="18"/>
      <c r="AA196" s="89"/>
      <c r="AB196" s="18"/>
      <c r="AC196" s="24">
        <v>0</v>
      </c>
      <c r="AD196" s="24"/>
      <c r="AE196" s="49">
        <v>0</v>
      </c>
      <c r="AF196" s="18"/>
      <c r="AG196" s="18"/>
    </row>
    <row r="197" spans="1:33" ht="78.75">
      <c r="A197" s="8" t="s">
        <v>804</v>
      </c>
      <c r="B197" s="7" t="s">
        <v>999</v>
      </c>
      <c r="C197" s="15" t="s">
        <v>1000</v>
      </c>
      <c r="D197" s="18">
        <v>4</v>
      </c>
      <c r="E197" s="24">
        <v>0.16</v>
      </c>
      <c r="F197" s="24"/>
      <c r="G197" s="24">
        <v>0</v>
      </c>
      <c r="H197" s="18"/>
      <c r="I197" s="18"/>
      <c r="J197" s="18"/>
      <c r="K197" s="24">
        <v>0</v>
      </c>
      <c r="L197" s="24"/>
      <c r="M197" s="49">
        <v>0</v>
      </c>
      <c r="N197" s="41"/>
      <c r="O197" s="41"/>
      <c r="P197" s="18"/>
      <c r="Q197" s="24">
        <v>0</v>
      </c>
      <c r="R197" s="24"/>
      <c r="S197" s="24">
        <v>0</v>
      </c>
      <c r="T197" s="18"/>
      <c r="U197" s="18"/>
      <c r="V197" s="18"/>
      <c r="W197" s="24">
        <v>0</v>
      </c>
      <c r="X197" s="24"/>
      <c r="Y197" s="49">
        <v>0</v>
      </c>
      <c r="Z197" s="18"/>
      <c r="AA197" s="89"/>
      <c r="AB197" s="18"/>
      <c r="AC197" s="24">
        <v>0</v>
      </c>
      <c r="AD197" s="24"/>
      <c r="AE197" s="49">
        <v>0</v>
      </c>
      <c r="AF197" s="18"/>
      <c r="AG197" s="18"/>
    </row>
    <row r="198" spans="1:33" ht="126">
      <c r="A198" s="8" t="s">
        <v>804</v>
      </c>
      <c r="B198" s="7" t="s">
        <v>1001</v>
      </c>
      <c r="C198" s="15" t="s">
        <v>2296</v>
      </c>
      <c r="D198" s="18">
        <v>4</v>
      </c>
      <c r="E198" s="24">
        <v>1.26</v>
      </c>
      <c r="F198" s="24"/>
      <c r="G198" s="24">
        <v>4.6199000000000003</v>
      </c>
      <c r="H198" s="18"/>
      <c r="I198" s="18"/>
      <c r="J198" s="18"/>
      <c r="K198" s="24">
        <v>0</v>
      </c>
      <c r="L198" s="24"/>
      <c r="M198" s="49">
        <v>0</v>
      </c>
      <c r="N198" s="41"/>
      <c r="O198" s="41"/>
      <c r="P198" s="18"/>
      <c r="Q198" s="24">
        <v>0</v>
      </c>
      <c r="R198" s="24"/>
      <c r="S198" s="24">
        <v>0</v>
      </c>
      <c r="T198" s="18"/>
      <c r="U198" s="18"/>
      <c r="V198" s="18"/>
      <c r="W198" s="24">
        <v>0</v>
      </c>
      <c r="X198" s="24"/>
      <c r="Y198" s="49">
        <v>0</v>
      </c>
      <c r="Z198" s="18"/>
      <c r="AA198" s="89"/>
      <c r="AB198" s="18"/>
      <c r="AC198" s="24">
        <v>0</v>
      </c>
      <c r="AD198" s="24"/>
      <c r="AE198" s="49">
        <v>0</v>
      </c>
      <c r="AF198" s="18"/>
      <c r="AG198" s="18"/>
    </row>
    <row r="199" spans="1:33" ht="63">
      <c r="A199" s="8" t="s">
        <v>805</v>
      </c>
      <c r="B199" s="7" t="s">
        <v>544</v>
      </c>
      <c r="C199" s="15" t="s">
        <v>2297</v>
      </c>
      <c r="D199" s="18"/>
      <c r="E199" s="24">
        <v>0</v>
      </c>
      <c r="F199" s="24"/>
      <c r="G199" s="24">
        <v>0</v>
      </c>
      <c r="H199" s="18"/>
      <c r="I199" s="18"/>
      <c r="J199" s="18"/>
      <c r="K199" s="24">
        <v>0</v>
      </c>
      <c r="L199" s="24"/>
      <c r="M199" s="49">
        <v>0</v>
      </c>
      <c r="N199" s="41"/>
      <c r="O199" s="41"/>
      <c r="P199" s="18"/>
      <c r="Q199" s="24">
        <v>0</v>
      </c>
      <c r="R199" s="24"/>
      <c r="S199" s="24">
        <v>0</v>
      </c>
      <c r="T199" s="18"/>
      <c r="U199" s="18"/>
      <c r="V199" s="18">
        <v>4</v>
      </c>
      <c r="W199" s="24">
        <v>0</v>
      </c>
      <c r="X199" s="24"/>
      <c r="Y199" s="49">
        <v>0.55000000000000004</v>
      </c>
      <c r="Z199" s="18"/>
      <c r="AA199" s="89"/>
      <c r="AB199" s="18"/>
      <c r="AC199" s="24">
        <v>0</v>
      </c>
      <c r="AD199" s="24"/>
      <c r="AE199" s="49">
        <v>0</v>
      </c>
      <c r="AF199" s="18"/>
      <c r="AG199" s="18"/>
    </row>
    <row r="200" spans="1:33" ht="63">
      <c r="A200" s="8" t="s">
        <v>805</v>
      </c>
      <c r="B200" s="7" t="s">
        <v>545</v>
      </c>
      <c r="C200" s="15" t="s">
        <v>2298</v>
      </c>
      <c r="D200" s="18"/>
      <c r="E200" s="24">
        <v>0</v>
      </c>
      <c r="F200" s="24"/>
      <c r="G200" s="24">
        <v>0</v>
      </c>
      <c r="H200" s="18"/>
      <c r="I200" s="18"/>
      <c r="J200" s="18"/>
      <c r="K200" s="24">
        <v>0</v>
      </c>
      <c r="L200" s="24"/>
      <c r="M200" s="49">
        <v>0</v>
      </c>
      <c r="N200" s="41"/>
      <c r="O200" s="41"/>
      <c r="P200" s="18"/>
      <c r="Q200" s="24">
        <v>0</v>
      </c>
      <c r="R200" s="24"/>
      <c r="S200" s="24">
        <v>0</v>
      </c>
      <c r="T200" s="18"/>
      <c r="U200" s="18"/>
      <c r="V200" s="18"/>
      <c r="W200" s="24">
        <v>0</v>
      </c>
      <c r="X200" s="24"/>
      <c r="Y200" s="49">
        <v>0</v>
      </c>
      <c r="Z200" s="18"/>
      <c r="AA200" s="89"/>
      <c r="AB200" s="18">
        <v>4</v>
      </c>
      <c r="AC200" s="24">
        <v>0</v>
      </c>
      <c r="AD200" s="24"/>
      <c r="AE200" s="49">
        <v>0.31</v>
      </c>
      <c r="AF200" s="18"/>
      <c r="AG200" s="18"/>
    </row>
    <row r="201" spans="1:33" ht="78.75">
      <c r="A201" s="8" t="s">
        <v>805</v>
      </c>
      <c r="B201" s="7" t="s">
        <v>546</v>
      </c>
      <c r="C201" s="15" t="s">
        <v>2299</v>
      </c>
      <c r="D201" s="18"/>
      <c r="E201" s="24">
        <v>0</v>
      </c>
      <c r="F201" s="24"/>
      <c r="G201" s="24">
        <v>0</v>
      </c>
      <c r="H201" s="18"/>
      <c r="I201" s="18"/>
      <c r="J201" s="18"/>
      <c r="K201" s="24">
        <v>0</v>
      </c>
      <c r="L201" s="24"/>
      <c r="M201" s="49">
        <v>0</v>
      </c>
      <c r="N201" s="41"/>
      <c r="O201" s="41"/>
      <c r="P201" s="18"/>
      <c r="Q201" s="24">
        <v>0</v>
      </c>
      <c r="R201" s="24"/>
      <c r="S201" s="24">
        <v>0</v>
      </c>
      <c r="T201" s="18"/>
      <c r="U201" s="18"/>
      <c r="V201" s="18"/>
      <c r="W201" s="24">
        <v>0</v>
      </c>
      <c r="X201" s="24"/>
      <c r="Y201" s="49">
        <v>0</v>
      </c>
      <c r="Z201" s="18"/>
      <c r="AA201" s="89"/>
      <c r="AB201" s="18">
        <v>4</v>
      </c>
      <c r="AC201" s="24">
        <v>0</v>
      </c>
      <c r="AD201" s="24"/>
      <c r="AE201" s="49">
        <v>0.60</v>
      </c>
      <c r="AF201" s="18"/>
      <c r="AG201" s="18"/>
    </row>
    <row r="202" spans="1:33" ht="78.75">
      <c r="A202" s="8" t="s">
        <v>805</v>
      </c>
      <c r="B202" s="7" t="s">
        <v>547</v>
      </c>
      <c r="C202" s="15" t="s">
        <v>2300</v>
      </c>
      <c r="D202" s="18"/>
      <c r="E202" s="24">
        <v>0</v>
      </c>
      <c r="F202" s="24"/>
      <c r="G202" s="24">
        <v>0</v>
      </c>
      <c r="H202" s="18"/>
      <c r="I202" s="18"/>
      <c r="J202" s="18"/>
      <c r="K202" s="24">
        <v>0</v>
      </c>
      <c r="L202" s="24"/>
      <c r="M202" s="49">
        <v>0</v>
      </c>
      <c r="N202" s="41"/>
      <c r="O202" s="41"/>
      <c r="P202" s="18">
        <v>4</v>
      </c>
      <c r="Q202" s="24">
        <v>0</v>
      </c>
      <c r="R202" s="24"/>
      <c r="S202" s="24">
        <v>6.40</v>
      </c>
      <c r="T202" s="18"/>
      <c r="U202" s="18"/>
      <c r="V202" s="18"/>
      <c r="W202" s="24">
        <v>0</v>
      </c>
      <c r="X202" s="24"/>
      <c r="Y202" s="49">
        <v>0</v>
      </c>
      <c r="Z202" s="18"/>
      <c r="AA202" s="89"/>
      <c r="AB202" s="18"/>
      <c r="AC202" s="24">
        <v>0</v>
      </c>
      <c r="AD202" s="24"/>
      <c r="AE202" s="49">
        <v>0</v>
      </c>
      <c r="AF202" s="18"/>
      <c r="AG202" s="18"/>
    </row>
    <row r="203" spans="1:33" ht="78.75">
      <c r="A203" s="8" t="s">
        <v>804</v>
      </c>
      <c r="B203" s="7" t="s">
        <v>1002</v>
      </c>
      <c r="C203" s="15" t="s">
        <v>2301</v>
      </c>
      <c r="D203" s="18">
        <v>4</v>
      </c>
      <c r="E203" s="24">
        <v>0.16</v>
      </c>
      <c r="F203" s="24"/>
      <c r="G203" s="24">
        <v>2.70</v>
      </c>
      <c r="H203" s="18"/>
      <c r="I203" s="18"/>
      <c r="J203" s="18"/>
      <c r="K203" s="24">
        <v>0</v>
      </c>
      <c r="L203" s="24"/>
      <c r="M203" s="49">
        <v>0</v>
      </c>
      <c r="N203" s="41"/>
      <c r="O203" s="41"/>
      <c r="P203" s="18"/>
      <c r="Q203" s="24">
        <v>0</v>
      </c>
      <c r="R203" s="24"/>
      <c r="S203" s="24">
        <v>0</v>
      </c>
      <c r="T203" s="18"/>
      <c r="U203" s="18"/>
      <c r="V203" s="18"/>
      <c r="W203" s="24">
        <v>0</v>
      </c>
      <c r="X203" s="24"/>
      <c r="Y203" s="49">
        <v>0</v>
      </c>
      <c r="Z203" s="18"/>
      <c r="AA203" s="89"/>
      <c r="AB203" s="18"/>
      <c r="AC203" s="24">
        <v>0</v>
      </c>
      <c r="AD203" s="24"/>
      <c r="AE203" s="49">
        <v>0</v>
      </c>
      <c r="AF203" s="18"/>
      <c r="AG203" s="18"/>
    </row>
    <row r="204" spans="1:33" ht="94.5">
      <c r="A204" s="8" t="s">
        <v>805</v>
      </c>
      <c r="B204" s="7" t="s">
        <v>548</v>
      </c>
      <c r="C204" s="15" t="s">
        <v>290</v>
      </c>
      <c r="D204" s="18"/>
      <c r="E204" s="24">
        <v>0</v>
      </c>
      <c r="F204" s="24"/>
      <c r="G204" s="24">
        <v>0</v>
      </c>
      <c r="H204" s="18"/>
      <c r="I204" s="18"/>
      <c r="J204" s="18"/>
      <c r="K204" s="24">
        <v>0</v>
      </c>
      <c r="L204" s="24"/>
      <c r="M204" s="49">
        <v>0</v>
      </c>
      <c r="N204" s="41"/>
      <c r="O204" s="41"/>
      <c r="P204" s="18"/>
      <c r="Q204" s="24">
        <v>0</v>
      </c>
      <c r="R204" s="24"/>
      <c r="S204" s="24">
        <v>0</v>
      </c>
      <c r="T204" s="18"/>
      <c r="U204" s="18"/>
      <c r="V204" s="18"/>
      <c r="W204" s="24">
        <v>0</v>
      </c>
      <c r="X204" s="24"/>
      <c r="Y204" s="49">
        <v>0</v>
      </c>
      <c r="Z204" s="18"/>
      <c r="AA204" s="89"/>
      <c r="AB204" s="18">
        <v>4</v>
      </c>
      <c r="AC204" s="24">
        <v>0</v>
      </c>
      <c r="AD204" s="24"/>
      <c r="AE204" s="49">
        <v>4</v>
      </c>
      <c r="AF204" s="18"/>
      <c r="AG204" s="18"/>
    </row>
    <row r="205" spans="1:33" ht="78.75">
      <c r="A205" s="8" t="s">
        <v>805</v>
      </c>
      <c r="B205" s="7" t="s">
        <v>549</v>
      </c>
      <c r="C205" s="15" t="s">
        <v>291</v>
      </c>
      <c r="D205" s="18"/>
      <c r="E205" s="24">
        <v>0</v>
      </c>
      <c r="F205" s="24"/>
      <c r="G205" s="24">
        <v>0</v>
      </c>
      <c r="H205" s="18"/>
      <c r="I205" s="18"/>
      <c r="J205" s="18"/>
      <c r="K205" s="24">
        <v>0</v>
      </c>
      <c r="L205" s="24"/>
      <c r="M205" s="49">
        <v>0</v>
      </c>
      <c r="N205" s="41"/>
      <c r="O205" s="41"/>
      <c r="P205" s="18"/>
      <c r="Q205" s="24">
        <v>0</v>
      </c>
      <c r="R205" s="24"/>
      <c r="S205" s="24">
        <v>0</v>
      </c>
      <c r="T205" s="18"/>
      <c r="U205" s="18"/>
      <c r="V205" s="18"/>
      <c r="W205" s="24">
        <v>0</v>
      </c>
      <c r="X205" s="24"/>
      <c r="Y205" s="49">
        <v>0</v>
      </c>
      <c r="Z205" s="18"/>
      <c r="AA205" s="89"/>
      <c r="AB205" s="18"/>
      <c r="AC205" s="24">
        <v>0</v>
      </c>
      <c r="AD205" s="24"/>
      <c r="AE205" s="49">
        <v>0</v>
      </c>
      <c r="AF205" s="18"/>
      <c r="AG205" s="18"/>
    </row>
    <row r="206" spans="1:33" ht="63">
      <c r="A206" s="8" t="s">
        <v>805</v>
      </c>
      <c r="B206" s="7" t="s">
        <v>245</v>
      </c>
      <c r="C206" s="15" t="s">
        <v>2302</v>
      </c>
      <c r="D206" s="18"/>
      <c r="E206" s="24">
        <v>0</v>
      </c>
      <c r="F206" s="24"/>
      <c r="G206" s="24">
        <v>0</v>
      </c>
      <c r="H206" s="18"/>
      <c r="I206" s="18"/>
      <c r="J206" s="18"/>
      <c r="K206" s="24">
        <v>0</v>
      </c>
      <c r="L206" s="24"/>
      <c r="M206" s="49">
        <v>0</v>
      </c>
      <c r="N206" s="41"/>
      <c r="O206" s="41"/>
      <c r="P206" s="18"/>
      <c r="Q206" s="24">
        <v>0</v>
      </c>
      <c r="R206" s="24"/>
      <c r="S206" s="24">
        <v>0</v>
      </c>
      <c r="T206" s="18"/>
      <c r="U206" s="18"/>
      <c r="V206" s="18"/>
      <c r="W206" s="24">
        <v>0</v>
      </c>
      <c r="X206" s="24"/>
      <c r="Y206" s="49">
        <v>0</v>
      </c>
      <c r="Z206" s="18"/>
      <c r="AA206" s="89"/>
      <c r="AB206" s="18"/>
      <c r="AC206" s="24">
        <v>0</v>
      </c>
      <c r="AD206" s="24"/>
      <c r="AE206" s="49">
        <v>0</v>
      </c>
      <c r="AF206" s="18"/>
      <c r="AG206" s="18"/>
    </row>
    <row r="207" spans="1:33" ht="94.5">
      <c r="A207" s="8" t="s">
        <v>805</v>
      </c>
      <c r="B207" s="7" t="s">
        <v>550</v>
      </c>
      <c r="C207" s="15" t="s">
        <v>2303</v>
      </c>
      <c r="D207" s="18"/>
      <c r="E207" s="24">
        <v>0</v>
      </c>
      <c r="F207" s="24"/>
      <c r="G207" s="24">
        <v>0</v>
      </c>
      <c r="H207" s="18"/>
      <c r="I207" s="18"/>
      <c r="J207" s="18"/>
      <c r="K207" s="24">
        <v>0</v>
      </c>
      <c r="L207" s="24"/>
      <c r="M207" s="49">
        <v>0</v>
      </c>
      <c r="N207" s="41"/>
      <c r="O207" s="41"/>
      <c r="P207" s="18"/>
      <c r="Q207" s="24">
        <v>0</v>
      </c>
      <c r="R207" s="24"/>
      <c r="S207" s="24">
        <v>0</v>
      </c>
      <c r="T207" s="18"/>
      <c r="U207" s="18"/>
      <c r="V207" s="18"/>
      <c r="W207" s="24">
        <v>0</v>
      </c>
      <c r="X207" s="24"/>
      <c r="Y207" s="49">
        <v>0</v>
      </c>
      <c r="Z207" s="18"/>
      <c r="AA207" s="89"/>
      <c r="AB207" s="18"/>
      <c r="AC207" s="24">
        <v>0</v>
      </c>
      <c r="AD207" s="24"/>
      <c r="AE207" s="49">
        <v>0</v>
      </c>
      <c r="AF207" s="18"/>
      <c r="AG207" s="18"/>
    </row>
    <row r="208" spans="1:33" ht="78.75">
      <c r="A208" s="8" t="s">
        <v>805</v>
      </c>
      <c r="B208" s="7" t="s">
        <v>551</v>
      </c>
      <c r="C208" s="15" t="s">
        <v>2304</v>
      </c>
      <c r="D208" s="18"/>
      <c r="E208" s="24">
        <v>0</v>
      </c>
      <c r="F208" s="24"/>
      <c r="G208" s="24">
        <v>0</v>
      </c>
      <c r="H208" s="18"/>
      <c r="I208" s="18"/>
      <c r="J208" s="18"/>
      <c r="K208" s="24">
        <v>0</v>
      </c>
      <c r="L208" s="24"/>
      <c r="M208" s="49">
        <v>0</v>
      </c>
      <c r="N208" s="41"/>
      <c r="O208" s="41"/>
      <c r="P208" s="18"/>
      <c r="Q208" s="24">
        <v>0</v>
      </c>
      <c r="R208" s="24"/>
      <c r="S208" s="24">
        <v>0</v>
      </c>
      <c r="T208" s="18"/>
      <c r="U208" s="18"/>
      <c r="V208" s="18"/>
      <c r="W208" s="24">
        <v>0</v>
      </c>
      <c r="X208" s="24"/>
      <c r="Y208" s="49">
        <v>0</v>
      </c>
      <c r="Z208" s="18"/>
      <c r="AA208" s="89"/>
      <c r="AB208" s="18"/>
      <c r="AC208" s="24">
        <v>0</v>
      </c>
      <c r="AD208" s="24"/>
      <c r="AE208" s="49">
        <v>0</v>
      </c>
      <c r="AF208" s="18"/>
      <c r="AG208" s="18"/>
    </row>
    <row r="209" spans="1:33" ht="78.75">
      <c r="A209" s="8" t="s">
        <v>805</v>
      </c>
      <c r="B209" s="7" t="s">
        <v>552</v>
      </c>
      <c r="C209" s="15" t="s">
        <v>2305</v>
      </c>
      <c r="D209" s="18"/>
      <c r="E209" s="24">
        <v>0</v>
      </c>
      <c r="F209" s="24"/>
      <c r="G209" s="24">
        <v>0</v>
      </c>
      <c r="H209" s="18"/>
      <c r="I209" s="18"/>
      <c r="J209" s="18"/>
      <c r="K209" s="24">
        <v>0</v>
      </c>
      <c r="L209" s="24"/>
      <c r="M209" s="49">
        <v>0</v>
      </c>
      <c r="N209" s="41"/>
      <c r="O209" s="41"/>
      <c r="P209" s="18"/>
      <c r="Q209" s="24">
        <v>0</v>
      </c>
      <c r="R209" s="24"/>
      <c r="S209" s="24">
        <v>0</v>
      </c>
      <c r="T209" s="18"/>
      <c r="U209" s="18"/>
      <c r="V209" s="18"/>
      <c r="W209" s="24">
        <v>0</v>
      </c>
      <c r="X209" s="24"/>
      <c r="Y209" s="49">
        <v>0</v>
      </c>
      <c r="Z209" s="18"/>
      <c r="AA209" s="89"/>
      <c r="AB209" s="18"/>
      <c r="AC209" s="24">
        <v>0</v>
      </c>
      <c r="AD209" s="24"/>
      <c r="AE209" s="49">
        <v>0</v>
      </c>
      <c r="AF209" s="18"/>
      <c r="AG209" s="18"/>
    </row>
    <row r="210" spans="1:33" ht="63">
      <c r="A210" s="8" t="s">
        <v>805</v>
      </c>
      <c r="B210" s="7" t="s">
        <v>553</v>
      </c>
      <c r="C210" s="15" t="s">
        <v>292</v>
      </c>
      <c r="D210" s="18"/>
      <c r="E210" s="24">
        <v>0</v>
      </c>
      <c r="F210" s="24"/>
      <c r="G210" s="24">
        <v>0</v>
      </c>
      <c r="H210" s="18"/>
      <c r="I210" s="18"/>
      <c r="J210" s="18"/>
      <c r="K210" s="24">
        <v>0</v>
      </c>
      <c r="L210" s="24"/>
      <c r="M210" s="49">
        <v>0</v>
      </c>
      <c r="N210" s="41"/>
      <c r="O210" s="41"/>
      <c r="P210" s="18"/>
      <c r="Q210" s="24">
        <v>0</v>
      </c>
      <c r="R210" s="24"/>
      <c r="S210" s="24">
        <v>0</v>
      </c>
      <c r="T210" s="18"/>
      <c r="U210" s="18"/>
      <c r="V210" s="18"/>
      <c r="W210" s="24">
        <v>0</v>
      </c>
      <c r="X210" s="24"/>
      <c r="Y210" s="49">
        <v>0</v>
      </c>
      <c r="Z210" s="18"/>
      <c r="AA210" s="89"/>
      <c r="AB210" s="18"/>
      <c r="AC210" s="24">
        <v>0</v>
      </c>
      <c r="AD210" s="24"/>
      <c r="AE210" s="49">
        <v>0</v>
      </c>
      <c r="AF210" s="18"/>
      <c r="AG210" s="18"/>
    </row>
    <row r="211" spans="1:33" ht="94.5">
      <c r="A211" s="8" t="s">
        <v>805</v>
      </c>
      <c r="B211" s="7" t="s">
        <v>554</v>
      </c>
      <c r="C211" s="15" t="s">
        <v>293</v>
      </c>
      <c r="D211" s="18"/>
      <c r="E211" s="24">
        <v>0</v>
      </c>
      <c r="F211" s="24"/>
      <c r="G211" s="24">
        <v>0</v>
      </c>
      <c r="H211" s="18"/>
      <c r="I211" s="18"/>
      <c r="J211" s="18"/>
      <c r="K211" s="24">
        <v>0</v>
      </c>
      <c r="L211" s="24"/>
      <c r="M211" s="49">
        <v>0</v>
      </c>
      <c r="N211" s="41"/>
      <c r="O211" s="41"/>
      <c r="P211" s="18"/>
      <c r="Q211" s="24">
        <v>0</v>
      </c>
      <c r="R211" s="24"/>
      <c r="S211" s="24">
        <v>0</v>
      </c>
      <c r="T211" s="18"/>
      <c r="U211" s="18"/>
      <c r="V211" s="18"/>
      <c r="W211" s="24">
        <v>0</v>
      </c>
      <c r="X211" s="24"/>
      <c r="Y211" s="49">
        <v>0</v>
      </c>
      <c r="Z211" s="18"/>
      <c r="AA211" s="89"/>
      <c r="AB211" s="18"/>
      <c r="AC211" s="24">
        <v>0</v>
      </c>
      <c r="AD211" s="24"/>
      <c r="AE211" s="49">
        <v>0</v>
      </c>
      <c r="AF211" s="18"/>
      <c r="AG211" s="18"/>
    </row>
    <row r="212" spans="1:33" ht="110.25">
      <c r="A212" s="8" t="s">
        <v>805</v>
      </c>
      <c r="B212" s="7" t="s">
        <v>555</v>
      </c>
      <c r="C212" s="15" t="s">
        <v>2306</v>
      </c>
      <c r="D212" s="18"/>
      <c r="E212" s="24">
        <v>0</v>
      </c>
      <c r="F212" s="24"/>
      <c r="G212" s="24">
        <v>0</v>
      </c>
      <c r="H212" s="18"/>
      <c r="I212" s="18"/>
      <c r="J212" s="18"/>
      <c r="K212" s="24">
        <v>0</v>
      </c>
      <c r="L212" s="24"/>
      <c r="M212" s="49">
        <v>0</v>
      </c>
      <c r="N212" s="41"/>
      <c r="O212" s="41"/>
      <c r="P212" s="18"/>
      <c r="Q212" s="24">
        <v>0</v>
      </c>
      <c r="R212" s="24"/>
      <c r="S212" s="24">
        <v>0</v>
      </c>
      <c r="T212" s="18"/>
      <c r="U212" s="18"/>
      <c r="V212" s="18"/>
      <c r="W212" s="24">
        <v>0</v>
      </c>
      <c r="X212" s="24"/>
      <c r="Y212" s="49">
        <v>0</v>
      </c>
      <c r="Z212" s="18"/>
      <c r="AA212" s="89"/>
      <c r="AB212" s="18"/>
      <c r="AC212" s="24">
        <v>0</v>
      </c>
      <c r="AD212" s="24"/>
      <c r="AE212" s="49">
        <v>0</v>
      </c>
      <c r="AF212" s="18"/>
      <c r="AG212" s="18"/>
    </row>
    <row r="213" spans="1:33" ht="63">
      <c r="A213" s="8" t="s">
        <v>805</v>
      </c>
      <c r="B213" s="7" t="s">
        <v>556</v>
      </c>
      <c r="C213" s="15" t="s">
        <v>294</v>
      </c>
      <c r="D213" s="18"/>
      <c r="E213" s="24">
        <v>0</v>
      </c>
      <c r="F213" s="24"/>
      <c r="G213" s="24">
        <v>0</v>
      </c>
      <c r="H213" s="18"/>
      <c r="I213" s="18"/>
      <c r="J213" s="18"/>
      <c r="K213" s="24">
        <v>0</v>
      </c>
      <c r="L213" s="24"/>
      <c r="M213" s="49">
        <v>0</v>
      </c>
      <c r="N213" s="41"/>
      <c r="O213" s="41"/>
      <c r="P213" s="18"/>
      <c r="Q213" s="24">
        <v>0</v>
      </c>
      <c r="R213" s="24"/>
      <c r="S213" s="24">
        <v>0</v>
      </c>
      <c r="T213" s="18"/>
      <c r="U213" s="18"/>
      <c r="V213" s="18">
        <v>4</v>
      </c>
      <c r="W213" s="24">
        <v>1.03</v>
      </c>
      <c r="X213" s="24"/>
      <c r="Y213" s="49">
        <v>0.45</v>
      </c>
      <c r="Z213" s="18"/>
      <c r="AA213" s="89"/>
      <c r="AB213" s="18"/>
      <c r="AC213" s="24">
        <v>0</v>
      </c>
      <c r="AD213" s="24"/>
      <c r="AE213" s="49">
        <v>0</v>
      </c>
      <c r="AF213" s="18"/>
      <c r="AG213" s="18"/>
    </row>
    <row r="214" spans="1:33" ht="47.25">
      <c r="A214" s="8" t="s">
        <v>804</v>
      </c>
      <c r="B214" s="7" t="s">
        <v>1003</v>
      </c>
      <c r="C214" s="15" t="s">
        <v>2307</v>
      </c>
      <c r="D214" s="18">
        <v>4</v>
      </c>
      <c r="E214" s="24">
        <v>0</v>
      </c>
      <c r="F214" s="24"/>
      <c r="G214" s="24">
        <v>0</v>
      </c>
      <c r="H214" s="18"/>
      <c r="I214" s="18"/>
      <c r="J214" s="18"/>
      <c r="K214" s="24">
        <v>0</v>
      </c>
      <c r="L214" s="24"/>
      <c r="M214" s="49">
        <v>0</v>
      </c>
      <c r="N214" s="41"/>
      <c r="O214" s="41"/>
      <c r="P214" s="18"/>
      <c r="Q214" s="24">
        <v>0</v>
      </c>
      <c r="R214" s="24"/>
      <c r="S214" s="24">
        <v>0</v>
      </c>
      <c r="T214" s="18"/>
      <c r="U214" s="18"/>
      <c r="V214" s="18"/>
      <c r="W214" s="24">
        <v>0</v>
      </c>
      <c r="X214" s="24"/>
      <c r="Y214" s="49">
        <v>0</v>
      </c>
      <c r="Z214" s="18"/>
      <c r="AA214" s="89"/>
      <c r="AB214" s="18"/>
      <c r="AC214" s="24">
        <v>0</v>
      </c>
      <c r="AD214" s="24"/>
      <c r="AE214" s="49">
        <v>0</v>
      </c>
      <c r="AF214" s="18"/>
      <c r="AG214" s="18"/>
    </row>
    <row r="215" spans="1:33" ht="78.75">
      <c r="A215" s="8" t="s">
        <v>804</v>
      </c>
      <c r="B215" s="7" t="s">
        <v>1004</v>
      </c>
      <c r="C215" s="15" t="s">
        <v>1005</v>
      </c>
      <c r="D215" s="18">
        <v>4</v>
      </c>
      <c r="E215" s="24">
        <v>0.80</v>
      </c>
      <c r="F215" s="24"/>
      <c r="G215" s="24">
        <v>0.10</v>
      </c>
      <c r="H215" s="18"/>
      <c r="I215" s="18"/>
      <c r="J215" s="18"/>
      <c r="K215" s="24">
        <v>0</v>
      </c>
      <c r="L215" s="24"/>
      <c r="M215" s="49">
        <v>0</v>
      </c>
      <c r="N215" s="41"/>
      <c r="O215" s="41"/>
      <c r="P215" s="18"/>
      <c r="Q215" s="24">
        <v>0</v>
      </c>
      <c r="R215" s="24"/>
      <c r="S215" s="24">
        <v>0</v>
      </c>
      <c r="T215" s="18"/>
      <c r="U215" s="18"/>
      <c r="V215" s="18"/>
      <c r="W215" s="24">
        <v>0</v>
      </c>
      <c r="X215" s="24"/>
      <c r="Y215" s="49">
        <v>0</v>
      </c>
      <c r="Z215" s="18"/>
      <c r="AA215" s="89"/>
      <c r="AB215" s="18"/>
      <c r="AC215" s="24">
        <v>0</v>
      </c>
      <c r="AD215" s="24"/>
      <c r="AE215" s="49">
        <v>0</v>
      </c>
      <c r="AF215" s="18"/>
      <c r="AG215" s="18"/>
    </row>
    <row r="216" spans="1:33" ht="63">
      <c r="A216" s="8" t="s">
        <v>804</v>
      </c>
      <c r="B216" s="7" t="s">
        <v>1006</v>
      </c>
      <c r="C216" s="15" t="s">
        <v>1007</v>
      </c>
      <c r="D216" s="18">
        <v>4</v>
      </c>
      <c r="E216" s="24">
        <v>0.80</v>
      </c>
      <c r="F216" s="24"/>
      <c r="G216" s="24">
        <v>0</v>
      </c>
      <c r="H216" s="18"/>
      <c r="I216" s="18"/>
      <c r="J216" s="18"/>
      <c r="K216" s="24">
        <v>0</v>
      </c>
      <c r="L216" s="24"/>
      <c r="M216" s="49">
        <v>0</v>
      </c>
      <c r="N216" s="41"/>
      <c r="O216" s="41"/>
      <c r="P216" s="18"/>
      <c r="Q216" s="24">
        <v>0</v>
      </c>
      <c r="R216" s="24"/>
      <c r="S216" s="24">
        <v>0</v>
      </c>
      <c r="T216" s="18"/>
      <c r="U216" s="18"/>
      <c r="V216" s="18"/>
      <c r="W216" s="24">
        <v>0</v>
      </c>
      <c r="X216" s="24"/>
      <c r="Y216" s="49">
        <v>0</v>
      </c>
      <c r="Z216" s="18"/>
      <c r="AA216" s="89"/>
      <c r="AB216" s="18"/>
      <c r="AC216" s="24">
        <v>0</v>
      </c>
      <c r="AD216" s="24"/>
      <c r="AE216" s="49">
        <v>0</v>
      </c>
      <c r="AF216" s="18"/>
      <c r="AG216" s="18"/>
    </row>
    <row r="217" spans="1:33" ht="63">
      <c r="A217" s="8" t="s">
        <v>805</v>
      </c>
      <c r="B217" s="7" t="s">
        <v>557</v>
      </c>
      <c r="C217" s="15" t="s">
        <v>295</v>
      </c>
      <c r="D217" s="18"/>
      <c r="E217" s="24">
        <v>0</v>
      </c>
      <c r="F217" s="24"/>
      <c r="G217" s="24">
        <v>0</v>
      </c>
      <c r="H217" s="18"/>
      <c r="I217" s="18"/>
      <c r="J217" s="18"/>
      <c r="K217" s="24">
        <v>0</v>
      </c>
      <c r="L217" s="24"/>
      <c r="M217" s="49">
        <v>0</v>
      </c>
      <c r="N217" s="41"/>
      <c r="O217" s="41"/>
      <c r="P217" s="18"/>
      <c r="Q217" s="24">
        <v>0</v>
      </c>
      <c r="R217" s="24"/>
      <c r="S217" s="24">
        <v>0</v>
      </c>
      <c r="T217" s="18"/>
      <c r="U217" s="18"/>
      <c r="V217" s="18">
        <v>4</v>
      </c>
      <c r="W217" s="24">
        <v>0</v>
      </c>
      <c r="X217" s="24"/>
      <c r="Y217" s="49">
        <v>2.90</v>
      </c>
      <c r="Z217" s="18"/>
      <c r="AA217" s="89"/>
      <c r="AB217" s="18"/>
      <c r="AC217" s="24">
        <v>0</v>
      </c>
      <c r="AD217" s="24"/>
      <c r="AE217" s="49">
        <v>0</v>
      </c>
      <c r="AF217" s="18"/>
      <c r="AG217" s="18"/>
    </row>
    <row r="218" spans="1:33" ht="47.25">
      <c r="A218" s="8" t="s">
        <v>804</v>
      </c>
      <c r="B218" s="7" t="s">
        <v>1008</v>
      </c>
      <c r="C218" s="15" t="s">
        <v>2308</v>
      </c>
      <c r="D218" s="18">
        <v>4</v>
      </c>
      <c r="E218" s="24">
        <v>0.25</v>
      </c>
      <c r="F218" s="24"/>
      <c r="G218" s="24">
        <v>0</v>
      </c>
      <c r="H218" s="18"/>
      <c r="I218" s="18"/>
      <c r="J218" s="18"/>
      <c r="K218" s="24">
        <v>0</v>
      </c>
      <c r="L218" s="24"/>
      <c r="M218" s="49">
        <v>0</v>
      </c>
      <c r="N218" s="41"/>
      <c r="O218" s="41"/>
      <c r="P218" s="18"/>
      <c r="Q218" s="24">
        <v>0</v>
      </c>
      <c r="R218" s="24"/>
      <c r="S218" s="24">
        <v>0</v>
      </c>
      <c r="T218" s="18"/>
      <c r="U218" s="18"/>
      <c r="V218" s="18"/>
      <c r="W218" s="24">
        <v>0</v>
      </c>
      <c r="X218" s="24"/>
      <c r="Y218" s="49">
        <v>0</v>
      </c>
      <c r="Z218" s="18"/>
      <c r="AA218" s="89"/>
      <c r="AB218" s="18"/>
      <c r="AC218" s="24">
        <v>0</v>
      </c>
      <c r="AD218" s="24"/>
      <c r="AE218" s="49">
        <v>0</v>
      </c>
      <c r="AF218" s="18"/>
      <c r="AG218" s="18"/>
    </row>
    <row r="219" spans="1:33" ht="78.75">
      <c r="A219" s="8" t="s">
        <v>804</v>
      </c>
      <c r="B219" s="7" t="s">
        <v>1009</v>
      </c>
      <c r="C219" s="15" t="s">
        <v>2309</v>
      </c>
      <c r="D219" s="18">
        <v>4</v>
      </c>
      <c r="E219" s="24">
        <v>0.40</v>
      </c>
      <c r="F219" s="24"/>
      <c r="G219" s="24">
        <v>0</v>
      </c>
      <c r="H219" s="18"/>
      <c r="I219" s="18"/>
      <c r="J219" s="18"/>
      <c r="K219" s="24">
        <v>0</v>
      </c>
      <c r="L219" s="24"/>
      <c r="M219" s="49">
        <v>0</v>
      </c>
      <c r="N219" s="41"/>
      <c r="O219" s="41"/>
      <c r="P219" s="18"/>
      <c r="Q219" s="24">
        <v>0</v>
      </c>
      <c r="R219" s="24"/>
      <c r="S219" s="24">
        <v>0</v>
      </c>
      <c r="T219" s="18"/>
      <c r="U219" s="18"/>
      <c r="V219" s="18"/>
      <c r="W219" s="24">
        <v>0</v>
      </c>
      <c r="X219" s="24"/>
      <c r="Y219" s="49">
        <v>0</v>
      </c>
      <c r="Z219" s="18"/>
      <c r="AA219" s="89"/>
      <c r="AB219" s="18"/>
      <c r="AC219" s="24">
        <v>0</v>
      </c>
      <c r="AD219" s="24"/>
      <c r="AE219" s="49">
        <v>0</v>
      </c>
      <c r="AF219" s="18"/>
      <c r="AG219" s="18"/>
    </row>
    <row r="220" spans="1:33" ht="110.25">
      <c r="A220" s="8" t="s">
        <v>804</v>
      </c>
      <c r="B220" s="7" t="s">
        <v>1010</v>
      </c>
      <c r="C220" s="15" t="s">
        <v>2310</v>
      </c>
      <c r="D220" s="18">
        <v>4</v>
      </c>
      <c r="E220" s="24">
        <v>0.25</v>
      </c>
      <c r="F220" s="24"/>
      <c r="G220" s="24">
        <v>0</v>
      </c>
      <c r="H220" s="18"/>
      <c r="I220" s="18"/>
      <c r="J220" s="18"/>
      <c r="K220" s="24">
        <v>0</v>
      </c>
      <c r="L220" s="24"/>
      <c r="M220" s="49">
        <v>0</v>
      </c>
      <c r="N220" s="41"/>
      <c r="O220" s="41"/>
      <c r="P220" s="18"/>
      <c r="Q220" s="24">
        <v>0</v>
      </c>
      <c r="R220" s="24"/>
      <c r="S220" s="24">
        <v>0</v>
      </c>
      <c r="T220" s="18"/>
      <c r="U220" s="18"/>
      <c r="V220" s="18"/>
      <c r="W220" s="24">
        <v>0</v>
      </c>
      <c r="X220" s="24"/>
      <c r="Y220" s="49">
        <v>0</v>
      </c>
      <c r="Z220" s="18"/>
      <c r="AA220" s="89"/>
      <c r="AB220" s="18"/>
      <c r="AC220" s="24">
        <v>0</v>
      </c>
      <c r="AD220" s="24"/>
      <c r="AE220" s="49">
        <v>0</v>
      </c>
      <c r="AF220" s="18"/>
      <c r="AG220" s="18"/>
    </row>
    <row r="221" spans="1:33" ht="94.5">
      <c r="A221" s="8" t="s">
        <v>804</v>
      </c>
      <c r="B221" s="7" t="s">
        <v>1011</v>
      </c>
      <c r="C221" s="15" t="s">
        <v>2311</v>
      </c>
      <c r="D221" s="18">
        <v>4</v>
      </c>
      <c r="E221" s="24">
        <v>0</v>
      </c>
      <c r="F221" s="24"/>
      <c r="G221" s="24">
        <v>0</v>
      </c>
      <c r="H221" s="18"/>
      <c r="I221" s="18"/>
      <c r="J221" s="18"/>
      <c r="K221" s="24">
        <v>0</v>
      </c>
      <c r="L221" s="24"/>
      <c r="M221" s="49">
        <v>0</v>
      </c>
      <c r="N221" s="41"/>
      <c r="O221" s="41"/>
      <c r="P221" s="18"/>
      <c r="Q221" s="24">
        <v>0</v>
      </c>
      <c r="R221" s="24"/>
      <c r="S221" s="24">
        <v>0</v>
      </c>
      <c r="T221" s="18"/>
      <c r="U221" s="18"/>
      <c r="V221" s="18"/>
      <c r="W221" s="24">
        <v>0</v>
      </c>
      <c r="X221" s="24"/>
      <c r="Y221" s="49">
        <v>0</v>
      </c>
      <c r="Z221" s="18"/>
      <c r="AA221" s="89"/>
      <c r="AB221" s="18"/>
      <c r="AC221" s="24">
        <v>0</v>
      </c>
      <c r="AD221" s="24"/>
      <c r="AE221" s="49">
        <v>0</v>
      </c>
      <c r="AF221" s="18"/>
      <c r="AG221" s="18"/>
    </row>
    <row r="222" spans="1:33" ht="78.75">
      <c r="A222" s="8" t="s">
        <v>804</v>
      </c>
      <c r="B222" s="7" t="s">
        <v>1012</v>
      </c>
      <c r="C222" s="15" t="s">
        <v>2312</v>
      </c>
      <c r="D222" s="18">
        <v>4</v>
      </c>
      <c r="E222" s="24">
        <v>0.40</v>
      </c>
      <c r="F222" s="24"/>
      <c r="G222" s="24">
        <v>0</v>
      </c>
      <c r="H222" s="18"/>
      <c r="I222" s="18"/>
      <c r="J222" s="18"/>
      <c r="K222" s="24">
        <v>0</v>
      </c>
      <c r="L222" s="24"/>
      <c r="M222" s="49">
        <v>0</v>
      </c>
      <c r="N222" s="41"/>
      <c r="O222" s="41"/>
      <c r="P222" s="18"/>
      <c r="Q222" s="24">
        <v>0</v>
      </c>
      <c r="R222" s="24"/>
      <c r="S222" s="24">
        <v>0</v>
      </c>
      <c r="T222" s="18"/>
      <c r="U222" s="18"/>
      <c r="V222" s="18"/>
      <c r="W222" s="24">
        <v>0</v>
      </c>
      <c r="X222" s="24"/>
      <c r="Y222" s="49">
        <v>0</v>
      </c>
      <c r="Z222" s="18"/>
      <c r="AA222" s="89"/>
      <c r="AB222" s="18"/>
      <c r="AC222" s="24">
        <v>0</v>
      </c>
      <c r="AD222" s="24"/>
      <c r="AE222" s="49">
        <v>0</v>
      </c>
      <c r="AF222" s="18"/>
      <c r="AG222" s="18"/>
    </row>
    <row r="223" spans="1:33" ht="78.75">
      <c r="A223" s="8" t="s">
        <v>805</v>
      </c>
      <c r="B223" s="7" t="s">
        <v>1013</v>
      </c>
      <c r="C223" s="15" t="s">
        <v>2313</v>
      </c>
      <c r="D223" s="18"/>
      <c r="E223" s="24">
        <v>0</v>
      </c>
      <c r="F223" s="24"/>
      <c r="G223" s="24">
        <v>0</v>
      </c>
      <c r="H223" s="18"/>
      <c r="I223" s="18"/>
      <c r="J223" s="18">
        <v>4</v>
      </c>
      <c r="K223" s="24">
        <v>0</v>
      </c>
      <c r="L223" s="24"/>
      <c r="M223" s="49">
        <v>1.20</v>
      </c>
      <c r="N223" s="41"/>
      <c r="O223" s="41"/>
      <c r="P223" s="18"/>
      <c r="Q223" s="24">
        <v>0</v>
      </c>
      <c r="R223" s="24"/>
      <c r="S223" s="24">
        <v>0</v>
      </c>
      <c r="T223" s="18"/>
      <c r="U223" s="18"/>
      <c r="V223" s="18"/>
      <c r="W223" s="24">
        <v>0</v>
      </c>
      <c r="X223" s="24"/>
      <c r="Y223" s="49">
        <v>0</v>
      </c>
      <c r="Z223" s="18"/>
      <c r="AA223" s="89"/>
      <c r="AB223" s="18"/>
      <c r="AC223" s="24">
        <v>0</v>
      </c>
      <c r="AD223" s="24"/>
      <c r="AE223" s="49">
        <v>0</v>
      </c>
      <c r="AF223" s="18"/>
      <c r="AG223" s="18"/>
    </row>
    <row r="224" spans="1:33" ht="47.25">
      <c r="A224" s="8" t="s">
        <v>804</v>
      </c>
      <c r="B224" s="7" t="s">
        <v>1014</v>
      </c>
      <c r="C224" s="15" t="s">
        <v>1015</v>
      </c>
      <c r="D224" s="18">
        <v>4</v>
      </c>
      <c r="E224" s="24">
        <v>0</v>
      </c>
      <c r="F224" s="24"/>
      <c r="G224" s="24">
        <v>0</v>
      </c>
      <c r="H224" s="18"/>
      <c r="I224" s="18"/>
      <c r="J224" s="18"/>
      <c r="K224" s="24">
        <v>0</v>
      </c>
      <c r="L224" s="24"/>
      <c r="M224" s="49">
        <v>0</v>
      </c>
      <c r="N224" s="41"/>
      <c r="O224" s="41"/>
      <c r="P224" s="18"/>
      <c r="Q224" s="24">
        <v>0</v>
      </c>
      <c r="R224" s="24"/>
      <c r="S224" s="24">
        <v>0</v>
      </c>
      <c r="T224" s="18"/>
      <c r="U224" s="18"/>
      <c r="V224" s="18"/>
      <c r="W224" s="24">
        <v>0</v>
      </c>
      <c r="X224" s="24"/>
      <c r="Y224" s="49">
        <v>0</v>
      </c>
      <c r="Z224" s="18"/>
      <c r="AA224" s="89"/>
      <c r="AB224" s="18"/>
      <c r="AC224" s="24">
        <v>0</v>
      </c>
      <c r="AD224" s="24"/>
      <c r="AE224" s="49">
        <v>0</v>
      </c>
      <c r="AF224" s="18"/>
      <c r="AG224" s="18"/>
    </row>
    <row r="225" spans="1:33" ht="94.5">
      <c r="A225" s="8" t="s">
        <v>804</v>
      </c>
      <c r="B225" s="7" t="s">
        <v>1016</v>
      </c>
      <c r="C225" s="15" t="s">
        <v>2314</v>
      </c>
      <c r="D225" s="18">
        <v>4</v>
      </c>
      <c r="E225" s="24">
        <v>0.40</v>
      </c>
      <c r="F225" s="24"/>
      <c r="G225" s="24">
        <v>0</v>
      </c>
      <c r="H225" s="18"/>
      <c r="I225" s="18"/>
      <c r="J225" s="18"/>
      <c r="K225" s="24">
        <v>0</v>
      </c>
      <c r="L225" s="24"/>
      <c r="M225" s="49">
        <v>0</v>
      </c>
      <c r="N225" s="41"/>
      <c r="O225" s="41"/>
      <c r="P225" s="18"/>
      <c r="Q225" s="24">
        <v>0</v>
      </c>
      <c r="R225" s="24"/>
      <c r="S225" s="24">
        <v>0</v>
      </c>
      <c r="T225" s="18"/>
      <c r="U225" s="18"/>
      <c r="V225" s="18"/>
      <c r="W225" s="24">
        <v>0</v>
      </c>
      <c r="X225" s="24"/>
      <c r="Y225" s="49">
        <v>0</v>
      </c>
      <c r="Z225" s="18"/>
      <c r="AA225" s="89"/>
      <c r="AB225" s="18"/>
      <c r="AC225" s="24">
        <v>0</v>
      </c>
      <c r="AD225" s="24"/>
      <c r="AE225" s="49">
        <v>0</v>
      </c>
      <c r="AF225" s="18"/>
      <c r="AG225" s="18"/>
    </row>
    <row r="226" spans="1:33" ht="78.75">
      <c r="A226" s="8" t="s">
        <v>804</v>
      </c>
      <c r="B226" s="7" t="s">
        <v>1017</v>
      </c>
      <c r="C226" s="15" t="s">
        <v>1018</v>
      </c>
      <c r="D226" s="18">
        <v>4</v>
      </c>
      <c r="E226" s="24">
        <v>0.40</v>
      </c>
      <c r="F226" s="24"/>
      <c r="G226" s="24">
        <v>0</v>
      </c>
      <c r="H226" s="18"/>
      <c r="I226" s="18"/>
      <c r="J226" s="18"/>
      <c r="K226" s="24">
        <v>0</v>
      </c>
      <c r="L226" s="24"/>
      <c r="M226" s="49">
        <v>0</v>
      </c>
      <c r="N226" s="41"/>
      <c r="O226" s="41"/>
      <c r="P226" s="18"/>
      <c r="Q226" s="24">
        <v>0</v>
      </c>
      <c r="R226" s="24"/>
      <c r="S226" s="24">
        <v>0</v>
      </c>
      <c r="T226" s="18"/>
      <c r="U226" s="18"/>
      <c r="V226" s="18"/>
      <c r="W226" s="24">
        <v>0</v>
      </c>
      <c r="X226" s="24"/>
      <c r="Y226" s="49">
        <v>0</v>
      </c>
      <c r="Z226" s="18"/>
      <c r="AA226" s="89"/>
      <c r="AB226" s="18"/>
      <c r="AC226" s="24">
        <v>0</v>
      </c>
      <c r="AD226" s="24"/>
      <c r="AE226" s="49">
        <v>0</v>
      </c>
      <c r="AF226" s="18"/>
      <c r="AG226" s="18"/>
    </row>
    <row r="227" spans="1:33" ht="47.25">
      <c r="A227" s="8" t="s">
        <v>804</v>
      </c>
      <c r="B227" s="7" t="s">
        <v>1019</v>
      </c>
      <c r="C227" s="15" t="s">
        <v>1020</v>
      </c>
      <c r="D227" s="18">
        <v>4</v>
      </c>
      <c r="E227" s="24">
        <v>1.26</v>
      </c>
      <c r="F227" s="24"/>
      <c r="G227" s="24">
        <v>0</v>
      </c>
      <c r="H227" s="18"/>
      <c r="I227" s="18"/>
      <c r="J227" s="18"/>
      <c r="K227" s="24">
        <v>0</v>
      </c>
      <c r="L227" s="24"/>
      <c r="M227" s="49">
        <v>0</v>
      </c>
      <c r="N227" s="41"/>
      <c r="O227" s="41"/>
      <c r="P227" s="18"/>
      <c r="Q227" s="24">
        <v>0</v>
      </c>
      <c r="R227" s="24"/>
      <c r="S227" s="24">
        <v>0</v>
      </c>
      <c r="T227" s="18"/>
      <c r="U227" s="18"/>
      <c r="V227" s="18"/>
      <c r="W227" s="24">
        <v>0</v>
      </c>
      <c r="X227" s="24"/>
      <c r="Y227" s="49">
        <v>0</v>
      </c>
      <c r="Z227" s="18"/>
      <c r="AA227" s="89"/>
      <c r="AB227" s="18"/>
      <c r="AC227" s="24">
        <v>0</v>
      </c>
      <c r="AD227" s="24"/>
      <c r="AE227" s="49">
        <v>0</v>
      </c>
      <c r="AF227" s="18"/>
      <c r="AG227" s="18"/>
    </row>
    <row r="228" spans="1:33" ht="94.5">
      <c r="A228" s="8" t="s">
        <v>805</v>
      </c>
      <c r="B228" s="7" t="s">
        <v>558</v>
      </c>
      <c r="C228" s="15" t="s">
        <v>296</v>
      </c>
      <c r="D228" s="18"/>
      <c r="E228" s="24">
        <v>0</v>
      </c>
      <c r="F228" s="24"/>
      <c r="G228" s="24">
        <v>0</v>
      </c>
      <c r="H228" s="18"/>
      <c r="I228" s="18"/>
      <c r="J228" s="18"/>
      <c r="K228" s="24">
        <v>0</v>
      </c>
      <c r="L228" s="24"/>
      <c r="M228" s="49">
        <v>0</v>
      </c>
      <c r="N228" s="41"/>
      <c r="O228" s="41"/>
      <c r="P228" s="18"/>
      <c r="Q228" s="24">
        <v>0</v>
      </c>
      <c r="R228" s="24"/>
      <c r="S228" s="24">
        <v>0</v>
      </c>
      <c r="T228" s="18"/>
      <c r="U228" s="18"/>
      <c r="V228" s="18"/>
      <c r="W228" s="24">
        <v>0</v>
      </c>
      <c r="X228" s="24"/>
      <c r="Y228" s="49">
        <v>0</v>
      </c>
      <c r="Z228" s="18"/>
      <c r="AA228" s="89"/>
      <c r="AB228" s="18"/>
      <c r="AC228" s="24">
        <v>0</v>
      </c>
      <c r="AD228" s="24"/>
      <c r="AE228" s="49">
        <v>0</v>
      </c>
      <c r="AF228" s="18"/>
      <c r="AG228" s="18"/>
    </row>
    <row r="229" spans="1:33" ht="126">
      <c r="A229" s="8" t="s">
        <v>805</v>
      </c>
      <c r="B229" s="7" t="s">
        <v>1021</v>
      </c>
      <c r="C229" s="15" t="s">
        <v>1022</v>
      </c>
      <c r="D229" s="18"/>
      <c r="E229" s="24">
        <v>0</v>
      </c>
      <c r="F229" s="24"/>
      <c r="G229" s="24">
        <v>0</v>
      </c>
      <c r="H229" s="18"/>
      <c r="I229" s="18"/>
      <c r="J229" s="18"/>
      <c r="K229" s="24">
        <v>0</v>
      </c>
      <c r="L229" s="24"/>
      <c r="M229" s="49">
        <v>0</v>
      </c>
      <c r="N229" s="41"/>
      <c r="O229" s="41"/>
      <c r="P229" s="18"/>
      <c r="Q229" s="24">
        <v>0</v>
      </c>
      <c r="R229" s="24"/>
      <c r="S229" s="24">
        <v>0</v>
      </c>
      <c r="T229" s="18"/>
      <c r="U229" s="18"/>
      <c r="V229" s="18"/>
      <c r="W229" s="24">
        <v>0</v>
      </c>
      <c r="X229" s="24"/>
      <c r="Y229" s="49">
        <v>0</v>
      </c>
      <c r="Z229" s="18"/>
      <c r="AA229" s="89"/>
      <c r="AB229" s="18">
        <v>4</v>
      </c>
      <c r="AC229" s="24">
        <v>0</v>
      </c>
      <c r="AD229" s="24"/>
      <c r="AE229" s="49">
        <v>2.62</v>
      </c>
      <c r="AF229" s="18"/>
      <c r="AG229" s="18"/>
    </row>
    <row r="230" spans="1:33" ht="126">
      <c r="A230" s="8" t="s">
        <v>805</v>
      </c>
      <c r="B230" s="7" t="s">
        <v>559</v>
      </c>
      <c r="C230" s="15" t="s">
        <v>2315</v>
      </c>
      <c r="D230" s="18"/>
      <c r="E230" s="24">
        <v>0</v>
      </c>
      <c r="F230" s="24"/>
      <c r="G230" s="24">
        <v>0</v>
      </c>
      <c r="H230" s="18"/>
      <c r="I230" s="18"/>
      <c r="J230" s="18"/>
      <c r="K230" s="24">
        <v>0</v>
      </c>
      <c r="L230" s="24"/>
      <c r="M230" s="49">
        <v>0</v>
      </c>
      <c r="N230" s="41"/>
      <c r="O230" s="41"/>
      <c r="P230" s="18"/>
      <c r="Q230" s="24">
        <v>0</v>
      </c>
      <c r="R230" s="24"/>
      <c r="S230" s="24">
        <v>0</v>
      </c>
      <c r="T230" s="18"/>
      <c r="U230" s="18"/>
      <c r="V230" s="18"/>
      <c r="W230" s="24">
        <v>0</v>
      </c>
      <c r="X230" s="24"/>
      <c r="Y230" s="49">
        <v>0</v>
      </c>
      <c r="Z230" s="18"/>
      <c r="AA230" s="89"/>
      <c r="AB230" s="18"/>
      <c r="AC230" s="24">
        <v>0</v>
      </c>
      <c r="AD230" s="24"/>
      <c r="AE230" s="49">
        <v>0</v>
      </c>
      <c r="AF230" s="18"/>
      <c r="AG230" s="18"/>
    </row>
    <row r="231" spans="1:33" ht="78.75">
      <c r="A231" s="8" t="s">
        <v>805</v>
      </c>
      <c r="B231" s="7" t="s">
        <v>560</v>
      </c>
      <c r="C231" s="15" t="s">
        <v>2316</v>
      </c>
      <c r="D231" s="18"/>
      <c r="E231" s="24">
        <v>0</v>
      </c>
      <c r="F231" s="24"/>
      <c r="G231" s="24">
        <v>0</v>
      </c>
      <c r="H231" s="18"/>
      <c r="I231" s="18"/>
      <c r="J231" s="18"/>
      <c r="K231" s="24">
        <v>0</v>
      </c>
      <c r="L231" s="24"/>
      <c r="M231" s="49">
        <v>0</v>
      </c>
      <c r="N231" s="41"/>
      <c r="O231" s="41"/>
      <c r="P231" s="18"/>
      <c r="Q231" s="24">
        <v>0</v>
      </c>
      <c r="R231" s="24"/>
      <c r="S231" s="24">
        <v>0</v>
      </c>
      <c r="T231" s="18"/>
      <c r="U231" s="18"/>
      <c r="V231" s="18">
        <v>4</v>
      </c>
      <c r="W231" s="24">
        <v>0</v>
      </c>
      <c r="X231" s="24"/>
      <c r="Y231" s="49">
        <v>0.5</v>
      </c>
      <c r="Z231" s="18"/>
      <c r="AA231" s="89"/>
      <c r="AB231" s="18"/>
      <c r="AC231" s="24">
        <v>0</v>
      </c>
      <c r="AD231" s="24"/>
      <c r="AE231" s="49">
        <v>0</v>
      </c>
      <c r="AF231" s="18"/>
      <c r="AG231" s="18"/>
    </row>
    <row r="232" spans="1:33" ht="236.25">
      <c r="A232" s="8" t="s">
        <v>805</v>
      </c>
      <c r="B232" s="7" t="s">
        <v>561</v>
      </c>
      <c r="C232" s="15" t="s">
        <v>2317</v>
      </c>
      <c r="D232" s="18"/>
      <c r="E232" s="24">
        <v>0</v>
      </c>
      <c r="F232" s="24"/>
      <c r="G232" s="24">
        <v>0</v>
      </c>
      <c r="H232" s="18"/>
      <c r="I232" s="18"/>
      <c r="J232" s="18"/>
      <c r="K232" s="24">
        <v>0</v>
      </c>
      <c r="L232" s="24"/>
      <c r="M232" s="49">
        <v>0</v>
      </c>
      <c r="N232" s="41"/>
      <c r="O232" s="41"/>
      <c r="P232" s="18"/>
      <c r="Q232" s="24">
        <v>0</v>
      </c>
      <c r="R232" s="24"/>
      <c r="S232" s="24">
        <v>0</v>
      </c>
      <c r="T232" s="18"/>
      <c r="U232" s="18"/>
      <c r="V232" s="18"/>
      <c r="W232" s="24">
        <v>0</v>
      </c>
      <c r="X232" s="24"/>
      <c r="Y232" s="49">
        <v>0</v>
      </c>
      <c r="Z232" s="18"/>
      <c r="AA232" s="89"/>
      <c r="AB232" s="18"/>
      <c r="AC232" s="24">
        <v>0</v>
      </c>
      <c r="AD232" s="24"/>
      <c r="AE232" s="49">
        <v>0</v>
      </c>
      <c r="AF232" s="18"/>
      <c r="AG232" s="18"/>
    </row>
    <row r="233" spans="1:33" ht="173.25">
      <c r="A233" s="8" t="s">
        <v>805</v>
      </c>
      <c r="B233" s="7" t="s">
        <v>562</v>
      </c>
      <c r="C233" s="15" t="s">
        <v>2318</v>
      </c>
      <c r="D233" s="18"/>
      <c r="E233" s="24">
        <v>0</v>
      </c>
      <c r="F233" s="24"/>
      <c r="G233" s="24">
        <v>0</v>
      </c>
      <c r="H233" s="18"/>
      <c r="I233" s="18"/>
      <c r="J233" s="18"/>
      <c r="K233" s="24">
        <v>0</v>
      </c>
      <c r="L233" s="24"/>
      <c r="M233" s="49">
        <v>0</v>
      </c>
      <c r="N233" s="41"/>
      <c r="O233" s="41"/>
      <c r="P233" s="18"/>
      <c r="Q233" s="24">
        <v>0</v>
      </c>
      <c r="R233" s="24"/>
      <c r="S233" s="24">
        <v>0</v>
      </c>
      <c r="T233" s="18"/>
      <c r="U233" s="18"/>
      <c r="V233" s="18"/>
      <c r="W233" s="24">
        <v>0</v>
      </c>
      <c r="X233" s="24"/>
      <c r="Y233" s="49">
        <v>0</v>
      </c>
      <c r="Z233" s="18"/>
      <c r="AA233" s="89"/>
      <c r="AB233" s="18"/>
      <c r="AC233" s="24">
        <v>0</v>
      </c>
      <c r="AD233" s="24"/>
      <c r="AE233" s="49">
        <v>0</v>
      </c>
      <c r="AF233" s="18"/>
      <c r="AG233" s="18"/>
    </row>
    <row r="234" spans="1:33" ht="63">
      <c r="A234" s="8" t="s">
        <v>805</v>
      </c>
      <c r="B234" s="7" t="s">
        <v>563</v>
      </c>
      <c r="C234" s="15" t="s">
        <v>2319</v>
      </c>
      <c r="D234" s="18"/>
      <c r="E234" s="24">
        <v>0</v>
      </c>
      <c r="F234" s="24"/>
      <c r="G234" s="24">
        <v>0</v>
      </c>
      <c r="H234" s="18"/>
      <c r="I234" s="18"/>
      <c r="J234" s="18"/>
      <c r="K234" s="24">
        <v>0</v>
      </c>
      <c r="L234" s="24"/>
      <c r="M234" s="49">
        <v>0</v>
      </c>
      <c r="N234" s="41"/>
      <c r="O234" s="41"/>
      <c r="P234" s="18"/>
      <c r="Q234" s="24">
        <v>0</v>
      </c>
      <c r="R234" s="24"/>
      <c r="S234" s="24">
        <v>0</v>
      </c>
      <c r="T234" s="18"/>
      <c r="U234" s="18"/>
      <c r="V234" s="18">
        <v>4</v>
      </c>
      <c r="W234" s="24">
        <v>0</v>
      </c>
      <c r="X234" s="24"/>
      <c r="Y234" s="49">
        <v>0.66</v>
      </c>
      <c r="Z234" s="18"/>
      <c r="AA234" s="89"/>
      <c r="AB234" s="18"/>
      <c r="AC234" s="24">
        <v>0</v>
      </c>
      <c r="AD234" s="24"/>
      <c r="AE234" s="49">
        <v>0</v>
      </c>
      <c r="AF234" s="18"/>
      <c r="AG234" s="18"/>
    </row>
    <row r="235" spans="1:33" ht="63">
      <c r="A235" s="8" t="s">
        <v>805</v>
      </c>
      <c r="B235" s="7" t="s">
        <v>564</v>
      </c>
      <c r="C235" s="15" t="s">
        <v>297</v>
      </c>
      <c r="D235" s="18"/>
      <c r="E235" s="24">
        <v>0</v>
      </c>
      <c r="F235" s="24"/>
      <c r="G235" s="24">
        <v>0</v>
      </c>
      <c r="H235" s="18"/>
      <c r="I235" s="18"/>
      <c r="J235" s="18"/>
      <c r="K235" s="24">
        <v>0</v>
      </c>
      <c r="L235" s="24"/>
      <c r="M235" s="49">
        <v>0</v>
      </c>
      <c r="N235" s="41"/>
      <c r="O235" s="41"/>
      <c r="P235" s="18"/>
      <c r="Q235" s="24">
        <v>0</v>
      </c>
      <c r="R235" s="24"/>
      <c r="S235" s="24">
        <v>0</v>
      </c>
      <c r="T235" s="18"/>
      <c r="U235" s="18"/>
      <c r="V235" s="18"/>
      <c r="W235" s="24">
        <v>0</v>
      </c>
      <c r="X235" s="24"/>
      <c r="Y235" s="49">
        <v>0</v>
      </c>
      <c r="Z235" s="18"/>
      <c r="AA235" s="89"/>
      <c r="AB235" s="18"/>
      <c r="AC235" s="24">
        <v>0</v>
      </c>
      <c r="AD235" s="24"/>
      <c r="AE235" s="49">
        <v>0</v>
      </c>
      <c r="AF235" s="18"/>
      <c r="AG235" s="18"/>
    </row>
    <row r="236" spans="1:33" ht="94.5">
      <c r="A236" s="8" t="s">
        <v>805</v>
      </c>
      <c r="B236" s="7" t="s">
        <v>565</v>
      </c>
      <c r="C236" s="15" t="s">
        <v>298</v>
      </c>
      <c r="D236" s="18"/>
      <c r="E236" s="24">
        <v>0</v>
      </c>
      <c r="F236" s="24"/>
      <c r="G236" s="24">
        <v>0</v>
      </c>
      <c r="H236" s="18"/>
      <c r="I236" s="18"/>
      <c r="J236" s="18"/>
      <c r="K236" s="24">
        <v>0</v>
      </c>
      <c r="L236" s="24"/>
      <c r="M236" s="49">
        <v>0</v>
      </c>
      <c r="N236" s="41"/>
      <c r="O236" s="41"/>
      <c r="P236" s="18">
        <v>4</v>
      </c>
      <c r="Q236" s="24">
        <v>0</v>
      </c>
      <c r="R236" s="24"/>
      <c r="S236" s="24">
        <v>2.2000000000000002</v>
      </c>
      <c r="T236" s="18"/>
      <c r="U236" s="18"/>
      <c r="V236" s="18"/>
      <c r="W236" s="24">
        <v>0</v>
      </c>
      <c r="X236" s="24"/>
      <c r="Y236" s="49">
        <v>0</v>
      </c>
      <c r="Z236" s="18"/>
      <c r="AA236" s="89"/>
      <c r="AB236" s="18"/>
      <c r="AC236" s="24">
        <v>0</v>
      </c>
      <c r="AD236" s="24"/>
      <c r="AE236" s="49">
        <v>0</v>
      </c>
      <c r="AF236" s="18"/>
      <c r="AG236" s="18"/>
    </row>
    <row r="237" spans="1:33" ht="47.25">
      <c r="A237" s="8" t="s">
        <v>805</v>
      </c>
      <c r="B237" s="7" t="s">
        <v>566</v>
      </c>
      <c r="C237" s="15" t="s">
        <v>299</v>
      </c>
      <c r="D237" s="18"/>
      <c r="E237" s="24">
        <v>0</v>
      </c>
      <c r="F237" s="24"/>
      <c r="G237" s="24">
        <v>0</v>
      </c>
      <c r="H237" s="18"/>
      <c r="I237" s="18"/>
      <c r="J237" s="18"/>
      <c r="K237" s="24">
        <v>0</v>
      </c>
      <c r="L237" s="24"/>
      <c r="M237" s="49">
        <v>0</v>
      </c>
      <c r="N237" s="41"/>
      <c r="O237" s="41"/>
      <c r="P237" s="18"/>
      <c r="Q237" s="24">
        <v>0</v>
      </c>
      <c r="R237" s="24"/>
      <c r="S237" s="24">
        <v>0</v>
      </c>
      <c r="T237" s="18"/>
      <c r="U237" s="18"/>
      <c r="V237" s="18"/>
      <c r="W237" s="24">
        <v>0</v>
      </c>
      <c r="X237" s="24"/>
      <c r="Y237" s="49">
        <v>0</v>
      </c>
      <c r="Z237" s="18"/>
      <c r="AA237" s="89"/>
      <c r="AB237" s="18">
        <v>4</v>
      </c>
      <c r="AC237" s="24">
        <v>0</v>
      </c>
      <c r="AD237" s="24"/>
      <c r="AE237" s="49">
        <v>2.2999999999999998</v>
      </c>
      <c r="AF237" s="18"/>
      <c r="AG237" s="18"/>
    </row>
    <row r="238" spans="1:33" ht="47.25">
      <c r="A238" s="8" t="s">
        <v>804</v>
      </c>
      <c r="B238" s="7" t="s">
        <v>1023</v>
      </c>
      <c r="C238" s="15" t="s">
        <v>1024</v>
      </c>
      <c r="D238" s="18">
        <v>4</v>
      </c>
      <c r="E238" s="24">
        <v>0</v>
      </c>
      <c r="F238" s="24"/>
      <c r="G238" s="24">
        <v>0</v>
      </c>
      <c r="H238" s="18"/>
      <c r="I238" s="18"/>
      <c r="J238" s="18"/>
      <c r="K238" s="24">
        <v>0</v>
      </c>
      <c r="L238" s="24"/>
      <c r="M238" s="49">
        <v>0</v>
      </c>
      <c r="N238" s="41"/>
      <c r="O238" s="41"/>
      <c r="P238" s="18"/>
      <c r="Q238" s="24">
        <v>0</v>
      </c>
      <c r="R238" s="24"/>
      <c r="S238" s="24">
        <v>0</v>
      </c>
      <c r="T238" s="18"/>
      <c r="U238" s="18"/>
      <c r="V238" s="18"/>
      <c r="W238" s="24">
        <v>0</v>
      </c>
      <c r="X238" s="24"/>
      <c r="Y238" s="49">
        <v>0</v>
      </c>
      <c r="Z238" s="18"/>
      <c r="AA238" s="89"/>
      <c r="AB238" s="18"/>
      <c r="AC238" s="24">
        <v>0</v>
      </c>
      <c r="AD238" s="24"/>
      <c r="AE238" s="49">
        <v>0</v>
      </c>
      <c r="AF238" s="18"/>
      <c r="AG238" s="18"/>
    </row>
    <row r="239" spans="1:33" ht="47.25">
      <c r="A239" s="8" t="s">
        <v>804</v>
      </c>
      <c r="B239" s="7" t="s">
        <v>1025</v>
      </c>
      <c r="C239" s="15" t="s">
        <v>1026</v>
      </c>
      <c r="D239" s="18">
        <v>4</v>
      </c>
      <c r="E239" s="24">
        <v>0</v>
      </c>
      <c r="F239" s="24"/>
      <c r="G239" s="24">
        <v>0</v>
      </c>
      <c r="H239" s="18"/>
      <c r="I239" s="18"/>
      <c r="J239" s="18"/>
      <c r="K239" s="24">
        <v>0</v>
      </c>
      <c r="L239" s="24"/>
      <c r="M239" s="49">
        <v>0</v>
      </c>
      <c r="N239" s="41"/>
      <c r="O239" s="41"/>
      <c r="P239" s="18"/>
      <c r="Q239" s="24">
        <v>0</v>
      </c>
      <c r="R239" s="24"/>
      <c r="S239" s="24">
        <v>0</v>
      </c>
      <c r="T239" s="18"/>
      <c r="U239" s="18"/>
      <c r="V239" s="18"/>
      <c r="W239" s="24">
        <v>0</v>
      </c>
      <c r="X239" s="24"/>
      <c r="Y239" s="49">
        <v>0</v>
      </c>
      <c r="Z239" s="18"/>
      <c r="AA239" s="89"/>
      <c r="AB239" s="18"/>
      <c r="AC239" s="24">
        <v>0</v>
      </c>
      <c r="AD239" s="24"/>
      <c r="AE239" s="49">
        <v>0</v>
      </c>
      <c r="AF239" s="18"/>
      <c r="AG239" s="18"/>
    </row>
    <row r="240" spans="1:33" ht="47.25">
      <c r="A240" s="8" t="s">
        <v>804</v>
      </c>
      <c r="B240" s="7" t="s">
        <v>567</v>
      </c>
      <c r="C240" s="15" t="s">
        <v>300</v>
      </c>
      <c r="D240" s="18"/>
      <c r="E240" s="24">
        <v>0</v>
      </c>
      <c r="F240" s="24"/>
      <c r="G240" s="24">
        <v>0</v>
      </c>
      <c r="H240" s="18"/>
      <c r="I240" s="18"/>
      <c r="J240" s="18"/>
      <c r="K240" s="24">
        <v>0</v>
      </c>
      <c r="L240" s="24"/>
      <c r="M240" s="49">
        <v>0</v>
      </c>
      <c r="N240" s="41"/>
      <c r="O240" s="41"/>
      <c r="P240" s="18"/>
      <c r="Q240" s="24">
        <v>0</v>
      </c>
      <c r="R240" s="24"/>
      <c r="S240" s="24">
        <v>0</v>
      </c>
      <c r="T240" s="18"/>
      <c r="U240" s="18"/>
      <c r="V240" s="18">
        <v>4</v>
      </c>
      <c r="W240" s="24">
        <v>0</v>
      </c>
      <c r="X240" s="24"/>
      <c r="Y240" s="49">
        <v>0</v>
      </c>
      <c r="Z240" s="18"/>
      <c r="AA240" s="89"/>
      <c r="AB240" s="18"/>
      <c r="AC240" s="24">
        <v>0</v>
      </c>
      <c r="AD240" s="24"/>
      <c r="AE240" s="49">
        <v>0</v>
      </c>
      <c r="AF240" s="18"/>
      <c r="AG240" s="18"/>
    </row>
    <row r="241" spans="1:33" ht="47.25">
      <c r="A241" s="8" t="s">
        <v>804</v>
      </c>
      <c r="B241" s="7" t="s">
        <v>568</v>
      </c>
      <c r="C241" s="15" t="s">
        <v>301</v>
      </c>
      <c r="D241" s="18"/>
      <c r="E241" s="24">
        <v>0</v>
      </c>
      <c r="F241" s="24"/>
      <c r="G241" s="24">
        <v>0</v>
      </c>
      <c r="H241" s="18"/>
      <c r="I241" s="18"/>
      <c r="J241" s="18"/>
      <c r="K241" s="24">
        <v>0</v>
      </c>
      <c r="L241" s="24"/>
      <c r="M241" s="49">
        <v>0</v>
      </c>
      <c r="N241" s="41"/>
      <c r="O241" s="41"/>
      <c r="P241" s="18">
        <v>4</v>
      </c>
      <c r="Q241" s="24">
        <v>0</v>
      </c>
      <c r="R241" s="24"/>
      <c r="S241" s="24">
        <v>0</v>
      </c>
      <c r="T241" s="18"/>
      <c r="U241" s="18"/>
      <c r="V241" s="18"/>
      <c r="W241" s="24">
        <v>0</v>
      </c>
      <c r="X241" s="24"/>
      <c r="Y241" s="49">
        <v>0</v>
      </c>
      <c r="Z241" s="18"/>
      <c r="AA241" s="89"/>
      <c r="AB241" s="18"/>
      <c r="AC241" s="24">
        <v>0</v>
      </c>
      <c r="AD241" s="24"/>
      <c r="AE241" s="49">
        <v>0</v>
      </c>
      <c r="AF241" s="18"/>
      <c r="AG241" s="18"/>
    </row>
    <row r="242" spans="1:33" ht="47.25">
      <c r="A242" s="8" t="s">
        <v>804</v>
      </c>
      <c r="B242" s="7" t="s">
        <v>1027</v>
      </c>
      <c r="C242" s="15" t="s">
        <v>1028</v>
      </c>
      <c r="D242" s="18">
        <v>4</v>
      </c>
      <c r="E242" s="24">
        <v>0</v>
      </c>
      <c r="F242" s="24"/>
      <c r="G242" s="24">
        <v>0</v>
      </c>
      <c r="H242" s="18"/>
      <c r="I242" s="18"/>
      <c r="J242" s="18"/>
      <c r="K242" s="24">
        <v>0</v>
      </c>
      <c r="L242" s="24"/>
      <c r="M242" s="49">
        <v>0</v>
      </c>
      <c r="N242" s="41"/>
      <c r="O242" s="41"/>
      <c r="P242" s="18"/>
      <c r="Q242" s="24">
        <v>0</v>
      </c>
      <c r="R242" s="24"/>
      <c r="S242" s="24">
        <v>0</v>
      </c>
      <c r="T242" s="18"/>
      <c r="U242" s="18"/>
      <c r="V242" s="18"/>
      <c r="W242" s="24">
        <v>0</v>
      </c>
      <c r="X242" s="24"/>
      <c r="Y242" s="49">
        <v>0</v>
      </c>
      <c r="Z242" s="18"/>
      <c r="AA242" s="89"/>
      <c r="AB242" s="18"/>
      <c r="AC242" s="24">
        <v>0</v>
      </c>
      <c r="AD242" s="24"/>
      <c r="AE242" s="49">
        <v>0</v>
      </c>
      <c r="AF242" s="18"/>
      <c r="AG242" s="18"/>
    </row>
    <row r="243" spans="1:33" ht="47.25">
      <c r="A243" s="8" t="s">
        <v>804</v>
      </c>
      <c r="B243" s="7" t="s">
        <v>569</v>
      </c>
      <c r="C243" s="15" t="s">
        <v>302</v>
      </c>
      <c r="D243" s="18"/>
      <c r="E243" s="24">
        <v>0</v>
      </c>
      <c r="F243" s="24"/>
      <c r="G243" s="24">
        <v>0</v>
      </c>
      <c r="H243" s="18"/>
      <c r="I243" s="18"/>
      <c r="J243" s="18"/>
      <c r="K243" s="24">
        <v>0</v>
      </c>
      <c r="L243" s="24"/>
      <c r="M243" s="49">
        <v>0</v>
      </c>
      <c r="N243" s="41"/>
      <c r="O243" s="41"/>
      <c r="P243" s="18"/>
      <c r="Q243" s="24">
        <v>0</v>
      </c>
      <c r="R243" s="24"/>
      <c r="S243" s="24">
        <v>0</v>
      </c>
      <c r="T243" s="18"/>
      <c r="U243" s="18"/>
      <c r="V243" s="18">
        <v>4</v>
      </c>
      <c r="W243" s="24">
        <v>0.20</v>
      </c>
      <c r="X243" s="24"/>
      <c r="Y243" s="49">
        <v>0</v>
      </c>
      <c r="Z243" s="18"/>
      <c r="AA243" s="89"/>
      <c r="AB243" s="18"/>
      <c r="AC243" s="24">
        <v>0</v>
      </c>
      <c r="AD243" s="24"/>
      <c r="AE243" s="49">
        <v>0</v>
      </c>
      <c r="AF243" s="18"/>
      <c r="AG243" s="18"/>
    </row>
    <row r="244" spans="1:33" ht="78.75">
      <c r="A244" s="8" t="s">
        <v>805</v>
      </c>
      <c r="B244" s="7" t="s">
        <v>107</v>
      </c>
      <c r="C244" s="15" t="s">
        <v>303</v>
      </c>
      <c r="D244" s="18"/>
      <c r="E244" s="24">
        <v>0</v>
      </c>
      <c r="F244" s="24"/>
      <c r="G244" s="24">
        <v>0</v>
      </c>
      <c r="H244" s="18"/>
      <c r="I244" s="18"/>
      <c r="J244" s="18"/>
      <c r="K244" s="24">
        <v>0</v>
      </c>
      <c r="L244" s="24"/>
      <c r="M244" s="49">
        <v>0</v>
      </c>
      <c r="N244" s="41"/>
      <c r="O244" s="41"/>
      <c r="P244" s="18"/>
      <c r="Q244" s="24">
        <v>0</v>
      </c>
      <c r="R244" s="24"/>
      <c r="S244" s="24">
        <v>0</v>
      </c>
      <c r="T244" s="18"/>
      <c r="U244" s="18"/>
      <c r="V244" s="18"/>
      <c r="W244" s="24">
        <v>0</v>
      </c>
      <c r="X244" s="24"/>
      <c r="Y244" s="49">
        <v>0</v>
      </c>
      <c r="Z244" s="18"/>
      <c r="AA244" s="89"/>
      <c r="AB244" s="18"/>
      <c r="AC244" s="24">
        <v>0</v>
      </c>
      <c r="AD244" s="24"/>
      <c r="AE244" s="49">
        <v>0</v>
      </c>
      <c r="AF244" s="18"/>
      <c r="AG244" s="18"/>
    </row>
    <row r="245" spans="1:33" ht="47.25">
      <c r="A245" s="8" t="s">
        <v>804</v>
      </c>
      <c r="B245" s="7" t="s">
        <v>570</v>
      </c>
      <c r="C245" s="15" t="s">
        <v>304</v>
      </c>
      <c r="D245" s="18"/>
      <c r="E245" s="24">
        <v>0</v>
      </c>
      <c r="F245" s="24"/>
      <c r="G245" s="24">
        <v>0</v>
      </c>
      <c r="H245" s="18"/>
      <c r="I245" s="18"/>
      <c r="J245" s="18"/>
      <c r="K245" s="24">
        <v>0</v>
      </c>
      <c r="L245" s="24"/>
      <c r="M245" s="49">
        <v>0</v>
      </c>
      <c r="N245" s="41"/>
      <c r="O245" s="41"/>
      <c r="P245" s="18">
        <v>4</v>
      </c>
      <c r="Q245" s="24">
        <v>0</v>
      </c>
      <c r="R245" s="24"/>
      <c r="S245" s="24">
        <v>0</v>
      </c>
      <c r="T245" s="18"/>
      <c r="U245" s="18"/>
      <c r="V245" s="18"/>
      <c r="W245" s="24">
        <v>0</v>
      </c>
      <c r="X245" s="24"/>
      <c r="Y245" s="49">
        <v>0</v>
      </c>
      <c r="Z245" s="18"/>
      <c r="AA245" s="89"/>
      <c r="AB245" s="18"/>
      <c r="AC245" s="24">
        <v>0</v>
      </c>
      <c r="AD245" s="24"/>
      <c r="AE245" s="49">
        <v>0</v>
      </c>
      <c r="AF245" s="18"/>
      <c r="AG245" s="18"/>
    </row>
    <row r="246" spans="1:33" ht="47.25">
      <c r="A246" s="8" t="s">
        <v>804</v>
      </c>
      <c r="B246" s="7" t="s">
        <v>1029</v>
      </c>
      <c r="C246" s="15" t="s">
        <v>1030</v>
      </c>
      <c r="D246" s="18">
        <v>4</v>
      </c>
      <c r="E246" s="24">
        <v>0</v>
      </c>
      <c r="F246" s="24"/>
      <c r="G246" s="24">
        <v>0</v>
      </c>
      <c r="H246" s="18"/>
      <c r="I246" s="18"/>
      <c r="J246" s="18"/>
      <c r="K246" s="24">
        <v>0</v>
      </c>
      <c r="L246" s="24"/>
      <c r="M246" s="49">
        <v>0</v>
      </c>
      <c r="N246" s="41"/>
      <c r="O246" s="41"/>
      <c r="P246" s="18"/>
      <c r="Q246" s="24">
        <v>0</v>
      </c>
      <c r="R246" s="24"/>
      <c r="S246" s="24">
        <v>0</v>
      </c>
      <c r="T246" s="18"/>
      <c r="U246" s="18"/>
      <c r="V246" s="18"/>
      <c r="W246" s="24">
        <v>0</v>
      </c>
      <c r="X246" s="24"/>
      <c r="Y246" s="49">
        <v>0</v>
      </c>
      <c r="Z246" s="18"/>
      <c r="AA246" s="89"/>
      <c r="AB246" s="18"/>
      <c r="AC246" s="24">
        <v>0</v>
      </c>
      <c r="AD246" s="24"/>
      <c r="AE246" s="49">
        <v>0</v>
      </c>
      <c r="AF246" s="18"/>
      <c r="AG246" s="18"/>
    </row>
    <row r="247" spans="1:33" ht="63">
      <c r="A247" s="8" t="s">
        <v>805</v>
      </c>
      <c r="B247" s="7" t="s">
        <v>1031</v>
      </c>
      <c r="C247" s="15" t="s">
        <v>2320</v>
      </c>
      <c r="D247" s="18">
        <v>4</v>
      </c>
      <c r="E247" s="24">
        <v>0</v>
      </c>
      <c r="F247" s="24"/>
      <c r="G247" s="24">
        <v>0.55000000000000004</v>
      </c>
      <c r="H247" s="18"/>
      <c r="I247" s="18"/>
      <c r="J247" s="18"/>
      <c r="K247" s="24">
        <v>0</v>
      </c>
      <c r="L247" s="24"/>
      <c r="M247" s="49">
        <v>0</v>
      </c>
      <c r="N247" s="41"/>
      <c r="O247" s="41"/>
      <c r="P247" s="18"/>
      <c r="Q247" s="24">
        <v>0</v>
      </c>
      <c r="R247" s="24"/>
      <c r="S247" s="24">
        <v>0</v>
      </c>
      <c r="T247" s="18"/>
      <c r="U247" s="18"/>
      <c r="V247" s="18"/>
      <c r="W247" s="24">
        <v>0</v>
      </c>
      <c r="X247" s="24"/>
      <c r="Y247" s="49">
        <v>0</v>
      </c>
      <c r="Z247" s="18"/>
      <c r="AA247" s="89"/>
      <c r="AB247" s="18"/>
      <c r="AC247" s="24">
        <v>0</v>
      </c>
      <c r="AD247" s="24"/>
      <c r="AE247" s="49">
        <v>0</v>
      </c>
      <c r="AF247" s="18"/>
      <c r="AG247" s="18"/>
    </row>
    <row r="248" spans="1:33" ht="63">
      <c r="A248" s="8" t="s">
        <v>805</v>
      </c>
      <c r="B248" s="7" t="s">
        <v>1032</v>
      </c>
      <c r="C248" s="15" t="s">
        <v>2321</v>
      </c>
      <c r="D248" s="18">
        <v>4</v>
      </c>
      <c r="E248" s="24">
        <v>0</v>
      </c>
      <c r="F248" s="24"/>
      <c r="G248" s="24">
        <v>0.25</v>
      </c>
      <c r="H248" s="18"/>
      <c r="I248" s="18"/>
      <c r="J248" s="18"/>
      <c r="K248" s="24">
        <v>0</v>
      </c>
      <c r="L248" s="24"/>
      <c r="M248" s="49">
        <v>0</v>
      </c>
      <c r="N248" s="41"/>
      <c r="O248" s="41"/>
      <c r="P248" s="18"/>
      <c r="Q248" s="24">
        <v>0</v>
      </c>
      <c r="R248" s="24"/>
      <c r="S248" s="24">
        <v>0</v>
      </c>
      <c r="T248" s="18"/>
      <c r="U248" s="18"/>
      <c r="V248" s="18"/>
      <c r="W248" s="24">
        <v>0</v>
      </c>
      <c r="X248" s="24"/>
      <c r="Y248" s="49">
        <v>0</v>
      </c>
      <c r="Z248" s="18"/>
      <c r="AA248" s="89"/>
      <c r="AB248" s="18"/>
      <c r="AC248" s="24">
        <v>0</v>
      </c>
      <c r="AD248" s="24"/>
      <c r="AE248" s="49">
        <v>0</v>
      </c>
      <c r="AF248" s="18"/>
      <c r="AG248" s="18"/>
    </row>
    <row r="249" spans="1:33" ht="63">
      <c r="A249" s="8" t="s">
        <v>805</v>
      </c>
      <c r="B249" s="7" t="s">
        <v>1033</v>
      </c>
      <c r="C249" s="15" t="s">
        <v>2322</v>
      </c>
      <c r="D249" s="18">
        <v>4</v>
      </c>
      <c r="E249" s="24">
        <v>0</v>
      </c>
      <c r="F249" s="24"/>
      <c r="G249" s="24">
        <v>0.32</v>
      </c>
      <c r="H249" s="18"/>
      <c r="I249" s="18"/>
      <c r="J249" s="18"/>
      <c r="K249" s="24">
        <v>0</v>
      </c>
      <c r="L249" s="24"/>
      <c r="M249" s="49">
        <v>0</v>
      </c>
      <c r="N249" s="41"/>
      <c r="O249" s="41"/>
      <c r="P249" s="18"/>
      <c r="Q249" s="24">
        <v>0</v>
      </c>
      <c r="R249" s="24"/>
      <c r="S249" s="24">
        <v>0</v>
      </c>
      <c r="T249" s="18"/>
      <c r="U249" s="18"/>
      <c r="V249" s="18"/>
      <c r="W249" s="24">
        <v>0</v>
      </c>
      <c r="X249" s="24"/>
      <c r="Y249" s="49">
        <v>0</v>
      </c>
      <c r="Z249" s="18"/>
      <c r="AA249" s="89"/>
      <c r="AB249" s="18"/>
      <c r="AC249" s="24">
        <v>0</v>
      </c>
      <c r="AD249" s="24"/>
      <c r="AE249" s="49">
        <v>0</v>
      </c>
      <c r="AF249" s="18"/>
      <c r="AG249" s="18"/>
    </row>
    <row r="250" spans="1:33" ht="63">
      <c r="A250" s="8" t="s">
        <v>805</v>
      </c>
      <c r="B250" s="7" t="s">
        <v>1034</v>
      </c>
      <c r="C250" s="15" t="s">
        <v>2323</v>
      </c>
      <c r="D250" s="18">
        <v>4</v>
      </c>
      <c r="E250" s="24">
        <v>0</v>
      </c>
      <c r="F250" s="24"/>
      <c r="G250" s="24">
        <v>0.32</v>
      </c>
      <c r="H250" s="18"/>
      <c r="I250" s="18"/>
      <c r="J250" s="18"/>
      <c r="K250" s="24">
        <v>0</v>
      </c>
      <c r="L250" s="24"/>
      <c r="M250" s="49">
        <v>0</v>
      </c>
      <c r="N250" s="41"/>
      <c r="O250" s="41"/>
      <c r="P250" s="18"/>
      <c r="Q250" s="24">
        <v>0</v>
      </c>
      <c r="R250" s="24"/>
      <c r="S250" s="24">
        <v>0</v>
      </c>
      <c r="T250" s="18"/>
      <c r="U250" s="18"/>
      <c r="V250" s="18"/>
      <c r="W250" s="24">
        <v>0</v>
      </c>
      <c r="X250" s="24"/>
      <c r="Y250" s="49">
        <v>0</v>
      </c>
      <c r="Z250" s="18"/>
      <c r="AA250" s="89"/>
      <c r="AB250" s="18"/>
      <c r="AC250" s="24">
        <v>0</v>
      </c>
      <c r="AD250" s="24"/>
      <c r="AE250" s="49">
        <v>0</v>
      </c>
      <c r="AF250" s="18"/>
      <c r="AG250" s="18"/>
    </row>
    <row r="251" spans="1:33" ht="94.5">
      <c r="A251" s="8" t="s">
        <v>805</v>
      </c>
      <c r="B251" s="7" t="s">
        <v>571</v>
      </c>
      <c r="C251" s="15" t="s">
        <v>305</v>
      </c>
      <c r="D251" s="18"/>
      <c r="E251" s="24">
        <v>0</v>
      </c>
      <c r="F251" s="24"/>
      <c r="G251" s="24">
        <v>0</v>
      </c>
      <c r="H251" s="18"/>
      <c r="I251" s="18"/>
      <c r="J251" s="18"/>
      <c r="K251" s="24">
        <v>0</v>
      </c>
      <c r="L251" s="24"/>
      <c r="M251" s="49">
        <v>0</v>
      </c>
      <c r="N251" s="41"/>
      <c r="O251" s="41"/>
      <c r="P251" s="18"/>
      <c r="Q251" s="24">
        <v>0</v>
      </c>
      <c r="R251" s="24"/>
      <c r="S251" s="24">
        <v>0</v>
      </c>
      <c r="T251" s="18"/>
      <c r="U251" s="18"/>
      <c r="V251" s="18"/>
      <c r="W251" s="24">
        <v>0</v>
      </c>
      <c r="X251" s="24"/>
      <c r="Y251" s="49">
        <v>0</v>
      </c>
      <c r="Z251" s="18"/>
      <c r="AA251" s="89"/>
      <c r="AB251" s="18"/>
      <c r="AC251" s="24">
        <v>0</v>
      </c>
      <c r="AD251" s="24"/>
      <c r="AE251" s="49">
        <v>0</v>
      </c>
      <c r="AF251" s="18"/>
      <c r="AG251" s="18"/>
    </row>
    <row r="252" spans="1:33" ht="78.75">
      <c r="A252" s="8" t="s">
        <v>804</v>
      </c>
      <c r="B252" s="7" t="s">
        <v>1035</v>
      </c>
      <c r="C252" s="15" t="s">
        <v>2324</v>
      </c>
      <c r="D252" s="18">
        <v>4</v>
      </c>
      <c r="E252" s="24">
        <v>1.26</v>
      </c>
      <c r="F252" s="24"/>
      <c r="G252" s="24">
        <v>0</v>
      </c>
      <c r="H252" s="18"/>
      <c r="I252" s="18"/>
      <c r="J252" s="18"/>
      <c r="K252" s="24">
        <v>0</v>
      </c>
      <c r="L252" s="24"/>
      <c r="M252" s="49">
        <v>0</v>
      </c>
      <c r="N252" s="41"/>
      <c r="O252" s="41"/>
      <c r="P252" s="18"/>
      <c r="Q252" s="24">
        <v>0</v>
      </c>
      <c r="R252" s="24"/>
      <c r="S252" s="24">
        <v>0</v>
      </c>
      <c r="T252" s="18"/>
      <c r="U252" s="18"/>
      <c r="V252" s="18"/>
      <c r="W252" s="24">
        <v>0</v>
      </c>
      <c r="X252" s="24"/>
      <c r="Y252" s="49">
        <v>0</v>
      </c>
      <c r="Z252" s="18"/>
      <c r="AA252" s="89"/>
      <c r="AB252" s="18"/>
      <c r="AC252" s="24">
        <v>0</v>
      </c>
      <c r="AD252" s="24"/>
      <c r="AE252" s="49">
        <v>0</v>
      </c>
      <c r="AF252" s="18"/>
      <c r="AG252" s="18"/>
    </row>
    <row r="253" spans="1:33" ht="141.75">
      <c r="A253" s="8" t="s">
        <v>804</v>
      </c>
      <c r="B253" s="7" t="s">
        <v>1036</v>
      </c>
      <c r="C253" s="15" t="s">
        <v>2325</v>
      </c>
      <c r="D253" s="18">
        <v>4</v>
      </c>
      <c r="E253" s="24">
        <v>0.40</v>
      </c>
      <c r="F253" s="24"/>
      <c r="G253" s="24">
        <v>0</v>
      </c>
      <c r="H253" s="18"/>
      <c r="I253" s="18"/>
      <c r="J253" s="18"/>
      <c r="K253" s="24">
        <v>0</v>
      </c>
      <c r="L253" s="24"/>
      <c r="M253" s="49">
        <v>0</v>
      </c>
      <c r="N253" s="41"/>
      <c r="O253" s="41"/>
      <c r="P253" s="18"/>
      <c r="Q253" s="24">
        <v>0</v>
      </c>
      <c r="R253" s="24"/>
      <c r="S253" s="24">
        <v>0</v>
      </c>
      <c r="T253" s="18"/>
      <c r="U253" s="18"/>
      <c r="V253" s="18"/>
      <c r="W253" s="24">
        <v>0</v>
      </c>
      <c r="X253" s="24"/>
      <c r="Y253" s="49">
        <v>0</v>
      </c>
      <c r="Z253" s="18"/>
      <c r="AA253" s="89"/>
      <c r="AB253" s="18"/>
      <c r="AC253" s="24">
        <v>0</v>
      </c>
      <c r="AD253" s="24"/>
      <c r="AE253" s="49">
        <v>0</v>
      </c>
      <c r="AF253" s="18"/>
      <c r="AG253" s="18"/>
    </row>
    <row r="254" spans="1:33" ht="141.75">
      <c r="A254" s="8" t="s">
        <v>804</v>
      </c>
      <c r="B254" s="7" t="s">
        <v>1037</v>
      </c>
      <c r="C254" s="15" t="s">
        <v>2326</v>
      </c>
      <c r="D254" s="18">
        <v>4</v>
      </c>
      <c r="E254" s="24">
        <v>0.40</v>
      </c>
      <c r="F254" s="24"/>
      <c r="G254" s="24">
        <v>0</v>
      </c>
      <c r="H254" s="18"/>
      <c r="I254" s="18"/>
      <c r="J254" s="18"/>
      <c r="K254" s="24">
        <v>0</v>
      </c>
      <c r="L254" s="24"/>
      <c r="M254" s="49">
        <v>0</v>
      </c>
      <c r="N254" s="41"/>
      <c r="O254" s="41"/>
      <c r="P254" s="18"/>
      <c r="Q254" s="24">
        <v>0</v>
      </c>
      <c r="R254" s="24"/>
      <c r="S254" s="24">
        <v>0</v>
      </c>
      <c r="T254" s="18"/>
      <c r="U254" s="18"/>
      <c r="V254" s="18"/>
      <c r="W254" s="24">
        <v>0</v>
      </c>
      <c r="X254" s="24"/>
      <c r="Y254" s="49">
        <v>0</v>
      </c>
      <c r="Z254" s="18"/>
      <c r="AA254" s="89"/>
      <c r="AB254" s="18"/>
      <c r="AC254" s="24">
        <v>0</v>
      </c>
      <c r="AD254" s="24"/>
      <c r="AE254" s="49">
        <v>0</v>
      </c>
      <c r="AF254" s="18"/>
      <c r="AG254" s="18"/>
    </row>
    <row r="255" spans="1:33" ht="78.75">
      <c r="A255" s="8" t="s">
        <v>805</v>
      </c>
      <c r="B255" s="7" t="s">
        <v>1038</v>
      </c>
      <c r="C255" s="15" t="s">
        <v>1039</v>
      </c>
      <c r="D255" s="18"/>
      <c r="E255" s="24">
        <v>0</v>
      </c>
      <c r="F255" s="24"/>
      <c r="G255" s="24">
        <v>0</v>
      </c>
      <c r="H255" s="18"/>
      <c r="I255" s="18"/>
      <c r="J255" s="18">
        <v>4</v>
      </c>
      <c r="K255" s="24">
        <v>0</v>
      </c>
      <c r="L255" s="24"/>
      <c r="M255" s="49">
        <v>1.1499999999999999</v>
      </c>
      <c r="N255" s="41"/>
      <c r="O255" s="41"/>
      <c r="P255" s="18"/>
      <c r="Q255" s="24">
        <v>0</v>
      </c>
      <c r="R255" s="24"/>
      <c r="S255" s="24">
        <v>0</v>
      </c>
      <c r="T255" s="18"/>
      <c r="U255" s="18"/>
      <c r="V255" s="18"/>
      <c r="W255" s="24">
        <v>0</v>
      </c>
      <c r="X255" s="24"/>
      <c r="Y255" s="49">
        <v>0</v>
      </c>
      <c r="Z255" s="18"/>
      <c r="AA255" s="89"/>
      <c r="AB255" s="18"/>
      <c r="AC255" s="24">
        <v>0</v>
      </c>
      <c r="AD255" s="24"/>
      <c r="AE255" s="49">
        <v>0</v>
      </c>
      <c r="AF255" s="18"/>
      <c r="AG255" s="18"/>
    </row>
    <row r="256" spans="1:33" ht="63">
      <c r="A256" s="8" t="s">
        <v>804</v>
      </c>
      <c r="B256" s="7" t="s">
        <v>1040</v>
      </c>
      <c r="C256" s="15" t="s">
        <v>1041</v>
      </c>
      <c r="D256" s="18"/>
      <c r="E256" s="24">
        <v>0</v>
      </c>
      <c r="F256" s="24"/>
      <c r="G256" s="24">
        <v>0</v>
      </c>
      <c r="H256" s="18"/>
      <c r="I256" s="18"/>
      <c r="J256" s="18">
        <v>4</v>
      </c>
      <c r="K256" s="24">
        <v>1.26</v>
      </c>
      <c r="L256" s="24"/>
      <c r="M256" s="49">
        <v>0</v>
      </c>
      <c r="N256" s="41"/>
      <c r="O256" s="41"/>
      <c r="P256" s="18"/>
      <c r="Q256" s="24">
        <v>0</v>
      </c>
      <c r="R256" s="24"/>
      <c r="S256" s="24">
        <v>0</v>
      </c>
      <c r="T256" s="18"/>
      <c r="U256" s="18"/>
      <c r="V256" s="18"/>
      <c r="W256" s="24">
        <v>0</v>
      </c>
      <c r="X256" s="24"/>
      <c r="Y256" s="49">
        <v>0</v>
      </c>
      <c r="Z256" s="18"/>
      <c r="AA256" s="89"/>
      <c r="AB256" s="18"/>
      <c r="AC256" s="24">
        <v>0</v>
      </c>
      <c r="AD256" s="24"/>
      <c r="AE256" s="49">
        <v>0</v>
      </c>
      <c r="AF256" s="18"/>
      <c r="AG256" s="18"/>
    </row>
    <row r="257" spans="1:33" ht="78.75">
      <c r="A257" s="8" t="s">
        <v>805</v>
      </c>
      <c r="B257" s="7" t="s">
        <v>111</v>
      </c>
      <c r="C257" s="15" t="s">
        <v>2327</v>
      </c>
      <c r="D257" s="18"/>
      <c r="E257" s="24">
        <v>0</v>
      </c>
      <c r="F257" s="24"/>
      <c r="G257" s="24">
        <v>0</v>
      </c>
      <c r="H257" s="18"/>
      <c r="I257" s="18"/>
      <c r="J257" s="18"/>
      <c r="K257" s="24">
        <v>0</v>
      </c>
      <c r="L257" s="24"/>
      <c r="M257" s="49">
        <v>0</v>
      </c>
      <c r="N257" s="41"/>
      <c r="O257" s="41"/>
      <c r="P257" s="18"/>
      <c r="Q257" s="24">
        <v>0</v>
      </c>
      <c r="R257" s="24"/>
      <c r="S257" s="24">
        <v>0</v>
      </c>
      <c r="T257" s="18"/>
      <c r="U257" s="18"/>
      <c r="V257" s="18"/>
      <c r="W257" s="24">
        <v>0</v>
      </c>
      <c r="X257" s="24"/>
      <c r="Y257" s="49">
        <v>0</v>
      </c>
      <c r="Z257" s="18"/>
      <c r="AA257" s="89"/>
      <c r="AB257" s="18"/>
      <c r="AC257" s="24">
        <v>0</v>
      </c>
      <c r="AD257" s="24"/>
      <c r="AE257" s="49">
        <v>0</v>
      </c>
      <c r="AF257" s="18"/>
      <c r="AG257" s="18"/>
    </row>
    <row r="258" spans="1:33" ht="47.25">
      <c r="A258" s="8" t="s">
        <v>805</v>
      </c>
      <c r="B258" s="7" t="s">
        <v>572</v>
      </c>
      <c r="C258" s="15" t="s">
        <v>2328</v>
      </c>
      <c r="D258" s="18"/>
      <c r="E258" s="24">
        <v>0</v>
      </c>
      <c r="F258" s="24"/>
      <c r="G258" s="24">
        <v>0</v>
      </c>
      <c r="H258" s="18"/>
      <c r="I258" s="18"/>
      <c r="J258" s="18"/>
      <c r="K258" s="24">
        <v>0</v>
      </c>
      <c r="L258" s="24"/>
      <c r="M258" s="49">
        <v>0</v>
      </c>
      <c r="N258" s="41"/>
      <c r="O258" s="41"/>
      <c r="P258" s="18"/>
      <c r="Q258" s="24">
        <v>0</v>
      </c>
      <c r="R258" s="24"/>
      <c r="S258" s="24">
        <v>0</v>
      </c>
      <c r="T258" s="18"/>
      <c r="U258" s="18"/>
      <c r="V258" s="18"/>
      <c r="W258" s="24">
        <v>0</v>
      </c>
      <c r="X258" s="24"/>
      <c r="Y258" s="49">
        <v>0</v>
      </c>
      <c r="Z258" s="18"/>
      <c r="AA258" s="89"/>
      <c r="AB258" s="18">
        <v>4</v>
      </c>
      <c r="AC258" s="24">
        <v>0</v>
      </c>
      <c r="AD258" s="24"/>
      <c r="AE258" s="49">
        <v>2.21</v>
      </c>
      <c r="AF258" s="18"/>
      <c r="AG258" s="18"/>
    </row>
    <row r="259" spans="1:33" ht="63">
      <c r="A259" s="8" t="s">
        <v>805</v>
      </c>
      <c r="B259" s="7" t="s">
        <v>573</v>
      </c>
      <c r="C259" s="15" t="s">
        <v>2329</v>
      </c>
      <c r="D259" s="18"/>
      <c r="E259" s="24">
        <v>0</v>
      </c>
      <c r="F259" s="24"/>
      <c r="G259" s="24">
        <v>0</v>
      </c>
      <c r="H259" s="18"/>
      <c r="I259" s="18"/>
      <c r="J259" s="18"/>
      <c r="K259" s="24">
        <v>0</v>
      </c>
      <c r="L259" s="24"/>
      <c r="M259" s="49">
        <v>0</v>
      </c>
      <c r="N259" s="41"/>
      <c r="O259" s="41"/>
      <c r="P259" s="18"/>
      <c r="Q259" s="24">
        <v>0</v>
      </c>
      <c r="R259" s="24"/>
      <c r="S259" s="24">
        <v>0</v>
      </c>
      <c r="T259" s="18"/>
      <c r="U259" s="18"/>
      <c r="V259" s="18"/>
      <c r="W259" s="24">
        <v>0</v>
      </c>
      <c r="X259" s="24"/>
      <c r="Y259" s="49">
        <v>0</v>
      </c>
      <c r="Z259" s="18"/>
      <c r="AA259" s="89"/>
      <c r="AB259" s="18"/>
      <c r="AC259" s="24">
        <v>0</v>
      </c>
      <c r="AD259" s="24"/>
      <c r="AE259" s="49">
        <v>0</v>
      </c>
      <c r="AF259" s="18"/>
      <c r="AG259" s="18"/>
    </row>
    <row r="260" spans="1:33" ht="63">
      <c r="A260" s="8" t="s">
        <v>805</v>
      </c>
      <c r="B260" s="7" t="s">
        <v>1042</v>
      </c>
      <c r="C260" s="15" t="s">
        <v>1043</v>
      </c>
      <c r="D260" s="18"/>
      <c r="E260" s="24">
        <v>0</v>
      </c>
      <c r="F260" s="24"/>
      <c r="G260" s="24">
        <v>0</v>
      </c>
      <c r="H260" s="18"/>
      <c r="I260" s="18"/>
      <c r="J260" s="18"/>
      <c r="K260" s="24">
        <v>0</v>
      </c>
      <c r="L260" s="24"/>
      <c r="M260" s="49">
        <v>0</v>
      </c>
      <c r="N260" s="41"/>
      <c r="O260" s="41"/>
      <c r="P260" s="18"/>
      <c r="Q260" s="24">
        <v>0</v>
      </c>
      <c r="R260" s="24"/>
      <c r="S260" s="24">
        <v>0</v>
      </c>
      <c r="T260" s="18"/>
      <c r="U260" s="18"/>
      <c r="V260" s="18"/>
      <c r="W260" s="24">
        <v>0</v>
      </c>
      <c r="X260" s="24"/>
      <c r="Y260" s="49">
        <v>0</v>
      </c>
      <c r="Z260" s="18"/>
      <c r="AA260" s="89"/>
      <c r="AB260" s="18"/>
      <c r="AC260" s="24">
        <v>0</v>
      </c>
      <c r="AD260" s="24"/>
      <c r="AE260" s="49">
        <v>0</v>
      </c>
      <c r="AF260" s="18"/>
      <c r="AG260" s="18"/>
    </row>
    <row r="261" spans="1:33" ht="47.25">
      <c r="A261" s="8" t="s">
        <v>805</v>
      </c>
      <c r="B261" s="7" t="s">
        <v>574</v>
      </c>
      <c r="C261" s="15" t="s">
        <v>2330</v>
      </c>
      <c r="D261" s="18"/>
      <c r="E261" s="24">
        <v>0</v>
      </c>
      <c r="F261" s="24"/>
      <c r="G261" s="24">
        <v>0</v>
      </c>
      <c r="H261" s="18"/>
      <c r="I261" s="18"/>
      <c r="J261" s="18"/>
      <c r="K261" s="24">
        <v>0</v>
      </c>
      <c r="L261" s="24"/>
      <c r="M261" s="49">
        <v>0</v>
      </c>
      <c r="N261" s="41"/>
      <c r="O261" s="41"/>
      <c r="P261" s="18"/>
      <c r="Q261" s="24">
        <v>0</v>
      </c>
      <c r="R261" s="24"/>
      <c r="S261" s="24">
        <v>0</v>
      </c>
      <c r="T261" s="18"/>
      <c r="U261" s="18"/>
      <c r="V261" s="18"/>
      <c r="W261" s="24">
        <v>0</v>
      </c>
      <c r="X261" s="24"/>
      <c r="Y261" s="49">
        <v>0</v>
      </c>
      <c r="Z261" s="18"/>
      <c r="AA261" s="89"/>
      <c r="AB261" s="18">
        <v>4</v>
      </c>
      <c r="AC261" s="24">
        <v>0</v>
      </c>
      <c r="AD261" s="24"/>
      <c r="AE261" s="49">
        <v>0.78</v>
      </c>
      <c r="AF261" s="18"/>
      <c r="AG261" s="18"/>
    </row>
    <row r="262" spans="1:33" ht="47.25">
      <c r="A262" s="8" t="s">
        <v>805</v>
      </c>
      <c r="B262" s="7" t="s">
        <v>575</v>
      </c>
      <c r="C262" s="15" t="s">
        <v>2331</v>
      </c>
      <c r="D262" s="18"/>
      <c r="E262" s="24">
        <v>0</v>
      </c>
      <c r="F262" s="24"/>
      <c r="G262" s="24">
        <v>0</v>
      </c>
      <c r="H262" s="18"/>
      <c r="I262" s="18"/>
      <c r="J262" s="18"/>
      <c r="K262" s="24">
        <v>0</v>
      </c>
      <c r="L262" s="24"/>
      <c r="M262" s="49">
        <v>0</v>
      </c>
      <c r="N262" s="41"/>
      <c r="O262" s="41"/>
      <c r="P262" s="18"/>
      <c r="Q262" s="24">
        <v>0</v>
      </c>
      <c r="R262" s="24"/>
      <c r="S262" s="24">
        <v>0</v>
      </c>
      <c r="T262" s="18"/>
      <c r="U262" s="18"/>
      <c r="V262" s="18">
        <v>4</v>
      </c>
      <c r="W262" s="24">
        <v>0</v>
      </c>
      <c r="X262" s="24"/>
      <c r="Y262" s="49">
        <v>0.80</v>
      </c>
      <c r="Z262" s="18"/>
      <c r="AA262" s="89"/>
      <c r="AB262" s="18"/>
      <c r="AC262" s="24">
        <v>0</v>
      </c>
      <c r="AD262" s="24"/>
      <c r="AE262" s="49">
        <v>0</v>
      </c>
      <c r="AF262" s="18"/>
      <c r="AG262" s="18"/>
    </row>
    <row r="263" spans="1:33" ht="47.25">
      <c r="A263" s="8" t="s">
        <v>805</v>
      </c>
      <c r="B263" s="7" t="s">
        <v>576</v>
      </c>
      <c r="C263" s="15" t="s">
        <v>2332</v>
      </c>
      <c r="D263" s="18"/>
      <c r="E263" s="24">
        <v>0</v>
      </c>
      <c r="F263" s="24"/>
      <c r="G263" s="24">
        <v>0</v>
      </c>
      <c r="H263" s="18"/>
      <c r="I263" s="18"/>
      <c r="J263" s="18"/>
      <c r="K263" s="24">
        <v>0</v>
      </c>
      <c r="L263" s="24"/>
      <c r="M263" s="49">
        <v>0</v>
      </c>
      <c r="N263" s="41"/>
      <c r="O263" s="41"/>
      <c r="P263" s="18"/>
      <c r="Q263" s="24">
        <v>0</v>
      </c>
      <c r="R263" s="24"/>
      <c r="S263" s="24">
        <v>0</v>
      </c>
      <c r="T263" s="18"/>
      <c r="U263" s="18"/>
      <c r="V263" s="18">
        <v>4</v>
      </c>
      <c r="W263" s="24">
        <v>0</v>
      </c>
      <c r="X263" s="24"/>
      <c r="Y263" s="49">
        <v>1.41</v>
      </c>
      <c r="Z263" s="18"/>
      <c r="AA263" s="89"/>
      <c r="AB263" s="18"/>
      <c r="AC263" s="24">
        <v>0</v>
      </c>
      <c r="AD263" s="24"/>
      <c r="AE263" s="49">
        <v>0</v>
      </c>
      <c r="AF263" s="18"/>
      <c r="AG263" s="18"/>
    </row>
    <row r="264" spans="1:33" ht="63">
      <c r="A264" s="8" t="s">
        <v>804</v>
      </c>
      <c r="B264" s="7" t="s">
        <v>1044</v>
      </c>
      <c r="C264" s="15" t="s">
        <v>1045</v>
      </c>
      <c r="D264" s="18">
        <v>4</v>
      </c>
      <c r="E264" s="24">
        <v>1.26</v>
      </c>
      <c r="F264" s="24"/>
      <c r="G264" s="24">
        <v>0</v>
      </c>
      <c r="H264" s="18"/>
      <c r="I264" s="18"/>
      <c r="J264" s="18"/>
      <c r="K264" s="24">
        <v>0</v>
      </c>
      <c r="L264" s="24"/>
      <c r="M264" s="49">
        <v>0</v>
      </c>
      <c r="N264" s="41"/>
      <c r="O264" s="41"/>
      <c r="P264" s="18"/>
      <c r="Q264" s="24">
        <v>0</v>
      </c>
      <c r="R264" s="24"/>
      <c r="S264" s="24">
        <v>0</v>
      </c>
      <c r="T264" s="18"/>
      <c r="U264" s="18"/>
      <c r="V264" s="18"/>
      <c r="W264" s="24">
        <v>0</v>
      </c>
      <c r="X264" s="24"/>
      <c r="Y264" s="49">
        <v>0</v>
      </c>
      <c r="Z264" s="18"/>
      <c r="AA264" s="89"/>
      <c r="AB264" s="18"/>
      <c r="AC264" s="24">
        <v>0</v>
      </c>
      <c r="AD264" s="24"/>
      <c r="AE264" s="49">
        <v>0</v>
      </c>
      <c r="AF264" s="18"/>
      <c r="AG264" s="18"/>
    </row>
    <row r="265" spans="1:33" ht="78.75">
      <c r="A265" s="8" t="s">
        <v>805</v>
      </c>
      <c r="B265" s="7" t="s">
        <v>176</v>
      </c>
      <c r="C265" s="15" t="s">
        <v>2333</v>
      </c>
      <c r="D265" s="18"/>
      <c r="E265" s="24">
        <v>0</v>
      </c>
      <c r="F265" s="24"/>
      <c r="G265" s="24">
        <v>0</v>
      </c>
      <c r="H265" s="18"/>
      <c r="I265" s="18"/>
      <c r="J265" s="18"/>
      <c r="K265" s="24">
        <v>0</v>
      </c>
      <c r="L265" s="24"/>
      <c r="M265" s="49">
        <v>0</v>
      </c>
      <c r="N265" s="41"/>
      <c r="O265" s="41"/>
      <c r="P265" s="18"/>
      <c r="Q265" s="24">
        <v>0</v>
      </c>
      <c r="R265" s="24"/>
      <c r="S265" s="24">
        <v>0</v>
      </c>
      <c r="T265" s="18"/>
      <c r="U265" s="18"/>
      <c r="V265" s="18"/>
      <c r="W265" s="24">
        <v>0</v>
      </c>
      <c r="X265" s="24"/>
      <c r="Y265" s="49">
        <v>0</v>
      </c>
      <c r="Z265" s="18"/>
      <c r="AA265" s="89"/>
      <c r="AB265" s="18"/>
      <c r="AC265" s="24">
        <v>0</v>
      </c>
      <c r="AD265" s="24"/>
      <c r="AE265" s="49">
        <v>0</v>
      </c>
      <c r="AF265" s="18"/>
      <c r="AG265" s="18"/>
    </row>
    <row r="266" spans="1:33" ht="78.75">
      <c r="A266" s="8" t="s">
        <v>805</v>
      </c>
      <c r="B266" s="7" t="s">
        <v>112</v>
      </c>
      <c r="C266" s="15" t="s">
        <v>731</v>
      </c>
      <c r="D266" s="18"/>
      <c r="E266" s="24">
        <v>0</v>
      </c>
      <c r="F266" s="24"/>
      <c r="G266" s="24">
        <v>0</v>
      </c>
      <c r="H266" s="18"/>
      <c r="I266" s="18"/>
      <c r="J266" s="18"/>
      <c r="K266" s="24">
        <v>0</v>
      </c>
      <c r="L266" s="24"/>
      <c r="M266" s="49">
        <v>0</v>
      </c>
      <c r="N266" s="41"/>
      <c r="O266" s="41"/>
      <c r="P266" s="18"/>
      <c r="Q266" s="24">
        <v>0</v>
      </c>
      <c r="R266" s="24"/>
      <c r="S266" s="24">
        <v>0</v>
      </c>
      <c r="T266" s="18"/>
      <c r="U266" s="18"/>
      <c r="V266" s="18"/>
      <c r="W266" s="24">
        <v>0</v>
      </c>
      <c r="X266" s="24"/>
      <c r="Y266" s="49">
        <v>0</v>
      </c>
      <c r="Z266" s="18"/>
      <c r="AA266" s="89"/>
      <c r="AB266" s="18"/>
      <c r="AC266" s="24">
        <v>0</v>
      </c>
      <c r="AD266" s="24"/>
      <c r="AE266" s="49">
        <v>0</v>
      </c>
      <c r="AF266" s="18"/>
      <c r="AG266" s="18"/>
    </row>
    <row r="267" spans="1:33" ht="63">
      <c r="A267" s="8" t="s">
        <v>805</v>
      </c>
      <c r="B267" s="7" t="s">
        <v>177</v>
      </c>
      <c r="C267" s="15" t="s">
        <v>2334</v>
      </c>
      <c r="D267" s="18"/>
      <c r="E267" s="24">
        <v>0</v>
      </c>
      <c r="F267" s="24"/>
      <c r="G267" s="24">
        <v>0</v>
      </c>
      <c r="H267" s="18"/>
      <c r="I267" s="18"/>
      <c r="J267" s="18"/>
      <c r="K267" s="24">
        <v>0</v>
      </c>
      <c r="L267" s="24"/>
      <c r="M267" s="49">
        <v>0</v>
      </c>
      <c r="N267" s="41"/>
      <c r="O267" s="41"/>
      <c r="P267" s="18"/>
      <c r="Q267" s="24">
        <v>0</v>
      </c>
      <c r="R267" s="24"/>
      <c r="S267" s="24">
        <v>0</v>
      </c>
      <c r="T267" s="18"/>
      <c r="U267" s="18"/>
      <c r="V267" s="18">
        <v>4</v>
      </c>
      <c r="W267" s="24">
        <v>0</v>
      </c>
      <c r="X267" s="24"/>
      <c r="Y267" s="49">
        <v>1.90</v>
      </c>
      <c r="Z267" s="18"/>
      <c r="AA267" s="89"/>
      <c r="AB267" s="18"/>
      <c r="AC267" s="24">
        <v>0</v>
      </c>
      <c r="AD267" s="24"/>
      <c r="AE267" s="49">
        <v>0</v>
      </c>
      <c r="AF267" s="18"/>
      <c r="AG267" s="18"/>
    </row>
    <row r="268" spans="1:33" ht="63">
      <c r="A268" s="8" t="s">
        <v>805</v>
      </c>
      <c r="B268" s="7" t="s">
        <v>1046</v>
      </c>
      <c r="C268" s="15" t="s">
        <v>1047</v>
      </c>
      <c r="D268" s="18">
        <v>4</v>
      </c>
      <c r="E268" s="24">
        <v>0</v>
      </c>
      <c r="F268" s="24"/>
      <c r="G268" s="24">
        <v>0.70</v>
      </c>
      <c r="H268" s="18"/>
      <c r="I268" s="18"/>
      <c r="J268" s="18"/>
      <c r="K268" s="24">
        <v>0</v>
      </c>
      <c r="L268" s="24"/>
      <c r="M268" s="49">
        <v>0</v>
      </c>
      <c r="N268" s="41"/>
      <c r="O268" s="41"/>
      <c r="P268" s="18"/>
      <c r="Q268" s="24">
        <v>0</v>
      </c>
      <c r="R268" s="24"/>
      <c r="S268" s="24">
        <v>0</v>
      </c>
      <c r="T268" s="18"/>
      <c r="U268" s="18"/>
      <c r="V268" s="18"/>
      <c r="W268" s="24">
        <v>0</v>
      </c>
      <c r="X268" s="24"/>
      <c r="Y268" s="49">
        <v>0</v>
      </c>
      <c r="Z268" s="18"/>
      <c r="AA268" s="89"/>
      <c r="AB268" s="18"/>
      <c r="AC268" s="24">
        <v>0</v>
      </c>
      <c r="AD268" s="24"/>
      <c r="AE268" s="49">
        <v>0</v>
      </c>
      <c r="AF268" s="18"/>
      <c r="AG268" s="18"/>
    </row>
    <row r="269" spans="1:33" ht="47.25">
      <c r="A269" s="8" t="s">
        <v>805</v>
      </c>
      <c r="B269" s="7" t="s">
        <v>1048</v>
      </c>
      <c r="C269" s="15" t="s">
        <v>2335</v>
      </c>
      <c r="D269" s="18">
        <v>4</v>
      </c>
      <c r="E269" s="24">
        <v>0.25</v>
      </c>
      <c r="F269" s="24"/>
      <c r="G269" s="24">
        <v>0</v>
      </c>
      <c r="H269" s="18"/>
      <c r="I269" s="18"/>
      <c r="J269" s="18"/>
      <c r="K269" s="24">
        <v>0</v>
      </c>
      <c r="L269" s="24"/>
      <c r="M269" s="49">
        <v>0</v>
      </c>
      <c r="N269" s="41"/>
      <c r="O269" s="41"/>
      <c r="P269" s="18"/>
      <c r="Q269" s="24">
        <v>0</v>
      </c>
      <c r="R269" s="24"/>
      <c r="S269" s="24">
        <v>0</v>
      </c>
      <c r="T269" s="18"/>
      <c r="U269" s="18"/>
      <c r="V269" s="18"/>
      <c r="W269" s="24">
        <v>0</v>
      </c>
      <c r="X269" s="24"/>
      <c r="Y269" s="49">
        <v>0</v>
      </c>
      <c r="Z269" s="18"/>
      <c r="AA269" s="89"/>
      <c r="AB269" s="18"/>
      <c r="AC269" s="24">
        <v>0</v>
      </c>
      <c r="AD269" s="24"/>
      <c r="AE269" s="49">
        <v>0</v>
      </c>
      <c r="AF269" s="18"/>
      <c r="AG269" s="18"/>
    </row>
    <row r="270" spans="1:33" ht="63">
      <c r="A270" s="8" t="s">
        <v>805</v>
      </c>
      <c r="B270" s="7" t="s">
        <v>1049</v>
      </c>
      <c r="C270" s="15" t="s">
        <v>1050</v>
      </c>
      <c r="D270" s="18">
        <v>4</v>
      </c>
      <c r="E270" s="24">
        <v>0</v>
      </c>
      <c r="F270" s="24"/>
      <c r="G270" s="24">
        <v>0</v>
      </c>
      <c r="H270" s="18"/>
      <c r="I270" s="18"/>
      <c r="J270" s="18"/>
      <c r="K270" s="24">
        <v>0</v>
      </c>
      <c r="L270" s="24"/>
      <c r="M270" s="49">
        <v>0</v>
      </c>
      <c r="N270" s="41"/>
      <c r="O270" s="41"/>
      <c r="P270" s="18"/>
      <c r="Q270" s="24">
        <v>0</v>
      </c>
      <c r="R270" s="24"/>
      <c r="S270" s="24">
        <v>0</v>
      </c>
      <c r="T270" s="18"/>
      <c r="U270" s="18"/>
      <c r="V270" s="18"/>
      <c r="W270" s="24">
        <v>0</v>
      </c>
      <c r="X270" s="24"/>
      <c r="Y270" s="49">
        <v>0</v>
      </c>
      <c r="Z270" s="18"/>
      <c r="AA270" s="89"/>
      <c r="AB270" s="18"/>
      <c r="AC270" s="24">
        <v>0</v>
      </c>
      <c r="AD270" s="24"/>
      <c r="AE270" s="49">
        <v>0</v>
      </c>
      <c r="AF270" s="18"/>
      <c r="AG270" s="18"/>
    </row>
    <row r="271" spans="1:33" ht="47.25">
      <c r="A271" s="8" t="s">
        <v>805</v>
      </c>
      <c r="B271" s="7" t="s">
        <v>1051</v>
      </c>
      <c r="C271" s="15" t="s">
        <v>2336</v>
      </c>
      <c r="D271" s="18">
        <v>4</v>
      </c>
      <c r="E271" s="24">
        <v>0</v>
      </c>
      <c r="F271" s="24"/>
      <c r="G271" s="24">
        <v>0.40</v>
      </c>
      <c r="H271" s="18"/>
      <c r="I271" s="18"/>
      <c r="J271" s="18"/>
      <c r="K271" s="24">
        <v>0</v>
      </c>
      <c r="L271" s="24"/>
      <c r="M271" s="49">
        <v>0</v>
      </c>
      <c r="N271" s="41"/>
      <c r="O271" s="41"/>
      <c r="P271" s="18"/>
      <c r="Q271" s="24">
        <v>0</v>
      </c>
      <c r="R271" s="24"/>
      <c r="S271" s="24">
        <v>0</v>
      </c>
      <c r="T271" s="18"/>
      <c r="U271" s="18"/>
      <c r="V271" s="18"/>
      <c r="W271" s="24">
        <v>0</v>
      </c>
      <c r="X271" s="24"/>
      <c r="Y271" s="49">
        <v>0</v>
      </c>
      <c r="Z271" s="18"/>
      <c r="AA271" s="89"/>
      <c r="AB271" s="18"/>
      <c r="AC271" s="24">
        <v>0</v>
      </c>
      <c r="AD271" s="24"/>
      <c r="AE271" s="49">
        <v>0</v>
      </c>
      <c r="AF271" s="18"/>
      <c r="AG271" s="18"/>
    </row>
    <row r="272" spans="1:33" ht="94.5">
      <c r="A272" s="8" t="s">
        <v>805</v>
      </c>
      <c r="B272" s="7" t="s">
        <v>230</v>
      </c>
      <c r="C272" s="15" t="s">
        <v>2337</v>
      </c>
      <c r="D272" s="18"/>
      <c r="E272" s="24">
        <v>0</v>
      </c>
      <c r="F272" s="24"/>
      <c r="G272" s="24">
        <v>0</v>
      </c>
      <c r="H272" s="18"/>
      <c r="I272" s="18"/>
      <c r="J272" s="18"/>
      <c r="K272" s="24">
        <v>0</v>
      </c>
      <c r="L272" s="24"/>
      <c r="M272" s="49">
        <v>0</v>
      </c>
      <c r="N272" s="41"/>
      <c r="O272" s="41"/>
      <c r="P272" s="18"/>
      <c r="Q272" s="24">
        <v>0</v>
      </c>
      <c r="R272" s="24"/>
      <c r="S272" s="24">
        <v>0</v>
      </c>
      <c r="T272" s="18"/>
      <c r="U272" s="18"/>
      <c r="V272" s="18"/>
      <c r="W272" s="24">
        <v>0</v>
      </c>
      <c r="X272" s="24"/>
      <c r="Y272" s="49">
        <v>0</v>
      </c>
      <c r="Z272" s="18"/>
      <c r="AA272" s="89"/>
      <c r="AB272" s="18">
        <v>4</v>
      </c>
      <c r="AC272" s="24">
        <v>0</v>
      </c>
      <c r="AD272" s="24"/>
      <c r="AE272" s="49">
        <v>5.20</v>
      </c>
      <c r="AF272" s="18"/>
      <c r="AG272" s="18"/>
    </row>
    <row r="273" spans="1:33" ht="63">
      <c r="A273" s="8" t="s">
        <v>804</v>
      </c>
      <c r="B273" s="7" t="s">
        <v>1052</v>
      </c>
      <c r="C273" s="15" t="s">
        <v>1053</v>
      </c>
      <c r="D273" s="18">
        <v>4</v>
      </c>
      <c r="E273" s="24">
        <v>0</v>
      </c>
      <c r="F273" s="24"/>
      <c r="G273" s="24">
        <v>0</v>
      </c>
      <c r="H273" s="18"/>
      <c r="I273" s="18"/>
      <c r="J273" s="18"/>
      <c r="K273" s="24">
        <v>0</v>
      </c>
      <c r="L273" s="24"/>
      <c r="M273" s="49">
        <v>0</v>
      </c>
      <c r="N273" s="41"/>
      <c r="O273" s="41"/>
      <c r="P273" s="18"/>
      <c r="Q273" s="24">
        <v>0</v>
      </c>
      <c r="R273" s="24"/>
      <c r="S273" s="24">
        <v>0</v>
      </c>
      <c r="T273" s="18"/>
      <c r="U273" s="18"/>
      <c r="V273" s="18"/>
      <c r="W273" s="24">
        <v>0</v>
      </c>
      <c r="X273" s="24"/>
      <c r="Y273" s="49">
        <v>0</v>
      </c>
      <c r="Z273" s="18"/>
      <c r="AA273" s="89"/>
      <c r="AB273" s="18"/>
      <c r="AC273" s="24">
        <v>0</v>
      </c>
      <c r="AD273" s="24"/>
      <c r="AE273" s="49">
        <v>0</v>
      </c>
      <c r="AF273" s="18"/>
      <c r="AG273" s="18"/>
    </row>
    <row r="274" spans="1:33" ht="47.25">
      <c r="A274" s="8" t="s">
        <v>804</v>
      </c>
      <c r="B274" s="7" t="s">
        <v>1054</v>
      </c>
      <c r="C274" s="15" t="s">
        <v>1055</v>
      </c>
      <c r="D274" s="18">
        <v>4</v>
      </c>
      <c r="E274" s="24">
        <v>0.80</v>
      </c>
      <c r="F274" s="24"/>
      <c r="G274" s="24">
        <v>0</v>
      </c>
      <c r="H274" s="18"/>
      <c r="I274" s="18"/>
      <c r="J274" s="18"/>
      <c r="K274" s="24">
        <v>0</v>
      </c>
      <c r="L274" s="24"/>
      <c r="M274" s="49">
        <v>0</v>
      </c>
      <c r="N274" s="41"/>
      <c r="O274" s="41"/>
      <c r="P274" s="18"/>
      <c r="Q274" s="24">
        <v>0</v>
      </c>
      <c r="R274" s="24"/>
      <c r="S274" s="24">
        <v>0</v>
      </c>
      <c r="T274" s="18"/>
      <c r="U274" s="18"/>
      <c r="V274" s="18"/>
      <c r="W274" s="24">
        <v>0</v>
      </c>
      <c r="X274" s="24"/>
      <c r="Y274" s="49">
        <v>0</v>
      </c>
      <c r="Z274" s="18"/>
      <c r="AA274" s="89"/>
      <c r="AB274" s="18"/>
      <c r="AC274" s="24">
        <v>0</v>
      </c>
      <c r="AD274" s="24"/>
      <c r="AE274" s="49">
        <v>0</v>
      </c>
      <c r="AF274" s="18"/>
      <c r="AG274" s="18"/>
    </row>
    <row r="275" spans="1:33" ht="78.75">
      <c r="A275" s="8" t="s">
        <v>805</v>
      </c>
      <c r="B275" s="7" t="s">
        <v>1056</v>
      </c>
      <c r="C275" s="15" t="s">
        <v>1057</v>
      </c>
      <c r="D275" s="18">
        <v>4</v>
      </c>
      <c r="E275" s="24">
        <v>0</v>
      </c>
      <c r="F275" s="24"/>
      <c r="G275" s="24">
        <v>0.25</v>
      </c>
      <c r="H275" s="18"/>
      <c r="I275" s="18"/>
      <c r="J275" s="18"/>
      <c r="K275" s="24">
        <v>0</v>
      </c>
      <c r="L275" s="24"/>
      <c r="M275" s="49">
        <v>0</v>
      </c>
      <c r="N275" s="41"/>
      <c r="O275" s="41"/>
      <c r="P275" s="18"/>
      <c r="Q275" s="24">
        <v>0</v>
      </c>
      <c r="R275" s="24"/>
      <c r="S275" s="24">
        <v>0</v>
      </c>
      <c r="T275" s="18"/>
      <c r="U275" s="18"/>
      <c r="V275" s="18"/>
      <c r="W275" s="24">
        <v>0</v>
      </c>
      <c r="X275" s="24"/>
      <c r="Y275" s="49">
        <v>0</v>
      </c>
      <c r="Z275" s="18"/>
      <c r="AA275" s="89"/>
      <c r="AB275" s="18"/>
      <c r="AC275" s="24">
        <v>0</v>
      </c>
      <c r="AD275" s="24"/>
      <c r="AE275" s="49">
        <v>0</v>
      </c>
      <c r="AF275" s="18"/>
      <c r="AG275" s="18"/>
    </row>
    <row r="276" spans="1:33" ht="47.25">
      <c r="A276" s="8" t="s">
        <v>804</v>
      </c>
      <c r="B276" s="7" t="s">
        <v>1058</v>
      </c>
      <c r="C276" s="15" t="s">
        <v>2338</v>
      </c>
      <c r="D276" s="18">
        <v>4</v>
      </c>
      <c r="E276" s="24">
        <v>0.80</v>
      </c>
      <c r="F276" s="24"/>
      <c r="G276" s="24">
        <v>0</v>
      </c>
      <c r="H276" s="18"/>
      <c r="I276" s="18"/>
      <c r="J276" s="18"/>
      <c r="K276" s="24">
        <v>0</v>
      </c>
      <c r="L276" s="24"/>
      <c r="M276" s="49">
        <v>0</v>
      </c>
      <c r="N276" s="41"/>
      <c r="O276" s="41"/>
      <c r="P276" s="18"/>
      <c r="Q276" s="24">
        <v>0</v>
      </c>
      <c r="R276" s="24"/>
      <c r="S276" s="24">
        <v>0</v>
      </c>
      <c r="T276" s="18"/>
      <c r="U276" s="18"/>
      <c r="V276" s="18"/>
      <c r="W276" s="24">
        <v>0</v>
      </c>
      <c r="X276" s="24"/>
      <c r="Y276" s="49">
        <v>0</v>
      </c>
      <c r="Z276" s="18"/>
      <c r="AA276" s="89"/>
      <c r="AB276" s="18"/>
      <c r="AC276" s="24">
        <v>0</v>
      </c>
      <c r="AD276" s="24"/>
      <c r="AE276" s="49">
        <v>0</v>
      </c>
      <c r="AF276" s="18"/>
      <c r="AG276" s="18"/>
    </row>
    <row r="277" spans="1:33" ht="94.5">
      <c r="A277" s="8" t="s">
        <v>804</v>
      </c>
      <c r="B277" s="7" t="s">
        <v>1059</v>
      </c>
      <c r="C277" s="15" t="s">
        <v>2339</v>
      </c>
      <c r="D277" s="18">
        <v>4</v>
      </c>
      <c r="E277" s="24">
        <v>0.40</v>
      </c>
      <c r="F277" s="24"/>
      <c r="G277" s="24">
        <v>0</v>
      </c>
      <c r="H277" s="18"/>
      <c r="I277" s="18"/>
      <c r="J277" s="18"/>
      <c r="K277" s="24">
        <v>0</v>
      </c>
      <c r="L277" s="24"/>
      <c r="M277" s="49">
        <v>0</v>
      </c>
      <c r="N277" s="41"/>
      <c r="O277" s="41"/>
      <c r="P277" s="18"/>
      <c r="Q277" s="24">
        <v>0</v>
      </c>
      <c r="R277" s="24"/>
      <c r="S277" s="24">
        <v>0</v>
      </c>
      <c r="T277" s="18"/>
      <c r="U277" s="18"/>
      <c r="V277" s="18"/>
      <c r="W277" s="24">
        <v>0</v>
      </c>
      <c r="X277" s="24"/>
      <c r="Y277" s="49">
        <v>0</v>
      </c>
      <c r="Z277" s="18"/>
      <c r="AA277" s="89"/>
      <c r="AB277" s="18"/>
      <c r="AC277" s="24">
        <v>0</v>
      </c>
      <c r="AD277" s="24"/>
      <c r="AE277" s="49">
        <v>0</v>
      </c>
      <c r="AF277" s="18"/>
      <c r="AG277" s="18"/>
    </row>
    <row r="278" spans="1:33" ht="78.75">
      <c r="A278" s="8" t="s">
        <v>805</v>
      </c>
      <c r="B278" s="7" t="s">
        <v>1060</v>
      </c>
      <c r="C278" s="15" t="s">
        <v>1061</v>
      </c>
      <c r="D278" s="18"/>
      <c r="E278" s="24">
        <v>0</v>
      </c>
      <c r="F278" s="24"/>
      <c r="G278" s="24">
        <v>0</v>
      </c>
      <c r="H278" s="18"/>
      <c r="I278" s="18"/>
      <c r="J278" s="18"/>
      <c r="K278" s="24">
        <v>0</v>
      </c>
      <c r="L278" s="24"/>
      <c r="M278" s="49">
        <v>0</v>
      </c>
      <c r="N278" s="41"/>
      <c r="O278" s="41"/>
      <c r="P278" s="18">
        <v>4</v>
      </c>
      <c r="Q278" s="24">
        <v>0</v>
      </c>
      <c r="R278" s="24"/>
      <c r="S278" s="24">
        <v>0.80</v>
      </c>
      <c r="T278" s="18"/>
      <c r="U278" s="18"/>
      <c r="V278" s="18"/>
      <c r="W278" s="24">
        <v>0</v>
      </c>
      <c r="X278" s="24"/>
      <c r="Y278" s="49">
        <v>0</v>
      </c>
      <c r="Z278" s="18"/>
      <c r="AA278" s="89"/>
      <c r="AB278" s="18"/>
      <c r="AC278" s="24">
        <v>0</v>
      </c>
      <c r="AD278" s="24"/>
      <c r="AE278" s="49">
        <v>0</v>
      </c>
      <c r="AF278" s="18"/>
      <c r="AG278" s="18"/>
    </row>
    <row r="279" spans="1:33" ht="63">
      <c r="A279" s="8" t="s">
        <v>805</v>
      </c>
      <c r="B279" s="7" t="s">
        <v>577</v>
      </c>
      <c r="C279" s="15" t="s">
        <v>306</v>
      </c>
      <c r="D279" s="18"/>
      <c r="E279" s="24">
        <v>0</v>
      </c>
      <c r="F279" s="24"/>
      <c r="G279" s="24">
        <v>0</v>
      </c>
      <c r="H279" s="18"/>
      <c r="I279" s="18"/>
      <c r="J279" s="18"/>
      <c r="K279" s="24">
        <v>0</v>
      </c>
      <c r="L279" s="24"/>
      <c r="M279" s="49">
        <v>0</v>
      </c>
      <c r="N279" s="41"/>
      <c r="O279" s="41"/>
      <c r="P279" s="18"/>
      <c r="Q279" s="24">
        <v>0</v>
      </c>
      <c r="R279" s="24"/>
      <c r="S279" s="24">
        <v>0</v>
      </c>
      <c r="T279" s="18"/>
      <c r="U279" s="18"/>
      <c r="V279" s="18">
        <v>4</v>
      </c>
      <c r="W279" s="24">
        <v>0</v>
      </c>
      <c r="X279" s="24"/>
      <c r="Y279" s="49">
        <v>0.88</v>
      </c>
      <c r="Z279" s="18"/>
      <c r="AA279" s="89"/>
      <c r="AB279" s="18"/>
      <c r="AC279" s="24">
        <v>0</v>
      </c>
      <c r="AD279" s="24"/>
      <c r="AE279" s="49">
        <v>0</v>
      </c>
      <c r="AF279" s="18"/>
      <c r="AG279" s="18"/>
    </row>
    <row r="280" spans="1:33" ht="63">
      <c r="A280" s="8" t="s">
        <v>805</v>
      </c>
      <c r="B280" s="7" t="s">
        <v>578</v>
      </c>
      <c r="C280" s="15" t="s">
        <v>307</v>
      </c>
      <c r="D280" s="18"/>
      <c r="E280" s="24">
        <v>0</v>
      </c>
      <c r="F280" s="24"/>
      <c r="G280" s="24">
        <v>0</v>
      </c>
      <c r="H280" s="18"/>
      <c r="I280" s="18"/>
      <c r="J280" s="18"/>
      <c r="K280" s="24">
        <v>0</v>
      </c>
      <c r="L280" s="24"/>
      <c r="M280" s="49">
        <v>0</v>
      </c>
      <c r="N280" s="41"/>
      <c r="O280" s="41"/>
      <c r="P280" s="18"/>
      <c r="Q280" s="24">
        <v>0</v>
      </c>
      <c r="R280" s="24"/>
      <c r="S280" s="24">
        <v>0</v>
      </c>
      <c r="T280" s="18"/>
      <c r="U280" s="18"/>
      <c r="V280" s="18">
        <v>4</v>
      </c>
      <c r="W280" s="24">
        <v>0</v>
      </c>
      <c r="X280" s="24"/>
      <c r="Y280" s="49">
        <v>0.45</v>
      </c>
      <c r="Z280" s="18"/>
      <c r="AA280" s="89"/>
      <c r="AB280" s="18"/>
      <c r="AC280" s="24">
        <v>0</v>
      </c>
      <c r="AD280" s="24"/>
      <c r="AE280" s="49">
        <v>0</v>
      </c>
      <c r="AF280" s="18"/>
      <c r="AG280" s="18"/>
    </row>
    <row r="281" spans="1:33" ht="78.75">
      <c r="A281" s="8" t="s">
        <v>805</v>
      </c>
      <c r="B281" s="7" t="s">
        <v>113</v>
      </c>
      <c r="C281" s="15" t="s">
        <v>732</v>
      </c>
      <c r="D281" s="18"/>
      <c r="E281" s="24">
        <v>0</v>
      </c>
      <c r="F281" s="24"/>
      <c r="G281" s="24">
        <v>0</v>
      </c>
      <c r="H281" s="18"/>
      <c r="I281" s="18"/>
      <c r="J281" s="18"/>
      <c r="K281" s="24">
        <v>0</v>
      </c>
      <c r="L281" s="24"/>
      <c r="M281" s="49">
        <v>0</v>
      </c>
      <c r="N281" s="41"/>
      <c r="O281" s="41"/>
      <c r="P281" s="18"/>
      <c r="Q281" s="24">
        <v>0</v>
      </c>
      <c r="R281" s="24"/>
      <c r="S281" s="24">
        <v>0</v>
      </c>
      <c r="T281" s="18"/>
      <c r="U281" s="18"/>
      <c r="V281" s="18"/>
      <c r="W281" s="24">
        <v>0</v>
      </c>
      <c r="X281" s="24"/>
      <c r="Y281" s="49">
        <v>0</v>
      </c>
      <c r="Z281" s="18"/>
      <c r="AA281" s="89"/>
      <c r="AB281" s="18"/>
      <c r="AC281" s="24">
        <v>0</v>
      </c>
      <c r="AD281" s="24"/>
      <c r="AE281" s="49">
        <v>0</v>
      </c>
      <c r="AF281" s="18"/>
      <c r="AG281" s="18"/>
    </row>
    <row r="282" spans="1:33" ht="78.75">
      <c r="A282" s="8" t="s">
        <v>805</v>
      </c>
      <c r="B282" s="7" t="s">
        <v>114</v>
      </c>
      <c r="C282" s="15" t="s">
        <v>733</v>
      </c>
      <c r="D282" s="18"/>
      <c r="E282" s="24">
        <v>0</v>
      </c>
      <c r="F282" s="24"/>
      <c r="G282" s="24">
        <v>0</v>
      </c>
      <c r="H282" s="18"/>
      <c r="I282" s="18"/>
      <c r="J282" s="18"/>
      <c r="K282" s="24">
        <v>0</v>
      </c>
      <c r="L282" s="24"/>
      <c r="M282" s="49">
        <v>0</v>
      </c>
      <c r="N282" s="41"/>
      <c r="O282" s="41"/>
      <c r="P282" s="18"/>
      <c r="Q282" s="24">
        <v>0</v>
      </c>
      <c r="R282" s="24"/>
      <c r="S282" s="24">
        <v>0</v>
      </c>
      <c r="T282" s="18"/>
      <c r="U282" s="18"/>
      <c r="V282" s="18"/>
      <c r="W282" s="24">
        <v>0</v>
      </c>
      <c r="X282" s="24"/>
      <c r="Y282" s="49">
        <v>0</v>
      </c>
      <c r="Z282" s="18"/>
      <c r="AA282" s="89"/>
      <c r="AB282" s="18"/>
      <c r="AC282" s="24">
        <v>0</v>
      </c>
      <c r="AD282" s="24"/>
      <c r="AE282" s="49">
        <v>0</v>
      </c>
      <c r="AF282" s="18"/>
      <c r="AG282" s="18"/>
    </row>
    <row r="283" spans="1:33" ht="47.25">
      <c r="A283" s="8" t="s">
        <v>804</v>
      </c>
      <c r="B283" s="7" t="s">
        <v>1062</v>
      </c>
      <c r="C283" s="15" t="s">
        <v>1063</v>
      </c>
      <c r="D283" s="18">
        <v>4</v>
      </c>
      <c r="E283" s="24">
        <v>1</v>
      </c>
      <c r="F283" s="24"/>
      <c r="G283" s="24">
        <v>0</v>
      </c>
      <c r="H283" s="18"/>
      <c r="I283" s="18"/>
      <c r="J283" s="18"/>
      <c r="K283" s="24">
        <v>0</v>
      </c>
      <c r="L283" s="24"/>
      <c r="M283" s="49">
        <v>0</v>
      </c>
      <c r="N283" s="41"/>
      <c r="O283" s="41"/>
      <c r="P283" s="18"/>
      <c r="Q283" s="24">
        <v>0</v>
      </c>
      <c r="R283" s="24"/>
      <c r="S283" s="24">
        <v>0</v>
      </c>
      <c r="T283" s="18"/>
      <c r="U283" s="18"/>
      <c r="V283" s="18"/>
      <c r="W283" s="24">
        <v>0</v>
      </c>
      <c r="X283" s="24"/>
      <c r="Y283" s="49">
        <v>0</v>
      </c>
      <c r="Z283" s="18"/>
      <c r="AA283" s="89"/>
      <c r="AB283" s="18"/>
      <c r="AC283" s="24">
        <v>0</v>
      </c>
      <c r="AD283" s="24"/>
      <c r="AE283" s="49">
        <v>0</v>
      </c>
      <c r="AF283" s="18"/>
      <c r="AG283" s="18"/>
    </row>
    <row r="284" spans="1:33" ht="78.75">
      <c r="A284" s="8" t="s">
        <v>805</v>
      </c>
      <c r="B284" s="7" t="s">
        <v>115</v>
      </c>
      <c r="C284" s="15" t="s">
        <v>734</v>
      </c>
      <c r="D284" s="18"/>
      <c r="E284" s="24">
        <v>0</v>
      </c>
      <c r="F284" s="24"/>
      <c r="G284" s="24">
        <v>0</v>
      </c>
      <c r="H284" s="18"/>
      <c r="I284" s="18"/>
      <c r="J284" s="18"/>
      <c r="K284" s="24">
        <v>0</v>
      </c>
      <c r="L284" s="24"/>
      <c r="M284" s="49">
        <v>0</v>
      </c>
      <c r="N284" s="41"/>
      <c r="O284" s="41"/>
      <c r="P284" s="18"/>
      <c r="Q284" s="24">
        <v>0</v>
      </c>
      <c r="R284" s="24"/>
      <c r="S284" s="24">
        <v>0</v>
      </c>
      <c r="T284" s="18"/>
      <c r="U284" s="18"/>
      <c r="V284" s="18"/>
      <c r="W284" s="24">
        <v>0</v>
      </c>
      <c r="X284" s="24"/>
      <c r="Y284" s="49">
        <v>0</v>
      </c>
      <c r="Z284" s="18"/>
      <c r="AA284" s="89"/>
      <c r="AB284" s="18"/>
      <c r="AC284" s="24">
        <v>0</v>
      </c>
      <c r="AD284" s="24"/>
      <c r="AE284" s="49">
        <v>0</v>
      </c>
      <c r="AF284" s="18"/>
      <c r="AG284" s="18"/>
    </row>
    <row r="285" spans="1:33" ht="47.25">
      <c r="A285" s="8" t="s">
        <v>804</v>
      </c>
      <c r="B285" s="7" t="s">
        <v>1064</v>
      </c>
      <c r="C285" s="15" t="s">
        <v>2340</v>
      </c>
      <c r="D285" s="18">
        <v>4</v>
      </c>
      <c r="E285" s="24">
        <v>0.40</v>
      </c>
      <c r="F285" s="24"/>
      <c r="G285" s="24">
        <v>0</v>
      </c>
      <c r="H285" s="18"/>
      <c r="I285" s="18"/>
      <c r="J285" s="18"/>
      <c r="K285" s="24">
        <v>0</v>
      </c>
      <c r="L285" s="24"/>
      <c r="M285" s="49">
        <v>0</v>
      </c>
      <c r="N285" s="41"/>
      <c r="O285" s="41"/>
      <c r="P285" s="18"/>
      <c r="Q285" s="24">
        <v>0</v>
      </c>
      <c r="R285" s="24"/>
      <c r="S285" s="24">
        <v>0</v>
      </c>
      <c r="T285" s="18"/>
      <c r="U285" s="18"/>
      <c r="V285" s="18"/>
      <c r="W285" s="24">
        <v>0</v>
      </c>
      <c r="X285" s="24"/>
      <c r="Y285" s="49">
        <v>0</v>
      </c>
      <c r="Z285" s="18"/>
      <c r="AA285" s="89"/>
      <c r="AB285" s="18"/>
      <c r="AC285" s="24">
        <v>0</v>
      </c>
      <c r="AD285" s="24"/>
      <c r="AE285" s="49">
        <v>0</v>
      </c>
      <c r="AF285" s="18"/>
      <c r="AG285" s="18"/>
    </row>
    <row r="286" spans="1:33" ht="47.25">
      <c r="A286" s="8" t="s">
        <v>805</v>
      </c>
      <c r="B286" s="7" t="s">
        <v>579</v>
      </c>
      <c r="C286" s="15" t="s">
        <v>2341</v>
      </c>
      <c r="D286" s="18"/>
      <c r="E286" s="24">
        <v>0</v>
      </c>
      <c r="F286" s="24"/>
      <c r="G286" s="24">
        <v>0</v>
      </c>
      <c r="H286" s="18"/>
      <c r="I286" s="18"/>
      <c r="J286" s="18"/>
      <c r="K286" s="24">
        <v>0</v>
      </c>
      <c r="L286" s="24"/>
      <c r="M286" s="49">
        <v>0</v>
      </c>
      <c r="N286" s="41"/>
      <c r="O286" s="41"/>
      <c r="P286" s="18"/>
      <c r="Q286" s="24">
        <v>0</v>
      </c>
      <c r="R286" s="24"/>
      <c r="S286" s="24">
        <v>0</v>
      </c>
      <c r="T286" s="18"/>
      <c r="U286" s="18"/>
      <c r="V286" s="18"/>
      <c r="W286" s="24">
        <v>0</v>
      </c>
      <c r="X286" s="24"/>
      <c r="Y286" s="49">
        <v>0</v>
      </c>
      <c r="Z286" s="18"/>
      <c r="AA286" s="89"/>
      <c r="AB286" s="18">
        <v>4</v>
      </c>
      <c r="AC286" s="24">
        <v>0</v>
      </c>
      <c r="AD286" s="24"/>
      <c r="AE286" s="49">
        <v>0</v>
      </c>
      <c r="AF286" s="18"/>
      <c r="AG286" s="18"/>
    </row>
    <row r="287" spans="1:33" ht="47.25">
      <c r="A287" s="8" t="s">
        <v>804</v>
      </c>
      <c r="B287" s="7" t="s">
        <v>1065</v>
      </c>
      <c r="C287" s="15" t="s">
        <v>1066</v>
      </c>
      <c r="D287" s="18">
        <v>4</v>
      </c>
      <c r="E287" s="24">
        <v>0.80</v>
      </c>
      <c r="F287" s="24"/>
      <c r="G287" s="24">
        <v>0</v>
      </c>
      <c r="H287" s="18"/>
      <c r="I287" s="18"/>
      <c r="J287" s="18"/>
      <c r="K287" s="24">
        <v>0</v>
      </c>
      <c r="L287" s="24"/>
      <c r="M287" s="49">
        <v>0</v>
      </c>
      <c r="N287" s="41"/>
      <c r="O287" s="41"/>
      <c r="P287" s="18"/>
      <c r="Q287" s="24">
        <v>0</v>
      </c>
      <c r="R287" s="24"/>
      <c r="S287" s="24">
        <v>0</v>
      </c>
      <c r="T287" s="18"/>
      <c r="U287" s="18"/>
      <c r="V287" s="18"/>
      <c r="W287" s="24">
        <v>0</v>
      </c>
      <c r="X287" s="24"/>
      <c r="Y287" s="49">
        <v>0</v>
      </c>
      <c r="Z287" s="18"/>
      <c r="AA287" s="89"/>
      <c r="AB287" s="18"/>
      <c r="AC287" s="24">
        <v>0</v>
      </c>
      <c r="AD287" s="24"/>
      <c r="AE287" s="49">
        <v>0</v>
      </c>
      <c r="AF287" s="18"/>
      <c r="AG287" s="18"/>
    </row>
    <row r="288" spans="1:33" ht="47.25">
      <c r="A288" s="8" t="s">
        <v>804</v>
      </c>
      <c r="B288" s="7" t="s">
        <v>1067</v>
      </c>
      <c r="C288" s="15" t="s">
        <v>1068</v>
      </c>
      <c r="D288" s="18">
        <v>4</v>
      </c>
      <c r="E288" s="24">
        <v>0</v>
      </c>
      <c r="F288" s="24"/>
      <c r="G288" s="24">
        <v>0</v>
      </c>
      <c r="H288" s="18"/>
      <c r="I288" s="18"/>
      <c r="J288" s="18"/>
      <c r="K288" s="24">
        <v>0</v>
      </c>
      <c r="L288" s="24"/>
      <c r="M288" s="49">
        <v>0</v>
      </c>
      <c r="N288" s="41"/>
      <c r="O288" s="41"/>
      <c r="P288" s="18"/>
      <c r="Q288" s="24">
        <v>0</v>
      </c>
      <c r="R288" s="24"/>
      <c r="S288" s="24">
        <v>0</v>
      </c>
      <c r="T288" s="18"/>
      <c r="U288" s="18"/>
      <c r="V288" s="18"/>
      <c r="W288" s="24">
        <v>0</v>
      </c>
      <c r="X288" s="24"/>
      <c r="Y288" s="24">
        <v>0</v>
      </c>
      <c r="Z288" s="18"/>
      <c r="AA288" s="89"/>
      <c r="AB288" s="18"/>
      <c r="AC288" s="24">
        <v>0</v>
      </c>
      <c r="AD288" s="24"/>
      <c r="AE288" s="49">
        <v>0</v>
      </c>
      <c r="AF288" s="18"/>
      <c r="AG288" s="18"/>
    </row>
    <row r="289" spans="1:33" ht="63">
      <c r="A289" s="8" t="s">
        <v>804</v>
      </c>
      <c r="B289" s="7" t="s">
        <v>1069</v>
      </c>
      <c r="C289" s="15" t="s">
        <v>1070</v>
      </c>
      <c r="D289" s="18">
        <v>4</v>
      </c>
      <c r="E289" s="24">
        <v>0.80</v>
      </c>
      <c r="F289" s="24"/>
      <c r="G289" s="24">
        <v>0</v>
      </c>
      <c r="H289" s="18"/>
      <c r="I289" s="18"/>
      <c r="J289" s="18"/>
      <c r="K289" s="24">
        <v>0</v>
      </c>
      <c r="L289" s="24"/>
      <c r="M289" s="49">
        <v>0</v>
      </c>
      <c r="N289" s="41"/>
      <c r="O289" s="41"/>
      <c r="P289" s="18"/>
      <c r="Q289" s="24">
        <v>0</v>
      </c>
      <c r="R289" s="24"/>
      <c r="S289" s="24">
        <v>0</v>
      </c>
      <c r="T289" s="18"/>
      <c r="U289" s="18"/>
      <c r="V289" s="18"/>
      <c r="W289" s="24">
        <v>0</v>
      </c>
      <c r="X289" s="24"/>
      <c r="Y289" s="49">
        <v>0</v>
      </c>
      <c r="Z289" s="18"/>
      <c r="AA289" s="89"/>
      <c r="AB289" s="18"/>
      <c r="AC289" s="24">
        <v>0</v>
      </c>
      <c r="AD289" s="24"/>
      <c r="AE289" s="49">
        <v>0</v>
      </c>
      <c r="AF289" s="18"/>
      <c r="AG289" s="18"/>
    </row>
    <row r="290" spans="1:33" ht="63">
      <c r="A290" s="8" t="s">
        <v>805</v>
      </c>
      <c r="B290" s="7" t="s">
        <v>1071</v>
      </c>
      <c r="C290" s="15" t="s">
        <v>2342</v>
      </c>
      <c r="D290" s="18"/>
      <c r="E290" s="24">
        <v>0</v>
      </c>
      <c r="F290" s="24"/>
      <c r="G290" s="24">
        <v>0</v>
      </c>
      <c r="H290" s="18"/>
      <c r="I290" s="18"/>
      <c r="J290" s="18"/>
      <c r="K290" s="24">
        <v>0</v>
      </c>
      <c r="L290" s="24"/>
      <c r="M290" s="49">
        <v>0</v>
      </c>
      <c r="N290" s="41"/>
      <c r="O290" s="41"/>
      <c r="P290" s="18">
        <v>4</v>
      </c>
      <c r="Q290" s="24">
        <v>0</v>
      </c>
      <c r="R290" s="24"/>
      <c r="S290" s="24">
        <v>2.82</v>
      </c>
      <c r="T290" s="18"/>
      <c r="U290" s="18"/>
      <c r="V290" s="18"/>
      <c r="W290" s="24">
        <v>0</v>
      </c>
      <c r="X290" s="24"/>
      <c r="Y290" s="49">
        <v>0</v>
      </c>
      <c r="Z290" s="18"/>
      <c r="AA290" s="89"/>
      <c r="AB290" s="18"/>
      <c r="AC290" s="24">
        <v>0</v>
      </c>
      <c r="AD290" s="24"/>
      <c r="AE290" s="49">
        <v>0</v>
      </c>
      <c r="AF290" s="18"/>
      <c r="AG290" s="18"/>
    </row>
    <row r="291" spans="1:33" ht="63">
      <c r="A291" s="8" t="s">
        <v>805</v>
      </c>
      <c r="B291" s="7" t="s">
        <v>580</v>
      </c>
      <c r="C291" s="15" t="s">
        <v>2343</v>
      </c>
      <c r="D291" s="18"/>
      <c r="E291" s="24">
        <v>0</v>
      </c>
      <c r="F291" s="24"/>
      <c r="G291" s="24">
        <v>0</v>
      </c>
      <c r="H291" s="18"/>
      <c r="I291" s="18"/>
      <c r="J291" s="18"/>
      <c r="K291" s="24">
        <v>0</v>
      </c>
      <c r="L291" s="24"/>
      <c r="M291" s="49">
        <v>0</v>
      </c>
      <c r="N291" s="41"/>
      <c r="O291" s="41"/>
      <c r="P291" s="18"/>
      <c r="Q291" s="24">
        <v>0</v>
      </c>
      <c r="R291" s="24"/>
      <c r="S291" s="24">
        <v>0</v>
      </c>
      <c r="T291" s="18"/>
      <c r="U291" s="18"/>
      <c r="V291" s="18"/>
      <c r="W291" s="24">
        <v>0</v>
      </c>
      <c r="X291" s="24"/>
      <c r="Y291" s="49">
        <v>0</v>
      </c>
      <c r="Z291" s="18"/>
      <c r="AA291" s="89"/>
      <c r="AB291" s="18">
        <v>4</v>
      </c>
      <c r="AC291" s="24">
        <v>0</v>
      </c>
      <c r="AD291" s="24"/>
      <c r="AE291" s="49">
        <v>1.02</v>
      </c>
      <c r="AF291" s="18"/>
      <c r="AG291" s="18"/>
    </row>
    <row r="292" spans="1:33" ht="47.25">
      <c r="A292" s="8" t="s">
        <v>804</v>
      </c>
      <c r="B292" s="7" t="s">
        <v>1072</v>
      </c>
      <c r="C292" s="15" t="s">
        <v>1073</v>
      </c>
      <c r="D292" s="18">
        <v>4</v>
      </c>
      <c r="E292" s="24">
        <v>1.26</v>
      </c>
      <c r="F292" s="24"/>
      <c r="G292" s="24">
        <v>0</v>
      </c>
      <c r="H292" s="18"/>
      <c r="I292" s="18"/>
      <c r="J292" s="18"/>
      <c r="K292" s="24">
        <v>0</v>
      </c>
      <c r="L292" s="24"/>
      <c r="M292" s="49">
        <v>0</v>
      </c>
      <c r="N292" s="41"/>
      <c r="O292" s="41"/>
      <c r="P292" s="18"/>
      <c r="Q292" s="24">
        <v>0</v>
      </c>
      <c r="R292" s="24"/>
      <c r="S292" s="24">
        <v>0</v>
      </c>
      <c r="T292" s="18"/>
      <c r="U292" s="18"/>
      <c r="V292" s="18"/>
      <c r="W292" s="24">
        <v>0</v>
      </c>
      <c r="X292" s="24"/>
      <c r="Y292" s="49">
        <v>0</v>
      </c>
      <c r="Z292" s="18"/>
      <c r="AA292" s="89"/>
      <c r="AB292" s="18"/>
      <c r="AC292" s="24">
        <v>0</v>
      </c>
      <c r="AD292" s="24"/>
      <c r="AE292" s="49">
        <v>0</v>
      </c>
      <c r="AF292" s="18"/>
      <c r="AG292" s="18"/>
    </row>
    <row r="293" spans="1:33" ht="94.5">
      <c r="A293" s="8" t="s">
        <v>804</v>
      </c>
      <c r="B293" s="7" t="s">
        <v>1074</v>
      </c>
      <c r="C293" s="15" t="s">
        <v>2344</v>
      </c>
      <c r="D293" s="18">
        <v>4</v>
      </c>
      <c r="E293" s="24">
        <v>1.26</v>
      </c>
      <c r="F293" s="24"/>
      <c r="G293" s="24">
        <v>0</v>
      </c>
      <c r="H293" s="18"/>
      <c r="I293" s="18"/>
      <c r="J293" s="18"/>
      <c r="K293" s="24">
        <v>0</v>
      </c>
      <c r="L293" s="24"/>
      <c r="M293" s="49">
        <v>0</v>
      </c>
      <c r="N293" s="41"/>
      <c r="O293" s="41"/>
      <c r="P293" s="18"/>
      <c r="Q293" s="24">
        <v>0</v>
      </c>
      <c r="R293" s="24"/>
      <c r="S293" s="24">
        <v>0</v>
      </c>
      <c r="T293" s="18"/>
      <c r="U293" s="18"/>
      <c r="V293" s="18"/>
      <c r="W293" s="24">
        <v>0</v>
      </c>
      <c r="X293" s="24"/>
      <c r="Y293" s="49">
        <v>0</v>
      </c>
      <c r="Z293" s="18"/>
      <c r="AA293" s="89"/>
      <c r="AB293" s="18"/>
      <c r="AC293" s="24">
        <v>0</v>
      </c>
      <c r="AD293" s="24"/>
      <c r="AE293" s="49">
        <v>0</v>
      </c>
      <c r="AF293" s="18"/>
      <c r="AG293" s="18"/>
    </row>
    <row r="294" spans="1:33" ht="47.25">
      <c r="A294" s="8" t="s">
        <v>805</v>
      </c>
      <c r="B294" s="7" t="s">
        <v>581</v>
      </c>
      <c r="C294" s="15" t="s">
        <v>2345</v>
      </c>
      <c r="D294" s="18"/>
      <c r="E294" s="24">
        <v>0</v>
      </c>
      <c r="F294" s="24"/>
      <c r="G294" s="24">
        <v>0</v>
      </c>
      <c r="H294" s="18"/>
      <c r="I294" s="18"/>
      <c r="J294" s="18"/>
      <c r="K294" s="24">
        <v>0</v>
      </c>
      <c r="L294" s="24"/>
      <c r="M294" s="49">
        <v>0</v>
      </c>
      <c r="N294" s="41"/>
      <c r="O294" s="41"/>
      <c r="P294" s="18"/>
      <c r="Q294" s="24">
        <v>0</v>
      </c>
      <c r="R294" s="24"/>
      <c r="S294" s="24">
        <v>0</v>
      </c>
      <c r="T294" s="18"/>
      <c r="U294" s="18"/>
      <c r="V294" s="18">
        <v>4</v>
      </c>
      <c r="W294" s="24">
        <v>0</v>
      </c>
      <c r="X294" s="24"/>
      <c r="Y294" s="49">
        <v>0.79</v>
      </c>
      <c r="Z294" s="18"/>
      <c r="AA294" s="89"/>
      <c r="AB294" s="18"/>
      <c r="AC294" s="24">
        <v>0</v>
      </c>
      <c r="AD294" s="24"/>
      <c r="AE294" s="49">
        <v>0</v>
      </c>
      <c r="AF294" s="18"/>
      <c r="AG294" s="18"/>
    </row>
    <row r="295" spans="1:33" ht="47.25">
      <c r="A295" s="8" t="s">
        <v>804</v>
      </c>
      <c r="B295" s="7" t="s">
        <v>1075</v>
      </c>
      <c r="C295" s="15" t="s">
        <v>1076</v>
      </c>
      <c r="D295" s="18">
        <v>4</v>
      </c>
      <c r="E295" s="24">
        <v>0.40</v>
      </c>
      <c r="F295" s="24"/>
      <c r="G295" s="24">
        <v>0</v>
      </c>
      <c r="H295" s="18"/>
      <c r="I295" s="18"/>
      <c r="J295" s="18"/>
      <c r="K295" s="24">
        <v>0</v>
      </c>
      <c r="L295" s="24"/>
      <c r="M295" s="49">
        <v>0</v>
      </c>
      <c r="N295" s="41"/>
      <c r="O295" s="41"/>
      <c r="P295" s="18"/>
      <c r="Q295" s="24">
        <v>0</v>
      </c>
      <c r="R295" s="24"/>
      <c r="S295" s="24">
        <v>0</v>
      </c>
      <c r="T295" s="18"/>
      <c r="U295" s="18"/>
      <c r="V295" s="18"/>
      <c r="W295" s="24">
        <v>0</v>
      </c>
      <c r="X295" s="24"/>
      <c r="Y295" s="49">
        <v>0</v>
      </c>
      <c r="Z295" s="18"/>
      <c r="AA295" s="89"/>
      <c r="AB295" s="18"/>
      <c r="AC295" s="24">
        <v>0</v>
      </c>
      <c r="AD295" s="24"/>
      <c r="AE295" s="49">
        <v>0</v>
      </c>
      <c r="AF295" s="18"/>
      <c r="AG295" s="18"/>
    </row>
    <row r="296" spans="1:33" ht="63">
      <c r="A296" s="8" t="s">
        <v>805</v>
      </c>
      <c r="B296" s="7" t="s">
        <v>1077</v>
      </c>
      <c r="C296" s="15" t="s">
        <v>2346</v>
      </c>
      <c r="D296" s="18">
        <v>4</v>
      </c>
      <c r="E296" s="24">
        <v>0</v>
      </c>
      <c r="F296" s="24"/>
      <c r="G296" s="24">
        <v>0.80</v>
      </c>
      <c r="H296" s="18"/>
      <c r="I296" s="18"/>
      <c r="J296" s="18"/>
      <c r="K296" s="24">
        <v>0</v>
      </c>
      <c r="L296" s="24"/>
      <c r="M296" s="49">
        <v>0</v>
      </c>
      <c r="N296" s="41"/>
      <c r="O296" s="41"/>
      <c r="P296" s="18"/>
      <c r="Q296" s="24">
        <v>0</v>
      </c>
      <c r="R296" s="24"/>
      <c r="S296" s="24">
        <v>0</v>
      </c>
      <c r="T296" s="18"/>
      <c r="U296" s="18"/>
      <c r="V296" s="18"/>
      <c r="W296" s="24">
        <v>0</v>
      </c>
      <c r="X296" s="24"/>
      <c r="Y296" s="49">
        <v>0</v>
      </c>
      <c r="Z296" s="18"/>
      <c r="AA296" s="89"/>
      <c r="AB296" s="18"/>
      <c r="AC296" s="24">
        <v>0</v>
      </c>
      <c r="AD296" s="24"/>
      <c r="AE296" s="49">
        <v>0</v>
      </c>
      <c r="AF296" s="18"/>
      <c r="AG296" s="18"/>
    </row>
    <row r="297" spans="1:33" ht="63">
      <c r="A297" s="8" t="s">
        <v>805</v>
      </c>
      <c r="B297" s="7" t="s">
        <v>1078</v>
      </c>
      <c r="C297" s="15" t="s">
        <v>2347</v>
      </c>
      <c r="D297" s="18">
        <v>4</v>
      </c>
      <c r="E297" s="24">
        <v>0</v>
      </c>
      <c r="F297" s="24"/>
      <c r="G297" s="24">
        <v>0.80</v>
      </c>
      <c r="H297" s="18"/>
      <c r="I297" s="18"/>
      <c r="J297" s="18"/>
      <c r="K297" s="24">
        <v>0</v>
      </c>
      <c r="L297" s="24"/>
      <c r="M297" s="49">
        <v>0</v>
      </c>
      <c r="N297" s="41"/>
      <c r="O297" s="41"/>
      <c r="P297" s="18"/>
      <c r="Q297" s="24">
        <v>0</v>
      </c>
      <c r="R297" s="24"/>
      <c r="S297" s="24">
        <v>0</v>
      </c>
      <c r="T297" s="18"/>
      <c r="U297" s="18"/>
      <c r="V297" s="18"/>
      <c r="W297" s="24">
        <v>0</v>
      </c>
      <c r="X297" s="24"/>
      <c r="Y297" s="49">
        <v>0</v>
      </c>
      <c r="Z297" s="18"/>
      <c r="AA297" s="89"/>
      <c r="AB297" s="18"/>
      <c r="AC297" s="24">
        <v>0</v>
      </c>
      <c r="AD297" s="24"/>
      <c r="AE297" s="49">
        <v>0</v>
      </c>
      <c r="AF297" s="18"/>
      <c r="AG297" s="18"/>
    </row>
    <row r="298" spans="1:33" ht="78.75">
      <c r="A298" s="8" t="s">
        <v>804</v>
      </c>
      <c r="B298" s="7" t="s">
        <v>1079</v>
      </c>
      <c r="C298" s="15" t="s">
        <v>2348</v>
      </c>
      <c r="D298" s="18">
        <v>4</v>
      </c>
      <c r="E298" s="24">
        <v>1.26</v>
      </c>
      <c r="F298" s="24"/>
      <c r="G298" s="24">
        <v>0.47699999999999998</v>
      </c>
      <c r="H298" s="18"/>
      <c r="I298" s="18"/>
      <c r="J298" s="18"/>
      <c r="K298" s="24">
        <v>0</v>
      </c>
      <c r="L298" s="24"/>
      <c r="M298" s="49">
        <v>0</v>
      </c>
      <c r="N298" s="41"/>
      <c r="O298" s="41"/>
      <c r="P298" s="18"/>
      <c r="Q298" s="24">
        <v>0</v>
      </c>
      <c r="R298" s="24"/>
      <c r="S298" s="24">
        <v>0</v>
      </c>
      <c r="T298" s="18"/>
      <c r="U298" s="18"/>
      <c r="V298" s="18"/>
      <c r="W298" s="24">
        <v>0</v>
      </c>
      <c r="X298" s="24"/>
      <c r="Y298" s="49">
        <v>0</v>
      </c>
      <c r="Z298" s="18"/>
      <c r="AA298" s="89"/>
      <c r="AB298" s="18"/>
      <c r="AC298" s="24">
        <v>0</v>
      </c>
      <c r="AD298" s="24"/>
      <c r="AE298" s="49">
        <v>0</v>
      </c>
      <c r="AF298" s="18"/>
      <c r="AG298" s="18"/>
    </row>
    <row r="299" spans="1:33" ht="63">
      <c r="A299" s="8" t="s">
        <v>805</v>
      </c>
      <c r="B299" s="7" t="s">
        <v>246</v>
      </c>
      <c r="C299" s="15" t="s">
        <v>735</v>
      </c>
      <c r="D299" s="18"/>
      <c r="E299" s="24">
        <v>0</v>
      </c>
      <c r="F299" s="24"/>
      <c r="G299" s="24">
        <v>0</v>
      </c>
      <c r="H299" s="18"/>
      <c r="I299" s="18"/>
      <c r="J299" s="18"/>
      <c r="K299" s="24">
        <v>0</v>
      </c>
      <c r="L299" s="24"/>
      <c r="M299" s="49">
        <v>0</v>
      </c>
      <c r="N299" s="41"/>
      <c r="O299" s="41"/>
      <c r="P299" s="18"/>
      <c r="Q299" s="24">
        <v>0</v>
      </c>
      <c r="R299" s="24"/>
      <c r="S299" s="24">
        <v>0</v>
      </c>
      <c r="T299" s="18"/>
      <c r="U299" s="18"/>
      <c r="V299" s="18"/>
      <c r="W299" s="24">
        <v>0</v>
      </c>
      <c r="X299" s="24"/>
      <c r="Y299" s="49">
        <v>0</v>
      </c>
      <c r="Z299" s="18"/>
      <c r="AA299" s="89"/>
      <c r="AB299" s="18">
        <v>4</v>
      </c>
      <c r="AC299" s="24">
        <v>0</v>
      </c>
      <c r="AD299" s="24"/>
      <c r="AE299" s="49">
        <v>0.5</v>
      </c>
      <c r="AF299" s="18"/>
      <c r="AG299" s="18"/>
    </row>
    <row r="300" spans="1:33" ht="78.75">
      <c r="A300" s="8" t="s">
        <v>805</v>
      </c>
      <c r="B300" s="7" t="s">
        <v>247</v>
      </c>
      <c r="C300" s="15" t="s">
        <v>736</v>
      </c>
      <c r="D300" s="18"/>
      <c r="E300" s="24">
        <v>0</v>
      </c>
      <c r="F300" s="24"/>
      <c r="G300" s="24">
        <v>0</v>
      </c>
      <c r="H300" s="18"/>
      <c r="I300" s="18"/>
      <c r="J300" s="18"/>
      <c r="K300" s="24">
        <v>0</v>
      </c>
      <c r="L300" s="24"/>
      <c r="M300" s="49">
        <v>0</v>
      </c>
      <c r="N300" s="41"/>
      <c r="O300" s="41"/>
      <c r="P300" s="18"/>
      <c r="Q300" s="24">
        <v>0</v>
      </c>
      <c r="R300" s="24"/>
      <c r="S300" s="24">
        <v>0</v>
      </c>
      <c r="T300" s="18"/>
      <c r="U300" s="18"/>
      <c r="V300" s="18"/>
      <c r="W300" s="24">
        <v>0</v>
      </c>
      <c r="X300" s="24"/>
      <c r="Y300" s="49">
        <v>0</v>
      </c>
      <c r="Z300" s="18"/>
      <c r="AA300" s="89"/>
      <c r="AB300" s="18">
        <v>4</v>
      </c>
      <c r="AC300" s="24">
        <v>0</v>
      </c>
      <c r="AD300" s="24"/>
      <c r="AE300" s="49">
        <v>1</v>
      </c>
      <c r="AF300" s="18"/>
      <c r="AG300" s="18"/>
    </row>
    <row r="301" spans="1:33" ht="63">
      <c r="A301" s="8" t="s">
        <v>805</v>
      </c>
      <c r="B301" s="7" t="s">
        <v>248</v>
      </c>
      <c r="C301" s="15" t="s">
        <v>737</v>
      </c>
      <c r="D301" s="18"/>
      <c r="E301" s="24">
        <v>0</v>
      </c>
      <c r="F301" s="24"/>
      <c r="G301" s="24">
        <v>0</v>
      </c>
      <c r="H301" s="18"/>
      <c r="I301" s="18"/>
      <c r="J301" s="18"/>
      <c r="K301" s="24">
        <v>0</v>
      </c>
      <c r="L301" s="24"/>
      <c r="M301" s="49">
        <v>0</v>
      </c>
      <c r="N301" s="41"/>
      <c r="O301" s="41"/>
      <c r="P301" s="18"/>
      <c r="Q301" s="24">
        <v>0</v>
      </c>
      <c r="R301" s="24"/>
      <c r="S301" s="24">
        <v>0</v>
      </c>
      <c r="T301" s="18"/>
      <c r="U301" s="18"/>
      <c r="V301" s="18"/>
      <c r="W301" s="24">
        <v>0</v>
      </c>
      <c r="X301" s="24"/>
      <c r="Y301" s="49">
        <v>0</v>
      </c>
      <c r="Z301" s="18"/>
      <c r="AA301" s="89"/>
      <c r="AB301" s="18">
        <v>4</v>
      </c>
      <c r="AC301" s="24">
        <v>0</v>
      </c>
      <c r="AD301" s="24"/>
      <c r="AE301" s="49">
        <v>1</v>
      </c>
      <c r="AF301" s="18"/>
      <c r="AG301" s="18"/>
    </row>
    <row r="302" spans="1:33" ht="31.5">
      <c r="A302" s="8" t="s">
        <v>804</v>
      </c>
      <c r="B302" s="7" t="s">
        <v>1080</v>
      </c>
      <c r="C302" s="15" t="s">
        <v>2349</v>
      </c>
      <c r="D302" s="18">
        <v>4</v>
      </c>
      <c r="E302" s="24">
        <v>0</v>
      </c>
      <c r="F302" s="24"/>
      <c r="G302" s="24">
        <v>0</v>
      </c>
      <c r="H302" s="18"/>
      <c r="I302" s="18"/>
      <c r="J302" s="18"/>
      <c r="K302" s="24">
        <v>0</v>
      </c>
      <c r="L302" s="24"/>
      <c r="M302" s="49">
        <v>0</v>
      </c>
      <c r="N302" s="41"/>
      <c r="O302" s="41"/>
      <c r="P302" s="18"/>
      <c r="Q302" s="24">
        <v>0</v>
      </c>
      <c r="R302" s="24"/>
      <c r="S302" s="24">
        <v>0</v>
      </c>
      <c r="T302" s="18"/>
      <c r="U302" s="18"/>
      <c r="V302" s="18"/>
      <c r="W302" s="24">
        <v>0</v>
      </c>
      <c r="X302" s="24"/>
      <c r="Y302" s="49">
        <v>0</v>
      </c>
      <c r="Z302" s="18"/>
      <c r="AA302" s="89"/>
      <c r="AB302" s="18"/>
      <c r="AC302" s="24">
        <v>0</v>
      </c>
      <c r="AD302" s="24"/>
      <c r="AE302" s="49">
        <v>0</v>
      </c>
      <c r="AF302" s="18"/>
      <c r="AG302" s="18"/>
    </row>
    <row r="303" spans="1:33" ht="94.5">
      <c r="A303" s="8" t="s">
        <v>807</v>
      </c>
      <c r="B303" s="7" t="s">
        <v>1081</v>
      </c>
      <c r="C303" s="15" t="s">
        <v>2350</v>
      </c>
      <c r="D303" s="18">
        <v>4</v>
      </c>
      <c r="E303" s="24">
        <v>0.40</v>
      </c>
      <c r="F303" s="24"/>
      <c r="G303" s="24">
        <v>0</v>
      </c>
      <c r="H303" s="18"/>
      <c r="I303" s="18"/>
      <c r="J303" s="18"/>
      <c r="K303" s="24">
        <v>0</v>
      </c>
      <c r="L303" s="24"/>
      <c r="M303" s="50">
        <v>0</v>
      </c>
      <c r="N303" s="41"/>
      <c r="O303" s="41"/>
      <c r="P303" s="18"/>
      <c r="Q303" s="24">
        <v>0</v>
      </c>
      <c r="R303" s="24"/>
      <c r="S303" s="24">
        <v>0</v>
      </c>
      <c r="T303" s="18"/>
      <c r="U303" s="18"/>
      <c r="V303" s="18"/>
      <c r="W303" s="24">
        <v>0</v>
      </c>
      <c r="X303" s="24"/>
      <c r="Y303" s="50">
        <v>0</v>
      </c>
      <c r="Z303" s="18"/>
      <c r="AA303" s="89"/>
      <c r="AB303" s="18"/>
      <c r="AC303" s="24">
        <v>0</v>
      </c>
      <c r="AD303" s="24"/>
      <c r="AE303" s="50">
        <v>0</v>
      </c>
      <c r="AF303" s="18"/>
      <c r="AG303" s="18"/>
    </row>
    <row r="304" spans="1:33" ht="63">
      <c r="A304" s="8" t="s">
        <v>805</v>
      </c>
      <c r="B304" s="7" t="s">
        <v>178</v>
      </c>
      <c r="C304" s="15" t="s">
        <v>308</v>
      </c>
      <c r="D304" s="18"/>
      <c r="E304" s="24">
        <v>0</v>
      </c>
      <c r="F304" s="24"/>
      <c r="G304" s="24">
        <v>0</v>
      </c>
      <c r="H304" s="18"/>
      <c r="I304" s="18"/>
      <c r="J304" s="18"/>
      <c r="K304" s="24">
        <v>0</v>
      </c>
      <c r="L304" s="24"/>
      <c r="M304" s="49">
        <v>0</v>
      </c>
      <c r="N304" s="41"/>
      <c r="O304" s="41"/>
      <c r="P304" s="18"/>
      <c r="Q304" s="24">
        <v>0</v>
      </c>
      <c r="R304" s="24"/>
      <c r="S304" s="24">
        <v>0</v>
      </c>
      <c r="T304" s="18"/>
      <c r="U304" s="18"/>
      <c r="V304" s="18">
        <v>4</v>
      </c>
      <c r="W304" s="24">
        <v>0</v>
      </c>
      <c r="X304" s="24"/>
      <c r="Y304" s="49">
        <v>1.52</v>
      </c>
      <c r="Z304" s="18"/>
      <c r="AA304" s="89"/>
      <c r="AB304" s="18"/>
      <c r="AC304" s="24">
        <v>0</v>
      </c>
      <c r="AD304" s="24"/>
      <c r="AE304" s="49">
        <v>0</v>
      </c>
      <c r="AF304" s="18"/>
      <c r="AG304" s="18"/>
    </row>
    <row r="305" spans="1:33" ht="78.75">
      <c r="A305" s="8" t="s">
        <v>805</v>
      </c>
      <c r="B305" s="7" t="s">
        <v>1082</v>
      </c>
      <c r="C305" s="15" t="s">
        <v>1083</v>
      </c>
      <c r="D305" s="18">
        <v>4</v>
      </c>
      <c r="E305" s="24">
        <v>0</v>
      </c>
      <c r="F305" s="24"/>
      <c r="G305" s="24">
        <v>0.20</v>
      </c>
      <c r="H305" s="18"/>
      <c r="I305" s="18"/>
      <c r="J305" s="18"/>
      <c r="K305" s="24">
        <v>0</v>
      </c>
      <c r="L305" s="24"/>
      <c r="M305" s="49">
        <v>0</v>
      </c>
      <c r="N305" s="41"/>
      <c r="O305" s="41"/>
      <c r="P305" s="18"/>
      <c r="Q305" s="24">
        <v>0</v>
      </c>
      <c r="R305" s="24"/>
      <c r="S305" s="24">
        <v>0</v>
      </c>
      <c r="T305" s="18"/>
      <c r="U305" s="18"/>
      <c r="V305" s="18"/>
      <c r="W305" s="24">
        <v>0</v>
      </c>
      <c r="X305" s="24"/>
      <c r="Y305" s="49">
        <v>0</v>
      </c>
      <c r="Z305" s="18"/>
      <c r="AA305" s="89"/>
      <c r="AB305" s="18"/>
      <c r="AC305" s="24">
        <v>0</v>
      </c>
      <c r="AD305" s="24"/>
      <c r="AE305" s="49">
        <v>0</v>
      </c>
      <c r="AF305" s="18"/>
      <c r="AG305" s="18"/>
    </row>
    <row r="306" spans="1:33" ht="94.5">
      <c r="A306" s="8" t="s">
        <v>805</v>
      </c>
      <c r="B306" s="7" t="s">
        <v>582</v>
      </c>
      <c r="C306" s="15" t="s">
        <v>2351</v>
      </c>
      <c r="D306" s="18"/>
      <c r="E306" s="24">
        <v>0</v>
      </c>
      <c r="F306" s="24"/>
      <c r="G306" s="24">
        <v>0</v>
      </c>
      <c r="H306" s="18"/>
      <c r="I306" s="18"/>
      <c r="J306" s="18"/>
      <c r="K306" s="24">
        <v>0</v>
      </c>
      <c r="L306" s="24"/>
      <c r="M306" s="49">
        <v>0</v>
      </c>
      <c r="N306" s="41"/>
      <c r="O306" s="41"/>
      <c r="P306" s="18"/>
      <c r="Q306" s="24">
        <v>0</v>
      </c>
      <c r="R306" s="24"/>
      <c r="S306" s="24">
        <v>0</v>
      </c>
      <c r="T306" s="18"/>
      <c r="U306" s="18"/>
      <c r="V306" s="18">
        <v>4</v>
      </c>
      <c r="W306" s="24">
        <v>0</v>
      </c>
      <c r="X306" s="24"/>
      <c r="Y306" s="49">
        <v>4.5999999999999996</v>
      </c>
      <c r="Z306" s="18"/>
      <c r="AA306" s="89"/>
      <c r="AB306" s="18"/>
      <c r="AC306" s="24">
        <v>0</v>
      </c>
      <c r="AD306" s="24"/>
      <c r="AE306" s="49">
        <v>0</v>
      </c>
      <c r="AF306" s="18"/>
      <c r="AG306" s="18"/>
    </row>
    <row r="307" spans="1:33" ht="63">
      <c r="A307" s="8" t="s">
        <v>805</v>
      </c>
      <c r="B307" s="7" t="s">
        <v>1084</v>
      </c>
      <c r="C307" s="15" t="s">
        <v>1085</v>
      </c>
      <c r="D307" s="18">
        <v>4</v>
      </c>
      <c r="E307" s="24">
        <v>0</v>
      </c>
      <c r="F307" s="24"/>
      <c r="G307" s="24">
        <v>0.47</v>
      </c>
      <c r="H307" s="18"/>
      <c r="I307" s="18"/>
      <c r="J307" s="18"/>
      <c r="K307" s="24">
        <v>0</v>
      </c>
      <c r="L307" s="24"/>
      <c r="M307" s="49">
        <v>0</v>
      </c>
      <c r="N307" s="41"/>
      <c r="O307" s="41"/>
      <c r="P307" s="18"/>
      <c r="Q307" s="24">
        <v>0</v>
      </c>
      <c r="R307" s="24"/>
      <c r="S307" s="24">
        <v>0</v>
      </c>
      <c r="T307" s="18"/>
      <c r="U307" s="18"/>
      <c r="V307" s="18"/>
      <c r="W307" s="24">
        <v>0</v>
      </c>
      <c r="X307" s="24"/>
      <c r="Y307" s="49">
        <v>0</v>
      </c>
      <c r="Z307" s="18"/>
      <c r="AA307" s="89"/>
      <c r="AB307" s="18"/>
      <c r="AC307" s="24">
        <v>0</v>
      </c>
      <c r="AD307" s="24"/>
      <c r="AE307" s="49">
        <v>0</v>
      </c>
      <c r="AF307" s="18"/>
      <c r="AG307" s="18"/>
    </row>
    <row r="308" spans="1:33" ht="78.75">
      <c r="A308" s="8" t="s">
        <v>805</v>
      </c>
      <c r="B308" s="7" t="s">
        <v>179</v>
      </c>
      <c r="C308" s="15" t="s">
        <v>309</v>
      </c>
      <c r="D308" s="18"/>
      <c r="E308" s="24">
        <v>0</v>
      </c>
      <c r="F308" s="24"/>
      <c r="G308" s="24">
        <v>0</v>
      </c>
      <c r="H308" s="18"/>
      <c r="I308" s="18"/>
      <c r="J308" s="18"/>
      <c r="K308" s="24">
        <v>0</v>
      </c>
      <c r="L308" s="24"/>
      <c r="M308" s="49">
        <v>0</v>
      </c>
      <c r="N308" s="41"/>
      <c r="O308" s="41"/>
      <c r="P308" s="18">
        <v>4</v>
      </c>
      <c r="Q308" s="24">
        <v>0</v>
      </c>
      <c r="R308" s="24"/>
      <c r="S308" s="24">
        <v>2.10</v>
      </c>
      <c r="T308" s="18"/>
      <c r="U308" s="18"/>
      <c r="V308" s="18"/>
      <c r="W308" s="24">
        <v>0</v>
      </c>
      <c r="X308" s="24"/>
      <c r="Y308" s="49">
        <v>0</v>
      </c>
      <c r="Z308" s="18"/>
      <c r="AA308" s="89"/>
      <c r="AB308" s="18"/>
      <c r="AC308" s="24">
        <v>0</v>
      </c>
      <c r="AD308" s="24"/>
      <c r="AE308" s="49">
        <v>0</v>
      </c>
      <c r="AF308" s="18"/>
      <c r="AG308" s="18"/>
    </row>
    <row r="309" spans="1:33" ht="78.75">
      <c r="A309" s="8" t="s">
        <v>805</v>
      </c>
      <c r="B309" s="7" t="s">
        <v>180</v>
      </c>
      <c r="C309" s="15" t="s">
        <v>2352</v>
      </c>
      <c r="D309" s="18"/>
      <c r="E309" s="24">
        <v>0</v>
      </c>
      <c r="F309" s="24"/>
      <c r="G309" s="24">
        <v>0</v>
      </c>
      <c r="H309" s="18"/>
      <c r="I309" s="18"/>
      <c r="J309" s="18"/>
      <c r="K309" s="24">
        <v>0</v>
      </c>
      <c r="L309" s="24"/>
      <c r="M309" s="49">
        <v>0</v>
      </c>
      <c r="N309" s="41"/>
      <c r="O309" s="41"/>
      <c r="P309" s="18">
        <v>4</v>
      </c>
      <c r="Q309" s="24">
        <v>0</v>
      </c>
      <c r="R309" s="24"/>
      <c r="S309" s="24">
        <v>2.60</v>
      </c>
      <c r="T309" s="18"/>
      <c r="U309" s="18"/>
      <c r="V309" s="18"/>
      <c r="W309" s="24">
        <v>0</v>
      </c>
      <c r="X309" s="24"/>
      <c r="Y309" s="49">
        <v>0</v>
      </c>
      <c r="Z309" s="18"/>
      <c r="AA309" s="89"/>
      <c r="AB309" s="18"/>
      <c r="AC309" s="24">
        <v>0</v>
      </c>
      <c r="AD309" s="24"/>
      <c r="AE309" s="49">
        <v>0</v>
      </c>
      <c r="AF309" s="18"/>
      <c r="AG309" s="18"/>
    </row>
    <row r="310" spans="1:33" ht="47.25">
      <c r="A310" s="8" t="s">
        <v>804</v>
      </c>
      <c r="B310" s="7" t="s">
        <v>1086</v>
      </c>
      <c r="C310" s="15" t="s">
        <v>2353</v>
      </c>
      <c r="D310" s="18">
        <v>4</v>
      </c>
      <c r="E310" s="24">
        <v>0.40</v>
      </c>
      <c r="F310" s="24"/>
      <c r="G310" s="24">
        <v>0</v>
      </c>
      <c r="H310" s="18"/>
      <c r="I310" s="18"/>
      <c r="J310" s="18"/>
      <c r="K310" s="24">
        <v>0</v>
      </c>
      <c r="L310" s="24"/>
      <c r="M310" s="49">
        <v>0</v>
      </c>
      <c r="N310" s="41"/>
      <c r="O310" s="41"/>
      <c r="P310" s="18"/>
      <c r="Q310" s="24">
        <v>0</v>
      </c>
      <c r="R310" s="24"/>
      <c r="S310" s="24">
        <v>0</v>
      </c>
      <c r="T310" s="18"/>
      <c r="U310" s="18"/>
      <c r="V310" s="18"/>
      <c r="W310" s="24">
        <v>0</v>
      </c>
      <c r="X310" s="24"/>
      <c r="Y310" s="49">
        <v>0</v>
      </c>
      <c r="Z310" s="18"/>
      <c r="AA310" s="89"/>
      <c r="AB310" s="18"/>
      <c r="AC310" s="24">
        <v>0</v>
      </c>
      <c r="AD310" s="24"/>
      <c r="AE310" s="49">
        <v>0</v>
      </c>
      <c r="AF310" s="18"/>
      <c r="AG310" s="18"/>
    </row>
    <row r="311" spans="1:33" ht="94.5">
      <c r="A311" s="8" t="s">
        <v>804</v>
      </c>
      <c r="B311" s="7" t="s">
        <v>1087</v>
      </c>
      <c r="C311" s="15" t="s">
        <v>2354</v>
      </c>
      <c r="D311" s="18">
        <v>4</v>
      </c>
      <c r="E311" s="24">
        <v>0</v>
      </c>
      <c r="F311" s="24"/>
      <c r="G311" s="24">
        <v>0</v>
      </c>
      <c r="H311" s="18"/>
      <c r="I311" s="18"/>
      <c r="J311" s="18"/>
      <c r="K311" s="24">
        <v>0</v>
      </c>
      <c r="L311" s="24"/>
      <c r="M311" s="49">
        <v>0</v>
      </c>
      <c r="N311" s="41"/>
      <c r="O311" s="41"/>
      <c r="P311" s="18"/>
      <c r="Q311" s="24">
        <v>0</v>
      </c>
      <c r="R311" s="24"/>
      <c r="S311" s="24">
        <v>0</v>
      </c>
      <c r="T311" s="18"/>
      <c r="U311" s="18"/>
      <c r="V311" s="18"/>
      <c r="W311" s="24">
        <v>0</v>
      </c>
      <c r="X311" s="24"/>
      <c r="Y311" s="49">
        <v>0</v>
      </c>
      <c r="Z311" s="18"/>
      <c r="AA311" s="89"/>
      <c r="AB311" s="18"/>
      <c r="AC311" s="24">
        <v>0</v>
      </c>
      <c r="AD311" s="24"/>
      <c r="AE311" s="49">
        <v>0</v>
      </c>
      <c r="AF311" s="18"/>
      <c r="AG311" s="18"/>
    </row>
    <row r="312" spans="1:33" ht="78.75">
      <c r="A312" s="8" t="s">
        <v>805</v>
      </c>
      <c r="B312" s="7" t="s">
        <v>249</v>
      </c>
      <c r="C312" s="15" t="s">
        <v>310</v>
      </c>
      <c r="D312" s="18"/>
      <c r="E312" s="24">
        <v>0</v>
      </c>
      <c r="F312" s="24"/>
      <c r="G312" s="24">
        <v>0</v>
      </c>
      <c r="H312" s="18"/>
      <c r="I312" s="18"/>
      <c r="J312" s="18"/>
      <c r="K312" s="24">
        <v>0</v>
      </c>
      <c r="L312" s="24"/>
      <c r="M312" s="49">
        <v>0</v>
      </c>
      <c r="N312" s="41"/>
      <c r="O312" s="41"/>
      <c r="P312" s="18">
        <v>4</v>
      </c>
      <c r="Q312" s="24">
        <v>0</v>
      </c>
      <c r="R312" s="24"/>
      <c r="S312" s="24">
        <v>2.6659999999999999</v>
      </c>
      <c r="T312" s="18"/>
      <c r="U312" s="18"/>
      <c r="V312" s="18"/>
      <c r="W312" s="24">
        <v>0</v>
      </c>
      <c r="X312" s="24"/>
      <c r="Y312" s="49">
        <v>0</v>
      </c>
      <c r="Z312" s="18"/>
      <c r="AA312" s="89"/>
      <c r="AB312" s="18"/>
      <c r="AC312" s="24">
        <v>0</v>
      </c>
      <c r="AD312" s="24"/>
      <c r="AE312" s="49">
        <v>0</v>
      </c>
      <c r="AF312" s="18"/>
      <c r="AG312" s="18"/>
    </row>
    <row r="313" spans="1:33" ht="63">
      <c r="A313" s="8" t="s">
        <v>805</v>
      </c>
      <c r="B313" s="7" t="s">
        <v>1088</v>
      </c>
      <c r="C313" s="15" t="s">
        <v>1089</v>
      </c>
      <c r="D313" s="18"/>
      <c r="E313" s="24">
        <v>0</v>
      </c>
      <c r="F313" s="24"/>
      <c r="G313" s="24">
        <v>0</v>
      </c>
      <c r="H313" s="18"/>
      <c r="I313" s="18"/>
      <c r="J313" s="18"/>
      <c r="K313" s="24">
        <v>0</v>
      </c>
      <c r="L313" s="24"/>
      <c r="M313" s="49">
        <v>0</v>
      </c>
      <c r="N313" s="41"/>
      <c r="O313" s="41"/>
      <c r="P313" s="18"/>
      <c r="Q313" s="24">
        <v>0</v>
      </c>
      <c r="R313" s="24"/>
      <c r="S313" s="24">
        <v>0</v>
      </c>
      <c r="T313" s="18"/>
      <c r="U313" s="18"/>
      <c r="V313" s="18">
        <v>4</v>
      </c>
      <c r="W313" s="24">
        <v>0</v>
      </c>
      <c r="X313" s="24"/>
      <c r="Y313" s="49">
        <v>3.20</v>
      </c>
      <c r="Z313" s="18"/>
      <c r="AA313" s="89"/>
      <c r="AB313" s="18"/>
      <c r="AC313" s="24">
        <v>0</v>
      </c>
      <c r="AD313" s="24"/>
      <c r="AE313" s="49">
        <v>0</v>
      </c>
      <c r="AF313" s="18"/>
      <c r="AG313" s="18"/>
    </row>
    <row r="314" spans="1:33" ht="47.25">
      <c r="A314" s="8" t="s">
        <v>804</v>
      </c>
      <c r="B314" s="7" t="s">
        <v>1090</v>
      </c>
      <c r="C314" s="15" t="s">
        <v>1091</v>
      </c>
      <c r="D314" s="18">
        <v>4</v>
      </c>
      <c r="E314" s="24">
        <v>0.80</v>
      </c>
      <c r="F314" s="24"/>
      <c r="G314" s="24">
        <v>0</v>
      </c>
      <c r="H314" s="18"/>
      <c r="I314" s="18"/>
      <c r="J314" s="18"/>
      <c r="K314" s="24">
        <v>0</v>
      </c>
      <c r="L314" s="24"/>
      <c r="M314" s="49">
        <v>0</v>
      </c>
      <c r="N314" s="41"/>
      <c r="O314" s="41"/>
      <c r="P314" s="18"/>
      <c r="Q314" s="24">
        <v>0</v>
      </c>
      <c r="R314" s="24"/>
      <c r="S314" s="24">
        <v>0</v>
      </c>
      <c r="T314" s="18"/>
      <c r="U314" s="18"/>
      <c r="V314" s="18"/>
      <c r="W314" s="24">
        <v>0</v>
      </c>
      <c r="X314" s="24"/>
      <c r="Y314" s="49">
        <v>0</v>
      </c>
      <c r="Z314" s="18"/>
      <c r="AA314" s="89"/>
      <c r="AB314" s="18"/>
      <c r="AC314" s="24">
        <v>0</v>
      </c>
      <c r="AD314" s="24"/>
      <c r="AE314" s="49">
        <v>0</v>
      </c>
      <c r="AF314" s="18"/>
      <c r="AG314" s="18"/>
    </row>
    <row r="315" spans="1:33" ht="78.75">
      <c r="A315" s="8" t="s">
        <v>805</v>
      </c>
      <c r="B315" s="7" t="s">
        <v>250</v>
      </c>
      <c r="C315" s="15" t="s">
        <v>311</v>
      </c>
      <c r="D315" s="18"/>
      <c r="E315" s="24">
        <v>0</v>
      </c>
      <c r="F315" s="24"/>
      <c r="G315" s="24">
        <v>0</v>
      </c>
      <c r="H315" s="18"/>
      <c r="I315" s="18"/>
      <c r="J315" s="18"/>
      <c r="K315" s="24">
        <v>0</v>
      </c>
      <c r="L315" s="24"/>
      <c r="M315" s="49">
        <v>0</v>
      </c>
      <c r="N315" s="41"/>
      <c r="O315" s="41"/>
      <c r="P315" s="18"/>
      <c r="Q315" s="24">
        <v>0</v>
      </c>
      <c r="R315" s="24"/>
      <c r="S315" s="24">
        <v>0</v>
      </c>
      <c r="T315" s="18"/>
      <c r="U315" s="18"/>
      <c r="V315" s="18"/>
      <c r="W315" s="24">
        <v>0</v>
      </c>
      <c r="X315" s="24"/>
      <c r="Y315" s="49">
        <v>0</v>
      </c>
      <c r="Z315" s="18"/>
      <c r="AA315" s="89"/>
      <c r="AB315" s="18"/>
      <c r="AC315" s="24">
        <v>0</v>
      </c>
      <c r="AD315" s="24"/>
      <c r="AE315" s="49">
        <v>0</v>
      </c>
      <c r="AF315" s="18"/>
      <c r="AG315" s="18"/>
    </row>
    <row r="316" spans="1:33" ht="47.25">
      <c r="A316" s="8" t="s">
        <v>804</v>
      </c>
      <c r="B316" s="7" t="s">
        <v>1092</v>
      </c>
      <c r="C316" s="15" t="s">
        <v>2355</v>
      </c>
      <c r="D316" s="18">
        <v>4</v>
      </c>
      <c r="E316" s="24">
        <v>0</v>
      </c>
      <c r="F316" s="24"/>
      <c r="G316" s="24">
        <v>0</v>
      </c>
      <c r="H316" s="18"/>
      <c r="I316" s="18"/>
      <c r="J316" s="18"/>
      <c r="K316" s="24">
        <v>0</v>
      </c>
      <c r="L316" s="24"/>
      <c r="M316" s="49">
        <v>0</v>
      </c>
      <c r="N316" s="41"/>
      <c r="O316" s="41"/>
      <c r="P316" s="18"/>
      <c r="Q316" s="24">
        <v>0</v>
      </c>
      <c r="R316" s="24"/>
      <c r="S316" s="24">
        <v>0</v>
      </c>
      <c r="T316" s="18"/>
      <c r="U316" s="18"/>
      <c r="V316" s="18"/>
      <c r="W316" s="24">
        <v>0</v>
      </c>
      <c r="X316" s="24"/>
      <c r="Y316" s="49">
        <v>0</v>
      </c>
      <c r="Z316" s="18"/>
      <c r="AA316" s="89"/>
      <c r="AB316" s="18"/>
      <c r="AC316" s="24">
        <v>0</v>
      </c>
      <c r="AD316" s="24"/>
      <c r="AE316" s="49">
        <v>0</v>
      </c>
      <c r="AF316" s="18"/>
      <c r="AG316" s="18"/>
    </row>
    <row r="317" spans="1:33" ht="47.25">
      <c r="A317" s="8" t="s">
        <v>804</v>
      </c>
      <c r="B317" s="7" t="s">
        <v>116</v>
      </c>
      <c r="C317" s="15" t="s">
        <v>312</v>
      </c>
      <c r="D317" s="18"/>
      <c r="E317" s="24">
        <v>0</v>
      </c>
      <c r="F317" s="24"/>
      <c r="G317" s="24">
        <v>0</v>
      </c>
      <c r="H317" s="18"/>
      <c r="I317" s="18"/>
      <c r="J317" s="18"/>
      <c r="K317" s="24">
        <v>0</v>
      </c>
      <c r="L317" s="24"/>
      <c r="M317" s="49">
        <v>0</v>
      </c>
      <c r="N317" s="41"/>
      <c r="O317" s="41"/>
      <c r="P317" s="18"/>
      <c r="Q317" s="24">
        <v>0</v>
      </c>
      <c r="R317" s="24"/>
      <c r="S317" s="24">
        <v>0</v>
      </c>
      <c r="T317" s="18"/>
      <c r="U317" s="18"/>
      <c r="V317" s="18">
        <v>4</v>
      </c>
      <c r="W317" s="24">
        <v>1.26</v>
      </c>
      <c r="X317" s="24"/>
      <c r="Y317" s="49">
        <v>0</v>
      </c>
      <c r="Z317" s="18"/>
      <c r="AA317" s="89"/>
      <c r="AB317" s="18"/>
      <c r="AC317" s="24">
        <v>0</v>
      </c>
      <c r="AD317" s="24"/>
      <c r="AE317" s="49">
        <v>0</v>
      </c>
      <c r="AF317" s="18"/>
      <c r="AG317" s="18"/>
    </row>
    <row r="318" spans="1:33" ht="31.5">
      <c r="A318" s="8" t="s">
        <v>804</v>
      </c>
      <c r="B318" s="7" t="s">
        <v>1093</v>
      </c>
      <c r="C318" s="15" t="s">
        <v>2356</v>
      </c>
      <c r="D318" s="18">
        <v>4</v>
      </c>
      <c r="E318" s="24">
        <v>0</v>
      </c>
      <c r="F318" s="24"/>
      <c r="G318" s="24">
        <v>0</v>
      </c>
      <c r="H318" s="18"/>
      <c r="I318" s="18"/>
      <c r="J318" s="18"/>
      <c r="K318" s="24">
        <v>0</v>
      </c>
      <c r="L318" s="24"/>
      <c r="M318" s="49">
        <v>0</v>
      </c>
      <c r="N318" s="41"/>
      <c r="O318" s="41"/>
      <c r="P318" s="18"/>
      <c r="Q318" s="24">
        <v>0</v>
      </c>
      <c r="R318" s="24"/>
      <c r="S318" s="24">
        <v>0</v>
      </c>
      <c r="T318" s="18"/>
      <c r="U318" s="18"/>
      <c r="V318" s="18"/>
      <c r="W318" s="24">
        <v>0</v>
      </c>
      <c r="X318" s="24"/>
      <c r="Y318" s="49">
        <v>0</v>
      </c>
      <c r="Z318" s="18"/>
      <c r="AA318" s="89"/>
      <c r="AB318" s="18"/>
      <c r="AC318" s="24">
        <v>0</v>
      </c>
      <c r="AD318" s="24"/>
      <c r="AE318" s="49">
        <v>0</v>
      </c>
      <c r="AF318" s="18"/>
      <c r="AG318" s="18"/>
    </row>
    <row r="319" spans="1:33" ht="47.25">
      <c r="A319" s="8" t="s">
        <v>804</v>
      </c>
      <c r="B319" s="7" t="s">
        <v>1094</v>
      </c>
      <c r="C319" s="15" t="s">
        <v>1095</v>
      </c>
      <c r="D319" s="18"/>
      <c r="E319" s="24">
        <v>0</v>
      </c>
      <c r="F319" s="24"/>
      <c r="G319" s="24">
        <v>0</v>
      </c>
      <c r="H319" s="18"/>
      <c r="I319" s="18"/>
      <c r="J319" s="18">
        <v>4</v>
      </c>
      <c r="K319" s="24">
        <v>0.5</v>
      </c>
      <c r="L319" s="24"/>
      <c r="M319" s="49">
        <v>0</v>
      </c>
      <c r="N319" s="41"/>
      <c r="O319" s="41"/>
      <c r="P319" s="18"/>
      <c r="Q319" s="24">
        <v>0</v>
      </c>
      <c r="R319" s="24"/>
      <c r="S319" s="24">
        <v>0</v>
      </c>
      <c r="T319" s="18"/>
      <c r="U319" s="18"/>
      <c r="V319" s="18"/>
      <c r="W319" s="24">
        <v>0</v>
      </c>
      <c r="X319" s="24"/>
      <c r="Y319" s="49">
        <v>0</v>
      </c>
      <c r="Z319" s="18"/>
      <c r="AA319" s="89"/>
      <c r="AB319" s="18"/>
      <c r="AC319" s="24">
        <v>0</v>
      </c>
      <c r="AD319" s="24"/>
      <c r="AE319" s="49">
        <v>0</v>
      </c>
      <c r="AF319" s="18"/>
      <c r="AG319" s="18"/>
    </row>
    <row r="320" spans="1:33" ht="78.75">
      <c r="A320" s="8" t="s">
        <v>805</v>
      </c>
      <c r="B320" s="7" t="s">
        <v>1096</v>
      </c>
      <c r="C320" s="15" t="s">
        <v>2357</v>
      </c>
      <c r="D320" s="18">
        <v>4</v>
      </c>
      <c r="E320" s="24">
        <v>0</v>
      </c>
      <c r="F320" s="24"/>
      <c r="G320" s="24">
        <v>0.14000000000000001</v>
      </c>
      <c r="H320" s="18"/>
      <c r="I320" s="18"/>
      <c r="J320" s="18"/>
      <c r="K320" s="24">
        <v>0</v>
      </c>
      <c r="L320" s="24"/>
      <c r="M320" s="49">
        <v>0</v>
      </c>
      <c r="N320" s="41"/>
      <c r="O320" s="41"/>
      <c r="P320" s="18"/>
      <c r="Q320" s="24">
        <v>0</v>
      </c>
      <c r="R320" s="24"/>
      <c r="S320" s="24">
        <v>0</v>
      </c>
      <c r="T320" s="18"/>
      <c r="U320" s="18"/>
      <c r="V320" s="18"/>
      <c r="W320" s="24">
        <v>0</v>
      </c>
      <c r="X320" s="24"/>
      <c r="Y320" s="49">
        <v>0</v>
      </c>
      <c r="Z320" s="18"/>
      <c r="AA320" s="89"/>
      <c r="AB320" s="18"/>
      <c r="AC320" s="24">
        <v>0</v>
      </c>
      <c r="AD320" s="24"/>
      <c r="AE320" s="49">
        <v>0</v>
      </c>
      <c r="AF320" s="18"/>
      <c r="AG320" s="18"/>
    </row>
    <row r="321" spans="1:33" ht="78.75">
      <c r="A321" s="8" t="s">
        <v>804</v>
      </c>
      <c r="B321" s="7" t="s">
        <v>1097</v>
      </c>
      <c r="C321" s="15" t="s">
        <v>2358</v>
      </c>
      <c r="D321" s="18"/>
      <c r="E321" s="24">
        <v>0</v>
      </c>
      <c r="F321" s="24"/>
      <c r="G321" s="24">
        <v>0</v>
      </c>
      <c r="H321" s="18"/>
      <c r="I321" s="18"/>
      <c r="J321" s="18">
        <v>4</v>
      </c>
      <c r="K321" s="24">
        <v>1.26</v>
      </c>
      <c r="L321" s="24"/>
      <c r="M321" s="49">
        <v>0.20</v>
      </c>
      <c r="N321" s="41"/>
      <c r="O321" s="41"/>
      <c r="P321" s="18"/>
      <c r="Q321" s="24">
        <v>0</v>
      </c>
      <c r="R321" s="24"/>
      <c r="S321" s="24">
        <v>0</v>
      </c>
      <c r="T321" s="18"/>
      <c r="U321" s="18"/>
      <c r="V321" s="18"/>
      <c r="W321" s="24">
        <v>0</v>
      </c>
      <c r="X321" s="24"/>
      <c r="Y321" s="49">
        <v>0</v>
      </c>
      <c r="Z321" s="18"/>
      <c r="AA321" s="89"/>
      <c r="AB321" s="18"/>
      <c r="AC321" s="24">
        <v>0</v>
      </c>
      <c r="AD321" s="24"/>
      <c r="AE321" s="49">
        <v>0</v>
      </c>
      <c r="AF321" s="18"/>
      <c r="AG321" s="18"/>
    </row>
    <row r="322" spans="1:33" ht="47.25">
      <c r="A322" s="8" t="s">
        <v>804</v>
      </c>
      <c r="B322" s="7" t="s">
        <v>1098</v>
      </c>
      <c r="C322" s="15" t="s">
        <v>1099</v>
      </c>
      <c r="D322" s="18"/>
      <c r="E322" s="24">
        <v>0</v>
      </c>
      <c r="F322" s="24"/>
      <c r="G322" s="24">
        <v>0</v>
      </c>
      <c r="H322" s="18"/>
      <c r="I322" s="18"/>
      <c r="J322" s="18">
        <v>4</v>
      </c>
      <c r="K322" s="24">
        <v>0</v>
      </c>
      <c r="L322" s="24"/>
      <c r="M322" s="49">
        <v>0</v>
      </c>
      <c r="N322" s="41"/>
      <c r="O322" s="41"/>
      <c r="P322" s="18"/>
      <c r="Q322" s="24">
        <v>0</v>
      </c>
      <c r="R322" s="24"/>
      <c r="S322" s="24">
        <v>0</v>
      </c>
      <c r="T322" s="18"/>
      <c r="U322" s="18"/>
      <c r="V322" s="18"/>
      <c r="W322" s="24">
        <v>0</v>
      </c>
      <c r="X322" s="24"/>
      <c r="Y322" s="49">
        <v>0</v>
      </c>
      <c r="Z322" s="18"/>
      <c r="AA322" s="89"/>
      <c r="AB322" s="18"/>
      <c r="AC322" s="24">
        <v>0</v>
      </c>
      <c r="AD322" s="24"/>
      <c r="AE322" s="49">
        <v>0</v>
      </c>
      <c r="AF322" s="18"/>
      <c r="AG322" s="18"/>
    </row>
    <row r="323" spans="1:33" ht="78.75">
      <c r="A323" s="8" t="s">
        <v>804</v>
      </c>
      <c r="B323" s="7" t="s">
        <v>1100</v>
      </c>
      <c r="C323" s="15" t="s">
        <v>1101</v>
      </c>
      <c r="D323" s="18"/>
      <c r="E323" s="24">
        <v>0</v>
      </c>
      <c r="F323" s="24"/>
      <c r="G323" s="24">
        <v>0</v>
      </c>
      <c r="H323" s="18"/>
      <c r="I323" s="18"/>
      <c r="J323" s="18">
        <v>4</v>
      </c>
      <c r="K323" s="24">
        <v>0</v>
      </c>
      <c r="L323" s="24"/>
      <c r="M323" s="49">
        <v>0</v>
      </c>
      <c r="N323" s="41"/>
      <c r="O323" s="41"/>
      <c r="P323" s="18"/>
      <c r="Q323" s="24">
        <v>0</v>
      </c>
      <c r="R323" s="24"/>
      <c r="S323" s="24">
        <v>0</v>
      </c>
      <c r="T323" s="18"/>
      <c r="U323" s="18"/>
      <c r="V323" s="18"/>
      <c r="W323" s="24">
        <v>0</v>
      </c>
      <c r="X323" s="24"/>
      <c r="Y323" s="49">
        <v>0</v>
      </c>
      <c r="Z323" s="18"/>
      <c r="AA323" s="89"/>
      <c r="AB323" s="18"/>
      <c r="AC323" s="24">
        <v>0</v>
      </c>
      <c r="AD323" s="24"/>
      <c r="AE323" s="49">
        <v>0</v>
      </c>
      <c r="AF323" s="18"/>
      <c r="AG323" s="18"/>
    </row>
    <row r="324" spans="1:33" ht="78.75">
      <c r="A324" s="8" t="s">
        <v>805</v>
      </c>
      <c r="B324" s="7" t="s">
        <v>1102</v>
      </c>
      <c r="C324" s="15" t="s">
        <v>1103</v>
      </c>
      <c r="D324" s="18"/>
      <c r="E324" s="24">
        <v>0</v>
      </c>
      <c r="F324" s="24"/>
      <c r="G324" s="24">
        <v>0</v>
      </c>
      <c r="H324" s="18"/>
      <c r="I324" s="18"/>
      <c r="J324" s="18"/>
      <c r="K324" s="24">
        <v>0</v>
      </c>
      <c r="L324" s="24"/>
      <c r="M324" s="49">
        <v>0</v>
      </c>
      <c r="N324" s="41"/>
      <c r="O324" s="41"/>
      <c r="P324" s="18"/>
      <c r="Q324" s="24">
        <v>0</v>
      </c>
      <c r="R324" s="24"/>
      <c r="S324" s="24">
        <v>0</v>
      </c>
      <c r="T324" s="18"/>
      <c r="U324" s="18"/>
      <c r="V324" s="18"/>
      <c r="W324" s="24">
        <v>0</v>
      </c>
      <c r="X324" s="24"/>
      <c r="Y324" s="49">
        <v>0</v>
      </c>
      <c r="Z324" s="18"/>
      <c r="AA324" s="89"/>
      <c r="AB324" s="18">
        <v>4</v>
      </c>
      <c r="AC324" s="24">
        <v>0</v>
      </c>
      <c r="AD324" s="24"/>
      <c r="AE324" s="49">
        <v>7.25</v>
      </c>
      <c r="AF324" s="18"/>
      <c r="AG324" s="18"/>
    </row>
    <row r="325" spans="1:33" ht="78.75">
      <c r="A325" s="8" t="s">
        <v>805</v>
      </c>
      <c r="B325" s="7" t="s">
        <v>1104</v>
      </c>
      <c r="C325" s="15" t="s">
        <v>1105</v>
      </c>
      <c r="D325" s="18"/>
      <c r="E325" s="24">
        <v>0</v>
      </c>
      <c r="F325" s="24"/>
      <c r="G325" s="24">
        <v>0</v>
      </c>
      <c r="H325" s="18"/>
      <c r="I325" s="18"/>
      <c r="J325" s="18"/>
      <c r="K325" s="24">
        <v>0</v>
      </c>
      <c r="L325" s="24"/>
      <c r="M325" s="49">
        <v>0</v>
      </c>
      <c r="N325" s="41"/>
      <c r="O325" s="41"/>
      <c r="P325" s="18"/>
      <c r="Q325" s="24">
        <v>0</v>
      </c>
      <c r="R325" s="24"/>
      <c r="S325" s="24">
        <v>0</v>
      </c>
      <c r="T325" s="18"/>
      <c r="U325" s="18"/>
      <c r="V325" s="18"/>
      <c r="W325" s="24">
        <v>0</v>
      </c>
      <c r="X325" s="24"/>
      <c r="Y325" s="49">
        <v>0</v>
      </c>
      <c r="Z325" s="18"/>
      <c r="AA325" s="89"/>
      <c r="AB325" s="18"/>
      <c r="AC325" s="24">
        <v>0</v>
      </c>
      <c r="AD325" s="24"/>
      <c r="AE325" s="49">
        <v>0</v>
      </c>
      <c r="AF325" s="18"/>
      <c r="AG325" s="18"/>
    </row>
    <row r="326" spans="1:33" ht="47.25">
      <c r="A326" s="8" t="s">
        <v>804</v>
      </c>
      <c r="B326" s="7" t="s">
        <v>1106</v>
      </c>
      <c r="C326" s="15" t="s">
        <v>2359</v>
      </c>
      <c r="D326" s="18"/>
      <c r="E326" s="24">
        <v>0</v>
      </c>
      <c r="F326" s="24"/>
      <c r="G326" s="24">
        <v>0</v>
      </c>
      <c r="H326" s="18"/>
      <c r="I326" s="18"/>
      <c r="J326" s="18"/>
      <c r="K326" s="24">
        <v>0</v>
      </c>
      <c r="L326" s="24"/>
      <c r="M326" s="49">
        <v>0</v>
      </c>
      <c r="N326" s="41"/>
      <c r="O326" s="41"/>
      <c r="P326" s="18">
        <v>4</v>
      </c>
      <c r="Q326" s="24">
        <v>0</v>
      </c>
      <c r="R326" s="24"/>
      <c r="S326" s="24">
        <v>0</v>
      </c>
      <c r="T326" s="18"/>
      <c r="U326" s="18"/>
      <c r="V326" s="18"/>
      <c r="W326" s="24">
        <v>0</v>
      </c>
      <c r="X326" s="24"/>
      <c r="Y326" s="49">
        <v>0</v>
      </c>
      <c r="Z326" s="18"/>
      <c r="AA326" s="89"/>
      <c r="AB326" s="18"/>
      <c r="AC326" s="24">
        <v>0</v>
      </c>
      <c r="AD326" s="24"/>
      <c r="AE326" s="49">
        <v>0</v>
      </c>
      <c r="AF326" s="18"/>
      <c r="AG326" s="18"/>
    </row>
    <row r="327" spans="1:33" ht="47.25">
      <c r="A327" s="8" t="s">
        <v>805</v>
      </c>
      <c r="B327" s="7" t="s">
        <v>583</v>
      </c>
      <c r="C327" s="15" t="s">
        <v>2360</v>
      </c>
      <c r="D327" s="18"/>
      <c r="E327" s="24">
        <v>0</v>
      </c>
      <c r="F327" s="24"/>
      <c r="G327" s="24">
        <v>0</v>
      </c>
      <c r="H327" s="18"/>
      <c r="I327" s="18"/>
      <c r="J327" s="18"/>
      <c r="K327" s="24">
        <v>0</v>
      </c>
      <c r="L327" s="24"/>
      <c r="M327" s="49">
        <v>0</v>
      </c>
      <c r="N327" s="41"/>
      <c r="O327" s="41"/>
      <c r="P327" s="18"/>
      <c r="Q327" s="24">
        <v>0</v>
      </c>
      <c r="R327" s="24"/>
      <c r="S327" s="24">
        <v>0</v>
      </c>
      <c r="T327" s="18"/>
      <c r="U327" s="18"/>
      <c r="V327" s="18"/>
      <c r="W327" s="24">
        <v>0</v>
      </c>
      <c r="X327" s="24"/>
      <c r="Y327" s="49">
        <v>0</v>
      </c>
      <c r="Z327" s="18"/>
      <c r="AA327" s="89"/>
      <c r="AB327" s="18">
        <v>4</v>
      </c>
      <c r="AC327" s="24">
        <v>0</v>
      </c>
      <c r="AD327" s="24"/>
      <c r="AE327" s="49">
        <v>0.80</v>
      </c>
      <c r="AF327" s="18"/>
      <c r="AG327" s="18"/>
    </row>
    <row r="328" spans="1:33" ht="47.25">
      <c r="A328" s="8" t="s">
        <v>805</v>
      </c>
      <c r="B328" s="7" t="s">
        <v>584</v>
      </c>
      <c r="C328" s="15" t="s">
        <v>2361</v>
      </c>
      <c r="D328" s="18"/>
      <c r="E328" s="24">
        <v>0</v>
      </c>
      <c r="F328" s="24"/>
      <c r="G328" s="24">
        <v>0</v>
      </c>
      <c r="H328" s="18"/>
      <c r="I328" s="18"/>
      <c r="J328" s="18"/>
      <c r="K328" s="24">
        <v>0</v>
      </c>
      <c r="L328" s="24"/>
      <c r="M328" s="49">
        <v>0</v>
      </c>
      <c r="N328" s="41"/>
      <c r="O328" s="41"/>
      <c r="P328" s="18"/>
      <c r="Q328" s="24">
        <v>0</v>
      </c>
      <c r="R328" s="24"/>
      <c r="S328" s="24">
        <v>0</v>
      </c>
      <c r="T328" s="18"/>
      <c r="U328" s="18"/>
      <c r="V328" s="18"/>
      <c r="W328" s="24">
        <v>0</v>
      </c>
      <c r="X328" s="24"/>
      <c r="Y328" s="49">
        <v>0</v>
      </c>
      <c r="Z328" s="18"/>
      <c r="AA328" s="89"/>
      <c r="AB328" s="18">
        <v>4</v>
      </c>
      <c r="AC328" s="24">
        <v>0</v>
      </c>
      <c r="AD328" s="24"/>
      <c r="AE328" s="49">
        <v>0.60</v>
      </c>
      <c r="AF328" s="18"/>
      <c r="AG328" s="18"/>
    </row>
    <row r="329" spans="1:33" ht="47.25">
      <c r="A329" s="8" t="s">
        <v>805</v>
      </c>
      <c r="B329" s="7" t="s">
        <v>585</v>
      </c>
      <c r="C329" s="15" t="s">
        <v>2362</v>
      </c>
      <c r="D329" s="18"/>
      <c r="E329" s="24">
        <v>0</v>
      </c>
      <c r="F329" s="24"/>
      <c r="G329" s="24">
        <v>0</v>
      </c>
      <c r="H329" s="18"/>
      <c r="I329" s="18"/>
      <c r="J329" s="18"/>
      <c r="K329" s="24">
        <v>0</v>
      </c>
      <c r="L329" s="24"/>
      <c r="M329" s="49">
        <v>0</v>
      </c>
      <c r="N329" s="41"/>
      <c r="O329" s="41"/>
      <c r="P329" s="18"/>
      <c r="Q329" s="24">
        <v>0</v>
      </c>
      <c r="R329" s="24"/>
      <c r="S329" s="24">
        <v>0</v>
      </c>
      <c r="T329" s="18"/>
      <c r="U329" s="18"/>
      <c r="V329" s="18">
        <v>4</v>
      </c>
      <c r="W329" s="24">
        <v>0</v>
      </c>
      <c r="X329" s="24"/>
      <c r="Y329" s="49">
        <v>0.5</v>
      </c>
      <c r="Z329" s="18"/>
      <c r="AA329" s="89"/>
      <c r="AB329" s="18"/>
      <c r="AC329" s="24">
        <v>0</v>
      </c>
      <c r="AD329" s="24"/>
      <c r="AE329" s="49">
        <v>0</v>
      </c>
      <c r="AF329" s="18"/>
      <c r="AG329" s="18"/>
    </row>
    <row r="330" spans="1:33" ht="47.25">
      <c r="A330" s="8" t="s">
        <v>805</v>
      </c>
      <c r="B330" s="7" t="s">
        <v>586</v>
      </c>
      <c r="C330" s="15" t="s">
        <v>2363</v>
      </c>
      <c r="D330" s="18"/>
      <c r="E330" s="24">
        <v>0</v>
      </c>
      <c r="F330" s="24"/>
      <c r="G330" s="24">
        <v>0</v>
      </c>
      <c r="H330" s="18"/>
      <c r="I330" s="18"/>
      <c r="J330" s="18"/>
      <c r="K330" s="24">
        <v>0</v>
      </c>
      <c r="L330" s="24"/>
      <c r="M330" s="49">
        <v>0</v>
      </c>
      <c r="N330" s="41"/>
      <c r="O330" s="41"/>
      <c r="P330" s="18"/>
      <c r="Q330" s="24">
        <v>0</v>
      </c>
      <c r="R330" s="24"/>
      <c r="S330" s="24">
        <v>0</v>
      </c>
      <c r="T330" s="18"/>
      <c r="U330" s="18"/>
      <c r="V330" s="18">
        <v>4</v>
      </c>
      <c r="W330" s="24">
        <v>0</v>
      </c>
      <c r="X330" s="24"/>
      <c r="Y330" s="49">
        <v>1.20</v>
      </c>
      <c r="Z330" s="18"/>
      <c r="AA330" s="89"/>
      <c r="AB330" s="18"/>
      <c r="AC330" s="24">
        <v>0</v>
      </c>
      <c r="AD330" s="24"/>
      <c r="AE330" s="49">
        <v>0</v>
      </c>
      <c r="AF330" s="18"/>
      <c r="AG330" s="18"/>
    </row>
    <row r="331" spans="1:33" ht="47.25">
      <c r="A331" s="8" t="s">
        <v>805</v>
      </c>
      <c r="B331" s="7" t="s">
        <v>587</v>
      </c>
      <c r="C331" s="15" t="s">
        <v>2364</v>
      </c>
      <c r="D331" s="18"/>
      <c r="E331" s="24">
        <v>0</v>
      </c>
      <c r="F331" s="24"/>
      <c r="G331" s="24">
        <v>0</v>
      </c>
      <c r="H331" s="18"/>
      <c r="I331" s="18"/>
      <c r="J331" s="18"/>
      <c r="K331" s="24">
        <v>0</v>
      </c>
      <c r="L331" s="24"/>
      <c r="M331" s="49">
        <v>0</v>
      </c>
      <c r="N331" s="41"/>
      <c r="O331" s="41"/>
      <c r="P331" s="18"/>
      <c r="Q331" s="24">
        <v>0</v>
      </c>
      <c r="R331" s="24"/>
      <c r="S331" s="24">
        <v>0</v>
      </c>
      <c r="T331" s="18"/>
      <c r="U331" s="18"/>
      <c r="V331" s="18">
        <v>4</v>
      </c>
      <c r="W331" s="24">
        <v>0</v>
      </c>
      <c r="X331" s="24"/>
      <c r="Y331" s="49">
        <v>0.85</v>
      </c>
      <c r="Z331" s="18"/>
      <c r="AA331" s="89"/>
      <c r="AB331" s="18"/>
      <c r="AC331" s="24">
        <v>0</v>
      </c>
      <c r="AD331" s="24"/>
      <c r="AE331" s="49">
        <v>0</v>
      </c>
      <c r="AF331" s="18"/>
      <c r="AG331" s="18"/>
    </row>
    <row r="332" spans="1:33" ht="47.25">
      <c r="A332" s="8" t="s">
        <v>805</v>
      </c>
      <c r="B332" s="7" t="s">
        <v>588</v>
      </c>
      <c r="C332" s="15" t="s">
        <v>2365</v>
      </c>
      <c r="D332" s="18"/>
      <c r="E332" s="24">
        <v>0</v>
      </c>
      <c r="F332" s="24"/>
      <c r="G332" s="24">
        <v>0</v>
      </c>
      <c r="H332" s="18"/>
      <c r="I332" s="18"/>
      <c r="J332" s="18"/>
      <c r="K332" s="24">
        <v>0</v>
      </c>
      <c r="L332" s="24"/>
      <c r="M332" s="49">
        <v>0</v>
      </c>
      <c r="N332" s="41"/>
      <c r="O332" s="41"/>
      <c r="P332" s="18"/>
      <c r="Q332" s="24">
        <v>0</v>
      </c>
      <c r="R332" s="24"/>
      <c r="S332" s="24">
        <v>0</v>
      </c>
      <c r="T332" s="18"/>
      <c r="U332" s="18"/>
      <c r="V332" s="18">
        <v>4</v>
      </c>
      <c r="W332" s="24">
        <v>0</v>
      </c>
      <c r="X332" s="24"/>
      <c r="Y332" s="49">
        <v>0.45</v>
      </c>
      <c r="Z332" s="18"/>
      <c r="AA332" s="89"/>
      <c r="AB332" s="18"/>
      <c r="AC332" s="24">
        <v>0</v>
      </c>
      <c r="AD332" s="24"/>
      <c r="AE332" s="49">
        <v>0</v>
      </c>
      <c r="AF332" s="18"/>
      <c r="AG332" s="18"/>
    </row>
    <row r="333" spans="1:33" ht="47.25">
      <c r="A333" s="8" t="s">
        <v>805</v>
      </c>
      <c r="B333" s="7" t="s">
        <v>589</v>
      </c>
      <c r="C333" s="15" t="s">
        <v>2366</v>
      </c>
      <c r="D333" s="18"/>
      <c r="E333" s="24">
        <v>0</v>
      </c>
      <c r="F333" s="24"/>
      <c r="G333" s="24">
        <v>0</v>
      </c>
      <c r="H333" s="18"/>
      <c r="I333" s="18"/>
      <c r="J333" s="18"/>
      <c r="K333" s="24">
        <v>0</v>
      </c>
      <c r="L333" s="24"/>
      <c r="M333" s="49">
        <v>0</v>
      </c>
      <c r="N333" s="41"/>
      <c r="O333" s="41"/>
      <c r="P333" s="18"/>
      <c r="Q333" s="24">
        <v>0</v>
      </c>
      <c r="R333" s="24"/>
      <c r="S333" s="24">
        <v>0</v>
      </c>
      <c r="T333" s="18"/>
      <c r="U333" s="18"/>
      <c r="V333" s="18">
        <v>4</v>
      </c>
      <c r="W333" s="24">
        <v>0</v>
      </c>
      <c r="X333" s="24"/>
      <c r="Y333" s="49">
        <v>0.55000000000000004</v>
      </c>
      <c r="Z333" s="18"/>
      <c r="AA333" s="89"/>
      <c r="AB333" s="18"/>
      <c r="AC333" s="24">
        <v>0</v>
      </c>
      <c r="AD333" s="24"/>
      <c r="AE333" s="49">
        <v>0</v>
      </c>
      <c r="AF333" s="18"/>
      <c r="AG333" s="18"/>
    </row>
    <row r="334" spans="1:33" ht="47.25">
      <c r="A334" s="8" t="s">
        <v>805</v>
      </c>
      <c r="B334" s="7" t="s">
        <v>590</v>
      </c>
      <c r="C334" s="15" t="s">
        <v>2367</v>
      </c>
      <c r="D334" s="18"/>
      <c r="E334" s="24">
        <v>0</v>
      </c>
      <c r="F334" s="24"/>
      <c r="G334" s="24">
        <v>0</v>
      </c>
      <c r="H334" s="18"/>
      <c r="I334" s="18"/>
      <c r="J334" s="18"/>
      <c r="K334" s="24">
        <v>0</v>
      </c>
      <c r="L334" s="24"/>
      <c r="M334" s="49">
        <v>0</v>
      </c>
      <c r="N334" s="41"/>
      <c r="O334" s="41"/>
      <c r="P334" s="18"/>
      <c r="Q334" s="24">
        <v>0</v>
      </c>
      <c r="R334" s="24"/>
      <c r="S334" s="24">
        <v>0</v>
      </c>
      <c r="T334" s="18"/>
      <c r="U334" s="18"/>
      <c r="V334" s="18">
        <v>4</v>
      </c>
      <c r="W334" s="24">
        <v>0</v>
      </c>
      <c r="X334" s="24"/>
      <c r="Y334" s="49">
        <v>0.45</v>
      </c>
      <c r="Z334" s="18"/>
      <c r="AA334" s="89"/>
      <c r="AB334" s="18"/>
      <c r="AC334" s="24">
        <v>0</v>
      </c>
      <c r="AD334" s="24"/>
      <c r="AE334" s="49">
        <v>0</v>
      </c>
      <c r="AF334" s="18"/>
      <c r="AG334" s="18"/>
    </row>
    <row r="335" spans="1:33" ht="47.25">
      <c r="A335" s="8" t="s">
        <v>805</v>
      </c>
      <c r="B335" s="7" t="s">
        <v>591</v>
      </c>
      <c r="C335" s="15" t="s">
        <v>2368</v>
      </c>
      <c r="D335" s="18"/>
      <c r="E335" s="24">
        <v>0</v>
      </c>
      <c r="F335" s="24"/>
      <c r="G335" s="24">
        <v>0</v>
      </c>
      <c r="H335" s="18"/>
      <c r="I335" s="18"/>
      <c r="J335" s="18"/>
      <c r="K335" s="24">
        <v>0</v>
      </c>
      <c r="L335" s="24"/>
      <c r="M335" s="49">
        <v>0</v>
      </c>
      <c r="N335" s="41"/>
      <c r="O335" s="41"/>
      <c r="P335" s="18"/>
      <c r="Q335" s="24">
        <v>0</v>
      </c>
      <c r="R335" s="24"/>
      <c r="S335" s="24">
        <v>0</v>
      </c>
      <c r="T335" s="18"/>
      <c r="U335" s="18"/>
      <c r="V335" s="18"/>
      <c r="W335" s="24">
        <v>0</v>
      </c>
      <c r="X335" s="24"/>
      <c r="Y335" s="49">
        <v>0</v>
      </c>
      <c r="Z335" s="18"/>
      <c r="AA335" s="89"/>
      <c r="AB335" s="18">
        <v>4</v>
      </c>
      <c r="AC335" s="24">
        <v>0</v>
      </c>
      <c r="AD335" s="24"/>
      <c r="AE335" s="49">
        <v>0.22</v>
      </c>
      <c r="AF335" s="18"/>
      <c r="AG335" s="18"/>
    </row>
    <row r="336" spans="1:33" ht="47.25">
      <c r="A336" s="8" t="s">
        <v>805</v>
      </c>
      <c r="B336" s="7" t="s">
        <v>592</v>
      </c>
      <c r="C336" s="15" t="s">
        <v>2369</v>
      </c>
      <c r="D336" s="18"/>
      <c r="E336" s="24">
        <v>0</v>
      </c>
      <c r="F336" s="24"/>
      <c r="G336" s="24">
        <v>0</v>
      </c>
      <c r="H336" s="18"/>
      <c r="I336" s="18"/>
      <c r="J336" s="18"/>
      <c r="K336" s="24">
        <v>0</v>
      </c>
      <c r="L336" s="24"/>
      <c r="M336" s="49">
        <v>0</v>
      </c>
      <c r="N336" s="41"/>
      <c r="O336" s="41"/>
      <c r="P336" s="18"/>
      <c r="Q336" s="24">
        <v>0</v>
      </c>
      <c r="R336" s="24"/>
      <c r="S336" s="24">
        <v>0</v>
      </c>
      <c r="T336" s="18"/>
      <c r="U336" s="18"/>
      <c r="V336" s="18"/>
      <c r="W336" s="24">
        <v>0</v>
      </c>
      <c r="X336" s="24"/>
      <c r="Y336" s="49">
        <v>0</v>
      </c>
      <c r="Z336" s="18"/>
      <c r="AA336" s="89"/>
      <c r="AB336" s="18">
        <v>4</v>
      </c>
      <c r="AC336" s="24">
        <v>0</v>
      </c>
      <c r="AD336" s="24"/>
      <c r="AE336" s="49">
        <v>1.1000000000000001</v>
      </c>
      <c r="AF336" s="18"/>
      <c r="AG336" s="18"/>
    </row>
    <row r="337" spans="1:33" ht="47.25">
      <c r="A337" s="8" t="s">
        <v>805</v>
      </c>
      <c r="B337" s="7" t="s">
        <v>593</v>
      </c>
      <c r="C337" s="15" t="s">
        <v>2370</v>
      </c>
      <c r="D337" s="18"/>
      <c r="E337" s="24">
        <v>0</v>
      </c>
      <c r="F337" s="24"/>
      <c r="G337" s="24">
        <v>0</v>
      </c>
      <c r="H337" s="18"/>
      <c r="I337" s="18"/>
      <c r="J337" s="18"/>
      <c r="K337" s="24">
        <v>0</v>
      </c>
      <c r="L337" s="24"/>
      <c r="M337" s="49">
        <v>0</v>
      </c>
      <c r="N337" s="41"/>
      <c r="O337" s="41"/>
      <c r="P337" s="18"/>
      <c r="Q337" s="24">
        <v>0</v>
      </c>
      <c r="R337" s="24"/>
      <c r="S337" s="24">
        <v>0</v>
      </c>
      <c r="T337" s="18"/>
      <c r="U337" s="18"/>
      <c r="V337" s="18">
        <v>4</v>
      </c>
      <c r="W337" s="24">
        <v>0</v>
      </c>
      <c r="X337" s="24"/>
      <c r="Y337" s="49">
        <v>1.1000000000000001</v>
      </c>
      <c r="Z337" s="18"/>
      <c r="AA337" s="89"/>
      <c r="AB337" s="18"/>
      <c r="AC337" s="24">
        <v>0</v>
      </c>
      <c r="AD337" s="24"/>
      <c r="AE337" s="49">
        <v>0</v>
      </c>
      <c r="AF337" s="18"/>
      <c r="AG337" s="18"/>
    </row>
    <row r="338" spans="1:33" ht="47.25">
      <c r="A338" s="8" t="s">
        <v>805</v>
      </c>
      <c r="B338" s="7" t="s">
        <v>594</v>
      </c>
      <c r="C338" s="15" t="s">
        <v>2371</v>
      </c>
      <c r="D338" s="18"/>
      <c r="E338" s="24">
        <v>0</v>
      </c>
      <c r="F338" s="24"/>
      <c r="G338" s="24">
        <v>0</v>
      </c>
      <c r="H338" s="18"/>
      <c r="I338" s="18"/>
      <c r="J338" s="18"/>
      <c r="K338" s="24">
        <v>0</v>
      </c>
      <c r="L338" s="24"/>
      <c r="M338" s="49">
        <v>0</v>
      </c>
      <c r="N338" s="41"/>
      <c r="O338" s="41"/>
      <c r="P338" s="18"/>
      <c r="Q338" s="24">
        <v>0</v>
      </c>
      <c r="R338" s="24"/>
      <c r="S338" s="24">
        <v>0</v>
      </c>
      <c r="T338" s="18"/>
      <c r="U338" s="18"/>
      <c r="V338" s="18"/>
      <c r="W338" s="24">
        <v>0</v>
      </c>
      <c r="X338" s="24"/>
      <c r="Y338" s="49">
        <v>0</v>
      </c>
      <c r="Z338" s="18"/>
      <c r="AA338" s="89"/>
      <c r="AB338" s="18">
        <v>4</v>
      </c>
      <c r="AC338" s="24">
        <v>0</v>
      </c>
      <c r="AD338" s="24"/>
      <c r="AE338" s="49">
        <v>0.70</v>
      </c>
      <c r="AF338" s="18"/>
      <c r="AG338" s="18"/>
    </row>
    <row r="339" spans="1:33" ht="47.25">
      <c r="A339" s="8" t="s">
        <v>804</v>
      </c>
      <c r="B339" s="7" t="s">
        <v>1107</v>
      </c>
      <c r="C339" s="15" t="s">
        <v>2372</v>
      </c>
      <c r="D339" s="18"/>
      <c r="E339" s="24">
        <v>0</v>
      </c>
      <c r="F339" s="24"/>
      <c r="G339" s="24">
        <v>0</v>
      </c>
      <c r="H339" s="18"/>
      <c r="I339" s="18"/>
      <c r="J339" s="18"/>
      <c r="K339" s="24">
        <v>0</v>
      </c>
      <c r="L339" s="24"/>
      <c r="M339" s="49">
        <v>0</v>
      </c>
      <c r="N339" s="41"/>
      <c r="O339" s="41"/>
      <c r="P339" s="18">
        <v>4</v>
      </c>
      <c r="Q339" s="24">
        <v>0</v>
      </c>
      <c r="R339" s="24"/>
      <c r="S339" s="24">
        <v>0</v>
      </c>
      <c r="T339" s="18"/>
      <c r="U339" s="18"/>
      <c r="V339" s="18"/>
      <c r="W339" s="24">
        <v>0</v>
      </c>
      <c r="X339" s="24"/>
      <c r="Y339" s="49">
        <v>0</v>
      </c>
      <c r="Z339" s="18"/>
      <c r="AA339" s="89"/>
      <c r="AB339" s="18"/>
      <c r="AC339" s="24">
        <v>0</v>
      </c>
      <c r="AD339" s="24"/>
      <c r="AE339" s="49">
        <v>0</v>
      </c>
      <c r="AF339" s="18"/>
      <c r="AG339" s="18"/>
    </row>
    <row r="340" spans="1:33" ht="47.25">
      <c r="A340" s="8" t="s">
        <v>804</v>
      </c>
      <c r="B340" s="7" t="s">
        <v>1108</v>
      </c>
      <c r="C340" s="15" t="s">
        <v>2373</v>
      </c>
      <c r="D340" s="18"/>
      <c r="E340" s="24">
        <v>0</v>
      </c>
      <c r="F340" s="24"/>
      <c r="G340" s="24">
        <v>0</v>
      </c>
      <c r="H340" s="18"/>
      <c r="I340" s="18"/>
      <c r="J340" s="18"/>
      <c r="K340" s="24">
        <v>0</v>
      </c>
      <c r="L340" s="24"/>
      <c r="M340" s="49">
        <v>0</v>
      </c>
      <c r="N340" s="41"/>
      <c r="O340" s="41"/>
      <c r="P340" s="18">
        <v>4</v>
      </c>
      <c r="Q340" s="24">
        <v>0</v>
      </c>
      <c r="R340" s="24"/>
      <c r="S340" s="24">
        <v>0.21</v>
      </c>
      <c r="T340" s="18"/>
      <c r="U340" s="18"/>
      <c r="V340" s="18"/>
      <c r="W340" s="24">
        <v>0</v>
      </c>
      <c r="X340" s="24"/>
      <c r="Y340" s="49">
        <v>0</v>
      </c>
      <c r="Z340" s="18"/>
      <c r="AA340" s="89"/>
      <c r="AB340" s="18"/>
      <c r="AC340" s="24">
        <v>0</v>
      </c>
      <c r="AD340" s="24"/>
      <c r="AE340" s="49">
        <v>0</v>
      </c>
      <c r="AF340" s="18"/>
      <c r="AG340" s="18"/>
    </row>
    <row r="341" spans="1:33" ht="47.25">
      <c r="A341" s="8" t="s">
        <v>804</v>
      </c>
      <c r="B341" s="7" t="s">
        <v>1109</v>
      </c>
      <c r="C341" s="15" t="s">
        <v>2374</v>
      </c>
      <c r="D341" s="18">
        <v>4</v>
      </c>
      <c r="E341" s="24">
        <v>0</v>
      </c>
      <c r="F341" s="24"/>
      <c r="G341" s="24">
        <v>0</v>
      </c>
      <c r="H341" s="18"/>
      <c r="I341" s="18"/>
      <c r="J341" s="18"/>
      <c r="K341" s="24">
        <v>0</v>
      </c>
      <c r="L341" s="24"/>
      <c r="M341" s="49">
        <v>0</v>
      </c>
      <c r="N341" s="41"/>
      <c r="O341" s="41"/>
      <c r="P341" s="18"/>
      <c r="Q341" s="24">
        <v>0</v>
      </c>
      <c r="R341" s="24"/>
      <c r="S341" s="24">
        <v>0</v>
      </c>
      <c r="T341" s="18"/>
      <c r="U341" s="18"/>
      <c r="V341" s="18"/>
      <c r="W341" s="24">
        <v>0</v>
      </c>
      <c r="X341" s="24"/>
      <c r="Y341" s="49">
        <v>0</v>
      </c>
      <c r="Z341" s="18"/>
      <c r="AA341" s="89"/>
      <c r="AB341" s="18"/>
      <c r="AC341" s="24">
        <v>0</v>
      </c>
      <c r="AD341" s="24"/>
      <c r="AE341" s="49">
        <v>0</v>
      </c>
      <c r="AF341" s="18"/>
      <c r="AG341" s="18"/>
    </row>
    <row r="342" spans="1:33" ht="47.25">
      <c r="A342" s="8" t="s">
        <v>804</v>
      </c>
      <c r="B342" s="7" t="s">
        <v>1110</v>
      </c>
      <c r="C342" s="15" t="s">
        <v>2375</v>
      </c>
      <c r="D342" s="18">
        <v>4</v>
      </c>
      <c r="E342" s="24">
        <v>0.40</v>
      </c>
      <c r="F342" s="24"/>
      <c r="G342" s="24">
        <v>0</v>
      </c>
      <c r="H342" s="18"/>
      <c r="I342" s="18"/>
      <c r="J342" s="18"/>
      <c r="K342" s="24">
        <v>0</v>
      </c>
      <c r="L342" s="24"/>
      <c r="M342" s="49">
        <v>0</v>
      </c>
      <c r="N342" s="41"/>
      <c r="O342" s="41"/>
      <c r="P342" s="18"/>
      <c r="Q342" s="24">
        <v>0</v>
      </c>
      <c r="R342" s="24"/>
      <c r="S342" s="24">
        <v>0</v>
      </c>
      <c r="T342" s="18"/>
      <c r="U342" s="18"/>
      <c r="V342" s="18"/>
      <c r="W342" s="24">
        <v>0</v>
      </c>
      <c r="X342" s="24"/>
      <c r="Y342" s="49">
        <v>0</v>
      </c>
      <c r="Z342" s="18"/>
      <c r="AA342" s="89"/>
      <c r="AB342" s="18"/>
      <c r="AC342" s="24">
        <v>0</v>
      </c>
      <c r="AD342" s="24"/>
      <c r="AE342" s="49">
        <v>0</v>
      </c>
      <c r="AF342" s="18"/>
      <c r="AG342" s="18"/>
    </row>
    <row r="343" spans="1:33" ht="78.75">
      <c r="A343" s="8" t="s">
        <v>804</v>
      </c>
      <c r="B343" s="7" t="s">
        <v>595</v>
      </c>
      <c r="C343" s="15" t="s">
        <v>2376</v>
      </c>
      <c r="D343" s="18"/>
      <c r="E343" s="24">
        <v>0</v>
      </c>
      <c r="F343" s="24"/>
      <c r="G343" s="24">
        <v>0</v>
      </c>
      <c r="H343" s="18"/>
      <c r="I343" s="18"/>
      <c r="J343" s="18"/>
      <c r="K343" s="24">
        <v>0</v>
      </c>
      <c r="L343" s="24"/>
      <c r="M343" s="49">
        <v>0</v>
      </c>
      <c r="N343" s="41"/>
      <c r="O343" s="41"/>
      <c r="P343" s="18">
        <v>4</v>
      </c>
      <c r="Q343" s="24">
        <v>2.5</v>
      </c>
      <c r="R343" s="24"/>
      <c r="S343" s="24">
        <v>0.09</v>
      </c>
      <c r="T343" s="18"/>
      <c r="U343" s="18"/>
      <c r="V343" s="18"/>
      <c r="W343" s="24">
        <v>0</v>
      </c>
      <c r="X343" s="24"/>
      <c r="Y343" s="49">
        <v>0</v>
      </c>
      <c r="Z343" s="18"/>
      <c r="AA343" s="89"/>
      <c r="AB343" s="18"/>
      <c r="AC343" s="24">
        <v>0</v>
      </c>
      <c r="AD343" s="24"/>
      <c r="AE343" s="49">
        <v>0</v>
      </c>
      <c r="AF343" s="18"/>
      <c r="AG343" s="18"/>
    </row>
    <row r="344" spans="1:33" ht="63">
      <c r="A344" s="8" t="s">
        <v>804</v>
      </c>
      <c r="B344" s="7" t="s">
        <v>1111</v>
      </c>
      <c r="C344" s="15" t="s">
        <v>2377</v>
      </c>
      <c r="D344" s="18">
        <v>4</v>
      </c>
      <c r="E344" s="24">
        <v>0</v>
      </c>
      <c r="F344" s="24"/>
      <c r="G344" s="24">
        <v>0</v>
      </c>
      <c r="H344" s="18"/>
      <c r="I344" s="18"/>
      <c r="J344" s="18"/>
      <c r="K344" s="24">
        <v>0</v>
      </c>
      <c r="L344" s="24"/>
      <c r="M344" s="49">
        <v>0</v>
      </c>
      <c r="N344" s="41"/>
      <c r="O344" s="41"/>
      <c r="P344" s="18"/>
      <c r="Q344" s="24">
        <v>0</v>
      </c>
      <c r="R344" s="24"/>
      <c r="S344" s="24">
        <v>0</v>
      </c>
      <c r="T344" s="18"/>
      <c r="U344" s="18"/>
      <c r="V344" s="18"/>
      <c r="W344" s="24">
        <v>0</v>
      </c>
      <c r="X344" s="24"/>
      <c r="Y344" s="49">
        <v>0</v>
      </c>
      <c r="Z344" s="18"/>
      <c r="AA344" s="89"/>
      <c r="AB344" s="18"/>
      <c r="AC344" s="24">
        <v>0</v>
      </c>
      <c r="AD344" s="24"/>
      <c r="AE344" s="49">
        <v>0</v>
      </c>
      <c r="AF344" s="18"/>
      <c r="AG344" s="18"/>
    </row>
    <row r="345" spans="1:33" ht="63">
      <c r="A345" s="8" t="s">
        <v>804</v>
      </c>
      <c r="B345" s="7" t="s">
        <v>596</v>
      </c>
      <c r="C345" s="15" t="s">
        <v>2378</v>
      </c>
      <c r="D345" s="18"/>
      <c r="E345" s="24">
        <v>0</v>
      </c>
      <c r="F345" s="24"/>
      <c r="G345" s="24">
        <v>0</v>
      </c>
      <c r="H345" s="18"/>
      <c r="I345" s="18"/>
      <c r="J345" s="18"/>
      <c r="K345" s="24">
        <v>0</v>
      </c>
      <c r="L345" s="24"/>
      <c r="M345" s="49">
        <v>0</v>
      </c>
      <c r="N345" s="41"/>
      <c r="O345" s="41"/>
      <c r="P345" s="18"/>
      <c r="Q345" s="24">
        <v>0</v>
      </c>
      <c r="R345" s="24"/>
      <c r="S345" s="24">
        <v>0</v>
      </c>
      <c r="T345" s="18"/>
      <c r="U345" s="18"/>
      <c r="V345" s="18"/>
      <c r="W345" s="24">
        <v>0</v>
      </c>
      <c r="X345" s="24"/>
      <c r="Y345" s="49">
        <v>0</v>
      </c>
      <c r="Z345" s="18"/>
      <c r="AA345" s="89"/>
      <c r="AB345" s="18">
        <v>4</v>
      </c>
      <c r="AC345" s="24">
        <v>0</v>
      </c>
      <c r="AD345" s="24"/>
      <c r="AE345" s="49">
        <v>0</v>
      </c>
      <c r="AF345" s="18"/>
      <c r="AG345" s="18"/>
    </row>
    <row r="346" spans="1:33" ht="47.25">
      <c r="A346" s="8" t="s">
        <v>804</v>
      </c>
      <c r="B346" s="7" t="s">
        <v>597</v>
      </c>
      <c r="C346" s="15" t="s">
        <v>738</v>
      </c>
      <c r="D346" s="18"/>
      <c r="E346" s="24">
        <v>0</v>
      </c>
      <c r="F346" s="24"/>
      <c r="G346" s="24">
        <v>0</v>
      </c>
      <c r="H346" s="18"/>
      <c r="I346" s="18"/>
      <c r="J346" s="18"/>
      <c r="K346" s="24">
        <v>0</v>
      </c>
      <c r="L346" s="24"/>
      <c r="M346" s="49">
        <v>0</v>
      </c>
      <c r="N346" s="41"/>
      <c r="O346" s="41"/>
      <c r="P346" s="18"/>
      <c r="Q346" s="24">
        <v>0</v>
      </c>
      <c r="R346" s="24"/>
      <c r="S346" s="24">
        <v>0</v>
      </c>
      <c r="T346" s="18"/>
      <c r="U346" s="18"/>
      <c r="V346" s="18"/>
      <c r="W346" s="24">
        <v>0</v>
      </c>
      <c r="X346" s="24"/>
      <c r="Y346" s="49">
        <v>0</v>
      </c>
      <c r="Z346" s="18"/>
      <c r="AA346" s="89"/>
      <c r="AB346" s="18">
        <v>4</v>
      </c>
      <c r="AC346" s="24">
        <v>0</v>
      </c>
      <c r="AD346" s="24"/>
      <c r="AE346" s="49">
        <v>0</v>
      </c>
      <c r="AF346" s="18"/>
      <c r="AG346" s="18"/>
    </row>
    <row r="347" spans="1:33" ht="63">
      <c r="A347" s="8" t="s">
        <v>805</v>
      </c>
      <c r="B347" s="7" t="s">
        <v>598</v>
      </c>
      <c r="C347" s="15" t="s">
        <v>2379</v>
      </c>
      <c r="D347" s="18"/>
      <c r="E347" s="24">
        <v>0</v>
      </c>
      <c r="F347" s="24"/>
      <c r="G347" s="24">
        <v>0</v>
      </c>
      <c r="H347" s="18"/>
      <c r="I347" s="18"/>
      <c r="J347" s="18"/>
      <c r="K347" s="24">
        <v>0</v>
      </c>
      <c r="L347" s="24"/>
      <c r="M347" s="49">
        <v>0</v>
      </c>
      <c r="N347" s="41"/>
      <c r="O347" s="41"/>
      <c r="P347" s="18"/>
      <c r="Q347" s="24">
        <v>0</v>
      </c>
      <c r="R347" s="24"/>
      <c r="S347" s="24">
        <v>0</v>
      </c>
      <c r="T347" s="18"/>
      <c r="U347" s="18"/>
      <c r="V347" s="18"/>
      <c r="W347" s="24">
        <v>0</v>
      </c>
      <c r="X347" s="24"/>
      <c r="Y347" s="49">
        <v>0</v>
      </c>
      <c r="Z347" s="18"/>
      <c r="AA347" s="89"/>
      <c r="AB347" s="18"/>
      <c r="AC347" s="24">
        <v>0</v>
      </c>
      <c r="AD347" s="24"/>
      <c r="AE347" s="49">
        <v>0</v>
      </c>
      <c r="AF347" s="18"/>
      <c r="AG347" s="18"/>
    </row>
    <row r="348" spans="1:33" ht="47.25">
      <c r="A348" s="8" t="s">
        <v>805</v>
      </c>
      <c r="B348" s="7" t="s">
        <v>599</v>
      </c>
      <c r="C348" s="15" t="s">
        <v>2380</v>
      </c>
      <c r="D348" s="18"/>
      <c r="E348" s="24">
        <v>0</v>
      </c>
      <c r="F348" s="24"/>
      <c r="G348" s="24">
        <v>0</v>
      </c>
      <c r="H348" s="18"/>
      <c r="I348" s="18"/>
      <c r="J348" s="18"/>
      <c r="K348" s="24">
        <v>0</v>
      </c>
      <c r="L348" s="24"/>
      <c r="M348" s="49">
        <v>0</v>
      </c>
      <c r="N348" s="41"/>
      <c r="O348" s="41"/>
      <c r="P348" s="18"/>
      <c r="Q348" s="24">
        <v>0</v>
      </c>
      <c r="R348" s="24"/>
      <c r="S348" s="24">
        <v>0</v>
      </c>
      <c r="T348" s="18"/>
      <c r="U348" s="18"/>
      <c r="V348" s="18"/>
      <c r="W348" s="24">
        <v>0</v>
      </c>
      <c r="X348" s="24"/>
      <c r="Y348" s="49">
        <v>0</v>
      </c>
      <c r="Z348" s="18"/>
      <c r="AA348" s="89"/>
      <c r="AB348" s="18"/>
      <c r="AC348" s="24">
        <v>0</v>
      </c>
      <c r="AD348" s="24"/>
      <c r="AE348" s="49">
        <v>0</v>
      </c>
      <c r="AF348" s="18"/>
      <c r="AG348" s="18"/>
    </row>
    <row r="349" spans="1:33" ht="47.25">
      <c r="A349" s="8" t="s">
        <v>804</v>
      </c>
      <c r="B349" s="7" t="s">
        <v>600</v>
      </c>
      <c r="C349" s="15" t="s">
        <v>2381</v>
      </c>
      <c r="D349" s="18"/>
      <c r="E349" s="24">
        <v>0</v>
      </c>
      <c r="F349" s="24"/>
      <c r="G349" s="24">
        <v>0</v>
      </c>
      <c r="H349" s="18"/>
      <c r="I349" s="18"/>
      <c r="J349" s="18"/>
      <c r="K349" s="24">
        <v>0</v>
      </c>
      <c r="L349" s="24"/>
      <c r="M349" s="49">
        <v>0</v>
      </c>
      <c r="N349" s="41"/>
      <c r="O349" s="41"/>
      <c r="P349" s="18"/>
      <c r="Q349" s="24">
        <v>0</v>
      </c>
      <c r="R349" s="24"/>
      <c r="S349" s="24">
        <v>0</v>
      </c>
      <c r="T349" s="18"/>
      <c r="U349" s="18"/>
      <c r="V349" s="18"/>
      <c r="W349" s="24">
        <v>0</v>
      </c>
      <c r="X349" s="24"/>
      <c r="Y349" s="49">
        <v>0</v>
      </c>
      <c r="Z349" s="18"/>
      <c r="AA349" s="89"/>
      <c r="AB349" s="18">
        <v>4</v>
      </c>
      <c r="AC349" s="24">
        <v>0.10</v>
      </c>
      <c r="AD349" s="24"/>
      <c r="AE349" s="49">
        <v>1.70</v>
      </c>
      <c r="AF349" s="18"/>
      <c r="AG349" s="18"/>
    </row>
    <row r="350" spans="1:33" ht="78.75">
      <c r="A350" s="8" t="s">
        <v>804</v>
      </c>
      <c r="B350" s="7" t="s">
        <v>601</v>
      </c>
      <c r="C350" s="15" t="s">
        <v>2382</v>
      </c>
      <c r="D350" s="18"/>
      <c r="E350" s="24">
        <v>0</v>
      </c>
      <c r="F350" s="24"/>
      <c r="G350" s="24">
        <v>0</v>
      </c>
      <c r="H350" s="18"/>
      <c r="I350" s="18"/>
      <c r="J350" s="18"/>
      <c r="K350" s="24">
        <v>0</v>
      </c>
      <c r="L350" s="24"/>
      <c r="M350" s="49">
        <v>0</v>
      </c>
      <c r="N350" s="41"/>
      <c r="O350" s="41"/>
      <c r="P350" s="18"/>
      <c r="Q350" s="24">
        <v>0</v>
      </c>
      <c r="R350" s="24"/>
      <c r="S350" s="24">
        <v>0</v>
      </c>
      <c r="T350" s="18"/>
      <c r="U350" s="18"/>
      <c r="V350" s="18"/>
      <c r="W350" s="24">
        <v>0</v>
      </c>
      <c r="X350" s="24"/>
      <c r="Y350" s="49">
        <v>0</v>
      </c>
      <c r="Z350" s="18"/>
      <c r="AA350" s="89"/>
      <c r="AB350" s="18">
        <v>4</v>
      </c>
      <c r="AC350" s="24">
        <v>0</v>
      </c>
      <c r="AD350" s="24"/>
      <c r="AE350" s="49">
        <v>0</v>
      </c>
      <c r="AF350" s="18"/>
      <c r="AG350" s="18"/>
    </row>
    <row r="351" spans="1:33" ht="47.25">
      <c r="A351" s="8" t="s">
        <v>804</v>
      </c>
      <c r="B351" s="7" t="s">
        <v>602</v>
      </c>
      <c r="C351" s="15" t="s">
        <v>2383</v>
      </c>
      <c r="D351" s="18"/>
      <c r="E351" s="24">
        <v>0</v>
      </c>
      <c r="F351" s="24"/>
      <c r="G351" s="24">
        <v>0</v>
      </c>
      <c r="H351" s="18"/>
      <c r="I351" s="18"/>
      <c r="J351" s="18"/>
      <c r="K351" s="24">
        <v>0</v>
      </c>
      <c r="L351" s="24"/>
      <c r="M351" s="49">
        <v>0</v>
      </c>
      <c r="N351" s="41"/>
      <c r="O351" s="41"/>
      <c r="P351" s="18"/>
      <c r="Q351" s="24">
        <v>0</v>
      </c>
      <c r="R351" s="24"/>
      <c r="S351" s="24">
        <v>0</v>
      </c>
      <c r="T351" s="18"/>
      <c r="U351" s="18"/>
      <c r="V351" s="18"/>
      <c r="W351" s="24">
        <v>0</v>
      </c>
      <c r="X351" s="24"/>
      <c r="Y351" s="49">
        <v>0</v>
      </c>
      <c r="Z351" s="18"/>
      <c r="AA351" s="89"/>
      <c r="AB351" s="18">
        <v>4</v>
      </c>
      <c r="AC351" s="24">
        <v>0</v>
      </c>
      <c r="AD351" s="24"/>
      <c r="AE351" s="49">
        <v>0</v>
      </c>
      <c r="AF351" s="18"/>
      <c r="AG351" s="18"/>
    </row>
    <row r="352" spans="1:33" ht="47.25">
      <c r="A352" s="8" t="s">
        <v>804</v>
      </c>
      <c r="B352" s="7" t="s">
        <v>603</v>
      </c>
      <c r="C352" s="15" t="s">
        <v>2384</v>
      </c>
      <c r="D352" s="18"/>
      <c r="E352" s="24">
        <v>0</v>
      </c>
      <c r="F352" s="24"/>
      <c r="G352" s="24">
        <v>0</v>
      </c>
      <c r="H352" s="18"/>
      <c r="I352" s="18"/>
      <c r="J352" s="18"/>
      <c r="K352" s="24">
        <v>0</v>
      </c>
      <c r="L352" s="24"/>
      <c r="M352" s="49">
        <v>0</v>
      </c>
      <c r="N352" s="41"/>
      <c r="O352" s="41"/>
      <c r="P352" s="18"/>
      <c r="Q352" s="24">
        <v>0</v>
      </c>
      <c r="R352" s="24"/>
      <c r="S352" s="24">
        <v>0</v>
      </c>
      <c r="T352" s="18"/>
      <c r="U352" s="18"/>
      <c r="V352" s="18">
        <v>4</v>
      </c>
      <c r="W352" s="24">
        <v>0.40</v>
      </c>
      <c r="X352" s="24"/>
      <c r="Y352" s="49">
        <v>3</v>
      </c>
      <c r="Z352" s="18"/>
      <c r="AA352" s="89"/>
      <c r="AB352" s="18"/>
      <c r="AC352" s="24">
        <v>0</v>
      </c>
      <c r="AD352" s="24"/>
      <c r="AE352" s="49">
        <v>0</v>
      </c>
      <c r="AF352" s="18"/>
      <c r="AG352" s="18"/>
    </row>
    <row r="353" spans="1:33" ht="47.25">
      <c r="A353" s="8" t="s">
        <v>805</v>
      </c>
      <c r="B353" s="7" t="s">
        <v>604</v>
      </c>
      <c r="C353" s="15" t="s">
        <v>2385</v>
      </c>
      <c r="D353" s="18"/>
      <c r="E353" s="24">
        <v>0</v>
      </c>
      <c r="F353" s="24"/>
      <c r="G353" s="24">
        <v>0</v>
      </c>
      <c r="H353" s="18"/>
      <c r="I353" s="18"/>
      <c r="J353" s="18"/>
      <c r="K353" s="24">
        <v>0</v>
      </c>
      <c r="L353" s="24"/>
      <c r="M353" s="49">
        <v>0</v>
      </c>
      <c r="N353" s="41"/>
      <c r="O353" s="41"/>
      <c r="P353" s="18"/>
      <c r="Q353" s="24">
        <v>0</v>
      </c>
      <c r="R353" s="24"/>
      <c r="S353" s="24">
        <v>0</v>
      </c>
      <c r="T353" s="18"/>
      <c r="U353" s="18"/>
      <c r="V353" s="18"/>
      <c r="W353" s="24">
        <v>0</v>
      </c>
      <c r="X353" s="24"/>
      <c r="Y353" s="49">
        <v>0</v>
      </c>
      <c r="Z353" s="18"/>
      <c r="AA353" s="89"/>
      <c r="AB353" s="18">
        <v>4</v>
      </c>
      <c r="AC353" s="24">
        <v>0</v>
      </c>
      <c r="AD353" s="24"/>
      <c r="AE353" s="49">
        <v>2</v>
      </c>
      <c r="AF353" s="18"/>
      <c r="AG353" s="18"/>
    </row>
    <row r="354" spans="1:33" ht="47.25">
      <c r="A354" s="8" t="s">
        <v>804</v>
      </c>
      <c r="B354" s="7" t="s">
        <v>605</v>
      </c>
      <c r="C354" s="15" t="s">
        <v>2386</v>
      </c>
      <c r="D354" s="18"/>
      <c r="E354" s="24">
        <v>0</v>
      </c>
      <c r="F354" s="24"/>
      <c r="G354" s="24">
        <v>0</v>
      </c>
      <c r="H354" s="18"/>
      <c r="I354" s="18"/>
      <c r="J354" s="18"/>
      <c r="K354" s="24">
        <v>0</v>
      </c>
      <c r="L354" s="24"/>
      <c r="M354" s="49">
        <v>0</v>
      </c>
      <c r="N354" s="41"/>
      <c r="O354" s="41"/>
      <c r="P354" s="18"/>
      <c r="Q354" s="24">
        <v>0</v>
      </c>
      <c r="R354" s="24"/>
      <c r="S354" s="24">
        <v>0</v>
      </c>
      <c r="T354" s="18"/>
      <c r="U354" s="18"/>
      <c r="V354" s="18"/>
      <c r="W354" s="24">
        <v>0</v>
      </c>
      <c r="X354" s="24"/>
      <c r="Y354" s="49">
        <v>0</v>
      </c>
      <c r="Z354" s="18"/>
      <c r="AA354" s="89"/>
      <c r="AB354" s="18"/>
      <c r="AC354" s="24">
        <v>0</v>
      </c>
      <c r="AD354" s="24"/>
      <c r="AE354" s="49">
        <v>0</v>
      </c>
      <c r="AF354" s="18"/>
      <c r="AG354" s="18"/>
    </row>
    <row r="355" spans="1:33" ht="47.25">
      <c r="A355" s="8" t="s">
        <v>804</v>
      </c>
      <c r="B355" s="7" t="s">
        <v>1112</v>
      </c>
      <c r="C355" s="15" t="s">
        <v>2387</v>
      </c>
      <c r="D355" s="18"/>
      <c r="E355" s="24">
        <v>0</v>
      </c>
      <c r="F355" s="24"/>
      <c r="G355" s="24">
        <v>0</v>
      </c>
      <c r="H355" s="18"/>
      <c r="I355" s="18"/>
      <c r="J355" s="18"/>
      <c r="K355" s="24">
        <v>0</v>
      </c>
      <c r="L355" s="24"/>
      <c r="M355" s="49">
        <v>0</v>
      </c>
      <c r="N355" s="41"/>
      <c r="O355" s="41"/>
      <c r="P355" s="18">
        <v>4</v>
      </c>
      <c r="Q355" s="24">
        <v>0.25</v>
      </c>
      <c r="R355" s="24"/>
      <c r="S355" s="24">
        <v>2.5</v>
      </c>
      <c r="T355" s="18"/>
      <c r="U355" s="18"/>
      <c r="V355" s="18"/>
      <c r="W355" s="24">
        <v>0</v>
      </c>
      <c r="X355" s="24"/>
      <c r="Y355" s="49">
        <v>0</v>
      </c>
      <c r="Z355" s="18"/>
      <c r="AA355" s="89"/>
      <c r="AB355" s="18"/>
      <c r="AC355" s="24">
        <v>0</v>
      </c>
      <c r="AD355" s="24"/>
      <c r="AE355" s="49">
        <v>0</v>
      </c>
      <c r="AF355" s="18"/>
      <c r="AG355" s="18"/>
    </row>
    <row r="356" spans="1:33" ht="47.25">
      <c r="A356" s="8" t="s">
        <v>804</v>
      </c>
      <c r="B356" s="10" t="s">
        <v>606</v>
      </c>
      <c r="C356" s="15" t="s">
        <v>2388</v>
      </c>
      <c r="D356" s="18"/>
      <c r="E356" s="24">
        <v>0</v>
      </c>
      <c r="F356" s="24"/>
      <c r="G356" s="24">
        <v>0</v>
      </c>
      <c r="H356" s="18"/>
      <c r="I356" s="18"/>
      <c r="J356" s="18"/>
      <c r="K356" s="24">
        <v>0</v>
      </c>
      <c r="L356" s="24"/>
      <c r="M356" s="49">
        <v>0</v>
      </c>
      <c r="N356" s="41"/>
      <c r="O356" s="41"/>
      <c r="P356" s="18">
        <v>4</v>
      </c>
      <c r="Q356" s="24">
        <v>0.25</v>
      </c>
      <c r="R356" s="24"/>
      <c r="S356" s="24">
        <v>2.10</v>
      </c>
      <c r="T356" s="18"/>
      <c r="U356" s="18"/>
      <c r="V356" s="18"/>
      <c r="W356" s="24">
        <v>0</v>
      </c>
      <c r="X356" s="24"/>
      <c r="Y356" s="49">
        <v>0</v>
      </c>
      <c r="Z356" s="18"/>
      <c r="AA356" s="89"/>
      <c r="AB356" s="18"/>
      <c r="AC356" s="24">
        <v>0</v>
      </c>
      <c r="AD356" s="24"/>
      <c r="AE356" s="49">
        <v>0</v>
      </c>
      <c r="AF356" s="18"/>
      <c r="AG356" s="18"/>
    </row>
    <row r="357" spans="1:33" ht="47.25">
      <c r="A357" s="8" t="s">
        <v>804</v>
      </c>
      <c r="B357" s="10" t="s">
        <v>607</v>
      </c>
      <c r="C357" s="15" t="s">
        <v>2389</v>
      </c>
      <c r="D357" s="18"/>
      <c r="E357" s="24">
        <v>0</v>
      </c>
      <c r="F357" s="24"/>
      <c r="G357" s="24">
        <v>0</v>
      </c>
      <c r="H357" s="18"/>
      <c r="I357" s="18"/>
      <c r="J357" s="18"/>
      <c r="K357" s="24">
        <v>0</v>
      </c>
      <c r="L357" s="24"/>
      <c r="M357" s="49">
        <v>0</v>
      </c>
      <c r="N357" s="41"/>
      <c r="O357" s="41"/>
      <c r="P357" s="18"/>
      <c r="Q357" s="24">
        <v>0</v>
      </c>
      <c r="R357" s="24"/>
      <c r="S357" s="24">
        <v>0</v>
      </c>
      <c r="T357" s="18"/>
      <c r="U357" s="18"/>
      <c r="V357" s="18">
        <v>4</v>
      </c>
      <c r="W357" s="24">
        <v>0.25</v>
      </c>
      <c r="X357" s="24"/>
      <c r="Y357" s="49">
        <v>3.5</v>
      </c>
      <c r="Z357" s="18"/>
      <c r="AA357" s="89"/>
      <c r="AB357" s="18"/>
      <c r="AC357" s="24">
        <v>0</v>
      </c>
      <c r="AD357" s="24"/>
      <c r="AE357" s="49">
        <v>0</v>
      </c>
      <c r="AF357" s="18"/>
      <c r="AG357" s="18"/>
    </row>
    <row r="358" spans="1:33" ht="47.25">
      <c r="A358" s="8" t="s">
        <v>804</v>
      </c>
      <c r="B358" s="10" t="s">
        <v>608</v>
      </c>
      <c r="C358" s="15" t="s">
        <v>2390</v>
      </c>
      <c r="D358" s="18"/>
      <c r="E358" s="24">
        <v>0</v>
      </c>
      <c r="F358" s="24"/>
      <c r="G358" s="24">
        <v>0</v>
      </c>
      <c r="H358" s="18"/>
      <c r="I358" s="18"/>
      <c r="J358" s="18"/>
      <c r="K358" s="24">
        <v>0</v>
      </c>
      <c r="L358" s="24"/>
      <c r="M358" s="49">
        <v>0</v>
      </c>
      <c r="N358" s="41"/>
      <c r="O358" s="41"/>
      <c r="P358" s="18"/>
      <c r="Q358" s="24">
        <v>0</v>
      </c>
      <c r="R358" s="24"/>
      <c r="S358" s="24">
        <v>0</v>
      </c>
      <c r="T358" s="18"/>
      <c r="U358" s="18"/>
      <c r="V358" s="18">
        <v>4</v>
      </c>
      <c r="W358" s="24">
        <v>0.25</v>
      </c>
      <c r="X358" s="24"/>
      <c r="Y358" s="49">
        <v>3</v>
      </c>
      <c r="Z358" s="18"/>
      <c r="AA358" s="89"/>
      <c r="AB358" s="18"/>
      <c r="AC358" s="24">
        <v>0</v>
      </c>
      <c r="AD358" s="24"/>
      <c r="AE358" s="49">
        <v>0</v>
      </c>
      <c r="AF358" s="18"/>
      <c r="AG358" s="18"/>
    </row>
    <row r="359" spans="1:33" ht="47.25">
      <c r="A359" s="8" t="s">
        <v>804</v>
      </c>
      <c r="B359" s="10" t="s">
        <v>609</v>
      </c>
      <c r="C359" s="15" t="s">
        <v>2391</v>
      </c>
      <c r="D359" s="18"/>
      <c r="E359" s="24">
        <v>0</v>
      </c>
      <c r="F359" s="24"/>
      <c r="G359" s="24">
        <v>0</v>
      </c>
      <c r="H359" s="18"/>
      <c r="I359" s="18"/>
      <c r="J359" s="18"/>
      <c r="K359" s="24">
        <v>0</v>
      </c>
      <c r="L359" s="24"/>
      <c r="M359" s="49">
        <v>0</v>
      </c>
      <c r="N359" s="41"/>
      <c r="O359" s="41"/>
      <c r="P359" s="18"/>
      <c r="Q359" s="24">
        <v>0</v>
      </c>
      <c r="R359" s="24"/>
      <c r="S359" s="24">
        <v>0</v>
      </c>
      <c r="T359" s="18"/>
      <c r="U359" s="18"/>
      <c r="V359" s="18"/>
      <c r="W359" s="24">
        <v>0</v>
      </c>
      <c r="X359" s="24"/>
      <c r="Y359" s="49">
        <v>0</v>
      </c>
      <c r="Z359" s="18"/>
      <c r="AA359" s="89"/>
      <c r="AB359" s="18">
        <v>4</v>
      </c>
      <c r="AC359" s="24">
        <v>0.25</v>
      </c>
      <c r="AD359" s="24"/>
      <c r="AE359" s="49">
        <v>1.5</v>
      </c>
      <c r="AF359" s="18"/>
      <c r="AG359" s="18"/>
    </row>
    <row r="360" spans="1:33" ht="47.25">
      <c r="A360" s="8" t="s">
        <v>804</v>
      </c>
      <c r="B360" s="10" t="s">
        <v>610</v>
      </c>
      <c r="C360" s="15" t="s">
        <v>2392</v>
      </c>
      <c r="D360" s="18"/>
      <c r="E360" s="24">
        <v>0</v>
      </c>
      <c r="F360" s="24"/>
      <c r="G360" s="24">
        <v>0</v>
      </c>
      <c r="H360" s="18"/>
      <c r="I360" s="18"/>
      <c r="J360" s="18"/>
      <c r="K360" s="24">
        <v>0</v>
      </c>
      <c r="L360" s="24"/>
      <c r="M360" s="49">
        <v>0</v>
      </c>
      <c r="N360" s="41"/>
      <c r="O360" s="41"/>
      <c r="P360" s="18"/>
      <c r="Q360" s="24">
        <v>0</v>
      </c>
      <c r="R360" s="24"/>
      <c r="S360" s="24">
        <v>0</v>
      </c>
      <c r="T360" s="18"/>
      <c r="U360" s="18"/>
      <c r="V360" s="18"/>
      <c r="W360" s="24">
        <v>0</v>
      </c>
      <c r="X360" s="24"/>
      <c r="Y360" s="49">
        <v>0</v>
      </c>
      <c r="Z360" s="18"/>
      <c r="AA360" s="89"/>
      <c r="AB360" s="18">
        <v>4</v>
      </c>
      <c r="AC360" s="24">
        <v>0.25</v>
      </c>
      <c r="AD360" s="24"/>
      <c r="AE360" s="49">
        <v>1.5</v>
      </c>
      <c r="AF360" s="18"/>
      <c r="AG360" s="18"/>
    </row>
    <row r="361" spans="1:33" ht="47.25">
      <c r="A361" s="8" t="s">
        <v>804</v>
      </c>
      <c r="B361" s="10" t="s">
        <v>611</v>
      </c>
      <c r="C361" s="15" t="s">
        <v>2393</v>
      </c>
      <c r="D361" s="18"/>
      <c r="E361" s="24">
        <v>0</v>
      </c>
      <c r="F361" s="24"/>
      <c r="G361" s="24">
        <v>0</v>
      </c>
      <c r="H361" s="18"/>
      <c r="I361" s="18"/>
      <c r="J361" s="18"/>
      <c r="K361" s="24">
        <v>0</v>
      </c>
      <c r="L361" s="24"/>
      <c r="M361" s="49">
        <v>0</v>
      </c>
      <c r="N361" s="41"/>
      <c r="O361" s="41"/>
      <c r="P361" s="18"/>
      <c r="Q361" s="24">
        <v>0</v>
      </c>
      <c r="R361" s="24"/>
      <c r="S361" s="24">
        <v>0</v>
      </c>
      <c r="T361" s="18"/>
      <c r="U361" s="18"/>
      <c r="V361" s="18"/>
      <c r="W361" s="24">
        <v>0</v>
      </c>
      <c r="X361" s="24"/>
      <c r="Y361" s="49">
        <v>0</v>
      </c>
      <c r="Z361" s="18"/>
      <c r="AA361" s="89"/>
      <c r="AB361" s="18">
        <v>4</v>
      </c>
      <c r="AC361" s="24">
        <v>0.10</v>
      </c>
      <c r="AD361" s="24"/>
      <c r="AE361" s="49">
        <v>1.60</v>
      </c>
      <c r="AF361" s="18"/>
      <c r="AG361" s="18"/>
    </row>
    <row r="362" spans="1:33" ht="141.75">
      <c r="A362" s="8" t="s">
        <v>805</v>
      </c>
      <c r="B362" s="10" t="s">
        <v>1113</v>
      </c>
      <c r="C362" s="15" t="s">
        <v>1114</v>
      </c>
      <c r="D362" s="18"/>
      <c r="E362" s="24">
        <v>0</v>
      </c>
      <c r="F362" s="24"/>
      <c r="G362" s="24">
        <v>0</v>
      </c>
      <c r="H362" s="18"/>
      <c r="I362" s="18"/>
      <c r="J362" s="18"/>
      <c r="K362" s="24">
        <v>0</v>
      </c>
      <c r="L362" s="24"/>
      <c r="M362" s="49">
        <v>0</v>
      </c>
      <c r="N362" s="41"/>
      <c r="O362" s="41"/>
      <c r="P362" s="18"/>
      <c r="Q362" s="24">
        <v>0</v>
      </c>
      <c r="R362" s="24"/>
      <c r="S362" s="24">
        <v>0</v>
      </c>
      <c r="T362" s="18"/>
      <c r="U362" s="18"/>
      <c r="V362" s="18"/>
      <c r="W362" s="24">
        <v>0</v>
      </c>
      <c r="X362" s="24"/>
      <c r="Y362" s="49">
        <v>0</v>
      </c>
      <c r="Z362" s="18"/>
      <c r="AA362" s="89"/>
      <c r="AB362" s="18"/>
      <c r="AC362" s="24">
        <v>0</v>
      </c>
      <c r="AD362" s="24"/>
      <c r="AE362" s="49">
        <v>0</v>
      </c>
      <c r="AF362" s="18"/>
      <c r="AG362" s="18"/>
    </row>
    <row r="363" spans="1:33" ht="78.75">
      <c r="A363" s="8" t="s">
        <v>804</v>
      </c>
      <c r="B363" s="10" t="s">
        <v>1115</v>
      </c>
      <c r="C363" s="15" t="s">
        <v>2394</v>
      </c>
      <c r="D363" s="18">
        <v>4</v>
      </c>
      <c r="E363" s="24">
        <v>0.25</v>
      </c>
      <c r="F363" s="24"/>
      <c r="G363" s="24">
        <v>0</v>
      </c>
      <c r="H363" s="18"/>
      <c r="I363" s="18"/>
      <c r="J363" s="18"/>
      <c r="K363" s="24">
        <v>0</v>
      </c>
      <c r="L363" s="24"/>
      <c r="M363" s="49">
        <v>0</v>
      </c>
      <c r="N363" s="41"/>
      <c r="O363" s="41"/>
      <c r="P363" s="18"/>
      <c r="Q363" s="24">
        <v>0</v>
      </c>
      <c r="R363" s="24"/>
      <c r="S363" s="24">
        <v>0</v>
      </c>
      <c r="T363" s="18"/>
      <c r="U363" s="18"/>
      <c r="V363" s="18"/>
      <c r="W363" s="24">
        <v>0</v>
      </c>
      <c r="X363" s="24"/>
      <c r="Y363" s="49">
        <v>0</v>
      </c>
      <c r="Z363" s="18"/>
      <c r="AA363" s="89"/>
      <c r="AB363" s="18"/>
      <c r="AC363" s="24">
        <v>0</v>
      </c>
      <c r="AD363" s="24"/>
      <c r="AE363" s="49">
        <v>0</v>
      </c>
      <c r="AF363" s="18"/>
      <c r="AG363" s="18"/>
    </row>
    <row r="364" spans="1:33" ht="94.5">
      <c r="A364" s="8" t="s">
        <v>805</v>
      </c>
      <c r="B364" s="10" t="s">
        <v>1116</v>
      </c>
      <c r="C364" s="15" t="s">
        <v>2395</v>
      </c>
      <c r="D364" s="18">
        <v>4</v>
      </c>
      <c r="E364" s="24">
        <v>0</v>
      </c>
      <c r="F364" s="24"/>
      <c r="G364" s="24">
        <v>0.56000000000000005</v>
      </c>
      <c r="H364" s="18"/>
      <c r="I364" s="18"/>
      <c r="J364" s="18"/>
      <c r="K364" s="24">
        <v>0</v>
      </c>
      <c r="L364" s="24"/>
      <c r="M364" s="49">
        <v>0</v>
      </c>
      <c r="N364" s="41"/>
      <c r="O364" s="41"/>
      <c r="P364" s="18"/>
      <c r="Q364" s="24">
        <v>0</v>
      </c>
      <c r="R364" s="24"/>
      <c r="S364" s="24">
        <v>0</v>
      </c>
      <c r="T364" s="18"/>
      <c r="U364" s="18"/>
      <c r="V364" s="18"/>
      <c r="W364" s="24">
        <v>0</v>
      </c>
      <c r="X364" s="24"/>
      <c r="Y364" s="49">
        <v>0</v>
      </c>
      <c r="Z364" s="18"/>
      <c r="AA364" s="89"/>
      <c r="AB364" s="18"/>
      <c r="AC364" s="24">
        <v>0</v>
      </c>
      <c r="AD364" s="24"/>
      <c r="AE364" s="49">
        <v>0</v>
      </c>
      <c r="AF364" s="18"/>
      <c r="AG364" s="18"/>
    </row>
    <row r="365" spans="1:33" ht="78.75">
      <c r="A365" s="8" t="s">
        <v>805</v>
      </c>
      <c r="B365" s="10" t="s">
        <v>1117</v>
      </c>
      <c r="C365" s="15" t="s">
        <v>1118</v>
      </c>
      <c r="D365" s="18">
        <v>4</v>
      </c>
      <c r="E365" s="24">
        <v>0</v>
      </c>
      <c r="F365" s="24"/>
      <c r="G365" s="24">
        <v>1.30</v>
      </c>
      <c r="H365" s="18"/>
      <c r="I365" s="18"/>
      <c r="J365" s="18"/>
      <c r="K365" s="24">
        <v>0</v>
      </c>
      <c r="L365" s="24"/>
      <c r="M365" s="49">
        <v>0</v>
      </c>
      <c r="N365" s="41"/>
      <c r="O365" s="41"/>
      <c r="P365" s="18"/>
      <c r="Q365" s="24">
        <v>0</v>
      </c>
      <c r="R365" s="24"/>
      <c r="S365" s="24">
        <v>0</v>
      </c>
      <c r="T365" s="18"/>
      <c r="U365" s="18"/>
      <c r="V365" s="18"/>
      <c r="W365" s="24">
        <v>0</v>
      </c>
      <c r="X365" s="24"/>
      <c r="Y365" s="49">
        <v>0</v>
      </c>
      <c r="Z365" s="18"/>
      <c r="AA365" s="89"/>
      <c r="AB365" s="18"/>
      <c r="AC365" s="24">
        <v>0</v>
      </c>
      <c r="AD365" s="24"/>
      <c r="AE365" s="49">
        <v>0</v>
      </c>
      <c r="AF365" s="18"/>
      <c r="AG365" s="18"/>
    </row>
    <row r="366" spans="1:33" ht="94.5">
      <c r="A366" s="8" t="s">
        <v>804</v>
      </c>
      <c r="B366" s="10" t="s">
        <v>1119</v>
      </c>
      <c r="C366" s="15" t="s">
        <v>2396</v>
      </c>
      <c r="D366" s="18">
        <v>4</v>
      </c>
      <c r="E366" s="24">
        <v>0</v>
      </c>
      <c r="F366" s="24"/>
      <c r="G366" s="24">
        <v>0.05</v>
      </c>
      <c r="H366" s="18"/>
      <c r="I366" s="18"/>
      <c r="J366" s="18"/>
      <c r="K366" s="24">
        <v>0</v>
      </c>
      <c r="L366" s="24"/>
      <c r="M366" s="49">
        <v>0</v>
      </c>
      <c r="N366" s="41"/>
      <c r="O366" s="41"/>
      <c r="P366" s="18"/>
      <c r="Q366" s="24">
        <v>0</v>
      </c>
      <c r="R366" s="24"/>
      <c r="S366" s="24">
        <v>0</v>
      </c>
      <c r="T366" s="18"/>
      <c r="U366" s="18"/>
      <c r="V366" s="18"/>
      <c r="W366" s="24">
        <v>0</v>
      </c>
      <c r="X366" s="24"/>
      <c r="Y366" s="49">
        <v>0</v>
      </c>
      <c r="Z366" s="18"/>
      <c r="AA366" s="89"/>
      <c r="AB366" s="18"/>
      <c r="AC366" s="24">
        <v>0</v>
      </c>
      <c r="AD366" s="24"/>
      <c r="AE366" s="49">
        <v>0</v>
      </c>
      <c r="AF366" s="18"/>
      <c r="AG366" s="18"/>
    </row>
    <row r="367" spans="1:33" ht="47.25">
      <c r="A367" s="8" t="s">
        <v>804</v>
      </c>
      <c r="B367" s="10" t="s">
        <v>181</v>
      </c>
      <c r="C367" s="15" t="s">
        <v>2397</v>
      </c>
      <c r="D367" s="18"/>
      <c r="E367" s="24">
        <v>0</v>
      </c>
      <c r="F367" s="24"/>
      <c r="G367" s="24">
        <v>0</v>
      </c>
      <c r="H367" s="18"/>
      <c r="I367" s="18"/>
      <c r="J367" s="18"/>
      <c r="K367" s="24">
        <v>0</v>
      </c>
      <c r="L367" s="24"/>
      <c r="M367" s="49">
        <v>0</v>
      </c>
      <c r="N367" s="41"/>
      <c r="O367" s="41"/>
      <c r="P367" s="18"/>
      <c r="Q367" s="24">
        <v>0</v>
      </c>
      <c r="R367" s="24"/>
      <c r="S367" s="24">
        <v>0</v>
      </c>
      <c r="T367" s="18"/>
      <c r="U367" s="18"/>
      <c r="V367" s="18">
        <v>4</v>
      </c>
      <c r="W367" s="24">
        <v>0.80</v>
      </c>
      <c r="X367" s="24"/>
      <c r="Y367" s="49">
        <v>0</v>
      </c>
      <c r="Z367" s="18"/>
      <c r="AA367" s="89"/>
      <c r="AB367" s="18"/>
      <c r="AC367" s="24">
        <v>0</v>
      </c>
      <c r="AD367" s="24"/>
      <c r="AE367" s="49">
        <v>0</v>
      </c>
      <c r="AF367" s="18"/>
      <c r="AG367" s="18"/>
    </row>
    <row r="368" spans="1:33" ht="47.25">
      <c r="A368" s="8" t="s">
        <v>805</v>
      </c>
      <c r="B368" s="10" t="s">
        <v>612</v>
      </c>
      <c r="C368" s="15" t="s">
        <v>2398</v>
      </c>
      <c r="D368" s="18"/>
      <c r="E368" s="24">
        <v>0</v>
      </c>
      <c r="F368" s="24"/>
      <c r="G368" s="24">
        <v>0</v>
      </c>
      <c r="H368" s="18"/>
      <c r="I368" s="18"/>
      <c r="J368" s="18"/>
      <c r="K368" s="24">
        <v>0</v>
      </c>
      <c r="L368" s="24"/>
      <c r="M368" s="49">
        <v>0</v>
      </c>
      <c r="N368" s="41"/>
      <c r="O368" s="41"/>
      <c r="P368" s="18"/>
      <c r="Q368" s="24">
        <v>0</v>
      </c>
      <c r="R368" s="24"/>
      <c r="S368" s="24">
        <v>0</v>
      </c>
      <c r="T368" s="18"/>
      <c r="U368" s="18"/>
      <c r="V368" s="18"/>
      <c r="W368" s="24">
        <v>0</v>
      </c>
      <c r="X368" s="24"/>
      <c r="Y368" s="49">
        <v>0</v>
      </c>
      <c r="Z368" s="18"/>
      <c r="AA368" s="89"/>
      <c r="AB368" s="18">
        <v>4</v>
      </c>
      <c r="AC368" s="24">
        <v>0</v>
      </c>
      <c r="AD368" s="24"/>
      <c r="AE368" s="49">
        <v>0.99</v>
      </c>
      <c r="AF368" s="18"/>
      <c r="AG368" s="18"/>
    </row>
    <row r="369" spans="1:33" ht="47.25">
      <c r="A369" s="8" t="s">
        <v>804</v>
      </c>
      <c r="B369" s="10" t="s">
        <v>117</v>
      </c>
      <c r="C369" s="15" t="s">
        <v>313</v>
      </c>
      <c r="D369" s="18"/>
      <c r="E369" s="24">
        <v>0</v>
      </c>
      <c r="F369" s="24"/>
      <c r="G369" s="24">
        <v>0</v>
      </c>
      <c r="H369" s="18"/>
      <c r="I369" s="18"/>
      <c r="J369" s="18"/>
      <c r="K369" s="24">
        <v>0</v>
      </c>
      <c r="L369" s="24"/>
      <c r="M369" s="49">
        <v>0</v>
      </c>
      <c r="N369" s="41"/>
      <c r="O369" s="41"/>
      <c r="P369" s="18"/>
      <c r="Q369" s="24">
        <v>0</v>
      </c>
      <c r="R369" s="24"/>
      <c r="S369" s="24">
        <v>0</v>
      </c>
      <c r="T369" s="18"/>
      <c r="U369" s="18"/>
      <c r="V369" s="18">
        <v>4</v>
      </c>
      <c r="W369" s="24">
        <v>0</v>
      </c>
      <c r="X369" s="24"/>
      <c r="Y369" s="49">
        <v>0</v>
      </c>
      <c r="Z369" s="18"/>
      <c r="AA369" s="89"/>
      <c r="AB369" s="18"/>
      <c r="AC369" s="24">
        <v>0</v>
      </c>
      <c r="AD369" s="24"/>
      <c r="AE369" s="49">
        <v>0</v>
      </c>
      <c r="AF369" s="18"/>
      <c r="AG369" s="18"/>
    </row>
    <row r="370" spans="1:33" ht="47.25">
      <c r="A370" s="8" t="s">
        <v>804</v>
      </c>
      <c r="B370" s="10" t="s">
        <v>182</v>
      </c>
      <c r="C370" s="15" t="s">
        <v>2399</v>
      </c>
      <c r="D370" s="18"/>
      <c r="E370" s="24">
        <v>0</v>
      </c>
      <c r="F370" s="24"/>
      <c r="G370" s="24">
        <v>0</v>
      </c>
      <c r="H370" s="18"/>
      <c r="I370" s="18"/>
      <c r="J370" s="18"/>
      <c r="K370" s="24">
        <v>0</v>
      </c>
      <c r="L370" s="24"/>
      <c r="M370" s="49">
        <v>0</v>
      </c>
      <c r="N370" s="41"/>
      <c r="O370" s="41"/>
      <c r="P370" s="18"/>
      <c r="Q370" s="24">
        <v>0</v>
      </c>
      <c r="R370" s="24"/>
      <c r="S370" s="24">
        <v>0</v>
      </c>
      <c r="T370" s="18"/>
      <c r="U370" s="18"/>
      <c r="V370" s="18">
        <v>4</v>
      </c>
      <c r="W370" s="24">
        <v>0</v>
      </c>
      <c r="X370" s="24"/>
      <c r="Y370" s="49">
        <v>0</v>
      </c>
      <c r="Z370" s="18"/>
      <c r="AA370" s="89"/>
      <c r="AB370" s="18"/>
      <c r="AC370" s="24">
        <v>0</v>
      </c>
      <c r="AD370" s="24"/>
      <c r="AE370" s="49">
        <v>0</v>
      </c>
      <c r="AF370" s="18"/>
      <c r="AG370" s="18"/>
    </row>
    <row r="371" spans="1:33" ht="78.75">
      <c r="A371" s="8" t="s">
        <v>804</v>
      </c>
      <c r="B371" s="10" t="s">
        <v>215</v>
      </c>
      <c r="C371" s="15" t="s">
        <v>2400</v>
      </c>
      <c r="D371" s="18"/>
      <c r="E371" s="24">
        <v>0</v>
      </c>
      <c r="F371" s="24"/>
      <c r="G371" s="24">
        <v>0</v>
      </c>
      <c r="H371" s="18"/>
      <c r="I371" s="18"/>
      <c r="J371" s="18"/>
      <c r="K371" s="24">
        <v>0</v>
      </c>
      <c r="L371" s="24"/>
      <c r="M371" s="49">
        <v>0</v>
      </c>
      <c r="N371" s="41"/>
      <c r="O371" s="41"/>
      <c r="P371" s="18"/>
      <c r="Q371" s="24">
        <v>0</v>
      </c>
      <c r="R371" s="24"/>
      <c r="S371" s="24">
        <v>0</v>
      </c>
      <c r="T371" s="18"/>
      <c r="U371" s="18"/>
      <c r="V371" s="18">
        <v>4</v>
      </c>
      <c r="W371" s="24">
        <v>0.80</v>
      </c>
      <c r="X371" s="24"/>
      <c r="Y371" s="49">
        <v>0</v>
      </c>
      <c r="Z371" s="18"/>
      <c r="AA371" s="89"/>
      <c r="AB371" s="18"/>
      <c r="AC371" s="24">
        <v>0</v>
      </c>
      <c r="AD371" s="24"/>
      <c r="AE371" s="49">
        <v>0</v>
      </c>
      <c r="AF371" s="18"/>
      <c r="AG371" s="18"/>
    </row>
    <row r="372" spans="1:33" ht="47.25">
      <c r="A372" s="8" t="s">
        <v>804</v>
      </c>
      <c r="B372" s="10" t="s">
        <v>183</v>
      </c>
      <c r="C372" s="15" t="s">
        <v>2401</v>
      </c>
      <c r="D372" s="18"/>
      <c r="E372" s="24">
        <v>0</v>
      </c>
      <c r="F372" s="24"/>
      <c r="G372" s="24">
        <v>0</v>
      </c>
      <c r="H372" s="18"/>
      <c r="I372" s="18"/>
      <c r="J372" s="18"/>
      <c r="K372" s="24">
        <v>0</v>
      </c>
      <c r="L372" s="24"/>
      <c r="M372" s="49">
        <v>0</v>
      </c>
      <c r="N372" s="41"/>
      <c r="O372" s="41"/>
      <c r="P372" s="18"/>
      <c r="Q372" s="24">
        <v>0</v>
      </c>
      <c r="R372" s="24"/>
      <c r="S372" s="24">
        <v>0</v>
      </c>
      <c r="T372" s="18"/>
      <c r="U372" s="18"/>
      <c r="V372" s="18">
        <v>4</v>
      </c>
      <c r="W372" s="24">
        <v>0.5</v>
      </c>
      <c r="X372" s="24"/>
      <c r="Y372" s="49">
        <v>0</v>
      </c>
      <c r="Z372" s="18"/>
      <c r="AA372" s="89"/>
      <c r="AB372" s="18"/>
      <c r="AC372" s="24">
        <v>0</v>
      </c>
      <c r="AD372" s="24"/>
      <c r="AE372" s="49">
        <v>0</v>
      </c>
      <c r="AF372" s="18"/>
      <c r="AG372" s="18"/>
    </row>
    <row r="373" spans="1:33" ht="47.25">
      <c r="A373" s="8" t="s">
        <v>804</v>
      </c>
      <c r="B373" s="10" t="s">
        <v>1120</v>
      </c>
      <c r="C373" s="15" t="s">
        <v>1121</v>
      </c>
      <c r="D373" s="18"/>
      <c r="E373" s="24">
        <v>0</v>
      </c>
      <c r="F373" s="24"/>
      <c r="G373" s="24">
        <v>0</v>
      </c>
      <c r="H373" s="18"/>
      <c r="I373" s="18"/>
      <c r="J373" s="18">
        <v>4</v>
      </c>
      <c r="K373" s="24">
        <v>0.25</v>
      </c>
      <c r="L373" s="24"/>
      <c r="M373" s="49">
        <v>0</v>
      </c>
      <c r="N373" s="41"/>
      <c r="O373" s="41"/>
      <c r="P373" s="18"/>
      <c r="Q373" s="24">
        <v>0</v>
      </c>
      <c r="R373" s="24"/>
      <c r="S373" s="24">
        <v>0</v>
      </c>
      <c r="T373" s="18"/>
      <c r="U373" s="18"/>
      <c r="V373" s="18"/>
      <c r="W373" s="24">
        <v>0</v>
      </c>
      <c r="X373" s="24"/>
      <c r="Y373" s="49">
        <v>0</v>
      </c>
      <c r="Z373" s="18"/>
      <c r="AA373" s="89"/>
      <c r="AB373" s="18"/>
      <c r="AC373" s="24">
        <v>0</v>
      </c>
      <c r="AD373" s="24"/>
      <c r="AE373" s="49">
        <v>0</v>
      </c>
      <c r="AF373" s="18"/>
      <c r="AG373" s="18"/>
    </row>
    <row r="374" spans="1:33" ht="47.25">
      <c r="A374" s="8" t="s">
        <v>805</v>
      </c>
      <c r="B374" s="10" t="s">
        <v>118</v>
      </c>
      <c r="C374" s="15" t="s">
        <v>314</v>
      </c>
      <c r="D374" s="18"/>
      <c r="E374" s="24">
        <v>0</v>
      </c>
      <c r="F374" s="24"/>
      <c r="G374" s="24">
        <v>0</v>
      </c>
      <c r="H374" s="18"/>
      <c r="I374" s="18"/>
      <c r="J374" s="18"/>
      <c r="K374" s="24">
        <v>0</v>
      </c>
      <c r="L374" s="24"/>
      <c r="M374" s="49">
        <v>0</v>
      </c>
      <c r="N374" s="41"/>
      <c r="O374" s="41"/>
      <c r="P374" s="18"/>
      <c r="Q374" s="24">
        <v>0</v>
      </c>
      <c r="R374" s="24"/>
      <c r="S374" s="24">
        <v>0</v>
      </c>
      <c r="T374" s="18"/>
      <c r="U374" s="18"/>
      <c r="V374" s="18"/>
      <c r="W374" s="24">
        <v>0</v>
      </c>
      <c r="X374" s="24"/>
      <c r="Y374" s="49">
        <v>0</v>
      </c>
      <c r="Z374" s="18"/>
      <c r="AA374" s="89"/>
      <c r="AB374" s="18">
        <v>4</v>
      </c>
      <c r="AC374" s="24">
        <v>0.80</v>
      </c>
      <c r="AD374" s="24"/>
      <c r="AE374" s="49">
        <v>0</v>
      </c>
      <c r="AF374" s="18"/>
      <c r="AG374" s="18"/>
    </row>
    <row r="375" spans="1:33" ht="94.5">
      <c r="A375" s="8" t="s">
        <v>805</v>
      </c>
      <c r="B375" s="10" t="s">
        <v>119</v>
      </c>
      <c r="C375" s="15" t="s">
        <v>315</v>
      </c>
      <c r="D375" s="18"/>
      <c r="E375" s="24">
        <v>0</v>
      </c>
      <c r="F375" s="24"/>
      <c r="G375" s="24">
        <v>0</v>
      </c>
      <c r="H375" s="18"/>
      <c r="I375" s="18"/>
      <c r="J375" s="18"/>
      <c r="K375" s="24">
        <v>0</v>
      </c>
      <c r="L375" s="24"/>
      <c r="M375" s="49">
        <v>0</v>
      </c>
      <c r="N375" s="41"/>
      <c r="O375" s="41"/>
      <c r="P375" s="18"/>
      <c r="Q375" s="24">
        <v>0</v>
      </c>
      <c r="R375" s="24"/>
      <c r="S375" s="24">
        <v>0</v>
      </c>
      <c r="T375" s="18"/>
      <c r="U375" s="18"/>
      <c r="V375" s="18"/>
      <c r="W375" s="24">
        <v>0</v>
      </c>
      <c r="X375" s="24"/>
      <c r="Y375" s="49">
        <v>0</v>
      </c>
      <c r="Z375" s="18"/>
      <c r="AA375" s="89"/>
      <c r="AB375" s="18"/>
      <c r="AC375" s="24">
        <v>0</v>
      </c>
      <c r="AD375" s="24"/>
      <c r="AE375" s="49">
        <v>0</v>
      </c>
      <c r="AF375" s="18"/>
      <c r="AG375" s="18"/>
    </row>
    <row r="376" spans="1:33" ht="94.5">
      <c r="A376" s="8" t="s">
        <v>805</v>
      </c>
      <c r="B376" s="10" t="s">
        <v>184</v>
      </c>
      <c r="C376" s="15" t="s">
        <v>316</v>
      </c>
      <c r="D376" s="18"/>
      <c r="E376" s="24">
        <v>0</v>
      </c>
      <c r="F376" s="24"/>
      <c r="G376" s="24">
        <v>0</v>
      </c>
      <c r="H376" s="18"/>
      <c r="I376" s="18"/>
      <c r="J376" s="18"/>
      <c r="K376" s="24">
        <v>0</v>
      </c>
      <c r="L376" s="24"/>
      <c r="M376" s="49">
        <v>0</v>
      </c>
      <c r="N376" s="41"/>
      <c r="O376" s="41"/>
      <c r="P376" s="18"/>
      <c r="Q376" s="24">
        <v>0</v>
      </c>
      <c r="R376" s="24"/>
      <c r="S376" s="24">
        <v>0</v>
      </c>
      <c r="T376" s="18"/>
      <c r="U376" s="18"/>
      <c r="V376" s="18"/>
      <c r="W376" s="24">
        <v>0</v>
      </c>
      <c r="X376" s="24"/>
      <c r="Y376" s="49">
        <v>0</v>
      </c>
      <c r="Z376" s="18"/>
      <c r="AA376" s="89"/>
      <c r="AB376" s="18"/>
      <c r="AC376" s="24">
        <v>0</v>
      </c>
      <c r="AD376" s="24"/>
      <c r="AE376" s="49">
        <v>0</v>
      </c>
      <c r="AF376" s="18"/>
      <c r="AG376" s="18"/>
    </row>
    <row r="377" spans="1:33" ht="47.25">
      <c r="A377" s="8" t="s">
        <v>805</v>
      </c>
      <c r="B377" s="10" t="s">
        <v>120</v>
      </c>
      <c r="C377" s="15" t="s">
        <v>2402</v>
      </c>
      <c r="D377" s="18"/>
      <c r="E377" s="24">
        <v>0</v>
      </c>
      <c r="F377" s="24"/>
      <c r="G377" s="24">
        <v>0</v>
      </c>
      <c r="H377" s="18"/>
      <c r="I377" s="18"/>
      <c r="J377" s="18"/>
      <c r="K377" s="24">
        <v>0</v>
      </c>
      <c r="L377" s="24"/>
      <c r="M377" s="49">
        <v>0</v>
      </c>
      <c r="N377" s="41"/>
      <c r="O377" s="41"/>
      <c r="P377" s="18"/>
      <c r="Q377" s="24">
        <v>0</v>
      </c>
      <c r="R377" s="24"/>
      <c r="S377" s="24">
        <v>0</v>
      </c>
      <c r="T377" s="18"/>
      <c r="U377" s="18"/>
      <c r="V377" s="18"/>
      <c r="W377" s="24">
        <v>0</v>
      </c>
      <c r="X377" s="24"/>
      <c r="Y377" s="49">
        <v>0</v>
      </c>
      <c r="Z377" s="18"/>
      <c r="AA377" s="89"/>
      <c r="AB377" s="18">
        <v>4</v>
      </c>
      <c r="AC377" s="24">
        <v>0</v>
      </c>
      <c r="AD377" s="24"/>
      <c r="AE377" s="49">
        <v>1.20</v>
      </c>
      <c r="AF377" s="18"/>
      <c r="AG377" s="18"/>
    </row>
    <row r="378" spans="1:33" ht="47.25">
      <c r="A378" s="8" t="s">
        <v>805</v>
      </c>
      <c r="B378" s="10" t="s">
        <v>121</v>
      </c>
      <c r="C378" s="15" t="s">
        <v>2403</v>
      </c>
      <c r="D378" s="18"/>
      <c r="E378" s="24">
        <v>0</v>
      </c>
      <c r="F378" s="24"/>
      <c r="G378" s="24">
        <v>0</v>
      </c>
      <c r="H378" s="18"/>
      <c r="I378" s="18"/>
      <c r="J378" s="18"/>
      <c r="K378" s="24">
        <v>0</v>
      </c>
      <c r="L378" s="24"/>
      <c r="M378" s="49">
        <v>0</v>
      </c>
      <c r="N378" s="41"/>
      <c r="O378" s="41"/>
      <c r="P378" s="18"/>
      <c r="Q378" s="24">
        <v>0</v>
      </c>
      <c r="R378" s="24"/>
      <c r="S378" s="24">
        <v>0</v>
      </c>
      <c r="T378" s="18"/>
      <c r="U378" s="18"/>
      <c r="V378" s="18"/>
      <c r="W378" s="24">
        <v>0</v>
      </c>
      <c r="X378" s="24"/>
      <c r="Y378" s="49">
        <v>0</v>
      </c>
      <c r="Z378" s="18"/>
      <c r="AA378" s="89"/>
      <c r="AB378" s="18"/>
      <c r="AC378" s="24">
        <v>0</v>
      </c>
      <c r="AD378" s="24"/>
      <c r="AE378" s="49">
        <v>0</v>
      </c>
      <c r="AF378" s="18"/>
      <c r="AG378" s="18"/>
    </row>
    <row r="379" spans="1:33" ht="47.25">
      <c r="A379" s="8" t="s">
        <v>805</v>
      </c>
      <c r="B379" s="10" t="s">
        <v>122</v>
      </c>
      <c r="C379" s="15" t="s">
        <v>2404</v>
      </c>
      <c r="D379" s="18"/>
      <c r="E379" s="24">
        <v>0</v>
      </c>
      <c r="F379" s="24"/>
      <c r="G379" s="24">
        <v>0</v>
      </c>
      <c r="H379" s="18"/>
      <c r="I379" s="18"/>
      <c r="J379" s="18"/>
      <c r="K379" s="24">
        <v>0</v>
      </c>
      <c r="L379" s="24"/>
      <c r="M379" s="49">
        <v>0</v>
      </c>
      <c r="N379" s="41"/>
      <c r="O379" s="41"/>
      <c r="P379" s="18"/>
      <c r="Q379" s="24">
        <v>0</v>
      </c>
      <c r="R379" s="24"/>
      <c r="S379" s="24">
        <v>0</v>
      </c>
      <c r="T379" s="18"/>
      <c r="U379" s="18"/>
      <c r="V379" s="18"/>
      <c r="W379" s="24">
        <v>0</v>
      </c>
      <c r="X379" s="24"/>
      <c r="Y379" s="49">
        <v>0</v>
      </c>
      <c r="Z379" s="18"/>
      <c r="AA379" s="89"/>
      <c r="AB379" s="18"/>
      <c r="AC379" s="24">
        <v>0</v>
      </c>
      <c r="AD379" s="24"/>
      <c r="AE379" s="49">
        <v>0</v>
      </c>
      <c r="AF379" s="18"/>
      <c r="AG379" s="18"/>
    </row>
    <row r="380" spans="1:33" ht="47.25">
      <c r="A380" s="8" t="s">
        <v>805</v>
      </c>
      <c r="B380" s="10" t="s">
        <v>123</v>
      </c>
      <c r="C380" s="15" t="s">
        <v>317</v>
      </c>
      <c r="D380" s="18"/>
      <c r="E380" s="24">
        <v>0</v>
      </c>
      <c r="F380" s="24"/>
      <c r="G380" s="24">
        <v>0</v>
      </c>
      <c r="H380" s="18"/>
      <c r="I380" s="18"/>
      <c r="J380" s="18"/>
      <c r="K380" s="24">
        <v>0</v>
      </c>
      <c r="L380" s="24"/>
      <c r="M380" s="49">
        <v>0</v>
      </c>
      <c r="N380" s="41"/>
      <c r="O380" s="41"/>
      <c r="P380" s="18"/>
      <c r="Q380" s="24">
        <v>0</v>
      </c>
      <c r="R380" s="24"/>
      <c r="S380" s="24">
        <v>0</v>
      </c>
      <c r="T380" s="18"/>
      <c r="U380" s="18"/>
      <c r="V380" s="18"/>
      <c r="W380" s="24">
        <v>0</v>
      </c>
      <c r="X380" s="24"/>
      <c r="Y380" s="49">
        <v>0</v>
      </c>
      <c r="Z380" s="18"/>
      <c r="AA380" s="89"/>
      <c r="AB380" s="18">
        <v>4</v>
      </c>
      <c r="AC380" s="24">
        <v>0</v>
      </c>
      <c r="AD380" s="24"/>
      <c r="AE380" s="49">
        <v>1.5</v>
      </c>
      <c r="AF380" s="18"/>
      <c r="AG380" s="18"/>
    </row>
    <row r="381" spans="1:33" ht="63">
      <c r="A381" s="8" t="s">
        <v>805</v>
      </c>
      <c r="B381" s="10" t="s">
        <v>185</v>
      </c>
      <c r="C381" s="15" t="s">
        <v>2405</v>
      </c>
      <c r="D381" s="18"/>
      <c r="E381" s="24">
        <v>0</v>
      </c>
      <c r="F381" s="24"/>
      <c r="G381" s="24">
        <v>0</v>
      </c>
      <c r="H381" s="18"/>
      <c r="I381" s="18"/>
      <c r="J381" s="18"/>
      <c r="K381" s="24">
        <v>0</v>
      </c>
      <c r="L381" s="24"/>
      <c r="M381" s="49">
        <v>0</v>
      </c>
      <c r="N381" s="41"/>
      <c r="O381" s="41"/>
      <c r="P381" s="18"/>
      <c r="Q381" s="24">
        <v>0</v>
      </c>
      <c r="R381" s="24"/>
      <c r="S381" s="24">
        <v>0</v>
      </c>
      <c r="T381" s="18"/>
      <c r="U381" s="18"/>
      <c r="V381" s="18">
        <v>4</v>
      </c>
      <c r="W381" s="24">
        <v>0</v>
      </c>
      <c r="X381" s="24"/>
      <c r="Y381" s="49">
        <v>2.5</v>
      </c>
      <c r="Z381" s="18"/>
      <c r="AA381" s="89"/>
      <c r="AB381" s="18"/>
      <c r="AC381" s="24">
        <v>0</v>
      </c>
      <c r="AD381" s="24"/>
      <c r="AE381" s="49">
        <v>0</v>
      </c>
      <c r="AF381" s="18"/>
      <c r="AG381" s="18"/>
    </row>
    <row r="382" spans="1:33" ht="63">
      <c r="A382" s="8" t="s">
        <v>805</v>
      </c>
      <c r="B382" s="10" t="s">
        <v>186</v>
      </c>
      <c r="C382" s="15" t="s">
        <v>2406</v>
      </c>
      <c r="D382" s="18"/>
      <c r="E382" s="24">
        <v>0</v>
      </c>
      <c r="F382" s="24"/>
      <c r="G382" s="24">
        <v>0</v>
      </c>
      <c r="H382" s="18"/>
      <c r="I382" s="18"/>
      <c r="J382" s="18"/>
      <c r="K382" s="24">
        <v>0</v>
      </c>
      <c r="L382" s="24"/>
      <c r="M382" s="49">
        <v>0</v>
      </c>
      <c r="N382" s="41"/>
      <c r="O382" s="41"/>
      <c r="P382" s="18"/>
      <c r="Q382" s="24">
        <v>0</v>
      </c>
      <c r="R382" s="24"/>
      <c r="S382" s="24">
        <v>0</v>
      </c>
      <c r="T382" s="18"/>
      <c r="U382" s="18"/>
      <c r="V382" s="18">
        <v>4</v>
      </c>
      <c r="W382" s="24">
        <v>0</v>
      </c>
      <c r="X382" s="24"/>
      <c r="Y382" s="49">
        <v>0.70</v>
      </c>
      <c r="Z382" s="18"/>
      <c r="AA382" s="89"/>
      <c r="AB382" s="18"/>
      <c r="AC382" s="24">
        <v>0</v>
      </c>
      <c r="AD382" s="24"/>
      <c r="AE382" s="49">
        <v>0</v>
      </c>
      <c r="AF382" s="18"/>
      <c r="AG382" s="18"/>
    </row>
    <row r="383" spans="1:33" ht="63">
      <c r="A383" s="8" t="s">
        <v>805</v>
      </c>
      <c r="B383" s="10" t="s">
        <v>219</v>
      </c>
      <c r="C383" s="15" t="s">
        <v>2407</v>
      </c>
      <c r="D383" s="18"/>
      <c r="E383" s="24">
        <v>0</v>
      </c>
      <c r="F383" s="24"/>
      <c r="G383" s="24">
        <v>0</v>
      </c>
      <c r="H383" s="18"/>
      <c r="I383" s="18"/>
      <c r="J383" s="18"/>
      <c r="K383" s="24">
        <v>0</v>
      </c>
      <c r="L383" s="24"/>
      <c r="M383" s="49">
        <v>0</v>
      </c>
      <c r="N383" s="41"/>
      <c r="O383" s="41"/>
      <c r="P383" s="18"/>
      <c r="Q383" s="24">
        <v>0</v>
      </c>
      <c r="R383" s="24"/>
      <c r="S383" s="24">
        <v>0</v>
      </c>
      <c r="T383" s="18"/>
      <c r="U383" s="18"/>
      <c r="V383" s="18">
        <v>4</v>
      </c>
      <c r="W383" s="24">
        <v>0</v>
      </c>
      <c r="X383" s="24"/>
      <c r="Y383" s="49">
        <v>0.70</v>
      </c>
      <c r="Z383" s="18"/>
      <c r="AA383" s="89"/>
      <c r="AB383" s="18"/>
      <c r="AC383" s="24">
        <v>0</v>
      </c>
      <c r="AD383" s="24"/>
      <c r="AE383" s="49">
        <v>0</v>
      </c>
      <c r="AF383" s="18"/>
      <c r="AG383" s="18"/>
    </row>
    <row r="384" spans="1:33" ht="47.25">
      <c r="A384" s="8" t="s">
        <v>805</v>
      </c>
      <c r="B384" s="10" t="s">
        <v>187</v>
      </c>
      <c r="C384" s="15" t="s">
        <v>2408</v>
      </c>
      <c r="D384" s="18"/>
      <c r="E384" s="24">
        <v>0</v>
      </c>
      <c r="F384" s="24"/>
      <c r="G384" s="24">
        <v>0</v>
      </c>
      <c r="H384" s="18"/>
      <c r="I384" s="18"/>
      <c r="J384" s="18"/>
      <c r="K384" s="24">
        <v>0</v>
      </c>
      <c r="L384" s="24"/>
      <c r="M384" s="49">
        <v>0</v>
      </c>
      <c r="N384" s="41"/>
      <c r="O384" s="41"/>
      <c r="P384" s="18"/>
      <c r="Q384" s="24">
        <v>0</v>
      </c>
      <c r="R384" s="24"/>
      <c r="S384" s="24">
        <v>0</v>
      </c>
      <c r="T384" s="18"/>
      <c r="U384" s="18"/>
      <c r="V384" s="18">
        <v>4</v>
      </c>
      <c r="W384" s="24">
        <v>0</v>
      </c>
      <c r="X384" s="24"/>
      <c r="Y384" s="49">
        <v>0.80</v>
      </c>
      <c r="Z384" s="18"/>
      <c r="AA384" s="89"/>
      <c r="AB384" s="18"/>
      <c r="AC384" s="24">
        <v>0</v>
      </c>
      <c r="AD384" s="24"/>
      <c r="AE384" s="49">
        <v>0</v>
      </c>
      <c r="AF384" s="18"/>
      <c r="AG384" s="18"/>
    </row>
    <row r="385" spans="1:33" ht="47.25">
      <c r="A385" s="8" t="s">
        <v>805</v>
      </c>
      <c r="B385" s="10" t="s">
        <v>188</v>
      </c>
      <c r="C385" s="15" t="s">
        <v>2409</v>
      </c>
      <c r="D385" s="18"/>
      <c r="E385" s="24">
        <v>0</v>
      </c>
      <c r="F385" s="24"/>
      <c r="G385" s="24">
        <v>0</v>
      </c>
      <c r="H385" s="18"/>
      <c r="I385" s="18"/>
      <c r="J385" s="18"/>
      <c r="K385" s="24">
        <v>0</v>
      </c>
      <c r="L385" s="24"/>
      <c r="M385" s="49">
        <v>0</v>
      </c>
      <c r="N385" s="41"/>
      <c r="O385" s="41"/>
      <c r="P385" s="18"/>
      <c r="Q385" s="24">
        <v>0</v>
      </c>
      <c r="R385" s="24"/>
      <c r="S385" s="24">
        <v>0</v>
      </c>
      <c r="T385" s="18"/>
      <c r="U385" s="18"/>
      <c r="V385" s="18">
        <v>4</v>
      </c>
      <c r="W385" s="24">
        <v>0</v>
      </c>
      <c r="X385" s="24"/>
      <c r="Y385" s="49">
        <v>1</v>
      </c>
      <c r="Z385" s="18"/>
      <c r="AA385" s="89"/>
      <c r="AB385" s="18"/>
      <c r="AC385" s="24">
        <v>0</v>
      </c>
      <c r="AD385" s="24"/>
      <c r="AE385" s="49">
        <v>0</v>
      </c>
      <c r="AF385" s="18"/>
      <c r="AG385" s="18"/>
    </row>
    <row r="386" spans="1:33" ht="63">
      <c r="A386" s="8" t="s">
        <v>805</v>
      </c>
      <c r="B386" s="10" t="s">
        <v>189</v>
      </c>
      <c r="C386" s="15" t="s">
        <v>318</v>
      </c>
      <c r="D386" s="18"/>
      <c r="E386" s="24">
        <v>0</v>
      </c>
      <c r="F386" s="24"/>
      <c r="G386" s="24">
        <v>0</v>
      </c>
      <c r="H386" s="18"/>
      <c r="I386" s="18"/>
      <c r="J386" s="18"/>
      <c r="K386" s="24">
        <v>0</v>
      </c>
      <c r="L386" s="24"/>
      <c r="M386" s="49">
        <v>0</v>
      </c>
      <c r="N386" s="41"/>
      <c r="O386" s="41"/>
      <c r="P386" s="18"/>
      <c r="Q386" s="24">
        <v>0</v>
      </c>
      <c r="R386" s="24"/>
      <c r="S386" s="24">
        <v>0</v>
      </c>
      <c r="T386" s="18"/>
      <c r="U386" s="18"/>
      <c r="V386" s="18">
        <v>4</v>
      </c>
      <c r="W386" s="24">
        <v>0</v>
      </c>
      <c r="X386" s="24"/>
      <c r="Y386" s="49">
        <v>2.80</v>
      </c>
      <c r="Z386" s="18"/>
      <c r="AA386" s="89"/>
      <c r="AB386" s="18"/>
      <c r="AC386" s="24">
        <v>0</v>
      </c>
      <c r="AD386" s="24"/>
      <c r="AE386" s="49">
        <v>0</v>
      </c>
      <c r="AF386" s="18"/>
      <c r="AG386" s="18"/>
    </row>
    <row r="387" spans="1:33" ht="47.25">
      <c r="A387" s="8" t="s">
        <v>805</v>
      </c>
      <c r="B387" s="10" t="s">
        <v>190</v>
      </c>
      <c r="C387" s="15" t="s">
        <v>2410</v>
      </c>
      <c r="D387" s="18"/>
      <c r="E387" s="24">
        <v>0</v>
      </c>
      <c r="F387" s="24"/>
      <c r="G387" s="24">
        <v>0</v>
      </c>
      <c r="H387" s="18"/>
      <c r="I387" s="18"/>
      <c r="J387" s="18"/>
      <c r="K387" s="24">
        <v>0</v>
      </c>
      <c r="L387" s="24"/>
      <c r="M387" s="49">
        <v>0</v>
      </c>
      <c r="N387" s="41"/>
      <c r="O387" s="41"/>
      <c r="P387" s="18"/>
      <c r="Q387" s="24">
        <v>0</v>
      </c>
      <c r="R387" s="24"/>
      <c r="S387" s="24">
        <v>0</v>
      </c>
      <c r="T387" s="18"/>
      <c r="U387" s="18"/>
      <c r="V387" s="18">
        <v>4</v>
      </c>
      <c r="W387" s="24">
        <v>0</v>
      </c>
      <c r="X387" s="24"/>
      <c r="Y387" s="49">
        <v>0.60</v>
      </c>
      <c r="Z387" s="18"/>
      <c r="AA387" s="89"/>
      <c r="AB387" s="18"/>
      <c r="AC387" s="24">
        <v>0</v>
      </c>
      <c r="AD387" s="24"/>
      <c r="AE387" s="49">
        <v>0</v>
      </c>
      <c r="AF387" s="18"/>
      <c r="AG387" s="18"/>
    </row>
    <row r="388" spans="1:33" ht="47.25">
      <c r="A388" s="8" t="s">
        <v>805</v>
      </c>
      <c r="B388" s="10" t="s">
        <v>191</v>
      </c>
      <c r="C388" s="15" t="s">
        <v>2411</v>
      </c>
      <c r="D388" s="18"/>
      <c r="E388" s="24">
        <v>0</v>
      </c>
      <c r="F388" s="24"/>
      <c r="G388" s="24">
        <v>0</v>
      </c>
      <c r="H388" s="18"/>
      <c r="I388" s="18"/>
      <c r="J388" s="18"/>
      <c r="K388" s="24">
        <v>0</v>
      </c>
      <c r="L388" s="24"/>
      <c r="M388" s="49">
        <v>0</v>
      </c>
      <c r="N388" s="41"/>
      <c r="O388" s="41"/>
      <c r="P388" s="18"/>
      <c r="Q388" s="24">
        <v>0</v>
      </c>
      <c r="R388" s="24"/>
      <c r="S388" s="24">
        <v>0</v>
      </c>
      <c r="T388" s="18"/>
      <c r="U388" s="18"/>
      <c r="V388" s="18">
        <v>4</v>
      </c>
      <c r="W388" s="24">
        <v>0</v>
      </c>
      <c r="X388" s="24"/>
      <c r="Y388" s="49">
        <v>0.60</v>
      </c>
      <c r="Z388" s="18"/>
      <c r="AA388" s="89"/>
      <c r="AB388" s="18"/>
      <c r="AC388" s="24">
        <v>0</v>
      </c>
      <c r="AD388" s="24"/>
      <c r="AE388" s="49">
        <v>0</v>
      </c>
      <c r="AF388" s="18"/>
      <c r="AG388" s="18"/>
    </row>
    <row r="389" spans="1:33" ht="47.25">
      <c r="A389" s="8" t="s">
        <v>805</v>
      </c>
      <c r="B389" s="10" t="s">
        <v>192</v>
      </c>
      <c r="C389" s="15" t="s">
        <v>2412</v>
      </c>
      <c r="D389" s="18"/>
      <c r="E389" s="24">
        <v>0</v>
      </c>
      <c r="F389" s="24"/>
      <c r="G389" s="24">
        <v>0</v>
      </c>
      <c r="H389" s="18"/>
      <c r="I389" s="18"/>
      <c r="J389" s="18"/>
      <c r="K389" s="24">
        <v>0</v>
      </c>
      <c r="L389" s="24"/>
      <c r="M389" s="49">
        <v>0</v>
      </c>
      <c r="N389" s="41"/>
      <c r="O389" s="41"/>
      <c r="P389" s="18"/>
      <c r="Q389" s="24">
        <v>0</v>
      </c>
      <c r="R389" s="24"/>
      <c r="S389" s="24">
        <v>0</v>
      </c>
      <c r="T389" s="18"/>
      <c r="U389" s="18"/>
      <c r="V389" s="18"/>
      <c r="W389" s="24">
        <v>0</v>
      </c>
      <c r="X389" s="24"/>
      <c r="Y389" s="49">
        <v>0</v>
      </c>
      <c r="Z389" s="18"/>
      <c r="AA389" s="89"/>
      <c r="AB389" s="18">
        <v>4</v>
      </c>
      <c r="AC389" s="24">
        <v>0</v>
      </c>
      <c r="AD389" s="24"/>
      <c r="AE389" s="49">
        <v>0.80</v>
      </c>
      <c r="AF389" s="18"/>
      <c r="AG389" s="18"/>
    </row>
    <row r="390" spans="1:33" ht="47.25">
      <c r="A390" s="8" t="s">
        <v>805</v>
      </c>
      <c r="B390" s="10" t="s">
        <v>193</v>
      </c>
      <c r="C390" s="15" t="s">
        <v>2413</v>
      </c>
      <c r="D390" s="18"/>
      <c r="E390" s="24">
        <v>0</v>
      </c>
      <c r="F390" s="24"/>
      <c r="G390" s="24">
        <v>0</v>
      </c>
      <c r="H390" s="18"/>
      <c r="I390" s="18"/>
      <c r="J390" s="18"/>
      <c r="K390" s="24">
        <v>0</v>
      </c>
      <c r="L390" s="24"/>
      <c r="M390" s="49">
        <v>0</v>
      </c>
      <c r="N390" s="41"/>
      <c r="O390" s="41"/>
      <c r="P390" s="18"/>
      <c r="Q390" s="24">
        <v>0</v>
      </c>
      <c r="R390" s="24"/>
      <c r="S390" s="24">
        <v>0</v>
      </c>
      <c r="T390" s="18"/>
      <c r="U390" s="18"/>
      <c r="V390" s="18"/>
      <c r="W390" s="24">
        <v>0</v>
      </c>
      <c r="X390" s="24"/>
      <c r="Y390" s="49">
        <v>0</v>
      </c>
      <c r="Z390" s="18"/>
      <c r="AA390" s="89"/>
      <c r="AB390" s="18">
        <v>4</v>
      </c>
      <c r="AC390" s="24">
        <v>0</v>
      </c>
      <c r="AD390" s="24"/>
      <c r="AE390" s="49">
        <v>1.1000000000000001</v>
      </c>
      <c r="AF390" s="18"/>
      <c r="AG390" s="18"/>
    </row>
    <row r="391" spans="1:33" ht="47.25">
      <c r="A391" s="8" t="s">
        <v>805</v>
      </c>
      <c r="B391" s="10" t="s">
        <v>194</v>
      </c>
      <c r="C391" s="15" t="s">
        <v>2414</v>
      </c>
      <c r="D391" s="18"/>
      <c r="E391" s="24">
        <v>0</v>
      </c>
      <c r="F391" s="24"/>
      <c r="G391" s="24">
        <v>0</v>
      </c>
      <c r="H391" s="18"/>
      <c r="I391" s="18"/>
      <c r="J391" s="18"/>
      <c r="K391" s="24">
        <v>0</v>
      </c>
      <c r="L391" s="24"/>
      <c r="M391" s="49">
        <v>0</v>
      </c>
      <c r="N391" s="41"/>
      <c r="O391" s="41"/>
      <c r="P391" s="18"/>
      <c r="Q391" s="24">
        <v>0</v>
      </c>
      <c r="R391" s="24"/>
      <c r="S391" s="24">
        <v>0</v>
      </c>
      <c r="T391" s="18"/>
      <c r="U391" s="18"/>
      <c r="V391" s="18"/>
      <c r="W391" s="24">
        <v>0</v>
      </c>
      <c r="X391" s="24"/>
      <c r="Y391" s="49">
        <v>0</v>
      </c>
      <c r="Z391" s="18"/>
      <c r="AA391" s="89"/>
      <c r="AB391" s="18">
        <v>4</v>
      </c>
      <c r="AC391" s="24">
        <v>0</v>
      </c>
      <c r="AD391" s="24"/>
      <c r="AE391" s="49">
        <v>1.30</v>
      </c>
      <c r="AF391" s="18"/>
      <c r="AG391" s="18"/>
    </row>
    <row r="392" spans="1:33" ht="47.25">
      <c r="A392" s="8" t="s">
        <v>805</v>
      </c>
      <c r="B392" s="10" t="s">
        <v>195</v>
      </c>
      <c r="C392" s="15" t="s">
        <v>319</v>
      </c>
      <c r="D392" s="18"/>
      <c r="E392" s="24">
        <v>0</v>
      </c>
      <c r="F392" s="24"/>
      <c r="G392" s="24">
        <v>0</v>
      </c>
      <c r="H392" s="18"/>
      <c r="I392" s="18"/>
      <c r="J392" s="18"/>
      <c r="K392" s="24">
        <v>0</v>
      </c>
      <c r="L392" s="24"/>
      <c r="M392" s="49">
        <v>0</v>
      </c>
      <c r="N392" s="41"/>
      <c r="O392" s="41"/>
      <c r="P392" s="18"/>
      <c r="Q392" s="24">
        <v>0</v>
      </c>
      <c r="R392" s="24"/>
      <c r="S392" s="24">
        <v>0</v>
      </c>
      <c r="T392" s="18"/>
      <c r="U392" s="18"/>
      <c r="V392" s="18">
        <v>4</v>
      </c>
      <c r="W392" s="24">
        <v>0</v>
      </c>
      <c r="X392" s="24"/>
      <c r="Y392" s="49">
        <v>2.40</v>
      </c>
      <c r="Z392" s="18"/>
      <c r="AA392" s="89"/>
      <c r="AB392" s="18"/>
      <c r="AC392" s="24">
        <v>0</v>
      </c>
      <c r="AD392" s="24"/>
      <c r="AE392" s="49">
        <v>0</v>
      </c>
      <c r="AF392" s="18"/>
      <c r="AG392" s="18"/>
    </row>
    <row r="393" spans="1:33" ht="47.25">
      <c r="A393" s="8" t="s">
        <v>804</v>
      </c>
      <c r="B393" s="10" t="s">
        <v>196</v>
      </c>
      <c r="C393" s="15" t="s">
        <v>320</v>
      </c>
      <c r="D393" s="18"/>
      <c r="E393" s="24">
        <v>0</v>
      </c>
      <c r="F393" s="24"/>
      <c r="G393" s="24">
        <v>0</v>
      </c>
      <c r="H393" s="18"/>
      <c r="I393" s="18"/>
      <c r="J393" s="18"/>
      <c r="K393" s="24">
        <v>0</v>
      </c>
      <c r="L393" s="24"/>
      <c r="M393" s="49">
        <v>0</v>
      </c>
      <c r="N393" s="41"/>
      <c r="O393" s="41"/>
      <c r="P393" s="18"/>
      <c r="Q393" s="24">
        <v>0</v>
      </c>
      <c r="R393" s="24"/>
      <c r="S393" s="24">
        <v>0</v>
      </c>
      <c r="T393" s="18"/>
      <c r="U393" s="18"/>
      <c r="V393" s="18">
        <v>4</v>
      </c>
      <c r="W393" s="24">
        <v>0.80</v>
      </c>
      <c r="X393" s="24"/>
      <c r="Y393" s="49">
        <v>0</v>
      </c>
      <c r="Z393" s="18"/>
      <c r="AA393" s="89"/>
      <c r="AB393" s="18"/>
      <c r="AC393" s="24">
        <v>0</v>
      </c>
      <c r="AD393" s="24"/>
      <c r="AE393" s="49">
        <v>0</v>
      </c>
      <c r="AF393" s="18"/>
      <c r="AG393" s="18"/>
    </row>
    <row r="394" spans="1:33" ht="63">
      <c r="A394" s="8" t="s">
        <v>805</v>
      </c>
      <c r="B394" s="10" t="s">
        <v>124</v>
      </c>
      <c r="C394" s="15" t="s">
        <v>321</v>
      </c>
      <c r="D394" s="18"/>
      <c r="E394" s="24">
        <v>0</v>
      </c>
      <c r="F394" s="24"/>
      <c r="G394" s="24">
        <v>0</v>
      </c>
      <c r="H394" s="18"/>
      <c r="I394" s="18"/>
      <c r="J394" s="18"/>
      <c r="K394" s="24">
        <v>0</v>
      </c>
      <c r="L394" s="24"/>
      <c r="M394" s="49">
        <v>0</v>
      </c>
      <c r="N394" s="41"/>
      <c r="O394" s="41"/>
      <c r="P394" s="18"/>
      <c r="Q394" s="24">
        <v>0</v>
      </c>
      <c r="R394" s="24"/>
      <c r="S394" s="24">
        <v>0</v>
      </c>
      <c r="T394" s="18"/>
      <c r="U394" s="18"/>
      <c r="V394" s="18"/>
      <c r="W394" s="24">
        <v>0</v>
      </c>
      <c r="X394" s="24"/>
      <c r="Y394" s="49">
        <v>0</v>
      </c>
      <c r="Z394" s="18"/>
      <c r="AA394" s="89"/>
      <c r="AB394" s="18"/>
      <c r="AC394" s="24">
        <v>0</v>
      </c>
      <c r="AD394" s="24"/>
      <c r="AE394" s="49">
        <v>0</v>
      </c>
      <c r="AF394" s="18"/>
      <c r="AG394" s="18"/>
    </row>
    <row r="395" spans="1:33" ht="78.75">
      <c r="A395" s="8" t="s">
        <v>804</v>
      </c>
      <c r="B395" s="10" t="s">
        <v>214</v>
      </c>
      <c r="C395" s="15" t="s">
        <v>322</v>
      </c>
      <c r="D395" s="18"/>
      <c r="E395" s="24">
        <v>0</v>
      </c>
      <c r="F395" s="24"/>
      <c r="G395" s="24">
        <v>0</v>
      </c>
      <c r="H395" s="18"/>
      <c r="I395" s="18"/>
      <c r="J395" s="18"/>
      <c r="K395" s="24">
        <v>0</v>
      </c>
      <c r="L395" s="24"/>
      <c r="M395" s="49">
        <v>0</v>
      </c>
      <c r="N395" s="41"/>
      <c r="O395" s="41"/>
      <c r="P395" s="18"/>
      <c r="Q395" s="24">
        <v>0</v>
      </c>
      <c r="R395" s="24"/>
      <c r="S395" s="24">
        <v>0</v>
      </c>
      <c r="T395" s="18"/>
      <c r="U395" s="18"/>
      <c r="V395" s="18"/>
      <c r="W395" s="24">
        <v>0</v>
      </c>
      <c r="X395" s="24"/>
      <c r="Y395" s="49">
        <v>0</v>
      </c>
      <c r="Z395" s="18"/>
      <c r="AA395" s="89"/>
      <c r="AB395" s="18">
        <v>4</v>
      </c>
      <c r="AC395" s="24">
        <v>0.40</v>
      </c>
      <c r="AD395" s="24"/>
      <c r="AE395" s="49">
        <v>1.20</v>
      </c>
      <c r="AF395" s="18"/>
      <c r="AG395" s="18"/>
    </row>
    <row r="396" spans="1:33" ht="47.25">
      <c r="A396" s="8" t="s">
        <v>804</v>
      </c>
      <c r="B396" s="10" t="s">
        <v>197</v>
      </c>
      <c r="C396" s="15" t="s">
        <v>323</v>
      </c>
      <c r="D396" s="18"/>
      <c r="E396" s="24">
        <v>0</v>
      </c>
      <c r="F396" s="24"/>
      <c r="G396" s="24">
        <v>0</v>
      </c>
      <c r="H396" s="18"/>
      <c r="I396" s="18"/>
      <c r="J396" s="18"/>
      <c r="K396" s="24">
        <v>0</v>
      </c>
      <c r="L396" s="24"/>
      <c r="M396" s="49">
        <v>0</v>
      </c>
      <c r="N396" s="41"/>
      <c r="O396" s="41"/>
      <c r="P396" s="18"/>
      <c r="Q396" s="24">
        <v>0</v>
      </c>
      <c r="R396" s="24"/>
      <c r="S396" s="24">
        <v>0</v>
      </c>
      <c r="T396" s="18"/>
      <c r="U396" s="18"/>
      <c r="V396" s="18">
        <v>4</v>
      </c>
      <c r="W396" s="24">
        <v>0.40</v>
      </c>
      <c r="X396" s="24"/>
      <c r="Y396" s="49">
        <v>0</v>
      </c>
      <c r="Z396" s="18"/>
      <c r="AA396" s="89"/>
      <c r="AB396" s="18"/>
      <c r="AC396" s="24">
        <v>0</v>
      </c>
      <c r="AD396" s="24"/>
      <c r="AE396" s="49">
        <v>0</v>
      </c>
      <c r="AF396" s="18"/>
      <c r="AG396" s="18"/>
    </row>
    <row r="397" spans="1:33" ht="47.25">
      <c r="A397" s="8" t="s">
        <v>804</v>
      </c>
      <c r="B397" s="10" t="s">
        <v>1122</v>
      </c>
      <c r="C397" s="15" t="s">
        <v>2415</v>
      </c>
      <c r="D397" s="18">
        <v>4</v>
      </c>
      <c r="E397" s="24">
        <v>0</v>
      </c>
      <c r="F397" s="24"/>
      <c r="G397" s="24">
        <v>0</v>
      </c>
      <c r="H397" s="18"/>
      <c r="I397" s="18"/>
      <c r="J397" s="18"/>
      <c r="K397" s="24">
        <v>0</v>
      </c>
      <c r="L397" s="24"/>
      <c r="M397" s="49">
        <v>0</v>
      </c>
      <c r="N397" s="41"/>
      <c r="O397" s="41"/>
      <c r="P397" s="18"/>
      <c r="Q397" s="24">
        <v>0</v>
      </c>
      <c r="R397" s="24"/>
      <c r="S397" s="24">
        <v>0</v>
      </c>
      <c r="T397" s="18"/>
      <c r="U397" s="18"/>
      <c r="V397" s="18"/>
      <c r="W397" s="24">
        <v>0</v>
      </c>
      <c r="X397" s="24"/>
      <c r="Y397" s="49">
        <v>0</v>
      </c>
      <c r="Z397" s="18"/>
      <c r="AA397" s="89"/>
      <c r="AB397" s="18"/>
      <c r="AC397" s="24">
        <v>0</v>
      </c>
      <c r="AD397" s="24"/>
      <c r="AE397" s="49">
        <v>0</v>
      </c>
      <c r="AF397" s="18"/>
      <c r="AG397" s="18"/>
    </row>
    <row r="398" spans="1:33" ht="63">
      <c r="A398" s="8" t="s">
        <v>804</v>
      </c>
      <c r="B398" s="10" t="s">
        <v>1123</v>
      </c>
      <c r="C398" s="15" t="s">
        <v>2416</v>
      </c>
      <c r="D398" s="18">
        <v>4</v>
      </c>
      <c r="E398" s="24">
        <v>0.25</v>
      </c>
      <c r="F398" s="24"/>
      <c r="G398" s="24">
        <v>0</v>
      </c>
      <c r="H398" s="18"/>
      <c r="I398" s="18"/>
      <c r="J398" s="18"/>
      <c r="K398" s="24">
        <v>0</v>
      </c>
      <c r="L398" s="24"/>
      <c r="M398" s="49">
        <v>0</v>
      </c>
      <c r="N398" s="41"/>
      <c r="O398" s="41"/>
      <c r="P398" s="18"/>
      <c r="Q398" s="24">
        <v>0</v>
      </c>
      <c r="R398" s="24"/>
      <c r="S398" s="24">
        <v>0</v>
      </c>
      <c r="T398" s="18"/>
      <c r="U398" s="18"/>
      <c r="V398" s="18"/>
      <c r="W398" s="24">
        <v>0</v>
      </c>
      <c r="X398" s="24"/>
      <c r="Y398" s="49">
        <v>0</v>
      </c>
      <c r="Z398" s="18"/>
      <c r="AA398" s="89"/>
      <c r="AB398" s="18"/>
      <c r="AC398" s="24">
        <v>0</v>
      </c>
      <c r="AD398" s="24"/>
      <c r="AE398" s="49">
        <v>0</v>
      </c>
      <c r="AF398" s="18"/>
      <c r="AG398" s="18"/>
    </row>
    <row r="399" spans="1:33" ht="47.25">
      <c r="A399" s="8" t="s">
        <v>804</v>
      </c>
      <c r="B399" s="10" t="s">
        <v>125</v>
      </c>
      <c r="C399" s="15" t="s">
        <v>324</v>
      </c>
      <c r="D399" s="18"/>
      <c r="E399" s="24">
        <v>0</v>
      </c>
      <c r="F399" s="24"/>
      <c r="G399" s="24">
        <v>0</v>
      </c>
      <c r="H399" s="18"/>
      <c r="I399" s="18"/>
      <c r="J399" s="18"/>
      <c r="K399" s="24">
        <v>0</v>
      </c>
      <c r="L399" s="24"/>
      <c r="M399" s="49">
        <v>0</v>
      </c>
      <c r="N399" s="41"/>
      <c r="O399" s="41"/>
      <c r="P399" s="18"/>
      <c r="Q399" s="24">
        <v>0</v>
      </c>
      <c r="R399" s="24"/>
      <c r="S399" s="24">
        <v>0</v>
      </c>
      <c r="T399" s="18"/>
      <c r="U399" s="18"/>
      <c r="V399" s="18">
        <v>4</v>
      </c>
      <c r="W399" s="24">
        <v>0.80</v>
      </c>
      <c r="X399" s="24"/>
      <c r="Y399" s="49">
        <v>0</v>
      </c>
      <c r="Z399" s="18"/>
      <c r="AA399" s="89"/>
      <c r="AB399" s="18"/>
      <c r="AC399" s="24">
        <v>0</v>
      </c>
      <c r="AD399" s="24"/>
      <c r="AE399" s="49">
        <v>0</v>
      </c>
      <c r="AF399" s="18"/>
      <c r="AG399" s="18"/>
    </row>
    <row r="400" spans="1:33" ht="47.25">
      <c r="A400" s="8" t="s">
        <v>805</v>
      </c>
      <c r="B400" s="10" t="s">
        <v>613</v>
      </c>
      <c r="C400" s="15" t="s">
        <v>2417</v>
      </c>
      <c r="D400" s="18"/>
      <c r="E400" s="24">
        <v>0</v>
      </c>
      <c r="F400" s="24"/>
      <c r="G400" s="24">
        <v>0</v>
      </c>
      <c r="H400" s="18"/>
      <c r="I400" s="18"/>
      <c r="J400" s="18"/>
      <c r="K400" s="24">
        <v>0</v>
      </c>
      <c r="L400" s="24"/>
      <c r="M400" s="49">
        <v>0</v>
      </c>
      <c r="N400" s="41"/>
      <c r="O400" s="41"/>
      <c r="P400" s="18"/>
      <c r="Q400" s="24">
        <v>0</v>
      </c>
      <c r="R400" s="24"/>
      <c r="S400" s="24">
        <v>0</v>
      </c>
      <c r="T400" s="18"/>
      <c r="U400" s="18"/>
      <c r="V400" s="18">
        <v>4</v>
      </c>
      <c r="W400" s="24">
        <v>0</v>
      </c>
      <c r="X400" s="24"/>
      <c r="Y400" s="49">
        <v>3.5</v>
      </c>
      <c r="Z400" s="18"/>
      <c r="AA400" s="89"/>
      <c r="AB400" s="18"/>
      <c r="AC400" s="24">
        <v>0</v>
      </c>
      <c r="AD400" s="24"/>
      <c r="AE400" s="49">
        <v>0</v>
      </c>
      <c r="AF400" s="18"/>
      <c r="AG400" s="18"/>
    </row>
    <row r="401" spans="1:33" ht="47.25">
      <c r="A401" s="8" t="s">
        <v>805</v>
      </c>
      <c r="B401" s="10" t="s">
        <v>1124</v>
      </c>
      <c r="C401" s="15" t="s">
        <v>1125</v>
      </c>
      <c r="D401" s="18">
        <v>4</v>
      </c>
      <c r="E401" s="24">
        <v>0</v>
      </c>
      <c r="F401" s="24"/>
      <c r="G401" s="24">
        <v>0.60</v>
      </c>
      <c r="H401" s="18"/>
      <c r="I401" s="18"/>
      <c r="J401" s="18"/>
      <c r="K401" s="24">
        <v>0</v>
      </c>
      <c r="L401" s="24"/>
      <c r="M401" s="49">
        <v>0</v>
      </c>
      <c r="N401" s="41"/>
      <c r="O401" s="41"/>
      <c r="P401" s="18"/>
      <c r="Q401" s="24">
        <v>0</v>
      </c>
      <c r="R401" s="24"/>
      <c r="S401" s="24">
        <v>0</v>
      </c>
      <c r="T401" s="18"/>
      <c r="U401" s="18"/>
      <c r="V401" s="18"/>
      <c r="W401" s="24">
        <v>0</v>
      </c>
      <c r="X401" s="24"/>
      <c r="Y401" s="49">
        <v>0</v>
      </c>
      <c r="Z401" s="18"/>
      <c r="AA401" s="89"/>
      <c r="AB401" s="18"/>
      <c r="AC401" s="24">
        <v>0</v>
      </c>
      <c r="AD401" s="24"/>
      <c r="AE401" s="49">
        <v>0</v>
      </c>
      <c r="AF401" s="18"/>
      <c r="AG401" s="18"/>
    </row>
    <row r="402" spans="1:33" ht="78.75">
      <c r="A402" s="8" t="s">
        <v>805</v>
      </c>
      <c r="B402" s="10" t="s">
        <v>614</v>
      </c>
      <c r="C402" s="15" t="s">
        <v>2418</v>
      </c>
      <c r="D402" s="18"/>
      <c r="E402" s="24">
        <v>0</v>
      </c>
      <c r="F402" s="24"/>
      <c r="G402" s="24">
        <v>0</v>
      </c>
      <c r="H402" s="18"/>
      <c r="I402" s="18"/>
      <c r="J402" s="18"/>
      <c r="K402" s="24">
        <v>0</v>
      </c>
      <c r="L402" s="24"/>
      <c r="M402" s="49">
        <v>0</v>
      </c>
      <c r="N402" s="41"/>
      <c r="O402" s="41"/>
      <c r="P402" s="18">
        <v>4</v>
      </c>
      <c r="Q402" s="24">
        <v>0</v>
      </c>
      <c r="R402" s="24"/>
      <c r="S402" s="24">
        <v>5.85</v>
      </c>
      <c r="T402" s="18"/>
      <c r="U402" s="18"/>
      <c r="V402" s="18"/>
      <c r="W402" s="24">
        <v>0</v>
      </c>
      <c r="X402" s="24"/>
      <c r="Y402" s="49">
        <v>0</v>
      </c>
      <c r="Z402" s="18"/>
      <c r="AA402" s="89"/>
      <c r="AB402" s="18"/>
      <c r="AC402" s="24">
        <v>0</v>
      </c>
      <c r="AD402" s="24"/>
      <c r="AE402" s="49">
        <v>0</v>
      </c>
      <c r="AF402" s="18"/>
      <c r="AG402" s="18"/>
    </row>
    <row r="403" spans="1:33" ht="63">
      <c r="A403" s="8" t="s">
        <v>805</v>
      </c>
      <c r="B403" s="10" t="s">
        <v>615</v>
      </c>
      <c r="C403" s="15" t="s">
        <v>2419</v>
      </c>
      <c r="D403" s="18"/>
      <c r="E403" s="24">
        <v>0</v>
      </c>
      <c r="F403" s="24"/>
      <c r="G403" s="24">
        <v>0</v>
      </c>
      <c r="H403" s="18"/>
      <c r="I403" s="18"/>
      <c r="J403" s="18"/>
      <c r="K403" s="24">
        <v>0</v>
      </c>
      <c r="L403" s="24"/>
      <c r="M403" s="49">
        <v>0</v>
      </c>
      <c r="N403" s="41"/>
      <c r="O403" s="41"/>
      <c r="P403" s="18">
        <v>4</v>
      </c>
      <c r="Q403" s="24">
        <v>0</v>
      </c>
      <c r="R403" s="24"/>
      <c r="S403" s="24">
        <v>1</v>
      </c>
      <c r="T403" s="18"/>
      <c r="U403" s="18"/>
      <c r="V403" s="18"/>
      <c r="W403" s="24">
        <v>0</v>
      </c>
      <c r="X403" s="24"/>
      <c r="Y403" s="49">
        <v>0</v>
      </c>
      <c r="Z403" s="18"/>
      <c r="AA403" s="89"/>
      <c r="AB403" s="18"/>
      <c r="AC403" s="24">
        <v>0</v>
      </c>
      <c r="AD403" s="24"/>
      <c r="AE403" s="49">
        <v>0</v>
      </c>
      <c r="AF403" s="18"/>
      <c r="AG403" s="18"/>
    </row>
    <row r="404" spans="1:33" ht="63">
      <c r="A404" s="8" t="s">
        <v>805</v>
      </c>
      <c r="B404" s="10" t="s">
        <v>1126</v>
      </c>
      <c r="C404" s="15" t="s">
        <v>2420</v>
      </c>
      <c r="D404" s="18">
        <v>4</v>
      </c>
      <c r="E404" s="24">
        <v>0</v>
      </c>
      <c r="F404" s="24"/>
      <c r="G404" s="24">
        <v>0.80</v>
      </c>
      <c r="H404" s="18"/>
      <c r="I404" s="18"/>
      <c r="J404" s="18"/>
      <c r="K404" s="24">
        <v>0</v>
      </c>
      <c r="L404" s="24"/>
      <c r="M404" s="49">
        <v>0</v>
      </c>
      <c r="N404" s="41"/>
      <c r="O404" s="41"/>
      <c r="P404" s="18"/>
      <c r="Q404" s="24">
        <v>0</v>
      </c>
      <c r="R404" s="24"/>
      <c r="S404" s="24">
        <v>0</v>
      </c>
      <c r="T404" s="18"/>
      <c r="U404" s="18"/>
      <c r="V404" s="18"/>
      <c r="W404" s="24">
        <v>0</v>
      </c>
      <c r="X404" s="24"/>
      <c r="Y404" s="49">
        <v>0</v>
      </c>
      <c r="Z404" s="18"/>
      <c r="AA404" s="89"/>
      <c r="AB404" s="18"/>
      <c r="AC404" s="24">
        <v>0</v>
      </c>
      <c r="AD404" s="24"/>
      <c r="AE404" s="49">
        <v>0</v>
      </c>
      <c r="AF404" s="18"/>
      <c r="AG404" s="18"/>
    </row>
    <row r="405" spans="1:33" ht="94.5">
      <c r="A405" s="8" t="s">
        <v>805</v>
      </c>
      <c r="B405" s="10" t="s">
        <v>1127</v>
      </c>
      <c r="C405" s="15" t="s">
        <v>2421</v>
      </c>
      <c r="D405" s="18">
        <v>4</v>
      </c>
      <c r="E405" s="24">
        <v>0</v>
      </c>
      <c r="F405" s="24"/>
      <c r="G405" s="24">
        <v>0.60</v>
      </c>
      <c r="H405" s="18"/>
      <c r="I405" s="18"/>
      <c r="J405" s="18"/>
      <c r="K405" s="24">
        <v>0</v>
      </c>
      <c r="L405" s="24"/>
      <c r="M405" s="49">
        <v>0</v>
      </c>
      <c r="N405" s="41"/>
      <c r="O405" s="41"/>
      <c r="P405" s="18"/>
      <c r="Q405" s="24">
        <v>0</v>
      </c>
      <c r="R405" s="24"/>
      <c r="S405" s="24">
        <v>0</v>
      </c>
      <c r="T405" s="18"/>
      <c r="U405" s="18"/>
      <c r="V405" s="18"/>
      <c r="W405" s="24">
        <v>0</v>
      </c>
      <c r="X405" s="24"/>
      <c r="Y405" s="49">
        <v>0</v>
      </c>
      <c r="Z405" s="18"/>
      <c r="AA405" s="89"/>
      <c r="AB405" s="18"/>
      <c r="AC405" s="24">
        <v>0</v>
      </c>
      <c r="AD405" s="24"/>
      <c r="AE405" s="49">
        <v>0</v>
      </c>
      <c r="AF405" s="18"/>
      <c r="AG405" s="18"/>
    </row>
    <row r="406" spans="1:33" ht="47.25">
      <c r="A406" s="8" t="s">
        <v>804</v>
      </c>
      <c r="B406" s="10" t="s">
        <v>1128</v>
      </c>
      <c r="C406" s="15" t="s">
        <v>1129</v>
      </c>
      <c r="D406" s="18">
        <v>4</v>
      </c>
      <c r="E406" s="24">
        <v>1.26</v>
      </c>
      <c r="F406" s="24"/>
      <c r="G406" s="24">
        <v>0</v>
      </c>
      <c r="H406" s="18"/>
      <c r="I406" s="18"/>
      <c r="J406" s="18"/>
      <c r="K406" s="24">
        <v>0</v>
      </c>
      <c r="L406" s="24"/>
      <c r="M406" s="49">
        <v>0</v>
      </c>
      <c r="N406" s="41"/>
      <c r="O406" s="41"/>
      <c r="P406" s="18"/>
      <c r="Q406" s="24">
        <v>0</v>
      </c>
      <c r="R406" s="24"/>
      <c r="S406" s="24">
        <v>0</v>
      </c>
      <c r="T406" s="18"/>
      <c r="U406" s="18"/>
      <c r="V406" s="18"/>
      <c r="W406" s="24">
        <v>0</v>
      </c>
      <c r="X406" s="24"/>
      <c r="Y406" s="49">
        <v>0</v>
      </c>
      <c r="Z406" s="18"/>
      <c r="AA406" s="89"/>
      <c r="AB406" s="18"/>
      <c r="AC406" s="24">
        <v>0</v>
      </c>
      <c r="AD406" s="24"/>
      <c r="AE406" s="49">
        <v>0</v>
      </c>
      <c r="AF406" s="18"/>
      <c r="AG406" s="18"/>
    </row>
    <row r="407" spans="1:33" ht="47.25">
      <c r="A407" s="8" t="s">
        <v>805</v>
      </c>
      <c r="B407" s="10" t="s">
        <v>616</v>
      </c>
      <c r="C407" s="15" t="s">
        <v>739</v>
      </c>
      <c r="D407" s="18"/>
      <c r="E407" s="24">
        <v>0</v>
      </c>
      <c r="F407" s="24"/>
      <c r="G407" s="24">
        <v>0</v>
      </c>
      <c r="H407" s="18"/>
      <c r="I407" s="18"/>
      <c r="J407" s="18"/>
      <c r="K407" s="24">
        <v>0</v>
      </c>
      <c r="L407" s="24"/>
      <c r="M407" s="49">
        <v>0</v>
      </c>
      <c r="N407" s="41"/>
      <c r="O407" s="41"/>
      <c r="P407" s="18"/>
      <c r="Q407" s="24">
        <v>0</v>
      </c>
      <c r="R407" s="24"/>
      <c r="S407" s="24">
        <v>0</v>
      </c>
      <c r="T407" s="18"/>
      <c r="U407" s="18"/>
      <c r="V407" s="18">
        <v>4</v>
      </c>
      <c r="W407" s="24">
        <v>0</v>
      </c>
      <c r="X407" s="24"/>
      <c r="Y407" s="49">
        <v>3.20</v>
      </c>
      <c r="Z407" s="18"/>
      <c r="AA407" s="89"/>
      <c r="AB407" s="18"/>
      <c r="AC407" s="24">
        <v>0</v>
      </c>
      <c r="AD407" s="24"/>
      <c r="AE407" s="49">
        <v>0</v>
      </c>
      <c r="AF407" s="18"/>
      <c r="AG407" s="18"/>
    </row>
    <row r="408" spans="1:33" ht="78.75">
      <c r="A408" s="8" t="s">
        <v>805</v>
      </c>
      <c r="B408" s="10" t="s">
        <v>617</v>
      </c>
      <c r="C408" s="15" t="s">
        <v>740</v>
      </c>
      <c r="D408" s="18"/>
      <c r="E408" s="24">
        <v>0</v>
      </c>
      <c r="F408" s="24"/>
      <c r="G408" s="24">
        <v>0</v>
      </c>
      <c r="H408" s="18"/>
      <c r="I408" s="18"/>
      <c r="J408" s="18"/>
      <c r="K408" s="24">
        <v>0</v>
      </c>
      <c r="L408" s="24"/>
      <c r="M408" s="49">
        <v>0</v>
      </c>
      <c r="N408" s="41"/>
      <c r="O408" s="41"/>
      <c r="P408" s="18"/>
      <c r="Q408" s="24">
        <v>0</v>
      </c>
      <c r="R408" s="24"/>
      <c r="S408" s="24">
        <v>0</v>
      </c>
      <c r="T408" s="18"/>
      <c r="U408" s="18"/>
      <c r="V408" s="18"/>
      <c r="W408" s="24">
        <v>0</v>
      </c>
      <c r="X408" s="24"/>
      <c r="Y408" s="49">
        <v>0</v>
      </c>
      <c r="Z408" s="18"/>
      <c r="AA408" s="89"/>
      <c r="AB408" s="18">
        <v>4</v>
      </c>
      <c r="AC408" s="24">
        <v>0</v>
      </c>
      <c r="AD408" s="24"/>
      <c r="AE408" s="49">
        <v>1.30</v>
      </c>
      <c r="AF408" s="18"/>
      <c r="AG408" s="18"/>
    </row>
    <row r="409" spans="1:33" ht="94.5">
      <c r="A409" s="8" t="s">
        <v>805</v>
      </c>
      <c r="B409" s="10" t="s">
        <v>618</v>
      </c>
      <c r="C409" s="15" t="s">
        <v>741</v>
      </c>
      <c r="D409" s="18"/>
      <c r="E409" s="24">
        <v>0</v>
      </c>
      <c r="F409" s="24"/>
      <c r="G409" s="24">
        <v>0</v>
      </c>
      <c r="H409" s="18"/>
      <c r="I409" s="18"/>
      <c r="J409" s="18"/>
      <c r="K409" s="24">
        <v>0</v>
      </c>
      <c r="L409" s="24"/>
      <c r="M409" s="49">
        <v>0</v>
      </c>
      <c r="N409" s="41"/>
      <c r="O409" s="41"/>
      <c r="P409" s="18"/>
      <c r="Q409" s="24">
        <v>0</v>
      </c>
      <c r="R409" s="24"/>
      <c r="S409" s="24">
        <v>0</v>
      </c>
      <c r="T409" s="18"/>
      <c r="U409" s="18"/>
      <c r="V409" s="18">
        <v>4</v>
      </c>
      <c r="W409" s="24">
        <v>0</v>
      </c>
      <c r="X409" s="24"/>
      <c r="Y409" s="49">
        <v>3</v>
      </c>
      <c r="Z409" s="18"/>
      <c r="AA409" s="89"/>
      <c r="AB409" s="18"/>
      <c r="AC409" s="24">
        <v>0</v>
      </c>
      <c r="AD409" s="24"/>
      <c r="AE409" s="49">
        <v>0</v>
      </c>
      <c r="AF409" s="18"/>
      <c r="AG409" s="18"/>
    </row>
    <row r="410" spans="1:33" ht="63">
      <c r="A410" s="8" t="s">
        <v>805</v>
      </c>
      <c r="B410" s="10" t="s">
        <v>619</v>
      </c>
      <c r="C410" s="15" t="s">
        <v>742</v>
      </c>
      <c r="D410" s="18"/>
      <c r="E410" s="24">
        <v>0</v>
      </c>
      <c r="F410" s="24"/>
      <c r="G410" s="24">
        <v>0</v>
      </c>
      <c r="H410" s="18"/>
      <c r="I410" s="18"/>
      <c r="J410" s="18"/>
      <c r="K410" s="24">
        <v>0</v>
      </c>
      <c r="L410" s="24"/>
      <c r="M410" s="49">
        <v>0</v>
      </c>
      <c r="N410" s="41"/>
      <c r="O410" s="41"/>
      <c r="P410" s="18"/>
      <c r="Q410" s="24">
        <v>0</v>
      </c>
      <c r="R410" s="24"/>
      <c r="S410" s="24">
        <v>0</v>
      </c>
      <c r="T410" s="18"/>
      <c r="U410" s="18"/>
      <c r="V410" s="18">
        <v>4</v>
      </c>
      <c r="W410" s="24">
        <v>0</v>
      </c>
      <c r="X410" s="24"/>
      <c r="Y410" s="49">
        <v>0.30</v>
      </c>
      <c r="Z410" s="18"/>
      <c r="AA410" s="89"/>
      <c r="AB410" s="18"/>
      <c r="AC410" s="24">
        <v>0</v>
      </c>
      <c r="AD410" s="24"/>
      <c r="AE410" s="49">
        <v>0</v>
      </c>
      <c r="AF410" s="18"/>
      <c r="AG410" s="18"/>
    </row>
    <row r="411" spans="1:33" ht="63">
      <c r="A411" s="8" t="s">
        <v>805</v>
      </c>
      <c r="B411" s="10" t="s">
        <v>126</v>
      </c>
      <c r="C411" s="15" t="s">
        <v>2422</v>
      </c>
      <c r="D411" s="18"/>
      <c r="E411" s="24">
        <v>0</v>
      </c>
      <c r="F411" s="24"/>
      <c r="G411" s="24">
        <v>0</v>
      </c>
      <c r="H411" s="18"/>
      <c r="I411" s="18"/>
      <c r="J411" s="18"/>
      <c r="K411" s="24">
        <v>0</v>
      </c>
      <c r="L411" s="24"/>
      <c r="M411" s="49">
        <v>0</v>
      </c>
      <c r="N411" s="41"/>
      <c r="O411" s="41"/>
      <c r="P411" s="18"/>
      <c r="Q411" s="24">
        <v>0</v>
      </c>
      <c r="R411" s="24"/>
      <c r="S411" s="24">
        <v>0</v>
      </c>
      <c r="T411" s="18"/>
      <c r="U411" s="18"/>
      <c r="V411" s="18"/>
      <c r="W411" s="24">
        <v>0</v>
      </c>
      <c r="X411" s="24"/>
      <c r="Y411" s="49">
        <v>0</v>
      </c>
      <c r="Z411" s="18"/>
      <c r="AA411" s="89"/>
      <c r="AB411" s="18"/>
      <c r="AC411" s="24">
        <v>0</v>
      </c>
      <c r="AD411" s="24"/>
      <c r="AE411" s="49">
        <v>0</v>
      </c>
      <c r="AF411" s="18"/>
      <c r="AG411" s="18"/>
    </row>
    <row r="412" spans="1:33" ht="47.25">
      <c r="A412" s="8" t="s">
        <v>805</v>
      </c>
      <c r="B412" s="10" t="s">
        <v>620</v>
      </c>
      <c r="C412" s="15" t="s">
        <v>743</v>
      </c>
      <c r="D412" s="18"/>
      <c r="E412" s="24">
        <v>0</v>
      </c>
      <c r="F412" s="24"/>
      <c r="G412" s="24">
        <v>0</v>
      </c>
      <c r="H412" s="18"/>
      <c r="I412" s="18"/>
      <c r="J412" s="18"/>
      <c r="K412" s="24">
        <v>0</v>
      </c>
      <c r="L412" s="24"/>
      <c r="M412" s="49">
        <v>0</v>
      </c>
      <c r="N412" s="41"/>
      <c r="O412" s="41"/>
      <c r="P412" s="18"/>
      <c r="Q412" s="24">
        <v>0</v>
      </c>
      <c r="R412" s="24"/>
      <c r="S412" s="24">
        <v>0</v>
      </c>
      <c r="T412" s="18"/>
      <c r="U412" s="18"/>
      <c r="V412" s="18"/>
      <c r="W412" s="24">
        <v>0</v>
      </c>
      <c r="X412" s="24"/>
      <c r="Y412" s="49">
        <v>0</v>
      </c>
      <c r="Z412" s="18"/>
      <c r="AA412" s="89"/>
      <c r="AB412" s="18">
        <v>4</v>
      </c>
      <c r="AC412" s="24">
        <v>0</v>
      </c>
      <c r="AD412" s="24"/>
      <c r="AE412" s="49">
        <v>1.40</v>
      </c>
      <c r="AF412" s="18"/>
      <c r="AG412" s="18"/>
    </row>
    <row r="413" spans="1:33" ht="31.5">
      <c r="A413" s="8" t="s">
        <v>804</v>
      </c>
      <c r="B413" s="10" t="s">
        <v>621</v>
      </c>
      <c r="C413" s="15" t="s">
        <v>2423</v>
      </c>
      <c r="D413" s="18"/>
      <c r="E413" s="24">
        <v>0</v>
      </c>
      <c r="F413" s="24"/>
      <c r="G413" s="24">
        <v>0</v>
      </c>
      <c r="H413" s="18"/>
      <c r="I413" s="18"/>
      <c r="J413" s="18"/>
      <c r="K413" s="24">
        <v>0</v>
      </c>
      <c r="L413" s="24"/>
      <c r="M413" s="49">
        <v>0</v>
      </c>
      <c r="N413" s="41"/>
      <c r="O413" s="41"/>
      <c r="P413" s="18"/>
      <c r="Q413" s="24">
        <v>0</v>
      </c>
      <c r="R413" s="24"/>
      <c r="S413" s="24">
        <v>0</v>
      </c>
      <c r="T413" s="18"/>
      <c r="U413" s="18"/>
      <c r="V413" s="18"/>
      <c r="W413" s="24">
        <v>0</v>
      </c>
      <c r="X413" s="24"/>
      <c r="Y413" s="49">
        <v>0</v>
      </c>
      <c r="Z413" s="18"/>
      <c r="AA413" s="89"/>
      <c r="AB413" s="18">
        <v>4</v>
      </c>
      <c r="AC413" s="24">
        <v>0</v>
      </c>
      <c r="AD413" s="24"/>
      <c r="AE413" s="49">
        <v>0.10</v>
      </c>
      <c r="AF413" s="18"/>
      <c r="AG413" s="18"/>
    </row>
    <row r="414" spans="1:33" ht="47.25">
      <c r="A414" s="8" t="s">
        <v>804</v>
      </c>
      <c r="B414" s="10" t="s">
        <v>1130</v>
      </c>
      <c r="C414" s="15" t="s">
        <v>1131</v>
      </c>
      <c r="D414" s="18"/>
      <c r="E414" s="24">
        <v>0</v>
      </c>
      <c r="F414" s="24"/>
      <c r="G414" s="24">
        <v>0</v>
      </c>
      <c r="H414" s="18"/>
      <c r="I414" s="18"/>
      <c r="J414" s="18"/>
      <c r="K414" s="24">
        <v>0</v>
      </c>
      <c r="L414" s="24"/>
      <c r="M414" s="49">
        <v>0</v>
      </c>
      <c r="N414" s="41"/>
      <c r="O414" s="41"/>
      <c r="P414" s="18">
        <v>4</v>
      </c>
      <c r="Q414" s="24">
        <v>0.5</v>
      </c>
      <c r="R414" s="24"/>
      <c r="S414" s="24">
        <v>0.15</v>
      </c>
      <c r="T414" s="18"/>
      <c r="U414" s="18"/>
      <c r="V414" s="18"/>
      <c r="W414" s="24">
        <v>0</v>
      </c>
      <c r="X414" s="24"/>
      <c r="Y414" s="49">
        <v>0</v>
      </c>
      <c r="Z414" s="18"/>
      <c r="AA414" s="89"/>
      <c r="AB414" s="18"/>
      <c r="AC414" s="24">
        <v>0</v>
      </c>
      <c r="AD414" s="24"/>
      <c r="AE414" s="49">
        <v>0</v>
      </c>
      <c r="AF414" s="18"/>
      <c r="AG414" s="18"/>
    </row>
    <row r="415" spans="1:33" ht="63">
      <c r="A415" s="8" t="s">
        <v>804</v>
      </c>
      <c r="B415" s="10" t="s">
        <v>1132</v>
      </c>
      <c r="C415" s="15" t="s">
        <v>1133</v>
      </c>
      <c r="D415" s="18"/>
      <c r="E415" s="24">
        <v>0</v>
      </c>
      <c r="F415" s="24"/>
      <c r="G415" s="24">
        <v>0</v>
      </c>
      <c r="H415" s="18"/>
      <c r="I415" s="18"/>
      <c r="J415" s="18"/>
      <c r="K415" s="24">
        <v>0</v>
      </c>
      <c r="L415" s="24"/>
      <c r="M415" s="49">
        <v>0</v>
      </c>
      <c r="N415" s="41"/>
      <c r="O415" s="41"/>
      <c r="P415" s="18">
        <v>4</v>
      </c>
      <c r="Q415" s="24">
        <v>0.25</v>
      </c>
      <c r="R415" s="24"/>
      <c r="S415" s="24">
        <v>0.20</v>
      </c>
      <c r="T415" s="18"/>
      <c r="U415" s="18"/>
      <c r="V415" s="18"/>
      <c r="W415" s="24">
        <v>0</v>
      </c>
      <c r="X415" s="24"/>
      <c r="Y415" s="49">
        <v>0</v>
      </c>
      <c r="Z415" s="18"/>
      <c r="AA415" s="89"/>
      <c r="AB415" s="18"/>
      <c r="AC415" s="24">
        <v>0</v>
      </c>
      <c r="AD415" s="24"/>
      <c r="AE415" s="49">
        <v>0</v>
      </c>
      <c r="AF415" s="18"/>
      <c r="AG415" s="18"/>
    </row>
    <row r="416" spans="1:33" ht="63">
      <c r="A416" s="8" t="s">
        <v>805</v>
      </c>
      <c r="B416" s="10" t="s">
        <v>127</v>
      </c>
      <c r="C416" s="15" t="s">
        <v>325</v>
      </c>
      <c r="D416" s="18"/>
      <c r="E416" s="24">
        <v>0</v>
      </c>
      <c r="F416" s="24"/>
      <c r="G416" s="24">
        <v>0</v>
      </c>
      <c r="H416" s="18"/>
      <c r="I416" s="18"/>
      <c r="J416" s="18"/>
      <c r="K416" s="24">
        <v>0</v>
      </c>
      <c r="L416" s="24"/>
      <c r="M416" s="49">
        <v>0</v>
      </c>
      <c r="N416" s="41"/>
      <c r="O416" s="41"/>
      <c r="P416" s="18"/>
      <c r="Q416" s="24">
        <v>0</v>
      </c>
      <c r="R416" s="24"/>
      <c r="S416" s="24">
        <v>0</v>
      </c>
      <c r="T416" s="18"/>
      <c r="U416" s="18"/>
      <c r="V416" s="18"/>
      <c r="W416" s="24">
        <v>0</v>
      </c>
      <c r="X416" s="24"/>
      <c r="Y416" s="49">
        <v>0</v>
      </c>
      <c r="Z416" s="18"/>
      <c r="AA416" s="89"/>
      <c r="AB416" s="18"/>
      <c r="AC416" s="24">
        <v>0</v>
      </c>
      <c r="AD416" s="24"/>
      <c r="AE416" s="49">
        <v>0</v>
      </c>
      <c r="AF416" s="18"/>
      <c r="AG416" s="18"/>
    </row>
    <row r="417" spans="1:33" ht="63">
      <c r="A417" s="8" t="s">
        <v>805</v>
      </c>
      <c r="B417" s="10" t="s">
        <v>1134</v>
      </c>
      <c r="C417" s="15" t="s">
        <v>2424</v>
      </c>
      <c r="D417" s="18"/>
      <c r="E417" s="24">
        <v>0</v>
      </c>
      <c r="F417" s="24"/>
      <c r="G417" s="24">
        <v>0</v>
      </c>
      <c r="H417" s="18"/>
      <c r="I417" s="18"/>
      <c r="J417" s="18"/>
      <c r="K417" s="24">
        <v>0</v>
      </c>
      <c r="L417" s="24"/>
      <c r="M417" s="49">
        <v>0</v>
      </c>
      <c r="N417" s="41"/>
      <c r="O417" s="41"/>
      <c r="P417" s="18">
        <v>4</v>
      </c>
      <c r="Q417" s="24">
        <v>0</v>
      </c>
      <c r="R417" s="24"/>
      <c r="S417" s="24">
        <v>1.40</v>
      </c>
      <c r="T417" s="18"/>
      <c r="U417" s="18"/>
      <c r="V417" s="18"/>
      <c r="W417" s="24">
        <v>0</v>
      </c>
      <c r="X417" s="24"/>
      <c r="Y417" s="49">
        <v>0</v>
      </c>
      <c r="Z417" s="18"/>
      <c r="AA417" s="89"/>
      <c r="AB417" s="18"/>
      <c r="AC417" s="24">
        <v>0</v>
      </c>
      <c r="AD417" s="24"/>
      <c r="AE417" s="49">
        <v>0</v>
      </c>
      <c r="AF417" s="18"/>
      <c r="AG417" s="18"/>
    </row>
    <row r="418" spans="1:33" ht="141.75">
      <c r="A418" s="8" t="s">
        <v>804</v>
      </c>
      <c r="B418" s="10" t="s">
        <v>1135</v>
      </c>
      <c r="C418" s="15" t="s">
        <v>1136</v>
      </c>
      <c r="D418" s="18">
        <v>4</v>
      </c>
      <c r="E418" s="24">
        <v>0.63</v>
      </c>
      <c r="F418" s="24"/>
      <c r="G418" s="24">
        <v>0</v>
      </c>
      <c r="H418" s="18"/>
      <c r="I418" s="18"/>
      <c r="J418" s="18"/>
      <c r="K418" s="24">
        <v>0</v>
      </c>
      <c r="L418" s="24"/>
      <c r="M418" s="49">
        <v>0</v>
      </c>
      <c r="N418" s="41"/>
      <c r="O418" s="41"/>
      <c r="P418" s="18"/>
      <c r="Q418" s="24">
        <v>0</v>
      </c>
      <c r="R418" s="24"/>
      <c r="S418" s="24">
        <v>0</v>
      </c>
      <c r="T418" s="18"/>
      <c r="U418" s="18"/>
      <c r="V418" s="18"/>
      <c r="W418" s="24">
        <v>0</v>
      </c>
      <c r="X418" s="24"/>
      <c r="Y418" s="49">
        <v>0</v>
      </c>
      <c r="Z418" s="18"/>
      <c r="AA418" s="89"/>
      <c r="AB418" s="18"/>
      <c r="AC418" s="24">
        <v>0</v>
      </c>
      <c r="AD418" s="24"/>
      <c r="AE418" s="49">
        <v>0</v>
      </c>
      <c r="AF418" s="18"/>
      <c r="AG418" s="18"/>
    </row>
    <row r="419" spans="1:33" ht="63">
      <c r="A419" s="8" t="s">
        <v>805</v>
      </c>
      <c r="B419" s="10" t="s">
        <v>198</v>
      </c>
      <c r="C419" s="15" t="s">
        <v>2425</v>
      </c>
      <c r="D419" s="18"/>
      <c r="E419" s="24">
        <v>0</v>
      </c>
      <c r="F419" s="24"/>
      <c r="G419" s="24">
        <v>0</v>
      </c>
      <c r="H419" s="18"/>
      <c r="I419" s="18"/>
      <c r="J419" s="18"/>
      <c r="K419" s="24">
        <v>0</v>
      </c>
      <c r="L419" s="24"/>
      <c r="M419" s="49">
        <v>0</v>
      </c>
      <c r="N419" s="41"/>
      <c r="O419" s="41"/>
      <c r="P419" s="18"/>
      <c r="Q419" s="24">
        <v>0</v>
      </c>
      <c r="R419" s="24"/>
      <c r="S419" s="24">
        <v>0</v>
      </c>
      <c r="T419" s="18"/>
      <c r="U419" s="18"/>
      <c r="V419" s="18">
        <v>4</v>
      </c>
      <c r="W419" s="24">
        <v>0</v>
      </c>
      <c r="X419" s="24"/>
      <c r="Y419" s="49">
        <v>2</v>
      </c>
      <c r="Z419" s="18"/>
      <c r="AA419" s="89"/>
      <c r="AB419" s="18"/>
      <c r="AC419" s="24">
        <v>0</v>
      </c>
      <c r="AD419" s="24"/>
      <c r="AE419" s="49">
        <v>0</v>
      </c>
      <c r="AF419" s="18"/>
      <c r="AG419" s="18"/>
    </row>
    <row r="420" spans="1:33" ht="94.5">
      <c r="A420" s="8" t="s">
        <v>804</v>
      </c>
      <c r="B420" s="10" t="s">
        <v>1137</v>
      </c>
      <c r="C420" s="15" t="s">
        <v>1138</v>
      </c>
      <c r="D420" s="18"/>
      <c r="E420" s="24">
        <v>0</v>
      </c>
      <c r="F420" s="24"/>
      <c r="G420" s="24">
        <v>0</v>
      </c>
      <c r="H420" s="18"/>
      <c r="I420" s="18"/>
      <c r="J420" s="18">
        <v>4</v>
      </c>
      <c r="K420" s="24">
        <v>0</v>
      </c>
      <c r="L420" s="24"/>
      <c r="M420" s="49">
        <v>0</v>
      </c>
      <c r="N420" s="41"/>
      <c r="O420" s="41"/>
      <c r="P420" s="18"/>
      <c r="Q420" s="24">
        <v>0</v>
      </c>
      <c r="R420" s="24"/>
      <c r="S420" s="24">
        <v>0</v>
      </c>
      <c r="T420" s="18"/>
      <c r="U420" s="18"/>
      <c r="V420" s="18"/>
      <c r="W420" s="24">
        <v>0</v>
      </c>
      <c r="X420" s="24"/>
      <c r="Y420" s="49">
        <v>0</v>
      </c>
      <c r="Z420" s="18"/>
      <c r="AA420" s="89"/>
      <c r="AB420" s="18"/>
      <c r="AC420" s="24">
        <v>0</v>
      </c>
      <c r="AD420" s="24"/>
      <c r="AE420" s="49">
        <v>0</v>
      </c>
      <c r="AF420" s="18"/>
      <c r="AG420" s="18"/>
    </row>
    <row r="421" spans="1:33" ht="141.75">
      <c r="A421" s="8" t="s">
        <v>805</v>
      </c>
      <c r="B421" s="10" t="s">
        <v>1139</v>
      </c>
      <c r="C421" s="15" t="s">
        <v>1140</v>
      </c>
      <c r="D421" s="18">
        <v>4</v>
      </c>
      <c r="E421" s="24">
        <v>0</v>
      </c>
      <c r="F421" s="24"/>
      <c r="G421" s="24">
        <v>3.10</v>
      </c>
      <c r="H421" s="18"/>
      <c r="I421" s="18"/>
      <c r="J421" s="18"/>
      <c r="K421" s="24">
        <v>0</v>
      </c>
      <c r="L421" s="24"/>
      <c r="M421" s="49">
        <v>0</v>
      </c>
      <c r="N421" s="41"/>
      <c r="O421" s="41"/>
      <c r="P421" s="18"/>
      <c r="Q421" s="24">
        <v>0</v>
      </c>
      <c r="R421" s="24"/>
      <c r="S421" s="24">
        <v>0</v>
      </c>
      <c r="T421" s="18"/>
      <c r="U421" s="18"/>
      <c r="V421" s="18"/>
      <c r="W421" s="24">
        <v>0</v>
      </c>
      <c r="X421" s="24"/>
      <c r="Y421" s="49">
        <v>0</v>
      </c>
      <c r="Z421" s="18"/>
      <c r="AA421" s="89"/>
      <c r="AB421" s="18"/>
      <c r="AC421" s="24">
        <v>0</v>
      </c>
      <c r="AD421" s="24"/>
      <c r="AE421" s="49">
        <v>0</v>
      </c>
      <c r="AF421" s="18"/>
      <c r="AG421" s="18"/>
    </row>
    <row r="422" spans="1:33" ht="94.5">
      <c r="A422" s="8" t="s">
        <v>804</v>
      </c>
      <c r="B422" s="10" t="s">
        <v>1141</v>
      </c>
      <c r="C422" s="15" t="s">
        <v>2426</v>
      </c>
      <c r="D422" s="18">
        <v>4</v>
      </c>
      <c r="E422" s="24">
        <v>0.63</v>
      </c>
      <c r="F422" s="24"/>
      <c r="G422" s="24">
        <v>0</v>
      </c>
      <c r="H422" s="18"/>
      <c r="I422" s="18"/>
      <c r="J422" s="18"/>
      <c r="K422" s="24">
        <v>0</v>
      </c>
      <c r="L422" s="24"/>
      <c r="M422" s="49">
        <v>0</v>
      </c>
      <c r="N422" s="41"/>
      <c r="O422" s="41"/>
      <c r="P422" s="18"/>
      <c r="Q422" s="24">
        <v>0</v>
      </c>
      <c r="R422" s="24"/>
      <c r="S422" s="24">
        <v>0</v>
      </c>
      <c r="T422" s="18"/>
      <c r="U422" s="18"/>
      <c r="V422" s="18"/>
      <c r="W422" s="24">
        <v>0</v>
      </c>
      <c r="X422" s="24"/>
      <c r="Y422" s="49">
        <v>0</v>
      </c>
      <c r="Z422" s="18"/>
      <c r="AA422" s="89"/>
      <c r="AB422" s="18"/>
      <c r="AC422" s="24">
        <v>0</v>
      </c>
      <c r="AD422" s="24"/>
      <c r="AE422" s="49">
        <v>0</v>
      </c>
      <c r="AF422" s="18"/>
      <c r="AG422" s="18"/>
    </row>
    <row r="423" spans="1:33" ht="47.25">
      <c r="A423" s="8" t="s">
        <v>805</v>
      </c>
      <c r="B423" s="10" t="s">
        <v>1142</v>
      </c>
      <c r="C423" s="15" t="s">
        <v>2427</v>
      </c>
      <c r="D423" s="18">
        <v>4</v>
      </c>
      <c r="E423" s="24">
        <v>0</v>
      </c>
      <c r="F423" s="24"/>
      <c r="G423" s="24">
        <v>0.11</v>
      </c>
      <c r="H423" s="18"/>
      <c r="I423" s="18"/>
      <c r="J423" s="18"/>
      <c r="K423" s="24">
        <v>0</v>
      </c>
      <c r="L423" s="24"/>
      <c r="M423" s="49">
        <v>0</v>
      </c>
      <c r="N423" s="41"/>
      <c r="O423" s="41"/>
      <c r="P423" s="18"/>
      <c r="Q423" s="24">
        <v>0</v>
      </c>
      <c r="R423" s="24"/>
      <c r="S423" s="24">
        <v>0</v>
      </c>
      <c r="T423" s="18"/>
      <c r="U423" s="18"/>
      <c r="V423" s="18"/>
      <c r="W423" s="24">
        <v>0</v>
      </c>
      <c r="X423" s="24"/>
      <c r="Y423" s="49">
        <v>0</v>
      </c>
      <c r="Z423" s="18"/>
      <c r="AA423" s="89"/>
      <c r="AB423" s="18"/>
      <c r="AC423" s="24">
        <v>0</v>
      </c>
      <c r="AD423" s="24"/>
      <c r="AE423" s="49">
        <v>0</v>
      </c>
      <c r="AF423" s="18"/>
      <c r="AG423" s="18"/>
    </row>
    <row r="424" spans="1:33" ht="47.25">
      <c r="A424" s="8" t="s">
        <v>804</v>
      </c>
      <c r="B424" s="10" t="s">
        <v>1143</v>
      </c>
      <c r="C424" s="15" t="s">
        <v>2428</v>
      </c>
      <c r="D424" s="18"/>
      <c r="E424" s="24">
        <v>0</v>
      </c>
      <c r="F424" s="24"/>
      <c r="G424" s="24">
        <v>0</v>
      </c>
      <c r="H424" s="18"/>
      <c r="I424" s="18"/>
      <c r="J424" s="18">
        <v>4</v>
      </c>
      <c r="K424" s="24">
        <v>0</v>
      </c>
      <c r="L424" s="24"/>
      <c r="M424" s="49">
        <v>0</v>
      </c>
      <c r="N424" s="41"/>
      <c r="O424" s="41"/>
      <c r="P424" s="18"/>
      <c r="Q424" s="24">
        <v>0</v>
      </c>
      <c r="R424" s="24"/>
      <c r="S424" s="24">
        <v>0</v>
      </c>
      <c r="T424" s="18"/>
      <c r="U424" s="18"/>
      <c r="V424" s="18"/>
      <c r="W424" s="24">
        <v>0</v>
      </c>
      <c r="X424" s="24"/>
      <c r="Y424" s="49">
        <v>0</v>
      </c>
      <c r="Z424" s="18"/>
      <c r="AA424" s="89"/>
      <c r="AB424" s="18"/>
      <c r="AC424" s="24">
        <v>0</v>
      </c>
      <c r="AD424" s="24"/>
      <c r="AE424" s="49">
        <v>0</v>
      </c>
      <c r="AF424" s="18"/>
      <c r="AG424" s="18"/>
    </row>
    <row r="425" spans="1:33" ht="47.25">
      <c r="A425" s="8" t="s">
        <v>804</v>
      </c>
      <c r="B425" s="10" t="s">
        <v>1144</v>
      </c>
      <c r="C425" s="15" t="s">
        <v>1145</v>
      </c>
      <c r="D425" s="18"/>
      <c r="E425" s="24">
        <v>0</v>
      </c>
      <c r="F425" s="24"/>
      <c r="G425" s="24">
        <v>0</v>
      </c>
      <c r="H425" s="18"/>
      <c r="I425" s="18"/>
      <c r="J425" s="18">
        <v>4</v>
      </c>
      <c r="K425" s="24">
        <v>0.80</v>
      </c>
      <c r="L425" s="24"/>
      <c r="M425" s="49">
        <v>0.92300000000000004</v>
      </c>
      <c r="N425" s="41"/>
      <c r="O425" s="41"/>
      <c r="P425" s="18"/>
      <c r="Q425" s="24">
        <v>0</v>
      </c>
      <c r="R425" s="24"/>
      <c r="S425" s="24">
        <v>0</v>
      </c>
      <c r="T425" s="18"/>
      <c r="U425" s="18"/>
      <c r="V425" s="18"/>
      <c r="W425" s="24">
        <v>0</v>
      </c>
      <c r="X425" s="24"/>
      <c r="Y425" s="49">
        <v>0</v>
      </c>
      <c r="Z425" s="18"/>
      <c r="AA425" s="89"/>
      <c r="AB425" s="18"/>
      <c r="AC425" s="24">
        <v>0</v>
      </c>
      <c r="AD425" s="24"/>
      <c r="AE425" s="49">
        <v>0</v>
      </c>
      <c r="AF425" s="18"/>
      <c r="AG425" s="18"/>
    </row>
    <row r="426" spans="1:33" ht="78.75">
      <c r="A426" s="8" t="s">
        <v>804</v>
      </c>
      <c r="B426" s="10" t="s">
        <v>1146</v>
      </c>
      <c r="C426" s="15" t="s">
        <v>1147</v>
      </c>
      <c r="D426" s="18">
        <v>4</v>
      </c>
      <c r="E426" s="24">
        <v>0.40</v>
      </c>
      <c r="F426" s="24"/>
      <c r="G426" s="24">
        <v>0</v>
      </c>
      <c r="H426" s="18"/>
      <c r="I426" s="18"/>
      <c r="J426" s="18"/>
      <c r="K426" s="24">
        <v>0</v>
      </c>
      <c r="L426" s="24"/>
      <c r="M426" s="49">
        <v>0</v>
      </c>
      <c r="N426" s="41"/>
      <c r="O426" s="41"/>
      <c r="P426" s="18"/>
      <c r="Q426" s="24">
        <v>0</v>
      </c>
      <c r="R426" s="24"/>
      <c r="S426" s="24">
        <v>0</v>
      </c>
      <c r="T426" s="18"/>
      <c r="U426" s="18"/>
      <c r="V426" s="18"/>
      <c r="W426" s="24">
        <v>0</v>
      </c>
      <c r="X426" s="24"/>
      <c r="Y426" s="49">
        <v>0</v>
      </c>
      <c r="Z426" s="18"/>
      <c r="AA426" s="89"/>
      <c r="AB426" s="18"/>
      <c r="AC426" s="24">
        <v>0</v>
      </c>
      <c r="AD426" s="24"/>
      <c r="AE426" s="49">
        <v>0</v>
      </c>
      <c r="AF426" s="18"/>
      <c r="AG426" s="18"/>
    </row>
    <row r="427" spans="1:33" ht="47.25">
      <c r="A427" s="8" t="s">
        <v>804</v>
      </c>
      <c r="B427" s="10" t="s">
        <v>1148</v>
      </c>
      <c r="C427" s="15" t="s">
        <v>1149</v>
      </c>
      <c r="D427" s="18"/>
      <c r="E427" s="24">
        <v>0</v>
      </c>
      <c r="F427" s="24"/>
      <c r="G427" s="24">
        <v>0</v>
      </c>
      <c r="H427" s="18"/>
      <c r="I427" s="18"/>
      <c r="J427" s="18">
        <v>4</v>
      </c>
      <c r="K427" s="24">
        <v>2</v>
      </c>
      <c r="L427" s="24"/>
      <c r="M427" s="49">
        <v>0</v>
      </c>
      <c r="N427" s="41"/>
      <c r="O427" s="41"/>
      <c r="P427" s="18"/>
      <c r="Q427" s="24">
        <v>0</v>
      </c>
      <c r="R427" s="24"/>
      <c r="S427" s="24">
        <v>0</v>
      </c>
      <c r="T427" s="18"/>
      <c r="U427" s="18"/>
      <c r="V427" s="18"/>
      <c r="W427" s="24">
        <v>0</v>
      </c>
      <c r="X427" s="24"/>
      <c r="Y427" s="49">
        <v>0</v>
      </c>
      <c r="Z427" s="18"/>
      <c r="AA427" s="89"/>
      <c r="AB427" s="18"/>
      <c r="AC427" s="24">
        <v>0</v>
      </c>
      <c r="AD427" s="24"/>
      <c r="AE427" s="49">
        <v>0</v>
      </c>
      <c r="AF427" s="18"/>
      <c r="AG427" s="18"/>
    </row>
    <row r="428" spans="1:33" ht="78.75">
      <c r="A428" s="8" t="s">
        <v>805</v>
      </c>
      <c r="B428" s="10" t="s">
        <v>1150</v>
      </c>
      <c r="C428" s="15" t="s">
        <v>1151</v>
      </c>
      <c r="D428" s="18"/>
      <c r="E428" s="24">
        <v>0</v>
      </c>
      <c r="F428" s="24"/>
      <c r="G428" s="24">
        <v>0</v>
      </c>
      <c r="H428" s="18"/>
      <c r="I428" s="18"/>
      <c r="J428" s="18">
        <v>4</v>
      </c>
      <c r="K428" s="24">
        <v>0</v>
      </c>
      <c r="L428" s="24"/>
      <c r="M428" s="49">
        <v>0</v>
      </c>
      <c r="N428" s="41"/>
      <c r="O428" s="41"/>
      <c r="P428" s="18"/>
      <c r="Q428" s="24">
        <v>0</v>
      </c>
      <c r="R428" s="24"/>
      <c r="S428" s="24">
        <v>4</v>
      </c>
      <c r="T428" s="18"/>
      <c r="U428" s="18"/>
      <c r="V428" s="18"/>
      <c r="W428" s="24">
        <v>0</v>
      </c>
      <c r="X428" s="24"/>
      <c r="Y428" s="49">
        <v>0</v>
      </c>
      <c r="Z428" s="18"/>
      <c r="AA428" s="89"/>
      <c r="AB428" s="18"/>
      <c r="AC428" s="24">
        <v>0</v>
      </c>
      <c r="AD428" s="24"/>
      <c r="AE428" s="49">
        <v>0</v>
      </c>
      <c r="AF428" s="18"/>
      <c r="AG428" s="18"/>
    </row>
    <row r="429" spans="1:33" ht="47.25">
      <c r="A429" s="8" t="s">
        <v>804</v>
      </c>
      <c r="B429" s="10" t="s">
        <v>1152</v>
      </c>
      <c r="C429" s="15" t="s">
        <v>1153</v>
      </c>
      <c r="D429" s="18"/>
      <c r="E429" s="24">
        <v>0</v>
      </c>
      <c r="F429" s="24"/>
      <c r="G429" s="24">
        <v>0</v>
      </c>
      <c r="H429" s="18"/>
      <c r="I429" s="18"/>
      <c r="J429" s="18">
        <v>4</v>
      </c>
      <c r="K429" s="24">
        <v>2</v>
      </c>
      <c r="L429" s="24"/>
      <c r="M429" s="49">
        <v>0</v>
      </c>
      <c r="N429" s="41"/>
      <c r="O429" s="41"/>
      <c r="P429" s="18"/>
      <c r="Q429" s="24">
        <v>0</v>
      </c>
      <c r="R429" s="24"/>
      <c r="S429" s="24">
        <v>0</v>
      </c>
      <c r="T429" s="18"/>
      <c r="U429" s="18"/>
      <c r="V429" s="18"/>
      <c r="W429" s="24">
        <v>0</v>
      </c>
      <c r="X429" s="24"/>
      <c r="Y429" s="49">
        <v>0</v>
      </c>
      <c r="Z429" s="18"/>
      <c r="AA429" s="89"/>
      <c r="AB429" s="18"/>
      <c r="AC429" s="24">
        <v>0</v>
      </c>
      <c r="AD429" s="24"/>
      <c r="AE429" s="49">
        <v>0</v>
      </c>
      <c r="AF429" s="18"/>
      <c r="AG429" s="18"/>
    </row>
    <row r="430" spans="1:33" ht="78.75">
      <c r="A430" s="8" t="s">
        <v>804</v>
      </c>
      <c r="B430" s="10" t="s">
        <v>1154</v>
      </c>
      <c r="C430" s="15" t="s">
        <v>1155</v>
      </c>
      <c r="D430" s="18">
        <v>4</v>
      </c>
      <c r="E430" s="24">
        <v>1.26</v>
      </c>
      <c r="F430" s="24"/>
      <c r="G430" s="24">
        <v>0</v>
      </c>
      <c r="H430" s="18"/>
      <c r="I430" s="18"/>
      <c r="J430" s="18"/>
      <c r="K430" s="24">
        <v>0</v>
      </c>
      <c r="L430" s="24"/>
      <c r="M430" s="49">
        <v>0</v>
      </c>
      <c r="N430" s="41"/>
      <c r="O430" s="41"/>
      <c r="P430" s="18"/>
      <c r="Q430" s="24">
        <v>0</v>
      </c>
      <c r="R430" s="24"/>
      <c r="S430" s="24">
        <v>0</v>
      </c>
      <c r="T430" s="18"/>
      <c r="U430" s="18"/>
      <c r="V430" s="18"/>
      <c r="W430" s="24">
        <v>0</v>
      </c>
      <c r="X430" s="24"/>
      <c r="Y430" s="49">
        <v>0</v>
      </c>
      <c r="Z430" s="18"/>
      <c r="AA430" s="89"/>
      <c r="AB430" s="18"/>
      <c r="AC430" s="24">
        <v>0</v>
      </c>
      <c r="AD430" s="24"/>
      <c r="AE430" s="49">
        <v>0</v>
      </c>
      <c r="AF430" s="18"/>
      <c r="AG430" s="18"/>
    </row>
    <row r="431" spans="1:33" ht="78.75">
      <c r="A431" s="8" t="s">
        <v>804</v>
      </c>
      <c r="B431" s="10" t="s">
        <v>1156</v>
      </c>
      <c r="C431" s="15" t="s">
        <v>1157</v>
      </c>
      <c r="D431" s="18">
        <v>4</v>
      </c>
      <c r="E431" s="24">
        <v>0</v>
      </c>
      <c r="F431" s="24"/>
      <c r="G431" s="24">
        <v>0</v>
      </c>
      <c r="H431" s="18"/>
      <c r="I431" s="18"/>
      <c r="J431" s="18"/>
      <c r="K431" s="24">
        <v>0</v>
      </c>
      <c r="L431" s="24"/>
      <c r="M431" s="49">
        <v>0</v>
      </c>
      <c r="N431" s="41"/>
      <c r="O431" s="41"/>
      <c r="P431" s="18"/>
      <c r="Q431" s="24">
        <v>0</v>
      </c>
      <c r="R431" s="24"/>
      <c r="S431" s="24">
        <v>0</v>
      </c>
      <c r="T431" s="18"/>
      <c r="U431" s="18"/>
      <c r="V431" s="18"/>
      <c r="W431" s="24">
        <v>0</v>
      </c>
      <c r="X431" s="24"/>
      <c r="Y431" s="49">
        <v>0</v>
      </c>
      <c r="Z431" s="18"/>
      <c r="AA431" s="89"/>
      <c r="AB431" s="18"/>
      <c r="AC431" s="24">
        <v>0</v>
      </c>
      <c r="AD431" s="24"/>
      <c r="AE431" s="49">
        <v>0</v>
      </c>
      <c r="AF431" s="18"/>
      <c r="AG431" s="18"/>
    </row>
    <row r="432" spans="1:33" ht="47.25">
      <c r="A432" s="8" t="s">
        <v>805</v>
      </c>
      <c r="B432" s="10" t="s">
        <v>1158</v>
      </c>
      <c r="C432" s="15" t="s">
        <v>1159</v>
      </c>
      <c r="D432" s="18"/>
      <c r="E432" s="24">
        <v>0</v>
      </c>
      <c r="F432" s="24"/>
      <c r="G432" s="24">
        <v>0</v>
      </c>
      <c r="H432" s="18"/>
      <c r="I432" s="18"/>
      <c r="J432" s="18">
        <v>4</v>
      </c>
      <c r="K432" s="24">
        <v>0</v>
      </c>
      <c r="L432" s="24"/>
      <c r="M432" s="49">
        <v>7.20</v>
      </c>
      <c r="N432" s="41"/>
      <c r="O432" s="41"/>
      <c r="P432" s="18"/>
      <c r="Q432" s="24">
        <v>0</v>
      </c>
      <c r="R432" s="24"/>
      <c r="S432" s="24">
        <v>0</v>
      </c>
      <c r="T432" s="18"/>
      <c r="U432" s="18"/>
      <c r="V432" s="18"/>
      <c r="W432" s="24">
        <v>0</v>
      </c>
      <c r="X432" s="24"/>
      <c r="Y432" s="49">
        <v>0</v>
      </c>
      <c r="Z432" s="18"/>
      <c r="AA432" s="89"/>
      <c r="AB432" s="18"/>
      <c r="AC432" s="24">
        <v>0</v>
      </c>
      <c r="AD432" s="24"/>
      <c r="AE432" s="49">
        <v>0</v>
      </c>
      <c r="AF432" s="18"/>
      <c r="AG432" s="18"/>
    </row>
    <row r="433" spans="1:33" ht="47.25">
      <c r="A433" s="8" t="s">
        <v>804</v>
      </c>
      <c r="B433" s="10" t="s">
        <v>1160</v>
      </c>
      <c r="C433" s="15" t="s">
        <v>1161</v>
      </c>
      <c r="D433" s="18">
        <v>4</v>
      </c>
      <c r="E433" s="24">
        <v>0</v>
      </c>
      <c r="F433" s="24"/>
      <c r="G433" s="24">
        <v>0</v>
      </c>
      <c r="H433" s="18"/>
      <c r="I433" s="18"/>
      <c r="J433" s="18"/>
      <c r="K433" s="24">
        <v>0</v>
      </c>
      <c r="L433" s="24"/>
      <c r="M433" s="49">
        <v>0</v>
      </c>
      <c r="N433" s="41"/>
      <c r="O433" s="41"/>
      <c r="P433" s="18"/>
      <c r="Q433" s="24">
        <v>0</v>
      </c>
      <c r="R433" s="24"/>
      <c r="S433" s="24">
        <v>0</v>
      </c>
      <c r="T433" s="18"/>
      <c r="U433" s="18"/>
      <c r="V433" s="18"/>
      <c r="W433" s="24">
        <v>0</v>
      </c>
      <c r="X433" s="24"/>
      <c r="Y433" s="49">
        <v>0</v>
      </c>
      <c r="Z433" s="18"/>
      <c r="AA433" s="89"/>
      <c r="AB433" s="18"/>
      <c r="AC433" s="24">
        <v>0</v>
      </c>
      <c r="AD433" s="24"/>
      <c r="AE433" s="49">
        <v>0</v>
      </c>
      <c r="AF433" s="18"/>
      <c r="AG433" s="18"/>
    </row>
    <row r="434" spans="1:33" ht="110.25">
      <c r="A434" s="8" t="s">
        <v>804</v>
      </c>
      <c r="B434" s="10" t="s">
        <v>1162</v>
      </c>
      <c r="C434" s="15" t="s">
        <v>2429</v>
      </c>
      <c r="D434" s="18">
        <v>4</v>
      </c>
      <c r="E434" s="24">
        <v>1.26</v>
      </c>
      <c r="F434" s="24"/>
      <c r="G434" s="24">
        <v>0</v>
      </c>
      <c r="H434" s="18"/>
      <c r="I434" s="18"/>
      <c r="J434" s="18"/>
      <c r="K434" s="24">
        <v>0</v>
      </c>
      <c r="L434" s="24"/>
      <c r="M434" s="49">
        <v>0</v>
      </c>
      <c r="N434" s="41"/>
      <c r="O434" s="41"/>
      <c r="P434" s="18"/>
      <c r="Q434" s="24">
        <v>0</v>
      </c>
      <c r="R434" s="24"/>
      <c r="S434" s="24">
        <v>0</v>
      </c>
      <c r="T434" s="18"/>
      <c r="U434" s="18"/>
      <c r="V434" s="18"/>
      <c r="W434" s="24">
        <v>0</v>
      </c>
      <c r="X434" s="24"/>
      <c r="Y434" s="49">
        <v>0</v>
      </c>
      <c r="Z434" s="18"/>
      <c r="AA434" s="89"/>
      <c r="AB434" s="18"/>
      <c r="AC434" s="24">
        <v>0</v>
      </c>
      <c r="AD434" s="24"/>
      <c r="AE434" s="49">
        <v>0</v>
      </c>
      <c r="AF434" s="18"/>
      <c r="AG434" s="18"/>
    </row>
    <row r="435" spans="1:33" ht="47.25">
      <c r="A435" s="8" t="s">
        <v>804</v>
      </c>
      <c r="B435" s="10" t="s">
        <v>1163</v>
      </c>
      <c r="C435" s="15" t="s">
        <v>2430</v>
      </c>
      <c r="D435" s="18">
        <v>4</v>
      </c>
      <c r="E435" s="24">
        <v>1.26</v>
      </c>
      <c r="F435" s="24"/>
      <c r="G435" s="24">
        <v>0</v>
      </c>
      <c r="H435" s="18"/>
      <c r="I435" s="18"/>
      <c r="J435" s="18"/>
      <c r="K435" s="24">
        <v>0</v>
      </c>
      <c r="L435" s="24"/>
      <c r="M435" s="49">
        <v>0</v>
      </c>
      <c r="N435" s="41"/>
      <c r="O435" s="41"/>
      <c r="P435" s="18"/>
      <c r="Q435" s="24">
        <v>0</v>
      </c>
      <c r="R435" s="24"/>
      <c r="S435" s="24">
        <v>0</v>
      </c>
      <c r="T435" s="18"/>
      <c r="U435" s="18"/>
      <c r="V435" s="18"/>
      <c r="W435" s="24">
        <v>0</v>
      </c>
      <c r="X435" s="24"/>
      <c r="Y435" s="49">
        <v>0</v>
      </c>
      <c r="Z435" s="18"/>
      <c r="AA435" s="89"/>
      <c r="AB435" s="18"/>
      <c r="AC435" s="24">
        <v>0</v>
      </c>
      <c r="AD435" s="24"/>
      <c r="AE435" s="49">
        <v>0</v>
      </c>
      <c r="AF435" s="18"/>
      <c r="AG435" s="18"/>
    </row>
    <row r="436" spans="1:33" ht="63">
      <c r="A436" s="8" t="s">
        <v>805</v>
      </c>
      <c r="B436" s="10" t="s">
        <v>1164</v>
      </c>
      <c r="C436" s="15" t="s">
        <v>2431</v>
      </c>
      <c r="D436" s="18">
        <v>4</v>
      </c>
      <c r="E436" s="24">
        <v>0</v>
      </c>
      <c r="F436" s="24"/>
      <c r="G436" s="24">
        <v>1.5</v>
      </c>
      <c r="H436" s="18"/>
      <c r="I436" s="18"/>
      <c r="J436" s="18"/>
      <c r="K436" s="24">
        <v>0</v>
      </c>
      <c r="L436" s="24"/>
      <c r="M436" s="49">
        <v>0</v>
      </c>
      <c r="N436" s="41"/>
      <c r="O436" s="41"/>
      <c r="P436" s="18"/>
      <c r="Q436" s="24">
        <v>0</v>
      </c>
      <c r="R436" s="24"/>
      <c r="S436" s="24">
        <v>0</v>
      </c>
      <c r="T436" s="18"/>
      <c r="U436" s="18"/>
      <c r="V436" s="18"/>
      <c r="W436" s="24">
        <v>0</v>
      </c>
      <c r="X436" s="24"/>
      <c r="Y436" s="49">
        <v>0</v>
      </c>
      <c r="Z436" s="18"/>
      <c r="AA436" s="89"/>
      <c r="AB436" s="18"/>
      <c r="AC436" s="24">
        <v>0</v>
      </c>
      <c r="AD436" s="24"/>
      <c r="AE436" s="49">
        <v>0</v>
      </c>
      <c r="AF436" s="18"/>
      <c r="AG436" s="18"/>
    </row>
    <row r="437" spans="1:33" ht="47.25">
      <c r="A437" s="8" t="s">
        <v>804</v>
      </c>
      <c r="B437" s="10" t="s">
        <v>1165</v>
      </c>
      <c r="C437" s="15" t="s">
        <v>1166</v>
      </c>
      <c r="D437" s="18">
        <v>4</v>
      </c>
      <c r="E437" s="24">
        <v>0</v>
      </c>
      <c r="F437" s="24"/>
      <c r="G437" s="24">
        <v>0</v>
      </c>
      <c r="H437" s="18"/>
      <c r="I437" s="18"/>
      <c r="J437" s="18"/>
      <c r="K437" s="24">
        <v>0</v>
      </c>
      <c r="L437" s="24"/>
      <c r="M437" s="49">
        <v>0</v>
      </c>
      <c r="N437" s="41"/>
      <c r="O437" s="41"/>
      <c r="P437" s="18"/>
      <c r="Q437" s="24">
        <v>0</v>
      </c>
      <c r="R437" s="24"/>
      <c r="S437" s="24">
        <v>0</v>
      </c>
      <c r="T437" s="18"/>
      <c r="U437" s="18"/>
      <c r="V437" s="18"/>
      <c r="W437" s="24">
        <v>0</v>
      </c>
      <c r="X437" s="24"/>
      <c r="Y437" s="49">
        <v>0</v>
      </c>
      <c r="Z437" s="18"/>
      <c r="AA437" s="89"/>
      <c r="AB437" s="18"/>
      <c r="AC437" s="24">
        <v>0</v>
      </c>
      <c r="AD437" s="24"/>
      <c r="AE437" s="49">
        <v>0</v>
      </c>
      <c r="AF437" s="18"/>
      <c r="AG437" s="18"/>
    </row>
    <row r="438" spans="1:33" ht="47.25">
      <c r="A438" s="8" t="s">
        <v>804</v>
      </c>
      <c r="B438" s="10" t="s">
        <v>1167</v>
      </c>
      <c r="C438" s="15" t="s">
        <v>1168</v>
      </c>
      <c r="D438" s="18"/>
      <c r="E438" s="24">
        <v>0</v>
      </c>
      <c r="F438" s="24"/>
      <c r="G438" s="24">
        <v>0</v>
      </c>
      <c r="H438" s="18"/>
      <c r="I438" s="18"/>
      <c r="J438" s="18">
        <v>4</v>
      </c>
      <c r="K438" s="24">
        <v>0</v>
      </c>
      <c r="L438" s="24"/>
      <c r="M438" s="49">
        <v>0</v>
      </c>
      <c r="N438" s="41"/>
      <c r="O438" s="41"/>
      <c r="P438" s="18"/>
      <c r="Q438" s="24">
        <v>0</v>
      </c>
      <c r="R438" s="24"/>
      <c r="S438" s="24">
        <v>0</v>
      </c>
      <c r="T438" s="18"/>
      <c r="U438" s="18"/>
      <c r="V438" s="18"/>
      <c r="W438" s="24">
        <v>0</v>
      </c>
      <c r="X438" s="24"/>
      <c r="Y438" s="49">
        <v>0</v>
      </c>
      <c r="Z438" s="18"/>
      <c r="AA438" s="89"/>
      <c r="AB438" s="18"/>
      <c r="AC438" s="24">
        <v>0</v>
      </c>
      <c r="AD438" s="24"/>
      <c r="AE438" s="49">
        <v>0</v>
      </c>
      <c r="AF438" s="18"/>
      <c r="AG438" s="18"/>
    </row>
    <row r="439" spans="1:33" ht="110.25">
      <c r="A439" s="8" t="s">
        <v>805</v>
      </c>
      <c r="B439" s="10" t="s">
        <v>1169</v>
      </c>
      <c r="C439" s="15" t="s">
        <v>1170</v>
      </c>
      <c r="D439" s="18"/>
      <c r="E439" s="24">
        <v>0</v>
      </c>
      <c r="F439" s="24"/>
      <c r="G439" s="24">
        <v>0</v>
      </c>
      <c r="H439" s="18"/>
      <c r="I439" s="18"/>
      <c r="J439" s="18">
        <v>4</v>
      </c>
      <c r="K439" s="24">
        <v>0</v>
      </c>
      <c r="L439" s="24"/>
      <c r="M439" s="49">
        <v>8</v>
      </c>
      <c r="N439" s="41"/>
      <c r="O439" s="41"/>
      <c r="P439" s="18"/>
      <c r="Q439" s="24">
        <v>0</v>
      </c>
      <c r="R439" s="24"/>
      <c r="S439" s="24">
        <v>0</v>
      </c>
      <c r="T439" s="18"/>
      <c r="U439" s="18"/>
      <c r="V439" s="18"/>
      <c r="W439" s="24">
        <v>0</v>
      </c>
      <c r="X439" s="24"/>
      <c r="Y439" s="49">
        <v>0</v>
      </c>
      <c r="Z439" s="18"/>
      <c r="AA439" s="89"/>
      <c r="AB439" s="18"/>
      <c r="AC439" s="24">
        <v>0</v>
      </c>
      <c r="AD439" s="24"/>
      <c r="AE439" s="49">
        <v>0</v>
      </c>
      <c r="AF439" s="18"/>
      <c r="AG439" s="18"/>
    </row>
    <row r="440" spans="1:33" ht="47.25">
      <c r="A440" s="8" t="s">
        <v>804</v>
      </c>
      <c r="B440" s="10" t="s">
        <v>1171</v>
      </c>
      <c r="C440" s="15" t="s">
        <v>1172</v>
      </c>
      <c r="D440" s="18">
        <v>4</v>
      </c>
      <c r="E440" s="24">
        <v>1.26</v>
      </c>
      <c r="F440" s="24"/>
      <c r="G440" s="24">
        <v>0</v>
      </c>
      <c r="H440" s="18"/>
      <c r="I440" s="18"/>
      <c r="J440" s="18"/>
      <c r="K440" s="24">
        <v>0</v>
      </c>
      <c r="L440" s="24"/>
      <c r="M440" s="49">
        <v>0</v>
      </c>
      <c r="N440" s="41"/>
      <c r="O440" s="41"/>
      <c r="P440" s="18"/>
      <c r="Q440" s="24">
        <v>0</v>
      </c>
      <c r="R440" s="24"/>
      <c r="S440" s="24">
        <v>0</v>
      </c>
      <c r="T440" s="18"/>
      <c r="U440" s="18"/>
      <c r="V440" s="18"/>
      <c r="W440" s="24">
        <v>0</v>
      </c>
      <c r="X440" s="24"/>
      <c r="Y440" s="49">
        <v>0</v>
      </c>
      <c r="Z440" s="18"/>
      <c r="AA440" s="89"/>
      <c r="AB440" s="18"/>
      <c r="AC440" s="24">
        <v>0</v>
      </c>
      <c r="AD440" s="24"/>
      <c r="AE440" s="49">
        <v>0</v>
      </c>
      <c r="AF440" s="18"/>
      <c r="AG440" s="18"/>
    </row>
    <row r="441" spans="1:33" ht="47.25">
      <c r="A441" s="8" t="s">
        <v>804</v>
      </c>
      <c r="B441" s="10" t="s">
        <v>1173</v>
      </c>
      <c r="C441" s="15" t="s">
        <v>1174</v>
      </c>
      <c r="D441" s="18">
        <v>4</v>
      </c>
      <c r="E441" s="24">
        <v>0</v>
      </c>
      <c r="F441" s="24"/>
      <c r="G441" s="24">
        <v>0.35</v>
      </c>
      <c r="H441" s="18"/>
      <c r="I441" s="18"/>
      <c r="J441" s="18"/>
      <c r="K441" s="24">
        <v>0</v>
      </c>
      <c r="L441" s="24"/>
      <c r="M441" s="49">
        <v>0</v>
      </c>
      <c r="N441" s="41"/>
      <c r="O441" s="41"/>
      <c r="P441" s="18"/>
      <c r="Q441" s="24">
        <v>0</v>
      </c>
      <c r="R441" s="24"/>
      <c r="S441" s="24">
        <v>0</v>
      </c>
      <c r="T441" s="18"/>
      <c r="U441" s="18"/>
      <c r="V441" s="18"/>
      <c r="W441" s="24">
        <v>0</v>
      </c>
      <c r="X441" s="24"/>
      <c r="Y441" s="49">
        <v>0</v>
      </c>
      <c r="Z441" s="18"/>
      <c r="AA441" s="89"/>
      <c r="AB441" s="18"/>
      <c r="AC441" s="24">
        <v>0</v>
      </c>
      <c r="AD441" s="24"/>
      <c r="AE441" s="49">
        <v>0</v>
      </c>
      <c r="AF441" s="18"/>
      <c r="AG441" s="18"/>
    </row>
    <row r="442" spans="1:33" ht="47.25">
      <c r="A442" s="8" t="s">
        <v>804</v>
      </c>
      <c r="B442" s="10" t="s">
        <v>1175</v>
      </c>
      <c r="C442" s="15" t="s">
        <v>1176</v>
      </c>
      <c r="D442" s="18">
        <v>4</v>
      </c>
      <c r="E442" s="24">
        <v>0</v>
      </c>
      <c r="F442" s="24"/>
      <c r="G442" s="24">
        <v>0.10</v>
      </c>
      <c r="H442" s="18"/>
      <c r="I442" s="18"/>
      <c r="J442" s="18"/>
      <c r="K442" s="24">
        <v>0</v>
      </c>
      <c r="L442" s="24"/>
      <c r="M442" s="49">
        <v>0</v>
      </c>
      <c r="N442" s="41"/>
      <c r="O442" s="41"/>
      <c r="P442" s="18"/>
      <c r="Q442" s="24">
        <v>0</v>
      </c>
      <c r="R442" s="24"/>
      <c r="S442" s="24">
        <v>0</v>
      </c>
      <c r="T442" s="18"/>
      <c r="U442" s="18"/>
      <c r="V442" s="18"/>
      <c r="W442" s="24">
        <v>0</v>
      </c>
      <c r="X442" s="24"/>
      <c r="Y442" s="49">
        <v>0</v>
      </c>
      <c r="Z442" s="18"/>
      <c r="AA442" s="89"/>
      <c r="AB442" s="18"/>
      <c r="AC442" s="24">
        <v>0</v>
      </c>
      <c r="AD442" s="24"/>
      <c r="AE442" s="49">
        <v>0</v>
      </c>
      <c r="AF442" s="18"/>
      <c r="AG442" s="18"/>
    </row>
    <row r="443" spans="1:33" ht="78.75">
      <c r="A443" s="8" t="s">
        <v>804</v>
      </c>
      <c r="B443" s="10" t="s">
        <v>1177</v>
      </c>
      <c r="C443" s="15" t="s">
        <v>2432</v>
      </c>
      <c r="D443" s="18">
        <v>4</v>
      </c>
      <c r="E443" s="24">
        <v>0.25</v>
      </c>
      <c r="F443" s="24"/>
      <c r="G443" s="24">
        <v>0</v>
      </c>
      <c r="H443" s="18"/>
      <c r="I443" s="18"/>
      <c r="J443" s="18"/>
      <c r="K443" s="24">
        <v>0</v>
      </c>
      <c r="L443" s="24"/>
      <c r="M443" s="49">
        <v>0</v>
      </c>
      <c r="N443" s="41"/>
      <c r="O443" s="41"/>
      <c r="P443" s="18"/>
      <c r="Q443" s="24">
        <v>0</v>
      </c>
      <c r="R443" s="24"/>
      <c r="S443" s="24">
        <v>0</v>
      </c>
      <c r="T443" s="18"/>
      <c r="U443" s="18"/>
      <c r="V443" s="18"/>
      <c r="W443" s="24">
        <v>0</v>
      </c>
      <c r="X443" s="24"/>
      <c r="Y443" s="49">
        <v>0</v>
      </c>
      <c r="Z443" s="18"/>
      <c r="AA443" s="89"/>
      <c r="AB443" s="18"/>
      <c r="AC443" s="24">
        <v>0</v>
      </c>
      <c r="AD443" s="24"/>
      <c r="AE443" s="49">
        <v>0</v>
      </c>
      <c r="AF443" s="18"/>
      <c r="AG443" s="18"/>
    </row>
    <row r="444" spans="1:33" ht="78.75">
      <c r="A444" s="8" t="s">
        <v>805</v>
      </c>
      <c r="B444" s="10" t="s">
        <v>1178</v>
      </c>
      <c r="C444" s="15" t="s">
        <v>1179</v>
      </c>
      <c r="D444" s="18">
        <v>4</v>
      </c>
      <c r="E444" s="24">
        <v>0</v>
      </c>
      <c r="F444" s="24"/>
      <c r="G444" s="24">
        <v>1</v>
      </c>
      <c r="H444" s="18"/>
      <c r="I444" s="18"/>
      <c r="J444" s="18"/>
      <c r="K444" s="24">
        <v>0</v>
      </c>
      <c r="L444" s="24"/>
      <c r="M444" s="49">
        <v>0</v>
      </c>
      <c r="N444" s="41"/>
      <c r="O444" s="41"/>
      <c r="P444" s="18"/>
      <c r="Q444" s="24">
        <v>0</v>
      </c>
      <c r="R444" s="24"/>
      <c r="S444" s="24">
        <v>0</v>
      </c>
      <c r="T444" s="18"/>
      <c r="U444" s="18"/>
      <c r="V444" s="18"/>
      <c r="W444" s="24">
        <v>0</v>
      </c>
      <c r="X444" s="24"/>
      <c r="Y444" s="49">
        <v>0</v>
      </c>
      <c r="Z444" s="18"/>
      <c r="AA444" s="89"/>
      <c r="AB444" s="18"/>
      <c r="AC444" s="24">
        <v>0</v>
      </c>
      <c r="AD444" s="24"/>
      <c r="AE444" s="49">
        <v>0</v>
      </c>
      <c r="AF444" s="18"/>
      <c r="AG444" s="18"/>
    </row>
    <row r="445" spans="1:33" ht="63">
      <c r="A445" s="8" t="s">
        <v>804</v>
      </c>
      <c r="B445" s="10" t="s">
        <v>1180</v>
      </c>
      <c r="C445" s="15" t="s">
        <v>2433</v>
      </c>
      <c r="D445" s="18">
        <v>4</v>
      </c>
      <c r="E445" s="24">
        <v>1.26</v>
      </c>
      <c r="F445" s="24"/>
      <c r="G445" s="24">
        <v>0</v>
      </c>
      <c r="H445" s="18"/>
      <c r="I445" s="18"/>
      <c r="J445" s="18"/>
      <c r="K445" s="24">
        <v>0</v>
      </c>
      <c r="L445" s="24"/>
      <c r="M445" s="49">
        <v>0</v>
      </c>
      <c r="N445" s="41"/>
      <c r="O445" s="41"/>
      <c r="P445" s="18"/>
      <c r="Q445" s="24">
        <v>0</v>
      </c>
      <c r="R445" s="24"/>
      <c r="S445" s="24">
        <v>0</v>
      </c>
      <c r="T445" s="18"/>
      <c r="U445" s="18"/>
      <c r="V445" s="18"/>
      <c r="W445" s="24">
        <v>0</v>
      </c>
      <c r="X445" s="24"/>
      <c r="Y445" s="49">
        <v>0</v>
      </c>
      <c r="Z445" s="18"/>
      <c r="AA445" s="89"/>
      <c r="AB445" s="18"/>
      <c r="AC445" s="24">
        <v>0</v>
      </c>
      <c r="AD445" s="24"/>
      <c r="AE445" s="49">
        <v>0</v>
      </c>
      <c r="AF445" s="18"/>
      <c r="AG445" s="18"/>
    </row>
    <row r="446" spans="1:33" ht="63">
      <c r="A446" s="8" t="s">
        <v>805</v>
      </c>
      <c r="B446" s="10" t="s">
        <v>1181</v>
      </c>
      <c r="C446" s="15" t="s">
        <v>2434</v>
      </c>
      <c r="D446" s="18"/>
      <c r="E446" s="24">
        <v>0</v>
      </c>
      <c r="F446" s="24"/>
      <c r="G446" s="24">
        <v>0</v>
      </c>
      <c r="H446" s="18"/>
      <c r="I446" s="18"/>
      <c r="J446" s="18"/>
      <c r="K446" s="24">
        <v>0</v>
      </c>
      <c r="L446" s="24"/>
      <c r="M446" s="49">
        <v>0</v>
      </c>
      <c r="N446" s="41"/>
      <c r="O446" s="41"/>
      <c r="P446" s="18">
        <v>4</v>
      </c>
      <c r="Q446" s="24">
        <v>0</v>
      </c>
      <c r="R446" s="24"/>
      <c r="S446" s="24">
        <v>0.45</v>
      </c>
      <c r="T446" s="18"/>
      <c r="U446" s="18"/>
      <c r="V446" s="18"/>
      <c r="W446" s="24">
        <v>0</v>
      </c>
      <c r="X446" s="24"/>
      <c r="Y446" s="49">
        <v>0</v>
      </c>
      <c r="Z446" s="18"/>
      <c r="AA446" s="89"/>
      <c r="AB446" s="18"/>
      <c r="AC446" s="24">
        <v>0</v>
      </c>
      <c r="AD446" s="24"/>
      <c r="AE446" s="49">
        <v>0</v>
      </c>
      <c r="AF446" s="18"/>
      <c r="AG446" s="18"/>
    </row>
    <row r="447" spans="1:33" ht="78.75">
      <c r="A447" s="8" t="s">
        <v>805</v>
      </c>
      <c r="B447" s="10" t="s">
        <v>622</v>
      </c>
      <c r="C447" s="15" t="s">
        <v>2435</v>
      </c>
      <c r="D447" s="18"/>
      <c r="E447" s="24">
        <v>0</v>
      </c>
      <c r="F447" s="24"/>
      <c r="G447" s="24">
        <v>0</v>
      </c>
      <c r="H447" s="18"/>
      <c r="I447" s="18"/>
      <c r="J447" s="18"/>
      <c r="K447" s="24">
        <v>0</v>
      </c>
      <c r="L447" s="24"/>
      <c r="M447" s="49">
        <v>0</v>
      </c>
      <c r="N447" s="41"/>
      <c r="O447" s="41"/>
      <c r="P447" s="18"/>
      <c r="Q447" s="24">
        <v>0</v>
      </c>
      <c r="R447" s="24"/>
      <c r="S447" s="24">
        <v>0</v>
      </c>
      <c r="T447" s="18"/>
      <c r="U447" s="18"/>
      <c r="V447" s="18"/>
      <c r="W447" s="24">
        <v>0</v>
      </c>
      <c r="X447" s="24"/>
      <c r="Y447" s="49">
        <v>0</v>
      </c>
      <c r="Z447" s="18"/>
      <c r="AA447" s="89"/>
      <c r="AB447" s="18"/>
      <c r="AC447" s="24">
        <v>0</v>
      </c>
      <c r="AD447" s="24"/>
      <c r="AE447" s="49">
        <v>0</v>
      </c>
      <c r="AF447" s="18"/>
      <c r="AG447" s="18"/>
    </row>
    <row r="448" spans="1:33" ht="78.75">
      <c r="A448" s="8" t="s">
        <v>805</v>
      </c>
      <c r="B448" s="10" t="s">
        <v>1182</v>
      </c>
      <c r="C448" s="15" t="s">
        <v>2436</v>
      </c>
      <c r="D448" s="18">
        <v>4</v>
      </c>
      <c r="E448" s="24">
        <v>0</v>
      </c>
      <c r="F448" s="24"/>
      <c r="G448" s="24">
        <v>1</v>
      </c>
      <c r="H448" s="18"/>
      <c r="I448" s="18"/>
      <c r="J448" s="18"/>
      <c r="K448" s="24">
        <v>0</v>
      </c>
      <c r="L448" s="24"/>
      <c r="M448" s="49">
        <v>0</v>
      </c>
      <c r="N448" s="41"/>
      <c r="O448" s="41"/>
      <c r="P448" s="18"/>
      <c r="Q448" s="24">
        <v>0</v>
      </c>
      <c r="R448" s="24"/>
      <c r="S448" s="24">
        <v>0</v>
      </c>
      <c r="T448" s="18"/>
      <c r="U448" s="18"/>
      <c r="V448" s="18"/>
      <c r="W448" s="24">
        <v>0</v>
      </c>
      <c r="X448" s="24"/>
      <c r="Y448" s="49">
        <v>0</v>
      </c>
      <c r="Z448" s="18"/>
      <c r="AA448" s="89"/>
      <c r="AB448" s="18"/>
      <c r="AC448" s="24">
        <v>0</v>
      </c>
      <c r="AD448" s="24"/>
      <c r="AE448" s="49">
        <v>0</v>
      </c>
      <c r="AF448" s="18"/>
      <c r="AG448" s="18"/>
    </row>
    <row r="449" spans="1:33" ht="78.75">
      <c r="A449" s="8" t="s">
        <v>804</v>
      </c>
      <c r="B449" s="10" t="s">
        <v>1183</v>
      </c>
      <c r="C449" s="15" t="s">
        <v>1184</v>
      </c>
      <c r="D449" s="18">
        <v>4</v>
      </c>
      <c r="E449" s="24">
        <v>2</v>
      </c>
      <c r="F449" s="24"/>
      <c r="G449" s="24">
        <v>0</v>
      </c>
      <c r="H449" s="18"/>
      <c r="I449" s="18"/>
      <c r="J449" s="18"/>
      <c r="K449" s="24">
        <v>0</v>
      </c>
      <c r="L449" s="24"/>
      <c r="M449" s="49">
        <v>0</v>
      </c>
      <c r="N449" s="41"/>
      <c r="O449" s="41"/>
      <c r="P449" s="18"/>
      <c r="Q449" s="24">
        <v>0</v>
      </c>
      <c r="R449" s="24"/>
      <c r="S449" s="24">
        <v>0</v>
      </c>
      <c r="T449" s="18"/>
      <c r="U449" s="18"/>
      <c r="V449" s="18"/>
      <c r="W449" s="24">
        <v>0</v>
      </c>
      <c r="X449" s="24"/>
      <c r="Y449" s="49">
        <v>0</v>
      </c>
      <c r="Z449" s="18"/>
      <c r="AA449" s="89"/>
      <c r="AB449" s="18"/>
      <c r="AC449" s="24">
        <v>0</v>
      </c>
      <c r="AD449" s="24"/>
      <c r="AE449" s="49">
        <v>0</v>
      </c>
      <c r="AF449" s="18"/>
      <c r="AG449" s="18"/>
    </row>
    <row r="450" spans="1:33" ht="94.5">
      <c r="A450" s="8" t="s">
        <v>805</v>
      </c>
      <c r="B450" s="10" t="s">
        <v>1185</v>
      </c>
      <c r="C450" s="15" t="s">
        <v>1186</v>
      </c>
      <c r="D450" s="18">
        <v>4</v>
      </c>
      <c r="E450" s="24">
        <v>0.40</v>
      </c>
      <c r="F450" s="24"/>
      <c r="G450" s="24">
        <v>0</v>
      </c>
      <c r="H450" s="18"/>
      <c r="I450" s="18"/>
      <c r="J450" s="18"/>
      <c r="K450" s="24">
        <v>0</v>
      </c>
      <c r="L450" s="24"/>
      <c r="M450" s="49">
        <v>0</v>
      </c>
      <c r="N450" s="41"/>
      <c r="O450" s="41"/>
      <c r="P450" s="18"/>
      <c r="Q450" s="24">
        <v>0</v>
      </c>
      <c r="R450" s="24"/>
      <c r="S450" s="24">
        <v>0</v>
      </c>
      <c r="T450" s="18"/>
      <c r="U450" s="18"/>
      <c r="V450" s="18"/>
      <c r="W450" s="24">
        <v>0</v>
      </c>
      <c r="X450" s="24"/>
      <c r="Y450" s="49">
        <v>0</v>
      </c>
      <c r="Z450" s="18"/>
      <c r="AA450" s="89"/>
      <c r="AB450" s="18"/>
      <c r="AC450" s="24">
        <v>0</v>
      </c>
      <c r="AD450" s="24"/>
      <c r="AE450" s="49">
        <v>0</v>
      </c>
      <c r="AF450" s="18"/>
      <c r="AG450" s="18"/>
    </row>
    <row r="451" spans="1:33" ht="78.75">
      <c r="A451" s="8" t="s">
        <v>804</v>
      </c>
      <c r="B451" s="10" t="s">
        <v>1187</v>
      </c>
      <c r="C451" s="15" t="s">
        <v>1188</v>
      </c>
      <c r="D451" s="18">
        <v>4</v>
      </c>
      <c r="E451" s="24">
        <v>0.40</v>
      </c>
      <c r="F451" s="24"/>
      <c r="G451" s="24">
        <v>0</v>
      </c>
      <c r="H451" s="18"/>
      <c r="I451" s="18"/>
      <c r="J451" s="18"/>
      <c r="K451" s="24">
        <v>0</v>
      </c>
      <c r="L451" s="24"/>
      <c r="M451" s="49">
        <v>0</v>
      </c>
      <c r="N451" s="41"/>
      <c r="O451" s="41"/>
      <c r="P451" s="18"/>
      <c r="Q451" s="24">
        <v>0</v>
      </c>
      <c r="R451" s="24"/>
      <c r="S451" s="24">
        <v>0</v>
      </c>
      <c r="T451" s="18"/>
      <c r="U451" s="18"/>
      <c r="V451" s="18"/>
      <c r="W451" s="24">
        <v>0</v>
      </c>
      <c r="X451" s="24"/>
      <c r="Y451" s="49">
        <v>0</v>
      </c>
      <c r="Z451" s="18"/>
      <c r="AA451" s="89"/>
      <c r="AB451" s="18"/>
      <c r="AC451" s="24">
        <v>0</v>
      </c>
      <c r="AD451" s="24"/>
      <c r="AE451" s="49">
        <v>0</v>
      </c>
      <c r="AF451" s="18"/>
      <c r="AG451" s="18"/>
    </row>
    <row r="452" spans="1:33" ht="110.25">
      <c r="A452" s="8" t="s">
        <v>804</v>
      </c>
      <c r="B452" s="10" t="s">
        <v>1189</v>
      </c>
      <c r="C452" s="15" t="s">
        <v>2437</v>
      </c>
      <c r="D452" s="18">
        <v>4</v>
      </c>
      <c r="E452" s="24">
        <v>0.25</v>
      </c>
      <c r="F452" s="24"/>
      <c r="G452" s="24">
        <v>0</v>
      </c>
      <c r="H452" s="18"/>
      <c r="I452" s="18"/>
      <c r="J452" s="18"/>
      <c r="K452" s="24">
        <v>0</v>
      </c>
      <c r="L452" s="24"/>
      <c r="M452" s="49">
        <v>0</v>
      </c>
      <c r="N452" s="41"/>
      <c r="O452" s="41"/>
      <c r="P452" s="18"/>
      <c r="Q452" s="24">
        <v>0</v>
      </c>
      <c r="R452" s="24"/>
      <c r="S452" s="24">
        <v>0</v>
      </c>
      <c r="T452" s="18"/>
      <c r="U452" s="18"/>
      <c r="V452" s="18"/>
      <c r="W452" s="24">
        <v>0</v>
      </c>
      <c r="X452" s="24"/>
      <c r="Y452" s="49">
        <v>0</v>
      </c>
      <c r="Z452" s="18"/>
      <c r="AA452" s="89"/>
      <c r="AB452" s="18"/>
      <c r="AC452" s="24">
        <v>0</v>
      </c>
      <c r="AD452" s="24"/>
      <c r="AE452" s="49">
        <v>0</v>
      </c>
      <c r="AF452" s="18"/>
      <c r="AG452" s="18"/>
    </row>
    <row r="453" spans="1:33" ht="78.75">
      <c r="A453" s="8" t="s">
        <v>805</v>
      </c>
      <c r="B453" s="10" t="s">
        <v>1190</v>
      </c>
      <c r="C453" s="15" t="s">
        <v>1191</v>
      </c>
      <c r="D453" s="18"/>
      <c r="E453" s="24">
        <v>0</v>
      </c>
      <c r="F453" s="24"/>
      <c r="G453" s="24">
        <v>0</v>
      </c>
      <c r="H453" s="18"/>
      <c r="I453" s="18"/>
      <c r="J453" s="18">
        <v>4</v>
      </c>
      <c r="K453" s="24">
        <v>0</v>
      </c>
      <c r="L453" s="24"/>
      <c r="M453" s="49">
        <v>1.20</v>
      </c>
      <c r="N453" s="41"/>
      <c r="O453" s="41"/>
      <c r="P453" s="18"/>
      <c r="Q453" s="24">
        <v>0</v>
      </c>
      <c r="R453" s="24"/>
      <c r="S453" s="24">
        <v>0</v>
      </c>
      <c r="T453" s="18"/>
      <c r="U453" s="18"/>
      <c r="V453" s="18"/>
      <c r="W453" s="24">
        <v>0</v>
      </c>
      <c r="X453" s="24"/>
      <c r="Y453" s="49">
        <v>0</v>
      </c>
      <c r="Z453" s="18"/>
      <c r="AA453" s="89"/>
      <c r="AB453" s="18"/>
      <c r="AC453" s="24">
        <v>0</v>
      </c>
      <c r="AD453" s="24"/>
      <c r="AE453" s="49">
        <v>0</v>
      </c>
      <c r="AF453" s="18"/>
      <c r="AG453" s="18"/>
    </row>
    <row r="454" spans="1:33" ht="94.5">
      <c r="A454" s="8" t="s">
        <v>804</v>
      </c>
      <c r="B454" s="10" t="s">
        <v>1192</v>
      </c>
      <c r="C454" s="15" t="s">
        <v>2438</v>
      </c>
      <c r="D454" s="18">
        <v>4</v>
      </c>
      <c r="E454" s="24">
        <v>0.40</v>
      </c>
      <c r="F454" s="24"/>
      <c r="G454" s="24">
        <v>0</v>
      </c>
      <c r="H454" s="18"/>
      <c r="I454" s="18"/>
      <c r="J454" s="18"/>
      <c r="K454" s="24">
        <v>0</v>
      </c>
      <c r="L454" s="24"/>
      <c r="M454" s="49">
        <v>0</v>
      </c>
      <c r="N454" s="41"/>
      <c r="O454" s="41"/>
      <c r="P454" s="18"/>
      <c r="Q454" s="24">
        <v>0</v>
      </c>
      <c r="R454" s="24"/>
      <c r="S454" s="24">
        <v>0</v>
      </c>
      <c r="T454" s="18"/>
      <c r="U454" s="18"/>
      <c r="V454" s="18"/>
      <c r="W454" s="24">
        <v>0</v>
      </c>
      <c r="X454" s="24"/>
      <c r="Y454" s="49">
        <v>0</v>
      </c>
      <c r="Z454" s="18"/>
      <c r="AA454" s="89"/>
      <c r="AB454" s="18"/>
      <c r="AC454" s="24">
        <v>0</v>
      </c>
      <c r="AD454" s="24"/>
      <c r="AE454" s="49">
        <v>0</v>
      </c>
      <c r="AF454" s="18"/>
      <c r="AG454" s="18"/>
    </row>
    <row r="455" spans="1:33" ht="63">
      <c r="A455" s="8" t="s">
        <v>804</v>
      </c>
      <c r="B455" s="10" t="s">
        <v>1193</v>
      </c>
      <c r="C455" s="15" t="s">
        <v>2439</v>
      </c>
      <c r="D455" s="18">
        <v>4</v>
      </c>
      <c r="E455" s="24">
        <v>1.26</v>
      </c>
      <c r="F455" s="24"/>
      <c r="G455" s="24">
        <v>0</v>
      </c>
      <c r="H455" s="18"/>
      <c r="I455" s="18"/>
      <c r="J455" s="18"/>
      <c r="K455" s="24">
        <v>0</v>
      </c>
      <c r="L455" s="24"/>
      <c r="M455" s="49">
        <v>0</v>
      </c>
      <c r="N455" s="41"/>
      <c r="O455" s="41"/>
      <c r="P455" s="18"/>
      <c r="Q455" s="24">
        <v>0</v>
      </c>
      <c r="R455" s="24"/>
      <c r="S455" s="24">
        <v>0</v>
      </c>
      <c r="T455" s="18"/>
      <c r="U455" s="18"/>
      <c r="V455" s="18"/>
      <c r="W455" s="24">
        <v>0</v>
      </c>
      <c r="X455" s="24"/>
      <c r="Y455" s="49">
        <v>0</v>
      </c>
      <c r="Z455" s="18"/>
      <c r="AA455" s="89"/>
      <c r="AB455" s="18"/>
      <c r="AC455" s="24">
        <v>0</v>
      </c>
      <c r="AD455" s="24"/>
      <c r="AE455" s="49">
        <v>0</v>
      </c>
      <c r="AF455" s="18"/>
      <c r="AG455" s="18"/>
    </row>
    <row r="456" spans="1:33" ht="63">
      <c r="A456" s="8" t="s">
        <v>804</v>
      </c>
      <c r="B456" s="10" t="s">
        <v>1194</v>
      </c>
      <c r="C456" s="15" t="s">
        <v>1195</v>
      </c>
      <c r="D456" s="18"/>
      <c r="E456" s="24">
        <v>0</v>
      </c>
      <c r="F456" s="24"/>
      <c r="G456" s="24">
        <v>0</v>
      </c>
      <c r="H456" s="18"/>
      <c r="I456" s="18"/>
      <c r="J456" s="18"/>
      <c r="K456" s="24">
        <v>0</v>
      </c>
      <c r="L456" s="24"/>
      <c r="M456" s="49">
        <v>0</v>
      </c>
      <c r="N456" s="41"/>
      <c r="O456" s="41"/>
      <c r="P456" s="18"/>
      <c r="Q456" s="24">
        <v>0</v>
      </c>
      <c r="R456" s="24"/>
      <c r="S456" s="24">
        <v>0</v>
      </c>
      <c r="T456" s="18"/>
      <c r="U456" s="18"/>
      <c r="V456" s="18">
        <v>4</v>
      </c>
      <c r="W456" s="24">
        <v>0</v>
      </c>
      <c r="X456" s="24"/>
      <c r="Y456" s="49">
        <v>1.20</v>
      </c>
      <c r="Z456" s="18"/>
      <c r="AA456" s="89"/>
      <c r="AB456" s="18"/>
      <c r="AC456" s="24">
        <v>0</v>
      </c>
      <c r="AD456" s="24"/>
      <c r="AE456" s="49">
        <v>0</v>
      </c>
      <c r="AF456" s="18"/>
      <c r="AG456" s="18"/>
    </row>
    <row r="457" spans="1:33" ht="94.5">
      <c r="A457" s="8" t="s">
        <v>804</v>
      </c>
      <c r="B457" s="10" t="s">
        <v>1196</v>
      </c>
      <c r="C457" s="15" t="s">
        <v>2440</v>
      </c>
      <c r="D457" s="18">
        <v>4</v>
      </c>
      <c r="E457" s="24">
        <v>2</v>
      </c>
      <c r="F457" s="24"/>
      <c r="G457" s="24">
        <v>0</v>
      </c>
      <c r="H457" s="18"/>
      <c r="I457" s="18"/>
      <c r="J457" s="18"/>
      <c r="K457" s="24">
        <v>0</v>
      </c>
      <c r="L457" s="24"/>
      <c r="M457" s="49">
        <v>0</v>
      </c>
      <c r="N457" s="41"/>
      <c r="O457" s="41"/>
      <c r="P457" s="18"/>
      <c r="Q457" s="24">
        <v>0</v>
      </c>
      <c r="R457" s="24"/>
      <c r="S457" s="24">
        <v>0</v>
      </c>
      <c r="T457" s="18"/>
      <c r="U457" s="18"/>
      <c r="V457" s="18"/>
      <c r="W457" s="24">
        <v>0</v>
      </c>
      <c r="X457" s="24"/>
      <c r="Y457" s="49">
        <v>0</v>
      </c>
      <c r="Z457" s="18"/>
      <c r="AA457" s="89"/>
      <c r="AB457" s="18"/>
      <c r="AC457" s="24">
        <v>0</v>
      </c>
      <c r="AD457" s="24"/>
      <c r="AE457" s="49">
        <v>0</v>
      </c>
      <c r="AF457" s="18"/>
      <c r="AG457" s="18"/>
    </row>
    <row r="458" spans="1:33" ht="94.5">
      <c r="A458" s="8" t="s">
        <v>804</v>
      </c>
      <c r="B458" s="10" t="s">
        <v>1197</v>
      </c>
      <c r="C458" s="15" t="s">
        <v>2441</v>
      </c>
      <c r="D458" s="18">
        <v>4</v>
      </c>
      <c r="E458" s="24">
        <v>0.63</v>
      </c>
      <c r="F458" s="24"/>
      <c r="G458" s="24">
        <v>0</v>
      </c>
      <c r="H458" s="18"/>
      <c r="I458" s="18"/>
      <c r="J458" s="18"/>
      <c r="K458" s="24">
        <v>0</v>
      </c>
      <c r="L458" s="24"/>
      <c r="M458" s="49">
        <v>0</v>
      </c>
      <c r="N458" s="41"/>
      <c r="O458" s="41"/>
      <c r="P458" s="18"/>
      <c r="Q458" s="24">
        <v>0</v>
      </c>
      <c r="R458" s="24"/>
      <c r="S458" s="24">
        <v>0</v>
      </c>
      <c r="T458" s="18"/>
      <c r="U458" s="18"/>
      <c r="V458" s="18"/>
      <c r="W458" s="24">
        <v>0</v>
      </c>
      <c r="X458" s="24"/>
      <c r="Y458" s="49">
        <v>0</v>
      </c>
      <c r="Z458" s="18"/>
      <c r="AA458" s="89"/>
      <c r="AB458" s="18"/>
      <c r="AC458" s="24">
        <v>0</v>
      </c>
      <c r="AD458" s="24"/>
      <c r="AE458" s="49">
        <v>0</v>
      </c>
      <c r="AF458" s="18"/>
      <c r="AG458" s="18"/>
    </row>
    <row r="459" spans="1:33" ht="78.75">
      <c r="A459" s="8" t="s">
        <v>805</v>
      </c>
      <c r="B459" s="10" t="s">
        <v>1198</v>
      </c>
      <c r="C459" s="15" t="s">
        <v>2442</v>
      </c>
      <c r="D459" s="18">
        <v>4</v>
      </c>
      <c r="E459" s="24">
        <v>0</v>
      </c>
      <c r="F459" s="24"/>
      <c r="G459" s="24">
        <v>0.80</v>
      </c>
      <c r="H459" s="18"/>
      <c r="I459" s="18"/>
      <c r="J459" s="18"/>
      <c r="K459" s="24">
        <v>0</v>
      </c>
      <c r="L459" s="24"/>
      <c r="M459" s="49">
        <v>0</v>
      </c>
      <c r="N459" s="41"/>
      <c r="O459" s="41"/>
      <c r="P459" s="18"/>
      <c r="Q459" s="24">
        <v>0</v>
      </c>
      <c r="R459" s="24"/>
      <c r="S459" s="24">
        <v>0</v>
      </c>
      <c r="T459" s="18"/>
      <c r="U459" s="18"/>
      <c r="V459" s="18"/>
      <c r="W459" s="24">
        <v>0</v>
      </c>
      <c r="X459" s="24"/>
      <c r="Y459" s="49">
        <v>0</v>
      </c>
      <c r="Z459" s="18"/>
      <c r="AA459" s="89"/>
      <c r="AB459" s="18"/>
      <c r="AC459" s="24">
        <v>0</v>
      </c>
      <c r="AD459" s="24"/>
      <c r="AE459" s="49">
        <v>0</v>
      </c>
      <c r="AF459" s="18"/>
      <c r="AG459" s="18"/>
    </row>
    <row r="460" spans="1:33" ht="94.5">
      <c r="A460" s="8" t="s">
        <v>804</v>
      </c>
      <c r="B460" s="10" t="s">
        <v>1199</v>
      </c>
      <c r="C460" s="15" t="s">
        <v>2443</v>
      </c>
      <c r="D460" s="18">
        <v>4</v>
      </c>
      <c r="E460" s="24">
        <v>0.25</v>
      </c>
      <c r="F460" s="24"/>
      <c r="G460" s="24">
        <v>0</v>
      </c>
      <c r="H460" s="18"/>
      <c r="I460" s="18"/>
      <c r="J460" s="18"/>
      <c r="K460" s="24">
        <v>0</v>
      </c>
      <c r="L460" s="24"/>
      <c r="M460" s="49">
        <v>0</v>
      </c>
      <c r="N460" s="41"/>
      <c r="O460" s="41"/>
      <c r="P460" s="18"/>
      <c r="Q460" s="24">
        <v>0</v>
      </c>
      <c r="R460" s="24"/>
      <c r="S460" s="24">
        <v>0</v>
      </c>
      <c r="T460" s="18"/>
      <c r="U460" s="18"/>
      <c r="V460" s="18"/>
      <c r="W460" s="24">
        <v>0</v>
      </c>
      <c r="X460" s="24"/>
      <c r="Y460" s="49">
        <v>0</v>
      </c>
      <c r="Z460" s="18"/>
      <c r="AA460" s="89"/>
      <c r="AB460" s="18"/>
      <c r="AC460" s="24">
        <v>0</v>
      </c>
      <c r="AD460" s="24"/>
      <c r="AE460" s="49">
        <v>0</v>
      </c>
      <c r="AF460" s="18"/>
      <c r="AG460" s="18"/>
    </row>
    <row r="461" spans="1:33" ht="47.25">
      <c r="A461" s="8" t="s">
        <v>804</v>
      </c>
      <c r="B461" s="10" t="s">
        <v>1200</v>
      </c>
      <c r="C461" s="15" t="s">
        <v>1201</v>
      </c>
      <c r="D461" s="18">
        <v>4</v>
      </c>
      <c r="E461" s="24">
        <v>0</v>
      </c>
      <c r="F461" s="24"/>
      <c r="G461" s="24">
        <v>0</v>
      </c>
      <c r="H461" s="18"/>
      <c r="I461" s="18"/>
      <c r="J461" s="18"/>
      <c r="K461" s="24">
        <v>0</v>
      </c>
      <c r="L461" s="24"/>
      <c r="M461" s="49">
        <v>0</v>
      </c>
      <c r="N461" s="41"/>
      <c r="O461" s="41"/>
      <c r="P461" s="18"/>
      <c r="Q461" s="24">
        <v>0</v>
      </c>
      <c r="R461" s="24"/>
      <c r="S461" s="24">
        <v>0</v>
      </c>
      <c r="T461" s="18"/>
      <c r="U461" s="18"/>
      <c r="V461" s="18"/>
      <c r="W461" s="24">
        <v>0</v>
      </c>
      <c r="X461" s="24"/>
      <c r="Y461" s="49">
        <v>0</v>
      </c>
      <c r="Z461" s="18"/>
      <c r="AA461" s="89"/>
      <c r="AB461" s="18"/>
      <c r="AC461" s="24">
        <v>0</v>
      </c>
      <c r="AD461" s="24"/>
      <c r="AE461" s="49">
        <v>0</v>
      </c>
      <c r="AF461" s="18"/>
      <c r="AG461" s="18"/>
    </row>
    <row r="462" spans="1:33" ht="94.5">
      <c r="A462" s="8" t="s">
        <v>804</v>
      </c>
      <c r="B462" s="10" t="s">
        <v>1202</v>
      </c>
      <c r="C462" s="15" t="s">
        <v>1203</v>
      </c>
      <c r="D462" s="18">
        <v>4</v>
      </c>
      <c r="E462" s="24">
        <v>0.40</v>
      </c>
      <c r="F462" s="24"/>
      <c r="G462" s="24">
        <v>0</v>
      </c>
      <c r="H462" s="18"/>
      <c r="I462" s="18"/>
      <c r="J462" s="18"/>
      <c r="K462" s="24">
        <v>0</v>
      </c>
      <c r="L462" s="24"/>
      <c r="M462" s="49">
        <v>0</v>
      </c>
      <c r="N462" s="41"/>
      <c r="O462" s="41"/>
      <c r="P462" s="18"/>
      <c r="Q462" s="24">
        <v>0</v>
      </c>
      <c r="R462" s="24"/>
      <c r="S462" s="24">
        <v>0</v>
      </c>
      <c r="T462" s="18"/>
      <c r="U462" s="18"/>
      <c r="V462" s="18"/>
      <c r="W462" s="24">
        <v>0</v>
      </c>
      <c r="X462" s="24"/>
      <c r="Y462" s="49">
        <v>0</v>
      </c>
      <c r="Z462" s="18"/>
      <c r="AA462" s="89"/>
      <c r="AB462" s="18"/>
      <c r="AC462" s="24">
        <v>0</v>
      </c>
      <c r="AD462" s="24"/>
      <c r="AE462" s="49">
        <v>0</v>
      </c>
      <c r="AF462" s="18"/>
      <c r="AG462" s="18"/>
    </row>
    <row r="463" spans="1:33" ht="94.5">
      <c r="A463" s="8" t="s">
        <v>804</v>
      </c>
      <c r="B463" s="10" t="s">
        <v>1204</v>
      </c>
      <c r="C463" s="15" t="s">
        <v>2444</v>
      </c>
      <c r="D463" s="18">
        <v>4</v>
      </c>
      <c r="E463" s="24">
        <v>0</v>
      </c>
      <c r="F463" s="24"/>
      <c r="G463" s="24">
        <v>0</v>
      </c>
      <c r="H463" s="18"/>
      <c r="I463" s="18"/>
      <c r="J463" s="18"/>
      <c r="K463" s="24">
        <v>0</v>
      </c>
      <c r="L463" s="24"/>
      <c r="M463" s="49">
        <v>0</v>
      </c>
      <c r="N463" s="41"/>
      <c r="O463" s="41"/>
      <c r="P463" s="18"/>
      <c r="Q463" s="24">
        <v>0</v>
      </c>
      <c r="R463" s="24"/>
      <c r="S463" s="24">
        <v>0</v>
      </c>
      <c r="T463" s="18"/>
      <c r="U463" s="18"/>
      <c r="V463" s="18"/>
      <c r="W463" s="24">
        <v>0</v>
      </c>
      <c r="X463" s="24"/>
      <c r="Y463" s="49">
        <v>0</v>
      </c>
      <c r="Z463" s="18"/>
      <c r="AA463" s="89"/>
      <c r="AB463" s="18"/>
      <c r="AC463" s="24">
        <v>0</v>
      </c>
      <c r="AD463" s="24"/>
      <c r="AE463" s="49">
        <v>0</v>
      </c>
      <c r="AF463" s="18"/>
      <c r="AG463" s="18"/>
    </row>
    <row r="464" spans="1:33" ht="94.5">
      <c r="A464" s="8" t="s">
        <v>804</v>
      </c>
      <c r="B464" s="10" t="s">
        <v>1205</v>
      </c>
      <c r="C464" s="15" t="s">
        <v>2445</v>
      </c>
      <c r="D464" s="18">
        <v>4</v>
      </c>
      <c r="E464" s="24">
        <v>0.90</v>
      </c>
      <c r="F464" s="24"/>
      <c r="G464" s="24">
        <v>0</v>
      </c>
      <c r="H464" s="18"/>
      <c r="I464" s="18"/>
      <c r="J464" s="18"/>
      <c r="K464" s="24">
        <v>0</v>
      </c>
      <c r="L464" s="24"/>
      <c r="M464" s="49">
        <v>0</v>
      </c>
      <c r="N464" s="41"/>
      <c r="O464" s="41"/>
      <c r="P464" s="18"/>
      <c r="Q464" s="24">
        <v>0</v>
      </c>
      <c r="R464" s="24"/>
      <c r="S464" s="24">
        <v>0</v>
      </c>
      <c r="T464" s="18"/>
      <c r="U464" s="18"/>
      <c r="V464" s="18"/>
      <c r="W464" s="24">
        <v>0</v>
      </c>
      <c r="X464" s="24"/>
      <c r="Y464" s="49">
        <v>0</v>
      </c>
      <c r="Z464" s="18"/>
      <c r="AA464" s="89"/>
      <c r="AB464" s="18"/>
      <c r="AC464" s="24">
        <v>0</v>
      </c>
      <c r="AD464" s="24"/>
      <c r="AE464" s="49">
        <v>0</v>
      </c>
      <c r="AF464" s="18"/>
      <c r="AG464" s="18"/>
    </row>
    <row r="465" spans="1:33" ht="78.75">
      <c r="A465" s="8" t="s">
        <v>804</v>
      </c>
      <c r="B465" s="10" t="s">
        <v>1206</v>
      </c>
      <c r="C465" s="15" t="s">
        <v>2446</v>
      </c>
      <c r="D465" s="18">
        <v>4</v>
      </c>
      <c r="E465" s="24">
        <v>0</v>
      </c>
      <c r="F465" s="24"/>
      <c r="G465" s="24">
        <v>0</v>
      </c>
      <c r="H465" s="18"/>
      <c r="I465" s="18"/>
      <c r="J465" s="18"/>
      <c r="K465" s="24">
        <v>0</v>
      </c>
      <c r="L465" s="24"/>
      <c r="M465" s="49">
        <v>0</v>
      </c>
      <c r="N465" s="41"/>
      <c r="O465" s="41"/>
      <c r="P465" s="18"/>
      <c r="Q465" s="24">
        <v>0</v>
      </c>
      <c r="R465" s="24"/>
      <c r="S465" s="24">
        <v>0</v>
      </c>
      <c r="T465" s="18"/>
      <c r="U465" s="18"/>
      <c r="V465" s="18"/>
      <c r="W465" s="24">
        <v>0</v>
      </c>
      <c r="X465" s="24"/>
      <c r="Y465" s="49">
        <v>0</v>
      </c>
      <c r="Z465" s="18"/>
      <c r="AA465" s="89"/>
      <c r="AB465" s="18"/>
      <c r="AC465" s="24">
        <v>0</v>
      </c>
      <c r="AD465" s="24"/>
      <c r="AE465" s="49">
        <v>0</v>
      </c>
      <c r="AF465" s="18"/>
      <c r="AG465" s="18"/>
    </row>
    <row r="466" spans="1:33" ht="110.25">
      <c r="A466" s="8" t="s">
        <v>805</v>
      </c>
      <c r="B466" s="10" t="s">
        <v>1207</v>
      </c>
      <c r="C466" s="15" t="s">
        <v>2447</v>
      </c>
      <c r="D466" s="18">
        <v>4</v>
      </c>
      <c r="E466" s="24">
        <v>0</v>
      </c>
      <c r="F466" s="24"/>
      <c r="G466" s="24">
        <v>0.15</v>
      </c>
      <c r="H466" s="18"/>
      <c r="I466" s="18"/>
      <c r="J466" s="18"/>
      <c r="K466" s="24">
        <v>0</v>
      </c>
      <c r="L466" s="24"/>
      <c r="M466" s="49">
        <v>0</v>
      </c>
      <c r="N466" s="41"/>
      <c r="O466" s="41"/>
      <c r="P466" s="18"/>
      <c r="Q466" s="24">
        <v>0</v>
      </c>
      <c r="R466" s="24"/>
      <c r="S466" s="24">
        <v>0</v>
      </c>
      <c r="T466" s="18"/>
      <c r="U466" s="18"/>
      <c r="V466" s="18"/>
      <c r="W466" s="24">
        <v>0</v>
      </c>
      <c r="X466" s="24"/>
      <c r="Y466" s="49">
        <v>0</v>
      </c>
      <c r="Z466" s="18"/>
      <c r="AA466" s="89"/>
      <c r="AB466" s="18"/>
      <c r="AC466" s="24">
        <v>0</v>
      </c>
      <c r="AD466" s="24"/>
      <c r="AE466" s="49">
        <v>0</v>
      </c>
      <c r="AF466" s="18"/>
      <c r="AG466" s="18"/>
    </row>
    <row r="467" spans="1:33" ht="78.75">
      <c r="A467" s="8" t="s">
        <v>805</v>
      </c>
      <c r="B467" s="10" t="s">
        <v>129</v>
      </c>
      <c r="C467" s="15" t="s">
        <v>2448</v>
      </c>
      <c r="D467" s="18"/>
      <c r="E467" s="24">
        <v>0</v>
      </c>
      <c r="F467" s="24"/>
      <c r="G467" s="24">
        <v>0</v>
      </c>
      <c r="H467" s="18"/>
      <c r="I467" s="18"/>
      <c r="J467" s="18"/>
      <c r="K467" s="24">
        <v>0</v>
      </c>
      <c r="L467" s="24"/>
      <c r="M467" s="49">
        <v>0</v>
      </c>
      <c r="N467" s="41"/>
      <c r="O467" s="41"/>
      <c r="P467" s="18"/>
      <c r="Q467" s="24">
        <v>0</v>
      </c>
      <c r="R467" s="24"/>
      <c r="S467" s="24">
        <v>0</v>
      </c>
      <c r="T467" s="18"/>
      <c r="U467" s="18"/>
      <c r="V467" s="18"/>
      <c r="W467" s="24">
        <v>0</v>
      </c>
      <c r="X467" s="24"/>
      <c r="Y467" s="49">
        <v>0</v>
      </c>
      <c r="Z467" s="18"/>
      <c r="AA467" s="89"/>
      <c r="AB467" s="18"/>
      <c r="AC467" s="24">
        <v>0</v>
      </c>
      <c r="AD467" s="24"/>
      <c r="AE467" s="49">
        <v>0</v>
      </c>
      <c r="AF467" s="18"/>
      <c r="AG467" s="18"/>
    </row>
    <row r="468" spans="1:33" ht="63">
      <c r="A468" s="8" t="s">
        <v>805</v>
      </c>
      <c r="B468" s="10" t="s">
        <v>1208</v>
      </c>
      <c r="C468" s="15" t="s">
        <v>1209</v>
      </c>
      <c r="D468" s="18">
        <v>4</v>
      </c>
      <c r="E468" s="24">
        <v>0</v>
      </c>
      <c r="F468" s="24"/>
      <c r="G468" s="24">
        <v>0.34</v>
      </c>
      <c r="H468" s="18"/>
      <c r="I468" s="18"/>
      <c r="J468" s="18"/>
      <c r="K468" s="24">
        <v>0</v>
      </c>
      <c r="L468" s="24"/>
      <c r="M468" s="49">
        <v>0</v>
      </c>
      <c r="N468" s="41"/>
      <c r="O468" s="41"/>
      <c r="P468" s="18"/>
      <c r="Q468" s="24">
        <v>0</v>
      </c>
      <c r="R468" s="24"/>
      <c r="S468" s="24">
        <v>0</v>
      </c>
      <c r="T468" s="18"/>
      <c r="U468" s="18"/>
      <c r="V468" s="18"/>
      <c r="W468" s="24">
        <v>0</v>
      </c>
      <c r="X468" s="24"/>
      <c r="Y468" s="49">
        <v>0</v>
      </c>
      <c r="Z468" s="18"/>
      <c r="AA468" s="89"/>
      <c r="AB468" s="18"/>
      <c r="AC468" s="24">
        <v>0</v>
      </c>
      <c r="AD468" s="24"/>
      <c r="AE468" s="49">
        <v>0</v>
      </c>
      <c r="AF468" s="18"/>
      <c r="AG468" s="18"/>
    </row>
    <row r="469" spans="1:33" ht="63">
      <c r="A469" s="8" t="s">
        <v>805</v>
      </c>
      <c r="B469" s="10" t="s">
        <v>1210</v>
      </c>
      <c r="C469" s="15" t="s">
        <v>1211</v>
      </c>
      <c r="D469" s="18">
        <v>4</v>
      </c>
      <c r="E469" s="24">
        <v>0</v>
      </c>
      <c r="F469" s="24"/>
      <c r="G469" s="24">
        <v>0.80</v>
      </c>
      <c r="H469" s="18"/>
      <c r="I469" s="18"/>
      <c r="J469" s="18"/>
      <c r="K469" s="24">
        <v>0</v>
      </c>
      <c r="L469" s="24"/>
      <c r="M469" s="49">
        <v>0</v>
      </c>
      <c r="N469" s="41"/>
      <c r="O469" s="41"/>
      <c r="P469" s="18"/>
      <c r="Q469" s="24">
        <v>0</v>
      </c>
      <c r="R469" s="24"/>
      <c r="S469" s="24">
        <v>0</v>
      </c>
      <c r="T469" s="18"/>
      <c r="U469" s="18"/>
      <c r="V469" s="18"/>
      <c r="W469" s="24">
        <v>0</v>
      </c>
      <c r="X469" s="24"/>
      <c r="Y469" s="49">
        <v>0</v>
      </c>
      <c r="Z469" s="18"/>
      <c r="AA469" s="89"/>
      <c r="AB469" s="18"/>
      <c r="AC469" s="24">
        <v>0</v>
      </c>
      <c r="AD469" s="24"/>
      <c r="AE469" s="49">
        <v>0</v>
      </c>
      <c r="AF469" s="18"/>
      <c r="AG469" s="18"/>
    </row>
    <row r="470" spans="1:33" ht="63">
      <c r="A470" s="8" t="s">
        <v>805</v>
      </c>
      <c r="B470" s="10" t="s">
        <v>1212</v>
      </c>
      <c r="C470" s="15" t="s">
        <v>2449</v>
      </c>
      <c r="D470" s="18">
        <v>4</v>
      </c>
      <c r="E470" s="24">
        <v>0</v>
      </c>
      <c r="F470" s="24"/>
      <c r="G470" s="24">
        <v>3.40</v>
      </c>
      <c r="H470" s="18"/>
      <c r="I470" s="18"/>
      <c r="J470" s="18"/>
      <c r="K470" s="24">
        <v>0</v>
      </c>
      <c r="L470" s="24"/>
      <c r="M470" s="49">
        <v>0</v>
      </c>
      <c r="N470" s="41"/>
      <c r="O470" s="41"/>
      <c r="P470" s="18"/>
      <c r="Q470" s="24">
        <v>0</v>
      </c>
      <c r="R470" s="24"/>
      <c r="S470" s="24">
        <v>0</v>
      </c>
      <c r="T470" s="18"/>
      <c r="U470" s="18"/>
      <c r="V470" s="18"/>
      <c r="W470" s="24">
        <v>0</v>
      </c>
      <c r="X470" s="24"/>
      <c r="Y470" s="49">
        <v>0</v>
      </c>
      <c r="Z470" s="18"/>
      <c r="AA470" s="89"/>
      <c r="AB470" s="18"/>
      <c r="AC470" s="24">
        <v>0</v>
      </c>
      <c r="AD470" s="24"/>
      <c r="AE470" s="49">
        <v>0</v>
      </c>
      <c r="AF470" s="18"/>
      <c r="AG470" s="18"/>
    </row>
    <row r="471" spans="1:33" ht="47.25">
      <c r="A471" s="8" t="s">
        <v>804</v>
      </c>
      <c r="B471" s="10" t="s">
        <v>623</v>
      </c>
      <c r="C471" s="15" t="s">
        <v>744</v>
      </c>
      <c r="D471" s="18"/>
      <c r="E471" s="24">
        <v>0</v>
      </c>
      <c r="F471" s="24"/>
      <c r="G471" s="24">
        <v>0</v>
      </c>
      <c r="H471" s="18"/>
      <c r="I471" s="18"/>
      <c r="J471" s="18"/>
      <c r="K471" s="24">
        <v>0</v>
      </c>
      <c r="L471" s="24"/>
      <c r="M471" s="49">
        <v>0</v>
      </c>
      <c r="N471" s="41"/>
      <c r="O471" s="41"/>
      <c r="P471" s="18"/>
      <c r="Q471" s="24">
        <v>0</v>
      </c>
      <c r="R471" s="24"/>
      <c r="S471" s="24">
        <v>0</v>
      </c>
      <c r="T471" s="18"/>
      <c r="U471" s="18"/>
      <c r="V471" s="18"/>
      <c r="W471" s="24">
        <v>0</v>
      </c>
      <c r="X471" s="24"/>
      <c r="Y471" s="49">
        <v>0</v>
      </c>
      <c r="Z471" s="18"/>
      <c r="AA471" s="89"/>
      <c r="AB471" s="18">
        <v>4</v>
      </c>
      <c r="AC471" s="24">
        <v>0.126</v>
      </c>
      <c r="AD471" s="24"/>
      <c r="AE471" s="49">
        <v>0</v>
      </c>
      <c r="AF471" s="18"/>
      <c r="AG471" s="18"/>
    </row>
    <row r="472" spans="1:33" ht="47.25">
      <c r="A472" s="8" t="s">
        <v>804</v>
      </c>
      <c r="B472" s="10" t="s">
        <v>1213</v>
      </c>
      <c r="C472" s="15" t="s">
        <v>2450</v>
      </c>
      <c r="D472" s="18">
        <v>4</v>
      </c>
      <c r="E472" s="24">
        <v>2</v>
      </c>
      <c r="F472" s="24"/>
      <c r="G472" s="24">
        <v>0</v>
      </c>
      <c r="H472" s="18"/>
      <c r="I472" s="18"/>
      <c r="J472" s="18"/>
      <c r="K472" s="24">
        <v>0</v>
      </c>
      <c r="L472" s="24"/>
      <c r="M472" s="49">
        <v>0</v>
      </c>
      <c r="N472" s="41"/>
      <c r="O472" s="41"/>
      <c r="P472" s="18"/>
      <c r="Q472" s="24">
        <v>0</v>
      </c>
      <c r="R472" s="24"/>
      <c r="S472" s="24">
        <v>0</v>
      </c>
      <c r="T472" s="18"/>
      <c r="U472" s="18"/>
      <c r="V472" s="18"/>
      <c r="W472" s="24">
        <v>0</v>
      </c>
      <c r="X472" s="24"/>
      <c r="Y472" s="49">
        <v>0</v>
      </c>
      <c r="Z472" s="18"/>
      <c r="AA472" s="89"/>
      <c r="AB472" s="18"/>
      <c r="AC472" s="24">
        <v>0</v>
      </c>
      <c r="AD472" s="24"/>
      <c r="AE472" s="49">
        <v>0</v>
      </c>
      <c r="AF472" s="18"/>
      <c r="AG472" s="18"/>
    </row>
    <row r="473" spans="1:33" ht="110.25">
      <c r="A473" s="8" t="s">
        <v>804</v>
      </c>
      <c r="B473" s="10" t="s">
        <v>1214</v>
      </c>
      <c r="C473" s="15" t="s">
        <v>2451</v>
      </c>
      <c r="D473" s="18">
        <v>4</v>
      </c>
      <c r="E473" s="24">
        <v>0</v>
      </c>
      <c r="F473" s="24"/>
      <c r="G473" s="24">
        <v>0</v>
      </c>
      <c r="H473" s="18"/>
      <c r="I473" s="18"/>
      <c r="J473" s="18"/>
      <c r="K473" s="24">
        <v>0</v>
      </c>
      <c r="L473" s="24"/>
      <c r="M473" s="49">
        <v>0</v>
      </c>
      <c r="N473" s="41"/>
      <c r="O473" s="41"/>
      <c r="P473" s="18"/>
      <c r="Q473" s="24">
        <v>0</v>
      </c>
      <c r="R473" s="24"/>
      <c r="S473" s="24">
        <v>0</v>
      </c>
      <c r="T473" s="18"/>
      <c r="U473" s="18"/>
      <c r="V473" s="18"/>
      <c r="W473" s="24">
        <v>0</v>
      </c>
      <c r="X473" s="24"/>
      <c r="Y473" s="49">
        <v>0</v>
      </c>
      <c r="Z473" s="18"/>
      <c r="AA473" s="89"/>
      <c r="AB473" s="18"/>
      <c r="AC473" s="24">
        <v>0</v>
      </c>
      <c r="AD473" s="24"/>
      <c r="AE473" s="49">
        <v>0</v>
      </c>
      <c r="AF473" s="18"/>
      <c r="AG473" s="18"/>
    </row>
    <row r="474" spans="1:33" ht="63">
      <c r="A474" s="8" t="s">
        <v>805</v>
      </c>
      <c r="B474" s="10" t="s">
        <v>1215</v>
      </c>
      <c r="C474" s="15" t="s">
        <v>1216</v>
      </c>
      <c r="D474" s="18"/>
      <c r="E474" s="24">
        <v>0</v>
      </c>
      <c r="F474" s="24"/>
      <c r="G474" s="24">
        <v>0</v>
      </c>
      <c r="H474" s="18"/>
      <c r="I474" s="18"/>
      <c r="J474" s="18"/>
      <c r="K474" s="24">
        <v>0</v>
      </c>
      <c r="L474" s="24"/>
      <c r="M474" s="49">
        <v>0</v>
      </c>
      <c r="N474" s="41"/>
      <c r="O474" s="41"/>
      <c r="P474" s="18">
        <v>4</v>
      </c>
      <c r="Q474" s="24">
        <v>0</v>
      </c>
      <c r="R474" s="24"/>
      <c r="S474" s="24">
        <v>1.65</v>
      </c>
      <c r="T474" s="18"/>
      <c r="U474" s="18"/>
      <c r="V474" s="18"/>
      <c r="W474" s="24">
        <v>0</v>
      </c>
      <c r="X474" s="24"/>
      <c r="Y474" s="49">
        <v>0</v>
      </c>
      <c r="Z474" s="18"/>
      <c r="AA474" s="89"/>
      <c r="AB474" s="18"/>
      <c r="AC474" s="24">
        <v>0</v>
      </c>
      <c r="AD474" s="24"/>
      <c r="AE474" s="49">
        <v>0</v>
      </c>
      <c r="AF474" s="18"/>
      <c r="AG474" s="18"/>
    </row>
    <row r="475" spans="1:33" ht="47.25">
      <c r="A475" s="8" t="s">
        <v>804</v>
      </c>
      <c r="B475" s="10" t="s">
        <v>1217</v>
      </c>
      <c r="C475" s="15" t="s">
        <v>1218</v>
      </c>
      <c r="D475" s="18">
        <v>4</v>
      </c>
      <c r="E475" s="24">
        <v>0.40</v>
      </c>
      <c r="F475" s="24"/>
      <c r="G475" s="24">
        <v>0</v>
      </c>
      <c r="H475" s="18"/>
      <c r="I475" s="18"/>
      <c r="J475" s="18"/>
      <c r="K475" s="24">
        <v>0</v>
      </c>
      <c r="L475" s="24"/>
      <c r="M475" s="49">
        <v>0</v>
      </c>
      <c r="N475" s="41"/>
      <c r="O475" s="41"/>
      <c r="P475" s="18"/>
      <c r="Q475" s="24">
        <v>0</v>
      </c>
      <c r="R475" s="24"/>
      <c r="S475" s="24">
        <v>0</v>
      </c>
      <c r="T475" s="18"/>
      <c r="U475" s="18"/>
      <c r="V475" s="18"/>
      <c r="W475" s="24">
        <v>0</v>
      </c>
      <c r="X475" s="24"/>
      <c r="Y475" s="49">
        <v>0</v>
      </c>
      <c r="Z475" s="18"/>
      <c r="AA475" s="89"/>
      <c r="AB475" s="18"/>
      <c r="AC475" s="24">
        <v>0</v>
      </c>
      <c r="AD475" s="24"/>
      <c r="AE475" s="49">
        <v>0</v>
      </c>
      <c r="AF475" s="18"/>
      <c r="AG475" s="18"/>
    </row>
    <row r="476" spans="1:33" ht="78.75">
      <c r="A476" s="8" t="s">
        <v>804</v>
      </c>
      <c r="B476" s="10" t="s">
        <v>1219</v>
      </c>
      <c r="C476" s="15" t="s">
        <v>1220</v>
      </c>
      <c r="D476" s="18"/>
      <c r="E476" s="24">
        <v>0</v>
      </c>
      <c r="F476" s="24"/>
      <c r="G476" s="24">
        <v>0</v>
      </c>
      <c r="H476" s="18"/>
      <c r="I476" s="18"/>
      <c r="J476" s="18">
        <v>4</v>
      </c>
      <c r="K476" s="24">
        <v>0</v>
      </c>
      <c r="L476" s="24"/>
      <c r="M476" s="49">
        <v>0.15</v>
      </c>
      <c r="N476" s="41"/>
      <c r="O476" s="41"/>
      <c r="P476" s="18"/>
      <c r="Q476" s="24">
        <v>0</v>
      </c>
      <c r="R476" s="24"/>
      <c r="S476" s="24">
        <v>0</v>
      </c>
      <c r="T476" s="18"/>
      <c r="U476" s="18"/>
      <c r="V476" s="18"/>
      <c r="W476" s="24">
        <v>0</v>
      </c>
      <c r="X476" s="24"/>
      <c r="Y476" s="49">
        <v>0</v>
      </c>
      <c r="Z476" s="18"/>
      <c r="AA476" s="89"/>
      <c r="AB476" s="18"/>
      <c r="AC476" s="24">
        <v>0</v>
      </c>
      <c r="AD476" s="24"/>
      <c r="AE476" s="49">
        <v>0</v>
      </c>
      <c r="AF476" s="18"/>
      <c r="AG476" s="18"/>
    </row>
    <row r="477" spans="1:33" ht="78.75">
      <c r="A477" s="8" t="s">
        <v>804</v>
      </c>
      <c r="B477" s="10" t="s">
        <v>1221</v>
      </c>
      <c r="C477" s="15" t="s">
        <v>1222</v>
      </c>
      <c r="D477" s="18"/>
      <c r="E477" s="24">
        <v>0</v>
      </c>
      <c r="F477" s="24"/>
      <c r="G477" s="24">
        <v>0</v>
      </c>
      <c r="H477" s="18"/>
      <c r="I477" s="18"/>
      <c r="J477" s="18">
        <v>4</v>
      </c>
      <c r="K477" s="24">
        <v>0</v>
      </c>
      <c r="L477" s="24"/>
      <c r="M477" s="49">
        <v>0</v>
      </c>
      <c r="N477" s="41"/>
      <c r="O477" s="41"/>
      <c r="P477" s="18"/>
      <c r="Q477" s="24">
        <v>0</v>
      </c>
      <c r="R477" s="24"/>
      <c r="S477" s="24">
        <v>0</v>
      </c>
      <c r="T477" s="18"/>
      <c r="U477" s="18"/>
      <c r="V477" s="18"/>
      <c r="W477" s="24">
        <v>0</v>
      </c>
      <c r="X477" s="24"/>
      <c r="Y477" s="49">
        <v>0</v>
      </c>
      <c r="Z477" s="18"/>
      <c r="AA477" s="89"/>
      <c r="AB477" s="18"/>
      <c r="AC477" s="24">
        <v>0</v>
      </c>
      <c r="AD477" s="24"/>
      <c r="AE477" s="49">
        <v>0</v>
      </c>
      <c r="AF477" s="18"/>
      <c r="AG477" s="18"/>
    </row>
    <row r="478" spans="1:33" ht="78.75">
      <c r="A478" s="8" t="s">
        <v>804</v>
      </c>
      <c r="B478" s="10" t="s">
        <v>1223</v>
      </c>
      <c r="C478" s="15" t="s">
        <v>1224</v>
      </c>
      <c r="D478" s="18"/>
      <c r="E478" s="24">
        <v>0</v>
      </c>
      <c r="F478" s="24"/>
      <c r="G478" s="24">
        <v>0</v>
      </c>
      <c r="H478" s="18"/>
      <c r="I478" s="18"/>
      <c r="J478" s="18">
        <v>4</v>
      </c>
      <c r="K478" s="24">
        <v>0</v>
      </c>
      <c r="L478" s="24"/>
      <c r="M478" s="49">
        <v>0.15</v>
      </c>
      <c r="N478" s="41"/>
      <c r="O478" s="41"/>
      <c r="P478" s="18"/>
      <c r="Q478" s="24">
        <v>0</v>
      </c>
      <c r="R478" s="24"/>
      <c r="S478" s="24">
        <v>0</v>
      </c>
      <c r="T478" s="18"/>
      <c r="U478" s="18"/>
      <c r="V478" s="18"/>
      <c r="W478" s="24">
        <v>0</v>
      </c>
      <c r="X478" s="24"/>
      <c r="Y478" s="49">
        <v>0</v>
      </c>
      <c r="Z478" s="18"/>
      <c r="AA478" s="89"/>
      <c r="AB478" s="18"/>
      <c r="AC478" s="24">
        <v>0</v>
      </c>
      <c r="AD478" s="24"/>
      <c r="AE478" s="49">
        <v>0</v>
      </c>
      <c r="AF478" s="18"/>
      <c r="AG478" s="18"/>
    </row>
    <row r="479" spans="1:33" ht="78.75">
      <c r="A479" s="8" t="s">
        <v>804</v>
      </c>
      <c r="B479" s="7" t="s">
        <v>1225</v>
      </c>
      <c r="C479" s="15" t="s">
        <v>1226</v>
      </c>
      <c r="D479" s="18"/>
      <c r="E479" s="24">
        <v>0</v>
      </c>
      <c r="F479" s="24"/>
      <c r="G479" s="24">
        <v>0</v>
      </c>
      <c r="H479" s="18"/>
      <c r="I479" s="18"/>
      <c r="J479" s="18">
        <v>4</v>
      </c>
      <c r="K479" s="24">
        <v>3</v>
      </c>
      <c r="L479" s="24"/>
      <c r="M479" s="49">
        <v>0</v>
      </c>
      <c r="N479" s="41"/>
      <c r="O479" s="41"/>
      <c r="P479" s="18"/>
      <c r="Q479" s="24">
        <v>0</v>
      </c>
      <c r="R479" s="24"/>
      <c r="S479" s="24">
        <v>0</v>
      </c>
      <c r="T479" s="18"/>
      <c r="U479" s="18"/>
      <c r="V479" s="18"/>
      <c r="W479" s="24">
        <v>0</v>
      </c>
      <c r="X479" s="24"/>
      <c r="Y479" s="49">
        <v>0</v>
      </c>
      <c r="Z479" s="18"/>
      <c r="AA479" s="89"/>
      <c r="AB479" s="18"/>
      <c r="AC479" s="24">
        <v>0</v>
      </c>
      <c r="AD479" s="24"/>
      <c r="AE479" s="49">
        <v>0</v>
      </c>
      <c r="AF479" s="18"/>
      <c r="AG479" s="18"/>
    </row>
    <row r="480" spans="1:33" ht="47.25">
      <c r="A480" s="8" t="s">
        <v>805</v>
      </c>
      <c r="B480" s="7" t="s">
        <v>241</v>
      </c>
      <c r="C480" s="15" t="s">
        <v>2452</v>
      </c>
      <c r="D480" s="18"/>
      <c r="E480" s="24">
        <v>0</v>
      </c>
      <c r="F480" s="24"/>
      <c r="G480" s="24">
        <v>0</v>
      </c>
      <c r="H480" s="18"/>
      <c r="I480" s="18"/>
      <c r="J480" s="18"/>
      <c r="K480" s="24">
        <v>0</v>
      </c>
      <c r="L480" s="24"/>
      <c r="M480" s="49">
        <v>0</v>
      </c>
      <c r="N480" s="41"/>
      <c r="O480" s="41"/>
      <c r="P480" s="18">
        <v>4</v>
      </c>
      <c r="Q480" s="24">
        <v>0</v>
      </c>
      <c r="R480" s="24"/>
      <c r="S480" s="24">
        <v>10.199999999999999</v>
      </c>
      <c r="T480" s="18"/>
      <c r="U480" s="18"/>
      <c r="V480" s="18"/>
      <c r="W480" s="24">
        <v>0</v>
      </c>
      <c r="X480" s="24"/>
      <c r="Y480" s="49">
        <v>0</v>
      </c>
      <c r="Z480" s="18"/>
      <c r="AA480" s="89"/>
      <c r="AB480" s="18"/>
      <c r="AC480" s="24">
        <v>0</v>
      </c>
      <c r="AD480" s="24"/>
      <c r="AE480" s="49">
        <v>0</v>
      </c>
      <c r="AF480" s="18"/>
      <c r="AG480" s="18"/>
    </row>
    <row r="481" spans="1:33" ht="78.75">
      <c r="A481" s="8" t="s">
        <v>804</v>
      </c>
      <c r="B481" s="7" t="s">
        <v>1227</v>
      </c>
      <c r="C481" s="15" t="s">
        <v>2453</v>
      </c>
      <c r="D481" s="18">
        <v>4</v>
      </c>
      <c r="E481" s="24">
        <v>0.63</v>
      </c>
      <c r="F481" s="24"/>
      <c r="G481" s="24">
        <v>0</v>
      </c>
      <c r="H481" s="18"/>
      <c r="I481" s="18"/>
      <c r="J481" s="18"/>
      <c r="K481" s="24">
        <v>0</v>
      </c>
      <c r="L481" s="24"/>
      <c r="M481" s="49">
        <v>0</v>
      </c>
      <c r="N481" s="41"/>
      <c r="O481" s="41"/>
      <c r="P481" s="18"/>
      <c r="Q481" s="24">
        <v>0</v>
      </c>
      <c r="R481" s="24"/>
      <c r="S481" s="24">
        <v>0</v>
      </c>
      <c r="T481" s="18"/>
      <c r="U481" s="18"/>
      <c r="V481" s="18"/>
      <c r="W481" s="24">
        <v>0</v>
      </c>
      <c r="X481" s="24"/>
      <c r="Y481" s="49">
        <v>0</v>
      </c>
      <c r="Z481" s="18"/>
      <c r="AA481" s="89"/>
      <c r="AB481" s="18"/>
      <c r="AC481" s="24">
        <v>0</v>
      </c>
      <c r="AD481" s="24"/>
      <c r="AE481" s="49">
        <v>0</v>
      </c>
      <c r="AF481" s="18"/>
      <c r="AG481" s="18"/>
    </row>
    <row r="482" spans="1:33" ht="78.75">
      <c r="A482" s="8" t="s">
        <v>804</v>
      </c>
      <c r="B482" s="7" t="s">
        <v>1228</v>
      </c>
      <c r="C482" s="15" t="s">
        <v>2454</v>
      </c>
      <c r="D482" s="18">
        <v>4</v>
      </c>
      <c r="E482" s="24">
        <v>0</v>
      </c>
      <c r="F482" s="24"/>
      <c r="G482" s="24">
        <v>0</v>
      </c>
      <c r="H482" s="18"/>
      <c r="I482" s="18"/>
      <c r="J482" s="18"/>
      <c r="K482" s="24">
        <v>0</v>
      </c>
      <c r="L482" s="24"/>
      <c r="M482" s="49">
        <v>0</v>
      </c>
      <c r="N482" s="41"/>
      <c r="O482" s="41"/>
      <c r="P482" s="18"/>
      <c r="Q482" s="24">
        <v>0</v>
      </c>
      <c r="R482" s="24"/>
      <c r="S482" s="24">
        <v>0</v>
      </c>
      <c r="T482" s="18"/>
      <c r="U482" s="18"/>
      <c r="V482" s="18"/>
      <c r="W482" s="24">
        <v>0</v>
      </c>
      <c r="X482" s="24"/>
      <c r="Y482" s="49">
        <v>0</v>
      </c>
      <c r="Z482" s="18"/>
      <c r="AA482" s="89"/>
      <c r="AB482" s="18"/>
      <c r="AC482" s="24">
        <v>0</v>
      </c>
      <c r="AD482" s="24"/>
      <c r="AE482" s="49">
        <v>0</v>
      </c>
      <c r="AF482" s="18"/>
      <c r="AG482" s="18"/>
    </row>
    <row r="483" spans="1:33" ht="78.75">
      <c r="A483" s="8" t="s">
        <v>804</v>
      </c>
      <c r="B483" s="7" t="s">
        <v>1229</v>
      </c>
      <c r="C483" s="15" t="s">
        <v>1230</v>
      </c>
      <c r="D483" s="18">
        <v>4</v>
      </c>
      <c r="E483" s="24">
        <v>0.40</v>
      </c>
      <c r="F483" s="24"/>
      <c r="G483" s="24">
        <v>0</v>
      </c>
      <c r="H483" s="18"/>
      <c r="I483" s="18"/>
      <c r="J483" s="18"/>
      <c r="K483" s="24">
        <v>0</v>
      </c>
      <c r="L483" s="24"/>
      <c r="M483" s="49">
        <v>0</v>
      </c>
      <c r="N483" s="41"/>
      <c r="O483" s="41"/>
      <c r="P483" s="18"/>
      <c r="Q483" s="24">
        <v>0</v>
      </c>
      <c r="R483" s="24"/>
      <c r="S483" s="24">
        <v>0</v>
      </c>
      <c r="T483" s="18"/>
      <c r="U483" s="18"/>
      <c r="V483" s="18"/>
      <c r="W483" s="24">
        <v>0</v>
      </c>
      <c r="X483" s="24"/>
      <c r="Y483" s="49">
        <v>0</v>
      </c>
      <c r="Z483" s="18"/>
      <c r="AA483" s="89"/>
      <c r="AB483" s="18"/>
      <c r="AC483" s="24">
        <v>0</v>
      </c>
      <c r="AD483" s="24"/>
      <c r="AE483" s="49">
        <v>0</v>
      </c>
      <c r="AF483" s="18"/>
      <c r="AG483" s="18"/>
    </row>
    <row r="484" spans="1:33" ht="94.5">
      <c r="A484" s="8" t="s">
        <v>804</v>
      </c>
      <c r="B484" s="7" t="s">
        <v>1231</v>
      </c>
      <c r="C484" s="15" t="s">
        <v>2455</v>
      </c>
      <c r="D484" s="18">
        <v>4</v>
      </c>
      <c r="E484" s="24">
        <v>0.80</v>
      </c>
      <c r="F484" s="24"/>
      <c r="G484" s="24">
        <v>0</v>
      </c>
      <c r="H484" s="18"/>
      <c r="I484" s="18"/>
      <c r="J484" s="18"/>
      <c r="K484" s="24">
        <v>0</v>
      </c>
      <c r="L484" s="24"/>
      <c r="M484" s="49">
        <v>0</v>
      </c>
      <c r="N484" s="41"/>
      <c r="O484" s="41"/>
      <c r="P484" s="18"/>
      <c r="Q484" s="24">
        <v>0</v>
      </c>
      <c r="R484" s="24"/>
      <c r="S484" s="24">
        <v>0</v>
      </c>
      <c r="T484" s="18"/>
      <c r="U484" s="18"/>
      <c r="V484" s="18"/>
      <c r="W484" s="24">
        <v>0</v>
      </c>
      <c r="X484" s="24"/>
      <c r="Y484" s="49">
        <v>0</v>
      </c>
      <c r="Z484" s="18"/>
      <c r="AA484" s="89"/>
      <c r="AB484" s="18"/>
      <c r="AC484" s="24">
        <v>0</v>
      </c>
      <c r="AD484" s="24"/>
      <c r="AE484" s="49">
        <v>0</v>
      </c>
      <c r="AF484" s="18"/>
      <c r="AG484" s="18"/>
    </row>
    <row r="485" spans="1:33" ht="31.5">
      <c r="A485" s="8" t="s">
        <v>805</v>
      </c>
      <c r="B485" s="7" t="s">
        <v>1232</v>
      </c>
      <c r="C485" s="15" t="s">
        <v>1233</v>
      </c>
      <c r="D485" s="18">
        <v>4</v>
      </c>
      <c r="E485" s="24">
        <v>0</v>
      </c>
      <c r="F485" s="24"/>
      <c r="G485" s="24">
        <v>2</v>
      </c>
      <c r="H485" s="18"/>
      <c r="I485" s="18"/>
      <c r="J485" s="18"/>
      <c r="K485" s="24">
        <v>0</v>
      </c>
      <c r="L485" s="24"/>
      <c r="M485" s="49">
        <v>0</v>
      </c>
      <c r="N485" s="41"/>
      <c r="O485" s="41"/>
      <c r="P485" s="18"/>
      <c r="Q485" s="24">
        <v>0</v>
      </c>
      <c r="R485" s="24"/>
      <c r="S485" s="24">
        <v>0</v>
      </c>
      <c r="T485" s="18"/>
      <c r="U485" s="18"/>
      <c r="V485" s="18"/>
      <c r="W485" s="24">
        <v>0</v>
      </c>
      <c r="X485" s="24"/>
      <c r="Y485" s="49">
        <v>0</v>
      </c>
      <c r="Z485" s="18"/>
      <c r="AA485" s="89"/>
      <c r="AB485" s="18"/>
      <c r="AC485" s="24">
        <v>0</v>
      </c>
      <c r="AD485" s="24"/>
      <c r="AE485" s="49">
        <v>0</v>
      </c>
      <c r="AF485" s="18"/>
      <c r="AG485" s="18"/>
    </row>
    <row r="486" spans="1:33" ht="63">
      <c r="A486" s="8" t="s">
        <v>805</v>
      </c>
      <c r="B486" s="7" t="s">
        <v>624</v>
      </c>
      <c r="C486" s="15" t="s">
        <v>2456</v>
      </c>
      <c r="D486" s="18"/>
      <c r="E486" s="24">
        <v>0</v>
      </c>
      <c r="F486" s="24"/>
      <c r="G486" s="24">
        <v>0</v>
      </c>
      <c r="H486" s="18"/>
      <c r="I486" s="18"/>
      <c r="J486" s="18"/>
      <c r="K486" s="24">
        <v>0</v>
      </c>
      <c r="L486" s="24"/>
      <c r="M486" s="49">
        <v>0</v>
      </c>
      <c r="N486" s="41"/>
      <c r="O486" s="41"/>
      <c r="P486" s="18"/>
      <c r="Q486" s="24">
        <v>0</v>
      </c>
      <c r="R486" s="24"/>
      <c r="S486" s="24">
        <v>0</v>
      </c>
      <c r="T486" s="18"/>
      <c r="U486" s="18"/>
      <c r="V486" s="18"/>
      <c r="W486" s="24">
        <v>0</v>
      </c>
      <c r="X486" s="24"/>
      <c r="Y486" s="49">
        <v>0</v>
      </c>
      <c r="Z486" s="18"/>
      <c r="AA486" s="89"/>
      <c r="AB486" s="18">
        <v>4</v>
      </c>
      <c r="AC486" s="24">
        <v>0</v>
      </c>
      <c r="AD486" s="24"/>
      <c r="AE486" s="49">
        <v>3.70</v>
      </c>
      <c r="AF486" s="18"/>
      <c r="AG486" s="18"/>
    </row>
    <row r="487" spans="1:33" ht="78.75">
      <c r="A487" s="8" t="s">
        <v>804</v>
      </c>
      <c r="B487" s="7" t="s">
        <v>1234</v>
      </c>
      <c r="C487" s="15" t="s">
        <v>1235</v>
      </c>
      <c r="D487" s="18">
        <v>4</v>
      </c>
      <c r="E487" s="24">
        <v>0.40</v>
      </c>
      <c r="F487" s="24"/>
      <c r="G487" s="24">
        <v>0</v>
      </c>
      <c r="H487" s="18"/>
      <c r="I487" s="18"/>
      <c r="J487" s="18"/>
      <c r="K487" s="24">
        <v>0</v>
      </c>
      <c r="L487" s="24"/>
      <c r="M487" s="49">
        <v>0</v>
      </c>
      <c r="N487" s="41"/>
      <c r="O487" s="41"/>
      <c r="P487" s="18"/>
      <c r="Q487" s="24">
        <v>0</v>
      </c>
      <c r="R487" s="24"/>
      <c r="S487" s="24">
        <v>0</v>
      </c>
      <c r="T487" s="18"/>
      <c r="U487" s="18"/>
      <c r="V487" s="18"/>
      <c r="W487" s="24">
        <v>0</v>
      </c>
      <c r="X487" s="24"/>
      <c r="Y487" s="49">
        <v>0</v>
      </c>
      <c r="Z487" s="18"/>
      <c r="AA487" s="89"/>
      <c r="AB487" s="18"/>
      <c r="AC487" s="24">
        <v>0</v>
      </c>
      <c r="AD487" s="24"/>
      <c r="AE487" s="49">
        <v>0</v>
      </c>
      <c r="AF487" s="18"/>
      <c r="AG487" s="18"/>
    </row>
    <row r="488" spans="1:33" ht="47.25">
      <c r="A488" s="8" t="s">
        <v>804</v>
      </c>
      <c r="B488" s="7" t="s">
        <v>1236</v>
      </c>
      <c r="C488" s="15" t="s">
        <v>1237</v>
      </c>
      <c r="D488" s="18"/>
      <c r="E488" s="24">
        <v>0</v>
      </c>
      <c r="F488" s="24"/>
      <c r="G488" s="24">
        <v>0</v>
      </c>
      <c r="H488" s="18"/>
      <c r="I488" s="18"/>
      <c r="J488" s="18">
        <v>4</v>
      </c>
      <c r="K488" s="24">
        <v>0.25</v>
      </c>
      <c r="L488" s="24"/>
      <c r="M488" s="49">
        <v>0.15</v>
      </c>
      <c r="N488" s="41"/>
      <c r="O488" s="41"/>
      <c r="P488" s="18"/>
      <c r="Q488" s="24">
        <v>0</v>
      </c>
      <c r="R488" s="24"/>
      <c r="S488" s="24">
        <v>0</v>
      </c>
      <c r="T488" s="18"/>
      <c r="U488" s="18"/>
      <c r="V488" s="18"/>
      <c r="W488" s="24">
        <v>0</v>
      </c>
      <c r="X488" s="24"/>
      <c r="Y488" s="49">
        <v>0</v>
      </c>
      <c r="Z488" s="18"/>
      <c r="AA488" s="89"/>
      <c r="AB488" s="18"/>
      <c r="AC488" s="24">
        <v>0</v>
      </c>
      <c r="AD488" s="24"/>
      <c r="AE488" s="49">
        <v>0</v>
      </c>
      <c r="AF488" s="18"/>
      <c r="AG488" s="18"/>
    </row>
    <row r="489" spans="1:33" ht="78.75">
      <c r="A489" s="8" t="s">
        <v>805</v>
      </c>
      <c r="B489" s="7" t="s">
        <v>1238</v>
      </c>
      <c r="C489" s="15" t="s">
        <v>1239</v>
      </c>
      <c r="D489" s="18"/>
      <c r="E489" s="24">
        <v>0</v>
      </c>
      <c r="F489" s="24"/>
      <c r="G489" s="24">
        <v>0</v>
      </c>
      <c r="H489" s="18"/>
      <c r="I489" s="18"/>
      <c r="J489" s="18"/>
      <c r="K489" s="24">
        <v>0</v>
      </c>
      <c r="L489" s="24"/>
      <c r="M489" s="49">
        <v>0</v>
      </c>
      <c r="N489" s="41"/>
      <c r="O489" s="41"/>
      <c r="P489" s="18">
        <v>4</v>
      </c>
      <c r="Q489" s="24">
        <v>0</v>
      </c>
      <c r="R489" s="24"/>
      <c r="S489" s="24">
        <v>2.5</v>
      </c>
      <c r="T489" s="18"/>
      <c r="U489" s="18"/>
      <c r="V489" s="18"/>
      <c r="W489" s="24">
        <v>0</v>
      </c>
      <c r="X489" s="24"/>
      <c r="Y489" s="49">
        <v>0</v>
      </c>
      <c r="Z489" s="18"/>
      <c r="AA489" s="89"/>
      <c r="AB489" s="18"/>
      <c r="AC489" s="24">
        <v>0</v>
      </c>
      <c r="AD489" s="24"/>
      <c r="AE489" s="49">
        <v>0</v>
      </c>
      <c r="AF489" s="18"/>
      <c r="AG489" s="18"/>
    </row>
    <row r="490" spans="1:33" ht="63">
      <c r="A490" s="8" t="s">
        <v>805</v>
      </c>
      <c r="B490" s="7" t="s">
        <v>625</v>
      </c>
      <c r="C490" s="15" t="s">
        <v>2457</v>
      </c>
      <c r="D490" s="18"/>
      <c r="E490" s="24">
        <v>0</v>
      </c>
      <c r="F490" s="24"/>
      <c r="G490" s="24">
        <v>0</v>
      </c>
      <c r="H490" s="18"/>
      <c r="I490" s="18"/>
      <c r="J490" s="18"/>
      <c r="K490" s="24">
        <v>0</v>
      </c>
      <c r="L490" s="24"/>
      <c r="M490" s="49">
        <v>0</v>
      </c>
      <c r="N490" s="41"/>
      <c r="O490" s="41"/>
      <c r="P490" s="18"/>
      <c r="Q490" s="24">
        <v>0</v>
      </c>
      <c r="R490" s="24"/>
      <c r="S490" s="24">
        <v>0</v>
      </c>
      <c r="T490" s="18"/>
      <c r="U490" s="18"/>
      <c r="V490" s="18">
        <v>4</v>
      </c>
      <c r="W490" s="24">
        <v>0</v>
      </c>
      <c r="X490" s="24"/>
      <c r="Y490" s="49">
        <v>4.25</v>
      </c>
      <c r="Z490" s="18"/>
      <c r="AA490" s="89"/>
      <c r="AB490" s="18"/>
      <c r="AC490" s="24">
        <v>0</v>
      </c>
      <c r="AD490" s="24"/>
      <c r="AE490" s="49">
        <v>0</v>
      </c>
      <c r="AF490" s="18"/>
      <c r="AG490" s="18"/>
    </row>
    <row r="491" spans="1:33" ht="47.25">
      <c r="A491" s="8" t="s">
        <v>805</v>
      </c>
      <c r="B491" s="7" t="s">
        <v>626</v>
      </c>
      <c r="C491" s="15" t="s">
        <v>2458</v>
      </c>
      <c r="D491" s="18"/>
      <c r="E491" s="24">
        <v>0</v>
      </c>
      <c r="F491" s="24"/>
      <c r="G491" s="24">
        <v>0</v>
      </c>
      <c r="H491" s="18"/>
      <c r="I491" s="18"/>
      <c r="J491" s="18"/>
      <c r="K491" s="24">
        <v>0</v>
      </c>
      <c r="L491" s="24"/>
      <c r="M491" s="49">
        <v>0</v>
      </c>
      <c r="N491" s="41"/>
      <c r="O491" s="41"/>
      <c r="P491" s="18"/>
      <c r="Q491" s="24">
        <v>0</v>
      </c>
      <c r="R491" s="24"/>
      <c r="S491" s="24">
        <v>0</v>
      </c>
      <c r="T491" s="18"/>
      <c r="U491" s="18"/>
      <c r="V491" s="18"/>
      <c r="W491" s="24">
        <v>0</v>
      </c>
      <c r="X491" s="24"/>
      <c r="Y491" s="49">
        <v>0</v>
      </c>
      <c r="Z491" s="18"/>
      <c r="AA491" s="89"/>
      <c r="AB491" s="18"/>
      <c r="AC491" s="24">
        <v>0</v>
      </c>
      <c r="AD491" s="24"/>
      <c r="AE491" s="49">
        <v>0</v>
      </c>
      <c r="AF491" s="18"/>
      <c r="AG491" s="18"/>
    </row>
    <row r="492" spans="1:33" ht="47.25">
      <c r="A492" s="8" t="s">
        <v>805</v>
      </c>
      <c r="B492" s="7" t="s">
        <v>1240</v>
      </c>
      <c r="C492" s="15" t="s">
        <v>2459</v>
      </c>
      <c r="D492" s="18">
        <v>4</v>
      </c>
      <c r="E492" s="24">
        <v>0</v>
      </c>
      <c r="F492" s="24"/>
      <c r="G492" s="24">
        <v>0.19</v>
      </c>
      <c r="H492" s="18"/>
      <c r="I492" s="18"/>
      <c r="J492" s="18"/>
      <c r="K492" s="24">
        <v>0</v>
      </c>
      <c r="L492" s="24"/>
      <c r="M492" s="49">
        <v>0</v>
      </c>
      <c r="N492" s="41"/>
      <c r="O492" s="41"/>
      <c r="P492" s="18"/>
      <c r="Q492" s="24">
        <v>0</v>
      </c>
      <c r="R492" s="24"/>
      <c r="S492" s="24">
        <v>0</v>
      </c>
      <c r="T492" s="18"/>
      <c r="U492" s="18"/>
      <c r="V492" s="18"/>
      <c r="W492" s="24">
        <v>0</v>
      </c>
      <c r="X492" s="24"/>
      <c r="Y492" s="49">
        <v>0</v>
      </c>
      <c r="Z492" s="18"/>
      <c r="AA492" s="89"/>
      <c r="AB492" s="18"/>
      <c r="AC492" s="24">
        <v>0</v>
      </c>
      <c r="AD492" s="24"/>
      <c r="AE492" s="49">
        <v>0</v>
      </c>
      <c r="AF492" s="18"/>
      <c r="AG492" s="18"/>
    </row>
    <row r="493" spans="1:33" ht="63">
      <c r="A493" s="8" t="s">
        <v>805</v>
      </c>
      <c r="B493" s="7" t="s">
        <v>627</v>
      </c>
      <c r="C493" s="15" t="s">
        <v>2460</v>
      </c>
      <c r="D493" s="18"/>
      <c r="E493" s="24">
        <v>0</v>
      </c>
      <c r="F493" s="24"/>
      <c r="G493" s="24">
        <v>0</v>
      </c>
      <c r="H493" s="18"/>
      <c r="I493" s="18"/>
      <c r="J493" s="18"/>
      <c r="K493" s="24">
        <v>0</v>
      </c>
      <c r="L493" s="24"/>
      <c r="M493" s="49">
        <v>0</v>
      </c>
      <c r="N493" s="41"/>
      <c r="O493" s="41"/>
      <c r="P493" s="18"/>
      <c r="Q493" s="24">
        <v>0</v>
      </c>
      <c r="R493" s="24"/>
      <c r="S493" s="24">
        <v>0</v>
      </c>
      <c r="T493" s="18"/>
      <c r="U493" s="18"/>
      <c r="V493" s="18"/>
      <c r="W493" s="24">
        <v>0</v>
      </c>
      <c r="X493" s="24"/>
      <c r="Y493" s="49">
        <v>0</v>
      </c>
      <c r="Z493" s="18"/>
      <c r="AA493" s="89"/>
      <c r="AB493" s="18">
        <v>4</v>
      </c>
      <c r="AC493" s="24">
        <v>0</v>
      </c>
      <c r="AD493" s="24"/>
      <c r="AE493" s="49">
        <v>1.46</v>
      </c>
      <c r="AF493" s="18"/>
      <c r="AG493" s="18"/>
    </row>
    <row r="494" spans="1:33" ht="63">
      <c r="A494" s="8" t="s">
        <v>805</v>
      </c>
      <c r="B494" s="7" t="s">
        <v>231</v>
      </c>
      <c r="C494" s="15" t="s">
        <v>327</v>
      </c>
      <c r="D494" s="18"/>
      <c r="E494" s="24">
        <v>0</v>
      </c>
      <c r="F494" s="24"/>
      <c r="G494" s="24">
        <v>0</v>
      </c>
      <c r="H494" s="18"/>
      <c r="I494" s="18"/>
      <c r="J494" s="18"/>
      <c r="K494" s="24">
        <v>0</v>
      </c>
      <c r="L494" s="24"/>
      <c r="M494" s="49">
        <v>0</v>
      </c>
      <c r="N494" s="41"/>
      <c r="O494" s="41"/>
      <c r="P494" s="18"/>
      <c r="Q494" s="24">
        <v>0</v>
      </c>
      <c r="R494" s="24"/>
      <c r="S494" s="24">
        <v>0</v>
      </c>
      <c r="T494" s="18"/>
      <c r="U494" s="18"/>
      <c r="V494" s="18">
        <v>4</v>
      </c>
      <c r="W494" s="24">
        <v>0</v>
      </c>
      <c r="X494" s="24"/>
      <c r="Y494" s="49">
        <v>9</v>
      </c>
      <c r="Z494" s="18"/>
      <c r="AA494" s="89"/>
      <c r="AB494" s="18"/>
      <c r="AC494" s="24">
        <v>0</v>
      </c>
      <c r="AD494" s="24"/>
      <c r="AE494" s="49">
        <v>0</v>
      </c>
      <c r="AF494" s="18"/>
      <c r="AG494" s="18"/>
    </row>
    <row r="495" spans="1:33" ht="63">
      <c r="A495" s="8" t="s">
        <v>805</v>
      </c>
      <c r="B495" s="7" t="s">
        <v>232</v>
      </c>
      <c r="C495" s="15" t="s">
        <v>328</v>
      </c>
      <c r="D495" s="18"/>
      <c r="E495" s="24">
        <v>0</v>
      </c>
      <c r="F495" s="24"/>
      <c r="G495" s="24">
        <v>0</v>
      </c>
      <c r="H495" s="18"/>
      <c r="I495" s="18"/>
      <c r="J495" s="18">
        <v>4</v>
      </c>
      <c r="K495" s="24">
        <v>0</v>
      </c>
      <c r="L495" s="24"/>
      <c r="M495" s="49">
        <v>9.40</v>
      </c>
      <c r="N495" s="41"/>
      <c r="O495" s="41"/>
      <c r="P495" s="18"/>
      <c r="Q495" s="24">
        <v>0</v>
      </c>
      <c r="R495" s="24"/>
      <c r="S495" s="24">
        <v>0</v>
      </c>
      <c r="T495" s="18"/>
      <c r="U495" s="18"/>
      <c r="V495" s="18"/>
      <c r="W495" s="24">
        <v>0</v>
      </c>
      <c r="X495" s="24"/>
      <c r="Y495" s="49">
        <v>0</v>
      </c>
      <c r="Z495" s="18"/>
      <c r="AA495" s="89"/>
      <c r="AB495" s="18"/>
      <c r="AC495" s="24">
        <v>0</v>
      </c>
      <c r="AD495" s="24"/>
      <c r="AE495" s="49">
        <v>0</v>
      </c>
      <c r="AF495" s="18"/>
      <c r="AG495" s="18"/>
    </row>
    <row r="496" spans="1:33" ht="63">
      <c r="A496" s="8" t="s">
        <v>805</v>
      </c>
      <c r="B496" s="7" t="s">
        <v>628</v>
      </c>
      <c r="C496" s="15" t="s">
        <v>329</v>
      </c>
      <c r="D496" s="18"/>
      <c r="E496" s="24">
        <v>0</v>
      </c>
      <c r="F496" s="24"/>
      <c r="G496" s="24">
        <v>0</v>
      </c>
      <c r="H496" s="18"/>
      <c r="I496" s="18"/>
      <c r="J496" s="18"/>
      <c r="K496" s="24">
        <v>0</v>
      </c>
      <c r="L496" s="24"/>
      <c r="M496" s="49">
        <v>0</v>
      </c>
      <c r="N496" s="41"/>
      <c r="O496" s="41"/>
      <c r="P496" s="18"/>
      <c r="Q496" s="24">
        <v>0</v>
      </c>
      <c r="R496" s="24"/>
      <c r="S496" s="24">
        <v>0</v>
      </c>
      <c r="T496" s="18"/>
      <c r="U496" s="18"/>
      <c r="V496" s="18">
        <v>4</v>
      </c>
      <c r="W496" s="24">
        <v>0</v>
      </c>
      <c r="X496" s="24"/>
      <c r="Y496" s="49">
        <v>4</v>
      </c>
      <c r="Z496" s="18"/>
      <c r="AA496" s="89"/>
      <c r="AB496" s="18"/>
      <c r="AC496" s="24">
        <v>0</v>
      </c>
      <c r="AD496" s="24"/>
      <c r="AE496" s="49">
        <v>0</v>
      </c>
      <c r="AF496" s="18"/>
      <c r="AG496" s="18"/>
    </row>
    <row r="497" spans="1:33" ht="63">
      <c r="A497" s="8" t="s">
        <v>805</v>
      </c>
      <c r="B497" s="7" t="s">
        <v>233</v>
      </c>
      <c r="C497" s="15" t="s">
        <v>330</v>
      </c>
      <c r="D497" s="18"/>
      <c r="E497" s="24">
        <v>0</v>
      </c>
      <c r="F497" s="24"/>
      <c r="G497" s="24">
        <v>0</v>
      </c>
      <c r="H497" s="18"/>
      <c r="I497" s="18"/>
      <c r="J497" s="18"/>
      <c r="K497" s="24">
        <v>0</v>
      </c>
      <c r="L497" s="24"/>
      <c r="M497" s="49">
        <v>0</v>
      </c>
      <c r="N497" s="41"/>
      <c r="O497" s="41"/>
      <c r="P497" s="18"/>
      <c r="Q497" s="24">
        <v>0</v>
      </c>
      <c r="R497" s="24"/>
      <c r="S497" s="24">
        <v>0</v>
      </c>
      <c r="T497" s="18"/>
      <c r="U497" s="18"/>
      <c r="V497" s="18"/>
      <c r="W497" s="24">
        <v>0</v>
      </c>
      <c r="X497" s="24"/>
      <c r="Y497" s="49">
        <v>0</v>
      </c>
      <c r="Z497" s="18"/>
      <c r="AA497" s="89"/>
      <c r="AB497" s="18"/>
      <c r="AC497" s="24">
        <v>0</v>
      </c>
      <c r="AD497" s="24"/>
      <c r="AE497" s="49">
        <v>0</v>
      </c>
      <c r="AF497" s="18"/>
      <c r="AG497" s="18"/>
    </row>
    <row r="498" spans="1:33" ht="47.25">
      <c r="A498" s="8" t="s">
        <v>804</v>
      </c>
      <c r="B498" s="7" t="s">
        <v>1241</v>
      </c>
      <c r="C498" s="15" t="s">
        <v>1242</v>
      </c>
      <c r="D498" s="18">
        <v>4</v>
      </c>
      <c r="E498" s="24">
        <v>0.5</v>
      </c>
      <c r="F498" s="24"/>
      <c r="G498" s="24">
        <v>0</v>
      </c>
      <c r="H498" s="18"/>
      <c r="I498" s="18"/>
      <c r="J498" s="18"/>
      <c r="K498" s="24">
        <v>0</v>
      </c>
      <c r="L498" s="24"/>
      <c r="M498" s="49">
        <v>0</v>
      </c>
      <c r="N498" s="41"/>
      <c r="O498" s="41"/>
      <c r="P498" s="18"/>
      <c r="Q498" s="24">
        <v>0</v>
      </c>
      <c r="R498" s="24"/>
      <c r="S498" s="24">
        <v>0</v>
      </c>
      <c r="T498" s="18"/>
      <c r="U498" s="18"/>
      <c r="V498" s="18"/>
      <c r="W498" s="24">
        <v>0</v>
      </c>
      <c r="X498" s="24"/>
      <c r="Y498" s="49">
        <v>0</v>
      </c>
      <c r="Z498" s="18"/>
      <c r="AA498" s="89"/>
      <c r="AB498" s="18"/>
      <c r="AC498" s="24">
        <v>0</v>
      </c>
      <c r="AD498" s="24"/>
      <c r="AE498" s="49">
        <v>0</v>
      </c>
      <c r="AF498" s="18"/>
      <c r="AG498" s="18"/>
    </row>
    <row r="499" spans="1:33" ht="47.25">
      <c r="A499" s="8" t="s">
        <v>804</v>
      </c>
      <c r="B499" s="7" t="s">
        <v>1243</v>
      </c>
      <c r="C499" s="15" t="s">
        <v>1244</v>
      </c>
      <c r="D499" s="18">
        <v>4</v>
      </c>
      <c r="E499" s="24">
        <v>0.10</v>
      </c>
      <c r="F499" s="24"/>
      <c r="G499" s="24">
        <v>0</v>
      </c>
      <c r="H499" s="18"/>
      <c r="I499" s="18"/>
      <c r="J499" s="18"/>
      <c r="K499" s="24">
        <v>0</v>
      </c>
      <c r="L499" s="24"/>
      <c r="M499" s="49">
        <v>0</v>
      </c>
      <c r="N499" s="41"/>
      <c r="O499" s="41"/>
      <c r="P499" s="18"/>
      <c r="Q499" s="24">
        <v>0</v>
      </c>
      <c r="R499" s="24"/>
      <c r="S499" s="24">
        <v>0</v>
      </c>
      <c r="T499" s="18"/>
      <c r="U499" s="18"/>
      <c r="V499" s="18"/>
      <c r="W499" s="24">
        <v>0</v>
      </c>
      <c r="X499" s="24"/>
      <c r="Y499" s="49">
        <v>0</v>
      </c>
      <c r="Z499" s="18"/>
      <c r="AA499" s="89"/>
      <c r="AB499" s="18"/>
      <c r="AC499" s="24">
        <v>0</v>
      </c>
      <c r="AD499" s="24"/>
      <c r="AE499" s="49">
        <v>0</v>
      </c>
      <c r="AF499" s="18"/>
      <c r="AG499" s="18"/>
    </row>
    <row r="500" spans="1:33" ht="78.75">
      <c r="A500" s="8" t="s">
        <v>804</v>
      </c>
      <c r="B500" s="7" t="s">
        <v>1245</v>
      </c>
      <c r="C500" s="15" t="s">
        <v>1246</v>
      </c>
      <c r="D500" s="18">
        <v>4</v>
      </c>
      <c r="E500" s="24">
        <v>0.80</v>
      </c>
      <c r="F500" s="24"/>
      <c r="G500" s="24">
        <v>0</v>
      </c>
      <c r="H500" s="18"/>
      <c r="I500" s="18"/>
      <c r="J500" s="18"/>
      <c r="K500" s="24">
        <v>0</v>
      </c>
      <c r="L500" s="24"/>
      <c r="M500" s="49">
        <v>0</v>
      </c>
      <c r="N500" s="41"/>
      <c r="O500" s="41"/>
      <c r="P500" s="18"/>
      <c r="Q500" s="24">
        <v>0</v>
      </c>
      <c r="R500" s="24"/>
      <c r="S500" s="24">
        <v>0</v>
      </c>
      <c r="T500" s="18"/>
      <c r="U500" s="18"/>
      <c r="V500" s="18"/>
      <c r="W500" s="24">
        <v>0</v>
      </c>
      <c r="X500" s="24"/>
      <c r="Y500" s="49">
        <v>0</v>
      </c>
      <c r="Z500" s="18"/>
      <c r="AA500" s="89"/>
      <c r="AB500" s="18"/>
      <c r="AC500" s="24">
        <v>0</v>
      </c>
      <c r="AD500" s="24"/>
      <c r="AE500" s="49">
        <v>0</v>
      </c>
      <c r="AF500" s="18"/>
      <c r="AG500" s="18"/>
    </row>
    <row r="501" spans="1:33" ht="63">
      <c r="A501" s="8" t="s">
        <v>805</v>
      </c>
      <c r="B501" s="7" t="s">
        <v>629</v>
      </c>
      <c r="C501" s="15" t="s">
        <v>2461</v>
      </c>
      <c r="D501" s="18"/>
      <c r="E501" s="24">
        <v>0</v>
      </c>
      <c r="F501" s="24"/>
      <c r="G501" s="24">
        <v>0</v>
      </c>
      <c r="H501" s="18"/>
      <c r="I501" s="18"/>
      <c r="J501" s="18"/>
      <c r="K501" s="24">
        <v>0</v>
      </c>
      <c r="L501" s="24"/>
      <c r="M501" s="49">
        <v>0</v>
      </c>
      <c r="N501" s="41"/>
      <c r="O501" s="41"/>
      <c r="P501" s="18"/>
      <c r="Q501" s="24">
        <v>0</v>
      </c>
      <c r="R501" s="24"/>
      <c r="S501" s="24">
        <v>0</v>
      </c>
      <c r="T501" s="18"/>
      <c r="U501" s="18"/>
      <c r="V501" s="18"/>
      <c r="W501" s="24">
        <v>0</v>
      </c>
      <c r="X501" s="24"/>
      <c r="Y501" s="49">
        <v>0</v>
      </c>
      <c r="Z501" s="18"/>
      <c r="AA501" s="89"/>
      <c r="AB501" s="18"/>
      <c r="AC501" s="24">
        <v>0</v>
      </c>
      <c r="AD501" s="24"/>
      <c r="AE501" s="49">
        <v>0</v>
      </c>
      <c r="AF501" s="18"/>
      <c r="AG501" s="18"/>
    </row>
    <row r="502" spans="1:33" ht="78.75">
      <c r="A502" s="8" t="s">
        <v>805</v>
      </c>
      <c r="B502" s="7" t="s">
        <v>1247</v>
      </c>
      <c r="C502" s="15" t="s">
        <v>2462</v>
      </c>
      <c r="D502" s="18">
        <v>4</v>
      </c>
      <c r="E502" s="24">
        <v>0</v>
      </c>
      <c r="F502" s="24"/>
      <c r="G502" s="24">
        <v>0.070000000000000007</v>
      </c>
      <c r="H502" s="18"/>
      <c r="I502" s="18"/>
      <c r="J502" s="18"/>
      <c r="K502" s="24">
        <v>0</v>
      </c>
      <c r="L502" s="24"/>
      <c r="M502" s="49">
        <v>0</v>
      </c>
      <c r="N502" s="41"/>
      <c r="O502" s="41"/>
      <c r="P502" s="18"/>
      <c r="Q502" s="24">
        <v>0</v>
      </c>
      <c r="R502" s="24"/>
      <c r="S502" s="24">
        <v>0</v>
      </c>
      <c r="T502" s="18"/>
      <c r="U502" s="18"/>
      <c r="V502" s="18"/>
      <c r="W502" s="24">
        <v>0</v>
      </c>
      <c r="X502" s="24"/>
      <c r="Y502" s="49">
        <v>0</v>
      </c>
      <c r="Z502" s="18"/>
      <c r="AA502" s="89"/>
      <c r="AB502" s="18"/>
      <c r="AC502" s="24">
        <v>0</v>
      </c>
      <c r="AD502" s="24"/>
      <c r="AE502" s="49">
        <v>0</v>
      </c>
      <c r="AF502" s="18"/>
      <c r="AG502" s="18"/>
    </row>
    <row r="503" spans="1:33" ht="94.5">
      <c r="A503" s="8" t="s">
        <v>805</v>
      </c>
      <c r="B503" s="7" t="s">
        <v>1248</v>
      </c>
      <c r="C503" s="15" t="s">
        <v>2463</v>
      </c>
      <c r="D503" s="18">
        <v>4</v>
      </c>
      <c r="E503" s="24">
        <v>0</v>
      </c>
      <c r="F503" s="24"/>
      <c r="G503" s="24">
        <v>0.16</v>
      </c>
      <c r="H503" s="18"/>
      <c r="I503" s="18"/>
      <c r="J503" s="18"/>
      <c r="K503" s="24">
        <v>0</v>
      </c>
      <c r="L503" s="24"/>
      <c r="M503" s="49">
        <v>0</v>
      </c>
      <c r="N503" s="41"/>
      <c r="O503" s="41"/>
      <c r="P503" s="18"/>
      <c r="Q503" s="24">
        <v>0</v>
      </c>
      <c r="R503" s="24"/>
      <c r="S503" s="24">
        <v>0</v>
      </c>
      <c r="T503" s="18"/>
      <c r="U503" s="18"/>
      <c r="V503" s="18"/>
      <c r="W503" s="24">
        <v>0</v>
      </c>
      <c r="X503" s="24"/>
      <c r="Y503" s="49">
        <v>0</v>
      </c>
      <c r="Z503" s="18"/>
      <c r="AA503" s="89"/>
      <c r="AB503" s="18"/>
      <c r="AC503" s="24">
        <v>0</v>
      </c>
      <c r="AD503" s="24"/>
      <c r="AE503" s="49">
        <v>0</v>
      </c>
      <c r="AF503" s="18"/>
      <c r="AG503" s="18"/>
    </row>
    <row r="504" spans="1:33" ht="47.25">
      <c r="A504" s="8" t="s">
        <v>804</v>
      </c>
      <c r="B504" s="7" t="s">
        <v>1249</v>
      </c>
      <c r="C504" s="15" t="s">
        <v>2464</v>
      </c>
      <c r="D504" s="18"/>
      <c r="E504" s="24">
        <v>0</v>
      </c>
      <c r="F504" s="24"/>
      <c r="G504" s="24">
        <v>0</v>
      </c>
      <c r="H504" s="18"/>
      <c r="I504" s="18"/>
      <c r="J504" s="18">
        <v>4</v>
      </c>
      <c r="K504" s="24">
        <v>0.90</v>
      </c>
      <c r="L504" s="24"/>
      <c r="M504" s="49">
        <v>0.42</v>
      </c>
      <c r="N504" s="41"/>
      <c r="O504" s="41"/>
      <c r="P504" s="18"/>
      <c r="Q504" s="24">
        <v>0</v>
      </c>
      <c r="R504" s="24"/>
      <c r="S504" s="24">
        <v>0</v>
      </c>
      <c r="T504" s="18"/>
      <c r="U504" s="18"/>
      <c r="V504" s="18"/>
      <c r="W504" s="24">
        <v>0</v>
      </c>
      <c r="X504" s="24"/>
      <c r="Y504" s="49">
        <v>0</v>
      </c>
      <c r="Z504" s="18"/>
      <c r="AA504" s="89"/>
      <c r="AB504" s="18"/>
      <c r="AC504" s="24">
        <v>0</v>
      </c>
      <c r="AD504" s="24"/>
      <c r="AE504" s="49">
        <v>0</v>
      </c>
      <c r="AF504" s="18"/>
      <c r="AG504" s="18"/>
    </row>
    <row r="505" spans="1:33" ht="47.25">
      <c r="A505" s="8" t="s">
        <v>804</v>
      </c>
      <c r="B505" s="7" t="s">
        <v>1250</v>
      </c>
      <c r="C505" s="15" t="s">
        <v>2465</v>
      </c>
      <c r="D505" s="18"/>
      <c r="E505" s="24">
        <v>0</v>
      </c>
      <c r="F505" s="24"/>
      <c r="G505" s="24">
        <v>0</v>
      </c>
      <c r="H505" s="18"/>
      <c r="I505" s="18"/>
      <c r="J505" s="18">
        <v>4</v>
      </c>
      <c r="K505" s="24">
        <v>0.56999999999999995</v>
      </c>
      <c r="L505" s="24"/>
      <c r="M505" s="49">
        <v>0.45</v>
      </c>
      <c r="N505" s="41"/>
      <c r="O505" s="41"/>
      <c r="P505" s="18"/>
      <c r="Q505" s="24">
        <v>0</v>
      </c>
      <c r="R505" s="24"/>
      <c r="S505" s="24">
        <v>0</v>
      </c>
      <c r="T505" s="18"/>
      <c r="U505" s="18"/>
      <c r="V505" s="18"/>
      <c r="W505" s="24">
        <v>0</v>
      </c>
      <c r="X505" s="24"/>
      <c r="Y505" s="49">
        <v>0</v>
      </c>
      <c r="Z505" s="18"/>
      <c r="AA505" s="89"/>
      <c r="AB505" s="18"/>
      <c r="AC505" s="24">
        <v>0</v>
      </c>
      <c r="AD505" s="24"/>
      <c r="AE505" s="49">
        <v>0</v>
      </c>
      <c r="AF505" s="18"/>
      <c r="AG505" s="18"/>
    </row>
    <row r="506" spans="1:33" ht="47.25">
      <c r="A506" s="8" t="s">
        <v>804</v>
      </c>
      <c r="B506" s="7" t="s">
        <v>1251</v>
      </c>
      <c r="C506" s="15" t="s">
        <v>1252</v>
      </c>
      <c r="D506" s="18">
        <v>4</v>
      </c>
      <c r="E506" s="24">
        <v>0</v>
      </c>
      <c r="F506" s="24"/>
      <c r="G506" s="24">
        <v>0</v>
      </c>
      <c r="H506" s="18"/>
      <c r="I506" s="18"/>
      <c r="J506" s="18"/>
      <c r="K506" s="24">
        <v>0</v>
      </c>
      <c r="L506" s="24"/>
      <c r="M506" s="49">
        <v>0</v>
      </c>
      <c r="N506" s="41"/>
      <c r="O506" s="41"/>
      <c r="P506" s="18"/>
      <c r="Q506" s="24">
        <v>0</v>
      </c>
      <c r="R506" s="24"/>
      <c r="S506" s="24">
        <v>0</v>
      </c>
      <c r="T506" s="18"/>
      <c r="U506" s="18"/>
      <c r="V506" s="18"/>
      <c r="W506" s="24">
        <v>0</v>
      </c>
      <c r="X506" s="24"/>
      <c r="Y506" s="49">
        <v>0</v>
      </c>
      <c r="Z506" s="18"/>
      <c r="AA506" s="89"/>
      <c r="AB506" s="18"/>
      <c r="AC506" s="24">
        <v>0</v>
      </c>
      <c r="AD506" s="24"/>
      <c r="AE506" s="49">
        <v>0</v>
      </c>
      <c r="AF506" s="18"/>
      <c r="AG506" s="18"/>
    </row>
    <row r="507" spans="1:33" ht="126">
      <c r="A507" s="8" t="s">
        <v>804</v>
      </c>
      <c r="B507" s="7" t="s">
        <v>1253</v>
      </c>
      <c r="C507" s="15" t="s">
        <v>1254</v>
      </c>
      <c r="D507" s="18">
        <v>4</v>
      </c>
      <c r="E507" s="24">
        <v>0</v>
      </c>
      <c r="F507" s="24"/>
      <c r="G507" s="24">
        <v>0</v>
      </c>
      <c r="H507" s="18"/>
      <c r="I507" s="18"/>
      <c r="J507" s="18"/>
      <c r="K507" s="24">
        <v>0</v>
      </c>
      <c r="L507" s="24"/>
      <c r="M507" s="49">
        <v>0</v>
      </c>
      <c r="N507" s="41"/>
      <c r="O507" s="41"/>
      <c r="P507" s="18"/>
      <c r="Q507" s="24">
        <v>0</v>
      </c>
      <c r="R507" s="24"/>
      <c r="S507" s="24">
        <v>0</v>
      </c>
      <c r="T507" s="18"/>
      <c r="U507" s="18"/>
      <c r="V507" s="18"/>
      <c r="W507" s="24">
        <v>0</v>
      </c>
      <c r="X507" s="24"/>
      <c r="Y507" s="49">
        <v>0</v>
      </c>
      <c r="Z507" s="18"/>
      <c r="AA507" s="89"/>
      <c r="AB507" s="18"/>
      <c r="AC507" s="24">
        <v>0</v>
      </c>
      <c r="AD507" s="24"/>
      <c r="AE507" s="49">
        <v>0</v>
      </c>
      <c r="AF507" s="18"/>
      <c r="AG507" s="18"/>
    </row>
    <row r="508" spans="1:33" ht="110.25">
      <c r="A508" s="8" t="s">
        <v>804</v>
      </c>
      <c r="B508" s="7" t="s">
        <v>1255</v>
      </c>
      <c r="C508" s="15" t="s">
        <v>2466</v>
      </c>
      <c r="D508" s="18">
        <v>4</v>
      </c>
      <c r="E508" s="24">
        <v>0</v>
      </c>
      <c r="F508" s="24"/>
      <c r="G508" s="24">
        <v>0</v>
      </c>
      <c r="H508" s="18"/>
      <c r="I508" s="18"/>
      <c r="J508" s="18"/>
      <c r="K508" s="24">
        <v>0</v>
      </c>
      <c r="L508" s="24"/>
      <c r="M508" s="49">
        <v>0</v>
      </c>
      <c r="N508" s="41"/>
      <c r="O508" s="41"/>
      <c r="P508" s="18"/>
      <c r="Q508" s="24">
        <v>0</v>
      </c>
      <c r="R508" s="24"/>
      <c r="S508" s="24">
        <v>0</v>
      </c>
      <c r="T508" s="18"/>
      <c r="U508" s="18"/>
      <c r="V508" s="18"/>
      <c r="W508" s="24">
        <v>0</v>
      </c>
      <c r="X508" s="24"/>
      <c r="Y508" s="49">
        <v>0</v>
      </c>
      <c r="Z508" s="18"/>
      <c r="AA508" s="89"/>
      <c r="AB508" s="18"/>
      <c r="AC508" s="24">
        <v>0</v>
      </c>
      <c r="AD508" s="24"/>
      <c r="AE508" s="49">
        <v>0</v>
      </c>
      <c r="AF508" s="18"/>
      <c r="AG508" s="18"/>
    </row>
    <row r="509" spans="1:33" ht="47.25">
      <c r="A509" s="8" t="s">
        <v>804</v>
      </c>
      <c r="B509" s="7" t="s">
        <v>1256</v>
      </c>
      <c r="C509" s="15" t="s">
        <v>1257</v>
      </c>
      <c r="D509" s="18">
        <v>4</v>
      </c>
      <c r="E509" s="24">
        <v>0</v>
      </c>
      <c r="F509" s="24"/>
      <c r="G509" s="24">
        <v>0</v>
      </c>
      <c r="H509" s="18"/>
      <c r="I509" s="18"/>
      <c r="J509" s="18"/>
      <c r="K509" s="24">
        <v>0</v>
      </c>
      <c r="L509" s="24"/>
      <c r="M509" s="49">
        <v>0</v>
      </c>
      <c r="N509" s="41"/>
      <c r="O509" s="41"/>
      <c r="P509" s="18"/>
      <c r="Q509" s="24">
        <v>0</v>
      </c>
      <c r="R509" s="24"/>
      <c r="S509" s="24">
        <v>0</v>
      </c>
      <c r="T509" s="18"/>
      <c r="U509" s="18"/>
      <c r="V509" s="18"/>
      <c r="W509" s="24">
        <v>0</v>
      </c>
      <c r="X509" s="24"/>
      <c r="Y509" s="49">
        <v>0</v>
      </c>
      <c r="Z509" s="18"/>
      <c r="AA509" s="89"/>
      <c r="AB509" s="18"/>
      <c r="AC509" s="24">
        <v>0</v>
      </c>
      <c r="AD509" s="24"/>
      <c r="AE509" s="49">
        <v>0</v>
      </c>
      <c r="AF509" s="18"/>
      <c r="AG509" s="18"/>
    </row>
    <row r="510" spans="1:33" ht="78.75">
      <c r="A510" s="8" t="s">
        <v>805</v>
      </c>
      <c r="B510" s="7" t="s">
        <v>630</v>
      </c>
      <c r="C510" s="15" t="s">
        <v>745</v>
      </c>
      <c r="D510" s="18"/>
      <c r="E510" s="24">
        <v>0</v>
      </c>
      <c r="F510" s="24"/>
      <c r="G510" s="24">
        <v>0</v>
      </c>
      <c r="H510" s="18"/>
      <c r="I510" s="18"/>
      <c r="J510" s="18"/>
      <c r="K510" s="24">
        <v>0</v>
      </c>
      <c r="L510" s="24"/>
      <c r="M510" s="49">
        <v>0</v>
      </c>
      <c r="N510" s="41"/>
      <c r="O510" s="41"/>
      <c r="P510" s="18"/>
      <c r="Q510" s="24">
        <v>0</v>
      </c>
      <c r="R510" s="24"/>
      <c r="S510" s="24">
        <v>0</v>
      </c>
      <c r="T510" s="18"/>
      <c r="U510" s="18"/>
      <c r="V510" s="18"/>
      <c r="W510" s="24">
        <v>0</v>
      </c>
      <c r="X510" s="24"/>
      <c r="Y510" s="49">
        <v>0</v>
      </c>
      <c r="Z510" s="18"/>
      <c r="AA510" s="89"/>
      <c r="AB510" s="18">
        <v>4</v>
      </c>
      <c r="AC510" s="24">
        <v>0</v>
      </c>
      <c r="AD510" s="24"/>
      <c r="AE510" s="49">
        <v>2</v>
      </c>
      <c r="AF510" s="18"/>
      <c r="AG510" s="18"/>
    </row>
    <row r="511" spans="1:33" ht="63">
      <c r="A511" s="8" t="s">
        <v>805</v>
      </c>
      <c r="B511" s="7" t="s">
        <v>1258</v>
      </c>
      <c r="C511" s="15" t="s">
        <v>1259</v>
      </c>
      <c r="D511" s="18">
        <v>4</v>
      </c>
      <c r="E511" s="24">
        <v>0</v>
      </c>
      <c r="F511" s="24"/>
      <c r="G511" s="24">
        <v>0.60</v>
      </c>
      <c r="H511" s="18"/>
      <c r="I511" s="18"/>
      <c r="J511" s="18"/>
      <c r="K511" s="24">
        <v>0</v>
      </c>
      <c r="L511" s="24"/>
      <c r="M511" s="49">
        <v>0</v>
      </c>
      <c r="N511" s="41"/>
      <c r="O511" s="41"/>
      <c r="P511" s="18"/>
      <c r="Q511" s="24">
        <v>0</v>
      </c>
      <c r="R511" s="24"/>
      <c r="S511" s="24">
        <v>0</v>
      </c>
      <c r="T511" s="18"/>
      <c r="U511" s="18"/>
      <c r="V511" s="18"/>
      <c r="W511" s="24">
        <v>0</v>
      </c>
      <c r="X511" s="24"/>
      <c r="Y511" s="49">
        <v>0</v>
      </c>
      <c r="Z511" s="18"/>
      <c r="AA511" s="89"/>
      <c r="AB511" s="18"/>
      <c r="AC511" s="24">
        <v>0</v>
      </c>
      <c r="AD511" s="24"/>
      <c r="AE511" s="49">
        <v>0</v>
      </c>
      <c r="AF511" s="18"/>
      <c r="AG511" s="18"/>
    </row>
    <row r="512" spans="1:33" ht="78.75">
      <c r="A512" s="8" t="s">
        <v>805</v>
      </c>
      <c r="B512" s="7" t="s">
        <v>1260</v>
      </c>
      <c r="C512" s="15" t="s">
        <v>1261</v>
      </c>
      <c r="D512" s="18"/>
      <c r="E512" s="24">
        <v>0</v>
      </c>
      <c r="F512" s="24"/>
      <c r="G512" s="24">
        <v>0</v>
      </c>
      <c r="H512" s="18"/>
      <c r="I512" s="18"/>
      <c r="J512" s="18">
        <v>4</v>
      </c>
      <c r="K512" s="24">
        <v>0</v>
      </c>
      <c r="L512" s="24"/>
      <c r="M512" s="49">
        <v>1.20</v>
      </c>
      <c r="N512" s="41"/>
      <c r="O512" s="41"/>
      <c r="P512" s="18"/>
      <c r="Q512" s="24">
        <v>0</v>
      </c>
      <c r="R512" s="24"/>
      <c r="S512" s="24">
        <v>0</v>
      </c>
      <c r="T512" s="18"/>
      <c r="U512" s="18"/>
      <c r="V512" s="18"/>
      <c r="W512" s="24">
        <v>0</v>
      </c>
      <c r="X512" s="24"/>
      <c r="Y512" s="49">
        <v>0</v>
      </c>
      <c r="Z512" s="18"/>
      <c r="AA512" s="89"/>
      <c r="AB512" s="18"/>
      <c r="AC512" s="24">
        <v>0</v>
      </c>
      <c r="AD512" s="24"/>
      <c r="AE512" s="49">
        <v>0</v>
      </c>
      <c r="AF512" s="18"/>
      <c r="AG512" s="18"/>
    </row>
    <row r="513" spans="1:33" ht="78.75">
      <c r="A513" s="8" t="s">
        <v>805</v>
      </c>
      <c r="B513" s="7" t="s">
        <v>1262</v>
      </c>
      <c r="C513" s="15" t="s">
        <v>1263</v>
      </c>
      <c r="D513" s="18"/>
      <c r="E513" s="24">
        <v>0</v>
      </c>
      <c r="F513" s="24"/>
      <c r="G513" s="24">
        <v>0</v>
      </c>
      <c r="H513" s="18"/>
      <c r="I513" s="18"/>
      <c r="J513" s="18">
        <v>4</v>
      </c>
      <c r="K513" s="24">
        <v>0</v>
      </c>
      <c r="L513" s="24"/>
      <c r="M513" s="49">
        <v>1.30</v>
      </c>
      <c r="N513" s="41"/>
      <c r="O513" s="41"/>
      <c r="P513" s="18"/>
      <c r="Q513" s="24">
        <v>0</v>
      </c>
      <c r="R513" s="24"/>
      <c r="S513" s="24">
        <v>0</v>
      </c>
      <c r="T513" s="18"/>
      <c r="U513" s="18"/>
      <c r="V513" s="18"/>
      <c r="W513" s="24">
        <v>0</v>
      </c>
      <c r="X513" s="24"/>
      <c r="Y513" s="49">
        <v>0</v>
      </c>
      <c r="Z513" s="18"/>
      <c r="AA513" s="89"/>
      <c r="AB513" s="18"/>
      <c r="AC513" s="24">
        <v>0</v>
      </c>
      <c r="AD513" s="24"/>
      <c r="AE513" s="49">
        <v>0</v>
      </c>
      <c r="AF513" s="18"/>
      <c r="AG513" s="18"/>
    </row>
    <row r="514" spans="1:33" ht="78.75">
      <c r="A514" s="8" t="s">
        <v>805</v>
      </c>
      <c r="B514" s="7" t="s">
        <v>631</v>
      </c>
      <c r="C514" s="15" t="s">
        <v>746</v>
      </c>
      <c r="D514" s="18"/>
      <c r="E514" s="24">
        <v>0</v>
      </c>
      <c r="F514" s="24"/>
      <c r="G514" s="24">
        <v>0</v>
      </c>
      <c r="H514" s="18"/>
      <c r="I514" s="18"/>
      <c r="J514" s="18"/>
      <c r="K514" s="24">
        <v>0</v>
      </c>
      <c r="L514" s="24"/>
      <c r="M514" s="49">
        <v>0</v>
      </c>
      <c r="N514" s="41"/>
      <c r="O514" s="41"/>
      <c r="P514" s="18">
        <v>4</v>
      </c>
      <c r="Q514" s="24">
        <v>0</v>
      </c>
      <c r="R514" s="24"/>
      <c r="S514" s="24">
        <v>4.20</v>
      </c>
      <c r="T514" s="18"/>
      <c r="U514" s="18"/>
      <c r="V514" s="18"/>
      <c r="W514" s="24">
        <v>0</v>
      </c>
      <c r="X514" s="24"/>
      <c r="Y514" s="49">
        <v>0</v>
      </c>
      <c r="Z514" s="18"/>
      <c r="AA514" s="89"/>
      <c r="AB514" s="18"/>
      <c r="AC514" s="24">
        <v>0</v>
      </c>
      <c r="AD514" s="24"/>
      <c r="AE514" s="49">
        <v>0</v>
      </c>
      <c r="AF514" s="18"/>
      <c r="AG514" s="18"/>
    </row>
    <row r="515" spans="1:33" ht="63">
      <c r="A515" s="8" t="s">
        <v>805</v>
      </c>
      <c r="B515" s="7" t="s">
        <v>1264</v>
      </c>
      <c r="C515" s="15" t="s">
        <v>2467</v>
      </c>
      <c r="D515" s="18">
        <v>4</v>
      </c>
      <c r="E515" s="24">
        <v>0</v>
      </c>
      <c r="F515" s="24"/>
      <c r="G515" s="24">
        <v>0.20</v>
      </c>
      <c r="H515" s="18"/>
      <c r="I515" s="18"/>
      <c r="J515" s="18"/>
      <c r="K515" s="24">
        <v>0</v>
      </c>
      <c r="L515" s="24"/>
      <c r="M515" s="49">
        <v>0</v>
      </c>
      <c r="N515" s="41"/>
      <c r="O515" s="41"/>
      <c r="P515" s="18"/>
      <c r="Q515" s="24">
        <v>0</v>
      </c>
      <c r="R515" s="24"/>
      <c r="S515" s="24">
        <v>0</v>
      </c>
      <c r="T515" s="18"/>
      <c r="U515" s="18"/>
      <c r="V515" s="18"/>
      <c r="W515" s="24">
        <v>0</v>
      </c>
      <c r="X515" s="24"/>
      <c r="Y515" s="49">
        <v>0</v>
      </c>
      <c r="Z515" s="18"/>
      <c r="AA515" s="89"/>
      <c r="AB515" s="18"/>
      <c r="AC515" s="24">
        <v>0</v>
      </c>
      <c r="AD515" s="24"/>
      <c r="AE515" s="49">
        <v>0</v>
      </c>
      <c r="AF515" s="18"/>
      <c r="AG515" s="18"/>
    </row>
    <row r="516" spans="1:33" ht="78.75">
      <c r="A516" s="8" t="s">
        <v>805</v>
      </c>
      <c r="B516" s="7" t="s">
        <v>1265</v>
      </c>
      <c r="C516" s="15" t="s">
        <v>1266</v>
      </c>
      <c r="D516" s="18">
        <v>4</v>
      </c>
      <c r="E516" s="24">
        <v>0</v>
      </c>
      <c r="F516" s="24"/>
      <c r="G516" s="24">
        <v>0.20</v>
      </c>
      <c r="H516" s="18"/>
      <c r="I516" s="18"/>
      <c r="J516" s="18"/>
      <c r="K516" s="24">
        <v>0</v>
      </c>
      <c r="L516" s="24"/>
      <c r="M516" s="49">
        <v>0</v>
      </c>
      <c r="N516" s="41"/>
      <c r="O516" s="41"/>
      <c r="P516" s="18"/>
      <c r="Q516" s="24">
        <v>0</v>
      </c>
      <c r="R516" s="24"/>
      <c r="S516" s="24">
        <v>0</v>
      </c>
      <c r="T516" s="18"/>
      <c r="U516" s="18"/>
      <c r="V516" s="18"/>
      <c r="W516" s="24">
        <v>0</v>
      </c>
      <c r="X516" s="24"/>
      <c r="Y516" s="49">
        <v>0</v>
      </c>
      <c r="Z516" s="18"/>
      <c r="AA516" s="89"/>
      <c r="AB516" s="18"/>
      <c r="AC516" s="24">
        <v>0</v>
      </c>
      <c r="AD516" s="24"/>
      <c r="AE516" s="49">
        <v>0</v>
      </c>
      <c r="AF516" s="18"/>
      <c r="AG516" s="18"/>
    </row>
    <row r="517" spans="1:33" ht="78.75">
      <c r="A517" s="8" t="s">
        <v>805</v>
      </c>
      <c r="B517" s="7" t="s">
        <v>1267</v>
      </c>
      <c r="C517" s="15" t="s">
        <v>2468</v>
      </c>
      <c r="D517" s="18">
        <v>4</v>
      </c>
      <c r="E517" s="24">
        <v>0</v>
      </c>
      <c r="F517" s="24"/>
      <c r="G517" s="24">
        <v>0.13</v>
      </c>
      <c r="H517" s="18"/>
      <c r="I517" s="18"/>
      <c r="J517" s="18"/>
      <c r="K517" s="24">
        <v>0</v>
      </c>
      <c r="L517" s="24"/>
      <c r="M517" s="49">
        <v>0</v>
      </c>
      <c r="N517" s="41"/>
      <c r="O517" s="41"/>
      <c r="P517" s="18"/>
      <c r="Q517" s="24">
        <v>0</v>
      </c>
      <c r="R517" s="24"/>
      <c r="S517" s="24">
        <v>0</v>
      </c>
      <c r="T517" s="18"/>
      <c r="U517" s="18"/>
      <c r="V517" s="18"/>
      <c r="W517" s="24">
        <v>0</v>
      </c>
      <c r="X517" s="24"/>
      <c r="Y517" s="49">
        <v>0</v>
      </c>
      <c r="Z517" s="18"/>
      <c r="AA517" s="89"/>
      <c r="AB517" s="18"/>
      <c r="AC517" s="24">
        <v>0</v>
      </c>
      <c r="AD517" s="24"/>
      <c r="AE517" s="49">
        <v>0</v>
      </c>
      <c r="AF517" s="18"/>
      <c r="AG517" s="18"/>
    </row>
    <row r="518" spans="1:33" ht="126">
      <c r="A518" s="8" t="s">
        <v>804</v>
      </c>
      <c r="B518" s="7" t="s">
        <v>1268</v>
      </c>
      <c r="C518" s="15" t="s">
        <v>2469</v>
      </c>
      <c r="D518" s="18">
        <v>4</v>
      </c>
      <c r="E518" s="24">
        <v>2</v>
      </c>
      <c r="F518" s="24"/>
      <c r="G518" s="24">
        <v>0</v>
      </c>
      <c r="H518" s="18"/>
      <c r="I518" s="18"/>
      <c r="J518" s="18"/>
      <c r="K518" s="24">
        <v>0</v>
      </c>
      <c r="L518" s="24"/>
      <c r="M518" s="49">
        <v>0</v>
      </c>
      <c r="N518" s="41"/>
      <c r="O518" s="41"/>
      <c r="P518" s="18"/>
      <c r="Q518" s="24">
        <v>0</v>
      </c>
      <c r="R518" s="24"/>
      <c r="S518" s="24">
        <v>0</v>
      </c>
      <c r="T518" s="18"/>
      <c r="U518" s="18"/>
      <c r="V518" s="18"/>
      <c r="W518" s="24">
        <v>0</v>
      </c>
      <c r="X518" s="24"/>
      <c r="Y518" s="49">
        <v>0</v>
      </c>
      <c r="Z518" s="18"/>
      <c r="AA518" s="89"/>
      <c r="AB518" s="18"/>
      <c r="AC518" s="24">
        <v>0</v>
      </c>
      <c r="AD518" s="24"/>
      <c r="AE518" s="49">
        <v>0</v>
      </c>
      <c r="AF518" s="18"/>
      <c r="AG518" s="18"/>
    </row>
    <row r="519" spans="1:33" ht="78.75">
      <c r="A519" s="8" t="s">
        <v>804</v>
      </c>
      <c r="B519" s="7" t="s">
        <v>1269</v>
      </c>
      <c r="C519" s="15" t="s">
        <v>1270</v>
      </c>
      <c r="D519" s="18">
        <v>4</v>
      </c>
      <c r="E519" s="24">
        <v>1.26</v>
      </c>
      <c r="F519" s="24"/>
      <c r="G519" s="24">
        <v>0</v>
      </c>
      <c r="H519" s="18"/>
      <c r="I519" s="18"/>
      <c r="J519" s="18"/>
      <c r="K519" s="24">
        <v>0</v>
      </c>
      <c r="L519" s="24"/>
      <c r="M519" s="49">
        <v>0</v>
      </c>
      <c r="N519" s="41"/>
      <c r="O519" s="41"/>
      <c r="P519" s="18"/>
      <c r="Q519" s="24">
        <v>0</v>
      </c>
      <c r="R519" s="24"/>
      <c r="S519" s="24">
        <v>0</v>
      </c>
      <c r="T519" s="18"/>
      <c r="U519" s="18"/>
      <c r="V519" s="18"/>
      <c r="W519" s="24">
        <v>0</v>
      </c>
      <c r="X519" s="24"/>
      <c r="Y519" s="49">
        <v>0</v>
      </c>
      <c r="Z519" s="18"/>
      <c r="AA519" s="89"/>
      <c r="AB519" s="18"/>
      <c r="AC519" s="24">
        <v>0</v>
      </c>
      <c r="AD519" s="24"/>
      <c r="AE519" s="49">
        <v>0</v>
      </c>
      <c r="AF519" s="18"/>
      <c r="AG519" s="18"/>
    </row>
    <row r="520" spans="1:33" ht="78.75">
      <c r="A520" s="8" t="s">
        <v>804</v>
      </c>
      <c r="B520" s="7" t="s">
        <v>1271</v>
      </c>
      <c r="C520" s="15" t="s">
        <v>1272</v>
      </c>
      <c r="D520" s="18"/>
      <c r="E520" s="24">
        <v>0</v>
      </c>
      <c r="F520" s="24"/>
      <c r="G520" s="24">
        <v>0</v>
      </c>
      <c r="H520" s="18"/>
      <c r="I520" s="18"/>
      <c r="J520" s="18">
        <v>4</v>
      </c>
      <c r="K520" s="24">
        <v>1.26</v>
      </c>
      <c r="L520" s="24"/>
      <c r="M520" s="49">
        <v>0</v>
      </c>
      <c r="N520" s="41"/>
      <c r="O520" s="41"/>
      <c r="P520" s="18"/>
      <c r="Q520" s="24">
        <v>0</v>
      </c>
      <c r="R520" s="24"/>
      <c r="S520" s="24">
        <v>0</v>
      </c>
      <c r="T520" s="18"/>
      <c r="U520" s="18"/>
      <c r="V520" s="18"/>
      <c r="W520" s="24">
        <v>0</v>
      </c>
      <c r="X520" s="24"/>
      <c r="Y520" s="49">
        <v>0</v>
      </c>
      <c r="Z520" s="18"/>
      <c r="AA520" s="89"/>
      <c r="AB520" s="18"/>
      <c r="AC520" s="24">
        <v>0</v>
      </c>
      <c r="AD520" s="24"/>
      <c r="AE520" s="49">
        <v>0</v>
      </c>
      <c r="AF520" s="18"/>
      <c r="AG520" s="18"/>
    </row>
    <row r="521" spans="1:33" ht="126">
      <c r="A521" s="8" t="s">
        <v>804</v>
      </c>
      <c r="B521" s="7" t="s">
        <v>1273</v>
      </c>
      <c r="C521" s="15" t="s">
        <v>1274</v>
      </c>
      <c r="D521" s="18"/>
      <c r="E521" s="24">
        <v>0</v>
      </c>
      <c r="F521" s="24"/>
      <c r="G521" s="24">
        <v>0</v>
      </c>
      <c r="H521" s="18"/>
      <c r="I521" s="18"/>
      <c r="J521" s="18">
        <v>4</v>
      </c>
      <c r="K521" s="24">
        <v>0.25</v>
      </c>
      <c r="L521" s="24"/>
      <c r="M521" s="49">
        <v>0.55000000000000004</v>
      </c>
      <c r="N521" s="41"/>
      <c r="O521" s="41"/>
      <c r="P521" s="18"/>
      <c r="Q521" s="24">
        <v>0</v>
      </c>
      <c r="R521" s="24"/>
      <c r="S521" s="24">
        <v>0</v>
      </c>
      <c r="T521" s="18"/>
      <c r="U521" s="18"/>
      <c r="V521" s="18"/>
      <c r="W521" s="24">
        <v>0</v>
      </c>
      <c r="X521" s="24"/>
      <c r="Y521" s="49">
        <v>0</v>
      </c>
      <c r="Z521" s="18"/>
      <c r="AA521" s="89"/>
      <c r="AB521" s="18"/>
      <c r="AC521" s="24">
        <v>0</v>
      </c>
      <c r="AD521" s="24"/>
      <c r="AE521" s="49">
        <v>0</v>
      </c>
      <c r="AF521" s="18"/>
      <c r="AG521" s="18"/>
    </row>
    <row r="522" spans="1:33" ht="110.25">
      <c r="A522" s="8" t="s">
        <v>804</v>
      </c>
      <c r="B522" s="7" t="s">
        <v>1275</v>
      </c>
      <c r="C522" s="15" t="s">
        <v>1276</v>
      </c>
      <c r="D522" s="18">
        <v>4</v>
      </c>
      <c r="E522" s="24">
        <v>2</v>
      </c>
      <c r="F522" s="24"/>
      <c r="G522" s="24">
        <v>0</v>
      </c>
      <c r="H522" s="18"/>
      <c r="I522" s="18"/>
      <c r="J522" s="18"/>
      <c r="K522" s="24">
        <v>0</v>
      </c>
      <c r="L522" s="24"/>
      <c r="M522" s="49">
        <v>0</v>
      </c>
      <c r="N522" s="41"/>
      <c r="O522" s="41"/>
      <c r="P522" s="18"/>
      <c r="Q522" s="24">
        <v>0</v>
      </c>
      <c r="R522" s="24"/>
      <c r="S522" s="24">
        <v>0</v>
      </c>
      <c r="T522" s="18"/>
      <c r="U522" s="18"/>
      <c r="V522" s="18"/>
      <c r="W522" s="24">
        <v>0</v>
      </c>
      <c r="X522" s="24"/>
      <c r="Y522" s="49">
        <v>0</v>
      </c>
      <c r="Z522" s="18"/>
      <c r="AA522" s="89"/>
      <c r="AB522" s="18"/>
      <c r="AC522" s="24">
        <v>0</v>
      </c>
      <c r="AD522" s="24"/>
      <c r="AE522" s="49">
        <v>0</v>
      </c>
      <c r="AF522" s="18"/>
      <c r="AG522" s="18"/>
    </row>
    <row r="523" spans="1:33" ht="47.25">
      <c r="A523" s="8" t="s">
        <v>805</v>
      </c>
      <c r="B523" s="7" t="s">
        <v>1277</v>
      </c>
      <c r="C523" s="15" t="s">
        <v>1278</v>
      </c>
      <c r="D523" s="18"/>
      <c r="E523" s="24">
        <v>0</v>
      </c>
      <c r="F523" s="24"/>
      <c r="G523" s="24">
        <v>0</v>
      </c>
      <c r="H523" s="18"/>
      <c r="I523" s="18"/>
      <c r="J523" s="18"/>
      <c r="K523" s="24">
        <v>0</v>
      </c>
      <c r="L523" s="24"/>
      <c r="M523" s="49">
        <v>0</v>
      </c>
      <c r="N523" s="41"/>
      <c r="O523" s="41"/>
      <c r="P523" s="18">
        <v>4</v>
      </c>
      <c r="Q523" s="24">
        <v>0</v>
      </c>
      <c r="R523" s="24"/>
      <c r="S523" s="24">
        <v>1.1000000000000001</v>
      </c>
      <c r="T523" s="18"/>
      <c r="U523" s="18"/>
      <c r="V523" s="18"/>
      <c r="W523" s="24">
        <v>0</v>
      </c>
      <c r="X523" s="24"/>
      <c r="Y523" s="49">
        <v>0</v>
      </c>
      <c r="Z523" s="18"/>
      <c r="AA523" s="89"/>
      <c r="AB523" s="18"/>
      <c r="AC523" s="24">
        <v>0</v>
      </c>
      <c r="AD523" s="24"/>
      <c r="AE523" s="49">
        <v>0</v>
      </c>
      <c r="AF523" s="18"/>
      <c r="AG523" s="18"/>
    </row>
    <row r="524" spans="1:33" ht="47.25">
      <c r="A524" s="8" t="s">
        <v>805</v>
      </c>
      <c r="B524" s="7" t="s">
        <v>1279</v>
      </c>
      <c r="C524" s="15" t="s">
        <v>1280</v>
      </c>
      <c r="D524" s="18"/>
      <c r="E524" s="24">
        <v>0</v>
      </c>
      <c r="F524" s="24"/>
      <c r="G524" s="24">
        <v>0</v>
      </c>
      <c r="H524" s="18"/>
      <c r="I524" s="18"/>
      <c r="J524" s="18"/>
      <c r="K524" s="24">
        <v>0</v>
      </c>
      <c r="L524" s="24"/>
      <c r="M524" s="49">
        <v>0</v>
      </c>
      <c r="N524" s="41"/>
      <c r="O524" s="41"/>
      <c r="P524" s="18">
        <v>4</v>
      </c>
      <c r="Q524" s="24">
        <v>0</v>
      </c>
      <c r="R524" s="24"/>
      <c r="S524" s="24">
        <v>1.90</v>
      </c>
      <c r="T524" s="18"/>
      <c r="U524" s="18"/>
      <c r="V524" s="18"/>
      <c r="W524" s="24">
        <v>0</v>
      </c>
      <c r="X524" s="24"/>
      <c r="Y524" s="49">
        <v>0</v>
      </c>
      <c r="Z524" s="18"/>
      <c r="AA524" s="89"/>
      <c r="AB524" s="18"/>
      <c r="AC524" s="24">
        <v>0</v>
      </c>
      <c r="AD524" s="24"/>
      <c r="AE524" s="49">
        <v>0</v>
      </c>
      <c r="AF524" s="18"/>
      <c r="AG524" s="18"/>
    </row>
    <row r="525" spans="1:33" ht="47.25">
      <c r="A525" s="8" t="s">
        <v>805</v>
      </c>
      <c r="B525" s="7" t="s">
        <v>1281</v>
      </c>
      <c r="C525" s="15" t="s">
        <v>1282</v>
      </c>
      <c r="D525" s="18"/>
      <c r="E525" s="24">
        <v>0</v>
      </c>
      <c r="F525" s="24"/>
      <c r="G525" s="24">
        <v>0</v>
      </c>
      <c r="H525" s="18"/>
      <c r="I525" s="18"/>
      <c r="J525" s="18"/>
      <c r="K525" s="24">
        <v>0</v>
      </c>
      <c r="L525" s="24"/>
      <c r="M525" s="49">
        <v>0</v>
      </c>
      <c r="N525" s="41"/>
      <c r="O525" s="41"/>
      <c r="P525" s="18">
        <v>4</v>
      </c>
      <c r="Q525" s="24">
        <v>0</v>
      </c>
      <c r="R525" s="24"/>
      <c r="S525" s="24">
        <v>0.32</v>
      </c>
      <c r="T525" s="18"/>
      <c r="U525" s="18"/>
      <c r="V525" s="18"/>
      <c r="W525" s="24">
        <v>0</v>
      </c>
      <c r="X525" s="24"/>
      <c r="Y525" s="49">
        <v>0</v>
      </c>
      <c r="Z525" s="18"/>
      <c r="AA525" s="89"/>
      <c r="AB525" s="18"/>
      <c r="AC525" s="24">
        <v>0</v>
      </c>
      <c r="AD525" s="24"/>
      <c r="AE525" s="49">
        <v>0</v>
      </c>
      <c r="AF525" s="18"/>
      <c r="AG525" s="18"/>
    </row>
    <row r="526" spans="1:33" ht="47.25">
      <c r="A526" s="8" t="s">
        <v>805</v>
      </c>
      <c r="B526" s="7" t="s">
        <v>1283</v>
      </c>
      <c r="C526" s="15" t="s">
        <v>1284</v>
      </c>
      <c r="D526" s="18"/>
      <c r="E526" s="24">
        <v>0</v>
      </c>
      <c r="F526" s="24"/>
      <c r="G526" s="24">
        <v>0</v>
      </c>
      <c r="H526" s="18"/>
      <c r="I526" s="18"/>
      <c r="J526" s="18"/>
      <c r="K526" s="24">
        <v>0</v>
      </c>
      <c r="L526" s="24"/>
      <c r="M526" s="49">
        <v>0</v>
      </c>
      <c r="N526" s="41"/>
      <c r="O526" s="41"/>
      <c r="P526" s="18">
        <v>4</v>
      </c>
      <c r="Q526" s="24">
        <v>0</v>
      </c>
      <c r="R526" s="24"/>
      <c r="S526" s="24">
        <v>0.20</v>
      </c>
      <c r="T526" s="18"/>
      <c r="U526" s="18"/>
      <c r="V526" s="18"/>
      <c r="W526" s="24">
        <v>0</v>
      </c>
      <c r="X526" s="24"/>
      <c r="Y526" s="49">
        <v>0</v>
      </c>
      <c r="Z526" s="18"/>
      <c r="AA526" s="89"/>
      <c r="AB526" s="18"/>
      <c r="AC526" s="24">
        <v>0</v>
      </c>
      <c r="AD526" s="24"/>
      <c r="AE526" s="49">
        <v>0</v>
      </c>
      <c r="AF526" s="18"/>
      <c r="AG526" s="18"/>
    </row>
    <row r="527" spans="1:33" ht="47.25">
      <c r="A527" s="8" t="s">
        <v>805</v>
      </c>
      <c r="B527" s="7" t="s">
        <v>1285</v>
      </c>
      <c r="C527" s="15" t="s">
        <v>1286</v>
      </c>
      <c r="D527" s="18"/>
      <c r="E527" s="24">
        <v>0</v>
      </c>
      <c r="F527" s="24"/>
      <c r="G527" s="24">
        <v>0</v>
      </c>
      <c r="H527" s="18"/>
      <c r="I527" s="18"/>
      <c r="J527" s="18"/>
      <c r="K527" s="24">
        <v>0</v>
      </c>
      <c r="L527" s="24"/>
      <c r="M527" s="49">
        <v>0</v>
      </c>
      <c r="N527" s="41"/>
      <c r="O527" s="41"/>
      <c r="P527" s="18">
        <v>4</v>
      </c>
      <c r="Q527" s="24">
        <v>0</v>
      </c>
      <c r="R527" s="24"/>
      <c r="S527" s="24">
        <v>0.14000000000000001</v>
      </c>
      <c r="T527" s="18"/>
      <c r="U527" s="18"/>
      <c r="V527" s="18"/>
      <c r="W527" s="24">
        <v>0</v>
      </c>
      <c r="X527" s="24"/>
      <c r="Y527" s="49">
        <v>0</v>
      </c>
      <c r="Z527" s="18"/>
      <c r="AA527" s="89"/>
      <c r="AB527" s="18"/>
      <c r="AC527" s="24">
        <v>0</v>
      </c>
      <c r="AD527" s="24"/>
      <c r="AE527" s="49">
        <v>0</v>
      </c>
      <c r="AF527" s="18"/>
      <c r="AG527" s="18"/>
    </row>
    <row r="528" spans="1:33" ht="47.25">
      <c r="A528" s="8" t="s">
        <v>805</v>
      </c>
      <c r="B528" s="7" t="s">
        <v>1287</v>
      </c>
      <c r="C528" s="15" t="s">
        <v>1288</v>
      </c>
      <c r="D528" s="18">
        <v>4</v>
      </c>
      <c r="E528" s="24">
        <v>0</v>
      </c>
      <c r="F528" s="24"/>
      <c r="G528" s="24">
        <v>0.40</v>
      </c>
      <c r="H528" s="18"/>
      <c r="I528" s="18"/>
      <c r="J528" s="18"/>
      <c r="K528" s="24">
        <v>0</v>
      </c>
      <c r="L528" s="24"/>
      <c r="M528" s="49">
        <v>0</v>
      </c>
      <c r="N528" s="41"/>
      <c r="O528" s="41"/>
      <c r="P528" s="18"/>
      <c r="Q528" s="24">
        <v>0</v>
      </c>
      <c r="R528" s="24"/>
      <c r="S528" s="24">
        <v>0</v>
      </c>
      <c r="T528" s="18"/>
      <c r="U528" s="18"/>
      <c r="V528" s="18"/>
      <c r="W528" s="24">
        <v>0</v>
      </c>
      <c r="X528" s="24"/>
      <c r="Y528" s="49">
        <v>0</v>
      </c>
      <c r="Z528" s="18"/>
      <c r="AA528" s="89"/>
      <c r="AB528" s="18"/>
      <c r="AC528" s="24">
        <v>0</v>
      </c>
      <c r="AD528" s="24"/>
      <c r="AE528" s="49">
        <v>0</v>
      </c>
      <c r="AF528" s="18"/>
      <c r="AG528" s="18"/>
    </row>
    <row r="529" spans="1:33" ht="47.25">
      <c r="A529" s="8" t="s">
        <v>805</v>
      </c>
      <c r="B529" s="7" t="s">
        <v>1289</v>
      </c>
      <c r="C529" s="15" t="s">
        <v>1290</v>
      </c>
      <c r="D529" s="18">
        <v>4</v>
      </c>
      <c r="E529" s="24">
        <v>0</v>
      </c>
      <c r="F529" s="24"/>
      <c r="G529" s="24">
        <v>0.5</v>
      </c>
      <c r="H529" s="18"/>
      <c r="I529" s="18"/>
      <c r="J529" s="18"/>
      <c r="K529" s="24">
        <v>0</v>
      </c>
      <c r="L529" s="24"/>
      <c r="M529" s="49">
        <v>0</v>
      </c>
      <c r="N529" s="41"/>
      <c r="O529" s="41"/>
      <c r="P529" s="18"/>
      <c r="Q529" s="24">
        <v>0</v>
      </c>
      <c r="R529" s="24"/>
      <c r="S529" s="24">
        <v>0</v>
      </c>
      <c r="T529" s="18"/>
      <c r="U529" s="18"/>
      <c r="V529" s="18"/>
      <c r="W529" s="24">
        <v>0</v>
      </c>
      <c r="X529" s="24"/>
      <c r="Y529" s="49">
        <v>0</v>
      </c>
      <c r="Z529" s="18"/>
      <c r="AA529" s="89"/>
      <c r="AB529" s="18"/>
      <c r="AC529" s="24">
        <v>0</v>
      </c>
      <c r="AD529" s="24"/>
      <c r="AE529" s="49">
        <v>0</v>
      </c>
      <c r="AF529" s="18"/>
      <c r="AG529" s="18"/>
    </row>
    <row r="530" spans="1:33" ht="31.5">
      <c r="A530" s="8" t="s">
        <v>804</v>
      </c>
      <c r="B530" s="7" t="s">
        <v>1291</v>
      </c>
      <c r="C530" s="15" t="s">
        <v>1292</v>
      </c>
      <c r="D530" s="18">
        <v>4</v>
      </c>
      <c r="E530" s="24">
        <v>0</v>
      </c>
      <c r="F530" s="24"/>
      <c r="G530" s="24">
        <v>0</v>
      </c>
      <c r="H530" s="18"/>
      <c r="I530" s="18"/>
      <c r="J530" s="18"/>
      <c r="K530" s="24">
        <v>0</v>
      </c>
      <c r="L530" s="24"/>
      <c r="M530" s="49">
        <v>0</v>
      </c>
      <c r="N530" s="41"/>
      <c r="O530" s="41"/>
      <c r="P530" s="18"/>
      <c r="Q530" s="24">
        <v>0</v>
      </c>
      <c r="R530" s="24"/>
      <c r="S530" s="24">
        <v>0</v>
      </c>
      <c r="T530" s="18"/>
      <c r="U530" s="18"/>
      <c r="V530" s="18"/>
      <c r="W530" s="24">
        <v>0</v>
      </c>
      <c r="X530" s="24"/>
      <c r="Y530" s="49">
        <v>0</v>
      </c>
      <c r="Z530" s="18"/>
      <c r="AA530" s="89"/>
      <c r="AB530" s="18"/>
      <c r="AC530" s="24">
        <v>0</v>
      </c>
      <c r="AD530" s="24"/>
      <c r="AE530" s="49">
        <v>0</v>
      </c>
      <c r="AF530" s="18"/>
      <c r="AG530" s="18"/>
    </row>
    <row r="531" spans="1:33" ht="63">
      <c r="A531" s="8" t="s">
        <v>804</v>
      </c>
      <c r="B531" s="7" t="s">
        <v>1293</v>
      </c>
      <c r="C531" s="15" t="s">
        <v>1294</v>
      </c>
      <c r="D531" s="18"/>
      <c r="E531" s="24">
        <v>0</v>
      </c>
      <c r="F531" s="24"/>
      <c r="G531" s="24">
        <v>0</v>
      </c>
      <c r="H531" s="18"/>
      <c r="I531" s="18"/>
      <c r="J531" s="18">
        <v>4</v>
      </c>
      <c r="K531" s="24">
        <v>0</v>
      </c>
      <c r="L531" s="24"/>
      <c r="M531" s="49">
        <v>0</v>
      </c>
      <c r="N531" s="41"/>
      <c r="O531" s="41"/>
      <c r="P531" s="18"/>
      <c r="Q531" s="24">
        <v>0</v>
      </c>
      <c r="R531" s="24"/>
      <c r="S531" s="24">
        <v>0</v>
      </c>
      <c r="T531" s="18"/>
      <c r="U531" s="18"/>
      <c r="V531" s="18"/>
      <c r="W531" s="24">
        <v>0</v>
      </c>
      <c r="X531" s="24"/>
      <c r="Y531" s="49">
        <v>0</v>
      </c>
      <c r="Z531" s="18"/>
      <c r="AA531" s="89"/>
      <c r="AB531" s="18"/>
      <c r="AC531" s="24">
        <v>0</v>
      </c>
      <c r="AD531" s="24"/>
      <c r="AE531" s="49">
        <v>0</v>
      </c>
      <c r="AF531" s="18"/>
      <c r="AG531" s="18"/>
    </row>
    <row r="532" spans="1:33" ht="94.5">
      <c r="A532" s="8" t="s">
        <v>804</v>
      </c>
      <c r="B532" s="7" t="s">
        <v>1295</v>
      </c>
      <c r="C532" s="15" t="s">
        <v>2470</v>
      </c>
      <c r="D532" s="18">
        <v>4</v>
      </c>
      <c r="E532" s="24">
        <v>2</v>
      </c>
      <c r="F532" s="24"/>
      <c r="G532" s="24">
        <v>0</v>
      </c>
      <c r="H532" s="18"/>
      <c r="I532" s="18"/>
      <c r="J532" s="18"/>
      <c r="K532" s="24">
        <v>0</v>
      </c>
      <c r="L532" s="24"/>
      <c r="M532" s="49">
        <v>0</v>
      </c>
      <c r="N532" s="41"/>
      <c r="O532" s="41"/>
      <c r="P532" s="18"/>
      <c r="Q532" s="24">
        <v>0</v>
      </c>
      <c r="R532" s="24"/>
      <c r="S532" s="24">
        <v>0</v>
      </c>
      <c r="T532" s="18"/>
      <c r="U532" s="18"/>
      <c r="V532" s="18"/>
      <c r="W532" s="24">
        <v>0</v>
      </c>
      <c r="X532" s="24"/>
      <c r="Y532" s="49">
        <v>0</v>
      </c>
      <c r="Z532" s="18"/>
      <c r="AA532" s="89"/>
      <c r="AB532" s="18"/>
      <c r="AC532" s="24">
        <v>0</v>
      </c>
      <c r="AD532" s="24"/>
      <c r="AE532" s="49">
        <v>0</v>
      </c>
      <c r="AF532" s="18"/>
      <c r="AG532" s="18"/>
    </row>
    <row r="533" spans="1:33" ht="78.75">
      <c r="A533" s="8" t="s">
        <v>804</v>
      </c>
      <c r="B533" s="7" t="s">
        <v>1296</v>
      </c>
      <c r="C533" s="15" t="s">
        <v>2471</v>
      </c>
      <c r="D533" s="18">
        <v>4</v>
      </c>
      <c r="E533" s="24">
        <v>0.40</v>
      </c>
      <c r="F533" s="24"/>
      <c r="G533" s="24">
        <v>0</v>
      </c>
      <c r="H533" s="18"/>
      <c r="I533" s="18"/>
      <c r="J533" s="18"/>
      <c r="K533" s="24">
        <v>0</v>
      </c>
      <c r="L533" s="24"/>
      <c r="M533" s="49">
        <v>0</v>
      </c>
      <c r="N533" s="41"/>
      <c r="O533" s="41"/>
      <c r="P533" s="18"/>
      <c r="Q533" s="24">
        <v>0</v>
      </c>
      <c r="R533" s="24"/>
      <c r="S533" s="24">
        <v>0</v>
      </c>
      <c r="T533" s="18"/>
      <c r="U533" s="18"/>
      <c r="V533" s="18"/>
      <c r="W533" s="24">
        <v>0</v>
      </c>
      <c r="X533" s="24"/>
      <c r="Y533" s="49">
        <v>0</v>
      </c>
      <c r="Z533" s="18"/>
      <c r="AA533" s="89"/>
      <c r="AB533" s="18"/>
      <c r="AC533" s="24">
        <v>0</v>
      </c>
      <c r="AD533" s="24"/>
      <c r="AE533" s="49">
        <v>0</v>
      </c>
      <c r="AF533" s="18"/>
      <c r="AG533" s="18"/>
    </row>
    <row r="534" spans="1:33" ht="94.5">
      <c r="A534" s="8" t="s">
        <v>804</v>
      </c>
      <c r="B534" s="7" t="s">
        <v>1297</v>
      </c>
      <c r="C534" s="15" t="s">
        <v>2472</v>
      </c>
      <c r="D534" s="18">
        <v>4</v>
      </c>
      <c r="E534" s="24">
        <v>0.40</v>
      </c>
      <c r="F534" s="24"/>
      <c r="G534" s="24">
        <v>0.26</v>
      </c>
      <c r="H534" s="18"/>
      <c r="I534" s="18"/>
      <c r="J534" s="18"/>
      <c r="K534" s="24">
        <v>0</v>
      </c>
      <c r="L534" s="24"/>
      <c r="M534" s="49">
        <v>0</v>
      </c>
      <c r="N534" s="41"/>
      <c r="O534" s="41"/>
      <c r="P534" s="18"/>
      <c r="Q534" s="24">
        <v>0</v>
      </c>
      <c r="R534" s="24"/>
      <c r="S534" s="24">
        <v>0</v>
      </c>
      <c r="T534" s="18"/>
      <c r="U534" s="18"/>
      <c r="V534" s="18"/>
      <c r="W534" s="24">
        <v>0</v>
      </c>
      <c r="X534" s="24"/>
      <c r="Y534" s="49">
        <v>0</v>
      </c>
      <c r="Z534" s="18"/>
      <c r="AA534" s="89"/>
      <c r="AB534" s="18"/>
      <c r="AC534" s="24">
        <v>0</v>
      </c>
      <c r="AD534" s="24"/>
      <c r="AE534" s="49">
        <v>0</v>
      </c>
      <c r="AF534" s="18"/>
      <c r="AG534" s="18"/>
    </row>
    <row r="535" spans="1:33" ht="31.5">
      <c r="A535" s="8" t="s">
        <v>805</v>
      </c>
      <c r="B535" s="7" t="s">
        <v>1298</v>
      </c>
      <c r="C535" s="15" t="s">
        <v>2473</v>
      </c>
      <c r="D535" s="18">
        <v>4</v>
      </c>
      <c r="E535" s="24">
        <v>0</v>
      </c>
      <c r="F535" s="24"/>
      <c r="G535" s="24">
        <v>0.36</v>
      </c>
      <c r="H535" s="18"/>
      <c r="I535" s="18"/>
      <c r="J535" s="18"/>
      <c r="K535" s="24">
        <v>0</v>
      </c>
      <c r="L535" s="24"/>
      <c r="M535" s="49">
        <v>0</v>
      </c>
      <c r="N535" s="41"/>
      <c r="O535" s="41"/>
      <c r="P535" s="18"/>
      <c r="Q535" s="24">
        <v>0</v>
      </c>
      <c r="R535" s="24"/>
      <c r="S535" s="24">
        <v>0</v>
      </c>
      <c r="T535" s="18"/>
      <c r="U535" s="18"/>
      <c r="V535" s="18"/>
      <c r="W535" s="24">
        <v>0</v>
      </c>
      <c r="X535" s="24"/>
      <c r="Y535" s="49">
        <v>0</v>
      </c>
      <c r="Z535" s="18"/>
      <c r="AA535" s="89"/>
      <c r="AB535" s="18"/>
      <c r="AC535" s="24">
        <v>0</v>
      </c>
      <c r="AD535" s="24"/>
      <c r="AE535" s="49">
        <v>0</v>
      </c>
      <c r="AF535" s="18"/>
      <c r="AG535" s="18"/>
    </row>
    <row r="536" spans="1:33" ht="94.5">
      <c r="A536" s="8" t="s">
        <v>804</v>
      </c>
      <c r="B536" s="7" t="s">
        <v>1299</v>
      </c>
      <c r="C536" s="15" t="s">
        <v>2474</v>
      </c>
      <c r="D536" s="18">
        <v>4</v>
      </c>
      <c r="E536" s="24">
        <v>2</v>
      </c>
      <c r="F536" s="24"/>
      <c r="G536" s="24">
        <v>0.06</v>
      </c>
      <c r="H536" s="18"/>
      <c r="I536" s="18"/>
      <c r="J536" s="18"/>
      <c r="K536" s="24">
        <v>0</v>
      </c>
      <c r="L536" s="24"/>
      <c r="M536" s="49">
        <v>0</v>
      </c>
      <c r="N536" s="41"/>
      <c r="O536" s="41"/>
      <c r="P536" s="18"/>
      <c r="Q536" s="24">
        <v>0</v>
      </c>
      <c r="R536" s="24"/>
      <c r="S536" s="24">
        <v>0</v>
      </c>
      <c r="T536" s="18"/>
      <c r="U536" s="18"/>
      <c r="V536" s="18"/>
      <c r="W536" s="24">
        <v>0</v>
      </c>
      <c r="X536" s="24"/>
      <c r="Y536" s="49">
        <v>0</v>
      </c>
      <c r="Z536" s="18"/>
      <c r="AA536" s="89"/>
      <c r="AB536" s="18"/>
      <c r="AC536" s="24">
        <v>0</v>
      </c>
      <c r="AD536" s="24"/>
      <c r="AE536" s="49">
        <v>0</v>
      </c>
      <c r="AF536" s="18"/>
      <c r="AG536" s="18"/>
    </row>
    <row r="537" spans="1:33" ht="94.5">
      <c r="A537" s="8" t="s">
        <v>804</v>
      </c>
      <c r="B537" s="7" t="s">
        <v>1300</v>
      </c>
      <c r="C537" s="15" t="s">
        <v>2475</v>
      </c>
      <c r="D537" s="18"/>
      <c r="E537" s="24">
        <v>0</v>
      </c>
      <c r="F537" s="24"/>
      <c r="G537" s="24">
        <v>0</v>
      </c>
      <c r="H537" s="18"/>
      <c r="I537" s="18"/>
      <c r="J537" s="18">
        <v>4</v>
      </c>
      <c r="K537" s="24">
        <v>1.26</v>
      </c>
      <c r="L537" s="24"/>
      <c r="M537" s="49">
        <v>1.1000000000000001</v>
      </c>
      <c r="N537" s="41"/>
      <c r="O537" s="41"/>
      <c r="P537" s="18"/>
      <c r="Q537" s="24">
        <v>0</v>
      </c>
      <c r="R537" s="24"/>
      <c r="S537" s="24">
        <v>0</v>
      </c>
      <c r="T537" s="18"/>
      <c r="U537" s="18"/>
      <c r="V537" s="18"/>
      <c r="W537" s="24">
        <v>0</v>
      </c>
      <c r="X537" s="24"/>
      <c r="Y537" s="49">
        <v>0</v>
      </c>
      <c r="Z537" s="18"/>
      <c r="AA537" s="89"/>
      <c r="AB537" s="18"/>
      <c r="AC537" s="24">
        <v>0</v>
      </c>
      <c r="AD537" s="24"/>
      <c r="AE537" s="49">
        <v>0</v>
      </c>
      <c r="AF537" s="18"/>
      <c r="AG537" s="18"/>
    </row>
    <row r="538" spans="1:33" ht="110.25">
      <c r="A538" s="8" t="s">
        <v>805</v>
      </c>
      <c r="B538" s="7" t="s">
        <v>1301</v>
      </c>
      <c r="C538" s="15" t="s">
        <v>2476</v>
      </c>
      <c r="D538" s="18">
        <v>4</v>
      </c>
      <c r="E538" s="24">
        <v>0</v>
      </c>
      <c r="F538" s="24"/>
      <c r="G538" s="24">
        <v>0.18</v>
      </c>
      <c r="H538" s="18"/>
      <c r="I538" s="18"/>
      <c r="J538" s="18"/>
      <c r="K538" s="24">
        <v>0</v>
      </c>
      <c r="L538" s="24"/>
      <c r="M538" s="49">
        <v>0</v>
      </c>
      <c r="N538" s="41"/>
      <c r="O538" s="41"/>
      <c r="P538" s="18"/>
      <c r="Q538" s="24">
        <v>0</v>
      </c>
      <c r="R538" s="24"/>
      <c r="S538" s="24">
        <v>0</v>
      </c>
      <c r="T538" s="18"/>
      <c r="U538" s="18"/>
      <c r="V538" s="18"/>
      <c r="W538" s="24">
        <v>0</v>
      </c>
      <c r="X538" s="24"/>
      <c r="Y538" s="49">
        <v>0</v>
      </c>
      <c r="Z538" s="18"/>
      <c r="AA538" s="89"/>
      <c r="AB538" s="18"/>
      <c r="AC538" s="24">
        <v>0</v>
      </c>
      <c r="AD538" s="24"/>
      <c r="AE538" s="49">
        <v>0</v>
      </c>
      <c r="AF538" s="18"/>
      <c r="AG538" s="18"/>
    </row>
    <row r="539" spans="1:33" ht="110.25">
      <c r="A539" s="8" t="s">
        <v>804</v>
      </c>
      <c r="B539" s="7" t="s">
        <v>1302</v>
      </c>
      <c r="C539" s="15" t="s">
        <v>2477</v>
      </c>
      <c r="D539" s="18">
        <v>4</v>
      </c>
      <c r="E539" s="24">
        <v>0.40</v>
      </c>
      <c r="F539" s="24"/>
      <c r="G539" s="24">
        <v>0</v>
      </c>
      <c r="H539" s="18"/>
      <c r="I539" s="18"/>
      <c r="J539" s="18"/>
      <c r="K539" s="24">
        <v>0</v>
      </c>
      <c r="L539" s="24"/>
      <c r="M539" s="49">
        <v>0</v>
      </c>
      <c r="N539" s="41"/>
      <c r="O539" s="41"/>
      <c r="P539" s="18"/>
      <c r="Q539" s="24">
        <v>0</v>
      </c>
      <c r="R539" s="24"/>
      <c r="S539" s="24">
        <v>0</v>
      </c>
      <c r="T539" s="18"/>
      <c r="U539" s="18"/>
      <c r="V539" s="18"/>
      <c r="W539" s="24">
        <v>0</v>
      </c>
      <c r="X539" s="24"/>
      <c r="Y539" s="49">
        <v>0</v>
      </c>
      <c r="Z539" s="18"/>
      <c r="AA539" s="89"/>
      <c r="AB539" s="18"/>
      <c r="AC539" s="24">
        <v>0</v>
      </c>
      <c r="AD539" s="24"/>
      <c r="AE539" s="49">
        <v>0</v>
      </c>
      <c r="AF539" s="18"/>
      <c r="AG539" s="18"/>
    </row>
    <row r="540" spans="1:33" ht="94.5">
      <c r="A540" s="8" t="s">
        <v>804</v>
      </c>
      <c r="B540" s="7" t="s">
        <v>1303</v>
      </c>
      <c r="C540" s="15" t="s">
        <v>2478</v>
      </c>
      <c r="D540" s="18">
        <v>4</v>
      </c>
      <c r="E540" s="24">
        <v>0.25</v>
      </c>
      <c r="F540" s="24"/>
      <c r="G540" s="24">
        <v>0</v>
      </c>
      <c r="H540" s="18"/>
      <c r="I540" s="18"/>
      <c r="J540" s="18"/>
      <c r="K540" s="24">
        <v>0</v>
      </c>
      <c r="L540" s="24"/>
      <c r="M540" s="49">
        <v>0</v>
      </c>
      <c r="N540" s="41"/>
      <c r="O540" s="41"/>
      <c r="P540" s="18"/>
      <c r="Q540" s="24">
        <v>0</v>
      </c>
      <c r="R540" s="24"/>
      <c r="S540" s="24">
        <v>0</v>
      </c>
      <c r="T540" s="18"/>
      <c r="U540" s="18"/>
      <c r="V540" s="18"/>
      <c r="W540" s="24">
        <v>0</v>
      </c>
      <c r="X540" s="24"/>
      <c r="Y540" s="49">
        <v>0</v>
      </c>
      <c r="Z540" s="18"/>
      <c r="AA540" s="89"/>
      <c r="AB540" s="18"/>
      <c r="AC540" s="24">
        <v>0</v>
      </c>
      <c r="AD540" s="24"/>
      <c r="AE540" s="49">
        <v>0</v>
      </c>
      <c r="AF540" s="18"/>
      <c r="AG540" s="18"/>
    </row>
    <row r="541" spans="1:33" ht="78.75">
      <c r="A541" s="8" t="s">
        <v>804</v>
      </c>
      <c r="B541" s="7" t="s">
        <v>1304</v>
      </c>
      <c r="C541" s="15" t="s">
        <v>2479</v>
      </c>
      <c r="D541" s="18">
        <v>4</v>
      </c>
      <c r="E541" s="24">
        <v>0.63</v>
      </c>
      <c r="F541" s="24"/>
      <c r="G541" s="24">
        <v>0</v>
      </c>
      <c r="H541" s="18"/>
      <c r="I541" s="18"/>
      <c r="J541" s="18"/>
      <c r="K541" s="24">
        <v>0</v>
      </c>
      <c r="L541" s="24"/>
      <c r="M541" s="49">
        <v>0</v>
      </c>
      <c r="N541" s="41"/>
      <c r="O541" s="41"/>
      <c r="P541" s="18"/>
      <c r="Q541" s="24">
        <v>0</v>
      </c>
      <c r="R541" s="24"/>
      <c r="S541" s="24">
        <v>0</v>
      </c>
      <c r="T541" s="18"/>
      <c r="U541" s="18"/>
      <c r="V541" s="18"/>
      <c r="W541" s="24">
        <v>0</v>
      </c>
      <c r="X541" s="24"/>
      <c r="Y541" s="49">
        <v>0</v>
      </c>
      <c r="Z541" s="18"/>
      <c r="AA541" s="89"/>
      <c r="AB541" s="18"/>
      <c r="AC541" s="24">
        <v>0</v>
      </c>
      <c r="AD541" s="24"/>
      <c r="AE541" s="49">
        <v>0</v>
      </c>
      <c r="AF541" s="18"/>
      <c r="AG541" s="18"/>
    </row>
    <row r="542" spans="1:33" ht="141.75">
      <c r="A542" s="8" t="s">
        <v>804</v>
      </c>
      <c r="B542" s="7" t="s">
        <v>1305</v>
      </c>
      <c r="C542" s="15" t="s">
        <v>2480</v>
      </c>
      <c r="D542" s="18">
        <v>4</v>
      </c>
      <c r="E542" s="24">
        <v>0.40</v>
      </c>
      <c r="F542" s="24"/>
      <c r="G542" s="24">
        <v>0</v>
      </c>
      <c r="H542" s="18"/>
      <c r="I542" s="18"/>
      <c r="J542" s="18"/>
      <c r="K542" s="24">
        <v>0</v>
      </c>
      <c r="L542" s="24"/>
      <c r="M542" s="49">
        <v>0</v>
      </c>
      <c r="N542" s="41"/>
      <c r="O542" s="41"/>
      <c r="P542" s="18"/>
      <c r="Q542" s="24">
        <v>0</v>
      </c>
      <c r="R542" s="24"/>
      <c r="S542" s="24">
        <v>0</v>
      </c>
      <c r="T542" s="18"/>
      <c r="U542" s="18"/>
      <c r="V542" s="18"/>
      <c r="W542" s="24">
        <v>0</v>
      </c>
      <c r="X542" s="24"/>
      <c r="Y542" s="49">
        <v>0</v>
      </c>
      <c r="Z542" s="18"/>
      <c r="AA542" s="89"/>
      <c r="AB542" s="18"/>
      <c r="AC542" s="24">
        <v>0</v>
      </c>
      <c r="AD542" s="24"/>
      <c r="AE542" s="49">
        <v>0</v>
      </c>
      <c r="AF542" s="18"/>
      <c r="AG542" s="18"/>
    </row>
    <row r="543" spans="1:33" ht="63">
      <c r="A543" s="8" t="s">
        <v>804</v>
      </c>
      <c r="B543" s="7" t="s">
        <v>1306</v>
      </c>
      <c r="C543" s="15" t="s">
        <v>2481</v>
      </c>
      <c r="D543" s="18">
        <v>4</v>
      </c>
      <c r="E543" s="24">
        <v>0.16</v>
      </c>
      <c r="F543" s="24"/>
      <c r="G543" s="24">
        <v>0</v>
      </c>
      <c r="H543" s="18"/>
      <c r="I543" s="18"/>
      <c r="J543" s="18"/>
      <c r="K543" s="24">
        <v>0</v>
      </c>
      <c r="L543" s="24"/>
      <c r="M543" s="49">
        <v>0</v>
      </c>
      <c r="N543" s="41"/>
      <c r="O543" s="41"/>
      <c r="P543" s="18"/>
      <c r="Q543" s="24">
        <v>0</v>
      </c>
      <c r="R543" s="24"/>
      <c r="S543" s="24">
        <v>0</v>
      </c>
      <c r="T543" s="18"/>
      <c r="U543" s="18"/>
      <c r="V543" s="18"/>
      <c r="W543" s="24">
        <v>0</v>
      </c>
      <c r="X543" s="24"/>
      <c r="Y543" s="49">
        <v>0</v>
      </c>
      <c r="Z543" s="18"/>
      <c r="AA543" s="89"/>
      <c r="AB543" s="18"/>
      <c r="AC543" s="24">
        <v>0</v>
      </c>
      <c r="AD543" s="24"/>
      <c r="AE543" s="49">
        <v>0</v>
      </c>
      <c r="AF543" s="18"/>
      <c r="AG543" s="18"/>
    </row>
    <row r="544" spans="1:33" ht="78.75">
      <c r="A544" s="8" t="s">
        <v>805</v>
      </c>
      <c r="B544" s="7" t="s">
        <v>1307</v>
      </c>
      <c r="C544" s="15" t="s">
        <v>2482</v>
      </c>
      <c r="D544" s="18">
        <v>4</v>
      </c>
      <c r="E544" s="24">
        <v>0</v>
      </c>
      <c r="F544" s="24"/>
      <c r="G544" s="24">
        <v>0.40</v>
      </c>
      <c r="H544" s="18"/>
      <c r="I544" s="18"/>
      <c r="J544" s="18"/>
      <c r="K544" s="24">
        <v>0</v>
      </c>
      <c r="L544" s="24"/>
      <c r="M544" s="49">
        <v>0</v>
      </c>
      <c r="N544" s="41"/>
      <c r="O544" s="41"/>
      <c r="P544" s="18"/>
      <c r="Q544" s="24">
        <v>0</v>
      </c>
      <c r="R544" s="24"/>
      <c r="S544" s="24">
        <v>0</v>
      </c>
      <c r="T544" s="18"/>
      <c r="U544" s="18"/>
      <c r="V544" s="18"/>
      <c r="W544" s="24">
        <v>0</v>
      </c>
      <c r="X544" s="24"/>
      <c r="Y544" s="49">
        <v>0</v>
      </c>
      <c r="Z544" s="18"/>
      <c r="AA544" s="89"/>
      <c r="AB544" s="18"/>
      <c r="AC544" s="24">
        <v>0</v>
      </c>
      <c r="AD544" s="24"/>
      <c r="AE544" s="49">
        <v>0</v>
      </c>
      <c r="AF544" s="18"/>
      <c r="AG544" s="18"/>
    </row>
    <row r="545" spans="1:33" ht="63">
      <c r="A545" s="8" t="s">
        <v>804</v>
      </c>
      <c r="B545" s="7" t="s">
        <v>1308</v>
      </c>
      <c r="C545" s="15" t="s">
        <v>1309</v>
      </c>
      <c r="D545" s="18">
        <v>4</v>
      </c>
      <c r="E545" s="24">
        <v>0.40</v>
      </c>
      <c r="F545" s="24"/>
      <c r="G545" s="24">
        <v>0</v>
      </c>
      <c r="H545" s="18"/>
      <c r="I545" s="18"/>
      <c r="J545" s="18"/>
      <c r="K545" s="24">
        <v>0</v>
      </c>
      <c r="L545" s="24"/>
      <c r="M545" s="49">
        <v>0</v>
      </c>
      <c r="N545" s="41"/>
      <c r="O545" s="41"/>
      <c r="P545" s="18"/>
      <c r="Q545" s="24">
        <v>0</v>
      </c>
      <c r="R545" s="24"/>
      <c r="S545" s="24">
        <v>0</v>
      </c>
      <c r="T545" s="18"/>
      <c r="U545" s="18"/>
      <c r="V545" s="18"/>
      <c r="W545" s="24">
        <v>0</v>
      </c>
      <c r="X545" s="24"/>
      <c r="Y545" s="49">
        <v>0</v>
      </c>
      <c r="Z545" s="18"/>
      <c r="AA545" s="89"/>
      <c r="AB545" s="18"/>
      <c r="AC545" s="24">
        <v>0</v>
      </c>
      <c r="AD545" s="24"/>
      <c r="AE545" s="49">
        <v>0</v>
      </c>
      <c r="AF545" s="18"/>
      <c r="AG545" s="18"/>
    </row>
    <row r="546" spans="1:33" ht="110.25">
      <c r="A546" s="8" t="s">
        <v>804</v>
      </c>
      <c r="B546" s="7" t="s">
        <v>1310</v>
      </c>
      <c r="C546" s="15" t="s">
        <v>2483</v>
      </c>
      <c r="D546" s="18">
        <v>4</v>
      </c>
      <c r="E546" s="24">
        <v>0.40</v>
      </c>
      <c r="F546" s="24"/>
      <c r="G546" s="24">
        <v>0</v>
      </c>
      <c r="H546" s="18"/>
      <c r="I546" s="18"/>
      <c r="J546" s="18"/>
      <c r="K546" s="24">
        <v>0</v>
      </c>
      <c r="L546" s="24"/>
      <c r="M546" s="49">
        <v>0</v>
      </c>
      <c r="N546" s="41"/>
      <c r="O546" s="41"/>
      <c r="P546" s="18"/>
      <c r="Q546" s="24">
        <v>0</v>
      </c>
      <c r="R546" s="24"/>
      <c r="S546" s="24">
        <v>0</v>
      </c>
      <c r="T546" s="18"/>
      <c r="U546" s="18"/>
      <c r="V546" s="18"/>
      <c r="W546" s="24">
        <v>0</v>
      </c>
      <c r="X546" s="24"/>
      <c r="Y546" s="49">
        <v>0</v>
      </c>
      <c r="Z546" s="18"/>
      <c r="AA546" s="89"/>
      <c r="AB546" s="18"/>
      <c r="AC546" s="24">
        <v>0</v>
      </c>
      <c r="AD546" s="24"/>
      <c r="AE546" s="49">
        <v>0</v>
      </c>
      <c r="AF546" s="18"/>
      <c r="AG546" s="18"/>
    </row>
    <row r="547" spans="1:33" ht="94.5">
      <c r="A547" s="8" t="s">
        <v>804</v>
      </c>
      <c r="B547" s="7" t="s">
        <v>1311</v>
      </c>
      <c r="C547" s="15" t="s">
        <v>1312</v>
      </c>
      <c r="D547" s="18">
        <v>4</v>
      </c>
      <c r="E547" s="24">
        <v>0.40</v>
      </c>
      <c r="F547" s="24"/>
      <c r="G547" s="24">
        <v>0</v>
      </c>
      <c r="H547" s="18"/>
      <c r="I547" s="18"/>
      <c r="J547" s="18"/>
      <c r="K547" s="24">
        <v>0</v>
      </c>
      <c r="L547" s="24"/>
      <c r="M547" s="49">
        <v>0</v>
      </c>
      <c r="N547" s="41"/>
      <c r="O547" s="41"/>
      <c r="P547" s="18"/>
      <c r="Q547" s="24">
        <v>0</v>
      </c>
      <c r="R547" s="24"/>
      <c r="S547" s="24">
        <v>0</v>
      </c>
      <c r="T547" s="18"/>
      <c r="U547" s="18"/>
      <c r="V547" s="18"/>
      <c r="W547" s="24">
        <v>0</v>
      </c>
      <c r="X547" s="24"/>
      <c r="Y547" s="49">
        <v>0</v>
      </c>
      <c r="Z547" s="18"/>
      <c r="AA547" s="89"/>
      <c r="AB547" s="18"/>
      <c r="AC547" s="24">
        <v>0</v>
      </c>
      <c r="AD547" s="24"/>
      <c r="AE547" s="49">
        <v>0</v>
      </c>
      <c r="AF547" s="18"/>
      <c r="AG547" s="18"/>
    </row>
    <row r="548" spans="1:33" ht="94.5">
      <c r="A548" s="8" t="s">
        <v>804</v>
      </c>
      <c r="B548" s="7" t="s">
        <v>1313</v>
      </c>
      <c r="C548" s="15" t="s">
        <v>1314</v>
      </c>
      <c r="D548" s="18">
        <v>4</v>
      </c>
      <c r="E548" s="24">
        <v>0.16</v>
      </c>
      <c r="F548" s="24"/>
      <c r="G548" s="24">
        <v>0</v>
      </c>
      <c r="H548" s="18"/>
      <c r="I548" s="18"/>
      <c r="J548" s="18"/>
      <c r="K548" s="24">
        <v>0</v>
      </c>
      <c r="L548" s="24"/>
      <c r="M548" s="49">
        <v>0</v>
      </c>
      <c r="N548" s="41"/>
      <c r="O548" s="41"/>
      <c r="P548" s="18"/>
      <c r="Q548" s="24">
        <v>0</v>
      </c>
      <c r="R548" s="24"/>
      <c r="S548" s="24">
        <v>0</v>
      </c>
      <c r="T548" s="18"/>
      <c r="U548" s="18"/>
      <c r="V548" s="18"/>
      <c r="W548" s="24">
        <v>0</v>
      </c>
      <c r="X548" s="24"/>
      <c r="Y548" s="49">
        <v>0</v>
      </c>
      <c r="Z548" s="18"/>
      <c r="AA548" s="89"/>
      <c r="AB548" s="18"/>
      <c r="AC548" s="24">
        <v>0</v>
      </c>
      <c r="AD548" s="24"/>
      <c r="AE548" s="49">
        <v>0</v>
      </c>
      <c r="AF548" s="18"/>
      <c r="AG548" s="18"/>
    </row>
    <row r="549" spans="1:33" ht="110.25">
      <c r="A549" s="8" t="s">
        <v>804</v>
      </c>
      <c r="B549" s="7" t="s">
        <v>1315</v>
      </c>
      <c r="C549" s="15" t="s">
        <v>2484</v>
      </c>
      <c r="D549" s="18">
        <v>4</v>
      </c>
      <c r="E549" s="24">
        <v>0.40</v>
      </c>
      <c r="F549" s="24"/>
      <c r="G549" s="24">
        <v>0</v>
      </c>
      <c r="H549" s="18"/>
      <c r="I549" s="18"/>
      <c r="J549" s="18"/>
      <c r="K549" s="24">
        <v>0</v>
      </c>
      <c r="L549" s="24"/>
      <c r="M549" s="49">
        <v>0</v>
      </c>
      <c r="N549" s="41"/>
      <c r="O549" s="41"/>
      <c r="P549" s="18"/>
      <c r="Q549" s="24">
        <v>0</v>
      </c>
      <c r="R549" s="24"/>
      <c r="S549" s="24">
        <v>0</v>
      </c>
      <c r="T549" s="18"/>
      <c r="U549" s="18"/>
      <c r="V549" s="18"/>
      <c r="W549" s="24">
        <v>0</v>
      </c>
      <c r="X549" s="24"/>
      <c r="Y549" s="49">
        <v>0</v>
      </c>
      <c r="Z549" s="18"/>
      <c r="AA549" s="89"/>
      <c r="AB549" s="18"/>
      <c r="AC549" s="24">
        <v>0</v>
      </c>
      <c r="AD549" s="24"/>
      <c r="AE549" s="49">
        <v>0</v>
      </c>
      <c r="AF549" s="18"/>
      <c r="AG549" s="18"/>
    </row>
    <row r="550" spans="1:33" ht="47.25">
      <c r="A550" s="8" t="s">
        <v>804</v>
      </c>
      <c r="B550" s="7" t="s">
        <v>1316</v>
      </c>
      <c r="C550" s="15" t="s">
        <v>2485</v>
      </c>
      <c r="D550" s="18"/>
      <c r="E550" s="24">
        <v>0</v>
      </c>
      <c r="F550" s="24"/>
      <c r="G550" s="24">
        <v>0</v>
      </c>
      <c r="H550" s="18"/>
      <c r="I550" s="18"/>
      <c r="J550" s="18">
        <v>4</v>
      </c>
      <c r="K550" s="24">
        <v>0.80</v>
      </c>
      <c r="L550" s="24"/>
      <c r="M550" s="49">
        <v>1.55</v>
      </c>
      <c r="N550" s="41"/>
      <c r="O550" s="41"/>
      <c r="P550" s="18"/>
      <c r="Q550" s="24">
        <v>0</v>
      </c>
      <c r="R550" s="24"/>
      <c r="S550" s="24">
        <v>0</v>
      </c>
      <c r="T550" s="18"/>
      <c r="U550" s="18"/>
      <c r="V550" s="18"/>
      <c r="W550" s="24">
        <v>0</v>
      </c>
      <c r="X550" s="24"/>
      <c r="Y550" s="49">
        <v>0</v>
      </c>
      <c r="Z550" s="18"/>
      <c r="AA550" s="89"/>
      <c r="AB550" s="18"/>
      <c r="AC550" s="24">
        <v>0</v>
      </c>
      <c r="AD550" s="24"/>
      <c r="AE550" s="49">
        <v>0</v>
      </c>
      <c r="AF550" s="18"/>
      <c r="AG550" s="18"/>
    </row>
    <row r="551" spans="1:33" ht="110.25">
      <c r="A551" s="8" t="s">
        <v>805</v>
      </c>
      <c r="B551" s="7" t="s">
        <v>1317</v>
      </c>
      <c r="C551" s="15" t="s">
        <v>1318</v>
      </c>
      <c r="D551" s="18"/>
      <c r="E551" s="24">
        <v>0</v>
      </c>
      <c r="F551" s="24"/>
      <c r="G551" s="24">
        <v>0</v>
      </c>
      <c r="H551" s="18"/>
      <c r="I551" s="18"/>
      <c r="J551" s="18"/>
      <c r="K551" s="24">
        <v>0</v>
      </c>
      <c r="L551" s="24"/>
      <c r="M551" s="49">
        <v>0</v>
      </c>
      <c r="N551" s="41"/>
      <c r="O551" s="41"/>
      <c r="P551" s="18"/>
      <c r="Q551" s="24">
        <v>0</v>
      </c>
      <c r="R551" s="24"/>
      <c r="S551" s="24">
        <v>0</v>
      </c>
      <c r="T551" s="18"/>
      <c r="U551" s="18"/>
      <c r="V551" s="18"/>
      <c r="W551" s="24">
        <v>0</v>
      </c>
      <c r="X551" s="24"/>
      <c r="Y551" s="49">
        <v>0</v>
      </c>
      <c r="Z551" s="18"/>
      <c r="AA551" s="89"/>
      <c r="AB551" s="18">
        <v>4</v>
      </c>
      <c r="AC551" s="24">
        <v>0</v>
      </c>
      <c r="AD551" s="24"/>
      <c r="AE551" s="49">
        <v>0.98</v>
      </c>
      <c r="AF551" s="18"/>
      <c r="AG551" s="18"/>
    </row>
    <row r="552" spans="1:33" ht="63">
      <c r="A552" s="8" t="s">
        <v>805</v>
      </c>
      <c r="B552" s="7" t="s">
        <v>1319</v>
      </c>
      <c r="C552" s="15" t="s">
        <v>2486</v>
      </c>
      <c r="D552" s="18">
        <v>4</v>
      </c>
      <c r="E552" s="24">
        <v>0</v>
      </c>
      <c r="F552" s="24"/>
      <c r="G552" s="24">
        <v>0.72</v>
      </c>
      <c r="H552" s="18"/>
      <c r="I552" s="18"/>
      <c r="J552" s="18"/>
      <c r="K552" s="24">
        <v>0</v>
      </c>
      <c r="L552" s="24"/>
      <c r="M552" s="49">
        <v>0</v>
      </c>
      <c r="N552" s="41"/>
      <c r="O552" s="41"/>
      <c r="P552" s="18"/>
      <c r="Q552" s="24">
        <v>0</v>
      </c>
      <c r="R552" s="24"/>
      <c r="S552" s="24">
        <v>0</v>
      </c>
      <c r="T552" s="18"/>
      <c r="U552" s="18"/>
      <c r="V552" s="18"/>
      <c r="W552" s="24">
        <v>0</v>
      </c>
      <c r="X552" s="24"/>
      <c r="Y552" s="49">
        <v>0</v>
      </c>
      <c r="Z552" s="18"/>
      <c r="AA552" s="89"/>
      <c r="AB552" s="18"/>
      <c r="AC552" s="24">
        <v>0</v>
      </c>
      <c r="AD552" s="24"/>
      <c r="AE552" s="49">
        <v>0</v>
      </c>
      <c r="AF552" s="18"/>
      <c r="AG552" s="18"/>
    </row>
    <row r="553" spans="1:33" ht="63">
      <c r="A553" s="8" t="s">
        <v>804</v>
      </c>
      <c r="B553" s="7" t="s">
        <v>632</v>
      </c>
      <c r="C553" s="15" t="s">
        <v>747</v>
      </c>
      <c r="D553" s="18"/>
      <c r="E553" s="24">
        <v>0</v>
      </c>
      <c r="F553" s="24"/>
      <c r="G553" s="24">
        <v>0</v>
      </c>
      <c r="H553" s="18"/>
      <c r="I553" s="18"/>
      <c r="J553" s="18"/>
      <c r="K553" s="24">
        <v>0</v>
      </c>
      <c r="L553" s="24"/>
      <c r="M553" s="49">
        <v>0</v>
      </c>
      <c r="N553" s="41"/>
      <c r="O553" s="41"/>
      <c r="P553" s="18"/>
      <c r="Q553" s="24">
        <v>0</v>
      </c>
      <c r="R553" s="24"/>
      <c r="S553" s="24">
        <v>0</v>
      </c>
      <c r="T553" s="18"/>
      <c r="U553" s="18"/>
      <c r="V553" s="18"/>
      <c r="W553" s="24">
        <v>0</v>
      </c>
      <c r="X553" s="24"/>
      <c r="Y553" s="49">
        <v>0</v>
      </c>
      <c r="Z553" s="18"/>
      <c r="AA553" s="89"/>
      <c r="AB553" s="18">
        <v>4</v>
      </c>
      <c r="AC553" s="24">
        <v>0</v>
      </c>
      <c r="AD553" s="24"/>
      <c r="AE553" s="49">
        <v>0</v>
      </c>
      <c r="AF553" s="18"/>
      <c r="AG553" s="18"/>
    </row>
    <row r="554" spans="1:33" ht="63">
      <c r="A554" s="8" t="s">
        <v>804</v>
      </c>
      <c r="B554" s="7" t="s">
        <v>1320</v>
      </c>
      <c r="C554" s="15" t="s">
        <v>2487</v>
      </c>
      <c r="D554" s="18">
        <v>4</v>
      </c>
      <c r="E554" s="24">
        <v>0</v>
      </c>
      <c r="F554" s="24"/>
      <c r="G554" s="24">
        <v>0</v>
      </c>
      <c r="H554" s="18"/>
      <c r="I554" s="18"/>
      <c r="J554" s="18"/>
      <c r="K554" s="24">
        <v>0</v>
      </c>
      <c r="L554" s="24"/>
      <c r="M554" s="49">
        <v>0</v>
      </c>
      <c r="N554" s="41"/>
      <c r="O554" s="41"/>
      <c r="P554" s="18"/>
      <c r="Q554" s="24">
        <v>0</v>
      </c>
      <c r="R554" s="24"/>
      <c r="S554" s="24">
        <v>0</v>
      </c>
      <c r="T554" s="18"/>
      <c r="U554" s="18"/>
      <c r="V554" s="18"/>
      <c r="W554" s="24">
        <v>0</v>
      </c>
      <c r="X554" s="24"/>
      <c r="Y554" s="49">
        <v>0</v>
      </c>
      <c r="Z554" s="18"/>
      <c r="AA554" s="89"/>
      <c r="AB554" s="18"/>
      <c r="AC554" s="24">
        <v>0</v>
      </c>
      <c r="AD554" s="24"/>
      <c r="AE554" s="49">
        <v>0</v>
      </c>
      <c r="AF554" s="18"/>
      <c r="AG554" s="18"/>
    </row>
    <row r="555" spans="1:33" ht="47.25">
      <c r="A555" s="8" t="s">
        <v>805</v>
      </c>
      <c r="B555" s="7" t="s">
        <v>1321</v>
      </c>
      <c r="C555" s="15" t="s">
        <v>2488</v>
      </c>
      <c r="D555" s="18"/>
      <c r="E555" s="24">
        <v>0</v>
      </c>
      <c r="F555" s="24"/>
      <c r="G555" s="24">
        <v>0</v>
      </c>
      <c r="H555" s="18"/>
      <c r="I555" s="18"/>
      <c r="J555" s="18"/>
      <c r="K555" s="24">
        <v>0</v>
      </c>
      <c r="L555" s="24"/>
      <c r="M555" s="49">
        <v>0</v>
      </c>
      <c r="N555" s="41"/>
      <c r="O555" s="41"/>
      <c r="P555" s="18">
        <v>4</v>
      </c>
      <c r="Q555" s="24">
        <v>0</v>
      </c>
      <c r="R555" s="24"/>
      <c r="S555" s="24">
        <v>3</v>
      </c>
      <c r="T555" s="18"/>
      <c r="U555" s="18"/>
      <c r="V555" s="18"/>
      <c r="W555" s="24">
        <v>0</v>
      </c>
      <c r="X555" s="24"/>
      <c r="Y555" s="49">
        <v>0</v>
      </c>
      <c r="Z555" s="18"/>
      <c r="AA555" s="89"/>
      <c r="AB555" s="18"/>
      <c r="AC555" s="24">
        <v>0</v>
      </c>
      <c r="AD555" s="24"/>
      <c r="AE555" s="49">
        <v>0</v>
      </c>
      <c r="AF555" s="18"/>
      <c r="AG555" s="18"/>
    </row>
    <row r="556" spans="1:33" ht="47.25">
      <c r="A556" s="8" t="s">
        <v>804</v>
      </c>
      <c r="B556" s="7" t="s">
        <v>1322</v>
      </c>
      <c r="C556" s="15" t="s">
        <v>1323</v>
      </c>
      <c r="D556" s="18">
        <v>4</v>
      </c>
      <c r="E556" s="24">
        <v>2</v>
      </c>
      <c r="F556" s="24"/>
      <c r="G556" s="24">
        <v>0</v>
      </c>
      <c r="H556" s="18"/>
      <c r="I556" s="18"/>
      <c r="J556" s="18"/>
      <c r="K556" s="24">
        <v>0</v>
      </c>
      <c r="L556" s="24"/>
      <c r="M556" s="49">
        <v>0</v>
      </c>
      <c r="N556" s="41"/>
      <c r="O556" s="41"/>
      <c r="P556" s="18"/>
      <c r="Q556" s="24">
        <v>0</v>
      </c>
      <c r="R556" s="24"/>
      <c r="S556" s="24">
        <v>0</v>
      </c>
      <c r="T556" s="18"/>
      <c r="U556" s="18"/>
      <c r="V556" s="18"/>
      <c r="W556" s="24">
        <v>0</v>
      </c>
      <c r="X556" s="24"/>
      <c r="Y556" s="24">
        <v>0</v>
      </c>
      <c r="Z556" s="18"/>
      <c r="AA556" s="89"/>
      <c r="AB556" s="18"/>
      <c r="AC556" s="24">
        <v>0</v>
      </c>
      <c r="AD556" s="24"/>
      <c r="AE556" s="49">
        <v>0</v>
      </c>
      <c r="AF556" s="18"/>
      <c r="AG556" s="18"/>
    </row>
    <row r="557" spans="1:33" ht="126">
      <c r="A557" s="8" t="s">
        <v>804</v>
      </c>
      <c r="B557" s="7" t="s">
        <v>1324</v>
      </c>
      <c r="C557" s="15" t="s">
        <v>2489</v>
      </c>
      <c r="D557" s="18">
        <v>4</v>
      </c>
      <c r="E557" s="24">
        <v>0.40</v>
      </c>
      <c r="F557" s="24"/>
      <c r="G557" s="24">
        <v>0.16</v>
      </c>
      <c r="H557" s="18"/>
      <c r="I557" s="18"/>
      <c r="J557" s="18"/>
      <c r="K557" s="24">
        <v>0</v>
      </c>
      <c r="L557" s="24"/>
      <c r="M557" s="49">
        <v>0</v>
      </c>
      <c r="N557" s="41"/>
      <c r="O557" s="41"/>
      <c r="P557" s="18"/>
      <c r="Q557" s="24">
        <v>0</v>
      </c>
      <c r="R557" s="24"/>
      <c r="S557" s="24">
        <v>0</v>
      </c>
      <c r="T557" s="18"/>
      <c r="U557" s="18"/>
      <c r="V557" s="18"/>
      <c r="W557" s="24">
        <v>0</v>
      </c>
      <c r="X557" s="24"/>
      <c r="Y557" s="49">
        <v>0</v>
      </c>
      <c r="Z557" s="18"/>
      <c r="AA557" s="89"/>
      <c r="AB557" s="18"/>
      <c r="AC557" s="24">
        <v>0</v>
      </c>
      <c r="AD557" s="24"/>
      <c r="AE557" s="49">
        <v>0</v>
      </c>
      <c r="AF557" s="18"/>
      <c r="AG557" s="18"/>
    </row>
    <row r="558" spans="1:33" ht="63">
      <c r="A558" s="8" t="s">
        <v>806</v>
      </c>
      <c r="B558" s="7" t="s">
        <v>633</v>
      </c>
      <c r="C558" s="15" t="s">
        <v>2490</v>
      </c>
      <c r="D558" s="18"/>
      <c r="E558" s="24">
        <v>0</v>
      </c>
      <c r="F558" s="24"/>
      <c r="G558" s="24">
        <v>0</v>
      </c>
      <c r="H558" s="18"/>
      <c r="I558" s="18"/>
      <c r="J558" s="18"/>
      <c r="K558" s="24">
        <v>0</v>
      </c>
      <c r="L558" s="24"/>
      <c r="M558" s="49">
        <v>0</v>
      </c>
      <c r="N558" s="41"/>
      <c r="O558" s="41"/>
      <c r="P558" s="18">
        <v>4</v>
      </c>
      <c r="Q558" s="24">
        <v>0</v>
      </c>
      <c r="R558" s="24"/>
      <c r="S558" s="24">
        <v>1.20</v>
      </c>
      <c r="T558" s="18"/>
      <c r="U558" s="18"/>
      <c r="V558" s="18"/>
      <c r="W558" s="24">
        <v>0</v>
      </c>
      <c r="X558" s="24"/>
      <c r="Y558" s="49">
        <v>0</v>
      </c>
      <c r="Z558" s="18"/>
      <c r="AA558" s="89"/>
      <c r="AB558" s="18"/>
      <c r="AC558" s="24">
        <v>0</v>
      </c>
      <c r="AD558" s="24"/>
      <c r="AE558" s="49">
        <v>0</v>
      </c>
      <c r="AF558" s="18"/>
      <c r="AG558" s="18"/>
    </row>
    <row r="559" spans="1:33" ht="47.25">
      <c r="A559" s="8" t="s">
        <v>806</v>
      </c>
      <c r="B559" s="7" t="s">
        <v>140</v>
      </c>
      <c r="C559" s="15" t="s">
        <v>2491</v>
      </c>
      <c r="D559" s="18"/>
      <c r="E559" s="24">
        <v>0</v>
      </c>
      <c r="F559" s="24"/>
      <c r="G559" s="24">
        <v>0</v>
      </c>
      <c r="H559" s="18"/>
      <c r="I559" s="18"/>
      <c r="J559" s="18"/>
      <c r="K559" s="24">
        <v>0</v>
      </c>
      <c r="L559" s="24"/>
      <c r="M559" s="49">
        <v>0</v>
      </c>
      <c r="N559" s="41"/>
      <c r="O559" s="41"/>
      <c r="P559" s="18">
        <v>4</v>
      </c>
      <c r="Q559" s="24">
        <v>0.5</v>
      </c>
      <c r="R559" s="24"/>
      <c r="S559" s="24">
        <v>0.60</v>
      </c>
      <c r="T559" s="18"/>
      <c r="U559" s="18"/>
      <c r="V559" s="18"/>
      <c r="W559" s="24">
        <v>0</v>
      </c>
      <c r="X559" s="24"/>
      <c r="Y559" s="49">
        <v>0</v>
      </c>
      <c r="Z559" s="18"/>
      <c r="AA559" s="89"/>
      <c r="AB559" s="18"/>
      <c r="AC559" s="24">
        <v>0</v>
      </c>
      <c r="AD559" s="24"/>
      <c r="AE559" s="49">
        <v>0</v>
      </c>
      <c r="AF559" s="18"/>
      <c r="AG559" s="18"/>
    </row>
    <row r="560" spans="1:33" ht="78.75">
      <c r="A560" s="8" t="s">
        <v>806</v>
      </c>
      <c r="B560" s="7" t="s">
        <v>1325</v>
      </c>
      <c r="C560" s="15" t="s">
        <v>1326</v>
      </c>
      <c r="D560" s="18"/>
      <c r="E560" s="24">
        <v>0</v>
      </c>
      <c r="F560" s="24"/>
      <c r="G560" s="24">
        <v>0</v>
      </c>
      <c r="H560" s="18"/>
      <c r="I560" s="18"/>
      <c r="J560" s="18">
        <v>4</v>
      </c>
      <c r="K560" s="24">
        <v>0</v>
      </c>
      <c r="L560" s="24"/>
      <c r="M560" s="49">
        <v>0.57000000000000006</v>
      </c>
      <c r="N560" s="41"/>
      <c r="O560" s="41"/>
      <c r="P560" s="18"/>
      <c r="Q560" s="24">
        <v>0</v>
      </c>
      <c r="R560" s="24"/>
      <c r="S560" s="24">
        <v>0</v>
      </c>
      <c r="T560" s="18"/>
      <c r="U560" s="18"/>
      <c r="V560" s="18"/>
      <c r="W560" s="24">
        <v>0</v>
      </c>
      <c r="X560" s="24"/>
      <c r="Y560" s="49">
        <v>0</v>
      </c>
      <c r="Z560" s="18"/>
      <c r="AA560" s="89"/>
      <c r="AB560" s="18"/>
      <c r="AC560" s="24">
        <v>0</v>
      </c>
      <c r="AD560" s="24"/>
      <c r="AE560" s="49">
        <v>0</v>
      </c>
      <c r="AF560" s="18"/>
      <c r="AG560" s="18"/>
    </row>
    <row r="561" spans="1:33" ht="63">
      <c r="A561" s="8" t="s">
        <v>806</v>
      </c>
      <c r="B561" s="7" t="s">
        <v>1327</v>
      </c>
      <c r="C561" s="15" t="s">
        <v>1328</v>
      </c>
      <c r="D561" s="18"/>
      <c r="E561" s="24">
        <v>0</v>
      </c>
      <c r="F561" s="24"/>
      <c r="G561" s="24">
        <v>0</v>
      </c>
      <c r="H561" s="18"/>
      <c r="I561" s="18"/>
      <c r="J561" s="18"/>
      <c r="K561" s="24">
        <v>0</v>
      </c>
      <c r="L561" s="24"/>
      <c r="M561" s="49">
        <v>0</v>
      </c>
      <c r="N561" s="41"/>
      <c r="O561" s="41"/>
      <c r="P561" s="18"/>
      <c r="Q561" s="24">
        <v>0</v>
      </c>
      <c r="R561" s="24"/>
      <c r="S561" s="24">
        <v>0</v>
      </c>
      <c r="T561" s="18"/>
      <c r="U561" s="18"/>
      <c r="V561" s="18"/>
      <c r="W561" s="24">
        <v>0</v>
      </c>
      <c r="X561" s="24"/>
      <c r="Y561" s="49">
        <v>0</v>
      </c>
      <c r="Z561" s="18"/>
      <c r="AA561" s="89"/>
      <c r="AB561" s="18"/>
      <c r="AC561" s="24">
        <v>0</v>
      </c>
      <c r="AD561" s="24"/>
      <c r="AE561" s="49">
        <v>0</v>
      </c>
      <c r="AF561" s="18"/>
      <c r="AG561" s="18"/>
    </row>
    <row r="562" spans="1:33" ht="63">
      <c r="A562" s="8" t="s">
        <v>806</v>
      </c>
      <c r="B562" s="7" t="s">
        <v>1329</v>
      </c>
      <c r="C562" s="15" t="s">
        <v>1330</v>
      </c>
      <c r="D562" s="18"/>
      <c r="E562" s="24">
        <v>0</v>
      </c>
      <c r="F562" s="24"/>
      <c r="G562" s="24">
        <v>0</v>
      </c>
      <c r="H562" s="18"/>
      <c r="I562" s="18"/>
      <c r="J562" s="18"/>
      <c r="K562" s="24">
        <v>0</v>
      </c>
      <c r="L562" s="24"/>
      <c r="M562" s="49">
        <v>0</v>
      </c>
      <c r="N562" s="41"/>
      <c r="O562" s="41"/>
      <c r="P562" s="18"/>
      <c r="Q562" s="24">
        <v>0</v>
      </c>
      <c r="R562" s="24"/>
      <c r="S562" s="24">
        <v>0</v>
      </c>
      <c r="T562" s="18"/>
      <c r="U562" s="18"/>
      <c r="V562" s="18"/>
      <c r="W562" s="24">
        <v>0</v>
      </c>
      <c r="X562" s="24"/>
      <c r="Y562" s="49">
        <v>0</v>
      </c>
      <c r="Z562" s="18"/>
      <c r="AA562" s="89"/>
      <c r="AB562" s="18"/>
      <c r="AC562" s="24">
        <v>0</v>
      </c>
      <c r="AD562" s="24"/>
      <c r="AE562" s="49">
        <v>0</v>
      </c>
      <c r="AF562" s="18"/>
      <c r="AG562" s="18"/>
    </row>
    <row r="563" spans="1:33" ht="63">
      <c r="A563" s="8" t="s">
        <v>806</v>
      </c>
      <c r="B563" s="7" t="s">
        <v>1331</v>
      </c>
      <c r="C563" s="15" t="s">
        <v>1332</v>
      </c>
      <c r="D563" s="18"/>
      <c r="E563" s="24">
        <v>0</v>
      </c>
      <c r="F563" s="24"/>
      <c r="G563" s="24">
        <v>0</v>
      </c>
      <c r="H563" s="18"/>
      <c r="I563" s="18"/>
      <c r="J563" s="18"/>
      <c r="K563" s="24">
        <v>0</v>
      </c>
      <c r="L563" s="24"/>
      <c r="M563" s="49">
        <v>0</v>
      </c>
      <c r="N563" s="41"/>
      <c r="O563" s="41"/>
      <c r="P563" s="18"/>
      <c r="Q563" s="24">
        <v>0</v>
      </c>
      <c r="R563" s="24"/>
      <c r="S563" s="24">
        <v>0</v>
      </c>
      <c r="T563" s="18"/>
      <c r="U563" s="18"/>
      <c r="V563" s="18"/>
      <c r="W563" s="24">
        <v>0</v>
      </c>
      <c r="X563" s="24"/>
      <c r="Y563" s="49">
        <v>0</v>
      </c>
      <c r="Z563" s="18"/>
      <c r="AA563" s="89"/>
      <c r="AB563" s="18"/>
      <c r="AC563" s="24">
        <v>0</v>
      </c>
      <c r="AD563" s="24"/>
      <c r="AE563" s="49">
        <v>0</v>
      </c>
      <c r="AF563" s="18"/>
      <c r="AG563" s="18"/>
    </row>
    <row r="564" spans="1:33" ht="63">
      <c r="A564" s="8" t="s">
        <v>806</v>
      </c>
      <c r="B564" s="7" t="s">
        <v>1333</v>
      </c>
      <c r="C564" s="15" t="s">
        <v>1334</v>
      </c>
      <c r="D564" s="18"/>
      <c r="E564" s="24">
        <v>0</v>
      </c>
      <c r="F564" s="24"/>
      <c r="G564" s="24">
        <v>0</v>
      </c>
      <c r="H564" s="18"/>
      <c r="I564" s="18"/>
      <c r="J564" s="18"/>
      <c r="K564" s="24">
        <v>0</v>
      </c>
      <c r="L564" s="24"/>
      <c r="M564" s="49">
        <v>0</v>
      </c>
      <c r="N564" s="41"/>
      <c r="O564" s="41"/>
      <c r="P564" s="18"/>
      <c r="Q564" s="24">
        <v>0</v>
      </c>
      <c r="R564" s="24"/>
      <c r="S564" s="24">
        <v>0</v>
      </c>
      <c r="T564" s="18"/>
      <c r="U564" s="18"/>
      <c r="V564" s="18"/>
      <c r="W564" s="24">
        <v>0</v>
      </c>
      <c r="X564" s="24"/>
      <c r="Y564" s="49">
        <v>0</v>
      </c>
      <c r="Z564" s="18"/>
      <c r="AA564" s="89"/>
      <c r="AB564" s="18"/>
      <c r="AC564" s="24">
        <v>0</v>
      </c>
      <c r="AD564" s="24"/>
      <c r="AE564" s="49">
        <v>0</v>
      </c>
      <c r="AF564" s="18"/>
      <c r="AG564" s="18"/>
    </row>
    <row r="565" spans="1:33" ht="63">
      <c r="A565" s="8" t="s">
        <v>806</v>
      </c>
      <c r="B565" s="7" t="s">
        <v>1335</v>
      </c>
      <c r="C565" s="15" t="s">
        <v>1336</v>
      </c>
      <c r="D565" s="18"/>
      <c r="E565" s="24">
        <v>0</v>
      </c>
      <c r="F565" s="24"/>
      <c r="G565" s="24">
        <v>0</v>
      </c>
      <c r="H565" s="18"/>
      <c r="I565" s="18"/>
      <c r="J565" s="18"/>
      <c r="K565" s="24">
        <v>0</v>
      </c>
      <c r="L565" s="24"/>
      <c r="M565" s="49">
        <v>0</v>
      </c>
      <c r="N565" s="41"/>
      <c r="O565" s="41"/>
      <c r="P565" s="18"/>
      <c r="Q565" s="24">
        <v>0</v>
      </c>
      <c r="R565" s="24"/>
      <c r="S565" s="24">
        <v>0</v>
      </c>
      <c r="T565" s="18"/>
      <c r="U565" s="18"/>
      <c r="V565" s="18"/>
      <c r="W565" s="24">
        <v>0</v>
      </c>
      <c r="X565" s="24"/>
      <c r="Y565" s="49">
        <v>0</v>
      </c>
      <c r="Z565" s="18"/>
      <c r="AA565" s="89"/>
      <c r="AB565" s="18"/>
      <c r="AC565" s="24">
        <v>0</v>
      </c>
      <c r="AD565" s="24"/>
      <c r="AE565" s="49">
        <v>0</v>
      </c>
      <c r="AF565" s="18"/>
      <c r="AG565" s="18"/>
    </row>
    <row r="566" spans="1:33" ht="78.75">
      <c r="A566" s="8" t="s">
        <v>806</v>
      </c>
      <c r="B566" s="7" t="s">
        <v>1337</v>
      </c>
      <c r="C566" s="15" t="s">
        <v>2492</v>
      </c>
      <c r="D566" s="18"/>
      <c r="E566" s="24">
        <v>0</v>
      </c>
      <c r="F566" s="24"/>
      <c r="G566" s="24">
        <v>0</v>
      </c>
      <c r="H566" s="18"/>
      <c r="I566" s="18"/>
      <c r="J566" s="18">
        <v>4</v>
      </c>
      <c r="K566" s="24">
        <v>0.80</v>
      </c>
      <c r="L566" s="24"/>
      <c r="M566" s="49">
        <v>0.65</v>
      </c>
      <c r="N566" s="41"/>
      <c r="O566" s="41"/>
      <c r="P566" s="18"/>
      <c r="Q566" s="24">
        <v>0</v>
      </c>
      <c r="R566" s="24"/>
      <c r="S566" s="24">
        <v>0</v>
      </c>
      <c r="T566" s="18"/>
      <c r="U566" s="18"/>
      <c r="V566" s="18"/>
      <c r="W566" s="24">
        <v>0</v>
      </c>
      <c r="X566" s="24"/>
      <c r="Y566" s="49">
        <v>0</v>
      </c>
      <c r="Z566" s="18"/>
      <c r="AA566" s="89"/>
      <c r="AB566" s="18"/>
      <c r="AC566" s="24">
        <v>0</v>
      </c>
      <c r="AD566" s="24"/>
      <c r="AE566" s="49">
        <v>0</v>
      </c>
      <c r="AF566" s="18"/>
      <c r="AG566" s="18"/>
    </row>
    <row r="567" spans="1:33" ht="47.25">
      <c r="A567" s="8" t="s">
        <v>806</v>
      </c>
      <c r="B567" s="7" t="s">
        <v>634</v>
      </c>
      <c r="C567" s="15" t="s">
        <v>748</v>
      </c>
      <c r="D567" s="18"/>
      <c r="E567" s="24">
        <v>0</v>
      </c>
      <c r="F567" s="24"/>
      <c r="G567" s="24">
        <v>0</v>
      </c>
      <c r="H567" s="18"/>
      <c r="I567" s="18"/>
      <c r="J567" s="18"/>
      <c r="K567" s="24">
        <v>0</v>
      </c>
      <c r="L567" s="24"/>
      <c r="M567" s="49">
        <v>0</v>
      </c>
      <c r="N567" s="41"/>
      <c r="O567" s="41"/>
      <c r="P567" s="18"/>
      <c r="Q567" s="24">
        <v>0</v>
      </c>
      <c r="R567" s="24"/>
      <c r="S567" s="24">
        <v>0</v>
      </c>
      <c r="T567" s="18"/>
      <c r="U567" s="18"/>
      <c r="V567" s="18"/>
      <c r="W567" s="24">
        <v>0</v>
      </c>
      <c r="X567" s="24"/>
      <c r="Y567" s="49">
        <v>0</v>
      </c>
      <c r="Z567" s="18"/>
      <c r="AA567" s="89"/>
      <c r="AB567" s="18">
        <v>4</v>
      </c>
      <c r="AC567" s="24">
        <v>0</v>
      </c>
      <c r="AD567" s="24"/>
      <c r="AE567" s="49">
        <v>0</v>
      </c>
      <c r="AF567" s="18"/>
      <c r="AG567" s="18"/>
    </row>
    <row r="568" spans="1:33" ht="63">
      <c r="A568" s="8" t="s">
        <v>806</v>
      </c>
      <c r="B568" s="7" t="s">
        <v>141</v>
      </c>
      <c r="C568" s="15" t="s">
        <v>2493</v>
      </c>
      <c r="D568" s="18"/>
      <c r="E568" s="24">
        <v>0</v>
      </c>
      <c r="F568" s="24"/>
      <c r="G568" s="24">
        <v>0</v>
      </c>
      <c r="H568" s="18"/>
      <c r="I568" s="18"/>
      <c r="J568" s="18"/>
      <c r="K568" s="24">
        <v>0</v>
      </c>
      <c r="L568" s="24"/>
      <c r="M568" s="49">
        <v>0</v>
      </c>
      <c r="N568" s="41"/>
      <c r="O568" s="41"/>
      <c r="P568" s="18">
        <v>4</v>
      </c>
      <c r="Q568" s="24">
        <v>0.40</v>
      </c>
      <c r="R568" s="24"/>
      <c r="S568" s="24">
        <v>0.25</v>
      </c>
      <c r="T568" s="18"/>
      <c r="U568" s="18"/>
      <c r="V568" s="18"/>
      <c r="W568" s="24">
        <v>0</v>
      </c>
      <c r="X568" s="24"/>
      <c r="Y568" s="49">
        <v>0</v>
      </c>
      <c r="Z568" s="18"/>
      <c r="AA568" s="89"/>
      <c r="AB568" s="18"/>
      <c r="AC568" s="24">
        <v>0</v>
      </c>
      <c r="AD568" s="24"/>
      <c r="AE568" s="49">
        <v>0</v>
      </c>
      <c r="AF568" s="18"/>
      <c r="AG568" s="18"/>
    </row>
    <row r="569" spans="1:33" ht="63">
      <c r="A569" s="8" t="s">
        <v>806</v>
      </c>
      <c r="B569" s="7" t="s">
        <v>1338</v>
      </c>
      <c r="C569" s="15" t="s">
        <v>2494</v>
      </c>
      <c r="D569" s="18"/>
      <c r="E569" s="24">
        <v>0</v>
      </c>
      <c r="F569" s="24"/>
      <c r="G569" s="24">
        <v>0</v>
      </c>
      <c r="H569" s="18"/>
      <c r="I569" s="18"/>
      <c r="J569" s="18"/>
      <c r="K569" s="24">
        <v>0</v>
      </c>
      <c r="L569" s="24"/>
      <c r="M569" s="49">
        <v>0</v>
      </c>
      <c r="N569" s="41"/>
      <c r="O569" s="41"/>
      <c r="P569" s="18">
        <v>4</v>
      </c>
      <c r="Q569" s="24">
        <v>0.40</v>
      </c>
      <c r="R569" s="24"/>
      <c r="S569" s="24">
        <v>0.15000000000000002</v>
      </c>
      <c r="T569" s="18"/>
      <c r="U569" s="18"/>
      <c r="V569" s="18"/>
      <c r="W569" s="24">
        <v>0</v>
      </c>
      <c r="X569" s="24"/>
      <c r="Y569" s="49">
        <v>0</v>
      </c>
      <c r="Z569" s="18"/>
      <c r="AA569" s="89"/>
      <c r="AB569" s="18"/>
      <c r="AC569" s="24">
        <v>0</v>
      </c>
      <c r="AD569" s="24"/>
      <c r="AE569" s="49">
        <v>0</v>
      </c>
      <c r="AF569" s="18"/>
      <c r="AG569" s="18"/>
    </row>
    <row r="570" spans="1:33" ht="63">
      <c r="A570" s="8" t="s">
        <v>806</v>
      </c>
      <c r="B570" s="7" t="s">
        <v>1339</v>
      </c>
      <c r="C570" s="15" t="s">
        <v>1340</v>
      </c>
      <c r="D570" s="18">
        <v>4</v>
      </c>
      <c r="E570" s="24">
        <v>0.80</v>
      </c>
      <c r="F570" s="24"/>
      <c r="G570" s="24">
        <v>1.25</v>
      </c>
      <c r="H570" s="18"/>
      <c r="I570" s="18"/>
      <c r="J570" s="18"/>
      <c r="K570" s="24">
        <v>0</v>
      </c>
      <c r="L570" s="24"/>
      <c r="M570" s="49">
        <v>0</v>
      </c>
      <c r="N570" s="41"/>
      <c r="O570" s="41"/>
      <c r="P570" s="18"/>
      <c r="Q570" s="24">
        <v>0</v>
      </c>
      <c r="R570" s="24"/>
      <c r="S570" s="24">
        <v>0</v>
      </c>
      <c r="T570" s="18"/>
      <c r="U570" s="18"/>
      <c r="V570" s="18"/>
      <c r="W570" s="24">
        <v>0</v>
      </c>
      <c r="X570" s="24"/>
      <c r="Y570" s="49">
        <v>0</v>
      </c>
      <c r="Z570" s="18"/>
      <c r="AA570" s="89"/>
      <c r="AB570" s="18"/>
      <c r="AC570" s="24">
        <v>0</v>
      </c>
      <c r="AD570" s="24"/>
      <c r="AE570" s="49">
        <v>0</v>
      </c>
      <c r="AF570" s="18"/>
      <c r="AG570" s="18"/>
    </row>
    <row r="571" spans="1:33" ht="47.25">
      <c r="A571" s="8" t="s">
        <v>806</v>
      </c>
      <c r="B571" s="7" t="s">
        <v>1341</v>
      </c>
      <c r="C571" s="15" t="s">
        <v>1342</v>
      </c>
      <c r="D571" s="18">
        <v>4</v>
      </c>
      <c r="E571" s="24">
        <v>0.80</v>
      </c>
      <c r="F571" s="24"/>
      <c r="G571" s="24">
        <v>0.71299999999999997</v>
      </c>
      <c r="H571" s="18"/>
      <c r="I571" s="18"/>
      <c r="J571" s="18"/>
      <c r="K571" s="24">
        <v>0</v>
      </c>
      <c r="L571" s="24"/>
      <c r="M571" s="49">
        <v>0</v>
      </c>
      <c r="N571" s="41"/>
      <c r="O571" s="41"/>
      <c r="P571" s="18"/>
      <c r="Q571" s="24">
        <v>0</v>
      </c>
      <c r="R571" s="24"/>
      <c r="S571" s="24">
        <v>0</v>
      </c>
      <c r="T571" s="18"/>
      <c r="U571" s="18"/>
      <c r="V571" s="18"/>
      <c r="W571" s="24">
        <v>0</v>
      </c>
      <c r="X571" s="24"/>
      <c r="Y571" s="49">
        <v>0</v>
      </c>
      <c r="Z571" s="18"/>
      <c r="AA571" s="89"/>
      <c r="AB571" s="18"/>
      <c r="AC571" s="24">
        <v>0</v>
      </c>
      <c r="AD571" s="24"/>
      <c r="AE571" s="49">
        <v>0</v>
      </c>
      <c r="AF571" s="18"/>
      <c r="AG571" s="18"/>
    </row>
    <row r="572" spans="1:33" ht="47.25">
      <c r="A572" s="8" t="s">
        <v>806</v>
      </c>
      <c r="B572" s="7" t="s">
        <v>1343</v>
      </c>
      <c r="C572" s="15" t="s">
        <v>1344</v>
      </c>
      <c r="D572" s="18"/>
      <c r="E572" s="24">
        <v>0</v>
      </c>
      <c r="F572" s="24"/>
      <c r="G572" s="24">
        <v>0</v>
      </c>
      <c r="H572" s="18"/>
      <c r="I572" s="18"/>
      <c r="J572" s="18">
        <v>4</v>
      </c>
      <c r="K572" s="24">
        <v>0.80</v>
      </c>
      <c r="L572" s="24"/>
      <c r="M572" s="49">
        <v>0.60</v>
      </c>
      <c r="N572" s="41"/>
      <c r="O572" s="41"/>
      <c r="P572" s="18"/>
      <c r="Q572" s="24">
        <v>0</v>
      </c>
      <c r="R572" s="24"/>
      <c r="S572" s="24">
        <v>0</v>
      </c>
      <c r="T572" s="18"/>
      <c r="U572" s="18"/>
      <c r="V572" s="18"/>
      <c r="W572" s="24">
        <v>0</v>
      </c>
      <c r="X572" s="24"/>
      <c r="Y572" s="49">
        <v>0</v>
      </c>
      <c r="Z572" s="18"/>
      <c r="AA572" s="89"/>
      <c r="AB572" s="18"/>
      <c r="AC572" s="24">
        <v>0</v>
      </c>
      <c r="AD572" s="24"/>
      <c r="AE572" s="49">
        <v>0</v>
      </c>
      <c r="AF572" s="18"/>
      <c r="AG572" s="18"/>
    </row>
    <row r="573" spans="1:33" ht="63">
      <c r="A573" s="8" t="s">
        <v>806</v>
      </c>
      <c r="B573" s="7" t="s">
        <v>1345</v>
      </c>
      <c r="C573" s="15" t="s">
        <v>1346</v>
      </c>
      <c r="D573" s="18">
        <v>4</v>
      </c>
      <c r="E573" s="24">
        <v>0</v>
      </c>
      <c r="F573" s="24"/>
      <c r="G573" s="24">
        <v>0.20</v>
      </c>
      <c r="H573" s="18"/>
      <c r="I573" s="18"/>
      <c r="J573" s="18"/>
      <c r="K573" s="24">
        <v>0</v>
      </c>
      <c r="L573" s="24"/>
      <c r="M573" s="49">
        <v>0</v>
      </c>
      <c r="N573" s="41"/>
      <c r="O573" s="41"/>
      <c r="P573" s="18"/>
      <c r="Q573" s="24">
        <v>0</v>
      </c>
      <c r="R573" s="24"/>
      <c r="S573" s="24">
        <v>0</v>
      </c>
      <c r="T573" s="18"/>
      <c r="U573" s="18"/>
      <c r="V573" s="18"/>
      <c r="W573" s="24">
        <v>0</v>
      </c>
      <c r="X573" s="24"/>
      <c r="Y573" s="49">
        <v>0</v>
      </c>
      <c r="Z573" s="18"/>
      <c r="AA573" s="89"/>
      <c r="AB573" s="18"/>
      <c r="AC573" s="24">
        <v>0</v>
      </c>
      <c r="AD573" s="24"/>
      <c r="AE573" s="49">
        <v>0</v>
      </c>
      <c r="AF573" s="18"/>
      <c r="AG573" s="18"/>
    </row>
    <row r="574" spans="1:33" ht="78.75">
      <c r="A574" s="8" t="s">
        <v>806</v>
      </c>
      <c r="B574" s="7" t="s">
        <v>1347</v>
      </c>
      <c r="C574" s="15" t="s">
        <v>1348</v>
      </c>
      <c r="D574" s="18">
        <v>4</v>
      </c>
      <c r="E574" s="24">
        <v>0</v>
      </c>
      <c r="F574" s="24"/>
      <c r="G574" s="24">
        <v>0.10</v>
      </c>
      <c r="H574" s="18"/>
      <c r="I574" s="18"/>
      <c r="J574" s="18"/>
      <c r="K574" s="24">
        <v>0</v>
      </c>
      <c r="L574" s="24"/>
      <c r="M574" s="49">
        <v>0</v>
      </c>
      <c r="N574" s="41"/>
      <c r="O574" s="41"/>
      <c r="P574" s="18"/>
      <c r="Q574" s="24">
        <v>0</v>
      </c>
      <c r="R574" s="24"/>
      <c r="S574" s="24">
        <v>0</v>
      </c>
      <c r="T574" s="18"/>
      <c r="U574" s="18"/>
      <c r="V574" s="18"/>
      <c r="W574" s="24">
        <v>0</v>
      </c>
      <c r="X574" s="24"/>
      <c r="Y574" s="49">
        <v>0</v>
      </c>
      <c r="Z574" s="18"/>
      <c r="AA574" s="89"/>
      <c r="AB574" s="18"/>
      <c r="AC574" s="24">
        <v>0</v>
      </c>
      <c r="AD574" s="24"/>
      <c r="AE574" s="49">
        <v>0</v>
      </c>
      <c r="AF574" s="18"/>
      <c r="AG574" s="18"/>
    </row>
    <row r="575" spans="1:33" ht="78.75">
      <c r="A575" s="8" t="s">
        <v>806</v>
      </c>
      <c r="B575" s="7" t="s">
        <v>1349</v>
      </c>
      <c r="C575" s="15" t="s">
        <v>1350</v>
      </c>
      <c r="D575" s="18">
        <v>4</v>
      </c>
      <c r="E575" s="24">
        <v>0</v>
      </c>
      <c r="F575" s="24"/>
      <c r="G575" s="24">
        <v>0.35</v>
      </c>
      <c r="H575" s="18"/>
      <c r="I575" s="18"/>
      <c r="J575" s="18"/>
      <c r="K575" s="24">
        <v>0</v>
      </c>
      <c r="L575" s="24"/>
      <c r="M575" s="49">
        <v>0</v>
      </c>
      <c r="N575" s="41"/>
      <c r="O575" s="41"/>
      <c r="P575" s="18"/>
      <c r="Q575" s="24">
        <v>0</v>
      </c>
      <c r="R575" s="24"/>
      <c r="S575" s="24">
        <v>0</v>
      </c>
      <c r="T575" s="18"/>
      <c r="U575" s="18"/>
      <c r="V575" s="18"/>
      <c r="W575" s="24">
        <v>0</v>
      </c>
      <c r="X575" s="24"/>
      <c r="Y575" s="49">
        <v>0</v>
      </c>
      <c r="Z575" s="18"/>
      <c r="AA575" s="89"/>
      <c r="AB575" s="18"/>
      <c r="AC575" s="24">
        <v>0</v>
      </c>
      <c r="AD575" s="24"/>
      <c r="AE575" s="49">
        <v>0</v>
      </c>
      <c r="AF575" s="18"/>
      <c r="AG575" s="18"/>
    </row>
    <row r="576" spans="1:33" ht="63">
      <c r="A576" s="8" t="s">
        <v>806</v>
      </c>
      <c r="B576" s="7" t="s">
        <v>1351</v>
      </c>
      <c r="C576" s="15" t="s">
        <v>1352</v>
      </c>
      <c r="D576" s="18">
        <v>4</v>
      </c>
      <c r="E576" s="24">
        <v>0</v>
      </c>
      <c r="F576" s="24"/>
      <c r="G576" s="24">
        <v>0.10</v>
      </c>
      <c r="H576" s="18"/>
      <c r="I576" s="18"/>
      <c r="J576" s="18"/>
      <c r="K576" s="24">
        <v>0</v>
      </c>
      <c r="L576" s="24"/>
      <c r="M576" s="49">
        <v>0</v>
      </c>
      <c r="N576" s="41"/>
      <c r="O576" s="41"/>
      <c r="P576" s="18"/>
      <c r="Q576" s="24">
        <v>0</v>
      </c>
      <c r="R576" s="24"/>
      <c r="S576" s="24">
        <v>0</v>
      </c>
      <c r="T576" s="18"/>
      <c r="U576" s="18"/>
      <c r="V576" s="18"/>
      <c r="W576" s="24">
        <v>0</v>
      </c>
      <c r="X576" s="24"/>
      <c r="Y576" s="49">
        <v>0</v>
      </c>
      <c r="Z576" s="18"/>
      <c r="AA576" s="89"/>
      <c r="AB576" s="18"/>
      <c r="AC576" s="24">
        <v>0</v>
      </c>
      <c r="AD576" s="24"/>
      <c r="AE576" s="49">
        <v>0</v>
      </c>
      <c r="AF576" s="18"/>
      <c r="AG576" s="18"/>
    </row>
    <row r="577" spans="1:33" ht="126">
      <c r="A577" s="8" t="s">
        <v>806</v>
      </c>
      <c r="B577" s="7" t="s">
        <v>1353</v>
      </c>
      <c r="C577" s="15" t="s">
        <v>331</v>
      </c>
      <c r="D577" s="18"/>
      <c r="E577" s="24">
        <v>0</v>
      </c>
      <c r="F577" s="24"/>
      <c r="G577" s="24">
        <v>0</v>
      </c>
      <c r="H577" s="18"/>
      <c r="I577" s="18"/>
      <c r="J577" s="18"/>
      <c r="K577" s="24">
        <v>0</v>
      </c>
      <c r="L577" s="24"/>
      <c r="M577" s="49">
        <v>0</v>
      </c>
      <c r="N577" s="41"/>
      <c r="O577" s="41"/>
      <c r="P577" s="18">
        <v>4</v>
      </c>
      <c r="Q577" s="24">
        <v>0.5</v>
      </c>
      <c r="R577" s="24"/>
      <c r="S577" s="24">
        <v>0.25</v>
      </c>
      <c r="T577" s="18"/>
      <c r="U577" s="18"/>
      <c r="V577" s="18"/>
      <c r="W577" s="24">
        <v>0</v>
      </c>
      <c r="X577" s="24"/>
      <c r="Y577" s="49">
        <v>0</v>
      </c>
      <c r="Z577" s="18"/>
      <c r="AA577" s="89"/>
      <c r="AB577" s="18"/>
      <c r="AC577" s="24">
        <v>0</v>
      </c>
      <c r="AD577" s="24"/>
      <c r="AE577" s="49">
        <v>0</v>
      </c>
      <c r="AF577" s="18"/>
      <c r="AG577" s="18"/>
    </row>
    <row r="578" spans="1:33" ht="63">
      <c r="A578" s="8" t="s">
        <v>806</v>
      </c>
      <c r="B578" s="7" t="s">
        <v>1354</v>
      </c>
      <c r="C578" s="15" t="s">
        <v>1355</v>
      </c>
      <c r="D578" s="18">
        <v>4</v>
      </c>
      <c r="E578" s="24">
        <v>0</v>
      </c>
      <c r="F578" s="24"/>
      <c r="G578" s="24">
        <v>0.40</v>
      </c>
      <c r="H578" s="18"/>
      <c r="I578" s="18"/>
      <c r="J578" s="18"/>
      <c r="K578" s="24">
        <v>0</v>
      </c>
      <c r="L578" s="24"/>
      <c r="M578" s="49">
        <v>0</v>
      </c>
      <c r="N578" s="41"/>
      <c r="O578" s="41"/>
      <c r="P578" s="18"/>
      <c r="Q578" s="24">
        <v>0</v>
      </c>
      <c r="R578" s="24"/>
      <c r="S578" s="24">
        <v>0</v>
      </c>
      <c r="T578" s="18"/>
      <c r="U578" s="18"/>
      <c r="V578" s="18"/>
      <c r="W578" s="24">
        <v>0</v>
      </c>
      <c r="X578" s="24"/>
      <c r="Y578" s="49">
        <v>0</v>
      </c>
      <c r="Z578" s="18"/>
      <c r="AA578" s="89"/>
      <c r="AB578" s="18"/>
      <c r="AC578" s="24">
        <v>0</v>
      </c>
      <c r="AD578" s="24"/>
      <c r="AE578" s="49">
        <v>0</v>
      </c>
      <c r="AF578" s="18"/>
      <c r="AG578" s="18"/>
    </row>
    <row r="579" spans="1:33" ht="63">
      <c r="A579" s="8" t="s">
        <v>806</v>
      </c>
      <c r="B579" s="7" t="s">
        <v>1356</v>
      </c>
      <c r="C579" s="15" t="s">
        <v>1357</v>
      </c>
      <c r="D579" s="18">
        <v>4</v>
      </c>
      <c r="E579" s="24">
        <v>0</v>
      </c>
      <c r="F579" s="24"/>
      <c r="G579" s="24">
        <v>0.5</v>
      </c>
      <c r="H579" s="18"/>
      <c r="I579" s="18"/>
      <c r="J579" s="18"/>
      <c r="K579" s="24">
        <v>0</v>
      </c>
      <c r="L579" s="24"/>
      <c r="M579" s="49">
        <v>0</v>
      </c>
      <c r="N579" s="41"/>
      <c r="O579" s="41"/>
      <c r="P579" s="18"/>
      <c r="Q579" s="24">
        <v>0</v>
      </c>
      <c r="R579" s="24"/>
      <c r="S579" s="24">
        <v>0</v>
      </c>
      <c r="T579" s="18"/>
      <c r="U579" s="18"/>
      <c r="V579" s="18"/>
      <c r="W579" s="24">
        <v>0</v>
      </c>
      <c r="X579" s="24"/>
      <c r="Y579" s="49">
        <v>0</v>
      </c>
      <c r="Z579" s="18"/>
      <c r="AA579" s="89"/>
      <c r="AB579" s="18"/>
      <c r="AC579" s="24">
        <v>0</v>
      </c>
      <c r="AD579" s="24"/>
      <c r="AE579" s="49">
        <v>0</v>
      </c>
      <c r="AF579" s="18"/>
      <c r="AG579" s="18"/>
    </row>
    <row r="580" spans="1:33" ht="94.5">
      <c r="A580" s="8" t="s">
        <v>806</v>
      </c>
      <c r="B580" s="7" t="s">
        <v>1358</v>
      </c>
      <c r="C580" s="15" t="s">
        <v>1359</v>
      </c>
      <c r="D580" s="18"/>
      <c r="E580" s="24">
        <v>0</v>
      </c>
      <c r="F580" s="24"/>
      <c r="G580" s="24">
        <v>0</v>
      </c>
      <c r="H580" s="18"/>
      <c r="I580" s="18"/>
      <c r="J580" s="18"/>
      <c r="K580" s="24">
        <v>0</v>
      </c>
      <c r="L580" s="24"/>
      <c r="M580" s="49">
        <v>0</v>
      </c>
      <c r="N580" s="41"/>
      <c r="O580" s="41"/>
      <c r="P580" s="18"/>
      <c r="Q580" s="24">
        <v>0</v>
      </c>
      <c r="R580" s="24"/>
      <c r="S580" s="24">
        <v>0</v>
      </c>
      <c r="T580" s="18"/>
      <c r="U580" s="18"/>
      <c r="V580" s="18"/>
      <c r="W580" s="24">
        <v>0</v>
      </c>
      <c r="X580" s="24"/>
      <c r="Y580" s="49">
        <v>0</v>
      </c>
      <c r="Z580" s="18"/>
      <c r="AA580" s="89"/>
      <c r="AB580" s="18"/>
      <c r="AC580" s="24">
        <v>0</v>
      </c>
      <c r="AD580" s="24"/>
      <c r="AE580" s="49">
        <v>0</v>
      </c>
      <c r="AF580" s="18"/>
      <c r="AG580" s="18"/>
    </row>
    <row r="581" spans="1:33" ht="78.75">
      <c r="A581" s="8" t="s">
        <v>806</v>
      </c>
      <c r="B581" s="7" t="s">
        <v>1360</v>
      </c>
      <c r="C581" s="15" t="s">
        <v>1361</v>
      </c>
      <c r="D581" s="18"/>
      <c r="E581" s="24">
        <v>0</v>
      </c>
      <c r="F581" s="24"/>
      <c r="G581" s="24">
        <v>0</v>
      </c>
      <c r="H581" s="18"/>
      <c r="I581" s="18"/>
      <c r="J581" s="18"/>
      <c r="K581" s="24">
        <v>0</v>
      </c>
      <c r="L581" s="24"/>
      <c r="M581" s="49">
        <v>0</v>
      </c>
      <c r="N581" s="41"/>
      <c r="O581" s="41"/>
      <c r="P581" s="18"/>
      <c r="Q581" s="24">
        <v>0</v>
      </c>
      <c r="R581" s="24"/>
      <c r="S581" s="24">
        <v>0</v>
      </c>
      <c r="T581" s="18"/>
      <c r="U581" s="18"/>
      <c r="V581" s="18"/>
      <c r="W581" s="24">
        <v>0</v>
      </c>
      <c r="X581" s="24"/>
      <c r="Y581" s="49">
        <v>0</v>
      </c>
      <c r="Z581" s="18"/>
      <c r="AA581" s="89"/>
      <c r="AB581" s="18"/>
      <c r="AC581" s="24">
        <v>0</v>
      </c>
      <c r="AD581" s="24"/>
      <c r="AE581" s="49">
        <v>0</v>
      </c>
      <c r="AF581" s="18"/>
      <c r="AG581" s="18"/>
    </row>
    <row r="582" spans="1:33" ht="78.75">
      <c r="A582" s="8" t="s">
        <v>806</v>
      </c>
      <c r="B582" s="7" t="s">
        <v>1362</v>
      </c>
      <c r="C582" s="15" t="s">
        <v>1363</v>
      </c>
      <c r="D582" s="18"/>
      <c r="E582" s="24">
        <v>0</v>
      </c>
      <c r="F582" s="24"/>
      <c r="G582" s="24">
        <v>0</v>
      </c>
      <c r="H582" s="18"/>
      <c r="I582" s="18"/>
      <c r="J582" s="18"/>
      <c r="K582" s="24">
        <v>0</v>
      </c>
      <c r="L582" s="24"/>
      <c r="M582" s="49">
        <v>0</v>
      </c>
      <c r="N582" s="41"/>
      <c r="O582" s="41"/>
      <c r="P582" s="18"/>
      <c r="Q582" s="24">
        <v>0</v>
      </c>
      <c r="R582" s="24"/>
      <c r="S582" s="24">
        <v>0</v>
      </c>
      <c r="T582" s="18"/>
      <c r="U582" s="18"/>
      <c r="V582" s="18"/>
      <c r="W582" s="24">
        <v>0</v>
      </c>
      <c r="X582" s="24"/>
      <c r="Y582" s="49">
        <v>0</v>
      </c>
      <c r="Z582" s="18"/>
      <c r="AA582" s="89"/>
      <c r="AB582" s="18"/>
      <c r="AC582" s="24">
        <v>0</v>
      </c>
      <c r="AD582" s="24"/>
      <c r="AE582" s="49">
        <v>0</v>
      </c>
      <c r="AF582" s="18"/>
      <c r="AG582" s="18"/>
    </row>
    <row r="583" spans="1:33" ht="47.25">
      <c r="A583" s="8" t="s">
        <v>806</v>
      </c>
      <c r="B583" s="7" t="s">
        <v>1364</v>
      </c>
      <c r="C583" s="15" t="s">
        <v>1365</v>
      </c>
      <c r="D583" s="18"/>
      <c r="E583" s="24">
        <v>0</v>
      </c>
      <c r="F583" s="24"/>
      <c r="G583" s="24">
        <v>0</v>
      </c>
      <c r="H583" s="18"/>
      <c r="I583" s="18"/>
      <c r="J583" s="18">
        <v>4</v>
      </c>
      <c r="K583" s="24">
        <v>0</v>
      </c>
      <c r="L583" s="24"/>
      <c r="M583" s="49">
        <v>0</v>
      </c>
      <c r="N583" s="41"/>
      <c r="O583" s="41"/>
      <c r="P583" s="18"/>
      <c r="Q583" s="24">
        <v>0</v>
      </c>
      <c r="R583" s="24"/>
      <c r="S583" s="24">
        <v>0</v>
      </c>
      <c r="T583" s="18"/>
      <c r="U583" s="18"/>
      <c r="V583" s="18"/>
      <c r="W583" s="24">
        <v>0</v>
      </c>
      <c r="X583" s="24"/>
      <c r="Y583" s="49">
        <v>0</v>
      </c>
      <c r="Z583" s="18"/>
      <c r="AA583" s="89"/>
      <c r="AB583" s="18"/>
      <c r="AC583" s="24">
        <v>0</v>
      </c>
      <c r="AD583" s="24"/>
      <c r="AE583" s="49">
        <v>0</v>
      </c>
      <c r="AF583" s="18"/>
      <c r="AG583" s="18"/>
    </row>
    <row r="584" spans="1:33" ht="94.5">
      <c r="A584" s="8" t="s">
        <v>806</v>
      </c>
      <c r="B584" s="7" t="s">
        <v>1366</v>
      </c>
      <c r="C584" s="15" t="s">
        <v>1367</v>
      </c>
      <c r="D584" s="18">
        <v>4</v>
      </c>
      <c r="E584" s="24">
        <v>1</v>
      </c>
      <c r="F584" s="24"/>
      <c r="G584" s="24">
        <v>0.05</v>
      </c>
      <c r="H584" s="18"/>
      <c r="I584" s="18"/>
      <c r="J584" s="18"/>
      <c r="K584" s="24">
        <v>0</v>
      </c>
      <c r="L584" s="24"/>
      <c r="M584" s="49">
        <v>0</v>
      </c>
      <c r="N584" s="41"/>
      <c r="O584" s="41"/>
      <c r="P584" s="18"/>
      <c r="Q584" s="24">
        <v>0</v>
      </c>
      <c r="R584" s="24"/>
      <c r="S584" s="24">
        <v>0</v>
      </c>
      <c r="T584" s="18"/>
      <c r="U584" s="18"/>
      <c r="V584" s="18"/>
      <c r="W584" s="24">
        <v>0</v>
      </c>
      <c r="X584" s="24"/>
      <c r="Y584" s="49">
        <v>0</v>
      </c>
      <c r="Z584" s="18"/>
      <c r="AA584" s="89"/>
      <c r="AB584" s="18"/>
      <c r="AC584" s="24">
        <v>0</v>
      </c>
      <c r="AD584" s="24"/>
      <c r="AE584" s="49">
        <v>0</v>
      </c>
      <c r="AF584" s="18"/>
      <c r="AG584" s="18"/>
    </row>
    <row r="585" spans="1:33" ht="63">
      <c r="A585" s="8" t="s">
        <v>806</v>
      </c>
      <c r="B585" s="7" t="s">
        <v>635</v>
      </c>
      <c r="C585" s="15" t="s">
        <v>2495</v>
      </c>
      <c r="D585" s="18"/>
      <c r="E585" s="24">
        <v>0</v>
      </c>
      <c r="F585" s="24"/>
      <c r="G585" s="24">
        <v>0</v>
      </c>
      <c r="H585" s="18"/>
      <c r="I585" s="18"/>
      <c r="J585" s="18"/>
      <c r="K585" s="24">
        <v>0</v>
      </c>
      <c r="L585" s="24"/>
      <c r="M585" s="49">
        <v>0</v>
      </c>
      <c r="N585" s="41"/>
      <c r="O585" s="41"/>
      <c r="P585" s="18">
        <v>4</v>
      </c>
      <c r="Q585" s="24">
        <v>0.43</v>
      </c>
      <c r="R585" s="24"/>
      <c r="S585" s="24">
        <v>0.5</v>
      </c>
      <c r="T585" s="18"/>
      <c r="U585" s="18"/>
      <c r="V585" s="18"/>
      <c r="W585" s="24">
        <v>0</v>
      </c>
      <c r="X585" s="24"/>
      <c r="Y585" s="49">
        <v>0</v>
      </c>
      <c r="Z585" s="18"/>
      <c r="AA585" s="89"/>
      <c r="AB585" s="18"/>
      <c r="AC585" s="24">
        <v>0</v>
      </c>
      <c r="AD585" s="24"/>
      <c r="AE585" s="49">
        <v>0</v>
      </c>
      <c r="AF585" s="18"/>
      <c r="AG585" s="18"/>
    </row>
    <row r="586" spans="1:33" ht="63">
      <c r="A586" s="8" t="s">
        <v>806</v>
      </c>
      <c r="B586" s="7" t="s">
        <v>636</v>
      </c>
      <c r="C586" s="15" t="s">
        <v>2496</v>
      </c>
      <c r="D586" s="18"/>
      <c r="E586" s="24">
        <v>0</v>
      </c>
      <c r="F586" s="24"/>
      <c r="G586" s="24">
        <v>0</v>
      </c>
      <c r="H586" s="18"/>
      <c r="I586" s="18"/>
      <c r="J586" s="18"/>
      <c r="K586" s="24">
        <v>0</v>
      </c>
      <c r="L586" s="24"/>
      <c r="M586" s="49">
        <v>0</v>
      </c>
      <c r="N586" s="41"/>
      <c r="O586" s="41"/>
      <c r="P586" s="18"/>
      <c r="Q586" s="24">
        <v>0</v>
      </c>
      <c r="R586" s="24"/>
      <c r="S586" s="24">
        <v>0</v>
      </c>
      <c r="T586" s="18"/>
      <c r="U586" s="18"/>
      <c r="V586" s="18"/>
      <c r="W586" s="24">
        <v>0</v>
      </c>
      <c r="X586" s="24"/>
      <c r="Y586" s="49">
        <v>0</v>
      </c>
      <c r="Z586" s="18"/>
      <c r="AA586" s="89"/>
      <c r="AB586" s="18"/>
      <c r="AC586" s="24">
        <v>0</v>
      </c>
      <c r="AD586" s="24"/>
      <c r="AE586" s="49">
        <v>0</v>
      </c>
      <c r="AF586" s="18"/>
      <c r="AG586" s="18"/>
    </row>
    <row r="587" spans="1:33" ht="78.75">
      <c r="A587" s="8" t="s">
        <v>806</v>
      </c>
      <c r="B587" s="7" t="s">
        <v>1368</v>
      </c>
      <c r="C587" s="15" t="s">
        <v>1369</v>
      </c>
      <c r="D587" s="18"/>
      <c r="E587" s="24">
        <v>0</v>
      </c>
      <c r="F587" s="24"/>
      <c r="G587" s="24">
        <v>0</v>
      </c>
      <c r="H587" s="18"/>
      <c r="I587" s="18"/>
      <c r="J587" s="18"/>
      <c r="K587" s="24">
        <v>0</v>
      </c>
      <c r="L587" s="24"/>
      <c r="M587" s="49">
        <v>0</v>
      </c>
      <c r="N587" s="41"/>
      <c r="O587" s="41"/>
      <c r="P587" s="18">
        <v>4</v>
      </c>
      <c r="Q587" s="24">
        <v>0</v>
      </c>
      <c r="R587" s="24"/>
      <c r="S587" s="24">
        <v>0.70</v>
      </c>
      <c r="T587" s="18"/>
      <c r="U587" s="18"/>
      <c r="V587" s="18"/>
      <c r="W587" s="24">
        <v>0</v>
      </c>
      <c r="X587" s="24"/>
      <c r="Y587" s="49">
        <v>0</v>
      </c>
      <c r="Z587" s="18"/>
      <c r="AA587" s="89"/>
      <c r="AB587" s="18"/>
      <c r="AC587" s="24">
        <v>0</v>
      </c>
      <c r="AD587" s="24"/>
      <c r="AE587" s="49">
        <v>0</v>
      </c>
      <c r="AF587" s="18"/>
      <c r="AG587" s="18"/>
    </row>
    <row r="588" spans="1:33" ht="78.75">
      <c r="A588" s="8" t="s">
        <v>806</v>
      </c>
      <c r="B588" s="7" t="s">
        <v>1370</v>
      </c>
      <c r="C588" s="15" t="s">
        <v>2497</v>
      </c>
      <c r="D588" s="18">
        <v>4</v>
      </c>
      <c r="E588" s="24">
        <v>0</v>
      </c>
      <c r="F588" s="24"/>
      <c r="G588" s="24">
        <v>0.35</v>
      </c>
      <c r="H588" s="18"/>
      <c r="I588" s="18"/>
      <c r="J588" s="18"/>
      <c r="K588" s="24">
        <v>0</v>
      </c>
      <c r="L588" s="24"/>
      <c r="M588" s="49">
        <v>0</v>
      </c>
      <c r="N588" s="41"/>
      <c r="O588" s="41"/>
      <c r="P588" s="18"/>
      <c r="Q588" s="24">
        <v>0</v>
      </c>
      <c r="R588" s="24"/>
      <c r="S588" s="24">
        <v>0</v>
      </c>
      <c r="T588" s="18"/>
      <c r="U588" s="18"/>
      <c r="V588" s="18"/>
      <c r="W588" s="24">
        <v>0</v>
      </c>
      <c r="X588" s="24"/>
      <c r="Y588" s="49">
        <v>0</v>
      </c>
      <c r="Z588" s="18"/>
      <c r="AA588" s="89"/>
      <c r="AB588" s="18"/>
      <c r="AC588" s="24">
        <v>0</v>
      </c>
      <c r="AD588" s="24"/>
      <c r="AE588" s="49">
        <v>0</v>
      </c>
      <c r="AF588" s="18"/>
      <c r="AG588" s="18"/>
    </row>
    <row r="589" spans="1:33" ht="78.75">
      <c r="A589" s="8" t="s">
        <v>806</v>
      </c>
      <c r="B589" s="7" t="s">
        <v>1371</v>
      </c>
      <c r="C589" s="15" t="s">
        <v>2498</v>
      </c>
      <c r="D589" s="18">
        <v>4</v>
      </c>
      <c r="E589" s="24">
        <v>0</v>
      </c>
      <c r="F589" s="24"/>
      <c r="G589" s="24">
        <v>0.25</v>
      </c>
      <c r="H589" s="18"/>
      <c r="I589" s="18"/>
      <c r="J589" s="18"/>
      <c r="K589" s="24">
        <v>0</v>
      </c>
      <c r="L589" s="24"/>
      <c r="M589" s="49">
        <v>0</v>
      </c>
      <c r="N589" s="41"/>
      <c r="O589" s="41"/>
      <c r="P589" s="18"/>
      <c r="Q589" s="24">
        <v>0</v>
      </c>
      <c r="R589" s="24"/>
      <c r="S589" s="24">
        <v>0</v>
      </c>
      <c r="T589" s="18"/>
      <c r="U589" s="18"/>
      <c r="V589" s="18"/>
      <c r="W589" s="24">
        <v>0</v>
      </c>
      <c r="X589" s="24"/>
      <c r="Y589" s="49">
        <v>0</v>
      </c>
      <c r="Z589" s="18"/>
      <c r="AA589" s="89"/>
      <c r="AB589" s="18"/>
      <c r="AC589" s="24">
        <v>0</v>
      </c>
      <c r="AD589" s="24"/>
      <c r="AE589" s="49">
        <v>0</v>
      </c>
      <c r="AF589" s="18"/>
      <c r="AG589" s="18"/>
    </row>
    <row r="590" spans="1:33" ht="63">
      <c r="A590" s="8" t="s">
        <v>806</v>
      </c>
      <c r="B590" s="7" t="s">
        <v>637</v>
      </c>
      <c r="C590" s="15" t="s">
        <v>2499</v>
      </c>
      <c r="D590" s="18"/>
      <c r="E590" s="24">
        <v>0</v>
      </c>
      <c r="F590" s="24"/>
      <c r="G590" s="24">
        <v>0</v>
      </c>
      <c r="H590" s="18"/>
      <c r="I590" s="18"/>
      <c r="J590" s="18"/>
      <c r="K590" s="24">
        <v>0</v>
      </c>
      <c r="L590" s="24"/>
      <c r="M590" s="49">
        <v>0</v>
      </c>
      <c r="N590" s="41"/>
      <c r="O590" s="41"/>
      <c r="P590" s="18"/>
      <c r="Q590" s="24">
        <v>0</v>
      </c>
      <c r="R590" s="24"/>
      <c r="S590" s="24">
        <v>0</v>
      </c>
      <c r="T590" s="18"/>
      <c r="U590" s="18"/>
      <c r="V590" s="18">
        <v>4</v>
      </c>
      <c r="W590" s="24">
        <v>0</v>
      </c>
      <c r="X590" s="24"/>
      <c r="Y590" s="49">
        <v>0.30</v>
      </c>
      <c r="Z590" s="18"/>
      <c r="AA590" s="89"/>
      <c r="AB590" s="18"/>
      <c r="AC590" s="24">
        <v>0</v>
      </c>
      <c r="AD590" s="24"/>
      <c r="AE590" s="49">
        <v>0</v>
      </c>
      <c r="AF590" s="18"/>
      <c r="AG590" s="18"/>
    </row>
    <row r="591" spans="1:33" ht="78.75">
      <c r="A591" s="8" t="s">
        <v>806</v>
      </c>
      <c r="B591" s="7" t="s">
        <v>1372</v>
      </c>
      <c r="C591" s="15" t="s">
        <v>1373</v>
      </c>
      <c r="D591" s="18"/>
      <c r="E591" s="24">
        <v>0</v>
      </c>
      <c r="F591" s="24"/>
      <c r="G591" s="24">
        <v>0</v>
      </c>
      <c r="H591" s="18"/>
      <c r="I591" s="18"/>
      <c r="J591" s="18"/>
      <c r="K591" s="24">
        <v>0</v>
      </c>
      <c r="L591" s="24"/>
      <c r="M591" s="49">
        <v>0</v>
      </c>
      <c r="N591" s="41"/>
      <c r="O591" s="41"/>
      <c r="P591" s="18">
        <v>4</v>
      </c>
      <c r="Q591" s="24">
        <v>0</v>
      </c>
      <c r="R591" s="24"/>
      <c r="S591" s="24">
        <v>0.10</v>
      </c>
      <c r="T591" s="18"/>
      <c r="U591" s="18"/>
      <c r="V591" s="18"/>
      <c r="W591" s="24">
        <v>0</v>
      </c>
      <c r="X591" s="24"/>
      <c r="Y591" s="49">
        <v>0</v>
      </c>
      <c r="Z591" s="18"/>
      <c r="AA591" s="89"/>
      <c r="AB591" s="18"/>
      <c r="AC591" s="24">
        <v>0</v>
      </c>
      <c r="AD591" s="24"/>
      <c r="AE591" s="49">
        <v>0</v>
      </c>
      <c r="AF591" s="18"/>
      <c r="AG591" s="18"/>
    </row>
    <row r="592" spans="1:33" ht="63">
      <c r="A592" s="8" t="s">
        <v>806</v>
      </c>
      <c r="B592" s="7" t="s">
        <v>638</v>
      </c>
      <c r="C592" s="15" t="s">
        <v>332</v>
      </c>
      <c r="D592" s="18"/>
      <c r="E592" s="24">
        <v>0</v>
      </c>
      <c r="F592" s="24"/>
      <c r="G592" s="24">
        <v>0</v>
      </c>
      <c r="H592" s="18"/>
      <c r="I592" s="18"/>
      <c r="J592" s="18"/>
      <c r="K592" s="24">
        <v>0</v>
      </c>
      <c r="L592" s="24"/>
      <c r="M592" s="49">
        <v>0</v>
      </c>
      <c r="N592" s="41"/>
      <c r="O592" s="41"/>
      <c r="P592" s="18"/>
      <c r="Q592" s="24">
        <v>0</v>
      </c>
      <c r="R592" s="24"/>
      <c r="S592" s="24">
        <v>0</v>
      </c>
      <c r="T592" s="18"/>
      <c r="U592" s="18"/>
      <c r="V592" s="18">
        <v>4</v>
      </c>
      <c r="W592" s="24">
        <v>0</v>
      </c>
      <c r="X592" s="24"/>
      <c r="Y592" s="49">
        <v>0.35</v>
      </c>
      <c r="Z592" s="18"/>
      <c r="AA592" s="89"/>
      <c r="AB592" s="18"/>
      <c r="AC592" s="24">
        <v>0</v>
      </c>
      <c r="AD592" s="24"/>
      <c r="AE592" s="49">
        <v>0</v>
      </c>
      <c r="AF592" s="18"/>
      <c r="AG592" s="18"/>
    </row>
    <row r="593" spans="1:33" ht="63">
      <c r="A593" s="8" t="s">
        <v>806</v>
      </c>
      <c r="B593" s="7" t="s">
        <v>639</v>
      </c>
      <c r="C593" s="15" t="s">
        <v>333</v>
      </c>
      <c r="D593" s="18"/>
      <c r="E593" s="24">
        <v>0</v>
      </c>
      <c r="F593" s="24"/>
      <c r="G593" s="24">
        <v>0</v>
      </c>
      <c r="H593" s="18"/>
      <c r="I593" s="18"/>
      <c r="J593" s="18"/>
      <c r="K593" s="24">
        <v>0</v>
      </c>
      <c r="L593" s="24"/>
      <c r="M593" s="49">
        <v>0</v>
      </c>
      <c r="N593" s="41"/>
      <c r="O593" s="41"/>
      <c r="P593" s="18"/>
      <c r="Q593" s="24">
        <v>0</v>
      </c>
      <c r="R593" s="24"/>
      <c r="S593" s="24">
        <v>0</v>
      </c>
      <c r="T593" s="18"/>
      <c r="U593" s="18"/>
      <c r="V593" s="18">
        <v>4</v>
      </c>
      <c r="W593" s="24">
        <v>0</v>
      </c>
      <c r="X593" s="24"/>
      <c r="Y593" s="49">
        <v>0.35</v>
      </c>
      <c r="Z593" s="18"/>
      <c r="AA593" s="89"/>
      <c r="AB593" s="18"/>
      <c r="AC593" s="24">
        <v>0</v>
      </c>
      <c r="AD593" s="24"/>
      <c r="AE593" s="49">
        <v>0</v>
      </c>
      <c r="AF593" s="18"/>
      <c r="AG593" s="18"/>
    </row>
    <row r="594" spans="1:33" ht="63">
      <c r="A594" s="8" t="s">
        <v>806</v>
      </c>
      <c r="B594" s="7" t="s">
        <v>640</v>
      </c>
      <c r="C594" s="15" t="s">
        <v>334</v>
      </c>
      <c r="D594" s="18"/>
      <c r="E594" s="24">
        <v>0</v>
      </c>
      <c r="F594" s="24"/>
      <c r="G594" s="24">
        <v>0</v>
      </c>
      <c r="H594" s="18"/>
      <c r="I594" s="18"/>
      <c r="J594" s="18"/>
      <c r="K594" s="24">
        <v>0</v>
      </c>
      <c r="L594" s="24"/>
      <c r="M594" s="49">
        <v>0</v>
      </c>
      <c r="N594" s="41"/>
      <c r="O594" s="41"/>
      <c r="P594" s="18"/>
      <c r="Q594" s="24">
        <v>0</v>
      </c>
      <c r="R594" s="24"/>
      <c r="S594" s="24">
        <v>0</v>
      </c>
      <c r="T594" s="18"/>
      <c r="U594" s="18"/>
      <c r="V594" s="18"/>
      <c r="W594" s="24">
        <v>0</v>
      </c>
      <c r="X594" s="24"/>
      <c r="Y594" s="49">
        <v>0</v>
      </c>
      <c r="Z594" s="18"/>
      <c r="AA594" s="89"/>
      <c r="AB594" s="18">
        <v>4</v>
      </c>
      <c r="AC594" s="24">
        <v>0</v>
      </c>
      <c r="AD594" s="24"/>
      <c r="AE594" s="49">
        <v>2.85</v>
      </c>
      <c r="AF594" s="18"/>
      <c r="AG594" s="18"/>
    </row>
    <row r="595" spans="1:33" ht="47.25">
      <c r="A595" s="8" t="s">
        <v>806</v>
      </c>
      <c r="B595" s="7" t="s">
        <v>641</v>
      </c>
      <c r="C595" s="15" t="s">
        <v>335</v>
      </c>
      <c r="D595" s="18"/>
      <c r="E595" s="24">
        <v>0</v>
      </c>
      <c r="F595" s="24"/>
      <c r="G595" s="24">
        <v>0</v>
      </c>
      <c r="H595" s="18"/>
      <c r="I595" s="18"/>
      <c r="J595" s="18"/>
      <c r="K595" s="24">
        <v>0</v>
      </c>
      <c r="L595" s="24"/>
      <c r="M595" s="49">
        <v>0</v>
      </c>
      <c r="N595" s="41"/>
      <c r="O595" s="41"/>
      <c r="P595" s="18"/>
      <c r="Q595" s="24">
        <v>0</v>
      </c>
      <c r="R595" s="24"/>
      <c r="S595" s="24">
        <v>0</v>
      </c>
      <c r="T595" s="18"/>
      <c r="U595" s="18"/>
      <c r="V595" s="18"/>
      <c r="W595" s="24">
        <v>0</v>
      </c>
      <c r="X595" s="24"/>
      <c r="Y595" s="49">
        <v>0</v>
      </c>
      <c r="Z595" s="18"/>
      <c r="AA595" s="89"/>
      <c r="AB595" s="18">
        <v>4</v>
      </c>
      <c r="AC595" s="24">
        <v>0.5</v>
      </c>
      <c r="AD595" s="24"/>
      <c r="AE595" s="49">
        <v>0.5</v>
      </c>
      <c r="AF595" s="18"/>
      <c r="AG595" s="18"/>
    </row>
    <row r="596" spans="1:33" ht="47.25">
      <c r="A596" s="8" t="s">
        <v>806</v>
      </c>
      <c r="B596" s="7" t="s">
        <v>1374</v>
      </c>
      <c r="C596" s="15" t="s">
        <v>1375</v>
      </c>
      <c r="D596" s="18">
        <v>4</v>
      </c>
      <c r="E596" s="24">
        <v>0</v>
      </c>
      <c r="F596" s="24"/>
      <c r="G596" s="24">
        <v>1.40</v>
      </c>
      <c r="H596" s="18"/>
      <c r="I596" s="18"/>
      <c r="J596" s="18"/>
      <c r="K596" s="24">
        <v>0</v>
      </c>
      <c r="L596" s="24"/>
      <c r="M596" s="49">
        <v>0</v>
      </c>
      <c r="N596" s="41"/>
      <c r="O596" s="41"/>
      <c r="P596" s="18"/>
      <c r="Q596" s="24">
        <v>0</v>
      </c>
      <c r="R596" s="24"/>
      <c r="S596" s="24">
        <v>0</v>
      </c>
      <c r="T596" s="18"/>
      <c r="U596" s="18"/>
      <c r="V596" s="18"/>
      <c r="W596" s="24">
        <v>0</v>
      </c>
      <c r="X596" s="24"/>
      <c r="Y596" s="49">
        <v>0</v>
      </c>
      <c r="Z596" s="18"/>
      <c r="AA596" s="89"/>
      <c r="AB596" s="18"/>
      <c r="AC596" s="24">
        <v>0</v>
      </c>
      <c r="AD596" s="24"/>
      <c r="AE596" s="49">
        <v>0</v>
      </c>
      <c r="AF596" s="18"/>
      <c r="AG596" s="18"/>
    </row>
    <row r="597" spans="1:33" ht="47.25">
      <c r="A597" s="8" t="s">
        <v>806</v>
      </c>
      <c r="B597" s="7" t="s">
        <v>1376</v>
      </c>
      <c r="C597" s="15" t="s">
        <v>1377</v>
      </c>
      <c r="D597" s="18">
        <v>4</v>
      </c>
      <c r="E597" s="24">
        <v>0.25</v>
      </c>
      <c r="F597" s="24"/>
      <c r="G597" s="24">
        <v>0.52900000000000003</v>
      </c>
      <c r="H597" s="18"/>
      <c r="I597" s="18"/>
      <c r="J597" s="18"/>
      <c r="K597" s="24">
        <v>0</v>
      </c>
      <c r="L597" s="24"/>
      <c r="M597" s="49">
        <v>0</v>
      </c>
      <c r="N597" s="41"/>
      <c r="O597" s="41"/>
      <c r="P597" s="18"/>
      <c r="Q597" s="24">
        <v>0</v>
      </c>
      <c r="R597" s="24"/>
      <c r="S597" s="24">
        <v>0</v>
      </c>
      <c r="T597" s="18"/>
      <c r="U597" s="18"/>
      <c r="V597" s="18"/>
      <c r="W597" s="24">
        <v>0</v>
      </c>
      <c r="X597" s="24"/>
      <c r="Y597" s="49">
        <v>0</v>
      </c>
      <c r="Z597" s="18"/>
      <c r="AA597" s="89"/>
      <c r="AB597" s="18"/>
      <c r="AC597" s="24">
        <v>0</v>
      </c>
      <c r="AD597" s="24"/>
      <c r="AE597" s="49">
        <v>0</v>
      </c>
      <c r="AF597" s="18"/>
      <c r="AG597" s="18"/>
    </row>
    <row r="598" spans="1:33" ht="47.25">
      <c r="A598" s="8" t="s">
        <v>806</v>
      </c>
      <c r="B598" s="7" t="s">
        <v>1378</v>
      </c>
      <c r="C598" s="15" t="s">
        <v>1379</v>
      </c>
      <c r="D598" s="18">
        <v>4</v>
      </c>
      <c r="E598" s="24">
        <v>0.5</v>
      </c>
      <c r="F598" s="24"/>
      <c r="G598" s="24">
        <v>0.39</v>
      </c>
      <c r="H598" s="18"/>
      <c r="I598" s="18"/>
      <c r="J598" s="18"/>
      <c r="K598" s="24">
        <v>0</v>
      </c>
      <c r="L598" s="24"/>
      <c r="M598" s="49">
        <v>0</v>
      </c>
      <c r="N598" s="41"/>
      <c r="O598" s="41"/>
      <c r="P598" s="18"/>
      <c r="Q598" s="24">
        <v>0</v>
      </c>
      <c r="R598" s="24"/>
      <c r="S598" s="24">
        <v>0</v>
      </c>
      <c r="T598" s="18"/>
      <c r="U598" s="18"/>
      <c r="V598" s="18"/>
      <c r="W598" s="24">
        <v>0</v>
      </c>
      <c r="X598" s="24"/>
      <c r="Y598" s="49">
        <v>0</v>
      </c>
      <c r="Z598" s="18"/>
      <c r="AA598" s="89"/>
      <c r="AB598" s="18"/>
      <c r="AC598" s="24">
        <v>0</v>
      </c>
      <c r="AD598" s="24"/>
      <c r="AE598" s="49">
        <v>0</v>
      </c>
      <c r="AF598" s="18"/>
      <c r="AG598" s="18"/>
    </row>
    <row r="599" spans="1:33" ht="47.25">
      <c r="A599" s="8" t="s">
        <v>806</v>
      </c>
      <c r="B599" s="7" t="s">
        <v>1380</v>
      </c>
      <c r="C599" s="15" t="s">
        <v>1381</v>
      </c>
      <c r="D599" s="18">
        <v>4</v>
      </c>
      <c r="E599" s="24">
        <v>0.40</v>
      </c>
      <c r="F599" s="24"/>
      <c r="G599" s="24">
        <v>0.40</v>
      </c>
      <c r="H599" s="18"/>
      <c r="I599" s="18"/>
      <c r="J599" s="18"/>
      <c r="K599" s="24">
        <v>0</v>
      </c>
      <c r="L599" s="24"/>
      <c r="M599" s="49">
        <v>0</v>
      </c>
      <c r="N599" s="41"/>
      <c r="O599" s="41"/>
      <c r="P599" s="18"/>
      <c r="Q599" s="24">
        <v>0</v>
      </c>
      <c r="R599" s="24"/>
      <c r="S599" s="24">
        <v>0</v>
      </c>
      <c r="T599" s="18"/>
      <c r="U599" s="18"/>
      <c r="V599" s="18"/>
      <c r="W599" s="24">
        <v>0</v>
      </c>
      <c r="X599" s="24"/>
      <c r="Y599" s="49">
        <v>0</v>
      </c>
      <c r="Z599" s="18"/>
      <c r="AA599" s="89"/>
      <c r="AB599" s="18"/>
      <c r="AC599" s="24">
        <v>0</v>
      </c>
      <c r="AD599" s="24"/>
      <c r="AE599" s="49">
        <v>0</v>
      </c>
      <c r="AF599" s="18"/>
      <c r="AG599" s="18"/>
    </row>
    <row r="600" spans="1:33" ht="78.75">
      <c r="A600" s="8" t="s">
        <v>806</v>
      </c>
      <c r="B600" s="7" t="s">
        <v>1382</v>
      </c>
      <c r="C600" s="15" t="s">
        <v>1383</v>
      </c>
      <c r="D600" s="18"/>
      <c r="E600" s="24">
        <v>0</v>
      </c>
      <c r="F600" s="24"/>
      <c r="G600" s="24">
        <v>0</v>
      </c>
      <c r="H600" s="18"/>
      <c r="I600" s="18"/>
      <c r="J600" s="18"/>
      <c r="K600" s="24">
        <v>0</v>
      </c>
      <c r="L600" s="24"/>
      <c r="M600" s="49">
        <v>0</v>
      </c>
      <c r="N600" s="41"/>
      <c r="O600" s="41"/>
      <c r="P600" s="18">
        <v>4</v>
      </c>
      <c r="Q600" s="24">
        <v>0.32</v>
      </c>
      <c r="R600" s="24"/>
      <c r="S600" s="24">
        <v>0.71</v>
      </c>
      <c r="T600" s="18"/>
      <c r="U600" s="18"/>
      <c r="V600" s="18"/>
      <c r="W600" s="24">
        <v>0</v>
      </c>
      <c r="X600" s="24"/>
      <c r="Y600" s="49">
        <v>0</v>
      </c>
      <c r="Z600" s="18"/>
      <c r="AA600" s="89"/>
      <c r="AB600" s="18"/>
      <c r="AC600" s="24">
        <v>0</v>
      </c>
      <c r="AD600" s="24"/>
      <c r="AE600" s="49">
        <v>0</v>
      </c>
      <c r="AF600" s="18"/>
      <c r="AG600" s="18"/>
    </row>
    <row r="601" spans="1:33" ht="63">
      <c r="A601" s="8" t="s">
        <v>806</v>
      </c>
      <c r="B601" s="7" t="s">
        <v>1384</v>
      </c>
      <c r="C601" s="15" t="s">
        <v>1385</v>
      </c>
      <c r="D601" s="18"/>
      <c r="E601" s="24">
        <v>0</v>
      </c>
      <c r="F601" s="24"/>
      <c r="G601" s="24">
        <v>0</v>
      </c>
      <c r="H601" s="18"/>
      <c r="I601" s="18"/>
      <c r="J601" s="18"/>
      <c r="K601" s="24">
        <v>0</v>
      </c>
      <c r="L601" s="24"/>
      <c r="M601" s="49">
        <v>0</v>
      </c>
      <c r="N601" s="41"/>
      <c r="O601" s="41"/>
      <c r="P601" s="18">
        <v>4</v>
      </c>
      <c r="Q601" s="24">
        <v>0.25</v>
      </c>
      <c r="R601" s="24"/>
      <c r="S601" s="24">
        <v>0.10</v>
      </c>
      <c r="T601" s="18"/>
      <c r="U601" s="18"/>
      <c r="V601" s="18"/>
      <c r="W601" s="24">
        <v>0</v>
      </c>
      <c r="X601" s="24"/>
      <c r="Y601" s="49">
        <v>0</v>
      </c>
      <c r="Z601" s="18"/>
      <c r="AA601" s="89"/>
      <c r="AB601" s="18"/>
      <c r="AC601" s="24">
        <v>0</v>
      </c>
      <c r="AD601" s="24"/>
      <c r="AE601" s="49">
        <v>0</v>
      </c>
      <c r="AF601" s="18"/>
      <c r="AG601" s="18"/>
    </row>
    <row r="602" spans="1:33" ht="47.25">
      <c r="A602" s="8" t="s">
        <v>806</v>
      </c>
      <c r="B602" s="7" t="s">
        <v>1386</v>
      </c>
      <c r="C602" s="15" t="s">
        <v>1387</v>
      </c>
      <c r="D602" s="18"/>
      <c r="E602" s="24">
        <v>0</v>
      </c>
      <c r="F602" s="24"/>
      <c r="G602" s="24">
        <v>0</v>
      </c>
      <c r="H602" s="18"/>
      <c r="I602" s="18"/>
      <c r="J602" s="18"/>
      <c r="K602" s="24">
        <v>0</v>
      </c>
      <c r="L602" s="24"/>
      <c r="M602" s="49">
        <v>0</v>
      </c>
      <c r="N602" s="41"/>
      <c r="O602" s="41"/>
      <c r="P602" s="18">
        <v>4</v>
      </c>
      <c r="Q602" s="24">
        <v>0.25</v>
      </c>
      <c r="R602" s="24"/>
      <c r="S602" s="24">
        <v>0.10</v>
      </c>
      <c r="T602" s="18"/>
      <c r="U602" s="18"/>
      <c r="V602" s="18"/>
      <c r="W602" s="24">
        <v>0</v>
      </c>
      <c r="X602" s="24"/>
      <c r="Y602" s="49">
        <v>0</v>
      </c>
      <c r="Z602" s="18"/>
      <c r="AA602" s="89"/>
      <c r="AB602" s="18"/>
      <c r="AC602" s="24">
        <v>0</v>
      </c>
      <c r="AD602" s="24"/>
      <c r="AE602" s="49">
        <v>0</v>
      </c>
      <c r="AF602" s="18"/>
      <c r="AG602" s="18"/>
    </row>
    <row r="603" spans="1:33" ht="63">
      <c r="A603" s="8" t="s">
        <v>806</v>
      </c>
      <c r="B603" s="7" t="s">
        <v>1388</v>
      </c>
      <c r="C603" s="15" t="s">
        <v>1389</v>
      </c>
      <c r="D603" s="18"/>
      <c r="E603" s="24">
        <v>0</v>
      </c>
      <c r="F603" s="24"/>
      <c r="G603" s="24">
        <v>0</v>
      </c>
      <c r="H603" s="18"/>
      <c r="I603" s="18"/>
      <c r="J603" s="18"/>
      <c r="K603" s="24">
        <v>0</v>
      </c>
      <c r="L603" s="24"/>
      <c r="M603" s="49">
        <v>0</v>
      </c>
      <c r="N603" s="41"/>
      <c r="O603" s="41"/>
      <c r="P603" s="18">
        <v>4</v>
      </c>
      <c r="Q603" s="24">
        <v>0.25</v>
      </c>
      <c r="R603" s="24"/>
      <c r="S603" s="24">
        <v>0.10</v>
      </c>
      <c r="T603" s="18"/>
      <c r="U603" s="18"/>
      <c r="V603" s="18"/>
      <c r="W603" s="24">
        <v>0</v>
      </c>
      <c r="X603" s="24"/>
      <c r="Y603" s="49">
        <v>0</v>
      </c>
      <c r="Z603" s="18"/>
      <c r="AA603" s="89"/>
      <c r="AB603" s="18"/>
      <c r="AC603" s="24">
        <v>0</v>
      </c>
      <c r="AD603" s="24"/>
      <c r="AE603" s="49">
        <v>0</v>
      </c>
      <c r="AF603" s="18"/>
      <c r="AG603" s="18"/>
    </row>
    <row r="604" spans="1:33" ht="47.25">
      <c r="A604" s="8" t="s">
        <v>806</v>
      </c>
      <c r="B604" s="7" t="s">
        <v>1390</v>
      </c>
      <c r="C604" s="15" t="s">
        <v>1391</v>
      </c>
      <c r="D604" s="18"/>
      <c r="E604" s="24">
        <v>0</v>
      </c>
      <c r="F604" s="24"/>
      <c r="G604" s="24">
        <v>0</v>
      </c>
      <c r="H604" s="18"/>
      <c r="I604" s="18"/>
      <c r="J604" s="18"/>
      <c r="K604" s="24">
        <v>0</v>
      </c>
      <c r="L604" s="24"/>
      <c r="M604" s="49">
        <v>0</v>
      </c>
      <c r="N604" s="41"/>
      <c r="O604" s="41"/>
      <c r="P604" s="18">
        <v>4</v>
      </c>
      <c r="Q604" s="24">
        <v>0.25</v>
      </c>
      <c r="R604" s="24"/>
      <c r="S604" s="24">
        <v>0.10</v>
      </c>
      <c r="T604" s="18"/>
      <c r="U604" s="18"/>
      <c r="V604" s="18"/>
      <c r="W604" s="24">
        <v>0</v>
      </c>
      <c r="X604" s="24"/>
      <c r="Y604" s="49">
        <v>0</v>
      </c>
      <c r="Z604" s="18"/>
      <c r="AA604" s="89"/>
      <c r="AB604" s="18"/>
      <c r="AC604" s="24">
        <v>0</v>
      </c>
      <c r="AD604" s="24"/>
      <c r="AE604" s="49">
        <v>0</v>
      </c>
      <c r="AF604" s="18"/>
      <c r="AG604" s="18"/>
    </row>
    <row r="605" spans="1:33" ht="47.25">
      <c r="A605" s="8" t="s">
        <v>806</v>
      </c>
      <c r="B605" s="7" t="s">
        <v>1392</v>
      </c>
      <c r="C605" s="15" t="s">
        <v>1393</v>
      </c>
      <c r="D605" s="18"/>
      <c r="E605" s="24">
        <v>0</v>
      </c>
      <c r="F605" s="24"/>
      <c r="G605" s="24">
        <v>0</v>
      </c>
      <c r="H605" s="18"/>
      <c r="I605" s="18"/>
      <c r="J605" s="18"/>
      <c r="K605" s="24">
        <v>0</v>
      </c>
      <c r="L605" s="24"/>
      <c r="M605" s="49">
        <v>0</v>
      </c>
      <c r="N605" s="41"/>
      <c r="O605" s="41"/>
      <c r="P605" s="18">
        <v>4</v>
      </c>
      <c r="Q605" s="24">
        <v>0.25</v>
      </c>
      <c r="R605" s="24"/>
      <c r="S605" s="24">
        <v>0.10</v>
      </c>
      <c r="T605" s="18"/>
      <c r="U605" s="18"/>
      <c r="V605" s="18"/>
      <c r="W605" s="24">
        <v>0</v>
      </c>
      <c r="X605" s="24"/>
      <c r="Y605" s="49">
        <v>0</v>
      </c>
      <c r="Z605" s="18"/>
      <c r="AA605" s="89"/>
      <c r="AB605" s="18"/>
      <c r="AC605" s="24">
        <v>0</v>
      </c>
      <c r="AD605" s="24"/>
      <c r="AE605" s="49">
        <v>0</v>
      </c>
      <c r="AF605" s="18"/>
      <c r="AG605" s="18"/>
    </row>
    <row r="606" spans="1:33" ht="63">
      <c r="A606" s="8" t="s">
        <v>806</v>
      </c>
      <c r="B606" s="7" t="s">
        <v>1394</v>
      </c>
      <c r="C606" s="15" t="s">
        <v>1395</v>
      </c>
      <c r="D606" s="18">
        <v>4</v>
      </c>
      <c r="E606" s="24">
        <v>0.25</v>
      </c>
      <c r="F606" s="24"/>
      <c r="G606" s="24">
        <v>0.10</v>
      </c>
      <c r="H606" s="18"/>
      <c r="I606" s="18"/>
      <c r="J606" s="18"/>
      <c r="K606" s="24">
        <v>0</v>
      </c>
      <c r="L606" s="24"/>
      <c r="M606" s="49">
        <v>0</v>
      </c>
      <c r="N606" s="41"/>
      <c r="O606" s="41"/>
      <c r="P606" s="18"/>
      <c r="Q606" s="24">
        <v>0</v>
      </c>
      <c r="R606" s="24"/>
      <c r="S606" s="24">
        <v>0</v>
      </c>
      <c r="T606" s="18"/>
      <c r="U606" s="18"/>
      <c r="V606" s="18"/>
      <c r="W606" s="24">
        <v>0</v>
      </c>
      <c r="X606" s="24"/>
      <c r="Y606" s="49">
        <v>0</v>
      </c>
      <c r="Z606" s="18"/>
      <c r="AA606" s="89"/>
      <c r="AB606" s="18"/>
      <c r="AC606" s="24">
        <v>0</v>
      </c>
      <c r="AD606" s="24"/>
      <c r="AE606" s="49">
        <v>0</v>
      </c>
      <c r="AF606" s="18"/>
      <c r="AG606" s="18"/>
    </row>
    <row r="607" spans="1:33" ht="63">
      <c r="A607" s="8" t="s">
        <v>806</v>
      </c>
      <c r="B607" s="7" t="s">
        <v>1396</v>
      </c>
      <c r="C607" s="15" t="s">
        <v>1397</v>
      </c>
      <c r="D607" s="18">
        <v>4</v>
      </c>
      <c r="E607" s="24">
        <v>0.25</v>
      </c>
      <c r="F607" s="24"/>
      <c r="G607" s="24">
        <v>0.10</v>
      </c>
      <c r="H607" s="18"/>
      <c r="I607" s="18"/>
      <c r="J607" s="18"/>
      <c r="K607" s="24">
        <v>0</v>
      </c>
      <c r="L607" s="24"/>
      <c r="M607" s="49">
        <v>0</v>
      </c>
      <c r="N607" s="41"/>
      <c r="O607" s="41"/>
      <c r="P607" s="18"/>
      <c r="Q607" s="24">
        <v>0</v>
      </c>
      <c r="R607" s="24"/>
      <c r="S607" s="24">
        <v>0</v>
      </c>
      <c r="T607" s="18"/>
      <c r="U607" s="18"/>
      <c r="V607" s="18"/>
      <c r="W607" s="24">
        <v>0</v>
      </c>
      <c r="X607" s="24"/>
      <c r="Y607" s="49">
        <v>0</v>
      </c>
      <c r="Z607" s="18"/>
      <c r="AA607" s="89"/>
      <c r="AB607" s="18"/>
      <c r="AC607" s="24">
        <v>0</v>
      </c>
      <c r="AD607" s="24"/>
      <c r="AE607" s="49">
        <v>0</v>
      </c>
      <c r="AF607" s="18"/>
      <c r="AG607" s="18"/>
    </row>
    <row r="608" spans="1:33" ht="47.25">
      <c r="A608" s="8" t="s">
        <v>806</v>
      </c>
      <c r="B608" s="7" t="s">
        <v>1398</v>
      </c>
      <c r="C608" s="15" t="s">
        <v>1399</v>
      </c>
      <c r="D608" s="18">
        <v>4</v>
      </c>
      <c r="E608" s="24">
        <v>0.25</v>
      </c>
      <c r="F608" s="24"/>
      <c r="G608" s="24">
        <v>0.10</v>
      </c>
      <c r="H608" s="18"/>
      <c r="I608" s="18"/>
      <c r="J608" s="18"/>
      <c r="K608" s="24">
        <v>0</v>
      </c>
      <c r="L608" s="24"/>
      <c r="M608" s="49">
        <v>0</v>
      </c>
      <c r="N608" s="41"/>
      <c r="O608" s="41"/>
      <c r="P608" s="18"/>
      <c r="Q608" s="24">
        <v>0</v>
      </c>
      <c r="R608" s="24"/>
      <c r="S608" s="24">
        <v>0</v>
      </c>
      <c r="T608" s="18"/>
      <c r="U608" s="18"/>
      <c r="V608" s="18"/>
      <c r="W608" s="24">
        <v>0</v>
      </c>
      <c r="X608" s="24"/>
      <c r="Y608" s="49">
        <v>0</v>
      </c>
      <c r="Z608" s="18"/>
      <c r="AA608" s="89"/>
      <c r="AB608" s="18"/>
      <c r="AC608" s="24">
        <v>0</v>
      </c>
      <c r="AD608" s="24"/>
      <c r="AE608" s="49">
        <v>0</v>
      </c>
      <c r="AF608" s="18"/>
      <c r="AG608" s="18"/>
    </row>
    <row r="609" spans="1:33" ht="63">
      <c r="A609" s="8" t="s">
        <v>806</v>
      </c>
      <c r="B609" s="7" t="s">
        <v>1400</v>
      </c>
      <c r="C609" s="15" t="s">
        <v>1401</v>
      </c>
      <c r="D609" s="18">
        <v>4</v>
      </c>
      <c r="E609" s="24">
        <v>0.25</v>
      </c>
      <c r="F609" s="24"/>
      <c r="G609" s="24">
        <v>0.21</v>
      </c>
      <c r="H609" s="18"/>
      <c r="I609" s="18"/>
      <c r="J609" s="18"/>
      <c r="K609" s="24">
        <v>0</v>
      </c>
      <c r="L609" s="24"/>
      <c r="M609" s="49">
        <v>0</v>
      </c>
      <c r="N609" s="41"/>
      <c r="O609" s="41"/>
      <c r="P609" s="18"/>
      <c r="Q609" s="24">
        <v>0</v>
      </c>
      <c r="R609" s="24"/>
      <c r="S609" s="24">
        <v>0</v>
      </c>
      <c r="T609" s="18"/>
      <c r="U609" s="18"/>
      <c r="V609" s="18"/>
      <c r="W609" s="24">
        <v>0</v>
      </c>
      <c r="X609" s="24"/>
      <c r="Y609" s="49">
        <v>0</v>
      </c>
      <c r="Z609" s="18"/>
      <c r="AA609" s="89"/>
      <c r="AB609" s="18"/>
      <c r="AC609" s="24">
        <v>0</v>
      </c>
      <c r="AD609" s="24"/>
      <c r="AE609" s="49">
        <v>0</v>
      </c>
      <c r="AF609" s="18"/>
      <c r="AG609" s="18"/>
    </row>
    <row r="610" spans="1:33" ht="63">
      <c r="A610" s="8" t="s">
        <v>806</v>
      </c>
      <c r="B610" s="7" t="s">
        <v>1402</v>
      </c>
      <c r="C610" s="15" t="s">
        <v>1403</v>
      </c>
      <c r="D610" s="18">
        <v>4</v>
      </c>
      <c r="E610" s="24">
        <v>0.16</v>
      </c>
      <c r="F610" s="24"/>
      <c r="G610" s="24">
        <v>0.10</v>
      </c>
      <c r="H610" s="18"/>
      <c r="I610" s="18"/>
      <c r="J610" s="18"/>
      <c r="K610" s="24">
        <v>0</v>
      </c>
      <c r="L610" s="24"/>
      <c r="M610" s="49">
        <v>0</v>
      </c>
      <c r="N610" s="41"/>
      <c r="O610" s="41"/>
      <c r="P610" s="18"/>
      <c r="Q610" s="24">
        <v>0</v>
      </c>
      <c r="R610" s="24"/>
      <c r="S610" s="24">
        <v>0</v>
      </c>
      <c r="T610" s="18"/>
      <c r="U610" s="18"/>
      <c r="V610" s="18"/>
      <c r="W610" s="24">
        <v>0</v>
      </c>
      <c r="X610" s="24"/>
      <c r="Y610" s="49">
        <v>0</v>
      </c>
      <c r="Z610" s="18"/>
      <c r="AA610" s="89"/>
      <c r="AB610" s="18"/>
      <c r="AC610" s="24">
        <v>0</v>
      </c>
      <c r="AD610" s="24"/>
      <c r="AE610" s="49">
        <v>0</v>
      </c>
      <c r="AF610" s="18"/>
      <c r="AG610" s="18"/>
    </row>
    <row r="611" spans="1:33" ht="63">
      <c r="A611" s="8" t="s">
        <v>806</v>
      </c>
      <c r="B611" s="7" t="s">
        <v>1404</v>
      </c>
      <c r="C611" s="15" t="s">
        <v>1405</v>
      </c>
      <c r="D611" s="18">
        <v>4</v>
      </c>
      <c r="E611" s="24">
        <v>0.25</v>
      </c>
      <c r="F611" s="24"/>
      <c r="G611" s="24">
        <v>0.10</v>
      </c>
      <c r="H611" s="18"/>
      <c r="I611" s="18"/>
      <c r="J611" s="18"/>
      <c r="K611" s="24">
        <v>0</v>
      </c>
      <c r="L611" s="24"/>
      <c r="M611" s="49">
        <v>0</v>
      </c>
      <c r="N611" s="41"/>
      <c r="O611" s="41"/>
      <c r="P611" s="18"/>
      <c r="Q611" s="24">
        <v>0</v>
      </c>
      <c r="R611" s="24"/>
      <c r="S611" s="24">
        <v>0</v>
      </c>
      <c r="T611" s="18"/>
      <c r="U611" s="18"/>
      <c r="V611" s="18"/>
      <c r="W611" s="24">
        <v>0</v>
      </c>
      <c r="X611" s="24"/>
      <c r="Y611" s="49">
        <v>0</v>
      </c>
      <c r="Z611" s="18"/>
      <c r="AA611" s="89"/>
      <c r="AB611" s="18"/>
      <c r="AC611" s="24">
        <v>0</v>
      </c>
      <c r="AD611" s="24"/>
      <c r="AE611" s="49">
        <v>0</v>
      </c>
      <c r="AF611" s="18"/>
      <c r="AG611" s="18"/>
    </row>
    <row r="612" spans="1:33" ht="63">
      <c r="A612" s="8" t="s">
        <v>806</v>
      </c>
      <c r="B612" s="7" t="s">
        <v>642</v>
      </c>
      <c r="C612" s="15" t="s">
        <v>336</v>
      </c>
      <c r="D612" s="18"/>
      <c r="E612" s="24">
        <v>0</v>
      </c>
      <c r="F612" s="24"/>
      <c r="G612" s="24">
        <v>0</v>
      </c>
      <c r="H612" s="18"/>
      <c r="I612" s="18"/>
      <c r="J612" s="18"/>
      <c r="K612" s="24">
        <v>0</v>
      </c>
      <c r="L612" s="24"/>
      <c r="M612" s="49">
        <v>0</v>
      </c>
      <c r="N612" s="41"/>
      <c r="O612" s="41"/>
      <c r="P612" s="18"/>
      <c r="Q612" s="24">
        <v>0</v>
      </c>
      <c r="R612" s="24"/>
      <c r="S612" s="24">
        <v>0</v>
      </c>
      <c r="T612" s="18"/>
      <c r="U612" s="18"/>
      <c r="V612" s="18">
        <v>4</v>
      </c>
      <c r="W612" s="24">
        <v>0.25</v>
      </c>
      <c r="X612" s="24"/>
      <c r="Y612" s="49">
        <v>0.10</v>
      </c>
      <c r="Z612" s="18"/>
      <c r="AA612" s="89"/>
      <c r="AB612" s="18"/>
      <c r="AC612" s="24">
        <v>0</v>
      </c>
      <c r="AD612" s="24"/>
      <c r="AE612" s="49">
        <v>0</v>
      </c>
      <c r="AF612" s="18"/>
      <c r="AG612" s="18"/>
    </row>
    <row r="613" spans="1:33" ht="63">
      <c r="A613" s="8" t="s">
        <v>806</v>
      </c>
      <c r="B613" s="7" t="s">
        <v>643</v>
      </c>
      <c r="C613" s="15" t="s">
        <v>337</v>
      </c>
      <c r="D613" s="18"/>
      <c r="E613" s="24">
        <v>0</v>
      </c>
      <c r="F613" s="24"/>
      <c r="G613" s="24">
        <v>0</v>
      </c>
      <c r="H613" s="18"/>
      <c r="I613" s="18"/>
      <c r="J613" s="18"/>
      <c r="K613" s="24">
        <v>0</v>
      </c>
      <c r="L613" s="24"/>
      <c r="M613" s="49">
        <v>0</v>
      </c>
      <c r="N613" s="41"/>
      <c r="O613" s="41"/>
      <c r="P613" s="18"/>
      <c r="Q613" s="24">
        <v>0</v>
      </c>
      <c r="R613" s="24"/>
      <c r="S613" s="24">
        <v>0</v>
      </c>
      <c r="T613" s="18"/>
      <c r="U613" s="18"/>
      <c r="V613" s="18">
        <v>4</v>
      </c>
      <c r="W613" s="24">
        <v>0.25</v>
      </c>
      <c r="X613" s="24"/>
      <c r="Y613" s="49">
        <v>0.10</v>
      </c>
      <c r="Z613" s="18"/>
      <c r="AA613" s="89"/>
      <c r="AB613" s="18"/>
      <c r="AC613" s="24">
        <v>0</v>
      </c>
      <c r="AD613" s="24"/>
      <c r="AE613" s="49">
        <v>0</v>
      </c>
      <c r="AF613" s="18"/>
      <c r="AG613" s="18"/>
    </row>
    <row r="614" spans="1:33" ht="63">
      <c r="A614" s="8" t="s">
        <v>806</v>
      </c>
      <c r="B614" s="7" t="s">
        <v>644</v>
      </c>
      <c r="C614" s="15" t="s">
        <v>338</v>
      </c>
      <c r="D614" s="18"/>
      <c r="E614" s="24">
        <v>0</v>
      </c>
      <c r="F614" s="24"/>
      <c r="G614" s="24">
        <v>0</v>
      </c>
      <c r="H614" s="18"/>
      <c r="I614" s="18"/>
      <c r="J614" s="18"/>
      <c r="K614" s="24">
        <v>0</v>
      </c>
      <c r="L614" s="24"/>
      <c r="M614" s="49">
        <v>0</v>
      </c>
      <c r="N614" s="41"/>
      <c r="O614" s="41"/>
      <c r="P614" s="18"/>
      <c r="Q614" s="24">
        <v>0</v>
      </c>
      <c r="R614" s="24"/>
      <c r="S614" s="24">
        <v>0</v>
      </c>
      <c r="T614" s="18"/>
      <c r="U614" s="18"/>
      <c r="V614" s="18">
        <v>4</v>
      </c>
      <c r="W614" s="24">
        <v>0.40</v>
      </c>
      <c r="X614" s="24"/>
      <c r="Y614" s="49">
        <v>0.10</v>
      </c>
      <c r="Z614" s="18"/>
      <c r="AA614" s="89"/>
      <c r="AB614" s="18"/>
      <c r="AC614" s="24">
        <v>0</v>
      </c>
      <c r="AD614" s="24"/>
      <c r="AE614" s="49">
        <v>0</v>
      </c>
      <c r="AF614" s="18"/>
      <c r="AG614" s="18"/>
    </row>
    <row r="615" spans="1:33" ht="63">
      <c r="A615" s="8" t="s">
        <v>806</v>
      </c>
      <c r="B615" s="7" t="s">
        <v>1406</v>
      </c>
      <c r="C615" s="15" t="s">
        <v>1407</v>
      </c>
      <c r="D615" s="18">
        <v>4</v>
      </c>
      <c r="E615" s="24">
        <v>0</v>
      </c>
      <c r="F615" s="24"/>
      <c r="G615" s="24">
        <v>0.22</v>
      </c>
      <c r="H615" s="18"/>
      <c r="I615" s="18"/>
      <c r="J615" s="18"/>
      <c r="K615" s="24">
        <v>0</v>
      </c>
      <c r="L615" s="24"/>
      <c r="M615" s="49">
        <v>0</v>
      </c>
      <c r="N615" s="41"/>
      <c r="O615" s="41"/>
      <c r="P615" s="18"/>
      <c r="Q615" s="24">
        <v>0</v>
      </c>
      <c r="R615" s="24"/>
      <c r="S615" s="24">
        <v>0</v>
      </c>
      <c r="T615" s="18"/>
      <c r="U615" s="18"/>
      <c r="V615" s="18"/>
      <c r="W615" s="24">
        <v>0</v>
      </c>
      <c r="X615" s="24"/>
      <c r="Y615" s="49">
        <v>0</v>
      </c>
      <c r="Z615" s="18"/>
      <c r="AA615" s="89"/>
      <c r="AB615" s="18"/>
      <c r="AC615" s="24">
        <v>0</v>
      </c>
      <c r="AD615" s="24"/>
      <c r="AE615" s="49">
        <v>0</v>
      </c>
      <c r="AF615" s="18"/>
      <c r="AG615" s="18"/>
    </row>
    <row r="616" spans="1:33" ht="63">
      <c r="A616" s="8" t="s">
        <v>806</v>
      </c>
      <c r="B616" s="7" t="s">
        <v>1408</v>
      </c>
      <c r="C616" s="15" t="s">
        <v>1409</v>
      </c>
      <c r="D616" s="18">
        <v>4</v>
      </c>
      <c r="E616" s="24">
        <v>0</v>
      </c>
      <c r="F616" s="24"/>
      <c r="G616" s="24">
        <v>0.20</v>
      </c>
      <c r="H616" s="18"/>
      <c r="I616" s="18"/>
      <c r="J616" s="18"/>
      <c r="K616" s="24">
        <v>0</v>
      </c>
      <c r="L616" s="24"/>
      <c r="M616" s="49">
        <v>0</v>
      </c>
      <c r="N616" s="41"/>
      <c r="O616" s="41"/>
      <c r="P616" s="18"/>
      <c r="Q616" s="24">
        <v>0</v>
      </c>
      <c r="R616" s="24"/>
      <c r="S616" s="24">
        <v>0</v>
      </c>
      <c r="T616" s="18"/>
      <c r="U616" s="18"/>
      <c r="V616" s="18"/>
      <c r="W616" s="24">
        <v>0</v>
      </c>
      <c r="X616" s="24"/>
      <c r="Y616" s="49">
        <v>0</v>
      </c>
      <c r="Z616" s="18"/>
      <c r="AA616" s="89"/>
      <c r="AB616" s="18"/>
      <c r="AC616" s="24">
        <v>0</v>
      </c>
      <c r="AD616" s="24"/>
      <c r="AE616" s="49">
        <v>0</v>
      </c>
      <c r="AF616" s="18"/>
      <c r="AG616" s="18"/>
    </row>
    <row r="617" spans="1:33" ht="63">
      <c r="A617" s="8" t="s">
        <v>806</v>
      </c>
      <c r="B617" s="7" t="s">
        <v>1410</v>
      </c>
      <c r="C617" s="15" t="s">
        <v>1411</v>
      </c>
      <c r="D617" s="18">
        <v>4</v>
      </c>
      <c r="E617" s="24">
        <v>0</v>
      </c>
      <c r="F617" s="24"/>
      <c r="G617" s="24">
        <v>0.21</v>
      </c>
      <c r="H617" s="18"/>
      <c r="I617" s="18"/>
      <c r="J617" s="18"/>
      <c r="K617" s="24">
        <v>0</v>
      </c>
      <c r="L617" s="24"/>
      <c r="M617" s="49">
        <v>0</v>
      </c>
      <c r="N617" s="41"/>
      <c r="O617" s="41"/>
      <c r="P617" s="18"/>
      <c r="Q617" s="24">
        <v>0</v>
      </c>
      <c r="R617" s="24"/>
      <c r="S617" s="24">
        <v>0</v>
      </c>
      <c r="T617" s="18"/>
      <c r="U617" s="18"/>
      <c r="V617" s="18"/>
      <c r="W617" s="24">
        <v>0</v>
      </c>
      <c r="X617" s="24"/>
      <c r="Y617" s="49">
        <v>0</v>
      </c>
      <c r="Z617" s="18"/>
      <c r="AA617" s="89"/>
      <c r="AB617" s="18"/>
      <c r="AC617" s="24">
        <v>0</v>
      </c>
      <c r="AD617" s="24"/>
      <c r="AE617" s="49">
        <v>0</v>
      </c>
      <c r="AF617" s="18"/>
      <c r="AG617" s="18"/>
    </row>
    <row r="618" spans="1:33" ht="63">
      <c r="A618" s="8" t="s">
        <v>806</v>
      </c>
      <c r="B618" s="7" t="s">
        <v>1412</v>
      </c>
      <c r="C618" s="15" t="s">
        <v>1413</v>
      </c>
      <c r="D618" s="18">
        <v>4</v>
      </c>
      <c r="E618" s="24">
        <v>0</v>
      </c>
      <c r="F618" s="24"/>
      <c r="G618" s="24">
        <v>0.14000000000000001</v>
      </c>
      <c r="H618" s="18"/>
      <c r="I618" s="18"/>
      <c r="J618" s="18"/>
      <c r="K618" s="24">
        <v>0</v>
      </c>
      <c r="L618" s="24"/>
      <c r="M618" s="49">
        <v>0</v>
      </c>
      <c r="N618" s="41"/>
      <c r="O618" s="41"/>
      <c r="P618" s="18"/>
      <c r="Q618" s="24">
        <v>0</v>
      </c>
      <c r="R618" s="24"/>
      <c r="S618" s="24">
        <v>0</v>
      </c>
      <c r="T618" s="18"/>
      <c r="U618" s="18"/>
      <c r="V618" s="18"/>
      <c r="W618" s="24">
        <v>0</v>
      </c>
      <c r="X618" s="24"/>
      <c r="Y618" s="49">
        <v>0</v>
      </c>
      <c r="Z618" s="18"/>
      <c r="AA618" s="89"/>
      <c r="AB618" s="18"/>
      <c r="AC618" s="24">
        <v>0</v>
      </c>
      <c r="AD618" s="24"/>
      <c r="AE618" s="49">
        <v>0</v>
      </c>
      <c r="AF618" s="18"/>
      <c r="AG618" s="18"/>
    </row>
    <row r="619" spans="1:33" ht="78.75">
      <c r="A619" s="8" t="s">
        <v>806</v>
      </c>
      <c r="B619" s="7" t="s">
        <v>1414</v>
      </c>
      <c r="C619" s="15" t="s">
        <v>1415</v>
      </c>
      <c r="D619" s="18">
        <v>4</v>
      </c>
      <c r="E619" s="24">
        <v>0</v>
      </c>
      <c r="F619" s="24"/>
      <c r="G619" s="24">
        <v>0.10</v>
      </c>
      <c r="H619" s="18"/>
      <c r="I619" s="18"/>
      <c r="J619" s="18"/>
      <c r="K619" s="24">
        <v>0</v>
      </c>
      <c r="L619" s="24"/>
      <c r="M619" s="49">
        <v>0</v>
      </c>
      <c r="N619" s="41"/>
      <c r="O619" s="41"/>
      <c r="P619" s="18"/>
      <c r="Q619" s="24">
        <v>0</v>
      </c>
      <c r="R619" s="24"/>
      <c r="S619" s="24">
        <v>0</v>
      </c>
      <c r="T619" s="18"/>
      <c r="U619" s="18"/>
      <c r="V619" s="18"/>
      <c r="W619" s="24">
        <v>0</v>
      </c>
      <c r="X619" s="24"/>
      <c r="Y619" s="49">
        <v>0</v>
      </c>
      <c r="Z619" s="18"/>
      <c r="AA619" s="89"/>
      <c r="AB619" s="18"/>
      <c r="AC619" s="24">
        <v>0</v>
      </c>
      <c r="AD619" s="24"/>
      <c r="AE619" s="49">
        <v>0</v>
      </c>
      <c r="AF619" s="18"/>
      <c r="AG619" s="18"/>
    </row>
    <row r="620" spans="1:33" ht="63">
      <c r="A620" s="8" t="s">
        <v>806</v>
      </c>
      <c r="B620" s="7" t="s">
        <v>1416</v>
      </c>
      <c r="C620" s="15" t="s">
        <v>1417</v>
      </c>
      <c r="D620" s="18">
        <v>4</v>
      </c>
      <c r="E620" s="24">
        <v>0</v>
      </c>
      <c r="F620" s="24"/>
      <c r="G620" s="24">
        <v>0.11</v>
      </c>
      <c r="H620" s="18"/>
      <c r="I620" s="18"/>
      <c r="J620" s="18"/>
      <c r="K620" s="24">
        <v>0</v>
      </c>
      <c r="L620" s="24"/>
      <c r="M620" s="49">
        <v>0</v>
      </c>
      <c r="N620" s="41"/>
      <c r="O620" s="41"/>
      <c r="P620" s="18"/>
      <c r="Q620" s="24">
        <v>0</v>
      </c>
      <c r="R620" s="24"/>
      <c r="S620" s="24">
        <v>0</v>
      </c>
      <c r="T620" s="18"/>
      <c r="U620" s="18"/>
      <c r="V620" s="18"/>
      <c r="W620" s="24">
        <v>0</v>
      </c>
      <c r="X620" s="24"/>
      <c r="Y620" s="49">
        <v>0</v>
      </c>
      <c r="Z620" s="18"/>
      <c r="AA620" s="89"/>
      <c r="AB620" s="18"/>
      <c r="AC620" s="24">
        <v>0</v>
      </c>
      <c r="AD620" s="24"/>
      <c r="AE620" s="49">
        <v>0</v>
      </c>
      <c r="AF620" s="18"/>
      <c r="AG620" s="18"/>
    </row>
    <row r="621" spans="1:33" ht="63">
      <c r="A621" s="8" t="s">
        <v>806</v>
      </c>
      <c r="B621" s="7" t="s">
        <v>1418</v>
      </c>
      <c r="C621" s="15" t="s">
        <v>1419</v>
      </c>
      <c r="D621" s="18">
        <v>4</v>
      </c>
      <c r="E621" s="24">
        <v>0</v>
      </c>
      <c r="F621" s="24"/>
      <c r="G621" s="24">
        <v>0.04</v>
      </c>
      <c r="H621" s="18"/>
      <c r="I621" s="18"/>
      <c r="J621" s="18"/>
      <c r="K621" s="24">
        <v>0</v>
      </c>
      <c r="L621" s="24"/>
      <c r="M621" s="49">
        <v>0</v>
      </c>
      <c r="N621" s="41"/>
      <c r="O621" s="41"/>
      <c r="P621" s="18"/>
      <c r="Q621" s="24">
        <v>0</v>
      </c>
      <c r="R621" s="24"/>
      <c r="S621" s="24">
        <v>0</v>
      </c>
      <c r="T621" s="18"/>
      <c r="U621" s="18"/>
      <c r="V621" s="18"/>
      <c r="W621" s="24">
        <v>0</v>
      </c>
      <c r="X621" s="24"/>
      <c r="Y621" s="49">
        <v>0</v>
      </c>
      <c r="Z621" s="18"/>
      <c r="AA621" s="89"/>
      <c r="AB621" s="18"/>
      <c r="AC621" s="24">
        <v>0</v>
      </c>
      <c r="AD621" s="24"/>
      <c r="AE621" s="49">
        <v>0</v>
      </c>
      <c r="AF621" s="18"/>
      <c r="AG621" s="18"/>
    </row>
    <row r="622" spans="1:33" ht="78.75">
      <c r="A622" s="8" t="s">
        <v>806</v>
      </c>
      <c r="B622" s="7" t="s">
        <v>1420</v>
      </c>
      <c r="C622" s="15" t="s">
        <v>1421</v>
      </c>
      <c r="D622" s="18">
        <v>4</v>
      </c>
      <c r="E622" s="24">
        <v>0</v>
      </c>
      <c r="F622" s="24"/>
      <c r="G622" s="24">
        <v>0.05</v>
      </c>
      <c r="H622" s="18"/>
      <c r="I622" s="18"/>
      <c r="J622" s="18"/>
      <c r="K622" s="24">
        <v>0</v>
      </c>
      <c r="L622" s="24"/>
      <c r="M622" s="49">
        <v>0</v>
      </c>
      <c r="N622" s="41"/>
      <c r="O622" s="41"/>
      <c r="P622" s="18"/>
      <c r="Q622" s="24">
        <v>0</v>
      </c>
      <c r="R622" s="24"/>
      <c r="S622" s="24">
        <v>0</v>
      </c>
      <c r="T622" s="18"/>
      <c r="U622" s="18"/>
      <c r="V622" s="18"/>
      <c r="W622" s="24">
        <v>0</v>
      </c>
      <c r="X622" s="24"/>
      <c r="Y622" s="49">
        <v>0</v>
      </c>
      <c r="Z622" s="18"/>
      <c r="AA622" s="89"/>
      <c r="AB622" s="18"/>
      <c r="AC622" s="24">
        <v>0</v>
      </c>
      <c r="AD622" s="24"/>
      <c r="AE622" s="49">
        <v>0</v>
      </c>
      <c r="AF622" s="18"/>
      <c r="AG622" s="18"/>
    </row>
    <row r="623" spans="1:33" ht="47.25">
      <c r="A623" s="8" t="s">
        <v>806</v>
      </c>
      <c r="B623" s="7" t="s">
        <v>1422</v>
      </c>
      <c r="C623" s="15" t="s">
        <v>749</v>
      </c>
      <c r="D623" s="18">
        <v>4</v>
      </c>
      <c r="E623" s="24">
        <v>0</v>
      </c>
      <c r="F623" s="24"/>
      <c r="G623" s="24">
        <v>1.5</v>
      </c>
      <c r="H623" s="18"/>
      <c r="I623" s="18"/>
      <c r="J623" s="18"/>
      <c r="K623" s="24">
        <v>0</v>
      </c>
      <c r="L623" s="24"/>
      <c r="M623" s="49">
        <v>0</v>
      </c>
      <c r="N623" s="41"/>
      <c r="O623" s="41"/>
      <c r="P623" s="18"/>
      <c r="Q623" s="24">
        <v>0</v>
      </c>
      <c r="R623" s="24"/>
      <c r="S623" s="24">
        <v>0</v>
      </c>
      <c r="T623" s="18"/>
      <c r="U623" s="18"/>
      <c r="V623" s="18"/>
      <c r="W623" s="24">
        <v>0</v>
      </c>
      <c r="X623" s="24"/>
      <c r="Y623" s="49">
        <v>0</v>
      </c>
      <c r="Z623" s="18"/>
      <c r="AA623" s="89"/>
      <c r="AB623" s="18"/>
      <c r="AC623" s="24">
        <v>0</v>
      </c>
      <c r="AD623" s="24"/>
      <c r="AE623" s="49">
        <v>0</v>
      </c>
      <c r="AF623" s="18"/>
      <c r="AG623" s="18"/>
    </row>
    <row r="624" spans="1:33" ht="47.25">
      <c r="A624" s="8" t="s">
        <v>806</v>
      </c>
      <c r="B624" s="7" t="s">
        <v>645</v>
      </c>
      <c r="C624" s="15" t="s">
        <v>750</v>
      </c>
      <c r="D624" s="18"/>
      <c r="E624" s="24">
        <v>0</v>
      </c>
      <c r="F624" s="24"/>
      <c r="G624" s="24">
        <v>0</v>
      </c>
      <c r="H624" s="18"/>
      <c r="I624" s="18"/>
      <c r="J624" s="18"/>
      <c r="K624" s="24">
        <v>0</v>
      </c>
      <c r="L624" s="24"/>
      <c r="M624" s="49">
        <v>0</v>
      </c>
      <c r="N624" s="41"/>
      <c r="O624" s="41"/>
      <c r="P624" s="18">
        <v>4</v>
      </c>
      <c r="Q624" s="24">
        <v>0.25</v>
      </c>
      <c r="R624" s="24"/>
      <c r="S624" s="24">
        <v>0.36</v>
      </c>
      <c r="T624" s="18"/>
      <c r="U624" s="18"/>
      <c r="V624" s="18"/>
      <c r="W624" s="24">
        <v>0</v>
      </c>
      <c r="X624" s="24"/>
      <c r="Y624" s="49">
        <v>0</v>
      </c>
      <c r="Z624" s="18"/>
      <c r="AA624" s="89"/>
      <c r="AB624" s="18"/>
      <c r="AC624" s="24">
        <v>0</v>
      </c>
      <c r="AD624" s="24"/>
      <c r="AE624" s="49">
        <v>0</v>
      </c>
      <c r="AF624" s="18"/>
      <c r="AG624" s="18"/>
    </row>
    <row r="625" spans="1:33" ht="47.25">
      <c r="A625" s="8" t="s">
        <v>806</v>
      </c>
      <c r="B625" s="7" t="s">
        <v>1423</v>
      </c>
      <c r="C625" s="15" t="s">
        <v>1424</v>
      </c>
      <c r="D625" s="18">
        <v>4</v>
      </c>
      <c r="E625" s="24">
        <v>0</v>
      </c>
      <c r="F625" s="24"/>
      <c r="G625" s="24">
        <v>0</v>
      </c>
      <c r="H625" s="18"/>
      <c r="I625" s="18"/>
      <c r="J625" s="18"/>
      <c r="K625" s="24">
        <v>0</v>
      </c>
      <c r="L625" s="24"/>
      <c r="M625" s="49">
        <v>0</v>
      </c>
      <c r="N625" s="41"/>
      <c r="O625" s="41"/>
      <c r="P625" s="18"/>
      <c r="Q625" s="24">
        <v>0</v>
      </c>
      <c r="R625" s="24"/>
      <c r="S625" s="24">
        <v>0</v>
      </c>
      <c r="T625" s="18"/>
      <c r="U625" s="18"/>
      <c r="V625" s="18"/>
      <c r="W625" s="24">
        <v>0</v>
      </c>
      <c r="X625" s="24"/>
      <c r="Y625" s="49">
        <v>0</v>
      </c>
      <c r="Z625" s="18"/>
      <c r="AA625" s="89"/>
      <c r="AB625" s="18"/>
      <c r="AC625" s="24">
        <v>0</v>
      </c>
      <c r="AD625" s="24"/>
      <c r="AE625" s="49">
        <v>0</v>
      </c>
      <c r="AF625" s="18"/>
      <c r="AG625" s="18"/>
    </row>
    <row r="626" spans="1:33" ht="94.5">
      <c r="A626" s="8" t="s">
        <v>806</v>
      </c>
      <c r="B626" s="7" t="s">
        <v>1425</v>
      </c>
      <c r="C626" s="15" t="s">
        <v>2500</v>
      </c>
      <c r="D626" s="18"/>
      <c r="E626" s="24">
        <v>0</v>
      </c>
      <c r="F626" s="24"/>
      <c r="G626" s="24">
        <v>0</v>
      </c>
      <c r="H626" s="18"/>
      <c r="I626" s="18"/>
      <c r="J626" s="18"/>
      <c r="K626" s="24">
        <v>0</v>
      </c>
      <c r="L626" s="24"/>
      <c r="M626" s="49">
        <v>0</v>
      </c>
      <c r="N626" s="41"/>
      <c r="O626" s="41"/>
      <c r="P626" s="18"/>
      <c r="Q626" s="24">
        <v>0</v>
      </c>
      <c r="R626" s="24"/>
      <c r="S626" s="24">
        <v>0</v>
      </c>
      <c r="T626" s="18"/>
      <c r="U626" s="18"/>
      <c r="V626" s="18"/>
      <c r="W626" s="24">
        <v>0</v>
      </c>
      <c r="X626" s="24"/>
      <c r="Y626" s="49">
        <v>0</v>
      </c>
      <c r="Z626" s="18"/>
      <c r="AA626" s="89"/>
      <c r="AB626" s="18"/>
      <c r="AC626" s="24">
        <v>0</v>
      </c>
      <c r="AD626" s="24"/>
      <c r="AE626" s="49">
        <v>0</v>
      </c>
      <c r="AF626" s="18"/>
      <c r="AG626" s="18"/>
    </row>
    <row r="627" spans="1:33" ht="78.75">
      <c r="A627" s="8" t="s">
        <v>806</v>
      </c>
      <c r="B627" s="7" t="s">
        <v>1426</v>
      </c>
      <c r="C627" s="15" t="s">
        <v>2501</v>
      </c>
      <c r="D627" s="18"/>
      <c r="E627" s="24">
        <v>0</v>
      </c>
      <c r="F627" s="24"/>
      <c r="G627" s="24">
        <v>0</v>
      </c>
      <c r="H627" s="18"/>
      <c r="I627" s="18"/>
      <c r="J627" s="18">
        <v>4</v>
      </c>
      <c r="K627" s="24">
        <v>0.25</v>
      </c>
      <c r="L627" s="24"/>
      <c r="M627" s="49">
        <v>0.070000000000000007</v>
      </c>
      <c r="N627" s="41"/>
      <c r="O627" s="41"/>
      <c r="P627" s="18"/>
      <c r="Q627" s="24">
        <v>0</v>
      </c>
      <c r="R627" s="24"/>
      <c r="S627" s="24">
        <v>0</v>
      </c>
      <c r="T627" s="18"/>
      <c r="U627" s="18"/>
      <c r="V627" s="18"/>
      <c r="W627" s="24">
        <v>0</v>
      </c>
      <c r="X627" s="24"/>
      <c r="Y627" s="49">
        <v>0</v>
      </c>
      <c r="Z627" s="18"/>
      <c r="AA627" s="89"/>
      <c r="AB627" s="18"/>
      <c r="AC627" s="24">
        <v>0</v>
      </c>
      <c r="AD627" s="24"/>
      <c r="AE627" s="49">
        <v>0</v>
      </c>
      <c r="AF627" s="18"/>
      <c r="AG627" s="18"/>
    </row>
    <row r="628" spans="1:33" ht="78.75">
      <c r="A628" s="8" t="s">
        <v>806</v>
      </c>
      <c r="B628" s="7" t="s">
        <v>1427</v>
      </c>
      <c r="C628" s="15" t="s">
        <v>2502</v>
      </c>
      <c r="D628" s="18"/>
      <c r="E628" s="24">
        <v>0</v>
      </c>
      <c r="F628" s="24"/>
      <c r="G628" s="24">
        <v>0</v>
      </c>
      <c r="H628" s="18"/>
      <c r="I628" s="18"/>
      <c r="J628" s="18">
        <v>4</v>
      </c>
      <c r="K628" s="24">
        <v>0.25</v>
      </c>
      <c r="L628" s="24"/>
      <c r="M628" s="49">
        <v>3.53</v>
      </c>
      <c r="N628" s="41"/>
      <c r="O628" s="41"/>
      <c r="P628" s="18"/>
      <c r="Q628" s="24">
        <v>0</v>
      </c>
      <c r="R628" s="24"/>
      <c r="S628" s="24">
        <v>0</v>
      </c>
      <c r="T628" s="18"/>
      <c r="U628" s="18"/>
      <c r="V628" s="18"/>
      <c r="W628" s="24">
        <v>0</v>
      </c>
      <c r="X628" s="24"/>
      <c r="Y628" s="49">
        <v>0</v>
      </c>
      <c r="Z628" s="18"/>
      <c r="AA628" s="89"/>
      <c r="AB628" s="18"/>
      <c r="AC628" s="24">
        <v>0</v>
      </c>
      <c r="AD628" s="24"/>
      <c r="AE628" s="49">
        <v>0</v>
      </c>
      <c r="AF628" s="18"/>
      <c r="AG628" s="18"/>
    </row>
    <row r="629" spans="1:33" ht="47.25">
      <c r="A629" s="8" t="s">
        <v>806</v>
      </c>
      <c r="B629" s="7" t="s">
        <v>646</v>
      </c>
      <c r="C629" s="15" t="s">
        <v>339</v>
      </c>
      <c r="D629" s="18"/>
      <c r="E629" s="24">
        <v>0</v>
      </c>
      <c r="F629" s="24"/>
      <c r="G629" s="24">
        <v>0</v>
      </c>
      <c r="H629" s="18"/>
      <c r="I629" s="18"/>
      <c r="J629" s="18"/>
      <c r="K629" s="24">
        <v>0</v>
      </c>
      <c r="L629" s="24"/>
      <c r="M629" s="49">
        <v>0</v>
      </c>
      <c r="N629" s="41"/>
      <c r="O629" s="41"/>
      <c r="P629" s="18">
        <v>4</v>
      </c>
      <c r="Q629" s="24">
        <v>0.80</v>
      </c>
      <c r="R629" s="24"/>
      <c r="S629" s="24">
        <v>0.30000000000000004</v>
      </c>
      <c r="T629" s="18"/>
      <c r="U629" s="18"/>
      <c r="V629" s="18"/>
      <c r="W629" s="24">
        <v>0</v>
      </c>
      <c r="X629" s="24"/>
      <c r="Y629" s="49">
        <v>0</v>
      </c>
      <c r="Z629" s="18"/>
      <c r="AA629" s="89"/>
      <c r="AB629" s="18"/>
      <c r="AC629" s="24">
        <v>0</v>
      </c>
      <c r="AD629" s="24"/>
      <c r="AE629" s="49">
        <v>0</v>
      </c>
      <c r="AF629" s="18"/>
      <c r="AG629" s="18"/>
    </row>
    <row r="630" spans="1:33" ht="47.25">
      <c r="A630" s="8" t="s">
        <v>806</v>
      </c>
      <c r="B630" s="7" t="s">
        <v>1428</v>
      </c>
      <c r="C630" s="15" t="s">
        <v>1429</v>
      </c>
      <c r="D630" s="18">
        <v>4</v>
      </c>
      <c r="E630" s="24">
        <v>0.16</v>
      </c>
      <c r="F630" s="24"/>
      <c r="G630" s="24">
        <v>0.40</v>
      </c>
      <c r="H630" s="18"/>
      <c r="I630" s="18"/>
      <c r="J630" s="18"/>
      <c r="K630" s="24">
        <v>0</v>
      </c>
      <c r="L630" s="24"/>
      <c r="M630" s="49">
        <v>0</v>
      </c>
      <c r="N630" s="41"/>
      <c r="O630" s="41"/>
      <c r="P630" s="18"/>
      <c r="Q630" s="24">
        <v>0</v>
      </c>
      <c r="R630" s="24"/>
      <c r="S630" s="24">
        <v>0</v>
      </c>
      <c r="T630" s="18"/>
      <c r="U630" s="18"/>
      <c r="V630" s="18"/>
      <c r="W630" s="24">
        <v>0</v>
      </c>
      <c r="X630" s="24"/>
      <c r="Y630" s="49">
        <v>0</v>
      </c>
      <c r="Z630" s="18"/>
      <c r="AA630" s="89"/>
      <c r="AB630" s="18"/>
      <c r="AC630" s="24">
        <v>0</v>
      </c>
      <c r="AD630" s="24"/>
      <c r="AE630" s="49">
        <v>0</v>
      </c>
      <c r="AF630" s="18"/>
      <c r="AG630" s="18"/>
    </row>
    <row r="631" spans="1:33" ht="47.25">
      <c r="A631" s="8" t="s">
        <v>806</v>
      </c>
      <c r="B631" s="7" t="s">
        <v>1430</v>
      </c>
      <c r="C631" s="15" t="s">
        <v>1431</v>
      </c>
      <c r="D631" s="18">
        <v>4</v>
      </c>
      <c r="E631" s="24">
        <v>0.16</v>
      </c>
      <c r="F631" s="24"/>
      <c r="G631" s="24">
        <v>0.40</v>
      </c>
      <c r="H631" s="18"/>
      <c r="I631" s="18"/>
      <c r="J631" s="18"/>
      <c r="K631" s="24">
        <v>0</v>
      </c>
      <c r="L631" s="24"/>
      <c r="M631" s="49">
        <v>0</v>
      </c>
      <c r="N631" s="41"/>
      <c r="O631" s="41"/>
      <c r="P631" s="18"/>
      <c r="Q631" s="24">
        <v>0</v>
      </c>
      <c r="R631" s="24"/>
      <c r="S631" s="24">
        <v>0</v>
      </c>
      <c r="T631" s="18"/>
      <c r="U631" s="18"/>
      <c r="V631" s="18"/>
      <c r="W631" s="24">
        <v>0</v>
      </c>
      <c r="X631" s="24"/>
      <c r="Y631" s="49">
        <v>0</v>
      </c>
      <c r="Z631" s="18"/>
      <c r="AA631" s="89"/>
      <c r="AB631" s="18"/>
      <c r="AC631" s="24">
        <v>0</v>
      </c>
      <c r="AD631" s="24"/>
      <c r="AE631" s="49">
        <v>0</v>
      </c>
      <c r="AF631" s="18"/>
      <c r="AG631" s="18"/>
    </row>
    <row r="632" spans="1:33" ht="63">
      <c r="A632" s="8" t="s">
        <v>806</v>
      </c>
      <c r="B632" s="7" t="s">
        <v>1432</v>
      </c>
      <c r="C632" s="15" t="s">
        <v>1433</v>
      </c>
      <c r="D632" s="18">
        <v>4</v>
      </c>
      <c r="E632" s="24">
        <v>0</v>
      </c>
      <c r="F632" s="24"/>
      <c r="G632" s="24">
        <v>0.74</v>
      </c>
      <c r="H632" s="18"/>
      <c r="I632" s="18"/>
      <c r="J632" s="18"/>
      <c r="K632" s="24">
        <v>0</v>
      </c>
      <c r="L632" s="24"/>
      <c r="M632" s="49">
        <v>0</v>
      </c>
      <c r="N632" s="41"/>
      <c r="O632" s="41"/>
      <c r="P632" s="18"/>
      <c r="Q632" s="24">
        <v>0</v>
      </c>
      <c r="R632" s="24"/>
      <c r="S632" s="24">
        <v>0</v>
      </c>
      <c r="T632" s="18"/>
      <c r="U632" s="18"/>
      <c r="V632" s="18"/>
      <c r="W632" s="24">
        <v>0</v>
      </c>
      <c r="X632" s="24"/>
      <c r="Y632" s="49">
        <v>0</v>
      </c>
      <c r="Z632" s="18"/>
      <c r="AA632" s="89"/>
      <c r="AB632" s="18"/>
      <c r="AC632" s="24">
        <v>0</v>
      </c>
      <c r="AD632" s="24"/>
      <c r="AE632" s="49">
        <v>0</v>
      </c>
      <c r="AF632" s="18"/>
      <c r="AG632" s="18"/>
    </row>
    <row r="633" spans="1:33" ht="47.25">
      <c r="A633" s="8" t="s">
        <v>806</v>
      </c>
      <c r="B633" s="7" t="s">
        <v>647</v>
      </c>
      <c r="C633" s="15" t="s">
        <v>340</v>
      </c>
      <c r="D633" s="18"/>
      <c r="E633" s="24">
        <v>0</v>
      </c>
      <c r="F633" s="24"/>
      <c r="G633" s="24">
        <v>0</v>
      </c>
      <c r="H633" s="18"/>
      <c r="I633" s="18"/>
      <c r="J633" s="18"/>
      <c r="K633" s="24">
        <v>0</v>
      </c>
      <c r="L633" s="24"/>
      <c r="M633" s="49">
        <v>0</v>
      </c>
      <c r="N633" s="41"/>
      <c r="O633" s="41"/>
      <c r="P633" s="18"/>
      <c r="Q633" s="24">
        <v>0</v>
      </c>
      <c r="R633" s="24"/>
      <c r="S633" s="24">
        <v>0</v>
      </c>
      <c r="T633" s="18"/>
      <c r="U633" s="18"/>
      <c r="V633" s="18">
        <v>4</v>
      </c>
      <c r="W633" s="24">
        <v>0.16</v>
      </c>
      <c r="X633" s="24"/>
      <c r="Y633" s="49">
        <v>0.5</v>
      </c>
      <c r="Z633" s="18"/>
      <c r="AA633" s="89"/>
      <c r="AB633" s="18"/>
      <c r="AC633" s="24">
        <v>0</v>
      </c>
      <c r="AD633" s="24"/>
      <c r="AE633" s="49">
        <v>0</v>
      </c>
      <c r="AF633" s="18"/>
      <c r="AG633" s="18"/>
    </row>
    <row r="634" spans="1:33" ht="47.25">
      <c r="A634" s="8" t="s">
        <v>806</v>
      </c>
      <c r="B634" s="7" t="s">
        <v>648</v>
      </c>
      <c r="C634" s="15" t="s">
        <v>341</v>
      </c>
      <c r="D634" s="18"/>
      <c r="E634" s="24">
        <v>0</v>
      </c>
      <c r="F634" s="24"/>
      <c r="G634" s="24">
        <v>0</v>
      </c>
      <c r="H634" s="18"/>
      <c r="I634" s="18"/>
      <c r="J634" s="18"/>
      <c r="K634" s="24">
        <v>0</v>
      </c>
      <c r="L634" s="24"/>
      <c r="M634" s="49">
        <v>0</v>
      </c>
      <c r="N634" s="41"/>
      <c r="O634" s="41"/>
      <c r="P634" s="18">
        <v>4</v>
      </c>
      <c r="Q634" s="24">
        <v>0.16</v>
      </c>
      <c r="R634" s="24"/>
      <c r="S634" s="24">
        <v>1.20</v>
      </c>
      <c r="T634" s="18"/>
      <c r="U634" s="18"/>
      <c r="V634" s="18"/>
      <c r="W634" s="24">
        <v>0</v>
      </c>
      <c r="X634" s="24"/>
      <c r="Y634" s="49">
        <v>0</v>
      </c>
      <c r="Z634" s="18"/>
      <c r="AA634" s="89"/>
      <c r="AB634" s="18"/>
      <c r="AC634" s="24">
        <v>0</v>
      </c>
      <c r="AD634" s="24"/>
      <c r="AE634" s="49">
        <v>0</v>
      </c>
      <c r="AF634" s="18"/>
      <c r="AG634" s="18"/>
    </row>
    <row r="635" spans="1:33" ht="63">
      <c r="A635" s="8" t="s">
        <v>806</v>
      </c>
      <c r="B635" s="7" t="s">
        <v>142</v>
      </c>
      <c r="C635" s="15" t="s">
        <v>342</v>
      </c>
      <c r="D635" s="18"/>
      <c r="E635" s="24">
        <v>0</v>
      </c>
      <c r="F635" s="24"/>
      <c r="G635" s="24">
        <v>0</v>
      </c>
      <c r="H635" s="18"/>
      <c r="I635" s="18"/>
      <c r="J635" s="18"/>
      <c r="K635" s="24">
        <v>0</v>
      </c>
      <c r="L635" s="24"/>
      <c r="M635" s="49">
        <v>0</v>
      </c>
      <c r="N635" s="41"/>
      <c r="O635" s="41"/>
      <c r="P635" s="18">
        <v>4</v>
      </c>
      <c r="Q635" s="24">
        <v>0.25</v>
      </c>
      <c r="R635" s="24"/>
      <c r="S635" s="24">
        <v>1.0429999999999999</v>
      </c>
      <c r="T635" s="18"/>
      <c r="U635" s="18"/>
      <c r="V635" s="18"/>
      <c r="W635" s="24">
        <v>0</v>
      </c>
      <c r="X635" s="24"/>
      <c r="Y635" s="49">
        <v>0</v>
      </c>
      <c r="Z635" s="18"/>
      <c r="AA635" s="89"/>
      <c r="AB635" s="18"/>
      <c r="AC635" s="24">
        <v>0</v>
      </c>
      <c r="AD635" s="24"/>
      <c r="AE635" s="49">
        <v>0</v>
      </c>
      <c r="AF635" s="18"/>
      <c r="AG635" s="18"/>
    </row>
    <row r="636" spans="1:33" ht="47.25">
      <c r="A636" s="8" t="s">
        <v>806</v>
      </c>
      <c r="B636" s="7" t="s">
        <v>1434</v>
      </c>
      <c r="C636" s="15" t="s">
        <v>1435</v>
      </c>
      <c r="D636" s="18">
        <v>4</v>
      </c>
      <c r="E636" s="24">
        <v>0</v>
      </c>
      <c r="F636" s="24"/>
      <c r="G636" s="24">
        <v>1.35</v>
      </c>
      <c r="H636" s="18"/>
      <c r="I636" s="18"/>
      <c r="J636" s="18"/>
      <c r="K636" s="24">
        <v>0</v>
      </c>
      <c r="L636" s="24"/>
      <c r="M636" s="49">
        <v>0</v>
      </c>
      <c r="N636" s="41"/>
      <c r="O636" s="41"/>
      <c r="P636" s="18"/>
      <c r="Q636" s="24">
        <v>0</v>
      </c>
      <c r="R636" s="24"/>
      <c r="S636" s="24">
        <v>0</v>
      </c>
      <c r="T636" s="18"/>
      <c r="U636" s="18"/>
      <c r="V636" s="18"/>
      <c r="W636" s="24">
        <v>0</v>
      </c>
      <c r="X636" s="24"/>
      <c r="Y636" s="49">
        <v>0</v>
      </c>
      <c r="Z636" s="18"/>
      <c r="AA636" s="89"/>
      <c r="AB636" s="18"/>
      <c r="AC636" s="24">
        <v>0</v>
      </c>
      <c r="AD636" s="24"/>
      <c r="AE636" s="49">
        <v>0</v>
      </c>
      <c r="AF636" s="18"/>
      <c r="AG636" s="18"/>
    </row>
    <row r="637" spans="1:33" ht="47.25">
      <c r="A637" s="8" t="s">
        <v>806</v>
      </c>
      <c r="B637" s="7" t="s">
        <v>649</v>
      </c>
      <c r="C637" s="15" t="s">
        <v>751</v>
      </c>
      <c r="D637" s="18"/>
      <c r="E637" s="24">
        <v>0</v>
      </c>
      <c r="F637" s="24"/>
      <c r="G637" s="24">
        <v>0</v>
      </c>
      <c r="H637" s="18"/>
      <c r="I637" s="18"/>
      <c r="J637" s="18"/>
      <c r="K637" s="24">
        <v>0</v>
      </c>
      <c r="L637" s="24"/>
      <c r="M637" s="49">
        <v>0</v>
      </c>
      <c r="N637" s="41"/>
      <c r="O637" s="41"/>
      <c r="P637" s="18"/>
      <c r="Q637" s="24">
        <v>0</v>
      </c>
      <c r="R637" s="24"/>
      <c r="S637" s="24">
        <v>0</v>
      </c>
      <c r="T637" s="18"/>
      <c r="U637" s="18"/>
      <c r="V637" s="18"/>
      <c r="W637" s="24">
        <v>0</v>
      </c>
      <c r="X637" s="24"/>
      <c r="Y637" s="49">
        <v>0</v>
      </c>
      <c r="Z637" s="18"/>
      <c r="AA637" s="89"/>
      <c r="AB637" s="18">
        <v>4</v>
      </c>
      <c r="AC637" s="24">
        <v>0</v>
      </c>
      <c r="AD637" s="24"/>
      <c r="AE637" s="49">
        <v>0</v>
      </c>
      <c r="AF637" s="18"/>
      <c r="AG637" s="18"/>
    </row>
    <row r="638" spans="1:33" ht="78.75">
      <c r="A638" s="8" t="s">
        <v>806</v>
      </c>
      <c r="B638" s="7" t="s">
        <v>1436</v>
      </c>
      <c r="C638" s="15" t="s">
        <v>2503</v>
      </c>
      <c r="D638" s="18"/>
      <c r="E638" s="24">
        <v>0</v>
      </c>
      <c r="F638" s="24"/>
      <c r="G638" s="24">
        <v>0</v>
      </c>
      <c r="H638" s="18"/>
      <c r="I638" s="18"/>
      <c r="J638" s="18">
        <v>4</v>
      </c>
      <c r="K638" s="24">
        <v>0.10</v>
      </c>
      <c r="L638" s="24"/>
      <c r="M638" s="49">
        <v>0.30</v>
      </c>
      <c r="N638" s="41"/>
      <c r="O638" s="41"/>
      <c r="P638" s="18"/>
      <c r="Q638" s="24">
        <v>0</v>
      </c>
      <c r="R638" s="24"/>
      <c r="S638" s="24">
        <v>0</v>
      </c>
      <c r="T638" s="18"/>
      <c r="U638" s="18"/>
      <c r="V638" s="18"/>
      <c r="W638" s="24">
        <v>0</v>
      </c>
      <c r="X638" s="24"/>
      <c r="Y638" s="49">
        <v>0</v>
      </c>
      <c r="Z638" s="18"/>
      <c r="AA638" s="89"/>
      <c r="AB638" s="18"/>
      <c r="AC638" s="24">
        <v>0</v>
      </c>
      <c r="AD638" s="24"/>
      <c r="AE638" s="49">
        <v>0</v>
      </c>
      <c r="AF638" s="18"/>
      <c r="AG638" s="18"/>
    </row>
    <row r="639" spans="1:33" ht="47.25">
      <c r="A639" s="8" t="s">
        <v>806</v>
      </c>
      <c r="B639" s="7" t="s">
        <v>1437</v>
      </c>
      <c r="C639" s="15" t="s">
        <v>1438</v>
      </c>
      <c r="D639" s="18"/>
      <c r="E639" s="24">
        <v>0</v>
      </c>
      <c r="F639" s="24"/>
      <c r="G639" s="24">
        <v>0</v>
      </c>
      <c r="H639" s="18"/>
      <c r="I639" s="18"/>
      <c r="J639" s="18"/>
      <c r="K639" s="24">
        <v>0</v>
      </c>
      <c r="L639" s="24"/>
      <c r="M639" s="49">
        <v>0</v>
      </c>
      <c r="N639" s="41"/>
      <c r="O639" s="41"/>
      <c r="P639" s="18">
        <v>4</v>
      </c>
      <c r="Q639" s="24">
        <v>0.40</v>
      </c>
      <c r="R639" s="24"/>
      <c r="S639" s="24">
        <v>0.40</v>
      </c>
      <c r="T639" s="18"/>
      <c r="U639" s="18"/>
      <c r="V639" s="18"/>
      <c r="W639" s="24">
        <v>0</v>
      </c>
      <c r="X639" s="24"/>
      <c r="Y639" s="49">
        <v>0</v>
      </c>
      <c r="Z639" s="18"/>
      <c r="AA639" s="89"/>
      <c r="AB639" s="18"/>
      <c r="AC639" s="24">
        <v>0</v>
      </c>
      <c r="AD639" s="24"/>
      <c r="AE639" s="49">
        <v>0</v>
      </c>
      <c r="AF639" s="18"/>
      <c r="AG639" s="18"/>
    </row>
    <row r="640" spans="1:33" ht="47.25">
      <c r="A640" s="8" t="s">
        <v>806</v>
      </c>
      <c r="B640" s="7" t="s">
        <v>1439</v>
      </c>
      <c r="C640" s="15" t="s">
        <v>2504</v>
      </c>
      <c r="D640" s="18"/>
      <c r="E640" s="24">
        <v>0</v>
      </c>
      <c r="F640" s="24"/>
      <c r="G640" s="24">
        <v>0</v>
      </c>
      <c r="H640" s="18"/>
      <c r="I640" s="18"/>
      <c r="J640" s="18">
        <v>4</v>
      </c>
      <c r="K640" s="24">
        <v>1.26</v>
      </c>
      <c r="L640" s="24"/>
      <c r="M640" s="49">
        <v>0.5</v>
      </c>
      <c r="N640" s="41"/>
      <c r="O640" s="41"/>
      <c r="P640" s="18"/>
      <c r="Q640" s="24">
        <v>0</v>
      </c>
      <c r="R640" s="24"/>
      <c r="S640" s="24">
        <v>0</v>
      </c>
      <c r="T640" s="18"/>
      <c r="U640" s="18"/>
      <c r="V640" s="18"/>
      <c r="W640" s="24">
        <v>0</v>
      </c>
      <c r="X640" s="24"/>
      <c r="Y640" s="49">
        <v>0</v>
      </c>
      <c r="Z640" s="18"/>
      <c r="AA640" s="89"/>
      <c r="AB640" s="18"/>
      <c r="AC640" s="24">
        <v>0</v>
      </c>
      <c r="AD640" s="24"/>
      <c r="AE640" s="49">
        <v>0</v>
      </c>
      <c r="AF640" s="18"/>
      <c r="AG640" s="18"/>
    </row>
    <row r="641" spans="1:33" ht="47.25">
      <c r="A641" s="8" t="s">
        <v>806</v>
      </c>
      <c r="B641" s="7" t="s">
        <v>1440</v>
      </c>
      <c r="C641" s="15" t="s">
        <v>1441</v>
      </c>
      <c r="D641" s="18"/>
      <c r="E641" s="24">
        <v>0</v>
      </c>
      <c r="F641" s="24"/>
      <c r="G641" s="24">
        <v>0</v>
      </c>
      <c r="H641" s="18"/>
      <c r="I641" s="18"/>
      <c r="J641" s="18"/>
      <c r="K641" s="24">
        <v>0</v>
      </c>
      <c r="L641" s="24"/>
      <c r="M641" s="49">
        <v>0</v>
      </c>
      <c r="N641" s="41"/>
      <c r="O641" s="41"/>
      <c r="P641" s="18">
        <v>4</v>
      </c>
      <c r="Q641" s="24">
        <v>0.80</v>
      </c>
      <c r="R641" s="24"/>
      <c r="S641" s="24">
        <v>0.40</v>
      </c>
      <c r="T641" s="18"/>
      <c r="U641" s="18"/>
      <c r="V641" s="18"/>
      <c r="W641" s="24">
        <v>0</v>
      </c>
      <c r="X641" s="24"/>
      <c r="Y641" s="49">
        <v>0</v>
      </c>
      <c r="Z641" s="18"/>
      <c r="AA641" s="89"/>
      <c r="AB641" s="18"/>
      <c r="AC641" s="24">
        <v>0</v>
      </c>
      <c r="AD641" s="24"/>
      <c r="AE641" s="49">
        <v>0</v>
      </c>
      <c r="AF641" s="18"/>
      <c r="AG641" s="18"/>
    </row>
    <row r="642" spans="1:33" ht="78.75">
      <c r="A642" s="8" t="s">
        <v>806</v>
      </c>
      <c r="B642" s="7" t="s">
        <v>650</v>
      </c>
      <c r="C642" s="15" t="s">
        <v>343</v>
      </c>
      <c r="D642" s="18"/>
      <c r="E642" s="24">
        <v>0</v>
      </c>
      <c r="F642" s="24"/>
      <c r="G642" s="24">
        <v>0</v>
      </c>
      <c r="H642" s="18"/>
      <c r="I642" s="18"/>
      <c r="J642" s="18"/>
      <c r="K642" s="24">
        <v>0</v>
      </c>
      <c r="L642" s="24"/>
      <c r="M642" s="49">
        <v>0</v>
      </c>
      <c r="N642" s="41"/>
      <c r="O642" s="41"/>
      <c r="P642" s="18">
        <v>4</v>
      </c>
      <c r="Q642" s="24">
        <v>0</v>
      </c>
      <c r="R642" s="24"/>
      <c r="S642" s="24">
        <v>1</v>
      </c>
      <c r="T642" s="18"/>
      <c r="U642" s="18"/>
      <c r="V642" s="18"/>
      <c r="W642" s="24">
        <v>0</v>
      </c>
      <c r="X642" s="24"/>
      <c r="Y642" s="49">
        <v>0</v>
      </c>
      <c r="Z642" s="18"/>
      <c r="AA642" s="89"/>
      <c r="AB642" s="18"/>
      <c r="AC642" s="24">
        <v>0</v>
      </c>
      <c r="AD642" s="24"/>
      <c r="AE642" s="49">
        <v>0</v>
      </c>
      <c r="AF642" s="18"/>
      <c r="AG642" s="18"/>
    </row>
    <row r="643" spans="1:33" ht="47.25">
      <c r="A643" s="8" t="s">
        <v>806</v>
      </c>
      <c r="B643" s="7" t="s">
        <v>1442</v>
      </c>
      <c r="C643" s="15" t="s">
        <v>344</v>
      </c>
      <c r="D643" s="18"/>
      <c r="E643" s="24">
        <v>0</v>
      </c>
      <c r="F643" s="24"/>
      <c r="G643" s="24">
        <v>0</v>
      </c>
      <c r="H643" s="18"/>
      <c r="I643" s="18"/>
      <c r="J643" s="18"/>
      <c r="K643" s="24">
        <v>0</v>
      </c>
      <c r="L643" s="24"/>
      <c r="M643" s="49">
        <v>0</v>
      </c>
      <c r="N643" s="41"/>
      <c r="O643" s="41"/>
      <c r="P643" s="18"/>
      <c r="Q643" s="24">
        <v>0</v>
      </c>
      <c r="R643" s="24"/>
      <c r="S643" s="24">
        <v>0</v>
      </c>
      <c r="T643" s="18"/>
      <c r="U643" s="18"/>
      <c r="V643" s="18">
        <v>4</v>
      </c>
      <c r="W643" s="24">
        <v>0.5</v>
      </c>
      <c r="X643" s="24"/>
      <c r="Y643" s="49">
        <v>0.30</v>
      </c>
      <c r="Z643" s="18"/>
      <c r="AA643" s="89"/>
      <c r="AB643" s="18"/>
      <c r="AC643" s="24">
        <v>0</v>
      </c>
      <c r="AD643" s="24"/>
      <c r="AE643" s="49">
        <v>0</v>
      </c>
      <c r="AF643" s="18"/>
      <c r="AG643" s="18"/>
    </row>
    <row r="644" spans="1:33" ht="31.5">
      <c r="A644" s="8" t="s">
        <v>806</v>
      </c>
      <c r="B644" s="7" t="s">
        <v>1443</v>
      </c>
      <c r="C644" s="15" t="s">
        <v>1444</v>
      </c>
      <c r="D644" s="18">
        <v>4</v>
      </c>
      <c r="E644" s="24">
        <v>0.25</v>
      </c>
      <c r="F644" s="24"/>
      <c r="G644" s="24">
        <v>0.045</v>
      </c>
      <c r="H644" s="18"/>
      <c r="I644" s="18"/>
      <c r="J644" s="18"/>
      <c r="K644" s="24">
        <v>0</v>
      </c>
      <c r="L644" s="24"/>
      <c r="M644" s="49">
        <v>0</v>
      </c>
      <c r="N644" s="41"/>
      <c r="O644" s="41"/>
      <c r="P644" s="18"/>
      <c r="Q644" s="24">
        <v>0</v>
      </c>
      <c r="R644" s="24"/>
      <c r="S644" s="24">
        <v>0</v>
      </c>
      <c r="T644" s="18"/>
      <c r="U644" s="18"/>
      <c r="V644" s="18"/>
      <c r="W644" s="24">
        <v>0</v>
      </c>
      <c r="X644" s="24"/>
      <c r="Y644" s="49">
        <v>0</v>
      </c>
      <c r="Z644" s="18"/>
      <c r="AA644" s="89"/>
      <c r="AB644" s="18"/>
      <c r="AC644" s="24">
        <v>0</v>
      </c>
      <c r="AD644" s="24"/>
      <c r="AE644" s="49">
        <v>0</v>
      </c>
      <c r="AF644" s="18"/>
      <c r="AG644" s="18"/>
    </row>
    <row r="645" spans="1:33" ht="47.25">
      <c r="A645" s="8" t="s">
        <v>806</v>
      </c>
      <c r="B645" s="7" t="s">
        <v>143</v>
      </c>
      <c r="C645" s="15" t="s">
        <v>752</v>
      </c>
      <c r="D645" s="18"/>
      <c r="E645" s="24">
        <v>0</v>
      </c>
      <c r="F645" s="24"/>
      <c r="G645" s="24">
        <v>0</v>
      </c>
      <c r="H645" s="18"/>
      <c r="I645" s="18"/>
      <c r="J645" s="18"/>
      <c r="K645" s="24">
        <v>0</v>
      </c>
      <c r="L645" s="24"/>
      <c r="M645" s="49">
        <v>0</v>
      </c>
      <c r="N645" s="41"/>
      <c r="O645" s="41"/>
      <c r="P645" s="18"/>
      <c r="Q645" s="24">
        <v>0</v>
      </c>
      <c r="R645" s="24"/>
      <c r="S645" s="24">
        <v>0</v>
      </c>
      <c r="T645" s="18"/>
      <c r="U645" s="18"/>
      <c r="V645" s="18"/>
      <c r="W645" s="24">
        <v>0</v>
      </c>
      <c r="X645" s="24"/>
      <c r="Y645" s="49">
        <v>0</v>
      </c>
      <c r="Z645" s="18"/>
      <c r="AA645" s="89"/>
      <c r="AB645" s="18">
        <v>4</v>
      </c>
      <c r="AC645" s="24">
        <v>0.16</v>
      </c>
      <c r="AD645" s="24"/>
      <c r="AE645" s="49">
        <v>0.30</v>
      </c>
      <c r="AF645" s="18"/>
      <c r="AG645" s="18"/>
    </row>
    <row r="646" spans="1:33" ht="47.25">
      <c r="A646" s="8" t="s">
        <v>806</v>
      </c>
      <c r="B646" s="7" t="s">
        <v>1445</v>
      </c>
      <c r="C646" s="15" t="s">
        <v>1446</v>
      </c>
      <c r="D646" s="18"/>
      <c r="E646" s="24">
        <v>0</v>
      </c>
      <c r="F646" s="24"/>
      <c r="G646" s="24">
        <v>0</v>
      </c>
      <c r="H646" s="18"/>
      <c r="I646" s="18"/>
      <c r="J646" s="18">
        <v>4</v>
      </c>
      <c r="K646" s="24">
        <v>2</v>
      </c>
      <c r="L646" s="24"/>
      <c r="M646" s="49">
        <v>0</v>
      </c>
      <c r="N646" s="41"/>
      <c r="O646" s="41"/>
      <c r="P646" s="18"/>
      <c r="Q646" s="24">
        <v>0</v>
      </c>
      <c r="R646" s="24"/>
      <c r="S646" s="24">
        <v>0</v>
      </c>
      <c r="T646" s="18"/>
      <c r="U646" s="18"/>
      <c r="V646" s="18"/>
      <c r="W646" s="24">
        <v>0</v>
      </c>
      <c r="X646" s="24"/>
      <c r="Y646" s="49">
        <v>0</v>
      </c>
      <c r="Z646" s="18"/>
      <c r="AA646" s="89"/>
      <c r="AB646" s="18"/>
      <c r="AC646" s="24">
        <v>0</v>
      </c>
      <c r="AD646" s="24"/>
      <c r="AE646" s="49">
        <v>0</v>
      </c>
      <c r="AF646" s="18"/>
      <c r="AG646" s="18"/>
    </row>
    <row r="647" spans="1:33" ht="63">
      <c r="A647" s="8" t="s">
        <v>806</v>
      </c>
      <c r="B647" s="7" t="s">
        <v>1447</v>
      </c>
      <c r="C647" s="15" t="s">
        <v>1448</v>
      </c>
      <c r="D647" s="18"/>
      <c r="E647" s="24">
        <v>0</v>
      </c>
      <c r="F647" s="24"/>
      <c r="G647" s="24">
        <v>0</v>
      </c>
      <c r="H647" s="18"/>
      <c r="I647" s="18"/>
      <c r="J647" s="18"/>
      <c r="K647" s="24">
        <v>0</v>
      </c>
      <c r="L647" s="24"/>
      <c r="M647" s="49">
        <v>0</v>
      </c>
      <c r="N647" s="41"/>
      <c r="O647" s="41"/>
      <c r="P647" s="18"/>
      <c r="Q647" s="24">
        <v>0</v>
      </c>
      <c r="R647" s="24"/>
      <c r="S647" s="24">
        <v>0</v>
      </c>
      <c r="T647" s="18"/>
      <c r="U647" s="18"/>
      <c r="V647" s="18"/>
      <c r="W647" s="24">
        <v>0</v>
      </c>
      <c r="X647" s="24"/>
      <c r="Y647" s="49">
        <v>0</v>
      </c>
      <c r="Z647" s="18"/>
      <c r="AA647" s="89"/>
      <c r="AB647" s="18"/>
      <c r="AC647" s="24">
        <v>0</v>
      </c>
      <c r="AD647" s="24"/>
      <c r="AE647" s="49">
        <v>0</v>
      </c>
      <c r="AF647" s="18"/>
      <c r="AG647" s="18"/>
    </row>
    <row r="648" spans="1:33" ht="63">
      <c r="A648" s="8" t="s">
        <v>806</v>
      </c>
      <c r="B648" s="7" t="s">
        <v>144</v>
      </c>
      <c r="C648" s="15" t="s">
        <v>345</v>
      </c>
      <c r="D648" s="18"/>
      <c r="E648" s="24">
        <v>0</v>
      </c>
      <c r="F648" s="24"/>
      <c r="G648" s="24">
        <v>0</v>
      </c>
      <c r="H648" s="18"/>
      <c r="I648" s="18"/>
      <c r="J648" s="18"/>
      <c r="K648" s="24">
        <v>0</v>
      </c>
      <c r="L648" s="24"/>
      <c r="M648" s="49">
        <v>0</v>
      </c>
      <c r="N648" s="41"/>
      <c r="O648" s="41"/>
      <c r="P648" s="18">
        <v>4</v>
      </c>
      <c r="Q648" s="24">
        <v>0</v>
      </c>
      <c r="R648" s="24"/>
      <c r="S648" s="24">
        <v>0.72</v>
      </c>
      <c r="T648" s="18"/>
      <c r="U648" s="18"/>
      <c r="V648" s="18"/>
      <c r="W648" s="24">
        <v>0</v>
      </c>
      <c r="X648" s="24"/>
      <c r="Y648" s="49">
        <v>0</v>
      </c>
      <c r="Z648" s="18"/>
      <c r="AA648" s="89"/>
      <c r="AB648" s="18"/>
      <c r="AC648" s="24">
        <v>0</v>
      </c>
      <c r="AD648" s="24"/>
      <c r="AE648" s="49">
        <v>0</v>
      </c>
      <c r="AF648" s="18"/>
      <c r="AG648" s="18"/>
    </row>
    <row r="649" spans="1:33" ht="47.25">
      <c r="A649" s="8" t="s">
        <v>806</v>
      </c>
      <c r="B649" s="7" t="s">
        <v>1449</v>
      </c>
      <c r="C649" s="15" t="s">
        <v>1450</v>
      </c>
      <c r="D649" s="18">
        <v>4</v>
      </c>
      <c r="E649" s="24">
        <v>0</v>
      </c>
      <c r="F649" s="24"/>
      <c r="G649" s="24">
        <v>0.05</v>
      </c>
      <c r="H649" s="18"/>
      <c r="I649" s="18"/>
      <c r="J649" s="18"/>
      <c r="K649" s="24">
        <v>0</v>
      </c>
      <c r="L649" s="24"/>
      <c r="M649" s="49">
        <v>0</v>
      </c>
      <c r="N649" s="41"/>
      <c r="O649" s="41"/>
      <c r="P649" s="18"/>
      <c r="Q649" s="24">
        <v>0</v>
      </c>
      <c r="R649" s="24"/>
      <c r="S649" s="24">
        <v>0</v>
      </c>
      <c r="T649" s="18"/>
      <c r="U649" s="18"/>
      <c r="V649" s="18"/>
      <c r="W649" s="24">
        <v>0</v>
      </c>
      <c r="X649" s="24"/>
      <c r="Y649" s="49">
        <v>0</v>
      </c>
      <c r="Z649" s="18"/>
      <c r="AA649" s="89"/>
      <c r="AB649" s="18"/>
      <c r="AC649" s="24">
        <v>0</v>
      </c>
      <c r="AD649" s="24"/>
      <c r="AE649" s="49">
        <v>0</v>
      </c>
      <c r="AF649" s="18"/>
      <c r="AG649" s="18"/>
    </row>
    <row r="650" spans="1:33" ht="63">
      <c r="A650" s="8" t="s">
        <v>806</v>
      </c>
      <c r="B650" s="7" t="s">
        <v>1451</v>
      </c>
      <c r="C650" s="15" t="s">
        <v>2505</v>
      </c>
      <c r="D650" s="18">
        <v>4</v>
      </c>
      <c r="E650" s="24">
        <v>0.25</v>
      </c>
      <c r="F650" s="24"/>
      <c r="G650" s="24">
        <v>0.60</v>
      </c>
      <c r="H650" s="18"/>
      <c r="I650" s="18"/>
      <c r="J650" s="18"/>
      <c r="K650" s="24">
        <v>0</v>
      </c>
      <c r="L650" s="24"/>
      <c r="M650" s="49">
        <v>0</v>
      </c>
      <c r="N650" s="41"/>
      <c r="O650" s="41"/>
      <c r="P650" s="18"/>
      <c r="Q650" s="24">
        <v>0</v>
      </c>
      <c r="R650" s="24"/>
      <c r="S650" s="24">
        <v>0</v>
      </c>
      <c r="T650" s="18"/>
      <c r="U650" s="18"/>
      <c r="V650" s="18"/>
      <c r="W650" s="24">
        <v>0</v>
      </c>
      <c r="X650" s="24"/>
      <c r="Y650" s="49">
        <v>0</v>
      </c>
      <c r="Z650" s="18"/>
      <c r="AA650" s="89"/>
      <c r="AB650" s="18"/>
      <c r="AC650" s="24">
        <v>0</v>
      </c>
      <c r="AD650" s="24"/>
      <c r="AE650" s="49">
        <v>0</v>
      </c>
      <c r="AF650" s="18"/>
      <c r="AG650" s="18"/>
    </row>
    <row r="651" spans="1:33" ht="63">
      <c r="A651" s="8" t="s">
        <v>806</v>
      </c>
      <c r="B651" s="7" t="s">
        <v>651</v>
      </c>
      <c r="C651" s="15" t="s">
        <v>2506</v>
      </c>
      <c r="D651" s="18"/>
      <c r="E651" s="24">
        <v>0</v>
      </c>
      <c r="F651" s="24"/>
      <c r="G651" s="24">
        <v>0</v>
      </c>
      <c r="H651" s="18"/>
      <c r="I651" s="18"/>
      <c r="J651" s="18"/>
      <c r="K651" s="24">
        <v>0</v>
      </c>
      <c r="L651" s="24"/>
      <c r="M651" s="49">
        <v>0</v>
      </c>
      <c r="N651" s="41"/>
      <c r="O651" s="41"/>
      <c r="P651" s="18"/>
      <c r="Q651" s="24">
        <v>0</v>
      </c>
      <c r="R651" s="24"/>
      <c r="S651" s="24">
        <v>0</v>
      </c>
      <c r="T651" s="18"/>
      <c r="U651" s="18"/>
      <c r="V651" s="18">
        <v>4</v>
      </c>
      <c r="W651" s="24">
        <v>1.26</v>
      </c>
      <c r="X651" s="24"/>
      <c r="Y651" s="49">
        <v>0.5</v>
      </c>
      <c r="Z651" s="18"/>
      <c r="AA651" s="89"/>
      <c r="AB651" s="18"/>
      <c r="AC651" s="24">
        <v>0</v>
      </c>
      <c r="AD651" s="24"/>
      <c r="AE651" s="49">
        <v>0</v>
      </c>
      <c r="AF651" s="18"/>
      <c r="AG651" s="18"/>
    </row>
    <row r="652" spans="1:33" ht="47.25">
      <c r="A652" s="8" t="s">
        <v>806</v>
      </c>
      <c r="B652" s="7" t="s">
        <v>199</v>
      </c>
      <c r="C652" s="15" t="s">
        <v>346</v>
      </c>
      <c r="D652" s="18"/>
      <c r="E652" s="24">
        <v>0</v>
      </c>
      <c r="F652" s="24"/>
      <c r="G652" s="24">
        <v>0</v>
      </c>
      <c r="H652" s="18"/>
      <c r="I652" s="18"/>
      <c r="J652" s="18"/>
      <c r="K652" s="24">
        <v>0</v>
      </c>
      <c r="L652" s="24"/>
      <c r="M652" s="49">
        <v>0</v>
      </c>
      <c r="N652" s="41"/>
      <c r="O652" s="41"/>
      <c r="P652" s="18"/>
      <c r="Q652" s="24">
        <v>0</v>
      </c>
      <c r="R652" s="24"/>
      <c r="S652" s="24">
        <v>0</v>
      </c>
      <c r="T652" s="18"/>
      <c r="U652" s="18"/>
      <c r="V652" s="18">
        <v>4</v>
      </c>
      <c r="W652" s="24">
        <v>0</v>
      </c>
      <c r="X652" s="24"/>
      <c r="Y652" s="49">
        <v>0.54</v>
      </c>
      <c r="Z652" s="18"/>
      <c r="AA652" s="89"/>
      <c r="AB652" s="18"/>
      <c r="AC652" s="24">
        <v>0</v>
      </c>
      <c r="AD652" s="24"/>
      <c r="AE652" s="49">
        <v>0</v>
      </c>
      <c r="AF652" s="18"/>
      <c r="AG652" s="18"/>
    </row>
    <row r="653" spans="1:33" ht="47.25">
      <c r="A653" s="8" t="s">
        <v>806</v>
      </c>
      <c r="B653" s="7" t="s">
        <v>652</v>
      </c>
      <c r="C653" s="15" t="s">
        <v>2507</v>
      </c>
      <c r="D653" s="18"/>
      <c r="E653" s="24">
        <v>0</v>
      </c>
      <c r="F653" s="24"/>
      <c r="G653" s="24">
        <v>0</v>
      </c>
      <c r="H653" s="18"/>
      <c r="I653" s="18"/>
      <c r="J653" s="18"/>
      <c r="K653" s="24">
        <v>0</v>
      </c>
      <c r="L653" s="24"/>
      <c r="M653" s="49">
        <v>0</v>
      </c>
      <c r="N653" s="41"/>
      <c r="O653" s="41"/>
      <c r="P653" s="18"/>
      <c r="Q653" s="24">
        <v>0</v>
      </c>
      <c r="R653" s="24"/>
      <c r="S653" s="24">
        <v>0</v>
      </c>
      <c r="T653" s="18"/>
      <c r="U653" s="18"/>
      <c r="V653" s="18">
        <v>4</v>
      </c>
      <c r="W653" s="24">
        <v>0</v>
      </c>
      <c r="X653" s="24"/>
      <c r="Y653" s="49">
        <v>0.5</v>
      </c>
      <c r="Z653" s="18"/>
      <c r="AA653" s="89"/>
      <c r="AB653" s="18"/>
      <c r="AC653" s="24">
        <v>0</v>
      </c>
      <c r="AD653" s="24"/>
      <c r="AE653" s="49">
        <v>0</v>
      </c>
      <c r="AF653" s="18"/>
      <c r="AG653" s="18"/>
    </row>
    <row r="654" spans="1:33" ht="63">
      <c r="A654" s="8" t="s">
        <v>806</v>
      </c>
      <c r="B654" s="7" t="s">
        <v>653</v>
      </c>
      <c r="C654" s="15" t="s">
        <v>2508</v>
      </c>
      <c r="D654" s="18"/>
      <c r="E654" s="24">
        <v>0</v>
      </c>
      <c r="F654" s="24"/>
      <c r="G654" s="24">
        <v>0</v>
      </c>
      <c r="H654" s="18"/>
      <c r="I654" s="18"/>
      <c r="J654" s="18"/>
      <c r="K654" s="24">
        <v>0</v>
      </c>
      <c r="L654" s="24"/>
      <c r="M654" s="49">
        <v>0</v>
      </c>
      <c r="N654" s="41"/>
      <c r="O654" s="41"/>
      <c r="P654" s="18"/>
      <c r="Q654" s="24">
        <v>0</v>
      </c>
      <c r="R654" s="24"/>
      <c r="S654" s="24">
        <v>0</v>
      </c>
      <c r="T654" s="18"/>
      <c r="U654" s="18"/>
      <c r="V654" s="18">
        <v>4</v>
      </c>
      <c r="W654" s="24">
        <v>0.5</v>
      </c>
      <c r="X654" s="24"/>
      <c r="Y654" s="49">
        <v>0.5</v>
      </c>
      <c r="Z654" s="18"/>
      <c r="AA654" s="89"/>
      <c r="AB654" s="18"/>
      <c r="AC654" s="24">
        <v>0</v>
      </c>
      <c r="AD654" s="24"/>
      <c r="AE654" s="49">
        <v>0</v>
      </c>
      <c r="AF654" s="18"/>
      <c r="AG654" s="18"/>
    </row>
    <row r="655" spans="1:33" ht="47.25">
      <c r="A655" s="8" t="s">
        <v>806</v>
      </c>
      <c r="B655" s="7" t="s">
        <v>200</v>
      </c>
      <c r="C655" s="15" t="s">
        <v>2509</v>
      </c>
      <c r="D655" s="18"/>
      <c r="E655" s="24">
        <v>0</v>
      </c>
      <c r="F655" s="24"/>
      <c r="G655" s="24">
        <v>0</v>
      </c>
      <c r="H655" s="18"/>
      <c r="I655" s="18"/>
      <c r="J655" s="18"/>
      <c r="K655" s="24">
        <v>0</v>
      </c>
      <c r="L655" s="24"/>
      <c r="M655" s="49">
        <v>0</v>
      </c>
      <c r="N655" s="41"/>
      <c r="O655" s="41"/>
      <c r="P655" s="18"/>
      <c r="Q655" s="24">
        <v>0</v>
      </c>
      <c r="R655" s="24"/>
      <c r="S655" s="24">
        <v>0</v>
      </c>
      <c r="T655" s="18"/>
      <c r="U655" s="18"/>
      <c r="V655" s="18">
        <v>4</v>
      </c>
      <c r="W655" s="24">
        <v>0.40</v>
      </c>
      <c r="X655" s="24"/>
      <c r="Y655" s="49">
        <v>0.30</v>
      </c>
      <c r="Z655" s="18"/>
      <c r="AA655" s="89"/>
      <c r="AB655" s="18"/>
      <c r="AC655" s="24">
        <v>0</v>
      </c>
      <c r="AD655" s="24"/>
      <c r="AE655" s="49">
        <v>0</v>
      </c>
      <c r="AF655" s="18"/>
      <c r="AG655" s="18"/>
    </row>
    <row r="656" spans="1:33" ht="63">
      <c r="A656" s="8" t="s">
        <v>806</v>
      </c>
      <c r="B656" s="7" t="s">
        <v>654</v>
      </c>
      <c r="C656" s="15" t="s">
        <v>2510</v>
      </c>
      <c r="D656" s="18"/>
      <c r="E656" s="24">
        <v>0</v>
      </c>
      <c r="F656" s="24"/>
      <c r="G656" s="24">
        <v>0</v>
      </c>
      <c r="H656" s="18"/>
      <c r="I656" s="18"/>
      <c r="J656" s="18"/>
      <c r="K656" s="24">
        <v>0</v>
      </c>
      <c r="L656" s="24"/>
      <c r="M656" s="49">
        <v>0</v>
      </c>
      <c r="N656" s="41"/>
      <c r="O656" s="41"/>
      <c r="P656" s="18"/>
      <c r="Q656" s="24">
        <v>0</v>
      </c>
      <c r="R656" s="24"/>
      <c r="S656" s="24">
        <v>0</v>
      </c>
      <c r="T656" s="18"/>
      <c r="U656" s="18"/>
      <c r="V656" s="18">
        <v>4</v>
      </c>
      <c r="W656" s="24">
        <v>0</v>
      </c>
      <c r="X656" s="24"/>
      <c r="Y656" s="49">
        <v>1.40</v>
      </c>
      <c r="Z656" s="18"/>
      <c r="AA656" s="89"/>
      <c r="AB656" s="18"/>
      <c r="AC656" s="24">
        <v>0</v>
      </c>
      <c r="AD656" s="24"/>
      <c r="AE656" s="49">
        <v>0</v>
      </c>
      <c r="AF656" s="18"/>
      <c r="AG656" s="18"/>
    </row>
    <row r="657" spans="1:33" ht="63">
      <c r="A657" s="8" t="s">
        <v>806</v>
      </c>
      <c r="B657" s="7" t="s">
        <v>242</v>
      </c>
      <c r="C657" s="15" t="s">
        <v>347</v>
      </c>
      <c r="D657" s="18"/>
      <c r="E657" s="24">
        <v>0</v>
      </c>
      <c r="F657" s="24"/>
      <c r="G657" s="24">
        <v>0</v>
      </c>
      <c r="H657" s="18"/>
      <c r="I657" s="18"/>
      <c r="J657" s="18"/>
      <c r="K657" s="24">
        <v>0</v>
      </c>
      <c r="L657" s="24"/>
      <c r="M657" s="49">
        <v>0</v>
      </c>
      <c r="N657" s="41"/>
      <c r="O657" s="41"/>
      <c r="P657" s="18"/>
      <c r="Q657" s="24">
        <v>0</v>
      </c>
      <c r="R657" s="24"/>
      <c r="S657" s="24">
        <v>0</v>
      </c>
      <c r="T657" s="18"/>
      <c r="U657" s="18"/>
      <c r="V657" s="18"/>
      <c r="W657" s="24">
        <v>0</v>
      </c>
      <c r="X657" s="24"/>
      <c r="Y657" s="49">
        <v>0</v>
      </c>
      <c r="Z657" s="18"/>
      <c r="AA657" s="89"/>
      <c r="AB657" s="18"/>
      <c r="AC657" s="24">
        <v>0</v>
      </c>
      <c r="AD657" s="24"/>
      <c r="AE657" s="49">
        <v>0</v>
      </c>
      <c r="AF657" s="18"/>
      <c r="AG657" s="18"/>
    </row>
    <row r="658" spans="1:33" ht="31.5">
      <c r="A658" s="8" t="s">
        <v>806</v>
      </c>
      <c r="B658" s="7" t="s">
        <v>655</v>
      </c>
      <c r="C658" s="15" t="s">
        <v>753</v>
      </c>
      <c r="D658" s="18"/>
      <c r="E658" s="24">
        <v>0</v>
      </c>
      <c r="F658" s="24"/>
      <c r="G658" s="24">
        <v>0</v>
      </c>
      <c r="H658" s="18"/>
      <c r="I658" s="18"/>
      <c r="J658" s="18"/>
      <c r="K658" s="24">
        <v>0</v>
      </c>
      <c r="L658" s="24"/>
      <c r="M658" s="49">
        <v>0</v>
      </c>
      <c r="N658" s="41"/>
      <c r="O658" s="41"/>
      <c r="P658" s="18"/>
      <c r="Q658" s="24">
        <v>0</v>
      </c>
      <c r="R658" s="24"/>
      <c r="S658" s="24">
        <v>0</v>
      </c>
      <c r="T658" s="18"/>
      <c r="U658" s="18"/>
      <c r="V658" s="18"/>
      <c r="W658" s="24">
        <v>0</v>
      </c>
      <c r="X658" s="24"/>
      <c r="Y658" s="49">
        <v>0</v>
      </c>
      <c r="Z658" s="18"/>
      <c r="AA658" s="89"/>
      <c r="AB658" s="18">
        <v>4</v>
      </c>
      <c r="AC658" s="24">
        <v>0</v>
      </c>
      <c r="AD658" s="24"/>
      <c r="AE658" s="49">
        <v>0</v>
      </c>
      <c r="AF658" s="18"/>
      <c r="AG658" s="18"/>
    </row>
    <row r="659" spans="1:33" ht="78.75">
      <c r="A659" s="8" t="s">
        <v>806</v>
      </c>
      <c r="B659" s="7" t="s">
        <v>1452</v>
      </c>
      <c r="C659" s="15" t="s">
        <v>2511</v>
      </c>
      <c r="D659" s="18">
        <v>4</v>
      </c>
      <c r="E659" s="24">
        <v>0.25</v>
      </c>
      <c r="F659" s="24"/>
      <c r="G659" s="24">
        <v>0.90</v>
      </c>
      <c r="H659" s="18"/>
      <c r="I659" s="18"/>
      <c r="J659" s="18"/>
      <c r="K659" s="24">
        <v>0</v>
      </c>
      <c r="L659" s="24"/>
      <c r="M659" s="49">
        <v>0</v>
      </c>
      <c r="N659" s="41"/>
      <c r="O659" s="41"/>
      <c r="P659" s="18"/>
      <c r="Q659" s="24">
        <v>0</v>
      </c>
      <c r="R659" s="24"/>
      <c r="S659" s="24">
        <v>0</v>
      </c>
      <c r="T659" s="18"/>
      <c r="U659" s="18"/>
      <c r="V659" s="18"/>
      <c r="W659" s="24">
        <v>0</v>
      </c>
      <c r="X659" s="24"/>
      <c r="Y659" s="49">
        <v>0</v>
      </c>
      <c r="Z659" s="18"/>
      <c r="AA659" s="89"/>
      <c r="AB659" s="18"/>
      <c r="AC659" s="24">
        <v>0</v>
      </c>
      <c r="AD659" s="24"/>
      <c r="AE659" s="49">
        <v>0</v>
      </c>
      <c r="AF659" s="18"/>
      <c r="AG659" s="18"/>
    </row>
    <row r="660" spans="1:33" ht="78.75">
      <c r="A660" s="8" t="s">
        <v>806</v>
      </c>
      <c r="B660" s="7" t="s">
        <v>1453</v>
      </c>
      <c r="C660" s="15" t="s">
        <v>2512</v>
      </c>
      <c r="D660" s="18">
        <v>4</v>
      </c>
      <c r="E660" s="24">
        <v>0.16</v>
      </c>
      <c r="F660" s="24"/>
      <c r="G660" s="24">
        <v>0.10</v>
      </c>
      <c r="H660" s="18"/>
      <c r="I660" s="18"/>
      <c r="J660" s="18"/>
      <c r="K660" s="24">
        <v>0</v>
      </c>
      <c r="L660" s="24"/>
      <c r="M660" s="49">
        <v>0</v>
      </c>
      <c r="N660" s="41"/>
      <c r="O660" s="41"/>
      <c r="P660" s="18"/>
      <c r="Q660" s="24">
        <v>0</v>
      </c>
      <c r="R660" s="24"/>
      <c r="S660" s="24">
        <v>0</v>
      </c>
      <c r="T660" s="18"/>
      <c r="U660" s="18"/>
      <c r="V660" s="18"/>
      <c r="W660" s="24">
        <v>0</v>
      </c>
      <c r="X660" s="24"/>
      <c r="Y660" s="49">
        <v>0</v>
      </c>
      <c r="Z660" s="18"/>
      <c r="AA660" s="89"/>
      <c r="AB660" s="18"/>
      <c r="AC660" s="24">
        <v>0</v>
      </c>
      <c r="AD660" s="24"/>
      <c r="AE660" s="49">
        <v>0</v>
      </c>
      <c r="AF660" s="18"/>
      <c r="AG660" s="18"/>
    </row>
    <row r="661" spans="1:33" ht="47.25">
      <c r="A661" s="8" t="s">
        <v>806</v>
      </c>
      <c r="B661" s="7" t="s">
        <v>1454</v>
      </c>
      <c r="C661" s="15" t="s">
        <v>1455</v>
      </c>
      <c r="D661" s="18">
        <v>4</v>
      </c>
      <c r="E661" s="24">
        <v>0.16</v>
      </c>
      <c r="F661" s="24"/>
      <c r="G661" s="24">
        <v>0.085</v>
      </c>
      <c r="H661" s="18"/>
      <c r="I661" s="18"/>
      <c r="J661" s="18"/>
      <c r="K661" s="24">
        <v>0</v>
      </c>
      <c r="L661" s="24"/>
      <c r="M661" s="49">
        <v>0</v>
      </c>
      <c r="N661" s="41"/>
      <c r="O661" s="41"/>
      <c r="P661" s="18"/>
      <c r="Q661" s="24">
        <v>0</v>
      </c>
      <c r="R661" s="24"/>
      <c r="S661" s="24">
        <v>0</v>
      </c>
      <c r="T661" s="18"/>
      <c r="U661" s="18"/>
      <c r="V661" s="18"/>
      <c r="W661" s="24">
        <v>0</v>
      </c>
      <c r="X661" s="24"/>
      <c r="Y661" s="49">
        <v>0</v>
      </c>
      <c r="Z661" s="18"/>
      <c r="AA661" s="89"/>
      <c r="AB661" s="18"/>
      <c r="AC661" s="24">
        <v>0</v>
      </c>
      <c r="AD661" s="24"/>
      <c r="AE661" s="49">
        <v>0</v>
      </c>
      <c r="AF661" s="18"/>
      <c r="AG661" s="18"/>
    </row>
    <row r="662" spans="1:33" ht="47.25">
      <c r="A662" s="8" t="s">
        <v>806</v>
      </c>
      <c r="B662" s="7" t="s">
        <v>1456</v>
      </c>
      <c r="C662" s="15" t="s">
        <v>1457</v>
      </c>
      <c r="D662" s="18"/>
      <c r="E662" s="24">
        <v>0</v>
      </c>
      <c r="F662" s="24"/>
      <c r="G662" s="24">
        <v>0</v>
      </c>
      <c r="H662" s="18"/>
      <c r="I662" s="18"/>
      <c r="J662" s="18"/>
      <c r="K662" s="24">
        <v>0</v>
      </c>
      <c r="L662" s="24"/>
      <c r="M662" s="49">
        <v>0</v>
      </c>
      <c r="N662" s="41"/>
      <c r="O662" s="41"/>
      <c r="P662" s="18">
        <v>4</v>
      </c>
      <c r="Q662" s="24">
        <v>0.80</v>
      </c>
      <c r="R662" s="24"/>
      <c r="S662" s="24">
        <v>0.40</v>
      </c>
      <c r="T662" s="18"/>
      <c r="U662" s="18"/>
      <c r="V662" s="18"/>
      <c r="W662" s="24">
        <v>0</v>
      </c>
      <c r="X662" s="24"/>
      <c r="Y662" s="49">
        <v>0</v>
      </c>
      <c r="Z662" s="18"/>
      <c r="AA662" s="89"/>
      <c r="AB662" s="18"/>
      <c r="AC662" s="24">
        <v>0</v>
      </c>
      <c r="AD662" s="24"/>
      <c r="AE662" s="49">
        <v>0</v>
      </c>
      <c r="AF662" s="18"/>
      <c r="AG662" s="18"/>
    </row>
    <row r="663" spans="1:33" ht="47.25">
      <c r="A663" s="8" t="s">
        <v>806</v>
      </c>
      <c r="B663" s="7" t="s">
        <v>1458</v>
      </c>
      <c r="C663" s="15" t="s">
        <v>1459</v>
      </c>
      <c r="D663" s="18"/>
      <c r="E663" s="24">
        <v>0</v>
      </c>
      <c r="F663" s="24"/>
      <c r="G663" s="24">
        <v>0</v>
      </c>
      <c r="H663" s="18"/>
      <c r="I663" s="18"/>
      <c r="J663" s="18"/>
      <c r="K663" s="24">
        <v>0</v>
      </c>
      <c r="L663" s="24"/>
      <c r="M663" s="49">
        <v>0</v>
      </c>
      <c r="N663" s="41"/>
      <c r="O663" s="41"/>
      <c r="P663" s="18"/>
      <c r="Q663" s="24">
        <v>0</v>
      </c>
      <c r="R663" s="24"/>
      <c r="S663" s="24">
        <v>0</v>
      </c>
      <c r="T663" s="18"/>
      <c r="U663" s="18"/>
      <c r="V663" s="18"/>
      <c r="W663" s="24">
        <v>0</v>
      </c>
      <c r="X663" s="24"/>
      <c r="Y663" s="49">
        <v>0</v>
      </c>
      <c r="Z663" s="18"/>
      <c r="AA663" s="89"/>
      <c r="AB663" s="18"/>
      <c r="AC663" s="24">
        <v>0</v>
      </c>
      <c r="AD663" s="24"/>
      <c r="AE663" s="49">
        <v>0</v>
      </c>
      <c r="AF663" s="18"/>
      <c r="AG663" s="18"/>
    </row>
    <row r="664" spans="1:33" ht="47.25">
      <c r="A664" s="8" t="s">
        <v>806</v>
      </c>
      <c r="B664" s="7" t="s">
        <v>1460</v>
      </c>
      <c r="C664" s="15" t="s">
        <v>1461</v>
      </c>
      <c r="D664" s="18"/>
      <c r="E664" s="24">
        <v>0</v>
      </c>
      <c r="F664" s="24"/>
      <c r="G664" s="24">
        <v>0</v>
      </c>
      <c r="H664" s="18"/>
      <c r="I664" s="18"/>
      <c r="J664" s="18"/>
      <c r="K664" s="24">
        <v>0</v>
      </c>
      <c r="L664" s="24"/>
      <c r="M664" s="49">
        <v>0</v>
      </c>
      <c r="N664" s="41"/>
      <c r="O664" s="41"/>
      <c r="P664" s="18"/>
      <c r="Q664" s="24">
        <v>0</v>
      </c>
      <c r="R664" s="24"/>
      <c r="S664" s="24">
        <v>0</v>
      </c>
      <c r="T664" s="18"/>
      <c r="U664" s="18"/>
      <c r="V664" s="18"/>
      <c r="W664" s="24">
        <v>0</v>
      </c>
      <c r="X664" s="24"/>
      <c r="Y664" s="49">
        <v>0</v>
      </c>
      <c r="Z664" s="18"/>
      <c r="AA664" s="89"/>
      <c r="AB664" s="18"/>
      <c r="AC664" s="24">
        <v>0</v>
      </c>
      <c r="AD664" s="24"/>
      <c r="AE664" s="49">
        <v>0</v>
      </c>
      <c r="AF664" s="18"/>
      <c r="AG664" s="18"/>
    </row>
    <row r="665" spans="1:33" ht="47.25">
      <c r="A665" s="8" t="s">
        <v>806</v>
      </c>
      <c r="B665" s="7" t="s">
        <v>1462</v>
      </c>
      <c r="C665" s="15" t="s">
        <v>1463</v>
      </c>
      <c r="D665" s="18"/>
      <c r="E665" s="24">
        <v>0</v>
      </c>
      <c r="F665" s="24"/>
      <c r="G665" s="24">
        <v>0</v>
      </c>
      <c r="H665" s="18"/>
      <c r="I665" s="18"/>
      <c r="J665" s="18"/>
      <c r="K665" s="24">
        <v>0</v>
      </c>
      <c r="L665" s="24"/>
      <c r="M665" s="49">
        <v>0</v>
      </c>
      <c r="N665" s="41"/>
      <c r="O665" s="41"/>
      <c r="P665" s="18"/>
      <c r="Q665" s="24">
        <v>0</v>
      </c>
      <c r="R665" s="24"/>
      <c r="S665" s="24">
        <v>0</v>
      </c>
      <c r="T665" s="18"/>
      <c r="U665" s="18"/>
      <c r="V665" s="18"/>
      <c r="W665" s="24">
        <v>0</v>
      </c>
      <c r="X665" s="24"/>
      <c r="Y665" s="49">
        <v>0</v>
      </c>
      <c r="Z665" s="18"/>
      <c r="AA665" s="89"/>
      <c r="AB665" s="18"/>
      <c r="AC665" s="24">
        <v>0</v>
      </c>
      <c r="AD665" s="24"/>
      <c r="AE665" s="49">
        <v>0</v>
      </c>
      <c r="AF665" s="18"/>
      <c r="AG665" s="18"/>
    </row>
    <row r="666" spans="1:33" ht="47.25">
      <c r="A666" s="8" t="s">
        <v>806</v>
      </c>
      <c r="B666" s="7" t="s">
        <v>1464</v>
      </c>
      <c r="C666" s="15" t="s">
        <v>1465</v>
      </c>
      <c r="D666" s="18"/>
      <c r="E666" s="24">
        <v>0</v>
      </c>
      <c r="F666" s="24"/>
      <c r="G666" s="24">
        <v>0</v>
      </c>
      <c r="H666" s="18"/>
      <c r="I666" s="18"/>
      <c r="J666" s="18"/>
      <c r="K666" s="24">
        <v>0</v>
      </c>
      <c r="L666" s="24"/>
      <c r="M666" s="49">
        <v>0</v>
      </c>
      <c r="N666" s="41"/>
      <c r="O666" s="41"/>
      <c r="P666" s="18"/>
      <c r="Q666" s="24">
        <v>0</v>
      </c>
      <c r="R666" s="24"/>
      <c r="S666" s="24">
        <v>0</v>
      </c>
      <c r="T666" s="18"/>
      <c r="U666" s="18"/>
      <c r="V666" s="18"/>
      <c r="W666" s="24">
        <v>0</v>
      </c>
      <c r="X666" s="24"/>
      <c r="Y666" s="49">
        <v>0</v>
      </c>
      <c r="Z666" s="18"/>
      <c r="AA666" s="89"/>
      <c r="AB666" s="18"/>
      <c r="AC666" s="24">
        <v>0</v>
      </c>
      <c r="AD666" s="24"/>
      <c r="AE666" s="49">
        <v>0</v>
      </c>
      <c r="AF666" s="18"/>
      <c r="AG666" s="18"/>
    </row>
    <row r="667" spans="1:33" ht="63">
      <c r="A667" s="8" t="s">
        <v>806</v>
      </c>
      <c r="B667" s="7" t="s">
        <v>1466</v>
      </c>
      <c r="C667" s="15" t="s">
        <v>2513</v>
      </c>
      <c r="D667" s="18">
        <v>4</v>
      </c>
      <c r="E667" s="24">
        <v>0.25</v>
      </c>
      <c r="F667" s="24"/>
      <c r="G667" s="24">
        <v>0.70</v>
      </c>
      <c r="H667" s="18"/>
      <c r="I667" s="18"/>
      <c r="J667" s="18"/>
      <c r="K667" s="24">
        <v>0</v>
      </c>
      <c r="L667" s="24"/>
      <c r="M667" s="49">
        <v>0</v>
      </c>
      <c r="N667" s="41"/>
      <c r="O667" s="41"/>
      <c r="P667" s="18"/>
      <c r="Q667" s="24">
        <v>0</v>
      </c>
      <c r="R667" s="24"/>
      <c r="S667" s="24">
        <v>0</v>
      </c>
      <c r="T667" s="18"/>
      <c r="U667" s="18"/>
      <c r="V667" s="18"/>
      <c r="W667" s="24">
        <v>0</v>
      </c>
      <c r="X667" s="24"/>
      <c r="Y667" s="49">
        <v>0</v>
      </c>
      <c r="Z667" s="18"/>
      <c r="AA667" s="89"/>
      <c r="AB667" s="18"/>
      <c r="AC667" s="24">
        <v>0</v>
      </c>
      <c r="AD667" s="24"/>
      <c r="AE667" s="49">
        <v>0</v>
      </c>
      <c r="AF667" s="18"/>
      <c r="AG667" s="18"/>
    </row>
    <row r="668" spans="1:33" ht="47.25">
      <c r="A668" s="8" t="s">
        <v>806</v>
      </c>
      <c r="B668" s="7" t="s">
        <v>656</v>
      </c>
      <c r="C668" s="15" t="s">
        <v>754</v>
      </c>
      <c r="D668" s="18"/>
      <c r="E668" s="24">
        <v>0</v>
      </c>
      <c r="F668" s="24"/>
      <c r="G668" s="24">
        <v>0</v>
      </c>
      <c r="H668" s="18"/>
      <c r="I668" s="18"/>
      <c r="J668" s="18"/>
      <c r="K668" s="24">
        <v>0</v>
      </c>
      <c r="L668" s="24"/>
      <c r="M668" s="49">
        <v>0</v>
      </c>
      <c r="N668" s="41"/>
      <c r="O668" s="41"/>
      <c r="P668" s="18"/>
      <c r="Q668" s="24">
        <v>0</v>
      </c>
      <c r="R668" s="24"/>
      <c r="S668" s="24">
        <v>0</v>
      </c>
      <c r="T668" s="18"/>
      <c r="U668" s="18"/>
      <c r="V668" s="18">
        <v>4</v>
      </c>
      <c r="W668" s="24">
        <v>0</v>
      </c>
      <c r="X668" s="24"/>
      <c r="Y668" s="49">
        <v>0</v>
      </c>
      <c r="Z668" s="18"/>
      <c r="AA668" s="89"/>
      <c r="AB668" s="18"/>
      <c r="AC668" s="24">
        <v>0</v>
      </c>
      <c r="AD668" s="24"/>
      <c r="AE668" s="49">
        <v>0</v>
      </c>
      <c r="AF668" s="18"/>
      <c r="AG668" s="18"/>
    </row>
    <row r="669" spans="1:33" ht="47.25">
      <c r="A669" s="8" t="s">
        <v>806</v>
      </c>
      <c r="B669" s="7" t="s">
        <v>657</v>
      </c>
      <c r="C669" s="15" t="s">
        <v>755</v>
      </c>
      <c r="D669" s="18"/>
      <c r="E669" s="24">
        <v>0</v>
      </c>
      <c r="F669" s="24"/>
      <c r="G669" s="24">
        <v>0</v>
      </c>
      <c r="H669" s="18"/>
      <c r="I669" s="18"/>
      <c r="J669" s="18"/>
      <c r="K669" s="24">
        <v>0</v>
      </c>
      <c r="L669" s="24"/>
      <c r="M669" s="49">
        <v>0</v>
      </c>
      <c r="N669" s="41"/>
      <c r="O669" s="41"/>
      <c r="P669" s="18"/>
      <c r="Q669" s="24">
        <v>0</v>
      </c>
      <c r="R669" s="24"/>
      <c r="S669" s="24">
        <v>0</v>
      </c>
      <c r="T669" s="18"/>
      <c r="U669" s="18"/>
      <c r="V669" s="18">
        <v>4</v>
      </c>
      <c r="W669" s="24">
        <v>0</v>
      </c>
      <c r="X669" s="24"/>
      <c r="Y669" s="49">
        <v>0</v>
      </c>
      <c r="Z669" s="18"/>
      <c r="AA669" s="89"/>
      <c r="AB669" s="18"/>
      <c r="AC669" s="24">
        <v>0</v>
      </c>
      <c r="AD669" s="24"/>
      <c r="AE669" s="49">
        <v>0</v>
      </c>
      <c r="AF669" s="18"/>
      <c r="AG669" s="18"/>
    </row>
    <row r="670" spans="1:33" ht="47.25">
      <c r="A670" s="8" t="s">
        <v>806</v>
      </c>
      <c r="B670" s="7" t="s">
        <v>658</v>
      </c>
      <c r="C670" s="15" t="s">
        <v>756</v>
      </c>
      <c r="D670" s="18"/>
      <c r="E670" s="24">
        <v>0</v>
      </c>
      <c r="F670" s="24"/>
      <c r="G670" s="24">
        <v>0</v>
      </c>
      <c r="H670" s="18"/>
      <c r="I670" s="18"/>
      <c r="J670" s="18"/>
      <c r="K670" s="24">
        <v>0</v>
      </c>
      <c r="L670" s="24"/>
      <c r="M670" s="49">
        <v>0</v>
      </c>
      <c r="N670" s="41"/>
      <c r="O670" s="41"/>
      <c r="P670" s="18"/>
      <c r="Q670" s="24">
        <v>0</v>
      </c>
      <c r="R670" s="24"/>
      <c r="S670" s="24">
        <v>0</v>
      </c>
      <c r="T670" s="18"/>
      <c r="U670" s="18"/>
      <c r="V670" s="18">
        <v>4</v>
      </c>
      <c r="W670" s="24">
        <v>0</v>
      </c>
      <c r="X670" s="24"/>
      <c r="Y670" s="49">
        <v>0</v>
      </c>
      <c r="Z670" s="18"/>
      <c r="AA670" s="89"/>
      <c r="AB670" s="18"/>
      <c r="AC670" s="24">
        <v>0</v>
      </c>
      <c r="AD670" s="24"/>
      <c r="AE670" s="49">
        <v>0</v>
      </c>
      <c r="AF670" s="18"/>
      <c r="AG670" s="18"/>
    </row>
    <row r="671" spans="1:33" ht="47.25">
      <c r="A671" s="8" t="s">
        <v>806</v>
      </c>
      <c r="B671" s="7" t="s">
        <v>659</v>
      </c>
      <c r="C671" s="15" t="s">
        <v>757</v>
      </c>
      <c r="D671" s="18"/>
      <c r="E671" s="24">
        <v>0</v>
      </c>
      <c r="F671" s="24"/>
      <c r="G671" s="24">
        <v>0</v>
      </c>
      <c r="H671" s="18"/>
      <c r="I671" s="18"/>
      <c r="J671" s="18"/>
      <c r="K671" s="24">
        <v>0</v>
      </c>
      <c r="L671" s="24"/>
      <c r="M671" s="49">
        <v>0</v>
      </c>
      <c r="N671" s="41"/>
      <c r="O671" s="41"/>
      <c r="P671" s="18"/>
      <c r="Q671" s="24">
        <v>0</v>
      </c>
      <c r="R671" s="24"/>
      <c r="S671" s="24">
        <v>0</v>
      </c>
      <c r="T671" s="18"/>
      <c r="U671" s="18"/>
      <c r="V671" s="18">
        <v>4</v>
      </c>
      <c r="W671" s="24">
        <v>0</v>
      </c>
      <c r="X671" s="24"/>
      <c r="Y671" s="49">
        <v>0</v>
      </c>
      <c r="Z671" s="18"/>
      <c r="AA671" s="89"/>
      <c r="AB671" s="18"/>
      <c r="AC671" s="24">
        <v>0</v>
      </c>
      <c r="AD671" s="24"/>
      <c r="AE671" s="49">
        <v>0</v>
      </c>
      <c r="AF671" s="18"/>
      <c r="AG671" s="18"/>
    </row>
    <row r="672" spans="1:33" ht="47.25">
      <c r="A672" s="8" t="s">
        <v>806</v>
      </c>
      <c r="B672" s="7" t="s">
        <v>1467</v>
      </c>
      <c r="C672" s="15" t="s">
        <v>758</v>
      </c>
      <c r="D672" s="18"/>
      <c r="E672" s="24">
        <v>0</v>
      </c>
      <c r="F672" s="24"/>
      <c r="G672" s="24">
        <v>0</v>
      </c>
      <c r="H672" s="18"/>
      <c r="I672" s="18"/>
      <c r="J672" s="18"/>
      <c r="K672" s="24">
        <v>0</v>
      </c>
      <c r="L672" s="24"/>
      <c r="M672" s="49">
        <v>0</v>
      </c>
      <c r="N672" s="41"/>
      <c r="O672" s="41"/>
      <c r="P672" s="18"/>
      <c r="Q672" s="24">
        <v>0</v>
      </c>
      <c r="R672" s="24"/>
      <c r="S672" s="24">
        <v>0</v>
      </c>
      <c r="T672" s="18"/>
      <c r="U672" s="18"/>
      <c r="V672" s="18">
        <v>4</v>
      </c>
      <c r="W672" s="24">
        <v>0</v>
      </c>
      <c r="X672" s="24"/>
      <c r="Y672" s="49">
        <v>0</v>
      </c>
      <c r="Z672" s="18"/>
      <c r="AA672" s="89"/>
      <c r="AB672" s="18"/>
      <c r="AC672" s="24">
        <v>0</v>
      </c>
      <c r="AD672" s="24"/>
      <c r="AE672" s="49">
        <v>0</v>
      </c>
      <c r="AF672" s="18"/>
      <c r="AG672" s="18"/>
    </row>
    <row r="673" spans="1:33" ht="63">
      <c r="A673" s="8" t="s">
        <v>806</v>
      </c>
      <c r="B673" s="7" t="s">
        <v>661</v>
      </c>
      <c r="C673" s="15" t="s">
        <v>759</v>
      </c>
      <c r="D673" s="18"/>
      <c r="E673" s="24">
        <v>0</v>
      </c>
      <c r="F673" s="24"/>
      <c r="G673" s="24">
        <v>0</v>
      </c>
      <c r="H673" s="18"/>
      <c r="I673" s="18"/>
      <c r="J673" s="18"/>
      <c r="K673" s="24">
        <v>0</v>
      </c>
      <c r="L673" s="24"/>
      <c r="M673" s="49">
        <v>0</v>
      </c>
      <c r="N673" s="41"/>
      <c r="O673" s="41"/>
      <c r="P673" s="18"/>
      <c r="Q673" s="24">
        <v>0</v>
      </c>
      <c r="R673" s="24"/>
      <c r="S673" s="24">
        <v>0</v>
      </c>
      <c r="T673" s="18"/>
      <c r="U673" s="18"/>
      <c r="V673" s="18">
        <v>4</v>
      </c>
      <c r="W673" s="24">
        <v>0</v>
      </c>
      <c r="X673" s="24"/>
      <c r="Y673" s="49">
        <v>0</v>
      </c>
      <c r="Z673" s="18"/>
      <c r="AA673" s="89"/>
      <c r="AB673" s="18"/>
      <c r="AC673" s="24">
        <v>0</v>
      </c>
      <c r="AD673" s="24"/>
      <c r="AE673" s="49">
        <v>0</v>
      </c>
      <c r="AF673" s="18"/>
      <c r="AG673" s="18"/>
    </row>
    <row r="674" spans="1:33" ht="47.25">
      <c r="A674" s="8" t="s">
        <v>806</v>
      </c>
      <c r="B674" s="7" t="s">
        <v>662</v>
      </c>
      <c r="C674" s="15" t="s">
        <v>760</v>
      </c>
      <c r="D674" s="18"/>
      <c r="E674" s="24">
        <v>0</v>
      </c>
      <c r="F674" s="24"/>
      <c r="G674" s="24">
        <v>0</v>
      </c>
      <c r="H674" s="18"/>
      <c r="I674" s="18"/>
      <c r="J674" s="18"/>
      <c r="K674" s="24">
        <v>0</v>
      </c>
      <c r="L674" s="24"/>
      <c r="M674" s="49">
        <v>0</v>
      </c>
      <c r="N674" s="41"/>
      <c r="O674" s="41"/>
      <c r="P674" s="18"/>
      <c r="Q674" s="24">
        <v>0</v>
      </c>
      <c r="R674" s="24"/>
      <c r="S674" s="24">
        <v>0</v>
      </c>
      <c r="T674" s="18"/>
      <c r="U674" s="18"/>
      <c r="V674" s="18">
        <v>4</v>
      </c>
      <c r="W674" s="24">
        <v>0</v>
      </c>
      <c r="X674" s="24"/>
      <c r="Y674" s="49">
        <v>0</v>
      </c>
      <c r="Z674" s="18"/>
      <c r="AA674" s="89"/>
      <c r="AB674" s="18"/>
      <c r="AC674" s="24">
        <v>0</v>
      </c>
      <c r="AD674" s="24"/>
      <c r="AE674" s="49">
        <v>0</v>
      </c>
      <c r="AF674" s="18"/>
      <c r="AG674" s="18"/>
    </row>
    <row r="675" spans="1:33" ht="47.25">
      <c r="A675" s="8" t="s">
        <v>806</v>
      </c>
      <c r="B675" s="7" t="s">
        <v>663</v>
      </c>
      <c r="C675" s="15" t="s">
        <v>761</v>
      </c>
      <c r="D675" s="18"/>
      <c r="E675" s="24">
        <v>0</v>
      </c>
      <c r="F675" s="24"/>
      <c r="G675" s="24">
        <v>0</v>
      </c>
      <c r="H675" s="18"/>
      <c r="I675" s="18"/>
      <c r="J675" s="18"/>
      <c r="K675" s="24">
        <v>0</v>
      </c>
      <c r="L675" s="24"/>
      <c r="M675" s="49">
        <v>0</v>
      </c>
      <c r="N675" s="41"/>
      <c r="O675" s="41"/>
      <c r="P675" s="18"/>
      <c r="Q675" s="24">
        <v>0</v>
      </c>
      <c r="R675" s="24"/>
      <c r="S675" s="24">
        <v>0</v>
      </c>
      <c r="T675" s="18"/>
      <c r="U675" s="18"/>
      <c r="V675" s="18">
        <v>4</v>
      </c>
      <c r="W675" s="24">
        <v>0</v>
      </c>
      <c r="X675" s="24"/>
      <c r="Y675" s="49">
        <v>0</v>
      </c>
      <c r="Z675" s="18"/>
      <c r="AA675" s="89"/>
      <c r="AB675" s="18"/>
      <c r="AC675" s="24">
        <v>0</v>
      </c>
      <c r="AD675" s="24"/>
      <c r="AE675" s="49">
        <v>0</v>
      </c>
      <c r="AF675" s="18"/>
      <c r="AG675" s="18"/>
    </row>
    <row r="676" spans="1:33" ht="47.25">
      <c r="A676" s="8" t="s">
        <v>806</v>
      </c>
      <c r="B676" s="7" t="s">
        <v>664</v>
      </c>
      <c r="C676" s="15" t="s">
        <v>762</v>
      </c>
      <c r="D676" s="18"/>
      <c r="E676" s="24">
        <v>0</v>
      </c>
      <c r="F676" s="24"/>
      <c r="G676" s="24">
        <v>0</v>
      </c>
      <c r="H676" s="18"/>
      <c r="I676" s="18"/>
      <c r="J676" s="18"/>
      <c r="K676" s="24">
        <v>0</v>
      </c>
      <c r="L676" s="24"/>
      <c r="M676" s="49">
        <v>0</v>
      </c>
      <c r="N676" s="41"/>
      <c r="O676" s="41"/>
      <c r="P676" s="18"/>
      <c r="Q676" s="24">
        <v>0</v>
      </c>
      <c r="R676" s="24"/>
      <c r="S676" s="24">
        <v>0</v>
      </c>
      <c r="T676" s="18"/>
      <c r="U676" s="18"/>
      <c r="V676" s="18">
        <v>4</v>
      </c>
      <c r="W676" s="24">
        <v>0</v>
      </c>
      <c r="X676" s="24"/>
      <c r="Y676" s="49">
        <v>0</v>
      </c>
      <c r="Z676" s="18"/>
      <c r="AA676" s="89"/>
      <c r="AB676" s="18"/>
      <c r="AC676" s="24">
        <v>0</v>
      </c>
      <c r="AD676" s="24"/>
      <c r="AE676" s="49">
        <v>0</v>
      </c>
      <c r="AF676" s="18"/>
      <c r="AG676" s="18"/>
    </row>
    <row r="677" spans="1:33" ht="78.75">
      <c r="A677" s="8" t="s">
        <v>806</v>
      </c>
      <c r="B677" s="7" t="s">
        <v>1468</v>
      </c>
      <c r="C677" s="15" t="s">
        <v>1469</v>
      </c>
      <c r="D677" s="18">
        <v>4</v>
      </c>
      <c r="E677" s="24">
        <v>0.80</v>
      </c>
      <c r="F677" s="24"/>
      <c r="G677" s="24">
        <v>0.5</v>
      </c>
      <c r="H677" s="18"/>
      <c r="I677" s="18"/>
      <c r="J677" s="18"/>
      <c r="K677" s="24">
        <v>0</v>
      </c>
      <c r="L677" s="24"/>
      <c r="M677" s="49">
        <v>0</v>
      </c>
      <c r="N677" s="41"/>
      <c r="O677" s="41"/>
      <c r="P677" s="18"/>
      <c r="Q677" s="24">
        <v>0</v>
      </c>
      <c r="R677" s="24"/>
      <c r="S677" s="24">
        <v>0</v>
      </c>
      <c r="T677" s="18"/>
      <c r="U677" s="18"/>
      <c r="V677" s="18"/>
      <c r="W677" s="24">
        <v>0</v>
      </c>
      <c r="X677" s="24"/>
      <c r="Y677" s="49">
        <v>0</v>
      </c>
      <c r="Z677" s="18"/>
      <c r="AA677" s="89"/>
      <c r="AB677" s="18"/>
      <c r="AC677" s="24">
        <v>0</v>
      </c>
      <c r="AD677" s="24"/>
      <c r="AE677" s="49">
        <v>0</v>
      </c>
      <c r="AF677" s="18"/>
      <c r="AG677" s="18"/>
    </row>
    <row r="678" spans="1:33" ht="47.25">
      <c r="A678" s="8" t="s">
        <v>806</v>
      </c>
      <c r="B678" s="7" t="s">
        <v>660</v>
      </c>
      <c r="C678" s="15" t="s">
        <v>763</v>
      </c>
      <c r="D678" s="18"/>
      <c r="E678" s="24">
        <v>0</v>
      </c>
      <c r="F678" s="24"/>
      <c r="G678" s="24">
        <v>0</v>
      </c>
      <c r="H678" s="18"/>
      <c r="I678" s="18"/>
      <c r="J678" s="18"/>
      <c r="K678" s="24">
        <v>0</v>
      </c>
      <c r="L678" s="24"/>
      <c r="M678" s="49">
        <v>0</v>
      </c>
      <c r="N678" s="41"/>
      <c r="O678" s="41"/>
      <c r="P678" s="18"/>
      <c r="Q678" s="24">
        <v>0</v>
      </c>
      <c r="R678" s="24"/>
      <c r="S678" s="24">
        <v>0</v>
      </c>
      <c r="T678" s="18"/>
      <c r="U678" s="18"/>
      <c r="V678" s="18">
        <v>4</v>
      </c>
      <c r="W678" s="24">
        <v>0</v>
      </c>
      <c r="X678" s="24"/>
      <c r="Y678" s="49">
        <v>0</v>
      </c>
      <c r="Z678" s="18"/>
      <c r="AA678" s="89"/>
      <c r="AB678" s="18"/>
      <c r="AC678" s="24">
        <v>0</v>
      </c>
      <c r="AD678" s="24"/>
      <c r="AE678" s="49">
        <v>0</v>
      </c>
      <c r="AF678" s="18"/>
      <c r="AG678" s="18"/>
    </row>
    <row r="679" spans="1:33" ht="47.25">
      <c r="A679" s="8" t="s">
        <v>806</v>
      </c>
      <c r="B679" s="7" t="s">
        <v>1470</v>
      </c>
      <c r="C679" s="15" t="s">
        <v>2514</v>
      </c>
      <c r="D679" s="18"/>
      <c r="E679" s="24">
        <v>0</v>
      </c>
      <c r="F679" s="24"/>
      <c r="G679" s="24">
        <v>0</v>
      </c>
      <c r="H679" s="18"/>
      <c r="I679" s="18"/>
      <c r="J679" s="18">
        <v>4</v>
      </c>
      <c r="K679" s="24">
        <v>0.25</v>
      </c>
      <c r="L679" s="24"/>
      <c r="M679" s="49">
        <v>0.22</v>
      </c>
      <c r="N679" s="41"/>
      <c r="O679" s="41"/>
      <c r="P679" s="18"/>
      <c r="Q679" s="24">
        <v>0</v>
      </c>
      <c r="R679" s="24"/>
      <c r="S679" s="24">
        <v>0</v>
      </c>
      <c r="T679" s="18"/>
      <c r="U679" s="18"/>
      <c r="V679" s="18"/>
      <c r="W679" s="24">
        <v>0</v>
      </c>
      <c r="X679" s="24"/>
      <c r="Y679" s="49">
        <v>0</v>
      </c>
      <c r="Z679" s="18"/>
      <c r="AA679" s="89"/>
      <c r="AB679" s="18"/>
      <c r="AC679" s="24">
        <v>0</v>
      </c>
      <c r="AD679" s="24"/>
      <c r="AE679" s="49">
        <v>0</v>
      </c>
      <c r="AF679" s="18"/>
      <c r="AG679" s="18"/>
    </row>
    <row r="680" spans="1:33" ht="47.25">
      <c r="A680" s="8" t="s">
        <v>806</v>
      </c>
      <c r="B680" s="7" t="s">
        <v>1471</v>
      </c>
      <c r="C680" s="15" t="s">
        <v>2515</v>
      </c>
      <c r="D680" s="18"/>
      <c r="E680" s="24">
        <v>0</v>
      </c>
      <c r="F680" s="24"/>
      <c r="G680" s="24">
        <v>0</v>
      </c>
      <c r="H680" s="18"/>
      <c r="I680" s="18"/>
      <c r="J680" s="18">
        <v>4</v>
      </c>
      <c r="K680" s="24">
        <v>0.25</v>
      </c>
      <c r="L680" s="24"/>
      <c r="M680" s="49">
        <v>0.30000000000000004</v>
      </c>
      <c r="N680" s="41"/>
      <c r="O680" s="41"/>
      <c r="P680" s="18"/>
      <c r="Q680" s="24">
        <v>0</v>
      </c>
      <c r="R680" s="24"/>
      <c r="S680" s="24">
        <v>0</v>
      </c>
      <c r="T680" s="18"/>
      <c r="U680" s="18"/>
      <c r="V680" s="18"/>
      <c r="W680" s="24">
        <v>0</v>
      </c>
      <c r="X680" s="24"/>
      <c r="Y680" s="49">
        <v>0</v>
      </c>
      <c r="Z680" s="18"/>
      <c r="AA680" s="89"/>
      <c r="AB680" s="18"/>
      <c r="AC680" s="24">
        <v>0</v>
      </c>
      <c r="AD680" s="24"/>
      <c r="AE680" s="49">
        <v>0</v>
      </c>
      <c r="AF680" s="18"/>
      <c r="AG680" s="18"/>
    </row>
    <row r="681" spans="1:33" ht="47.25">
      <c r="A681" s="8" t="s">
        <v>806</v>
      </c>
      <c r="B681" s="7" t="s">
        <v>1472</v>
      </c>
      <c r="C681" s="15" t="s">
        <v>2516</v>
      </c>
      <c r="D681" s="18"/>
      <c r="E681" s="24">
        <v>0</v>
      </c>
      <c r="F681" s="24"/>
      <c r="G681" s="24">
        <v>0</v>
      </c>
      <c r="H681" s="18"/>
      <c r="I681" s="18"/>
      <c r="J681" s="18">
        <v>4</v>
      </c>
      <c r="K681" s="24">
        <v>0.25</v>
      </c>
      <c r="L681" s="24"/>
      <c r="M681" s="49">
        <v>0.70</v>
      </c>
      <c r="N681" s="41"/>
      <c r="O681" s="41"/>
      <c r="P681" s="18"/>
      <c r="Q681" s="24">
        <v>0</v>
      </c>
      <c r="R681" s="24"/>
      <c r="S681" s="24">
        <v>0</v>
      </c>
      <c r="T681" s="18"/>
      <c r="U681" s="18"/>
      <c r="V681" s="18"/>
      <c r="W681" s="24">
        <v>0</v>
      </c>
      <c r="X681" s="24"/>
      <c r="Y681" s="49">
        <v>0</v>
      </c>
      <c r="Z681" s="18"/>
      <c r="AA681" s="89"/>
      <c r="AB681" s="18"/>
      <c r="AC681" s="24">
        <v>0</v>
      </c>
      <c r="AD681" s="24"/>
      <c r="AE681" s="49">
        <v>0</v>
      </c>
      <c r="AF681" s="18"/>
      <c r="AG681" s="18"/>
    </row>
    <row r="682" spans="1:33" ht="78.75">
      <c r="A682" s="8" t="s">
        <v>806</v>
      </c>
      <c r="B682" s="7" t="s">
        <v>145</v>
      </c>
      <c r="C682" s="15" t="s">
        <v>348</v>
      </c>
      <c r="D682" s="18"/>
      <c r="E682" s="24">
        <v>0</v>
      </c>
      <c r="F682" s="24"/>
      <c r="G682" s="24">
        <v>0</v>
      </c>
      <c r="H682" s="18"/>
      <c r="I682" s="18"/>
      <c r="J682" s="18"/>
      <c r="K682" s="24">
        <v>0</v>
      </c>
      <c r="L682" s="24"/>
      <c r="M682" s="49">
        <v>0</v>
      </c>
      <c r="N682" s="41"/>
      <c r="O682" s="41"/>
      <c r="P682" s="18"/>
      <c r="Q682" s="24">
        <v>0</v>
      </c>
      <c r="R682" s="24"/>
      <c r="S682" s="24">
        <v>0</v>
      </c>
      <c r="T682" s="18"/>
      <c r="U682" s="18"/>
      <c r="V682" s="18"/>
      <c r="W682" s="24">
        <v>0</v>
      </c>
      <c r="X682" s="24"/>
      <c r="Y682" s="49">
        <v>0</v>
      </c>
      <c r="Z682" s="18"/>
      <c r="AA682" s="89"/>
      <c r="AB682" s="18"/>
      <c r="AC682" s="24">
        <v>0</v>
      </c>
      <c r="AD682" s="24"/>
      <c r="AE682" s="49">
        <v>0</v>
      </c>
      <c r="AF682" s="18"/>
      <c r="AG682" s="18"/>
    </row>
    <row r="683" spans="1:33" ht="31.5">
      <c r="A683" s="8" t="s">
        <v>806</v>
      </c>
      <c r="B683" s="7" t="s">
        <v>665</v>
      </c>
      <c r="C683" s="15" t="s">
        <v>764</v>
      </c>
      <c r="D683" s="18"/>
      <c r="E683" s="24">
        <v>0</v>
      </c>
      <c r="F683" s="24"/>
      <c r="G683" s="24">
        <v>0</v>
      </c>
      <c r="H683" s="18"/>
      <c r="I683" s="18"/>
      <c r="J683" s="18"/>
      <c r="K683" s="24">
        <v>0</v>
      </c>
      <c r="L683" s="24"/>
      <c r="M683" s="49">
        <v>0</v>
      </c>
      <c r="N683" s="41"/>
      <c r="O683" s="41"/>
      <c r="P683" s="18"/>
      <c r="Q683" s="24">
        <v>0</v>
      </c>
      <c r="R683" s="24"/>
      <c r="S683" s="24">
        <v>0</v>
      </c>
      <c r="T683" s="18"/>
      <c r="U683" s="18"/>
      <c r="V683" s="18"/>
      <c r="W683" s="24">
        <v>0</v>
      </c>
      <c r="X683" s="24"/>
      <c r="Y683" s="49">
        <v>0</v>
      </c>
      <c r="Z683" s="18"/>
      <c r="AA683" s="89"/>
      <c r="AB683" s="18">
        <v>4</v>
      </c>
      <c r="AC683" s="24">
        <v>0</v>
      </c>
      <c r="AD683" s="24"/>
      <c r="AE683" s="49">
        <v>0</v>
      </c>
      <c r="AF683" s="18"/>
      <c r="AG683" s="18"/>
    </row>
    <row r="684" spans="1:33" ht="47.25">
      <c r="A684" s="8" t="s">
        <v>806</v>
      </c>
      <c r="B684" s="7" t="s">
        <v>1473</v>
      </c>
      <c r="C684" s="15" t="s">
        <v>1474</v>
      </c>
      <c r="D684" s="18"/>
      <c r="E684" s="24">
        <v>0</v>
      </c>
      <c r="F684" s="24"/>
      <c r="G684" s="24">
        <v>0</v>
      </c>
      <c r="H684" s="18"/>
      <c r="I684" s="18"/>
      <c r="J684" s="18"/>
      <c r="K684" s="24">
        <v>0</v>
      </c>
      <c r="L684" s="24"/>
      <c r="M684" s="49">
        <v>0</v>
      </c>
      <c r="N684" s="41"/>
      <c r="O684" s="41"/>
      <c r="P684" s="18"/>
      <c r="Q684" s="24">
        <v>0</v>
      </c>
      <c r="R684" s="24"/>
      <c r="S684" s="24">
        <v>0</v>
      </c>
      <c r="T684" s="18"/>
      <c r="U684" s="18"/>
      <c r="V684" s="18"/>
      <c r="W684" s="24">
        <v>0</v>
      </c>
      <c r="X684" s="24"/>
      <c r="Y684" s="49">
        <v>0</v>
      </c>
      <c r="Z684" s="18"/>
      <c r="AA684" s="89"/>
      <c r="AB684" s="18"/>
      <c r="AC684" s="24">
        <v>0</v>
      </c>
      <c r="AD684" s="24"/>
      <c r="AE684" s="49">
        <v>0</v>
      </c>
      <c r="AF684" s="18"/>
      <c r="AG684" s="18"/>
    </row>
    <row r="685" spans="1:33" ht="63">
      <c r="A685" s="8" t="s">
        <v>806</v>
      </c>
      <c r="B685" s="7" t="s">
        <v>1475</v>
      </c>
      <c r="C685" s="15" t="s">
        <v>2517</v>
      </c>
      <c r="D685" s="18">
        <v>4</v>
      </c>
      <c r="E685" s="24">
        <v>0.16</v>
      </c>
      <c r="F685" s="24"/>
      <c r="G685" s="24">
        <v>0.25</v>
      </c>
      <c r="H685" s="18"/>
      <c r="I685" s="18"/>
      <c r="J685" s="18"/>
      <c r="K685" s="24">
        <v>0</v>
      </c>
      <c r="L685" s="24"/>
      <c r="M685" s="49">
        <v>0</v>
      </c>
      <c r="N685" s="41"/>
      <c r="O685" s="41"/>
      <c r="P685" s="18"/>
      <c r="Q685" s="24">
        <v>0</v>
      </c>
      <c r="R685" s="24"/>
      <c r="S685" s="24">
        <v>0</v>
      </c>
      <c r="T685" s="18"/>
      <c r="U685" s="18"/>
      <c r="V685" s="18"/>
      <c r="W685" s="24">
        <v>0</v>
      </c>
      <c r="X685" s="24"/>
      <c r="Y685" s="49">
        <v>0</v>
      </c>
      <c r="Z685" s="18"/>
      <c r="AA685" s="89"/>
      <c r="AB685" s="18"/>
      <c r="AC685" s="24">
        <v>0</v>
      </c>
      <c r="AD685" s="24"/>
      <c r="AE685" s="49">
        <v>0</v>
      </c>
      <c r="AF685" s="18"/>
      <c r="AG685" s="18"/>
    </row>
    <row r="686" spans="1:33" ht="78.75">
      <c r="A686" s="8" t="s">
        <v>806</v>
      </c>
      <c r="B686" s="7" t="s">
        <v>1476</v>
      </c>
      <c r="C686" s="15" t="s">
        <v>2518</v>
      </c>
      <c r="D686" s="18">
        <v>4</v>
      </c>
      <c r="E686" s="24">
        <v>0.16</v>
      </c>
      <c r="F686" s="24"/>
      <c r="G686" s="24">
        <v>0.34</v>
      </c>
      <c r="H686" s="18"/>
      <c r="I686" s="18"/>
      <c r="J686" s="18"/>
      <c r="K686" s="24">
        <v>0</v>
      </c>
      <c r="L686" s="24"/>
      <c r="M686" s="49">
        <v>0</v>
      </c>
      <c r="N686" s="41"/>
      <c r="O686" s="41"/>
      <c r="P686" s="18"/>
      <c r="Q686" s="24">
        <v>0</v>
      </c>
      <c r="R686" s="24"/>
      <c r="S686" s="24">
        <v>0</v>
      </c>
      <c r="T686" s="18"/>
      <c r="U686" s="18"/>
      <c r="V686" s="18"/>
      <c r="W686" s="24">
        <v>0</v>
      </c>
      <c r="X686" s="24"/>
      <c r="Y686" s="49">
        <v>0</v>
      </c>
      <c r="Z686" s="18"/>
      <c r="AA686" s="89"/>
      <c r="AB686" s="18"/>
      <c r="AC686" s="24">
        <v>0</v>
      </c>
      <c r="AD686" s="24"/>
      <c r="AE686" s="49">
        <v>0</v>
      </c>
      <c r="AF686" s="18"/>
      <c r="AG686" s="18"/>
    </row>
    <row r="687" spans="1:33" ht="63">
      <c r="A687" s="8" t="s">
        <v>806</v>
      </c>
      <c r="B687" s="7" t="s">
        <v>146</v>
      </c>
      <c r="C687" s="15" t="s">
        <v>2519</v>
      </c>
      <c r="D687" s="18"/>
      <c r="E687" s="24">
        <v>0</v>
      </c>
      <c r="F687" s="24"/>
      <c r="G687" s="24">
        <v>0</v>
      </c>
      <c r="H687" s="18"/>
      <c r="I687" s="18"/>
      <c r="J687" s="18"/>
      <c r="K687" s="24">
        <v>0</v>
      </c>
      <c r="L687" s="24"/>
      <c r="M687" s="49">
        <v>0</v>
      </c>
      <c r="N687" s="41"/>
      <c r="O687" s="41"/>
      <c r="P687" s="18"/>
      <c r="Q687" s="24">
        <v>0</v>
      </c>
      <c r="R687" s="24"/>
      <c r="S687" s="24">
        <v>0</v>
      </c>
      <c r="T687" s="18"/>
      <c r="U687" s="18"/>
      <c r="V687" s="18">
        <v>4</v>
      </c>
      <c r="W687" s="24">
        <v>0.10</v>
      </c>
      <c r="X687" s="24"/>
      <c r="Y687" s="49">
        <v>0.25</v>
      </c>
      <c r="Z687" s="18"/>
      <c r="AA687" s="89"/>
      <c r="AB687" s="18"/>
      <c r="AC687" s="24">
        <v>0</v>
      </c>
      <c r="AD687" s="24"/>
      <c r="AE687" s="49">
        <v>0</v>
      </c>
      <c r="AF687" s="18"/>
      <c r="AG687" s="18"/>
    </row>
    <row r="688" spans="1:33" ht="31.5">
      <c r="A688" s="8" t="s">
        <v>806</v>
      </c>
      <c r="B688" s="7" t="s">
        <v>666</v>
      </c>
      <c r="C688" s="15" t="s">
        <v>765</v>
      </c>
      <c r="D688" s="18"/>
      <c r="E688" s="24">
        <v>0</v>
      </c>
      <c r="F688" s="24"/>
      <c r="G688" s="24">
        <v>0</v>
      </c>
      <c r="H688" s="18"/>
      <c r="I688" s="18"/>
      <c r="J688" s="18"/>
      <c r="K688" s="24">
        <v>0</v>
      </c>
      <c r="L688" s="24"/>
      <c r="M688" s="49">
        <v>0</v>
      </c>
      <c r="N688" s="41"/>
      <c r="O688" s="41"/>
      <c r="P688" s="18"/>
      <c r="Q688" s="24">
        <v>0</v>
      </c>
      <c r="R688" s="24"/>
      <c r="S688" s="24">
        <v>0</v>
      </c>
      <c r="T688" s="18"/>
      <c r="U688" s="18"/>
      <c r="V688" s="18"/>
      <c r="W688" s="24">
        <v>0</v>
      </c>
      <c r="X688" s="24"/>
      <c r="Y688" s="49">
        <v>0</v>
      </c>
      <c r="Z688" s="18"/>
      <c r="AA688" s="89"/>
      <c r="AB688" s="18">
        <v>4</v>
      </c>
      <c r="AC688" s="24">
        <v>0</v>
      </c>
      <c r="AD688" s="24"/>
      <c r="AE688" s="49">
        <v>0</v>
      </c>
      <c r="AF688" s="18"/>
      <c r="AG688" s="18"/>
    </row>
    <row r="689" spans="1:33" ht="78.75">
      <c r="A689" s="8" t="s">
        <v>806</v>
      </c>
      <c r="B689" s="7" t="s">
        <v>1477</v>
      </c>
      <c r="C689" s="15" t="s">
        <v>1478</v>
      </c>
      <c r="D689" s="18"/>
      <c r="E689" s="24">
        <v>0</v>
      </c>
      <c r="F689" s="24"/>
      <c r="G689" s="24">
        <v>0</v>
      </c>
      <c r="H689" s="18"/>
      <c r="I689" s="18"/>
      <c r="J689" s="18"/>
      <c r="K689" s="24">
        <v>0</v>
      </c>
      <c r="L689" s="24"/>
      <c r="M689" s="49">
        <v>0</v>
      </c>
      <c r="N689" s="41"/>
      <c r="O689" s="41"/>
      <c r="P689" s="18"/>
      <c r="Q689" s="24">
        <v>0</v>
      </c>
      <c r="R689" s="24"/>
      <c r="S689" s="24">
        <v>0</v>
      </c>
      <c r="T689" s="18"/>
      <c r="U689" s="18"/>
      <c r="V689" s="18"/>
      <c r="W689" s="24">
        <v>0</v>
      </c>
      <c r="X689" s="24"/>
      <c r="Y689" s="49">
        <v>0</v>
      </c>
      <c r="Z689" s="18"/>
      <c r="AA689" s="89"/>
      <c r="AB689" s="18"/>
      <c r="AC689" s="24">
        <v>0</v>
      </c>
      <c r="AD689" s="24"/>
      <c r="AE689" s="49">
        <v>0</v>
      </c>
      <c r="AF689" s="18"/>
      <c r="AG689" s="18"/>
    </row>
    <row r="690" spans="1:33" ht="78.75">
      <c r="A690" s="8" t="s">
        <v>806</v>
      </c>
      <c r="B690" s="7" t="s">
        <v>1477</v>
      </c>
      <c r="C690" s="15" t="s">
        <v>1479</v>
      </c>
      <c r="D690" s="18"/>
      <c r="E690" s="24">
        <v>0</v>
      </c>
      <c r="F690" s="24"/>
      <c r="G690" s="24">
        <v>0</v>
      </c>
      <c r="H690" s="18"/>
      <c r="I690" s="18"/>
      <c r="J690" s="18"/>
      <c r="K690" s="24">
        <v>0</v>
      </c>
      <c r="L690" s="24"/>
      <c r="M690" s="49">
        <v>0</v>
      </c>
      <c r="N690" s="41"/>
      <c r="O690" s="41"/>
      <c r="P690" s="18"/>
      <c r="Q690" s="24">
        <v>0</v>
      </c>
      <c r="R690" s="24"/>
      <c r="S690" s="24">
        <v>0</v>
      </c>
      <c r="T690" s="18"/>
      <c r="U690" s="18"/>
      <c r="V690" s="18"/>
      <c r="W690" s="24">
        <v>0</v>
      </c>
      <c r="X690" s="24"/>
      <c r="Y690" s="49">
        <v>0</v>
      </c>
      <c r="Z690" s="18"/>
      <c r="AA690" s="89"/>
      <c r="AB690" s="18"/>
      <c r="AC690" s="24">
        <v>0</v>
      </c>
      <c r="AD690" s="24"/>
      <c r="AE690" s="49">
        <v>0</v>
      </c>
      <c r="AF690" s="18"/>
      <c r="AG690" s="18"/>
    </row>
    <row r="691" spans="1:33" ht="47.25">
      <c r="A691" s="8" t="s">
        <v>806</v>
      </c>
      <c r="B691" s="7" t="s">
        <v>1480</v>
      </c>
      <c r="C691" s="15" t="s">
        <v>1481</v>
      </c>
      <c r="D691" s="18"/>
      <c r="E691" s="24">
        <v>0</v>
      </c>
      <c r="F691" s="24"/>
      <c r="G691" s="24">
        <v>0</v>
      </c>
      <c r="H691" s="18"/>
      <c r="I691" s="18"/>
      <c r="J691" s="18"/>
      <c r="K691" s="24">
        <v>0</v>
      </c>
      <c r="L691" s="24"/>
      <c r="M691" s="49">
        <v>0</v>
      </c>
      <c r="N691" s="41"/>
      <c r="O691" s="41"/>
      <c r="P691" s="18"/>
      <c r="Q691" s="24">
        <v>0</v>
      </c>
      <c r="R691" s="24"/>
      <c r="S691" s="24">
        <v>0</v>
      </c>
      <c r="T691" s="18"/>
      <c r="U691" s="18"/>
      <c r="V691" s="18"/>
      <c r="W691" s="24">
        <v>0</v>
      </c>
      <c r="X691" s="24"/>
      <c r="Y691" s="49">
        <v>0</v>
      </c>
      <c r="Z691" s="18"/>
      <c r="AA691" s="89"/>
      <c r="AB691" s="18"/>
      <c r="AC691" s="24">
        <v>0</v>
      </c>
      <c r="AD691" s="24"/>
      <c r="AE691" s="49">
        <v>0</v>
      </c>
      <c r="AF691" s="18"/>
      <c r="AG691" s="18"/>
    </row>
    <row r="692" spans="1:33" ht="47.25">
      <c r="A692" s="8" t="s">
        <v>806</v>
      </c>
      <c r="B692" s="7" t="s">
        <v>667</v>
      </c>
      <c r="C692" s="15" t="s">
        <v>766</v>
      </c>
      <c r="D692" s="18"/>
      <c r="E692" s="24">
        <v>0</v>
      </c>
      <c r="F692" s="24"/>
      <c r="G692" s="24">
        <v>0</v>
      </c>
      <c r="H692" s="18"/>
      <c r="I692" s="18"/>
      <c r="J692" s="18"/>
      <c r="K692" s="24">
        <v>0</v>
      </c>
      <c r="L692" s="24"/>
      <c r="M692" s="49">
        <v>0</v>
      </c>
      <c r="N692" s="41"/>
      <c r="O692" s="41"/>
      <c r="P692" s="18"/>
      <c r="Q692" s="24">
        <v>0</v>
      </c>
      <c r="R692" s="24"/>
      <c r="S692" s="24">
        <v>0</v>
      </c>
      <c r="T692" s="18"/>
      <c r="U692" s="18"/>
      <c r="V692" s="18"/>
      <c r="W692" s="24">
        <v>0</v>
      </c>
      <c r="X692" s="24"/>
      <c r="Y692" s="49">
        <v>0</v>
      </c>
      <c r="Z692" s="18"/>
      <c r="AA692" s="89"/>
      <c r="AB692" s="18">
        <v>4</v>
      </c>
      <c r="AC692" s="24">
        <v>0</v>
      </c>
      <c r="AD692" s="24"/>
      <c r="AE692" s="49">
        <v>0</v>
      </c>
      <c r="AF692" s="18"/>
      <c r="AG692" s="18"/>
    </row>
    <row r="693" spans="1:33" ht="63">
      <c r="A693" s="8" t="s">
        <v>806</v>
      </c>
      <c r="B693" s="7" t="s">
        <v>201</v>
      </c>
      <c r="C693" s="15" t="s">
        <v>349</v>
      </c>
      <c r="D693" s="18"/>
      <c r="E693" s="24">
        <v>0</v>
      </c>
      <c r="F693" s="24"/>
      <c r="G693" s="24">
        <v>0</v>
      </c>
      <c r="H693" s="18"/>
      <c r="I693" s="18"/>
      <c r="J693" s="18"/>
      <c r="K693" s="24">
        <v>0</v>
      </c>
      <c r="L693" s="24"/>
      <c r="M693" s="49">
        <v>0</v>
      </c>
      <c r="N693" s="41"/>
      <c r="O693" s="41"/>
      <c r="P693" s="18"/>
      <c r="Q693" s="24">
        <v>0</v>
      </c>
      <c r="R693" s="24"/>
      <c r="S693" s="24">
        <v>0</v>
      </c>
      <c r="T693" s="18"/>
      <c r="U693" s="18"/>
      <c r="V693" s="18">
        <v>4</v>
      </c>
      <c r="W693" s="24">
        <v>0.25</v>
      </c>
      <c r="X693" s="24"/>
      <c r="Y693" s="49">
        <v>1.60</v>
      </c>
      <c r="Z693" s="18"/>
      <c r="AA693" s="89"/>
      <c r="AB693" s="18"/>
      <c r="AC693" s="24">
        <v>0</v>
      </c>
      <c r="AD693" s="24"/>
      <c r="AE693" s="49">
        <v>0</v>
      </c>
      <c r="AF693" s="18"/>
      <c r="AG693" s="18"/>
    </row>
    <row r="694" spans="1:33" ht="63">
      <c r="A694" s="8" t="s">
        <v>806</v>
      </c>
      <c r="B694" s="7" t="s">
        <v>668</v>
      </c>
      <c r="C694" s="15" t="s">
        <v>350</v>
      </c>
      <c r="D694" s="18"/>
      <c r="E694" s="24">
        <v>0</v>
      </c>
      <c r="F694" s="24"/>
      <c r="G694" s="24">
        <v>0</v>
      </c>
      <c r="H694" s="18"/>
      <c r="I694" s="18"/>
      <c r="J694" s="18"/>
      <c r="K694" s="24">
        <v>0</v>
      </c>
      <c r="L694" s="24"/>
      <c r="M694" s="49">
        <v>0</v>
      </c>
      <c r="N694" s="41"/>
      <c r="O694" s="41"/>
      <c r="P694" s="18"/>
      <c r="Q694" s="24">
        <v>0</v>
      </c>
      <c r="R694" s="24"/>
      <c r="S694" s="24">
        <v>0</v>
      </c>
      <c r="T694" s="18"/>
      <c r="U694" s="18"/>
      <c r="V694" s="18">
        <v>4</v>
      </c>
      <c r="W694" s="24">
        <v>0.40</v>
      </c>
      <c r="X694" s="24"/>
      <c r="Y694" s="49">
        <v>1</v>
      </c>
      <c r="Z694" s="18"/>
      <c r="AA694" s="89"/>
      <c r="AB694" s="18"/>
      <c r="AC694" s="24">
        <v>0</v>
      </c>
      <c r="AD694" s="24"/>
      <c r="AE694" s="49">
        <v>0</v>
      </c>
      <c r="AF694" s="18"/>
      <c r="AG694" s="18"/>
    </row>
    <row r="695" spans="1:33" ht="47.25">
      <c r="A695" s="8" t="s">
        <v>806</v>
      </c>
      <c r="B695" s="7" t="s">
        <v>202</v>
      </c>
      <c r="C695" s="15" t="s">
        <v>351</v>
      </c>
      <c r="D695" s="18"/>
      <c r="E695" s="24">
        <v>0</v>
      </c>
      <c r="F695" s="24"/>
      <c r="G695" s="24">
        <v>0</v>
      </c>
      <c r="H695" s="18"/>
      <c r="I695" s="18"/>
      <c r="J695" s="18"/>
      <c r="K695" s="24">
        <v>0</v>
      </c>
      <c r="L695" s="24"/>
      <c r="M695" s="49">
        <v>0</v>
      </c>
      <c r="N695" s="41"/>
      <c r="O695" s="41"/>
      <c r="P695" s="18"/>
      <c r="Q695" s="24">
        <v>0</v>
      </c>
      <c r="R695" s="24"/>
      <c r="S695" s="24">
        <v>0</v>
      </c>
      <c r="T695" s="18"/>
      <c r="U695" s="18"/>
      <c r="V695" s="18">
        <v>4</v>
      </c>
      <c r="W695" s="24">
        <v>0.40</v>
      </c>
      <c r="X695" s="24"/>
      <c r="Y695" s="49">
        <v>0.46</v>
      </c>
      <c r="Z695" s="18"/>
      <c r="AA695" s="89"/>
      <c r="AB695" s="18"/>
      <c r="AC695" s="24">
        <v>0</v>
      </c>
      <c r="AD695" s="24"/>
      <c r="AE695" s="49">
        <v>0</v>
      </c>
      <c r="AF695" s="18"/>
      <c r="AG695" s="18"/>
    </row>
    <row r="696" spans="1:33" ht="47.25">
      <c r="A696" s="8" t="s">
        <v>806</v>
      </c>
      <c r="B696" s="7" t="s">
        <v>669</v>
      </c>
      <c r="C696" s="15" t="s">
        <v>767</v>
      </c>
      <c r="D696" s="18"/>
      <c r="E696" s="24">
        <v>0</v>
      </c>
      <c r="F696" s="24"/>
      <c r="G696" s="24">
        <v>0</v>
      </c>
      <c r="H696" s="18"/>
      <c r="I696" s="18"/>
      <c r="J696" s="18"/>
      <c r="K696" s="24">
        <v>0</v>
      </c>
      <c r="L696" s="24"/>
      <c r="M696" s="49">
        <v>0</v>
      </c>
      <c r="N696" s="41"/>
      <c r="O696" s="41"/>
      <c r="P696" s="18"/>
      <c r="Q696" s="24">
        <v>0</v>
      </c>
      <c r="R696" s="24"/>
      <c r="S696" s="24">
        <v>0</v>
      </c>
      <c r="T696" s="18"/>
      <c r="U696" s="18"/>
      <c r="V696" s="18">
        <v>4</v>
      </c>
      <c r="W696" s="24">
        <v>0</v>
      </c>
      <c r="X696" s="24"/>
      <c r="Y696" s="49">
        <v>0</v>
      </c>
      <c r="Z696" s="18"/>
      <c r="AA696" s="89"/>
      <c r="AB696" s="18"/>
      <c r="AC696" s="24">
        <v>0</v>
      </c>
      <c r="AD696" s="24"/>
      <c r="AE696" s="49">
        <v>0</v>
      </c>
      <c r="AF696" s="18"/>
      <c r="AG696" s="18"/>
    </row>
    <row r="697" spans="1:33" ht="63">
      <c r="A697" s="8" t="s">
        <v>806</v>
      </c>
      <c r="B697" s="7" t="s">
        <v>1482</v>
      </c>
      <c r="C697" s="15" t="s">
        <v>1483</v>
      </c>
      <c r="D697" s="18"/>
      <c r="E697" s="24">
        <v>0</v>
      </c>
      <c r="F697" s="24"/>
      <c r="G697" s="24">
        <v>0</v>
      </c>
      <c r="H697" s="18"/>
      <c r="I697" s="18"/>
      <c r="J697" s="18">
        <v>4</v>
      </c>
      <c r="K697" s="24">
        <v>0.25</v>
      </c>
      <c r="L697" s="24"/>
      <c r="M697" s="49">
        <v>2.57</v>
      </c>
      <c r="N697" s="41"/>
      <c r="O697" s="41"/>
      <c r="P697" s="18"/>
      <c r="Q697" s="24">
        <v>0</v>
      </c>
      <c r="R697" s="24"/>
      <c r="S697" s="24">
        <v>0</v>
      </c>
      <c r="T697" s="18"/>
      <c r="U697" s="18"/>
      <c r="V697" s="18"/>
      <c r="W697" s="24">
        <v>0</v>
      </c>
      <c r="X697" s="24"/>
      <c r="Y697" s="49">
        <v>0</v>
      </c>
      <c r="Z697" s="18"/>
      <c r="AA697" s="89"/>
      <c r="AB697" s="18"/>
      <c r="AC697" s="24">
        <v>0</v>
      </c>
      <c r="AD697" s="24"/>
      <c r="AE697" s="49">
        <v>0</v>
      </c>
      <c r="AF697" s="18"/>
      <c r="AG697" s="18"/>
    </row>
    <row r="698" spans="1:33" ht="47.25">
      <c r="A698" s="8" t="s">
        <v>806</v>
      </c>
      <c r="B698" s="7" t="s">
        <v>1484</v>
      </c>
      <c r="C698" s="15" t="s">
        <v>2520</v>
      </c>
      <c r="D698" s="18"/>
      <c r="E698" s="24">
        <v>0</v>
      </c>
      <c r="F698" s="24"/>
      <c r="G698" s="24">
        <v>0</v>
      </c>
      <c r="H698" s="18"/>
      <c r="I698" s="18"/>
      <c r="J698" s="18">
        <v>4</v>
      </c>
      <c r="K698" s="24">
        <v>0.25</v>
      </c>
      <c r="L698" s="24"/>
      <c r="M698" s="49">
        <v>1</v>
      </c>
      <c r="N698" s="41"/>
      <c r="O698" s="41"/>
      <c r="P698" s="18"/>
      <c r="Q698" s="24">
        <v>0</v>
      </c>
      <c r="R698" s="24"/>
      <c r="S698" s="24">
        <v>0</v>
      </c>
      <c r="T698" s="18"/>
      <c r="U698" s="18"/>
      <c r="V698" s="18"/>
      <c r="W698" s="24">
        <v>0</v>
      </c>
      <c r="X698" s="24"/>
      <c r="Y698" s="49">
        <v>0</v>
      </c>
      <c r="Z698" s="18"/>
      <c r="AA698" s="89"/>
      <c r="AB698" s="18"/>
      <c r="AC698" s="24">
        <v>0</v>
      </c>
      <c r="AD698" s="24"/>
      <c r="AE698" s="49">
        <v>0</v>
      </c>
      <c r="AF698" s="18"/>
      <c r="AG698" s="18"/>
    </row>
    <row r="699" spans="1:33" ht="47.25">
      <c r="A699" s="8" t="s">
        <v>806</v>
      </c>
      <c r="B699" s="7" t="s">
        <v>1485</v>
      </c>
      <c r="C699" s="15" t="s">
        <v>1486</v>
      </c>
      <c r="D699" s="18">
        <v>4</v>
      </c>
      <c r="E699" s="24">
        <v>0</v>
      </c>
      <c r="F699" s="24"/>
      <c r="G699" s="24">
        <v>0.11</v>
      </c>
      <c r="H699" s="18"/>
      <c r="I699" s="18"/>
      <c r="J699" s="18"/>
      <c r="K699" s="24">
        <v>0</v>
      </c>
      <c r="L699" s="24"/>
      <c r="M699" s="49">
        <v>0</v>
      </c>
      <c r="N699" s="41"/>
      <c r="O699" s="41"/>
      <c r="P699" s="18"/>
      <c r="Q699" s="24">
        <v>0</v>
      </c>
      <c r="R699" s="24"/>
      <c r="S699" s="24">
        <v>0</v>
      </c>
      <c r="T699" s="18"/>
      <c r="U699" s="18"/>
      <c r="V699" s="18"/>
      <c r="W699" s="24">
        <v>0</v>
      </c>
      <c r="X699" s="24"/>
      <c r="Y699" s="49">
        <v>0</v>
      </c>
      <c r="Z699" s="18"/>
      <c r="AA699" s="89"/>
      <c r="AB699" s="18"/>
      <c r="AC699" s="24">
        <v>0</v>
      </c>
      <c r="AD699" s="24"/>
      <c r="AE699" s="49">
        <v>0</v>
      </c>
      <c r="AF699" s="18"/>
      <c r="AG699" s="18"/>
    </row>
    <row r="700" spans="1:33" ht="47.25">
      <c r="A700" s="8" t="s">
        <v>806</v>
      </c>
      <c r="B700" s="7" t="s">
        <v>1487</v>
      </c>
      <c r="C700" s="15" t="s">
        <v>1488</v>
      </c>
      <c r="D700" s="18">
        <v>4</v>
      </c>
      <c r="E700" s="24">
        <v>0</v>
      </c>
      <c r="F700" s="24"/>
      <c r="G700" s="24">
        <v>0.04</v>
      </c>
      <c r="H700" s="18"/>
      <c r="I700" s="18"/>
      <c r="J700" s="18"/>
      <c r="K700" s="24">
        <v>0</v>
      </c>
      <c r="L700" s="24"/>
      <c r="M700" s="49">
        <v>0</v>
      </c>
      <c r="N700" s="41"/>
      <c r="O700" s="41"/>
      <c r="P700" s="18"/>
      <c r="Q700" s="24">
        <v>0</v>
      </c>
      <c r="R700" s="24"/>
      <c r="S700" s="24">
        <v>0</v>
      </c>
      <c r="T700" s="18"/>
      <c r="U700" s="18"/>
      <c r="V700" s="18"/>
      <c r="W700" s="24">
        <v>0</v>
      </c>
      <c r="X700" s="24"/>
      <c r="Y700" s="49">
        <v>0</v>
      </c>
      <c r="Z700" s="18"/>
      <c r="AA700" s="89"/>
      <c r="AB700" s="18"/>
      <c r="AC700" s="24">
        <v>0</v>
      </c>
      <c r="AD700" s="24"/>
      <c r="AE700" s="49">
        <v>0</v>
      </c>
      <c r="AF700" s="18"/>
      <c r="AG700" s="18"/>
    </row>
    <row r="701" spans="1:33" ht="47.25">
      <c r="A701" s="8" t="s">
        <v>806</v>
      </c>
      <c r="B701" s="7" t="s">
        <v>1489</v>
      </c>
      <c r="C701" s="15" t="s">
        <v>1490</v>
      </c>
      <c r="D701" s="18">
        <v>4</v>
      </c>
      <c r="E701" s="24">
        <v>0</v>
      </c>
      <c r="F701" s="24"/>
      <c r="G701" s="24">
        <v>0.04</v>
      </c>
      <c r="H701" s="18"/>
      <c r="I701" s="18"/>
      <c r="J701" s="18"/>
      <c r="K701" s="24">
        <v>0</v>
      </c>
      <c r="L701" s="24"/>
      <c r="M701" s="49">
        <v>0</v>
      </c>
      <c r="N701" s="41"/>
      <c r="O701" s="41"/>
      <c r="P701" s="18"/>
      <c r="Q701" s="24">
        <v>0</v>
      </c>
      <c r="R701" s="24"/>
      <c r="S701" s="24">
        <v>0</v>
      </c>
      <c r="T701" s="18"/>
      <c r="U701" s="18"/>
      <c r="V701" s="18"/>
      <c r="W701" s="24">
        <v>0</v>
      </c>
      <c r="X701" s="24"/>
      <c r="Y701" s="49">
        <v>0</v>
      </c>
      <c r="Z701" s="18"/>
      <c r="AA701" s="89"/>
      <c r="AB701" s="18"/>
      <c r="AC701" s="24">
        <v>0</v>
      </c>
      <c r="AD701" s="24"/>
      <c r="AE701" s="49">
        <v>0</v>
      </c>
      <c r="AF701" s="18"/>
      <c r="AG701" s="18"/>
    </row>
    <row r="702" spans="1:33" ht="47.25">
      <c r="A702" s="8" t="s">
        <v>806</v>
      </c>
      <c r="B702" s="7" t="s">
        <v>1491</v>
      </c>
      <c r="C702" s="15" t="s">
        <v>1492</v>
      </c>
      <c r="D702" s="18">
        <v>4</v>
      </c>
      <c r="E702" s="24">
        <v>0</v>
      </c>
      <c r="F702" s="24"/>
      <c r="G702" s="24">
        <v>0.12</v>
      </c>
      <c r="H702" s="18"/>
      <c r="I702" s="18"/>
      <c r="J702" s="18"/>
      <c r="K702" s="24">
        <v>0</v>
      </c>
      <c r="L702" s="24"/>
      <c r="M702" s="49">
        <v>0</v>
      </c>
      <c r="N702" s="41"/>
      <c r="O702" s="41"/>
      <c r="P702" s="18"/>
      <c r="Q702" s="24">
        <v>0</v>
      </c>
      <c r="R702" s="24"/>
      <c r="S702" s="24">
        <v>0</v>
      </c>
      <c r="T702" s="18"/>
      <c r="U702" s="18"/>
      <c r="V702" s="18"/>
      <c r="W702" s="24">
        <v>0</v>
      </c>
      <c r="X702" s="24"/>
      <c r="Y702" s="49">
        <v>0</v>
      </c>
      <c r="Z702" s="18"/>
      <c r="AA702" s="89"/>
      <c r="AB702" s="18"/>
      <c r="AC702" s="24">
        <v>0</v>
      </c>
      <c r="AD702" s="24"/>
      <c r="AE702" s="49">
        <v>0</v>
      </c>
      <c r="AF702" s="18"/>
      <c r="AG702" s="18"/>
    </row>
    <row r="703" spans="1:33" ht="47.25">
      <c r="A703" s="8" t="s">
        <v>806</v>
      </c>
      <c r="B703" s="7" t="s">
        <v>1493</v>
      </c>
      <c r="C703" s="15" t="s">
        <v>1494</v>
      </c>
      <c r="D703" s="18">
        <v>4</v>
      </c>
      <c r="E703" s="24">
        <v>0</v>
      </c>
      <c r="F703" s="24"/>
      <c r="G703" s="24">
        <v>0.14000000000000001</v>
      </c>
      <c r="H703" s="18"/>
      <c r="I703" s="18"/>
      <c r="J703" s="18"/>
      <c r="K703" s="24">
        <v>0</v>
      </c>
      <c r="L703" s="24"/>
      <c r="M703" s="49">
        <v>0</v>
      </c>
      <c r="N703" s="41"/>
      <c r="O703" s="41"/>
      <c r="P703" s="18"/>
      <c r="Q703" s="24">
        <v>0</v>
      </c>
      <c r="R703" s="24"/>
      <c r="S703" s="24">
        <v>0</v>
      </c>
      <c r="T703" s="18"/>
      <c r="U703" s="18"/>
      <c r="V703" s="18"/>
      <c r="W703" s="24">
        <v>0</v>
      </c>
      <c r="X703" s="24"/>
      <c r="Y703" s="49">
        <v>0</v>
      </c>
      <c r="Z703" s="18"/>
      <c r="AA703" s="89"/>
      <c r="AB703" s="18"/>
      <c r="AC703" s="24">
        <v>0</v>
      </c>
      <c r="AD703" s="24"/>
      <c r="AE703" s="49">
        <v>0</v>
      </c>
      <c r="AF703" s="18"/>
      <c r="AG703" s="18"/>
    </row>
    <row r="704" spans="1:33" ht="47.25">
      <c r="A704" s="8" t="s">
        <v>806</v>
      </c>
      <c r="B704" s="7" t="s">
        <v>1495</v>
      </c>
      <c r="C704" s="15" t="s">
        <v>1496</v>
      </c>
      <c r="D704" s="18">
        <v>4</v>
      </c>
      <c r="E704" s="24">
        <v>0</v>
      </c>
      <c r="F704" s="24"/>
      <c r="G704" s="24">
        <v>0.05</v>
      </c>
      <c r="H704" s="18"/>
      <c r="I704" s="18"/>
      <c r="J704" s="18"/>
      <c r="K704" s="24">
        <v>0</v>
      </c>
      <c r="L704" s="24"/>
      <c r="M704" s="49">
        <v>0</v>
      </c>
      <c r="N704" s="41"/>
      <c r="O704" s="41"/>
      <c r="P704" s="18"/>
      <c r="Q704" s="24">
        <v>0</v>
      </c>
      <c r="R704" s="24"/>
      <c r="S704" s="24">
        <v>0</v>
      </c>
      <c r="T704" s="18"/>
      <c r="U704" s="18"/>
      <c r="V704" s="18"/>
      <c r="W704" s="24">
        <v>0</v>
      </c>
      <c r="X704" s="24"/>
      <c r="Y704" s="49">
        <v>0</v>
      </c>
      <c r="Z704" s="18"/>
      <c r="AA704" s="89"/>
      <c r="AB704" s="18"/>
      <c r="AC704" s="24">
        <v>0</v>
      </c>
      <c r="AD704" s="24"/>
      <c r="AE704" s="49">
        <v>0</v>
      </c>
      <c r="AF704" s="18"/>
      <c r="AG704" s="18"/>
    </row>
    <row r="705" spans="1:33" ht="47.25">
      <c r="A705" s="8" t="s">
        <v>806</v>
      </c>
      <c r="B705" s="7" t="s">
        <v>1497</v>
      </c>
      <c r="C705" s="15" t="s">
        <v>1498</v>
      </c>
      <c r="D705" s="18">
        <v>4</v>
      </c>
      <c r="E705" s="24">
        <v>0</v>
      </c>
      <c r="F705" s="24"/>
      <c r="G705" s="24">
        <v>0.12</v>
      </c>
      <c r="H705" s="18"/>
      <c r="I705" s="18"/>
      <c r="J705" s="18"/>
      <c r="K705" s="24">
        <v>0</v>
      </c>
      <c r="L705" s="24"/>
      <c r="M705" s="49">
        <v>0</v>
      </c>
      <c r="N705" s="41"/>
      <c r="O705" s="41"/>
      <c r="P705" s="18"/>
      <c r="Q705" s="24">
        <v>0</v>
      </c>
      <c r="R705" s="24"/>
      <c r="S705" s="24">
        <v>0</v>
      </c>
      <c r="T705" s="18"/>
      <c r="U705" s="18"/>
      <c r="V705" s="18"/>
      <c r="W705" s="24">
        <v>0</v>
      </c>
      <c r="X705" s="24"/>
      <c r="Y705" s="49">
        <v>0</v>
      </c>
      <c r="Z705" s="18"/>
      <c r="AA705" s="89"/>
      <c r="AB705" s="18"/>
      <c r="AC705" s="24">
        <v>0</v>
      </c>
      <c r="AD705" s="24"/>
      <c r="AE705" s="49">
        <v>0</v>
      </c>
      <c r="AF705" s="18"/>
      <c r="AG705" s="18"/>
    </row>
    <row r="706" spans="1:33" ht="47.25">
      <c r="A706" s="8" t="s">
        <v>806</v>
      </c>
      <c r="B706" s="7" t="s">
        <v>1499</v>
      </c>
      <c r="C706" s="15" t="s">
        <v>1500</v>
      </c>
      <c r="D706" s="18">
        <v>4</v>
      </c>
      <c r="E706" s="24">
        <v>0</v>
      </c>
      <c r="F706" s="24"/>
      <c r="G706" s="24">
        <v>0.21</v>
      </c>
      <c r="H706" s="18"/>
      <c r="I706" s="18"/>
      <c r="J706" s="18"/>
      <c r="K706" s="24">
        <v>0</v>
      </c>
      <c r="L706" s="24"/>
      <c r="M706" s="49">
        <v>0</v>
      </c>
      <c r="N706" s="41"/>
      <c r="O706" s="41"/>
      <c r="P706" s="18"/>
      <c r="Q706" s="24">
        <v>0</v>
      </c>
      <c r="R706" s="24"/>
      <c r="S706" s="24">
        <v>0</v>
      </c>
      <c r="T706" s="18"/>
      <c r="U706" s="18"/>
      <c r="V706" s="18"/>
      <c r="W706" s="24">
        <v>0</v>
      </c>
      <c r="X706" s="24"/>
      <c r="Y706" s="49">
        <v>0</v>
      </c>
      <c r="Z706" s="18"/>
      <c r="AA706" s="89"/>
      <c r="AB706" s="18"/>
      <c r="AC706" s="24">
        <v>0</v>
      </c>
      <c r="AD706" s="24"/>
      <c r="AE706" s="49">
        <v>0</v>
      </c>
      <c r="AF706" s="18"/>
      <c r="AG706" s="18"/>
    </row>
    <row r="707" spans="1:33" ht="63">
      <c r="A707" s="8" t="s">
        <v>806</v>
      </c>
      <c r="B707" s="7" t="s">
        <v>1501</v>
      </c>
      <c r="C707" s="15" t="s">
        <v>1502</v>
      </c>
      <c r="D707" s="18">
        <v>4</v>
      </c>
      <c r="E707" s="24">
        <v>0</v>
      </c>
      <c r="F707" s="24"/>
      <c r="G707" s="24">
        <v>0.15</v>
      </c>
      <c r="H707" s="18"/>
      <c r="I707" s="18"/>
      <c r="J707" s="18"/>
      <c r="K707" s="24">
        <v>0</v>
      </c>
      <c r="L707" s="24"/>
      <c r="M707" s="49">
        <v>0</v>
      </c>
      <c r="N707" s="41"/>
      <c r="O707" s="41"/>
      <c r="P707" s="18"/>
      <c r="Q707" s="24">
        <v>0</v>
      </c>
      <c r="R707" s="24"/>
      <c r="S707" s="24">
        <v>0</v>
      </c>
      <c r="T707" s="18"/>
      <c r="U707" s="18"/>
      <c r="V707" s="18"/>
      <c r="W707" s="24">
        <v>0</v>
      </c>
      <c r="X707" s="24"/>
      <c r="Y707" s="49">
        <v>0</v>
      </c>
      <c r="Z707" s="18"/>
      <c r="AA707" s="89"/>
      <c r="AB707" s="18"/>
      <c r="AC707" s="24">
        <v>0</v>
      </c>
      <c r="AD707" s="24"/>
      <c r="AE707" s="49">
        <v>0</v>
      </c>
      <c r="AF707" s="18"/>
      <c r="AG707" s="18"/>
    </row>
    <row r="708" spans="1:33" ht="63">
      <c r="A708" s="8" t="s">
        <v>806</v>
      </c>
      <c r="B708" s="7" t="s">
        <v>1503</v>
      </c>
      <c r="C708" s="15" t="s">
        <v>1504</v>
      </c>
      <c r="D708" s="18">
        <v>4</v>
      </c>
      <c r="E708" s="24">
        <v>0</v>
      </c>
      <c r="F708" s="24"/>
      <c r="G708" s="24">
        <v>0.11</v>
      </c>
      <c r="H708" s="18"/>
      <c r="I708" s="18"/>
      <c r="J708" s="18"/>
      <c r="K708" s="24">
        <v>0</v>
      </c>
      <c r="L708" s="24"/>
      <c r="M708" s="49">
        <v>0</v>
      </c>
      <c r="N708" s="41"/>
      <c r="O708" s="41"/>
      <c r="P708" s="18"/>
      <c r="Q708" s="24">
        <v>0</v>
      </c>
      <c r="R708" s="24"/>
      <c r="S708" s="24">
        <v>0</v>
      </c>
      <c r="T708" s="18"/>
      <c r="U708" s="18"/>
      <c r="V708" s="18"/>
      <c r="W708" s="24">
        <v>0</v>
      </c>
      <c r="X708" s="24"/>
      <c r="Y708" s="49">
        <v>0</v>
      </c>
      <c r="Z708" s="18"/>
      <c r="AA708" s="89"/>
      <c r="AB708" s="18"/>
      <c r="AC708" s="24">
        <v>0</v>
      </c>
      <c r="AD708" s="24"/>
      <c r="AE708" s="49">
        <v>0</v>
      </c>
      <c r="AF708" s="18"/>
      <c r="AG708" s="18"/>
    </row>
    <row r="709" spans="1:33" ht="63">
      <c r="A709" s="8" t="s">
        <v>806</v>
      </c>
      <c r="B709" s="7" t="s">
        <v>1505</v>
      </c>
      <c r="C709" s="15" t="s">
        <v>1506</v>
      </c>
      <c r="D709" s="18">
        <v>4</v>
      </c>
      <c r="E709" s="24">
        <v>0</v>
      </c>
      <c r="F709" s="24"/>
      <c r="G709" s="24">
        <v>0.070000000000000007</v>
      </c>
      <c r="H709" s="18"/>
      <c r="I709" s="18"/>
      <c r="J709" s="18"/>
      <c r="K709" s="24">
        <v>0</v>
      </c>
      <c r="L709" s="24"/>
      <c r="M709" s="49">
        <v>0</v>
      </c>
      <c r="N709" s="41"/>
      <c r="O709" s="41"/>
      <c r="P709" s="18"/>
      <c r="Q709" s="24">
        <v>0</v>
      </c>
      <c r="R709" s="24"/>
      <c r="S709" s="24">
        <v>0</v>
      </c>
      <c r="T709" s="18"/>
      <c r="U709" s="18"/>
      <c r="V709" s="18"/>
      <c r="W709" s="24">
        <v>0</v>
      </c>
      <c r="X709" s="24"/>
      <c r="Y709" s="49">
        <v>0</v>
      </c>
      <c r="Z709" s="18"/>
      <c r="AA709" s="89"/>
      <c r="AB709" s="18"/>
      <c r="AC709" s="24">
        <v>0</v>
      </c>
      <c r="AD709" s="24"/>
      <c r="AE709" s="49">
        <v>0</v>
      </c>
      <c r="AF709" s="18"/>
      <c r="AG709" s="18"/>
    </row>
    <row r="710" spans="1:33" ht="63">
      <c r="A710" s="8" t="s">
        <v>806</v>
      </c>
      <c r="B710" s="7" t="s">
        <v>1507</v>
      </c>
      <c r="C710" s="15" t="s">
        <v>1508</v>
      </c>
      <c r="D710" s="18">
        <v>4</v>
      </c>
      <c r="E710" s="24">
        <v>0</v>
      </c>
      <c r="F710" s="24"/>
      <c r="G710" s="24">
        <v>0.10</v>
      </c>
      <c r="H710" s="18"/>
      <c r="I710" s="18"/>
      <c r="J710" s="18"/>
      <c r="K710" s="24">
        <v>0</v>
      </c>
      <c r="L710" s="24"/>
      <c r="M710" s="49">
        <v>0</v>
      </c>
      <c r="N710" s="41"/>
      <c r="O710" s="41"/>
      <c r="P710" s="18"/>
      <c r="Q710" s="24">
        <v>0</v>
      </c>
      <c r="R710" s="24"/>
      <c r="S710" s="24">
        <v>0</v>
      </c>
      <c r="T710" s="18"/>
      <c r="U710" s="18"/>
      <c r="V710" s="18"/>
      <c r="W710" s="24">
        <v>0</v>
      </c>
      <c r="X710" s="24"/>
      <c r="Y710" s="49">
        <v>0</v>
      </c>
      <c r="Z710" s="18"/>
      <c r="AA710" s="89"/>
      <c r="AB710" s="18"/>
      <c r="AC710" s="24">
        <v>0</v>
      </c>
      <c r="AD710" s="24"/>
      <c r="AE710" s="49">
        <v>0</v>
      </c>
      <c r="AF710" s="18"/>
      <c r="AG710" s="18"/>
    </row>
    <row r="711" spans="1:33" ht="63">
      <c r="A711" s="8" t="s">
        <v>806</v>
      </c>
      <c r="B711" s="7" t="s">
        <v>1509</v>
      </c>
      <c r="C711" s="15" t="s">
        <v>1510</v>
      </c>
      <c r="D711" s="18">
        <v>4</v>
      </c>
      <c r="E711" s="24">
        <v>0</v>
      </c>
      <c r="F711" s="24"/>
      <c r="G711" s="24">
        <v>0.03</v>
      </c>
      <c r="H711" s="18"/>
      <c r="I711" s="18"/>
      <c r="J711" s="18"/>
      <c r="K711" s="24">
        <v>0</v>
      </c>
      <c r="L711" s="24"/>
      <c r="M711" s="49">
        <v>0</v>
      </c>
      <c r="N711" s="41"/>
      <c r="O711" s="41"/>
      <c r="P711" s="18"/>
      <c r="Q711" s="24">
        <v>0</v>
      </c>
      <c r="R711" s="24"/>
      <c r="S711" s="24">
        <v>0</v>
      </c>
      <c r="T711" s="18"/>
      <c r="U711" s="18"/>
      <c r="V711" s="18"/>
      <c r="W711" s="24">
        <v>0</v>
      </c>
      <c r="X711" s="24"/>
      <c r="Y711" s="49">
        <v>0</v>
      </c>
      <c r="Z711" s="18"/>
      <c r="AA711" s="89"/>
      <c r="AB711" s="18"/>
      <c r="AC711" s="24">
        <v>0</v>
      </c>
      <c r="AD711" s="24"/>
      <c r="AE711" s="49">
        <v>0</v>
      </c>
      <c r="AF711" s="18"/>
      <c r="AG711" s="18"/>
    </row>
    <row r="712" spans="1:33" ht="63">
      <c r="A712" s="8" t="s">
        <v>806</v>
      </c>
      <c r="B712" s="7" t="s">
        <v>1511</v>
      </c>
      <c r="C712" s="15" t="s">
        <v>1512</v>
      </c>
      <c r="D712" s="18">
        <v>4</v>
      </c>
      <c r="E712" s="24">
        <v>0</v>
      </c>
      <c r="F712" s="24"/>
      <c r="G712" s="24">
        <v>0.11</v>
      </c>
      <c r="H712" s="18"/>
      <c r="I712" s="18"/>
      <c r="J712" s="18"/>
      <c r="K712" s="24">
        <v>0</v>
      </c>
      <c r="L712" s="24"/>
      <c r="M712" s="49">
        <v>0</v>
      </c>
      <c r="N712" s="41"/>
      <c r="O712" s="41"/>
      <c r="P712" s="18"/>
      <c r="Q712" s="24">
        <v>0</v>
      </c>
      <c r="R712" s="24"/>
      <c r="S712" s="24">
        <v>0</v>
      </c>
      <c r="T712" s="18"/>
      <c r="U712" s="18"/>
      <c r="V712" s="18"/>
      <c r="W712" s="24">
        <v>0</v>
      </c>
      <c r="X712" s="24"/>
      <c r="Y712" s="49">
        <v>0</v>
      </c>
      <c r="Z712" s="18"/>
      <c r="AA712" s="89"/>
      <c r="AB712" s="18"/>
      <c r="AC712" s="24">
        <v>0</v>
      </c>
      <c r="AD712" s="24"/>
      <c r="AE712" s="49">
        <v>0</v>
      </c>
      <c r="AF712" s="18"/>
      <c r="AG712" s="18"/>
    </row>
    <row r="713" spans="1:33" ht="63">
      <c r="A713" s="8" t="s">
        <v>806</v>
      </c>
      <c r="B713" s="7" t="s">
        <v>1513</v>
      </c>
      <c r="C713" s="15" t="s">
        <v>1514</v>
      </c>
      <c r="D713" s="18">
        <v>4</v>
      </c>
      <c r="E713" s="24">
        <v>0</v>
      </c>
      <c r="F713" s="24"/>
      <c r="G713" s="24">
        <v>0.070000000000000007</v>
      </c>
      <c r="H713" s="18"/>
      <c r="I713" s="18"/>
      <c r="J713" s="18"/>
      <c r="K713" s="24">
        <v>0</v>
      </c>
      <c r="L713" s="24"/>
      <c r="M713" s="49">
        <v>0</v>
      </c>
      <c r="N713" s="41"/>
      <c r="O713" s="41"/>
      <c r="P713" s="18"/>
      <c r="Q713" s="24">
        <v>0</v>
      </c>
      <c r="R713" s="24"/>
      <c r="S713" s="24">
        <v>0</v>
      </c>
      <c r="T713" s="18"/>
      <c r="U713" s="18"/>
      <c r="V713" s="18"/>
      <c r="W713" s="24">
        <v>0</v>
      </c>
      <c r="X713" s="24"/>
      <c r="Y713" s="49">
        <v>0</v>
      </c>
      <c r="Z713" s="18"/>
      <c r="AA713" s="89"/>
      <c r="AB713" s="18"/>
      <c r="AC713" s="24">
        <v>0</v>
      </c>
      <c r="AD713" s="24"/>
      <c r="AE713" s="49">
        <v>0</v>
      </c>
      <c r="AF713" s="18"/>
      <c r="AG713" s="18"/>
    </row>
    <row r="714" spans="1:33" ht="63">
      <c r="A714" s="8" t="s">
        <v>806</v>
      </c>
      <c r="B714" s="7" t="s">
        <v>1515</v>
      </c>
      <c r="C714" s="15" t="s">
        <v>1516</v>
      </c>
      <c r="D714" s="18">
        <v>4</v>
      </c>
      <c r="E714" s="24">
        <v>0</v>
      </c>
      <c r="F714" s="24"/>
      <c r="G714" s="24">
        <v>0.070000000000000007</v>
      </c>
      <c r="H714" s="18"/>
      <c r="I714" s="18"/>
      <c r="J714" s="18"/>
      <c r="K714" s="24">
        <v>0</v>
      </c>
      <c r="L714" s="24"/>
      <c r="M714" s="49">
        <v>0</v>
      </c>
      <c r="N714" s="41"/>
      <c r="O714" s="41"/>
      <c r="P714" s="18"/>
      <c r="Q714" s="24">
        <v>0</v>
      </c>
      <c r="R714" s="24"/>
      <c r="S714" s="24">
        <v>0</v>
      </c>
      <c r="T714" s="18"/>
      <c r="U714" s="18"/>
      <c r="V714" s="18"/>
      <c r="W714" s="24">
        <v>0</v>
      </c>
      <c r="X714" s="24"/>
      <c r="Y714" s="49">
        <v>0</v>
      </c>
      <c r="Z714" s="18"/>
      <c r="AA714" s="89"/>
      <c r="AB714" s="18"/>
      <c r="AC714" s="24">
        <v>0</v>
      </c>
      <c r="AD714" s="24"/>
      <c r="AE714" s="49">
        <v>0</v>
      </c>
      <c r="AF714" s="18"/>
      <c r="AG714" s="18"/>
    </row>
    <row r="715" spans="1:33" ht="63">
      <c r="A715" s="8" t="s">
        <v>806</v>
      </c>
      <c r="B715" s="7" t="s">
        <v>1517</v>
      </c>
      <c r="C715" s="15" t="s">
        <v>1518</v>
      </c>
      <c r="D715" s="18">
        <v>4</v>
      </c>
      <c r="E715" s="24">
        <v>0</v>
      </c>
      <c r="F715" s="24"/>
      <c r="G715" s="24">
        <v>0.03</v>
      </c>
      <c r="H715" s="18"/>
      <c r="I715" s="18"/>
      <c r="J715" s="18"/>
      <c r="K715" s="24">
        <v>0</v>
      </c>
      <c r="L715" s="24"/>
      <c r="M715" s="49">
        <v>0</v>
      </c>
      <c r="N715" s="41"/>
      <c r="O715" s="41"/>
      <c r="P715" s="18"/>
      <c r="Q715" s="24">
        <v>0</v>
      </c>
      <c r="R715" s="24"/>
      <c r="S715" s="24">
        <v>0</v>
      </c>
      <c r="T715" s="18"/>
      <c r="U715" s="18"/>
      <c r="V715" s="18"/>
      <c r="W715" s="24">
        <v>0</v>
      </c>
      <c r="X715" s="24"/>
      <c r="Y715" s="49">
        <v>0</v>
      </c>
      <c r="Z715" s="18"/>
      <c r="AA715" s="89"/>
      <c r="AB715" s="18"/>
      <c r="AC715" s="24">
        <v>0</v>
      </c>
      <c r="AD715" s="24"/>
      <c r="AE715" s="49">
        <v>0</v>
      </c>
      <c r="AF715" s="18"/>
      <c r="AG715" s="18"/>
    </row>
    <row r="716" spans="1:33" ht="63">
      <c r="A716" s="8" t="s">
        <v>806</v>
      </c>
      <c r="B716" s="7" t="s">
        <v>1519</v>
      </c>
      <c r="C716" s="15" t="s">
        <v>1520</v>
      </c>
      <c r="D716" s="18">
        <v>4</v>
      </c>
      <c r="E716" s="24">
        <v>0</v>
      </c>
      <c r="F716" s="24"/>
      <c r="G716" s="24">
        <v>0.09</v>
      </c>
      <c r="H716" s="18"/>
      <c r="I716" s="18"/>
      <c r="J716" s="18"/>
      <c r="K716" s="24">
        <v>0</v>
      </c>
      <c r="L716" s="24"/>
      <c r="M716" s="49">
        <v>0</v>
      </c>
      <c r="N716" s="41"/>
      <c r="O716" s="41"/>
      <c r="P716" s="18"/>
      <c r="Q716" s="24">
        <v>0</v>
      </c>
      <c r="R716" s="24"/>
      <c r="S716" s="24">
        <v>0</v>
      </c>
      <c r="T716" s="18"/>
      <c r="U716" s="18"/>
      <c r="V716" s="18"/>
      <c r="W716" s="24">
        <v>0</v>
      </c>
      <c r="X716" s="24"/>
      <c r="Y716" s="49">
        <v>0</v>
      </c>
      <c r="Z716" s="18"/>
      <c r="AA716" s="89"/>
      <c r="AB716" s="18"/>
      <c r="AC716" s="24">
        <v>0</v>
      </c>
      <c r="AD716" s="24"/>
      <c r="AE716" s="49">
        <v>0</v>
      </c>
      <c r="AF716" s="18"/>
      <c r="AG716" s="18"/>
    </row>
    <row r="717" spans="1:33" ht="63">
      <c r="A717" s="8" t="s">
        <v>806</v>
      </c>
      <c r="B717" s="7" t="s">
        <v>1521</v>
      </c>
      <c r="C717" s="15" t="s">
        <v>1522</v>
      </c>
      <c r="D717" s="18">
        <v>4</v>
      </c>
      <c r="E717" s="24">
        <v>0</v>
      </c>
      <c r="F717" s="24"/>
      <c r="G717" s="24">
        <v>0.070000000000000007</v>
      </c>
      <c r="H717" s="18"/>
      <c r="I717" s="18"/>
      <c r="J717" s="18"/>
      <c r="K717" s="24">
        <v>0</v>
      </c>
      <c r="L717" s="24"/>
      <c r="M717" s="49">
        <v>0</v>
      </c>
      <c r="N717" s="41"/>
      <c r="O717" s="41"/>
      <c r="P717" s="18"/>
      <c r="Q717" s="24">
        <v>0</v>
      </c>
      <c r="R717" s="24"/>
      <c r="S717" s="24">
        <v>0</v>
      </c>
      <c r="T717" s="18"/>
      <c r="U717" s="18"/>
      <c r="V717" s="18"/>
      <c r="W717" s="24">
        <v>0</v>
      </c>
      <c r="X717" s="24"/>
      <c r="Y717" s="49">
        <v>0</v>
      </c>
      <c r="Z717" s="18"/>
      <c r="AA717" s="89"/>
      <c r="AB717" s="18"/>
      <c r="AC717" s="24">
        <v>0</v>
      </c>
      <c r="AD717" s="24"/>
      <c r="AE717" s="49">
        <v>0</v>
      </c>
      <c r="AF717" s="18"/>
      <c r="AG717" s="18"/>
    </row>
    <row r="718" spans="1:33" ht="63">
      <c r="A718" s="8" t="s">
        <v>806</v>
      </c>
      <c r="B718" s="7" t="s">
        <v>1523</v>
      </c>
      <c r="C718" s="15" t="s">
        <v>1524</v>
      </c>
      <c r="D718" s="18">
        <v>4</v>
      </c>
      <c r="E718" s="24">
        <v>0</v>
      </c>
      <c r="F718" s="24"/>
      <c r="G718" s="24">
        <v>0.10</v>
      </c>
      <c r="H718" s="18"/>
      <c r="I718" s="18"/>
      <c r="J718" s="18"/>
      <c r="K718" s="24">
        <v>0</v>
      </c>
      <c r="L718" s="24"/>
      <c r="M718" s="49">
        <v>0</v>
      </c>
      <c r="N718" s="41"/>
      <c r="O718" s="41"/>
      <c r="P718" s="18"/>
      <c r="Q718" s="24">
        <v>0</v>
      </c>
      <c r="R718" s="24"/>
      <c r="S718" s="24">
        <v>0</v>
      </c>
      <c r="T718" s="18"/>
      <c r="U718" s="18"/>
      <c r="V718" s="18"/>
      <c r="W718" s="24">
        <v>0</v>
      </c>
      <c r="X718" s="24"/>
      <c r="Y718" s="49">
        <v>0</v>
      </c>
      <c r="Z718" s="18"/>
      <c r="AA718" s="89"/>
      <c r="AB718" s="18"/>
      <c r="AC718" s="24">
        <v>0</v>
      </c>
      <c r="AD718" s="24"/>
      <c r="AE718" s="49">
        <v>0</v>
      </c>
      <c r="AF718" s="18"/>
      <c r="AG718" s="18"/>
    </row>
    <row r="719" spans="1:33" ht="47.25">
      <c r="A719" s="8" t="s">
        <v>806</v>
      </c>
      <c r="B719" s="7" t="s">
        <v>1525</v>
      </c>
      <c r="C719" s="15" t="s">
        <v>1526</v>
      </c>
      <c r="D719" s="18">
        <v>4</v>
      </c>
      <c r="E719" s="24">
        <v>0</v>
      </c>
      <c r="F719" s="24"/>
      <c r="G719" s="24">
        <v>0.16</v>
      </c>
      <c r="H719" s="18"/>
      <c r="I719" s="18"/>
      <c r="J719" s="18"/>
      <c r="K719" s="24">
        <v>0</v>
      </c>
      <c r="L719" s="24"/>
      <c r="M719" s="49">
        <v>0</v>
      </c>
      <c r="N719" s="41"/>
      <c r="O719" s="41"/>
      <c r="P719" s="18"/>
      <c r="Q719" s="24">
        <v>0</v>
      </c>
      <c r="R719" s="24"/>
      <c r="S719" s="24">
        <v>0</v>
      </c>
      <c r="T719" s="18"/>
      <c r="U719" s="18"/>
      <c r="V719" s="18"/>
      <c r="W719" s="24">
        <v>0</v>
      </c>
      <c r="X719" s="24"/>
      <c r="Y719" s="49">
        <v>0</v>
      </c>
      <c r="Z719" s="18"/>
      <c r="AA719" s="89"/>
      <c r="AB719" s="18"/>
      <c r="AC719" s="24">
        <v>0</v>
      </c>
      <c r="AD719" s="24"/>
      <c r="AE719" s="49">
        <v>0</v>
      </c>
      <c r="AF719" s="18"/>
      <c r="AG719" s="18"/>
    </row>
    <row r="720" spans="1:33" ht="63">
      <c r="A720" s="8" t="s">
        <v>806</v>
      </c>
      <c r="B720" s="7" t="s">
        <v>1527</v>
      </c>
      <c r="C720" s="15" t="s">
        <v>1528</v>
      </c>
      <c r="D720" s="18">
        <v>4</v>
      </c>
      <c r="E720" s="24">
        <v>0</v>
      </c>
      <c r="F720" s="24"/>
      <c r="G720" s="24">
        <v>0.12</v>
      </c>
      <c r="H720" s="18"/>
      <c r="I720" s="18"/>
      <c r="J720" s="18"/>
      <c r="K720" s="24">
        <v>0</v>
      </c>
      <c r="L720" s="24"/>
      <c r="M720" s="49">
        <v>0</v>
      </c>
      <c r="N720" s="41"/>
      <c r="O720" s="41"/>
      <c r="P720" s="18"/>
      <c r="Q720" s="24">
        <v>0</v>
      </c>
      <c r="R720" s="24"/>
      <c r="S720" s="24">
        <v>0</v>
      </c>
      <c r="T720" s="18"/>
      <c r="U720" s="18"/>
      <c r="V720" s="18"/>
      <c r="W720" s="24">
        <v>0</v>
      </c>
      <c r="X720" s="24"/>
      <c r="Y720" s="49">
        <v>0</v>
      </c>
      <c r="Z720" s="18"/>
      <c r="AA720" s="89"/>
      <c r="AB720" s="18"/>
      <c r="AC720" s="24">
        <v>0</v>
      </c>
      <c r="AD720" s="24"/>
      <c r="AE720" s="49">
        <v>0</v>
      </c>
      <c r="AF720" s="18"/>
      <c r="AG720" s="18"/>
    </row>
    <row r="721" spans="1:33" ht="47.25">
      <c r="A721" s="8" t="s">
        <v>806</v>
      </c>
      <c r="B721" s="7" t="s">
        <v>203</v>
      </c>
      <c r="C721" s="15" t="s">
        <v>352</v>
      </c>
      <c r="D721" s="18"/>
      <c r="E721" s="24">
        <v>0</v>
      </c>
      <c r="F721" s="24"/>
      <c r="G721" s="24">
        <v>0</v>
      </c>
      <c r="H721" s="18"/>
      <c r="I721" s="18"/>
      <c r="J721" s="18"/>
      <c r="K721" s="24">
        <v>0</v>
      </c>
      <c r="L721" s="24"/>
      <c r="M721" s="49">
        <v>0</v>
      </c>
      <c r="N721" s="41"/>
      <c r="O721" s="41"/>
      <c r="P721" s="18"/>
      <c r="Q721" s="24">
        <v>0</v>
      </c>
      <c r="R721" s="24"/>
      <c r="S721" s="24">
        <v>0</v>
      </c>
      <c r="T721" s="18"/>
      <c r="U721" s="18"/>
      <c r="V721" s="18">
        <v>4</v>
      </c>
      <c r="W721" s="24">
        <v>0</v>
      </c>
      <c r="X721" s="24"/>
      <c r="Y721" s="49">
        <v>0.16</v>
      </c>
      <c r="Z721" s="18"/>
      <c r="AA721" s="89"/>
      <c r="AB721" s="18"/>
      <c r="AC721" s="24">
        <v>0</v>
      </c>
      <c r="AD721" s="24"/>
      <c r="AE721" s="49">
        <v>0</v>
      </c>
      <c r="AF721" s="18"/>
      <c r="AG721" s="18"/>
    </row>
    <row r="722" spans="1:33" ht="47.25">
      <c r="A722" s="8" t="s">
        <v>806</v>
      </c>
      <c r="B722" s="7" t="s">
        <v>204</v>
      </c>
      <c r="C722" s="15" t="s">
        <v>353</v>
      </c>
      <c r="D722" s="18"/>
      <c r="E722" s="24">
        <v>0</v>
      </c>
      <c r="F722" s="24"/>
      <c r="G722" s="24">
        <v>0</v>
      </c>
      <c r="H722" s="18"/>
      <c r="I722" s="18"/>
      <c r="J722" s="18"/>
      <c r="K722" s="24">
        <v>0</v>
      </c>
      <c r="L722" s="24"/>
      <c r="M722" s="49">
        <v>0</v>
      </c>
      <c r="N722" s="41"/>
      <c r="O722" s="41"/>
      <c r="P722" s="18"/>
      <c r="Q722" s="24">
        <v>0</v>
      </c>
      <c r="R722" s="24"/>
      <c r="S722" s="24">
        <v>0</v>
      </c>
      <c r="T722" s="18"/>
      <c r="U722" s="18"/>
      <c r="V722" s="18">
        <v>4</v>
      </c>
      <c r="W722" s="24">
        <v>0</v>
      </c>
      <c r="X722" s="24"/>
      <c r="Y722" s="49">
        <v>0.11</v>
      </c>
      <c r="Z722" s="18"/>
      <c r="AA722" s="89"/>
      <c r="AB722" s="18"/>
      <c r="AC722" s="24">
        <v>0</v>
      </c>
      <c r="AD722" s="24"/>
      <c r="AE722" s="49">
        <v>0</v>
      </c>
      <c r="AF722" s="18"/>
      <c r="AG722" s="18"/>
    </row>
    <row r="723" spans="1:33" ht="47.25">
      <c r="A723" s="8" t="s">
        <v>806</v>
      </c>
      <c r="B723" s="7" t="s">
        <v>205</v>
      </c>
      <c r="C723" s="15" t="s">
        <v>354</v>
      </c>
      <c r="D723" s="18"/>
      <c r="E723" s="24">
        <v>0</v>
      </c>
      <c r="F723" s="24"/>
      <c r="G723" s="24">
        <v>0</v>
      </c>
      <c r="H723" s="18"/>
      <c r="I723" s="18"/>
      <c r="J723" s="18"/>
      <c r="K723" s="24">
        <v>0</v>
      </c>
      <c r="L723" s="24"/>
      <c r="M723" s="49">
        <v>0</v>
      </c>
      <c r="N723" s="41"/>
      <c r="O723" s="41"/>
      <c r="P723" s="18"/>
      <c r="Q723" s="24">
        <v>0</v>
      </c>
      <c r="R723" s="24"/>
      <c r="S723" s="24">
        <v>0</v>
      </c>
      <c r="T723" s="18"/>
      <c r="U723" s="18"/>
      <c r="V723" s="18">
        <v>4</v>
      </c>
      <c r="W723" s="24">
        <v>0</v>
      </c>
      <c r="X723" s="24"/>
      <c r="Y723" s="49">
        <v>0.08</v>
      </c>
      <c r="Z723" s="18"/>
      <c r="AA723" s="89"/>
      <c r="AB723" s="18"/>
      <c r="AC723" s="24">
        <v>0</v>
      </c>
      <c r="AD723" s="24"/>
      <c r="AE723" s="49">
        <v>0</v>
      </c>
      <c r="AF723" s="18"/>
      <c r="AG723" s="18"/>
    </row>
    <row r="724" spans="1:33" ht="47.25">
      <c r="A724" s="8" t="s">
        <v>806</v>
      </c>
      <c r="B724" s="7" t="s">
        <v>1529</v>
      </c>
      <c r="C724" s="15" t="s">
        <v>1530</v>
      </c>
      <c r="D724" s="18"/>
      <c r="E724" s="24">
        <v>0</v>
      </c>
      <c r="F724" s="24"/>
      <c r="G724" s="24">
        <v>0</v>
      </c>
      <c r="H724" s="18"/>
      <c r="I724" s="18"/>
      <c r="J724" s="18">
        <v>4</v>
      </c>
      <c r="K724" s="24">
        <v>0</v>
      </c>
      <c r="L724" s="24"/>
      <c r="M724" s="49">
        <v>0.70</v>
      </c>
      <c r="N724" s="41"/>
      <c r="O724" s="41"/>
      <c r="P724" s="18"/>
      <c r="Q724" s="24">
        <v>0</v>
      </c>
      <c r="R724" s="24"/>
      <c r="S724" s="24">
        <v>0</v>
      </c>
      <c r="T724" s="18"/>
      <c r="U724" s="18"/>
      <c r="V724" s="18"/>
      <c r="W724" s="24">
        <v>0</v>
      </c>
      <c r="X724" s="24"/>
      <c r="Y724" s="49">
        <v>0</v>
      </c>
      <c r="Z724" s="18"/>
      <c r="AA724" s="89"/>
      <c r="AB724" s="18"/>
      <c r="AC724" s="24">
        <v>0</v>
      </c>
      <c r="AD724" s="24"/>
      <c r="AE724" s="49">
        <v>0</v>
      </c>
      <c r="AF724" s="18"/>
      <c r="AG724" s="18"/>
    </row>
    <row r="725" spans="1:33" ht="78.75">
      <c r="A725" s="8" t="s">
        <v>806</v>
      </c>
      <c r="B725" s="7" t="s">
        <v>147</v>
      </c>
      <c r="C725" s="15" t="s">
        <v>2521</v>
      </c>
      <c r="D725" s="18"/>
      <c r="E725" s="24">
        <v>0</v>
      </c>
      <c r="F725" s="24"/>
      <c r="G725" s="24">
        <v>0</v>
      </c>
      <c r="H725" s="18"/>
      <c r="I725" s="18"/>
      <c r="J725" s="18"/>
      <c r="K725" s="24">
        <v>0</v>
      </c>
      <c r="L725" s="24"/>
      <c r="M725" s="49">
        <v>0</v>
      </c>
      <c r="N725" s="41"/>
      <c r="O725" s="41"/>
      <c r="P725" s="18"/>
      <c r="Q725" s="24">
        <v>0</v>
      </c>
      <c r="R725" s="24"/>
      <c r="S725" s="24">
        <v>0</v>
      </c>
      <c r="T725" s="18"/>
      <c r="U725" s="18"/>
      <c r="V725" s="18">
        <v>4</v>
      </c>
      <c r="W725" s="24">
        <v>0</v>
      </c>
      <c r="X725" s="24"/>
      <c r="Y725" s="49">
        <v>3</v>
      </c>
      <c r="Z725" s="18"/>
      <c r="AA725" s="89"/>
      <c r="AB725" s="18"/>
      <c r="AC725" s="24">
        <v>0</v>
      </c>
      <c r="AD725" s="24"/>
      <c r="AE725" s="49">
        <v>0</v>
      </c>
      <c r="AF725" s="18"/>
      <c r="AG725" s="18"/>
    </row>
    <row r="726" spans="1:33" ht="63">
      <c r="A726" s="8" t="s">
        <v>806</v>
      </c>
      <c r="B726" s="7" t="s">
        <v>1531</v>
      </c>
      <c r="C726" s="15" t="s">
        <v>1532</v>
      </c>
      <c r="D726" s="18">
        <v>4</v>
      </c>
      <c r="E726" s="24">
        <v>0.25</v>
      </c>
      <c r="F726" s="24"/>
      <c r="G726" s="24">
        <v>0.30</v>
      </c>
      <c r="H726" s="18"/>
      <c r="I726" s="18"/>
      <c r="J726" s="18"/>
      <c r="K726" s="24">
        <v>0</v>
      </c>
      <c r="L726" s="24"/>
      <c r="M726" s="49">
        <v>0</v>
      </c>
      <c r="N726" s="41"/>
      <c r="O726" s="41"/>
      <c r="P726" s="18"/>
      <c r="Q726" s="24">
        <v>0</v>
      </c>
      <c r="R726" s="24"/>
      <c r="S726" s="24">
        <v>0</v>
      </c>
      <c r="T726" s="18"/>
      <c r="U726" s="18"/>
      <c r="V726" s="18"/>
      <c r="W726" s="24">
        <v>0</v>
      </c>
      <c r="X726" s="24"/>
      <c r="Y726" s="49">
        <v>0</v>
      </c>
      <c r="Z726" s="18"/>
      <c r="AA726" s="89"/>
      <c r="AB726" s="18"/>
      <c r="AC726" s="24">
        <v>0</v>
      </c>
      <c r="AD726" s="24"/>
      <c r="AE726" s="49">
        <v>0</v>
      </c>
      <c r="AF726" s="18"/>
      <c r="AG726" s="18"/>
    </row>
    <row r="727" spans="1:33" ht="47.25">
      <c r="A727" s="8" t="s">
        <v>806</v>
      </c>
      <c r="B727" s="7" t="s">
        <v>1533</v>
      </c>
      <c r="C727" s="15" t="s">
        <v>1534</v>
      </c>
      <c r="D727" s="18">
        <v>4</v>
      </c>
      <c r="E727" s="24">
        <v>0</v>
      </c>
      <c r="F727" s="24"/>
      <c r="G727" s="24">
        <v>0</v>
      </c>
      <c r="H727" s="18"/>
      <c r="I727" s="18"/>
      <c r="J727" s="18"/>
      <c r="K727" s="24">
        <v>0</v>
      </c>
      <c r="L727" s="24"/>
      <c r="M727" s="49">
        <v>0</v>
      </c>
      <c r="N727" s="41"/>
      <c r="O727" s="41"/>
      <c r="P727" s="18"/>
      <c r="Q727" s="24">
        <v>0</v>
      </c>
      <c r="R727" s="24"/>
      <c r="S727" s="24">
        <v>0</v>
      </c>
      <c r="T727" s="18"/>
      <c r="U727" s="18"/>
      <c r="V727" s="18"/>
      <c r="W727" s="24">
        <v>0</v>
      </c>
      <c r="X727" s="24"/>
      <c r="Y727" s="49">
        <v>0</v>
      </c>
      <c r="Z727" s="18"/>
      <c r="AA727" s="89"/>
      <c r="AB727" s="18"/>
      <c r="AC727" s="24">
        <v>0</v>
      </c>
      <c r="AD727" s="24"/>
      <c r="AE727" s="49">
        <v>0</v>
      </c>
      <c r="AF727" s="18"/>
      <c r="AG727" s="18"/>
    </row>
    <row r="728" spans="1:33" ht="47.25">
      <c r="A728" s="8" t="s">
        <v>806</v>
      </c>
      <c r="B728" s="7" t="s">
        <v>1535</v>
      </c>
      <c r="C728" s="15" t="s">
        <v>2522</v>
      </c>
      <c r="D728" s="18">
        <v>4</v>
      </c>
      <c r="E728" s="24">
        <v>0.5</v>
      </c>
      <c r="F728" s="24"/>
      <c r="G728" s="24">
        <v>1</v>
      </c>
      <c r="H728" s="18"/>
      <c r="I728" s="18"/>
      <c r="J728" s="18"/>
      <c r="K728" s="24">
        <v>0</v>
      </c>
      <c r="L728" s="24"/>
      <c r="M728" s="49">
        <v>0</v>
      </c>
      <c r="N728" s="41"/>
      <c r="O728" s="41"/>
      <c r="P728" s="18"/>
      <c r="Q728" s="24">
        <v>0</v>
      </c>
      <c r="R728" s="24"/>
      <c r="S728" s="24">
        <v>0</v>
      </c>
      <c r="T728" s="18"/>
      <c r="U728" s="18"/>
      <c r="V728" s="18"/>
      <c r="W728" s="24">
        <v>0</v>
      </c>
      <c r="X728" s="24"/>
      <c r="Y728" s="49">
        <v>0</v>
      </c>
      <c r="Z728" s="18"/>
      <c r="AA728" s="89"/>
      <c r="AB728" s="18"/>
      <c r="AC728" s="24">
        <v>0</v>
      </c>
      <c r="AD728" s="24"/>
      <c r="AE728" s="49">
        <v>0</v>
      </c>
      <c r="AF728" s="18"/>
      <c r="AG728" s="18"/>
    </row>
    <row r="729" spans="1:33" ht="63">
      <c r="A729" s="8" t="s">
        <v>806</v>
      </c>
      <c r="B729" s="7" t="s">
        <v>1536</v>
      </c>
      <c r="C729" s="15" t="s">
        <v>1537</v>
      </c>
      <c r="D729" s="18"/>
      <c r="E729" s="24">
        <v>0</v>
      </c>
      <c r="F729" s="24"/>
      <c r="G729" s="24">
        <v>0</v>
      </c>
      <c r="H729" s="18"/>
      <c r="I729" s="18"/>
      <c r="J729" s="18"/>
      <c r="K729" s="24">
        <v>0</v>
      </c>
      <c r="L729" s="24"/>
      <c r="M729" s="49">
        <v>0</v>
      </c>
      <c r="N729" s="41"/>
      <c r="O729" s="41"/>
      <c r="P729" s="18">
        <v>4</v>
      </c>
      <c r="Q729" s="24">
        <v>1.26</v>
      </c>
      <c r="R729" s="24"/>
      <c r="S729" s="24">
        <v>0.25</v>
      </c>
      <c r="T729" s="18"/>
      <c r="U729" s="18"/>
      <c r="V729" s="18"/>
      <c r="W729" s="24">
        <v>0</v>
      </c>
      <c r="X729" s="24"/>
      <c r="Y729" s="49">
        <v>0</v>
      </c>
      <c r="Z729" s="18"/>
      <c r="AA729" s="89"/>
      <c r="AB729" s="18"/>
      <c r="AC729" s="24">
        <v>0</v>
      </c>
      <c r="AD729" s="24"/>
      <c r="AE729" s="49">
        <v>0</v>
      </c>
      <c r="AF729" s="18"/>
      <c r="AG729" s="18"/>
    </row>
    <row r="730" spans="1:33" ht="63">
      <c r="A730" s="8" t="s">
        <v>806</v>
      </c>
      <c r="B730" s="7" t="s">
        <v>1538</v>
      </c>
      <c r="C730" s="15" t="s">
        <v>2523</v>
      </c>
      <c r="D730" s="18"/>
      <c r="E730" s="24">
        <v>0</v>
      </c>
      <c r="F730" s="24"/>
      <c r="G730" s="24">
        <v>0</v>
      </c>
      <c r="H730" s="18"/>
      <c r="I730" s="18"/>
      <c r="J730" s="18"/>
      <c r="K730" s="24">
        <v>0</v>
      </c>
      <c r="L730" s="24"/>
      <c r="M730" s="49">
        <v>0</v>
      </c>
      <c r="N730" s="41"/>
      <c r="O730" s="41"/>
      <c r="P730" s="18">
        <v>4</v>
      </c>
      <c r="Q730" s="24">
        <v>0.40</v>
      </c>
      <c r="R730" s="24"/>
      <c r="S730" s="24">
        <v>2.0499999999999998</v>
      </c>
      <c r="T730" s="18"/>
      <c r="U730" s="18"/>
      <c r="V730" s="18"/>
      <c r="W730" s="24">
        <v>0</v>
      </c>
      <c r="X730" s="24"/>
      <c r="Y730" s="49">
        <v>0</v>
      </c>
      <c r="Z730" s="18"/>
      <c r="AA730" s="89"/>
      <c r="AB730" s="18"/>
      <c r="AC730" s="24">
        <v>0</v>
      </c>
      <c r="AD730" s="24"/>
      <c r="AE730" s="49">
        <v>0</v>
      </c>
      <c r="AF730" s="18"/>
      <c r="AG730" s="18"/>
    </row>
    <row r="731" spans="1:33" ht="47.25">
      <c r="A731" s="8" t="s">
        <v>806</v>
      </c>
      <c r="B731" s="7" t="s">
        <v>670</v>
      </c>
      <c r="C731" s="15" t="s">
        <v>768</v>
      </c>
      <c r="D731" s="18"/>
      <c r="E731" s="24">
        <v>0</v>
      </c>
      <c r="F731" s="24"/>
      <c r="G731" s="24">
        <v>0</v>
      </c>
      <c r="H731" s="18"/>
      <c r="I731" s="18"/>
      <c r="J731" s="18"/>
      <c r="K731" s="24">
        <v>0</v>
      </c>
      <c r="L731" s="24"/>
      <c r="M731" s="49">
        <v>0</v>
      </c>
      <c r="N731" s="41"/>
      <c r="O731" s="41"/>
      <c r="P731" s="18"/>
      <c r="Q731" s="24">
        <v>0</v>
      </c>
      <c r="R731" s="24"/>
      <c r="S731" s="24">
        <v>0</v>
      </c>
      <c r="T731" s="18"/>
      <c r="U731" s="18"/>
      <c r="V731" s="18"/>
      <c r="W731" s="24">
        <v>0</v>
      </c>
      <c r="X731" s="24"/>
      <c r="Y731" s="49">
        <v>0</v>
      </c>
      <c r="Z731" s="18"/>
      <c r="AA731" s="89"/>
      <c r="AB731" s="18">
        <v>4</v>
      </c>
      <c r="AC731" s="24">
        <v>0</v>
      </c>
      <c r="AD731" s="24"/>
      <c r="AE731" s="49">
        <v>0</v>
      </c>
      <c r="AF731" s="18"/>
      <c r="AG731" s="18"/>
    </row>
    <row r="732" spans="1:33" ht="47.25">
      <c r="A732" s="8" t="s">
        <v>806</v>
      </c>
      <c r="B732" s="7" t="s">
        <v>1539</v>
      </c>
      <c r="C732" s="15" t="s">
        <v>1540</v>
      </c>
      <c r="D732" s="18">
        <v>4</v>
      </c>
      <c r="E732" s="24">
        <v>0.25</v>
      </c>
      <c r="F732" s="24"/>
      <c r="G732" s="24">
        <v>0.19400000000000001</v>
      </c>
      <c r="H732" s="18"/>
      <c r="I732" s="18"/>
      <c r="J732" s="18"/>
      <c r="K732" s="24">
        <v>0</v>
      </c>
      <c r="L732" s="24"/>
      <c r="M732" s="49">
        <v>0</v>
      </c>
      <c r="N732" s="41"/>
      <c r="O732" s="41"/>
      <c r="P732" s="18"/>
      <c r="Q732" s="24">
        <v>0</v>
      </c>
      <c r="R732" s="24"/>
      <c r="S732" s="24">
        <v>0</v>
      </c>
      <c r="T732" s="18"/>
      <c r="U732" s="18"/>
      <c r="V732" s="18"/>
      <c r="W732" s="24">
        <v>0</v>
      </c>
      <c r="X732" s="24"/>
      <c r="Y732" s="49">
        <v>0</v>
      </c>
      <c r="Z732" s="18"/>
      <c r="AA732" s="89"/>
      <c r="AB732" s="18"/>
      <c r="AC732" s="24">
        <v>0</v>
      </c>
      <c r="AD732" s="24"/>
      <c r="AE732" s="49">
        <v>0</v>
      </c>
      <c r="AF732" s="18"/>
      <c r="AG732" s="18"/>
    </row>
    <row r="733" spans="1:33" ht="47.25">
      <c r="A733" s="8" t="s">
        <v>806</v>
      </c>
      <c r="B733" s="7" t="s">
        <v>1541</v>
      </c>
      <c r="C733" s="15" t="s">
        <v>1542</v>
      </c>
      <c r="D733" s="18">
        <v>4</v>
      </c>
      <c r="E733" s="24">
        <v>0.40</v>
      </c>
      <c r="F733" s="24"/>
      <c r="G733" s="24">
        <v>0.35799999999999998</v>
      </c>
      <c r="H733" s="18"/>
      <c r="I733" s="18"/>
      <c r="J733" s="18"/>
      <c r="K733" s="24">
        <v>0</v>
      </c>
      <c r="L733" s="24"/>
      <c r="M733" s="49">
        <v>0</v>
      </c>
      <c r="N733" s="41"/>
      <c r="O733" s="41"/>
      <c r="P733" s="18"/>
      <c r="Q733" s="24">
        <v>0</v>
      </c>
      <c r="R733" s="24"/>
      <c r="S733" s="24">
        <v>0</v>
      </c>
      <c r="T733" s="18"/>
      <c r="U733" s="18"/>
      <c r="V733" s="18"/>
      <c r="W733" s="24">
        <v>0</v>
      </c>
      <c r="X733" s="24"/>
      <c r="Y733" s="49">
        <v>0</v>
      </c>
      <c r="Z733" s="18"/>
      <c r="AA733" s="89"/>
      <c r="AB733" s="18"/>
      <c r="AC733" s="24">
        <v>0</v>
      </c>
      <c r="AD733" s="24"/>
      <c r="AE733" s="49">
        <v>0</v>
      </c>
      <c r="AF733" s="18"/>
      <c r="AG733" s="18"/>
    </row>
    <row r="734" spans="1:33" ht="94.5">
      <c r="A734" s="8" t="s">
        <v>806</v>
      </c>
      <c r="B734" s="7" t="s">
        <v>1543</v>
      </c>
      <c r="C734" s="15" t="s">
        <v>2524</v>
      </c>
      <c r="D734" s="18">
        <v>4</v>
      </c>
      <c r="E734" s="24">
        <v>0.40</v>
      </c>
      <c r="F734" s="24"/>
      <c r="G734" s="24">
        <v>0.10</v>
      </c>
      <c r="H734" s="18"/>
      <c r="I734" s="18"/>
      <c r="J734" s="18"/>
      <c r="K734" s="24">
        <v>0</v>
      </c>
      <c r="L734" s="24"/>
      <c r="M734" s="49">
        <v>0</v>
      </c>
      <c r="N734" s="41"/>
      <c r="O734" s="41"/>
      <c r="P734" s="18"/>
      <c r="Q734" s="24">
        <v>0</v>
      </c>
      <c r="R734" s="24"/>
      <c r="S734" s="24">
        <v>0</v>
      </c>
      <c r="T734" s="18"/>
      <c r="U734" s="18"/>
      <c r="V734" s="18"/>
      <c r="W734" s="24">
        <v>0</v>
      </c>
      <c r="X734" s="24"/>
      <c r="Y734" s="49">
        <v>0</v>
      </c>
      <c r="Z734" s="18"/>
      <c r="AA734" s="89"/>
      <c r="AB734" s="18"/>
      <c r="AC734" s="24">
        <v>0</v>
      </c>
      <c r="AD734" s="24"/>
      <c r="AE734" s="49">
        <v>0</v>
      </c>
      <c r="AF734" s="18"/>
      <c r="AG734" s="18"/>
    </row>
    <row r="735" spans="1:33" ht="78.75">
      <c r="A735" s="8" t="s">
        <v>806</v>
      </c>
      <c r="B735" s="10" t="s">
        <v>1544</v>
      </c>
      <c r="C735" s="15" t="s">
        <v>2525</v>
      </c>
      <c r="D735" s="18"/>
      <c r="E735" s="24">
        <v>0</v>
      </c>
      <c r="F735" s="24"/>
      <c r="G735" s="24">
        <v>0</v>
      </c>
      <c r="H735" s="18"/>
      <c r="I735" s="18"/>
      <c r="J735" s="18"/>
      <c r="K735" s="24">
        <v>0</v>
      </c>
      <c r="L735" s="24"/>
      <c r="M735" s="49">
        <v>0</v>
      </c>
      <c r="N735" s="41"/>
      <c r="O735" s="41"/>
      <c r="P735" s="18"/>
      <c r="Q735" s="24">
        <v>0</v>
      </c>
      <c r="R735" s="24"/>
      <c r="S735" s="24">
        <v>0</v>
      </c>
      <c r="T735" s="18"/>
      <c r="U735" s="18"/>
      <c r="V735" s="18"/>
      <c r="W735" s="24">
        <v>0</v>
      </c>
      <c r="X735" s="24"/>
      <c r="Y735" s="49">
        <v>0</v>
      </c>
      <c r="Z735" s="18"/>
      <c r="AA735" s="89"/>
      <c r="AB735" s="18"/>
      <c r="AC735" s="24">
        <v>0</v>
      </c>
      <c r="AD735" s="24"/>
      <c r="AE735" s="49">
        <v>0</v>
      </c>
      <c r="AF735" s="18"/>
      <c r="AG735" s="18"/>
    </row>
    <row r="736" spans="1:33" ht="47.25">
      <c r="A736" s="8" t="s">
        <v>806</v>
      </c>
      <c r="B736" s="10" t="s">
        <v>1545</v>
      </c>
      <c r="C736" s="15" t="s">
        <v>1546</v>
      </c>
      <c r="D736" s="18"/>
      <c r="E736" s="24">
        <v>0</v>
      </c>
      <c r="F736" s="24"/>
      <c r="G736" s="24">
        <v>0</v>
      </c>
      <c r="H736" s="18"/>
      <c r="I736" s="18"/>
      <c r="J736" s="18"/>
      <c r="K736" s="24">
        <v>0</v>
      </c>
      <c r="L736" s="24"/>
      <c r="M736" s="49">
        <v>0</v>
      </c>
      <c r="N736" s="41"/>
      <c r="O736" s="41"/>
      <c r="P736" s="18">
        <v>4</v>
      </c>
      <c r="Q736" s="24">
        <v>0.25</v>
      </c>
      <c r="R736" s="24"/>
      <c r="S736" s="24">
        <v>0.20</v>
      </c>
      <c r="T736" s="18"/>
      <c r="U736" s="18"/>
      <c r="V736" s="18"/>
      <c r="W736" s="24">
        <v>0</v>
      </c>
      <c r="X736" s="24"/>
      <c r="Y736" s="49">
        <v>0</v>
      </c>
      <c r="Z736" s="18"/>
      <c r="AA736" s="89"/>
      <c r="AB736" s="18"/>
      <c r="AC736" s="24">
        <v>0</v>
      </c>
      <c r="AD736" s="24"/>
      <c r="AE736" s="49">
        <v>0</v>
      </c>
      <c r="AF736" s="18"/>
      <c r="AG736" s="18"/>
    </row>
    <row r="737" spans="1:33" ht="78.75">
      <c r="A737" s="8" t="s">
        <v>806</v>
      </c>
      <c r="B737" s="10" t="s">
        <v>1547</v>
      </c>
      <c r="C737" s="15" t="s">
        <v>2526</v>
      </c>
      <c r="D737" s="18">
        <v>4</v>
      </c>
      <c r="E737" s="24">
        <v>0</v>
      </c>
      <c r="F737" s="24"/>
      <c r="G737" s="24">
        <v>0</v>
      </c>
      <c r="H737" s="18"/>
      <c r="I737" s="18"/>
      <c r="J737" s="18"/>
      <c r="K737" s="24">
        <v>0</v>
      </c>
      <c r="L737" s="24"/>
      <c r="M737" s="49">
        <v>0</v>
      </c>
      <c r="N737" s="41"/>
      <c r="O737" s="41"/>
      <c r="P737" s="18"/>
      <c r="Q737" s="24">
        <v>0</v>
      </c>
      <c r="R737" s="24"/>
      <c r="S737" s="24">
        <v>0</v>
      </c>
      <c r="T737" s="18"/>
      <c r="U737" s="18"/>
      <c r="V737" s="18"/>
      <c r="W737" s="24">
        <v>0</v>
      </c>
      <c r="X737" s="24"/>
      <c r="Y737" s="49">
        <v>0</v>
      </c>
      <c r="Z737" s="18"/>
      <c r="AA737" s="89"/>
      <c r="AB737" s="18"/>
      <c r="AC737" s="24">
        <v>0</v>
      </c>
      <c r="AD737" s="24"/>
      <c r="AE737" s="49">
        <v>0</v>
      </c>
      <c r="AF737" s="18"/>
      <c r="AG737" s="18"/>
    </row>
    <row r="738" spans="1:33" ht="94.5">
      <c r="A738" s="8" t="s">
        <v>806</v>
      </c>
      <c r="B738" s="10" t="s">
        <v>671</v>
      </c>
      <c r="C738" s="15" t="s">
        <v>2527</v>
      </c>
      <c r="D738" s="18"/>
      <c r="E738" s="24">
        <v>0</v>
      </c>
      <c r="F738" s="24"/>
      <c r="G738" s="24">
        <v>0</v>
      </c>
      <c r="H738" s="18"/>
      <c r="I738" s="18"/>
      <c r="J738" s="18"/>
      <c r="K738" s="24">
        <v>0</v>
      </c>
      <c r="L738" s="24"/>
      <c r="M738" s="49">
        <v>0</v>
      </c>
      <c r="N738" s="41"/>
      <c r="O738" s="41"/>
      <c r="P738" s="18"/>
      <c r="Q738" s="24">
        <v>0</v>
      </c>
      <c r="R738" s="24"/>
      <c r="S738" s="24">
        <v>0</v>
      </c>
      <c r="T738" s="18"/>
      <c r="U738" s="18"/>
      <c r="V738" s="18"/>
      <c r="W738" s="24">
        <v>0</v>
      </c>
      <c r="X738" s="24"/>
      <c r="Y738" s="49">
        <v>0</v>
      </c>
      <c r="Z738" s="18"/>
      <c r="AA738" s="89"/>
      <c r="AB738" s="18">
        <v>4</v>
      </c>
      <c r="AC738" s="24">
        <v>0</v>
      </c>
      <c r="AD738" s="24"/>
      <c r="AE738" s="49">
        <v>0</v>
      </c>
      <c r="AF738" s="18"/>
      <c r="AG738" s="18"/>
    </row>
    <row r="739" spans="1:33" ht="63">
      <c r="A739" s="8" t="s">
        <v>806</v>
      </c>
      <c r="B739" s="10" t="s">
        <v>1548</v>
      </c>
      <c r="C739" s="15" t="s">
        <v>1549</v>
      </c>
      <c r="D739" s="18"/>
      <c r="E739" s="24">
        <v>0</v>
      </c>
      <c r="F739" s="24"/>
      <c r="G739" s="24">
        <v>0</v>
      </c>
      <c r="H739" s="18"/>
      <c r="I739" s="18"/>
      <c r="J739" s="18"/>
      <c r="K739" s="24">
        <v>0</v>
      </c>
      <c r="L739" s="24"/>
      <c r="M739" s="49">
        <v>0</v>
      </c>
      <c r="N739" s="41"/>
      <c r="O739" s="41"/>
      <c r="P739" s="18">
        <v>4</v>
      </c>
      <c r="Q739" s="24">
        <v>0.40</v>
      </c>
      <c r="R739" s="24"/>
      <c r="S739" s="24">
        <v>0.20</v>
      </c>
      <c r="T739" s="18"/>
      <c r="U739" s="18"/>
      <c r="V739" s="18"/>
      <c r="W739" s="24">
        <v>0</v>
      </c>
      <c r="X739" s="24"/>
      <c r="Y739" s="49">
        <v>0</v>
      </c>
      <c r="Z739" s="18"/>
      <c r="AA739" s="89"/>
      <c r="AB739" s="18"/>
      <c r="AC739" s="24">
        <v>0</v>
      </c>
      <c r="AD739" s="24"/>
      <c r="AE739" s="49">
        <v>0</v>
      </c>
      <c r="AF739" s="18"/>
      <c r="AG739" s="18"/>
    </row>
    <row r="740" spans="1:33" ht="47.25">
      <c r="A740" s="8" t="s">
        <v>806</v>
      </c>
      <c r="B740" s="10" t="s">
        <v>672</v>
      </c>
      <c r="C740" s="15" t="s">
        <v>769</v>
      </c>
      <c r="D740" s="18"/>
      <c r="E740" s="24">
        <v>0</v>
      </c>
      <c r="F740" s="24"/>
      <c r="G740" s="24">
        <v>0</v>
      </c>
      <c r="H740" s="18"/>
      <c r="I740" s="18"/>
      <c r="J740" s="18"/>
      <c r="K740" s="24">
        <v>0</v>
      </c>
      <c r="L740" s="24"/>
      <c r="M740" s="49">
        <v>0</v>
      </c>
      <c r="N740" s="41"/>
      <c r="O740" s="41"/>
      <c r="P740" s="18"/>
      <c r="Q740" s="24">
        <v>0</v>
      </c>
      <c r="R740" s="24"/>
      <c r="S740" s="24">
        <v>0</v>
      </c>
      <c r="T740" s="18"/>
      <c r="U740" s="18"/>
      <c r="V740" s="18">
        <v>4</v>
      </c>
      <c r="W740" s="24">
        <v>0</v>
      </c>
      <c r="X740" s="24"/>
      <c r="Y740" s="49">
        <v>0.05</v>
      </c>
      <c r="Z740" s="18"/>
      <c r="AA740" s="89"/>
      <c r="AB740" s="18"/>
      <c r="AC740" s="24">
        <v>0</v>
      </c>
      <c r="AD740" s="24"/>
      <c r="AE740" s="49">
        <v>0</v>
      </c>
      <c r="AF740" s="18"/>
      <c r="AG740" s="18"/>
    </row>
    <row r="741" spans="1:33" ht="78.75">
      <c r="A741" s="8" t="s">
        <v>806</v>
      </c>
      <c r="B741" s="10" t="s">
        <v>1550</v>
      </c>
      <c r="C741" s="15" t="s">
        <v>2528</v>
      </c>
      <c r="D741" s="18"/>
      <c r="E741" s="24">
        <v>0</v>
      </c>
      <c r="F741" s="24"/>
      <c r="G741" s="24">
        <v>0</v>
      </c>
      <c r="H741" s="18"/>
      <c r="I741" s="18"/>
      <c r="J741" s="18"/>
      <c r="K741" s="24">
        <v>0</v>
      </c>
      <c r="L741" s="24"/>
      <c r="M741" s="49">
        <v>0</v>
      </c>
      <c r="N741" s="41"/>
      <c r="O741" s="41"/>
      <c r="P741" s="18">
        <v>4</v>
      </c>
      <c r="Q741" s="24">
        <v>0</v>
      </c>
      <c r="R741" s="24"/>
      <c r="S741" s="24">
        <v>1.1000000000000001</v>
      </c>
      <c r="T741" s="18"/>
      <c r="U741" s="18"/>
      <c r="V741" s="18"/>
      <c r="W741" s="24">
        <v>0</v>
      </c>
      <c r="X741" s="24"/>
      <c r="Y741" s="49">
        <v>0</v>
      </c>
      <c r="Z741" s="18"/>
      <c r="AA741" s="89"/>
      <c r="AB741" s="18"/>
      <c r="AC741" s="24">
        <v>0</v>
      </c>
      <c r="AD741" s="24"/>
      <c r="AE741" s="49">
        <v>0</v>
      </c>
      <c r="AF741" s="18"/>
      <c r="AG741" s="18"/>
    </row>
    <row r="742" spans="1:33" ht="63">
      <c r="A742" s="8" t="s">
        <v>806</v>
      </c>
      <c r="B742" s="10" t="s">
        <v>1551</v>
      </c>
      <c r="C742" s="15" t="s">
        <v>1552</v>
      </c>
      <c r="D742" s="18"/>
      <c r="E742" s="24">
        <v>0</v>
      </c>
      <c r="F742" s="24"/>
      <c r="G742" s="24">
        <v>0</v>
      </c>
      <c r="H742" s="18"/>
      <c r="I742" s="18"/>
      <c r="J742" s="18"/>
      <c r="K742" s="24">
        <v>0</v>
      </c>
      <c r="L742" s="24"/>
      <c r="M742" s="49">
        <v>0</v>
      </c>
      <c r="N742" s="41"/>
      <c r="O742" s="41"/>
      <c r="P742" s="18">
        <v>4</v>
      </c>
      <c r="Q742" s="24">
        <v>0.40</v>
      </c>
      <c r="R742" s="24"/>
      <c r="S742" s="24">
        <v>0.25</v>
      </c>
      <c r="T742" s="18"/>
      <c r="U742" s="18"/>
      <c r="V742" s="18"/>
      <c r="W742" s="24">
        <v>0</v>
      </c>
      <c r="X742" s="24"/>
      <c r="Y742" s="49">
        <v>0</v>
      </c>
      <c r="Z742" s="18"/>
      <c r="AA742" s="89"/>
      <c r="AB742" s="18"/>
      <c r="AC742" s="24">
        <v>0</v>
      </c>
      <c r="AD742" s="24"/>
      <c r="AE742" s="49">
        <v>0</v>
      </c>
      <c r="AF742" s="18"/>
      <c r="AG742" s="18"/>
    </row>
    <row r="743" spans="1:33" ht="63">
      <c r="A743" s="8" t="s">
        <v>806</v>
      </c>
      <c r="B743" s="10" t="s">
        <v>673</v>
      </c>
      <c r="C743" s="15" t="s">
        <v>2529</v>
      </c>
      <c r="D743" s="18"/>
      <c r="E743" s="24">
        <v>0</v>
      </c>
      <c r="F743" s="24"/>
      <c r="G743" s="24">
        <v>0</v>
      </c>
      <c r="H743" s="18"/>
      <c r="I743" s="18"/>
      <c r="J743" s="18"/>
      <c r="K743" s="24">
        <v>0</v>
      </c>
      <c r="L743" s="24"/>
      <c r="M743" s="49">
        <v>0</v>
      </c>
      <c r="N743" s="41"/>
      <c r="O743" s="41"/>
      <c r="P743" s="18"/>
      <c r="Q743" s="24">
        <v>0</v>
      </c>
      <c r="R743" s="24"/>
      <c r="S743" s="24">
        <v>0</v>
      </c>
      <c r="T743" s="18"/>
      <c r="U743" s="18"/>
      <c r="V743" s="18">
        <v>4</v>
      </c>
      <c r="W743" s="24">
        <v>0</v>
      </c>
      <c r="X743" s="24"/>
      <c r="Y743" s="49">
        <v>4.80</v>
      </c>
      <c r="Z743" s="18"/>
      <c r="AA743" s="89"/>
      <c r="AB743" s="18"/>
      <c r="AC743" s="24">
        <v>0</v>
      </c>
      <c r="AD743" s="24"/>
      <c r="AE743" s="49">
        <v>0</v>
      </c>
      <c r="AF743" s="18"/>
      <c r="AG743" s="18"/>
    </row>
    <row r="744" spans="1:33" ht="63">
      <c r="A744" s="8" t="s">
        <v>806</v>
      </c>
      <c r="B744" s="10" t="s">
        <v>674</v>
      </c>
      <c r="C744" s="15" t="s">
        <v>355</v>
      </c>
      <c r="D744" s="18"/>
      <c r="E744" s="24">
        <v>0</v>
      </c>
      <c r="F744" s="24"/>
      <c r="G744" s="24">
        <v>0</v>
      </c>
      <c r="H744" s="18"/>
      <c r="I744" s="18"/>
      <c r="J744" s="18"/>
      <c r="K744" s="24">
        <v>0</v>
      </c>
      <c r="L744" s="24"/>
      <c r="M744" s="49">
        <v>0</v>
      </c>
      <c r="N744" s="41"/>
      <c r="O744" s="41"/>
      <c r="P744" s="18"/>
      <c r="Q744" s="24">
        <v>0</v>
      </c>
      <c r="R744" s="24"/>
      <c r="S744" s="24">
        <v>0</v>
      </c>
      <c r="T744" s="18"/>
      <c r="U744" s="18"/>
      <c r="V744" s="18">
        <v>4</v>
      </c>
      <c r="W744" s="24">
        <v>0</v>
      </c>
      <c r="X744" s="24"/>
      <c r="Y744" s="49">
        <v>1.20</v>
      </c>
      <c r="Z744" s="18"/>
      <c r="AA744" s="89"/>
      <c r="AB744" s="18"/>
      <c r="AC744" s="24">
        <v>0</v>
      </c>
      <c r="AD744" s="24"/>
      <c r="AE744" s="49">
        <v>0</v>
      </c>
      <c r="AF744" s="18"/>
      <c r="AG744" s="18"/>
    </row>
    <row r="745" spans="1:33" ht="63">
      <c r="A745" s="8" t="s">
        <v>806</v>
      </c>
      <c r="B745" s="10" t="s">
        <v>148</v>
      </c>
      <c r="C745" s="15" t="s">
        <v>356</v>
      </c>
      <c r="D745" s="18"/>
      <c r="E745" s="24">
        <v>0</v>
      </c>
      <c r="F745" s="24"/>
      <c r="G745" s="24">
        <v>0</v>
      </c>
      <c r="H745" s="18"/>
      <c r="I745" s="18"/>
      <c r="J745" s="18"/>
      <c r="K745" s="24">
        <v>0</v>
      </c>
      <c r="L745" s="24"/>
      <c r="M745" s="49">
        <v>0</v>
      </c>
      <c r="N745" s="41"/>
      <c r="O745" s="41"/>
      <c r="P745" s="18"/>
      <c r="Q745" s="24">
        <v>0</v>
      </c>
      <c r="R745" s="24"/>
      <c r="S745" s="24">
        <v>0</v>
      </c>
      <c r="T745" s="18"/>
      <c r="U745" s="18"/>
      <c r="V745" s="18"/>
      <c r="W745" s="24">
        <v>0</v>
      </c>
      <c r="X745" s="24"/>
      <c r="Y745" s="49">
        <v>0</v>
      </c>
      <c r="Z745" s="18"/>
      <c r="AA745" s="89"/>
      <c r="AB745" s="18"/>
      <c r="AC745" s="24">
        <v>0</v>
      </c>
      <c r="AD745" s="24"/>
      <c r="AE745" s="49">
        <v>0</v>
      </c>
      <c r="AF745" s="18"/>
      <c r="AG745" s="18"/>
    </row>
    <row r="746" spans="1:33" ht="47.25">
      <c r="A746" s="8" t="s">
        <v>806</v>
      </c>
      <c r="B746" s="10" t="s">
        <v>227</v>
      </c>
      <c r="C746" s="15" t="s">
        <v>357</v>
      </c>
      <c r="D746" s="18"/>
      <c r="E746" s="24">
        <v>0</v>
      </c>
      <c r="F746" s="24"/>
      <c r="G746" s="24">
        <v>0</v>
      </c>
      <c r="H746" s="18"/>
      <c r="I746" s="18"/>
      <c r="J746" s="18"/>
      <c r="K746" s="24">
        <v>0</v>
      </c>
      <c r="L746" s="24"/>
      <c r="M746" s="49">
        <v>0</v>
      </c>
      <c r="N746" s="41"/>
      <c r="O746" s="41"/>
      <c r="P746" s="18"/>
      <c r="Q746" s="24">
        <v>0</v>
      </c>
      <c r="R746" s="24"/>
      <c r="S746" s="24">
        <v>0</v>
      </c>
      <c r="T746" s="18"/>
      <c r="U746" s="18"/>
      <c r="V746" s="18"/>
      <c r="W746" s="24">
        <v>0</v>
      </c>
      <c r="X746" s="24"/>
      <c r="Y746" s="49">
        <v>0</v>
      </c>
      <c r="Z746" s="18"/>
      <c r="AA746" s="89"/>
      <c r="AB746" s="18"/>
      <c r="AC746" s="24">
        <v>0</v>
      </c>
      <c r="AD746" s="24"/>
      <c r="AE746" s="49">
        <v>0</v>
      </c>
      <c r="AF746" s="18"/>
      <c r="AG746" s="18"/>
    </row>
    <row r="747" spans="1:33" ht="63">
      <c r="A747" s="8" t="s">
        <v>806</v>
      </c>
      <c r="B747" s="10" t="s">
        <v>1553</v>
      </c>
      <c r="C747" s="15" t="s">
        <v>1554</v>
      </c>
      <c r="D747" s="18"/>
      <c r="E747" s="24">
        <v>0</v>
      </c>
      <c r="F747" s="24"/>
      <c r="G747" s="24">
        <v>0</v>
      </c>
      <c r="H747" s="18"/>
      <c r="I747" s="18"/>
      <c r="J747" s="18"/>
      <c r="K747" s="24">
        <v>0</v>
      </c>
      <c r="L747" s="24"/>
      <c r="M747" s="49">
        <v>0</v>
      </c>
      <c r="N747" s="41"/>
      <c r="O747" s="41"/>
      <c r="P747" s="18"/>
      <c r="Q747" s="24">
        <v>0</v>
      </c>
      <c r="R747" s="24"/>
      <c r="S747" s="24">
        <v>0</v>
      </c>
      <c r="T747" s="18"/>
      <c r="U747" s="18"/>
      <c r="V747" s="18"/>
      <c r="W747" s="24">
        <v>0</v>
      </c>
      <c r="X747" s="24"/>
      <c r="Y747" s="49">
        <v>0</v>
      </c>
      <c r="Z747" s="18"/>
      <c r="AA747" s="89"/>
      <c r="AB747" s="18"/>
      <c r="AC747" s="24">
        <v>0</v>
      </c>
      <c r="AD747" s="24"/>
      <c r="AE747" s="49">
        <v>0</v>
      </c>
      <c r="AF747" s="18"/>
      <c r="AG747" s="18"/>
    </row>
    <row r="748" spans="1:33" ht="47.25">
      <c r="A748" s="8" t="s">
        <v>806</v>
      </c>
      <c r="B748" s="10" t="s">
        <v>1555</v>
      </c>
      <c r="C748" s="15" t="s">
        <v>1556</v>
      </c>
      <c r="D748" s="18"/>
      <c r="E748" s="24">
        <v>0</v>
      </c>
      <c r="F748" s="24"/>
      <c r="G748" s="24">
        <v>0</v>
      </c>
      <c r="H748" s="18"/>
      <c r="I748" s="18"/>
      <c r="J748" s="18"/>
      <c r="K748" s="24">
        <v>0</v>
      </c>
      <c r="L748" s="24"/>
      <c r="M748" s="49">
        <v>0</v>
      </c>
      <c r="N748" s="41"/>
      <c r="O748" s="41"/>
      <c r="P748" s="18"/>
      <c r="Q748" s="24">
        <v>0</v>
      </c>
      <c r="R748" s="24"/>
      <c r="S748" s="24">
        <v>0</v>
      </c>
      <c r="T748" s="18"/>
      <c r="U748" s="18"/>
      <c r="V748" s="18"/>
      <c r="W748" s="24">
        <v>0</v>
      </c>
      <c r="X748" s="24"/>
      <c r="Y748" s="49">
        <v>0</v>
      </c>
      <c r="Z748" s="18"/>
      <c r="AA748" s="89"/>
      <c r="AB748" s="18"/>
      <c r="AC748" s="24">
        <v>0</v>
      </c>
      <c r="AD748" s="24"/>
      <c r="AE748" s="49">
        <v>0</v>
      </c>
      <c r="AF748" s="18"/>
      <c r="AG748" s="18"/>
    </row>
    <row r="749" spans="1:33" ht="47.25">
      <c r="A749" s="8" t="s">
        <v>806</v>
      </c>
      <c r="B749" s="10" t="s">
        <v>1557</v>
      </c>
      <c r="C749" s="15" t="s">
        <v>1558</v>
      </c>
      <c r="D749" s="18"/>
      <c r="E749" s="24">
        <v>0</v>
      </c>
      <c r="F749" s="24"/>
      <c r="G749" s="24">
        <v>0</v>
      </c>
      <c r="H749" s="18"/>
      <c r="I749" s="18"/>
      <c r="J749" s="18">
        <v>4</v>
      </c>
      <c r="K749" s="24">
        <v>0</v>
      </c>
      <c r="L749" s="24"/>
      <c r="M749" s="49">
        <v>0</v>
      </c>
      <c r="N749" s="41"/>
      <c r="O749" s="41"/>
      <c r="P749" s="18"/>
      <c r="Q749" s="24">
        <v>0</v>
      </c>
      <c r="R749" s="24"/>
      <c r="S749" s="24">
        <v>0</v>
      </c>
      <c r="T749" s="18"/>
      <c r="U749" s="18"/>
      <c r="V749" s="18"/>
      <c r="W749" s="24">
        <v>0</v>
      </c>
      <c r="X749" s="24"/>
      <c r="Y749" s="49">
        <v>0</v>
      </c>
      <c r="Z749" s="18"/>
      <c r="AA749" s="89"/>
      <c r="AB749" s="18"/>
      <c r="AC749" s="24">
        <v>0</v>
      </c>
      <c r="AD749" s="24"/>
      <c r="AE749" s="49">
        <v>0</v>
      </c>
      <c r="AF749" s="18"/>
      <c r="AG749" s="18"/>
    </row>
    <row r="750" spans="1:33" ht="47.25">
      <c r="A750" s="8" t="s">
        <v>806</v>
      </c>
      <c r="B750" s="10" t="s">
        <v>1559</v>
      </c>
      <c r="C750" s="15" t="s">
        <v>1560</v>
      </c>
      <c r="D750" s="18"/>
      <c r="E750" s="24">
        <v>0</v>
      </c>
      <c r="F750" s="24"/>
      <c r="G750" s="24">
        <v>0</v>
      </c>
      <c r="H750" s="18"/>
      <c r="I750" s="18"/>
      <c r="J750" s="18">
        <v>4</v>
      </c>
      <c r="K750" s="24">
        <v>0</v>
      </c>
      <c r="L750" s="24"/>
      <c r="M750" s="49">
        <v>0</v>
      </c>
      <c r="N750" s="41"/>
      <c r="O750" s="41"/>
      <c r="P750" s="18"/>
      <c r="Q750" s="24">
        <v>0</v>
      </c>
      <c r="R750" s="24"/>
      <c r="S750" s="24">
        <v>0</v>
      </c>
      <c r="T750" s="18"/>
      <c r="U750" s="18"/>
      <c r="V750" s="18"/>
      <c r="W750" s="24">
        <v>0</v>
      </c>
      <c r="X750" s="24"/>
      <c r="Y750" s="49">
        <v>0</v>
      </c>
      <c r="Z750" s="18"/>
      <c r="AA750" s="89"/>
      <c r="AB750" s="18"/>
      <c r="AC750" s="24">
        <v>0</v>
      </c>
      <c r="AD750" s="24"/>
      <c r="AE750" s="49">
        <v>0</v>
      </c>
      <c r="AF750" s="18"/>
      <c r="AG750" s="18"/>
    </row>
    <row r="751" spans="1:33" ht="47.25">
      <c r="A751" s="8" t="s">
        <v>806</v>
      </c>
      <c r="B751" s="10" t="s">
        <v>1561</v>
      </c>
      <c r="C751" s="15" t="s">
        <v>1562</v>
      </c>
      <c r="D751" s="18"/>
      <c r="E751" s="24">
        <v>0</v>
      </c>
      <c r="F751" s="24"/>
      <c r="G751" s="24">
        <v>0</v>
      </c>
      <c r="H751" s="18"/>
      <c r="I751" s="18"/>
      <c r="J751" s="18">
        <v>4</v>
      </c>
      <c r="K751" s="24">
        <v>0</v>
      </c>
      <c r="L751" s="24"/>
      <c r="M751" s="49">
        <v>0</v>
      </c>
      <c r="N751" s="41"/>
      <c r="O751" s="41"/>
      <c r="P751" s="18"/>
      <c r="Q751" s="24">
        <v>0</v>
      </c>
      <c r="R751" s="24"/>
      <c r="S751" s="24">
        <v>0</v>
      </c>
      <c r="T751" s="18"/>
      <c r="U751" s="18"/>
      <c r="V751" s="18"/>
      <c r="W751" s="24">
        <v>0</v>
      </c>
      <c r="X751" s="24"/>
      <c r="Y751" s="49">
        <v>0</v>
      </c>
      <c r="Z751" s="18"/>
      <c r="AA751" s="89"/>
      <c r="AB751" s="18"/>
      <c r="AC751" s="24">
        <v>0</v>
      </c>
      <c r="AD751" s="24"/>
      <c r="AE751" s="49">
        <v>0</v>
      </c>
      <c r="AF751" s="18"/>
      <c r="AG751" s="18"/>
    </row>
    <row r="752" spans="1:33" ht="78.75">
      <c r="A752" s="8" t="s">
        <v>806</v>
      </c>
      <c r="B752" s="10" t="s">
        <v>1563</v>
      </c>
      <c r="C752" s="15" t="s">
        <v>1564</v>
      </c>
      <c r="D752" s="18">
        <v>4</v>
      </c>
      <c r="E752" s="24">
        <v>0.016</v>
      </c>
      <c r="F752" s="24"/>
      <c r="G752" s="24">
        <v>0.06</v>
      </c>
      <c r="H752" s="18"/>
      <c r="I752" s="18"/>
      <c r="J752" s="18"/>
      <c r="K752" s="24">
        <v>0</v>
      </c>
      <c r="L752" s="24"/>
      <c r="M752" s="49">
        <v>0</v>
      </c>
      <c r="N752" s="41"/>
      <c r="O752" s="41"/>
      <c r="P752" s="18"/>
      <c r="Q752" s="24">
        <v>0</v>
      </c>
      <c r="R752" s="24"/>
      <c r="S752" s="24">
        <v>0</v>
      </c>
      <c r="T752" s="18"/>
      <c r="U752" s="18"/>
      <c r="V752" s="18"/>
      <c r="W752" s="24">
        <v>0</v>
      </c>
      <c r="X752" s="24"/>
      <c r="Y752" s="49">
        <v>0</v>
      </c>
      <c r="Z752" s="18"/>
      <c r="AA752" s="89"/>
      <c r="AB752" s="18"/>
      <c r="AC752" s="24">
        <v>0</v>
      </c>
      <c r="AD752" s="24"/>
      <c r="AE752" s="49">
        <v>0</v>
      </c>
      <c r="AF752" s="18"/>
      <c r="AG752" s="18"/>
    </row>
    <row r="753" spans="1:33" ht="78.75">
      <c r="A753" s="8" t="s">
        <v>806</v>
      </c>
      <c r="B753" s="10" t="s">
        <v>1565</v>
      </c>
      <c r="C753" s="15" t="s">
        <v>2530</v>
      </c>
      <c r="D753" s="18">
        <v>4</v>
      </c>
      <c r="E753" s="24">
        <v>0.25</v>
      </c>
      <c r="F753" s="24"/>
      <c r="G753" s="24">
        <v>0.06</v>
      </c>
      <c r="H753" s="18"/>
      <c r="I753" s="18"/>
      <c r="J753" s="18"/>
      <c r="K753" s="24">
        <v>0</v>
      </c>
      <c r="L753" s="24"/>
      <c r="M753" s="49">
        <v>0</v>
      </c>
      <c r="N753" s="41"/>
      <c r="O753" s="41"/>
      <c r="P753" s="18"/>
      <c r="Q753" s="24">
        <v>0</v>
      </c>
      <c r="R753" s="24"/>
      <c r="S753" s="24">
        <v>0</v>
      </c>
      <c r="T753" s="18"/>
      <c r="U753" s="18"/>
      <c r="V753" s="18"/>
      <c r="W753" s="24">
        <v>0</v>
      </c>
      <c r="X753" s="24"/>
      <c r="Y753" s="49">
        <v>0</v>
      </c>
      <c r="Z753" s="18"/>
      <c r="AA753" s="89"/>
      <c r="AB753" s="18"/>
      <c r="AC753" s="24">
        <v>0</v>
      </c>
      <c r="AD753" s="24"/>
      <c r="AE753" s="49">
        <v>0</v>
      </c>
      <c r="AF753" s="18"/>
      <c r="AG753" s="18"/>
    </row>
    <row r="754" spans="1:33" ht="63">
      <c r="A754" s="8" t="s">
        <v>806</v>
      </c>
      <c r="B754" s="10" t="s">
        <v>675</v>
      </c>
      <c r="C754" s="15" t="s">
        <v>2531</v>
      </c>
      <c r="D754" s="18"/>
      <c r="E754" s="24">
        <v>0</v>
      </c>
      <c r="F754" s="24"/>
      <c r="G754" s="24">
        <v>0</v>
      </c>
      <c r="H754" s="18"/>
      <c r="I754" s="18"/>
      <c r="J754" s="18"/>
      <c r="K754" s="24">
        <v>0</v>
      </c>
      <c r="L754" s="24"/>
      <c r="M754" s="49">
        <v>0</v>
      </c>
      <c r="N754" s="41"/>
      <c r="O754" s="41"/>
      <c r="P754" s="18"/>
      <c r="Q754" s="24">
        <v>0</v>
      </c>
      <c r="R754" s="24"/>
      <c r="S754" s="24">
        <v>0</v>
      </c>
      <c r="T754" s="18"/>
      <c r="U754" s="18"/>
      <c r="V754" s="18">
        <v>4</v>
      </c>
      <c r="W754" s="24">
        <v>0</v>
      </c>
      <c r="X754" s="24"/>
      <c r="Y754" s="49">
        <v>2.80</v>
      </c>
      <c r="Z754" s="18"/>
      <c r="AA754" s="89"/>
      <c r="AB754" s="18"/>
      <c r="AC754" s="24">
        <v>0</v>
      </c>
      <c r="AD754" s="24"/>
      <c r="AE754" s="49">
        <v>0</v>
      </c>
      <c r="AF754" s="18"/>
      <c r="AG754" s="18"/>
    </row>
    <row r="755" spans="1:33" ht="63">
      <c r="A755" s="8" t="s">
        <v>806</v>
      </c>
      <c r="B755" s="10" t="s">
        <v>676</v>
      </c>
      <c r="C755" s="15" t="s">
        <v>2532</v>
      </c>
      <c r="D755" s="18"/>
      <c r="E755" s="24">
        <v>0</v>
      </c>
      <c r="F755" s="24"/>
      <c r="G755" s="24">
        <v>0</v>
      </c>
      <c r="H755" s="18"/>
      <c r="I755" s="18"/>
      <c r="J755" s="18"/>
      <c r="K755" s="24">
        <v>0</v>
      </c>
      <c r="L755" s="24"/>
      <c r="M755" s="49">
        <v>0</v>
      </c>
      <c r="N755" s="41"/>
      <c r="O755" s="41"/>
      <c r="P755" s="18"/>
      <c r="Q755" s="24">
        <v>0</v>
      </c>
      <c r="R755" s="24"/>
      <c r="S755" s="24">
        <v>0</v>
      </c>
      <c r="T755" s="18"/>
      <c r="U755" s="18"/>
      <c r="V755" s="18">
        <v>4</v>
      </c>
      <c r="W755" s="24">
        <v>0</v>
      </c>
      <c r="X755" s="24"/>
      <c r="Y755" s="49">
        <v>0.06</v>
      </c>
      <c r="Z755" s="18"/>
      <c r="AA755" s="89"/>
      <c r="AB755" s="18"/>
      <c r="AC755" s="24">
        <v>0</v>
      </c>
      <c r="AD755" s="24"/>
      <c r="AE755" s="49">
        <v>0</v>
      </c>
      <c r="AF755" s="18"/>
      <c r="AG755" s="18"/>
    </row>
    <row r="756" spans="1:33" ht="63">
      <c r="A756" s="8" t="s">
        <v>806</v>
      </c>
      <c r="B756" s="10" t="s">
        <v>1566</v>
      </c>
      <c r="C756" s="15" t="s">
        <v>2533</v>
      </c>
      <c r="D756" s="18">
        <v>4</v>
      </c>
      <c r="E756" s="24">
        <v>0</v>
      </c>
      <c r="F756" s="24"/>
      <c r="G756" s="24">
        <v>1.04</v>
      </c>
      <c r="H756" s="18"/>
      <c r="I756" s="18"/>
      <c r="J756" s="18"/>
      <c r="K756" s="24">
        <v>0</v>
      </c>
      <c r="L756" s="24"/>
      <c r="M756" s="49">
        <v>0</v>
      </c>
      <c r="N756" s="41"/>
      <c r="O756" s="41"/>
      <c r="P756" s="18"/>
      <c r="Q756" s="24">
        <v>0</v>
      </c>
      <c r="R756" s="24"/>
      <c r="S756" s="24">
        <v>0</v>
      </c>
      <c r="T756" s="18"/>
      <c r="U756" s="18"/>
      <c r="V756" s="18"/>
      <c r="W756" s="24">
        <v>0</v>
      </c>
      <c r="X756" s="24"/>
      <c r="Y756" s="49">
        <v>0</v>
      </c>
      <c r="Z756" s="18"/>
      <c r="AA756" s="89"/>
      <c r="AB756" s="18"/>
      <c r="AC756" s="24">
        <v>0</v>
      </c>
      <c r="AD756" s="24"/>
      <c r="AE756" s="49">
        <v>0</v>
      </c>
      <c r="AF756" s="18"/>
      <c r="AG756" s="18"/>
    </row>
    <row r="757" spans="1:33" ht="63">
      <c r="A757" s="8" t="s">
        <v>806</v>
      </c>
      <c r="B757" s="10" t="s">
        <v>677</v>
      </c>
      <c r="C757" s="15" t="s">
        <v>2534</v>
      </c>
      <c r="D757" s="18"/>
      <c r="E757" s="24">
        <v>0</v>
      </c>
      <c r="F757" s="24"/>
      <c r="G757" s="24">
        <v>0</v>
      </c>
      <c r="H757" s="18"/>
      <c r="I757" s="18"/>
      <c r="J757" s="18"/>
      <c r="K757" s="24">
        <v>0</v>
      </c>
      <c r="L757" s="24"/>
      <c r="M757" s="49">
        <v>0</v>
      </c>
      <c r="N757" s="41"/>
      <c r="O757" s="41"/>
      <c r="P757" s="18">
        <v>4</v>
      </c>
      <c r="Q757" s="24">
        <v>0.40</v>
      </c>
      <c r="R757" s="24"/>
      <c r="S757" s="24">
        <v>0.10</v>
      </c>
      <c r="T757" s="18"/>
      <c r="U757" s="18"/>
      <c r="V757" s="18"/>
      <c r="W757" s="24">
        <v>0</v>
      </c>
      <c r="X757" s="24"/>
      <c r="Y757" s="49">
        <v>0</v>
      </c>
      <c r="Z757" s="18"/>
      <c r="AA757" s="89"/>
      <c r="AB757" s="18"/>
      <c r="AC757" s="24">
        <v>0</v>
      </c>
      <c r="AD757" s="24"/>
      <c r="AE757" s="49">
        <v>0</v>
      </c>
      <c r="AF757" s="18"/>
      <c r="AG757" s="18"/>
    </row>
    <row r="758" spans="1:33" ht="63">
      <c r="A758" s="8" t="s">
        <v>806</v>
      </c>
      <c r="B758" s="10" t="s">
        <v>1567</v>
      </c>
      <c r="C758" s="15" t="s">
        <v>1568</v>
      </c>
      <c r="D758" s="18">
        <v>4</v>
      </c>
      <c r="E758" s="24">
        <v>0</v>
      </c>
      <c r="F758" s="24"/>
      <c r="G758" s="24">
        <v>0.24</v>
      </c>
      <c r="H758" s="18"/>
      <c r="I758" s="18"/>
      <c r="J758" s="18"/>
      <c r="K758" s="24">
        <v>0</v>
      </c>
      <c r="L758" s="24"/>
      <c r="M758" s="49">
        <v>0</v>
      </c>
      <c r="N758" s="41"/>
      <c r="O758" s="41"/>
      <c r="P758" s="18"/>
      <c r="Q758" s="24">
        <v>0</v>
      </c>
      <c r="R758" s="24"/>
      <c r="S758" s="24">
        <v>0</v>
      </c>
      <c r="T758" s="18"/>
      <c r="U758" s="18"/>
      <c r="V758" s="18"/>
      <c r="W758" s="24">
        <v>0</v>
      </c>
      <c r="X758" s="24"/>
      <c r="Y758" s="49">
        <v>0</v>
      </c>
      <c r="Z758" s="18"/>
      <c r="AA758" s="89"/>
      <c r="AB758" s="18"/>
      <c r="AC758" s="24">
        <v>0</v>
      </c>
      <c r="AD758" s="24"/>
      <c r="AE758" s="49">
        <v>0</v>
      </c>
      <c r="AF758" s="18"/>
      <c r="AG758" s="18"/>
    </row>
    <row r="759" spans="1:33" ht="63">
      <c r="A759" s="8" t="s">
        <v>806</v>
      </c>
      <c r="B759" s="10" t="s">
        <v>1569</v>
      </c>
      <c r="C759" s="15" t="s">
        <v>1570</v>
      </c>
      <c r="D759" s="18"/>
      <c r="E759" s="24">
        <v>0</v>
      </c>
      <c r="F759" s="24"/>
      <c r="G759" s="24">
        <v>0</v>
      </c>
      <c r="H759" s="18"/>
      <c r="I759" s="18"/>
      <c r="J759" s="18"/>
      <c r="K759" s="24">
        <v>0</v>
      </c>
      <c r="L759" s="24"/>
      <c r="M759" s="49">
        <v>0</v>
      </c>
      <c r="N759" s="41"/>
      <c r="O759" s="41"/>
      <c r="P759" s="18">
        <v>4</v>
      </c>
      <c r="Q759" s="24">
        <v>0</v>
      </c>
      <c r="R759" s="24"/>
      <c r="S759" s="24">
        <v>0.19</v>
      </c>
      <c r="T759" s="18"/>
      <c r="U759" s="18"/>
      <c r="V759" s="18"/>
      <c r="W759" s="24">
        <v>0</v>
      </c>
      <c r="X759" s="24"/>
      <c r="Y759" s="49">
        <v>0</v>
      </c>
      <c r="Z759" s="18"/>
      <c r="AA759" s="89"/>
      <c r="AB759" s="18"/>
      <c r="AC759" s="24">
        <v>0</v>
      </c>
      <c r="AD759" s="24"/>
      <c r="AE759" s="49">
        <v>0</v>
      </c>
      <c r="AF759" s="18"/>
      <c r="AG759" s="18"/>
    </row>
    <row r="760" spans="1:33" ht="63">
      <c r="A760" s="8" t="s">
        <v>806</v>
      </c>
      <c r="B760" s="10" t="s">
        <v>678</v>
      </c>
      <c r="C760" s="15" t="s">
        <v>358</v>
      </c>
      <c r="D760" s="18"/>
      <c r="E760" s="24">
        <v>0</v>
      </c>
      <c r="F760" s="24"/>
      <c r="G760" s="24">
        <v>0</v>
      </c>
      <c r="H760" s="18"/>
      <c r="I760" s="18"/>
      <c r="J760" s="18"/>
      <c r="K760" s="24">
        <v>0</v>
      </c>
      <c r="L760" s="24"/>
      <c r="M760" s="49">
        <v>0</v>
      </c>
      <c r="N760" s="41"/>
      <c r="O760" s="41"/>
      <c r="P760" s="18"/>
      <c r="Q760" s="24">
        <v>0</v>
      </c>
      <c r="R760" s="24"/>
      <c r="S760" s="24">
        <v>0</v>
      </c>
      <c r="T760" s="18"/>
      <c r="U760" s="18"/>
      <c r="V760" s="18">
        <v>4</v>
      </c>
      <c r="W760" s="24">
        <v>0</v>
      </c>
      <c r="X760" s="24"/>
      <c r="Y760" s="49">
        <v>0.36</v>
      </c>
      <c r="Z760" s="18"/>
      <c r="AA760" s="89"/>
      <c r="AB760" s="18"/>
      <c r="AC760" s="24">
        <v>0</v>
      </c>
      <c r="AD760" s="24"/>
      <c r="AE760" s="49">
        <v>0</v>
      </c>
      <c r="AF760" s="18"/>
      <c r="AG760" s="18"/>
    </row>
    <row r="761" spans="1:33" ht="63">
      <c r="A761" s="8" t="s">
        <v>806</v>
      </c>
      <c r="B761" s="10" t="s">
        <v>1571</v>
      </c>
      <c r="C761" s="15" t="s">
        <v>1572</v>
      </c>
      <c r="D761" s="18">
        <v>4</v>
      </c>
      <c r="E761" s="24">
        <v>0</v>
      </c>
      <c r="F761" s="24"/>
      <c r="G761" s="24">
        <v>0.67999999999999994</v>
      </c>
      <c r="H761" s="18"/>
      <c r="I761" s="18"/>
      <c r="J761" s="18"/>
      <c r="K761" s="24">
        <v>0</v>
      </c>
      <c r="L761" s="24"/>
      <c r="M761" s="49">
        <v>0</v>
      </c>
      <c r="N761" s="41"/>
      <c r="O761" s="41"/>
      <c r="P761" s="18"/>
      <c r="Q761" s="24">
        <v>0</v>
      </c>
      <c r="R761" s="24"/>
      <c r="S761" s="24">
        <v>0</v>
      </c>
      <c r="T761" s="18"/>
      <c r="U761" s="18"/>
      <c r="V761" s="18"/>
      <c r="W761" s="24">
        <v>0</v>
      </c>
      <c r="X761" s="24"/>
      <c r="Y761" s="49">
        <v>0</v>
      </c>
      <c r="Z761" s="18"/>
      <c r="AA761" s="89"/>
      <c r="AB761" s="18"/>
      <c r="AC761" s="24">
        <v>0</v>
      </c>
      <c r="AD761" s="24"/>
      <c r="AE761" s="49">
        <v>0</v>
      </c>
      <c r="AF761" s="18"/>
      <c r="AG761" s="18"/>
    </row>
    <row r="762" spans="1:33" ht="63">
      <c r="A762" s="8" t="s">
        <v>806</v>
      </c>
      <c r="B762" s="10" t="s">
        <v>1573</v>
      </c>
      <c r="C762" s="15" t="s">
        <v>1574</v>
      </c>
      <c r="D762" s="18">
        <v>4</v>
      </c>
      <c r="E762" s="24">
        <v>0</v>
      </c>
      <c r="F762" s="24"/>
      <c r="G762" s="24">
        <v>0.43</v>
      </c>
      <c r="H762" s="18"/>
      <c r="I762" s="18"/>
      <c r="J762" s="18"/>
      <c r="K762" s="24">
        <v>0</v>
      </c>
      <c r="L762" s="24"/>
      <c r="M762" s="49">
        <v>0</v>
      </c>
      <c r="N762" s="41"/>
      <c r="O762" s="41"/>
      <c r="P762" s="18"/>
      <c r="Q762" s="24">
        <v>0</v>
      </c>
      <c r="R762" s="24"/>
      <c r="S762" s="24">
        <v>0</v>
      </c>
      <c r="T762" s="18"/>
      <c r="U762" s="18"/>
      <c r="V762" s="18"/>
      <c r="W762" s="24">
        <v>0</v>
      </c>
      <c r="X762" s="24"/>
      <c r="Y762" s="49">
        <v>0</v>
      </c>
      <c r="Z762" s="18"/>
      <c r="AA762" s="89"/>
      <c r="AB762" s="18"/>
      <c r="AC762" s="24">
        <v>0</v>
      </c>
      <c r="AD762" s="24"/>
      <c r="AE762" s="49">
        <v>0</v>
      </c>
      <c r="AF762" s="18"/>
      <c r="AG762" s="18"/>
    </row>
    <row r="763" spans="1:33" ht="63">
      <c r="A763" s="8" t="s">
        <v>806</v>
      </c>
      <c r="B763" s="10" t="s">
        <v>1575</v>
      </c>
      <c r="C763" s="15" t="s">
        <v>1576</v>
      </c>
      <c r="D763" s="18">
        <v>4</v>
      </c>
      <c r="E763" s="24">
        <v>0</v>
      </c>
      <c r="F763" s="24"/>
      <c r="G763" s="24">
        <v>0.16</v>
      </c>
      <c r="H763" s="18"/>
      <c r="I763" s="18"/>
      <c r="J763" s="18"/>
      <c r="K763" s="24">
        <v>0</v>
      </c>
      <c r="L763" s="24"/>
      <c r="M763" s="49">
        <v>0</v>
      </c>
      <c r="N763" s="41"/>
      <c r="O763" s="41"/>
      <c r="P763" s="18"/>
      <c r="Q763" s="24">
        <v>0</v>
      </c>
      <c r="R763" s="24"/>
      <c r="S763" s="24">
        <v>0</v>
      </c>
      <c r="T763" s="18"/>
      <c r="U763" s="18"/>
      <c r="V763" s="18"/>
      <c r="W763" s="24">
        <v>0</v>
      </c>
      <c r="X763" s="24"/>
      <c r="Y763" s="49">
        <v>0</v>
      </c>
      <c r="Z763" s="18"/>
      <c r="AA763" s="89"/>
      <c r="AB763" s="18"/>
      <c r="AC763" s="24">
        <v>0</v>
      </c>
      <c r="AD763" s="24"/>
      <c r="AE763" s="49">
        <v>0</v>
      </c>
      <c r="AF763" s="18"/>
      <c r="AG763" s="18"/>
    </row>
    <row r="764" spans="1:33" ht="63">
      <c r="A764" s="8" t="s">
        <v>806</v>
      </c>
      <c r="B764" s="10" t="s">
        <v>1577</v>
      </c>
      <c r="C764" s="15" t="s">
        <v>1578</v>
      </c>
      <c r="D764" s="18">
        <v>4</v>
      </c>
      <c r="E764" s="24">
        <v>0</v>
      </c>
      <c r="F764" s="24"/>
      <c r="G764" s="24">
        <v>0.18</v>
      </c>
      <c r="H764" s="18"/>
      <c r="I764" s="18"/>
      <c r="J764" s="18"/>
      <c r="K764" s="24">
        <v>0</v>
      </c>
      <c r="L764" s="24"/>
      <c r="M764" s="49">
        <v>0</v>
      </c>
      <c r="N764" s="41"/>
      <c r="O764" s="41"/>
      <c r="P764" s="18"/>
      <c r="Q764" s="24">
        <v>0</v>
      </c>
      <c r="R764" s="24"/>
      <c r="S764" s="24">
        <v>0</v>
      </c>
      <c r="T764" s="18"/>
      <c r="U764" s="18"/>
      <c r="V764" s="18"/>
      <c r="W764" s="24">
        <v>0</v>
      </c>
      <c r="X764" s="24"/>
      <c r="Y764" s="49">
        <v>0</v>
      </c>
      <c r="Z764" s="18"/>
      <c r="AA764" s="89"/>
      <c r="AB764" s="18"/>
      <c r="AC764" s="24">
        <v>0</v>
      </c>
      <c r="AD764" s="24"/>
      <c r="AE764" s="49">
        <v>0</v>
      </c>
      <c r="AF764" s="18"/>
      <c r="AG764" s="18"/>
    </row>
    <row r="765" spans="1:33" ht="63">
      <c r="A765" s="8" t="s">
        <v>806</v>
      </c>
      <c r="B765" s="10" t="s">
        <v>1579</v>
      </c>
      <c r="C765" s="15" t="s">
        <v>2535</v>
      </c>
      <c r="D765" s="18">
        <v>4</v>
      </c>
      <c r="E765" s="24">
        <v>0</v>
      </c>
      <c r="F765" s="24"/>
      <c r="G765" s="24">
        <v>0.16</v>
      </c>
      <c r="H765" s="18"/>
      <c r="I765" s="18"/>
      <c r="J765" s="18"/>
      <c r="K765" s="24">
        <v>0</v>
      </c>
      <c r="L765" s="24"/>
      <c r="M765" s="49">
        <v>0</v>
      </c>
      <c r="N765" s="41"/>
      <c r="O765" s="41"/>
      <c r="P765" s="18"/>
      <c r="Q765" s="24">
        <v>0</v>
      </c>
      <c r="R765" s="24"/>
      <c r="S765" s="24">
        <v>0</v>
      </c>
      <c r="T765" s="18"/>
      <c r="U765" s="18"/>
      <c r="V765" s="18"/>
      <c r="W765" s="24">
        <v>0</v>
      </c>
      <c r="X765" s="24"/>
      <c r="Y765" s="49">
        <v>0</v>
      </c>
      <c r="Z765" s="18"/>
      <c r="AA765" s="89"/>
      <c r="AB765" s="18"/>
      <c r="AC765" s="24">
        <v>0</v>
      </c>
      <c r="AD765" s="24"/>
      <c r="AE765" s="49">
        <v>0</v>
      </c>
      <c r="AF765" s="18"/>
      <c r="AG765" s="18"/>
    </row>
    <row r="766" spans="1:33" ht="63">
      <c r="A766" s="8" t="s">
        <v>806</v>
      </c>
      <c r="B766" s="10" t="s">
        <v>1580</v>
      </c>
      <c r="C766" s="15" t="s">
        <v>1581</v>
      </c>
      <c r="D766" s="18"/>
      <c r="E766" s="24">
        <v>0</v>
      </c>
      <c r="F766" s="24"/>
      <c r="G766" s="24">
        <v>0</v>
      </c>
      <c r="H766" s="18"/>
      <c r="I766" s="18"/>
      <c r="J766" s="18"/>
      <c r="K766" s="24">
        <v>0</v>
      </c>
      <c r="L766" s="24"/>
      <c r="M766" s="49">
        <v>0</v>
      </c>
      <c r="N766" s="41"/>
      <c r="O766" s="41"/>
      <c r="P766" s="18">
        <v>4</v>
      </c>
      <c r="Q766" s="24">
        <v>0</v>
      </c>
      <c r="R766" s="24"/>
      <c r="S766" s="24">
        <v>0.08</v>
      </c>
      <c r="T766" s="18"/>
      <c r="U766" s="18"/>
      <c r="V766" s="18"/>
      <c r="W766" s="24">
        <v>0</v>
      </c>
      <c r="X766" s="24"/>
      <c r="Y766" s="49">
        <v>0</v>
      </c>
      <c r="Z766" s="18"/>
      <c r="AA766" s="89"/>
      <c r="AB766" s="18"/>
      <c r="AC766" s="24">
        <v>0</v>
      </c>
      <c r="AD766" s="24"/>
      <c r="AE766" s="49">
        <v>0</v>
      </c>
      <c r="AF766" s="18"/>
      <c r="AG766" s="18"/>
    </row>
    <row r="767" spans="1:33" ht="63">
      <c r="A767" s="8" t="s">
        <v>806</v>
      </c>
      <c r="B767" s="10" t="s">
        <v>1582</v>
      </c>
      <c r="C767" s="15" t="s">
        <v>1583</v>
      </c>
      <c r="D767" s="18">
        <v>4</v>
      </c>
      <c r="E767" s="24">
        <v>0</v>
      </c>
      <c r="F767" s="24"/>
      <c r="G767" s="24">
        <v>0.17</v>
      </c>
      <c r="H767" s="18"/>
      <c r="I767" s="18"/>
      <c r="J767" s="18"/>
      <c r="K767" s="24">
        <v>0</v>
      </c>
      <c r="L767" s="24"/>
      <c r="M767" s="49">
        <v>0</v>
      </c>
      <c r="N767" s="41"/>
      <c r="O767" s="41"/>
      <c r="P767" s="18"/>
      <c r="Q767" s="24">
        <v>0</v>
      </c>
      <c r="R767" s="24"/>
      <c r="S767" s="24">
        <v>0</v>
      </c>
      <c r="T767" s="18"/>
      <c r="U767" s="18"/>
      <c r="V767" s="18"/>
      <c r="W767" s="24">
        <v>0</v>
      </c>
      <c r="X767" s="24"/>
      <c r="Y767" s="49">
        <v>0</v>
      </c>
      <c r="Z767" s="18"/>
      <c r="AA767" s="89"/>
      <c r="AB767" s="18"/>
      <c r="AC767" s="24">
        <v>0</v>
      </c>
      <c r="AD767" s="24"/>
      <c r="AE767" s="49">
        <v>0</v>
      </c>
      <c r="AF767" s="18"/>
      <c r="AG767" s="18"/>
    </row>
    <row r="768" spans="1:33" ht="110.25">
      <c r="A768" s="8" t="s">
        <v>806</v>
      </c>
      <c r="B768" s="10" t="s">
        <v>1584</v>
      </c>
      <c r="C768" s="15" t="s">
        <v>1585</v>
      </c>
      <c r="D768" s="18"/>
      <c r="E768" s="24">
        <v>0</v>
      </c>
      <c r="F768" s="24"/>
      <c r="G768" s="24">
        <v>0</v>
      </c>
      <c r="H768" s="18"/>
      <c r="I768" s="18"/>
      <c r="J768" s="18"/>
      <c r="K768" s="24">
        <v>0</v>
      </c>
      <c r="L768" s="24"/>
      <c r="M768" s="49">
        <v>0</v>
      </c>
      <c r="N768" s="41"/>
      <c r="O768" s="41"/>
      <c r="P768" s="18">
        <v>4</v>
      </c>
      <c r="Q768" s="24">
        <v>0</v>
      </c>
      <c r="R768" s="24"/>
      <c r="S768" s="24">
        <v>1.63</v>
      </c>
      <c r="T768" s="18"/>
      <c r="U768" s="18"/>
      <c r="V768" s="18"/>
      <c r="W768" s="24">
        <v>0</v>
      </c>
      <c r="X768" s="24"/>
      <c r="Y768" s="49">
        <v>0</v>
      </c>
      <c r="Z768" s="18"/>
      <c r="AA768" s="89"/>
      <c r="AB768" s="18"/>
      <c r="AC768" s="24">
        <v>0</v>
      </c>
      <c r="AD768" s="24"/>
      <c r="AE768" s="49">
        <v>0</v>
      </c>
      <c r="AF768" s="18"/>
      <c r="AG768" s="18"/>
    </row>
    <row r="769" spans="1:33" ht="47.25">
      <c r="A769" s="8" t="s">
        <v>806</v>
      </c>
      <c r="B769" s="10" t="s">
        <v>1586</v>
      </c>
      <c r="C769" s="15" t="s">
        <v>1587</v>
      </c>
      <c r="D769" s="18">
        <v>4</v>
      </c>
      <c r="E769" s="24">
        <v>0</v>
      </c>
      <c r="F769" s="24"/>
      <c r="G769" s="24">
        <v>0.05</v>
      </c>
      <c r="H769" s="18"/>
      <c r="I769" s="18"/>
      <c r="J769" s="18"/>
      <c r="K769" s="24">
        <v>0</v>
      </c>
      <c r="L769" s="24"/>
      <c r="M769" s="49">
        <v>0</v>
      </c>
      <c r="N769" s="41"/>
      <c r="O769" s="41"/>
      <c r="P769" s="18"/>
      <c r="Q769" s="24">
        <v>0</v>
      </c>
      <c r="R769" s="24"/>
      <c r="S769" s="24">
        <v>0</v>
      </c>
      <c r="T769" s="18"/>
      <c r="U769" s="18"/>
      <c r="V769" s="18"/>
      <c r="W769" s="24">
        <v>0</v>
      </c>
      <c r="X769" s="24"/>
      <c r="Y769" s="49">
        <v>0</v>
      </c>
      <c r="Z769" s="18"/>
      <c r="AA769" s="89"/>
      <c r="AB769" s="18"/>
      <c r="AC769" s="24">
        <v>0</v>
      </c>
      <c r="AD769" s="24"/>
      <c r="AE769" s="49">
        <v>0</v>
      </c>
      <c r="AF769" s="18"/>
      <c r="AG769" s="18"/>
    </row>
    <row r="770" spans="1:33" ht="63">
      <c r="A770" s="8" t="s">
        <v>806</v>
      </c>
      <c r="B770" s="10" t="s">
        <v>679</v>
      </c>
      <c r="C770" s="15" t="s">
        <v>359</v>
      </c>
      <c r="D770" s="18"/>
      <c r="E770" s="24">
        <v>0</v>
      </c>
      <c r="F770" s="24"/>
      <c r="G770" s="24">
        <v>0</v>
      </c>
      <c r="H770" s="18"/>
      <c r="I770" s="18"/>
      <c r="J770" s="18"/>
      <c r="K770" s="24">
        <v>0</v>
      </c>
      <c r="L770" s="24"/>
      <c r="M770" s="49">
        <v>0</v>
      </c>
      <c r="N770" s="41"/>
      <c r="O770" s="41"/>
      <c r="P770" s="18">
        <v>4</v>
      </c>
      <c r="Q770" s="24">
        <v>0.80</v>
      </c>
      <c r="R770" s="24"/>
      <c r="S770" s="24">
        <v>0.70</v>
      </c>
      <c r="T770" s="18"/>
      <c r="U770" s="18"/>
      <c r="V770" s="18"/>
      <c r="W770" s="24">
        <v>0</v>
      </c>
      <c r="X770" s="24"/>
      <c r="Y770" s="49">
        <v>0</v>
      </c>
      <c r="Z770" s="18"/>
      <c r="AA770" s="89"/>
      <c r="AB770" s="18"/>
      <c r="AC770" s="24">
        <v>0</v>
      </c>
      <c r="AD770" s="24"/>
      <c r="AE770" s="49">
        <v>0</v>
      </c>
      <c r="AF770" s="18"/>
      <c r="AG770" s="18"/>
    </row>
    <row r="771" spans="1:33" ht="47.25">
      <c r="A771" s="8" t="s">
        <v>806</v>
      </c>
      <c r="B771" s="10" t="s">
        <v>1588</v>
      </c>
      <c r="C771" s="15" t="s">
        <v>1589</v>
      </c>
      <c r="D771" s="18">
        <v>4</v>
      </c>
      <c r="E771" s="24">
        <v>0</v>
      </c>
      <c r="F771" s="24"/>
      <c r="G771" s="24">
        <v>0.08</v>
      </c>
      <c r="H771" s="18"/>
      <c r="I771" s="18"/>
      <c r="J771" s="18"/>
      <c r="K771" s="24">
        <v>0</v>
      </c>
      <c r="L771" s="24"/>
      <c r="M771" s="49">
        <v>0</v>
      </c>
      <c r="N771" s="41"/>
      <c r="O771" s="41"/>
      <c r="P771" s="18"/>
      <c r="Q771" s="24">
        <v>0</v>
      </c>
      <c r="R771" s="24"/>
      <c r="S771" s="24">
        <v>0</v>
      </c>
      <c r="T771" s="18"/>
      <c r="U771" s="18"/>
      <c r="V771" s="18"/>
      <c r="W771" s="24">
        <v>0</v>
      </c>
      <c r="X771" s="24"/>
      <c r="Y771" s="49">
        <v>0</v>
      </c>
      <c r="Z771" s="18"/>
      <c r="AA771" s="89"/>
      <c r="AB771" s="18"/>
      <c r="AC771" s="24">
        <v>0</v>
      </c>
      <c r="AD771" s="24"/>
      <c r="AE771" s="49">
        <v>0</v>
      </c>
      <c r="AF771" s="18"/>
      <c r="AG771" s="18"/>
    </row>
    <row r="772" spans="1:33" ht="63">
      <c r="A772" s="8" t="s">
        <v>806</v>
      </c>
      <c r="B772" s="10" t="s">
        <v>1590</v>
      </c>
      <c r="C772" s="15" t="s">
        <v>2536</v>
      </c>
      <c r="D772" s="18">
        <v>4</v>
      </c>
      <c r="E772" s="24">
        <v>0</v>
      </c>
      <c r="F772" s="24"/>
      <c r="G772" s="24">
        <v>0.5</v>
      </c>
      <c r="H772" s="18"/>
      <c r="I772" s="18"/>
      <c r="J772" s="18"/>
      <c r="K772" s="24">
        <v>0</v>
      </c>
      <c r="L772" s="24"/>
      <c r="M772" s="49">
        <v>0</v>
      </c>
      <c r="N772" s="41"/>
      <c r="O772" s="41"/>
      <c r="P772" s="18"/>
      <c r="Q772" s="24">
        <v>0</v>
      </c>
      <c r="R772" s="24"/>
      <c r="S772" s="24">
        <v>0</v>
      </c>
      <c r="T772" s="18"/>
      <c r="U772" s="18"/>
      <c r="V772" s="18"/>
      <c r="W772" s="24">
        <v>0</v>
      </c>
      <c r="X772" s="24"/>
      <c r="Y772" s="49">
        <v>0</v>
      </c>
      <c r="Z772" s="18"/>
      <c r="AA772" s="89"/>
      <c r="AB772" s="18"/>
      <c r="AC772" s="24">
        <v>0</v>
      </c>
      <c r="AD772" s="24"/>
      <c r="AE772" s="49">
        <v>0</v>
      </c>
      <c r="AF772" s="18"/>
      <c r="AG772" s="18"/>
    </row>
    <row r="773" spans="1:33" ht="63">
      <c r="A773" s="8" t="s">
        <v>806</v>
      </c>
      <c r="B773" s="10" t="s">
        <v>1591</v>
      </c>
      <c r="C773" s="15" t="s">
        <v>2537</v>
      </c>
      <c r="D773" s="18">
        <v>4</v>
      </c>
      <c r="E773" s="24">
        <v>0</v>
      </c>
      <c r="F773" s="24"/>
      <c r="G773" s="24">
        <v>0.20</v>
      </c>
      <c r="H773" s="18"/>
      <c r="I773" s="18"/>
      <c r="J773" s="18"/>
      <c r="K773" s="24">
        <v>0</v>
      </c>
      <c r="L773" s="24"/>
      <c r="M773" s="49">
        <v>0</v>
      </c>
      <c r="N773" s="41"/>
      <c r="O773" s="41"/>
      <c r="P773" s="18"/>
      <c r="Q773" s="24">
        <v>0</v>
      </c>
      <c r="R773" s="24"/>
      <c r="S773" s="24">
        <v>0</v>
      </c>
      <c r="T773" s="18"/>
      <c r="U773" s="18"/>
      <c r="V773" s="18"/>
      <c r="W773" s="24">
        <v>0</v>
      </c>
      <c r="X773" s="24"/>
      <c r="Y773" s="49">
        <v>0</v>
      </c>
      <c r="Z773" s="18"/>
      <c r="AA773" s="89"/>
      <c r="AB773" s="18"/>
      <c r="AC773" s="24">
        <v>0</v>
      </c>
      <c r="AD773" s="24"/>
      <c r="AE773" s="49">
        <v>0</v>
      </c>
      <c r="AF773" s="18"/>
      <c r="AG773" s="18"/>
    </row>
    <row r="774" spans="1:33" ht="78.75">
      <c r="A774" s="8" t="s">
        <v>806</v>
      </c>
      <c r="B774" s="10" t="s">
        <v>1592</v>
      </c>
      <c r="C774" s="15" t="s">
        <v>1593</v>
      </c>
      <c r="D774" s="18"/>
      <c r="E774" s="24">
        <v>0</v>
      </c>
      <c r="F774" s="24"/>
      <c r="G774" s="24">
        <v>0</v>
      </c>
      <c r="H774" s="18"/>
      <c r="I774" s="18"/>
      <c r="J774" s="18"/>
      <c r="K774" s="24">
        <v>0</v>
      </c>
      <c r="L774" s="24"/>
      <c r="M774" s="49">
        <v>0</v>
      </c>
      <c r="N774" s="41"/>
      <c r="O774" s="41"/>
      <c r="P774" s="18">
        <v>4</v>
      </c>
      <c r="Q774" s="24">
        <v>0.25</v>
      </c>
      <c r="R774" s="24"/>
      <c r="S774" s="24">
        <v>0.10</v>
      </c>
      <c r="T774" s="18"/>
      <c r="U774" s="18"/>
      <c r="V774" s="18"/>
      <c r="W774" s="24">
        <v>0</v>
      </c>
      <c r="X774" s="24"/>
      <c r="Y774" s="49">
        <v>0</v>
      </c>
      <c r="Z774" s="18"/>
      <c r="AA774" s="89"/>
      <c r="AB774" s="18"/>
      <c r="AC774" s="24">
        <v>0</v>
      </c>
      <c r="AD774" s="24"/>
      <c r="AE774" s="49">
        <v>0</v>
      </c>
      <c r="AF774" s="18"/>
      <c r="AG774" s="18"/>
    </row>
    <row r="775" spans="1:33" ht="63">
      <c r="A775" s="8" t="s">
        <v>806</v>
      </c>
      <c r="B775" s="10" t="s">
        <v>1594</v>
      </c>
      <c r="C775" s="15" t="s">
        <v>2538</v>
      </c>
      <c r="D775" s="18">
        <v>4</v>
      </c>
      <c r="E775" s="24">
        <v>0</v>
      </c>
      <c r="F775" s="24"/>
      <c r="G775" s="24">
        <v>0.19</v>
      </c>
      <c r="H775" s="18"/>
      <c r="I775" s="18"/>
      <c r="J775" s="18"/>
      <c r="K775" s="24">
        <v>0</v>
      </c>
      <c r="L775" s="24"/>
      <c r="M775" s="49">
        <v>0</v>
      </c>
      <c r="N775" s="41"/>
      <c r="O775" s="41"/>
      <c r="P775" s="18"/>
      <c r="Q775" s="24">
        <v>0</v>
      </c>
      <c r="R775" s="24"/>
      <c r="S775" s="24">
        <v>0</v>
      </c>
      <c r="T775" s="18"/>
      <c r="U775" s="18"/>
      <c r="V775" s="18"/>
      <c r="W775" s="24">
        <v>0</v>
      </c>
      <c r="X775" s="24"/>
      <c r="Y775" s="49">
        <v>0</v>
      </c>
      <c r="Z775" s="18"/>
      <c r="AA775" s="89"/>
      <c r="AB775" s="18"/>
      <c r="AC775" s="24">
        <v>0</v>
      </c>
      <c r="AD775" s="24"/>
      <c r="AE775" s="49">
        <v>0</v>
      </c>
      <c r="AF775" s="18"/>
      <c r="AG775" s="18"/>
    </row>
    <row r="776" spans="1:33" ht="63">
      <c r="A776" s="8" t="s">
        <v>806</v>
      </c>
      <c r="B776" s="10" t="s">
        <v>1595</v>
      </c>
      <c r="C776" s="15" t="s">
        <v>2539</v>
      </c>
      <c r="D776" s="18">
        <v>4</v>
      </c>
      <c r="E776" s="24">
        <v>0</v>
      </c>
      <c r="F776" s="24"/>
      <c r="G776" s="24">
        <v>0.42</v>
      </c>
      <c r="H776" s="18"/>
      <c r="I776" s="18"/>
      <c r="J776" s="18"/>
      <c r="K776" s="24">
        <v>0</v>
      </c>
      <c r="L776" s="24"/>
      <c r="M776" s="49">
        <v>0</v>
      </c>
      <c r="N776" s="41"/>
      <c r="O776" s="41"/>
      <c r="P776" s="18"/>
      <c r="Q776" s="24">
        <v>0</v>
      </c>
      <c r="R776" s="24"/>
      <c r="S776" s="24">
        <v>0</v>
      </c>
      <c r="T776" s="18"/>
      <c r="U776" s="18"/>
      <c r="V776" s="18"/>
      <c r="W776" s="24">
        <v>0</v>
      </c>
      <c r="X776" s="24"/>
      <c r="Y776" s="49">
        <v>0</v>
      </c>
      <c r="Z776" s="18"/>
      <c r="AA776" s="89"/>
      <c r="AB776" s="18"/>
      <c r="AC776" s="24">
        <v>0</v>
      </c>
      <c r="AD776" s="24"/>
      <c r="AE776" s="49">
        <v>0</v>
      </c>
      <c r="AF776" s="18"/>
      <c r="AG776" s="18"/>
    </row>
    <row r="777" spans="1:33" ht="63">
      <c r="A777" s="8" t="s">
        <v>806</v>
      </c>
      <c r="B777" s="10" t="s">
        <v>1596</v>
      </c>
      <c r="C777" s="15" t="s">
        <v>1597</v>
      </c>
      <c r="D777" s="18">
        <v>4</v>
      </c>
      <c r="E777" s="24">
        <v>0</v>
      </c>
      <c r="F777" s="24"/>
      <c r="G777" s="24">
        <v>0.13</v>
      </c>
      <c r="H777" s="18"/>
      <c r="I777" s="18"/>
      <c r="J777" s="18"/>
      <c r="K777" s="24">
        <v>0</v>
      </c>
      <c r="L777" s="24"/>
      <c r="M777" s="49">
        <v>0</v>
      </c>
      <c r="N777" s="41"/>
      <c r="O777" s="41"/>
      <c r="P777" s="18"/>
      <c r="Q777" s="24">
        <v>0</v>
      </c>
      <c r="R777" s="24"/>
      <c r="S777" s="24">
        <v>0</v>
      </c>
      <c r="T777" s="18"/>
      <c r="U777" s="18"/>
      <c r="V777" s="18"/>
      <c r="W777" s="24">
        <v>0</v>
      </c>
      <c r="X777" s="24"/>
      <c r="Y777" s="49">
        <v>0</v>
      </c>
      <c r="Z777" s="18"/>
      <c r="AA777" s="89"/>
      <c r="AB777" s="18"/>
      <c r="AC777" s="24">
        <v>0</v>
      </c>
      <c r="AD777" s="24"/>
      <c r="AE777" s="49">
        <v>0</v>
      </c>
      <c r="AF777" s="18"/>
      <c r="AG777" s="18"/>
    </row>
    <row r="778" spans="1:33" ht="47.25">
      <c r="A778" s="8" t="s">
        <v>806</v>
      </c>
      <c r="B778" s="10" t="s">
        <v>1598</v>
      </c>
      <c r="C778" s="15" t="s">
        <v>1599</v>
      </c>
      <c r="D778" s="18">
        <v>4</v>
      </c>
      <c r="E778" s="24">
        <v>0</v>
      </c>
      <c r="F778" s="24"/>
      <c r="G778" s="24">
        <v>0.20</v>
      </c>
      <c r="H778" s="18"/>
      <c r="I778" s="18"/>
      <c r="J778" s="18"/>
      <c r="K778" s="24">
        <v>0</v>
      </c>
      <c r="L778" s="24"/>
      <c r="M778" s="49">
        <v>0</v>
      </c>
      <c r="N778" s="41"/>
      <c r="O778" s="41"/>
      <c r="P778" s="18"/>
      <c r="Q778" s="24">
        <v>0</v>
      </c>
      <c r="R778" s="24"/>
      <c r="S778" s="24">
        <v>0</v>
      </c>
      <c r="T778" s="18"/>
      <c r="U778" s="18"/>
      <c r="V778" s="18"/>
      <c r="W778" s="24">
        <v>0</v>
      </c>
      <c r="X778" s="24"/>
      <c r="Y778" s="49">
        <v>0</v>
      </c>
      <c r="Z778" s="18"/>
      <c r="AA778" s="89"/>
      <c r="AB778" s="18"/>
      <c r="AC778" s="24">
        <v>0</v>
      </c>
      <c r="AD778" s="24"/>
      <c r="AE778" s="49">
        <v>0</v>
      </c>
      <c r="AF778" s="18"/>
      <c r="AG778" s="18"/>
    </row>
    <row r="779" spans="1:33" ht="63">
      <c r="A779" s="8" t="s">
        <v>806</v>
      </c>
      <c r="B779" s="10" t="s">
        <v>1600</v>
      </c>
      <c r="C779" s="15" t="s">
        <v>1601</v>
      </c>
      <c r="D779" s="18"/>
      <c r="E779" s="24">
        <v>0</v>
      </c>
      <c r="F779" s="24"/>
      <c r="G779" s="24">
        <v>0</v>
      </c>
      <c r="H779" s="18"/>
      <c r="I779" s="18"/>
      <c r="J779" s="18"/>
      <c r="K779" s="24">
        <v>0</v>
      </c>
      <c r="L779" s="24"/>
      <c r="M779" s="49">
        <v>0</v>
      </c>
      <c r="N779" s="41"/>
      <c r="O779" s="41"/>
      <c r="P779" s="18">
        <v>4</v>
      </c>
      <c r="Q779" s="24">
        <v>0.40</v>
      </c>
      <c r="R779" s="24"/>
      <c r="S779" s="24">
        <v>0.15</v>
      </c>
      <c r="T779" s="18"/>
      <c r="U779" s="18"/>
      <c r="V779" s="18"/>
      <c r="W779" s="24">
        <v>0</v>
      </c>
      <c r="X779" s="24"/>
      <c r="Y779" s="49">
        <v>0</v>
      </c>
      <c r="Z779" s="18"/>
      <c r="AA779" s="89"/>
      <c r="AB779" s="18"/>
      <c r="AC779" s="24">
        <v>0</v>
      </c>
      <c r="AD779" s="24"/>
      <c r="AE779" s="49">
        <v>0</v>
      </c>
      <c r="AF779" s="18"/>
      <c r="AG779" s="18"/>
    </row>
    <row r="780" spans="1:33" ht="47.25">
      <c r="A780" s="8" t="s">
        <v>806</v>
      </c>
      <c r="B780" s="10" t="s">
        <v>1602</v>
      </c>
      <c r="C780" s="15" t="s">
        <v>1603</v>
      </c>
      <c r="D780" s="18"/>
      <c r="E780" s="24">
        <v>0</v>
      </c>
      <c r="F780" s="24"/>
      <c r="G780" s="24">
        <v>0</v>
      </c>
      <c r="H780" s="18"/>
      <c r="I780" s="18"/>
      <c r="J780" s="18">
        <v>4</v>
      </c>
      <c r="K780" s="24">
        <v>0.65</v>
      </c>
      <c r="L780" s="24"/>
      <c r="M780" s="49">
        <v>0.39999999999999997</v>
      </c>
      <c r="N780" s="41"/>
      <c r="O780" s="41"/>
      <c r="P780" s="18"/>
      <c r="Q780" s="24">
        <v>0</v>
      </c>
      <c r="R780" s="24"/>
      <c r="S780" s="24">
        <v>0</v>
      </c>
      <c r="T780" s="18"/>
      <c r="U780" s="18"/>
      <c r="V780" s="18"/>
      <c r="W780" s="24">
        <v>0</v>
      </c>
      <c r="X780" s="24"/>
      <c r="Y780" s="49">
        <v>0</v>
      </c>
      <c r="Z780" s="18"/>
      <c r="AA780" s="89"/>
      <c r="AB780" s="18"/>
      <c r="AC780" s="24">
        <v>0</v>
      </c>
      <c r="AD780" s="24"/>
      <c r="AE780" s="49">
        <v>0</v>
      </c>
      <c r="AF780" s="18"/>
      <c r="AG780" s="18"/>
    </row>
    <row r="781" spans="1:33" ht="63">
      <c r="A781" s="8" t="s">
        <v>806</v>
      </c>
      <c r="B781" s="10" t="s">
        <v>1604</v>
      </c>
      <c r="C781" s="15" t="s">
        <v>1605</v>
      </c>
      <c r="D781" s="18"/>
      <c r="E781" s="24">
        <v>0</v>
      </c>
      <c r="F781" s="24"/>
      <c r="G781" s="24">
        <v>0</v>
      </c>
      <c r="H781" s="18"/>
      <c r="I781" s="18"/>
      <c r="J781" s="18"/>
      <c r="K781" s="24">
        <v>0</v>
      </c>
      <c r="L781" s="24"/>
      <c r="M781" s="49">
        <v>0</v>
      </c>
      <c r="N781" s="41"/>
      <c r="O781" s="41"/>
      <c r="P781" s="18">
        <v>4</v>
      </c>
      <c r="Q781" s="24">
        <v>0.40</v>
      </c>
      <c r="R781" s="24"/>
      <c r="S781" s="24">
        <v>0.15000000000000002</v>
      </c>
      <c r="T781" s="18"/>
      <c r="U781" s="18"/>
      <c r="V781" s="18"/>
      <c r="W781" s="24">
        <v>0</v>
      </c>
      <c r="X781" s="24"/>
      <c r="Y781" s="49">
        <v>0</v>
      </c>
      <c r="Z781" s="18"/>
      <c r="AA781" s="89"/>
      <c r="AB781" s="18"/>
      <c r="AC781" s="24">
        <v>0</v>
      </c>
      <c r="AD781" s="24"/>
      <c r="AE781" s="49">
        <v>0</v>
      </c>
      <c r="AF781" s="18"/>
      <c r="AG781" s="18"/>
    </row>
    <row r="782" spans="1:33" ht="47.25">
      <c r="A782" s="8" t="s">
        <v>806</v>
      </c>
      <c r="B782" s="10" t="s">
        <v>1606</v>
      </c>
      <c r="C782" s="15" t="s">
        <v>1607</v>
      </c>
      <c r="D782" s="18">
        <v>4</v>
      </c>
      <c r="E782" s="24">
        <v>0.25</v>
      </c>
      <c r="F782" s="24"/>
      <c r="G782" s="24">
        <v>0.25</v>
      </c>
      <c r="H782" s="18"/>
      <c r="I782" s="18"/>
      <c r="J782" s="18"/>
      <c r="K782" s="24">
        <v>0</v>
      </c>
      <c r="L782" s="24"/>
      <c r="M782" s="49">
        <v>0</v>
      </c>
      <c r="N782" s="41"/>
      <c r="O782" s="41"/>
      <c r="P782" s="18"/>
      <c r="Q782" s="24">
        <v>0</v>
      </c>
      <c r="R782" s="24"/>
      <c r="S782" s="24">
        <v>0</v>
      </c>
      <c r="T782" s="18"/>
      <c r="U782" s="18"/>
      <c r="V782" s="18"/>
      <c r="W782" s="24">
        <v>0</v>
      </c>
      <c r="X782" s="24"/>
      <c r="Y782" s="49">
        <v>0</v>
      </c>
      <c r="Z782" s="18"/>
      <c r="AA782" s="89"/>
      <c r="AB782" s="18"/>
      <c r="AC782" s="24">
        <v>0</v>
      </c>
      <c r="AD782" s="24"/>
      <c r="AE782" s="49">
        <v>0</v>
      </c>
      <c r="AF782" s="18"/>
      <c r="AG782" s="18"/>
    </row>
    <row r="783" spans="1:33" ht="47.25">
      <c r="A783" s="8" t="s">
        <v>806</v>
      </c>
      <c r="B783" s="10" t="s">
        <v>680</v>
      </c>
      <c r="C783" s="15" t="s">
        <v>360</v>
      </c>
      <c r="D783" s="18"/>
      <c r="E783" s="24">
        <v>0</v>
      </c>
      <c r="F783" s="24"/>
      <c r="G783" s="24">
        <v>0</v>
      </c>
      <c r="H783" s="18"/>
      <c r="I783" s="18"/>
      <c r="J783" s="18"/>
      <c r="K783" s="24">
        <v>0</v>
      </c>
      <c r="L783" s="24"/>
      <c r="M783" s="49">
        <v>0</v>
      </c>
      <c r="N783" s="41"/>
      <c r="O783" s="41"/>
      <c r="P783" s="18">
        <v>4</v>
      </c>
      <c r="Q783" s="24">
        <v>0.40</v>
      </c>
      <c r="R783" s="24"/>
      <c r="S783" s="24">
        <v>0.10</v>
      </c>
      <c r="T783" s="18"/>
      <c r="U783" s="18"/>
      <c r="V783" s="18"/>
      <c r="W783" s="24">
        <v>0</v>
      </c>
      <c r="X783" s="24"/>
      <c r="Y783" s="49">
        <v>0</v>
      </c>
      <c r="Z783" s="18"/>
      <c r="AA783" s="89"/>
      <c r="AB783" s="18"/>
      <c r="AC783" s="24">
        <v>0</v>
      </c>
      <c r="AD783" s="24"/>
      <c r="AE783" s="49">
        <v>0</v>
      </c>
      <c r="AF783" s="18"/>
      <c r="AG783" s="18"/>
    </row>
    <row r="784" spans="1:33" ht="47.25">
      <c r="A784" s="8" t="s">
        <v>806</v>
      </c>
      <c r="B784" s="10" t="s">
        <v>1608</v>
      </c>
      <c r="C784" s="15" t="s">
        <v>1609</v>
      </c>
      <c r="D784" s="18"/>
      <c r="E784" s="24">
        <v>0</v>
      </c>
      <c r="F784" s="24"/>
      <c r="G784" s="24">
        <v>0</v>
      </c>
      <c r="H784" s="18"/>
      <c r="I784" s="18"/>
      <c r="J784" s="18">
        <v>4</v>
      </c>
      <c r="K784" s="24">
        <v>0.25</v>
      </c>
      <c r="L784" s="24"/>
      <c r="M784" s="49">
        <v>0.25</v>
      </c>
      <c r="N784" s="41"/>
      <c r="O784" s="41"/>
      <c r="P784" s="18"/>
      <c r="Q784" s="24">
        <v>0</v>
      </c>
      <c r="R784" s="24"/>
      <c r="S784" s="24">
        <v>0</v>
      </c>
      <c r="T784" s="18"/>
      <c r="U784" s="18"/>
      <c r="V784" s="18"/>
      <c r="W784" s="24">
        <v>0</v>
      </c>
      <c r="X784" s="24"/>
      <c r="Y784" s="49">
        <v>0</v>
      </c>
      <c r="Z784" s="18"/>
      <c r="AA784" s="89"/>
      <c r="AB784" s="18"/>
      <c r="AC784" s="24">
        <v>0</v>
      </c>
      <c r="AD784" s="24"/>
      <c r="AE784" s="49">
        <v>0</v>
      </c>
      <c r="AF784" s="18"/>
      <c r="AG784" s="18"/>
    </row>
    <row r="785" spans="1:33" ht="47.25">
      <c r="A785" s="8" t="s">
        <v>806</v>
      </c>
      <c r="B785" s="10" t="s">
        <v>681</v>
      </c>
      <c r="C785" s="15" t="s">
        <v>361</v>
      </c>
      <c r="D785" s="18"/>
      <c r="E785" s="24">
        <v>0</v>
      </c>
      <c r="F785" s="24"/>
      <c r="G785" s="24">
        <v>0</v>
      </c>
      <c r="H785" s="18"/>
      <c r="I785" s="18"/>
      <c r="J785" s="18"/>
      <c r="K785" s="24">
        <v>0</v>
      </c>
      <c r="L785" s="24"/>
      <c r="M785" s="49">
        <v>0</v>
      </c>
      <c r="N785" s="41"/>
      <c r="O785" s="41"/>
      <c r="P785" s="18"/>
      <c r="Q785" s="24">
        <v>0</v>
      </c>
      <c r="R785" s="24"/>
      <c r="S785" s="24">
        <v>0</v>
      </c>
      <c r="T785" s="18"/>
      <c r="U785" s="18"/>
      <c r="V785" s="18">
        <v>4</v>
      </c>
      <c r="W785" s="24">
        <v>0.25</v>
      </c>
      <c r="X785" s="24"/>
      <c r="Y785" s="49">
        <v>0.25</v>
      </c>
      <c r="Z785" s="18"/>
      <c r="AA785" s="89"/>
      <c r="AB785" s="18"/>
      <c r="AC785" s="24">
        <v>0</v>
      </c>
      <c r="AD785" s="24"/>
      <c r="AE785" s="49">
        <v>0</v>
      </c>
      <c r="AF785" s="18"/>
      <c r="AG785" s="18"/>
    </row>
    <row r="786" spans="1:33" ht="47.25">
      <c r="A786" s="8" t="s">
        <v>806</v>
      </c>
      <c r="B786" s="10" t="s">
        <v>682</v>
      </c>
      <c r="C786" s="15" t="s">
        <v>362</v>
      </c>
      <c r="D786" s="18"/>
      <c r="E786" s="24">
        <v>0</v>
      </c>
      <c r="F786" s="24"/>
      <c r="G786" s="24">
        <v>0</v>
      </c>
      <c r="H786" s="18"/>
      <c r="I786" s="18"/>
      <c r="J786" s="18"/>
      <c r="K786" s="24">
        <v>0</v>
      </c>
      <c r="L786" s="24"/>
      <c r="M786" s="49">
        <v>0</v>
      </c>
      <c r="N786" s="41"/>
      <c r="O786" s="41"/>
      <c r="P786" s="18"/>
      <c r="Q786" s="24">
        <v>0</v>
      </c>
      <c r="R786" s="24"/>
      <c r="S786" s="24">
        <v>0</v>
      </c>
      <c r="T786" s="18"/>
      <c r="U786" s="18"/>
      <c r="V786" s="18">
        <v>4</v>
      </c>
      <c r="W786" s="24">
        <v>0.25</v>
      </c>
      <c r="X786" s="24"/>
      <c r="Y786" s="49">
        <v>0.20</v>
      </c>
      <c r="Z786" s="18"/>
      <c r="AA786" s="89"/>
      <c r="AB786" s="18"/>
      <c r="AC786" s="24">
        <v>0</v>
      </c>
      <c r="AD786" s="24"/>
      <c r="AE786" s="49">
        <v>0</v>
      </c>
      <c r="AF786" s="18"/>
      <c r="AG786" s="18"/>
    </row>
    <row r="787" spans="1:33" ht="47.25">
      <c r="A787" s="8" t="s">
        <v>806</v>
      </c>
      <c r="B787" s="10" t="s">
        <v>683</v>
      </c>
      <c r="C787" s="15" t="s">
        <v>363</v>
      </c>
      <c r="D787" s="18"/>
      <c r="E787" s="24">
        <v>0</v>
      </c>
      <c r="F787" s="24"/>
      <c r="G787" s="24">
        <v>0</v>
      </c>
      <c r="H787" s="18"/>
      <c r="I787" s="18"/>
      <c r="J787" s="18"/>
      <c r="K787" s="24">
        <v>0</v>
      </c>
      <c r="L787" s="24"/>
      <c r="M787" s="49">
        <v>0</v>
      </c>
      <c r="N787" s="41"/>
      <c r="O787" s="41"/>
      <c r="P787" s="18"/>
      <c r="Q787" s="24">
        <v>0</v>
      </c>
      <c r="R787" s="24"/>
      <c r="S787" s="24">
        <v>0</v>
      </c>
      <c r="T787" s="18"/>
      <c r="U787" s="18"/>
      <c r="V787" s="18">
        <v>4</v>
      </c>
      <c r="W787" s="24">
        <v>0.25</v>
      </c>
      <c r="X787" s="24"/>
      <c r="Y787" s="49">
        <v>0.03</v>
      </c>
      <c r="Z787" s="18"/>
      <c r="AA787" s="89"/>
      <c r="AB787" s="18"/>
      <c r="AC787" s="24">
        <v>0</v>
      </c>
      <c r="AD787" s="24"/>
      <c r="AE787" s="49">
        <v>0</v>
      </c>
      <c r="AF787" s="18"/>
      <c r="AG787" s="18"/>
    </row>
    <row r="788" spans="1:33" ht="47.25">
      <c r="A788" s="8" t="s">
        <v>806</v>
      </c>
      <c r="B788" s="10" t="s">
        <v>684</v>
      </c>
      <c r="C788" s="15" t="s">
        <v>770</v>
      </c>
      <c r="D788" s="18"/>
      <c r="E788" s="24">
        <v>0</v>
      </c>
      <c r="F788" s="24"/>
      <c r="G788" s="24">
        <v>0</v>
      </c>
      <c r="H788" s="18"/>
      <c r="I788" s="18"/>
      <c r="J788" s="18"/>
      <c r="K788" s="24">
        <v>0</v>
      </c>
      <c r="L788" s="24"/>
      <c r="M788" s="49">
        <v>0</v>
      </c>
      <c r="N788" s="41"/>
      <c r="O788" s="41"/>
      <c r="P788" s="18">
        <v>4</v>
      </c>
      <c r="Q788" s="24">
        <v>0</v>
      </c>
      <c r="R788" s="24"/>
      <c r="S788" s="24">
        <v>0</v>
      </c>
      <c r="T788" s="18"/>
      <c r="U788" s="18"/>
      <c r="V788" s="18"/>
      <c r="W788" s="24">
        <v>0</v>
      </c>
      <c r="X788" s="24"/>
      <c r="Y788" s="49">
        <v>0</v>
      </c>
      <c r="Z788" s="18"/>
      <c r="AA788" s="89"/>
      <c r="AB788" s="18"/>
      <c r="AC788" s="24">
        <v>0</v>
      </c>
      <c r="AD788" s="24"/>
      <c r="AE788" s="49">
        <v>0</v>
      </c>
      <c r="AF788" s="18"/>
      <c r="AG788" s="18"/>
    </row>
    <row r="789" spans="1:33" ht="78.75">
      <c r="A789" s="8" t="s">
        <v>806</v>
      </c>
      <c r="B789" s="10" t="s">
        <v>1610</v>
      </c>
      <c r="C789" s="15" t="s">
        <v>1611</v>
      </c>
      <c r="D789" s="18">
        <v>4</v>
      </c>
      <c r="E789" s="24">
        <v>0</v>
      </c>
      <c r="F789" s="24"/>
      <c r="G789" s="24">
        <v>0</v>
      </c>
      <c r="H789" s="18"/>
      <c r="I789" s="18"/>
      <c r="J789" s="18"/>
      <c r="K789" s="24">
        <v>0</v>
      </c>
      <c r="L789" s="24"/>
      <c r="M789" s="49">
        <v>0</v>
      </c>
      <c r="N789" s="41"/>
      <c r="O789" s="41"/>
      <c r="P789" s="18"/>
      <c r="Q789" s="24">
        <v>0</v>
      </c>
      <c r="R789" s="24"/>
      <c r="S789" s="24">
        <v>0</v>
      </c>
      <c r="T789" s="18"/>
      <c r="U789" s="18"/>
      <c r="V789" s="18"/>
      <c r="W789" s="24">
        <v>0</v>
      </c>
      <c r="X789" s="24"/>
      <c r="Y789" s="49">
        <v>0</v>
      </c>
      <c r="Z789" s="18"/>
      <c r="AA789" s="89"/>
      <c r="AB789" s="18"/>
      <c r="AC789" s="24">
        <v>0</v>
      </c>
      <c r="AD789" s="24"/>
      <c r="AE789" s="49">
        <v>0</v>
      </c>
      <c r="AF789" s="18"/>
      <c r="AG789" s="18"/>
    </row>
    <row r="790" spans="1:33" ht="94.5">
      <c r="A790" s="8" t="s">
        <v>806</v>
      </c>
      <c r="B790" s="10" t="s">
        <v>1612</v>
      </c>
      <c r="C790" s="15" t="s">
        <v>2540</v>
      </c>
      <c r="D790" s="18">
        <v>4</v>
      </c>
      <c r="E790" s="24">
        <v>0.10</v>
      </c>
      <c r="F790" s="24"/>
      <c r="G790" s="24">
        <v>0.070000000000000007</v>
      </c>
      <c r="H790" s="18"/>
      <c r="I790" s="18"/>
      <c r="J790" s="18"/>
      <c r="K790" s="24">
        <v>0</v>
      </c>
      <c r="L790" s="24"/>
      <c r="M790" s="49">
        <v>0</v>
      </c>
      <c r="N790" s="41"/>
      <c r="O790" s="41"/>
      <c r="P790" s="18"/>
      <c r="Q790" s="24">
        <v>0</v>
      </c>
      <c r="R790" s="24"/>
      <c r="S790" s="24">
        <v>0</v>
      </c>
      <c r="T790" s="18"/>
      <c r="U790" s="18"/>
      <c r="V790" s="18"/>
      <c r="W790" s="24">
        <v>0</v>
      </c>
      <c r="X790" s="24"/>
      <c r="Y790" s="49">
        <v>0</v>
      </c>
      <c r="Z790" s="18"/>
      <c r="AA790" s="89"/>
      <c r="AB790" s="18"/>
      <c r="AC790" s="24">
        <v>0</v>
      </c>
      <c r="AD790" s="24"/>
      <c r="AE790" s="49">
        <v>0</v>
      </c>
      <c r="AF790" s="18"/>
      <c r="AG790" s="18"/>
    </row>
    <row r="791" spans="1:33" ht="78.75">
      <c r="A791" s="8" t="s">
        <v>806</v>
      </c>
      <c r="B791" s="10" t="s">
        <v>1613</v>
      </c>
      <c r="C791" s="15" t="s">
        <v>1614</v>
      </c>
      <c r="D791" s="18"/>
      <c r="E791" s="24">
        <v>0</v>
      </c>
      <c r="F791" s="24"/>
      <c r="G791" s="24">
        <v>0</v>
      </c>
      <c r="H791" s="18"/>
      <c r="I791" s="18"/>
      <c r="J791" s="18">
        <v>4</v>
      </c>
      <c r="K791" s="24">
        <v>0.25</v>
      </c>
      <c r="L791" s="24"/>
      <c r="M791" s="49">
        <v>0.5</v>
      </c>
      <c r="N791" s="41"/>
      <c r="O791" s="41"/>
      <c r="P791" s="18"/>
      <c r="Q791" s="24">
        <v>0</v>
      </c>
      <c r="R791" s="24"/>
      <c r="S791" s="24">
        <v>0</v>
      </c>
      <c r="T791" s="18"/>
      <c r="U791" s="18"/>
      <c r="V791" s="18"/>
      <c r="W791" s="24">
        <v>0</v>
      </c>
      <c r="X791" s="24"/>
      <c r="Y791" s="49">
        <v>0</v>
      </c>
      <c r="Z791" s="18"/>
      <c r="AA791" s="89"/>
      <c r="AB791" s="18"/>
      <c r="AC791" s="24">
        <v>0</v>
      </c>
      <c r="AD791" s="24"/>
      <c r="AE791" s="49">
        <v>0</v>
      </c>
      <c r="AF791" s="18"/>
      <c r="AG791" s="18"/>
    </row>
    <row r="792" spans="1:33" ht="63">
      <c r="A792" s="8" t="s">
        <v>806</v>
      </c>
      <c r="B792" s="10" t="s">
        <v>1615</v>
      </c>
      <c r="C792" s="15" t="s">
        <v>1616</v>
      </c>
      <c r="D792" s="18">
        <v>4</v>
      </c>
      <c r="E792" s="24">
        <v>0.40</v>
      </c>
      <c r="F792" s="24"/>
      <c r="G792" s="24">
        <v>1.5</v>
      </c>
      <c r="H792" s="18"/>
      <c r="I792" s="18"/>
      <c r="J792" s="18"/>
      <c r="K792" s="24">
        <v>0</v>
      </c>
      <c r="L792" s="24"/>
      <c r="M792" s="49">
        <v>0</v>
      </c>
      <c r="N792" s="41"/>
      <c r="O792" s="41"/>
      <c r="P792" s="18"/>
      <c r="Q792" s="24">
        <v>0</v>
      </c>
      <c r="R792" s="24"/>
      <c r="S792" s="24">
        <v>0</v>
      </c>
      <c r="T792" s="18"/>
      <c r="U792" s="18"/>
      <c r="V792" s="18"/>
      <c r="W792" s="24">
        <v>0</v>
      </c>
      <c r="X792" s="24"/>
      <c r="Y792" s="49">
        <v>0</v>
      </c>
      <c r="Z792" s="18"/>
      <c r="AA792" s="89"/>
      <c r="AB792" s="18"/>
      <c r="AC792" s="24">
        <v>0</v>
      </c>
      <c r="AD792" s="24"/>
      <c r="AE792" s="49">
        <v>0</v>
      </c>
      <c r="AF792" s="18"/>
      <c r="AG792" s="18"/>
    </row>
    <row r="793" spans="1:33" ht="63">
      <c r="A793" s="8" t="s">
        <v>806</v>
      </c>
      <c r="B793" s="10" t="s">
        <v>251</v>
      </c>
      <c r="C793" s="15" t="s">
        <v>2541</v>
      </c>
      <c r="D793" s="18"/>
      <c r="E793" s="24">
        <v>0</v>
      </c>
      <c r="F793" s="24"/>
      <c r="G793" s="24">
        <v>0</v>
      </c>
      <c r="H793" s="18"/>
      <c r="I793" s="18"/>
      <c r="J793" s="18">
        <v>4</v>
      </c>
      <c r="K793" s="24">
        <v>0.40</v>
      </c>
      <c r="L793" s="24"/>
      <c r="M793" s="49">
        <v>5.3500000000000005</v>
      </c>
      <c r="N793" s="41"/>
      <c r="O793" s="41"/>
      <c r="P793" s="18"/>
      <c r="Q793" s="24">
        <v>0</v>
      </c>
      <c r="R793" s="24"/>
      <c r="S793" s="24">
        <v>0</v>
      </c>
      <c r="T793" s="18"/>
      <c r="U793" s="18"/>
      <c r="V793" s="18"/>
      <c r="W793" s="24">
        <v>0</v>
      </c>
      <c r="X793" s="24"/>
      <c r="Y793" s="49">
        <v>0</v>
      </c>
      <c r="Z793" s="18"/>
      <c r="AA793" s="89"/>
      <c r="AB793" s="18"/>
      <c r="AC793" s="24">
        <v>0</v>
      </c>
      <c r="AD793" s="24"/>
      <c r="AE793" s="49">
        <v>0</v>
      </c>
      <c r="AF793" s="18"/>
      <c r="AG793" s="18"/>
    </row>
    <row r="794" spans="1:33" ht="47.25">
      <c r="A794" s="8" t="s">
        <v>806</v>
      </c>
      <c r="B794" s="10" t="s">
        <v>685</v>
      </c>
      <c r="C794" s="15" t="s">
        <v>364</v>
      </c>
      <c r="D794" s="18"/>
      <c r="E794" s="24">
        <v>0</v>
      </c>
      <c r="F794" s="24"/>
      <c r="G794" s="24">
        <v>0</v>
      </c>
      <c r="H794" s="18"/>
      <c r="I794" s="18"/>
      <c r="J794" s="18"/>
      <c r="K794" s="24">
        <v>0</v>
      </c>
      <c r="L794" s="24"/>
      <c r="M794" s="49">
        <v>0</v>
      </c>
      <c r="N794" s="41"/>
      <c r="O794" s="41"/>
      <c r="P794" s="18"/>
      <c r="Q794" s="24">
        <v>0</v>
      </c>
      <c r="R794" s="24"/>
      <c r="S794" s="24">
        <v>0</v>
      </c>
      <c r="T794" s="18"/>
      <c r="U794" s="18"/>
      <c r="V794" s="18"/>
      <c r="W794" s="24">
        <v>0</v>
      </c>
      <c r="X794" s="24"/>
      <c r="Y794" s="49">
        <v>0</v>
      </c>
      <c r="Z794" s="18"/>
      <c r="AA794" s="89"/>
      <c r="AB794" s="18"/>
      <c r="AC794" s="24">
        <v>0</v>
      </c>
      <c r="AD794" s="24"/>
      <c r="AE794" s="49">
        <v>0</v>
      </c>
      <c r="AF794" s="18"/>
      <c r="AG794" s="18"/>
    </row>
    <row r="795" spans="1:33" ht="47.25">
      <c r="A795" s="8" t="s">
        <v>806</v>
      </c>
      <c r="B795" s="10" t="s">
        <v>1617</v>
      </c>
      <c r="C795" s="15" t="s">
        <v>1618</v>
      </c>
      <c r="D795" s="18"/>
      <c r="E795" s="24">
        <v>0</v>
      </c>
      <c r="F795" s="24"/>
      <c r="G795" s="24">
        <v>0</v>
      </c>
      <c r="H795" s="18"/>
      <c r="I795" s="18"/>
      <c r="J795" s="18">
        <v>4</v>
      </c>
      <c r="K795" s="24">
        <v>0.25</v>
      </c>
      <c r="L795" s="24"/>
      <c r="M795" s="49">
        <v>0.70</v>
      </c>
      <c r="N795" s="41"/>
      <c r="O795" s="41"/>
      <c r="P795" s="18"/>
      <c r="Q795" s="24">
        <v>0</v>
      </c>
      <c r="R795" s="24"/>
      <c r="S795" s="24">
        <v>0</v>
      </c>
      <c r="T795" s="18"/>
      <c r="U795" s="18"/>
      <c r="V795" s="18"/>
      <c r="W795" s="24">
        <v>0</v>
      </c>
      <c r="X795" s="24"/>
      <c r="Y795" s="49">
        <v>0</v>
      </c>
      <c r="Z795" s="18"/>
      <c r="AA795" s="89"/>
      <c r="AB795" s="18"/>
      <c r="AC795" s="24">
        <v>0</v>
      </c>
      <c r="AD795" s="24"/>
      <c r="AE795" s="49">
        <v>0</v>
      </c>
      <c r="AF795" s="18"/>
      <c r="AG795" s="18"/>
    </row>
    <row r="796" spans="1:33" ht="63">
      <c r="A796" s="8" t="s">
        <v>806</v>
      </c>
      <c r="B796" s="10" t="s">
        <v>1619</v>
      </c>
      <c r="C796" s="15" t="s">
        <v>1620</v>
      </c>
      <c r="D796" s="18">
        <v>4</v>
      </c>
      <c r="E796" s="24">
        <v>0</v>
      </c>
      <c r="F796" s="24"/>
      <c r="G796" s="24">
        <v>0.20</v>
      </c>
      <c r="H796" s="18"/>
      <c r="I796" s="18"/>
      <c r="J796" s="18"/>
      <c r="K796" s="24">
        <v>0</v>
      </c>
      <c r="L796" s="24"/>
      <c r="M796" s="49">
        <v>0</v>
      </c>
      <c r="N796" s="41"/>
      <c r="O796" s="41"/>
      <c r="P796" s="18"/>
      <c r="Q796" s="24">
        <v>0</v>
      </c>
      <c r="R796" s="24"/>
      <c r="S796" s="24">
        <v>0</v>
      </c>
      <c r="T796" s="18"/>
      <c r="U796" s="18"/>
      <c r="V796" s="18"/>
      <c r="W796" s="24">
        <v>0</v>
      </c>
      <c r="X796" s="24"/>
      <c r="Y796" s="49">
        <v>0</v>
      </c>
      <c r="Z796" s="18"/>
      <c r="AA796" s="89"/>
      <c r="AB796" s="18"/>
      <c r="AC796" s="24">
        <v>0</v>
      </c>
      <c r="AD796" s="24"/>
      <c r="AE796" s="49">
        <v>0</v>
      </c>
      <c r="AF796" s="18"/>
      <c r="AG796" s="18"/>
    </row>
    <row r="797" spans="1:33" ht="47.25">
      <c r="A797" s="8" t="s">
        <v>806</v>
      </c>
      <c r="B797" s="10" t="s">
        <v>1621</v>
      </c>
      <c r="C797" s="15" t="s">
        <v>1622</v>
      </c>
      <c r="D797" s="18"/>
      <c r="E797" s="24">
        <v>0</v>
      </c>
      <c r="F797" s="24"/>
      <c r="G797" s="24">
        <v>0</v>
      </c>
      <c r="H797" s="18"/>
      <c r="I797" s="18"/>
      <c r="J797" s="18">
        <v>4</v>
      </c>
      <c r="K797" s="24">
        <v>0.25</v>
      </c>
      <c r="L797" s="24"/>
      <c r="M797" s="49">
        <v>0</v>
      </c>
      <c r="N797" s="41"/>
      <c r="O797" s="41"/>
      <c r="P797" s="18"/>
      <c r="Q797" s="24">
        <v>0</v>
      </c>
      <c r="R797" s="24"/>
      <c r="S797" s="24">
        <v>0</v>
      </c>
      <c r="T797" s="18"/>
      <c r="U797" s="18"/>
      <c r="V797" s="18"/>
      <c r="W797" s="24">
        <v>0</v>
      </c>
      <c r="X797" s="24"/>
      <c r="Y797" s="49">
        <v>0</v>
      </c>
      <c r="Z797" s="18"/>
      <c r="AA797" s="89"/>
      <c r="AB797" s="18"/>
      <c r="AC797" s="24">
        <v>0</v>
      </c>
      <c r="AD797" s="24"/>
      <c r="AE797" s="49">
        <v>0</v>
      </c>
      <c r="AF797" s="18"/>
      <c r="AG797" s="18"/>
    </row>
    <row r="798" spans="1:33" ht="47.25">
      <c r="A798" s="8" t="s">
        <v>806</v>
      </c>
      <c r="B798" s="10" t="s">
        <v>1623</v>
      </c>
      <c r="C798" s="15" t="s">
        <v>1624</v>
      </c>
      <c r="D798" s="18"/>
      <c r="E798" s="24">
        <v>0</v>
      </c>
      <c r="F798" s="24"/>
      <c r="G798" s="24">
        <v>0</v>
      </c>
      <c r="H798" s="18"/>
      <c r="I798" s="18"/>
      <c r="J798" s="18"/>
      <c r="K798" s="24">
        <v>0</v>
      </c>
      <c r="L798" s="24"/>
      <c r="M798" s="49">
        <v>0</v>
      </c>
      <c r="N798" s="41"/>
      <c r="O798" s="41"/>
      <c r="P798" s="18">
        <v>4</v>
      </c>
      <c r="Q798" s="24">
        <v>1.26</v>
      </c>
      <c r="R798" s="24"/>
      <c r="S798" s="24">
        <v>1.685</v>
      </c>
      <c r="T798" s="18"/>
      <c r="U798" s="18"/>
      <c r="V798" s="18"/>
      <c r="W798" s="24">
        <v>0</v>
      </c>
      <c r="X798" s="24"/>
      <c r="Y798" s="49">
        <v>0</v>
      </c>
      <c r="Z798" s="18"/>
      <c r="AA798" s="89"/>
      <c r="AB798" s="18"/>
      <c r="AC798" s="24">
        <v>0</v>
      </c>
      <c r="AD798" s="24"/>
      <c r="AE798" s="49">
        <v>0</v>
      </c>
      <c r="AF798" s="18"/>
      <c r="AG798" s="18"/>
    </row>
    <row r="799" spans="1:33" ht="31.5">
      <c r="A799" s="8" t="s">
        <v>806</v>
      </c>
      <c r="B799" s="10" t="s">
        <v>686</v>
      </c>
      <c r="C799" s="15" t="s">
        <v>771</v>
      </c>
      <c r="D799" s="18"/>
      <c r="E799" s="24">
        <v>0</v>
      </c>
      <c r="F799" s="24"/>
      <c r="G799" s="24">
        <v>0</v>
      </c>
      <c r="H799" s="18"/>
      <c r="I799" s="18"/>
      <c r="J799" s="18"/>
      <c r="K799" s="24">
        <v>0</v>
      </c>
      <c r="L799" s="24"/>
      <c r="M799" s="49">
        <v>0</v>
      </c>
      <c r="N799" s="41"/>
      <c r="O799" s="41"/>
      <c r="P799" s="18">
        <v>4</v>
      </c>
      <c r="Q799" s="24">
        <v>0</v>
      </c>
      <c r="R799" s="24"/>
      <c r="S799" s="24">
        <v>0</v>
      </c>
      <c r="T799" s="18"/>
      <c r="U799" s="18"/>
      <c r="V799" s="18"/>
      <c r="W799" s="24">
        <v>0</v>
      </c>
      <c r="X799" s="24"/>
      <c r="Y799" s="49">
        <v>0</v>
      </c>
      <c r="Z799" s="18"/>
      <c r="AA799" s="89"/>
      <c r="AB799" s="18"/>
      <c r="AC799" s="24">
        <v>0</v>
      </c>
      <c r="AD799" s="24"/>
      <c r="AE799" s="49">
        <v>0</v>
      </c>
      <c r="AF799" s="18"/>
      <c r="AG799" s="18"/>
    </row>
    <row r="800" spans="1:33" ht="63">
      <c r="A800" s="8" t="s">
        <v>806</v>
      </c>
      <c r="B800" s="10" t="s">
        <v>1625</v>
      </c>
      <c r="C800" s="15" t="s">
        <v>1626</v>
      </c>
      <c r="D800" s="18"/>
      <c r="E800" s="24">
        <v>0</v>
      </c>
      <c r="F800" s="24"/>
      <c r="G800" s="24">
        <v>0</v>
      </c>
      <c r="H800" s="18"/>
      <c r="I800" s="18"/>
      <c r="J800" s="18">
        <v>4</v>
      </c>
      <c r="K800" s="24">
        <v>0.40</v>
      </c>
      <c r="L800" s="24"/>
      <c r="M800" s="49">
        <v>0.25</v>
      </c>
      <c r="N800" s="41"/>
      <c r="O800" s="41"/>
      <c r="P800" s="18"/>
      <c r="Q800" s="24">
        <v>0</v>
      </c>
      <c r="R800" s="24"/>
      <c r="S800" s="24">
        <v>0</v>
      </c>
      <c r="T800" s="18"/>
      <c r="U800" s="18"/>
      <c r="V800" s="18"/>
      <c r="W800" s="24">
        <v>0</v>
      </c>
      <c r="X800" s="24"/>
      <c r="Y800" s="49">
        <v>0</v>
      </c>
      <c r="Z800" s="18"/>
      <c r="AA800" s="89"/>
      <c r="AB800" s="18"/>
      <c r="AC800" s="24">
        <v>0</v>
      </c>
      <c r="AD800" s="24"/>
      <c r="AE800" s="49">
        <v>0</v>
      </c>
      <c r="AF800" s="18"/>
      <c r="AG800" s="18"/>
    </row>
    <row r="801" spans="1:33" ht="63">
      <c r="A801" s="8" t="s">
        <v>806</v>
      </c>
      <c r="B801" s="10" t="s">
        <v>206</v>
      </c>
      <c r="C801" s="15" t="s">
        <v>2542</v>
      </c>
      <c r="D801" s="18"/>
      <c r="E801" s="24">
        <v>0</v>
      </c>
      <c r="F801" s="24"/>
      <c r="G801" s="24">
        <v>0</v>
      </c>
      <c r="H801" s="18"/>
      <c r="I801" s="18"/>
      <c r="J801" s="18"/>
      <c r="K801" s="24">
        <v>0</v>
      </c>
      <c r="L801" s="24"/>
      <c r="M801" s="49">
        <v>0</v>
      </c>
      <c r="N801" s="41"/>
      <c r="O801" s="41"/>
      <c r="P801" s="18"/>
      <c r="Q801" s="24">
        <v>0</v>
      </c>
      <c r="R801" s="24"/>
      <c r="S801" s="24">
        <v>0</v>
      </c>
      <c r="T801" s="18"/>
      <c r="U801" s="18"/>
      <c r="V801" s="18">
        <v>4</v>
      </c>
      <c r="W801" s="24">
        <v>0.40</v>
      </c>
      <c r="X801" s="24"/>
      <c r="Y801" s="49">
        <v>0.25</v>
      </c>
      <c r="Z801" s="18"/>
      <c r="AA801" s="89"/>
      <c r="AB801" s="18"/>
      <c r="AC801" s="24">
        <v>0</v>
      </c>
      <c r="AD801" s="24"/>
      <c r="AE801" s="49">
        <v>0</v>
      </c>
      <c r="AF801" s="18"/>
      <c r="AG801" s="18"/>
    </row>
    <row r="802" spans="1:33" ht="94.5">
      <c r="A802" s="8" t="s">
        <v>806</v>
      </c>
      <c r="B802" s="10" t="s">
        <v>687</v>
      </c>
      <c r="C802" s="15" t="s">
        <v>2543</v>
      </c>
      <c r="D802" s="18">
        <v>4</v>
      </c>
      <c r="E802" s="24">
        <v>0</v>
      </c>
      <c r="F802" s="24"/>
      <c r="G802" s="24">
        <v>0</v>
      </c>
      <c r="H802" s="18"/>
      <c r="I802" s="18"/>
      <c r="J802" s="18"/>
      <c r="K802" s="24">
        <v>0</v>
      </c>
      <c r="L802" s="24"/>
      <c r="M802" s="49">
        <v>0</v>
      </c>
      <c r="N802" s="41"/>
      <c r="O802" s="41"/>
      <c r="P802" s="18"/>
      <c r="Q802" s="24">
        <v>0</v>
      </c>
      <c r="R802" s="24"/>
      <c r="S802" s="24">
        <v>0</v>
      </c>
      <c r="T802" s="18"/>
      <c r="U802" s="18"/>
      <c r="V802" s="18"/>
      <c r="W802" s="24">
        <v>0</v>
      </c>
      <c r="X802" s="24"/>
      <c r="Y802" s="49">
        <v>0</v>
      </c>
      <c r="Z802" s="18"/>
      <c r="AA802" s="89"/>
      <c r="AB802" s="18"/>
      <c r="AC802" s="24">
        <v>0</v>
      </c>
      <c r="AD802" s="24"/>
      <c r="AE802" s="49">
        <v>0</v>
      </c>
      <c r="AF802" s="18"/>
      <c r="AG802" s="18"/>
    </row>
    <row r="803" spans="1:33" ht="47.25">
      <c r="A803" s="8" t="s">
        <v>806</v>
      </c>
      <c r="B803" s="10" t="s">
        <v>1627</v>
      </c>
      <c r="C803" s="15" t="s">
        <v>2544</v>
      </c>
      <c r="D803" s="18"/>
      <c r="E803" s="24">
        <v>0</v>
      </c>
      <c r="F803" s="24"/>
      <c r="G803" s="24">
        <v>0</v>
      </c>
      <c r="H803" s="18"/>
      <c r="I803" s="18"/>
      <c r="J803" s="18"/>
      <c r="K803" s="24">
        <v>0</v>
      </c>
      <c r="L803" s="24"/>
      <c r="M803" s="49">
        <v>0</v>
      </c>
      <c r="N803" s="41"/>
      <c r="O803" s="41"/>
      <c r="P803" s="18">
        <v>4</v>
      </c>
      <c r="Q803" s="24">
        <v>0.40</v>
      </c>
      <c r="R803" s="24"/>
      <c r="S803" s="24">
        <v>0.25</v>
      </c>
      <c r="T803" s="18"/>
      <c r="U803" s="18"/>
      <c r="V803" s="18"/>
      <c r="W803" s="24">
        <v>0</v>
      </c>
      <c r="X803" s="24"/>
      <c r="Y803" s="49">
        <v>0</v>
      </c>
      <c r="Z803" s="18"/>
      <c r="AA803" s="89"/>
      <c r="AB803" s="18"/>
      <c r="AC803" s="24">
        <v>0</v>
      </c>
      <c r="AD803" s="24"/>
      <c r="AE803" s="49">
        <v>0</v>
      </c>
      <c r="AF803" s="18"/>
      <c r="AG803" s="18"/>
    </row>
    <row r="804" spans="1:33" ht="47.25">
      <c r="A804" s="8" t="s">
        <v>806</v>
      </c>
      <c r="B804" s="10" t="s">
        <v>149</v>
      </c>
      <c r="C804" s="15" t="s">
        <v>2545</v>
      </c>
      <c r="D804" s="18"/>
      <c r="E804" s="24">
        <v>0</v>
      </c>
      <c r="F804" s="24"/>
      <c r="G804" s="24">
        <v>0</v>
      </c>
      <c r="H804" s="18"/>
      <c r="I804" s="18"/>
      <c r="J804" s="18"/>
      <c r="K804" s="24">
        <v>0</v>
      </c>
      <c r="L804" s="24"/>
      <c r="M804" s="49">
        <v>0</v>
      </c>
      <c r="N804" s="41"/>
      <c r="O804" s="41"/>
      <c r="P804" s="18"/>
      <c r="Q804" s="24">
        <v>0</v>
      </c>
      <c r="R804" s="24"/>
      <c r="S804" s="24">
        <v>0</v>
      </c>
      <c r="T804" s="18"/>
      <c r="U804" s="18"/>
      <c r="V804" s="18"/>
      <c r="W804" s="24">
        <v>0</v>
      </c>
      <c r="X804" s="24"/>
      <c r="Y804" s="49">
        <v>0</v>
      </c>
      <c r="Z804" s="18"/>
      <c r="AA804" s="89"/>
      <c r="AB804" s="18">
        <v>4</v>
      </c>
      <c r="AC804" s="24">
        <v>0.40</v>
      </c>
      <c r="AD804" s="24"/>
      <c r="AE804" s="49">
        <v>0.25</v>
      </c>
      <c r="AF804" s="18"/>
      <c r="AG804" s="18"/>
    </row>
    <row r="805" spans="1:33" ht="47.25">
      <c r="A805" s="8" t="s">
        <v>806</v>
      </c>
      <c r="B805" s="10" t="s">
        <v>1628</v>
      </c>
      <c r="C805" s="15" t="s">
        <v>1629</v>
      </c>
      <c r="D805" s="18">
        <v>4</v>
      </c>
      <c r="E805" s="24">
        <v>0</v>
      </c>
      <c r="F805" s="24"/>
      <c r="G805" s="24">
        <v>0</v>
      </c>
      <c r="H805" s="18"/>
      <c r="I805" s="18"/>
      <c r="J805" s="18"/>
      <c r="K805" s="24">
        <v>0</v>
      </c>
      <c r="L805" s="24"/>
      <c r="M805" s="49">
        <v>0</v>
      </c>
      <c r="N805" s="41"/>
      <c r="O805" s="41"/>
      <c r="P805" s="18"/>
      <c r="Q805" s="24">
        <v>0</v>
      </c>
      <c r="R805" s="24"/>
      <c r="S805" s="24">
        <v>0</v>
      </c>
      <c r="T805" s="18"/>
      <c r="U805" s="18"/>
      <c r="V805" s="18"/>
      <c r="W805" s="24">
        <v>0</v>
      </c>
      <c r="X805" s="24"/>
      <c r="Y805" s="49">
        <v>0</v>
      </c>
      <c r="Z805" s="18"/>
      <c r="AA805" s="89"/>
      <c r="AB805" s="18"/>
      <c r="AC805" s="24">
        <v>0</v>
      </c>
      <c r="AD805" s="24"/>
      <c r="AE805" s="49">
        <v>0</v>
      </c>
      <c r="AF805" s="18"/>
      <c r="AG805" s="18"/>
    </row>
    <row r="806" spans="1:33" ht="47.25">
      <c r="A806" s="8" t="s">
        <v>806</v>
      </c>
      <c r="B806" s="10" t="s">
        <v>150</v>
      </c>
      <c r="C806" s="15" t="s">
        <v>2546</v>
      </c>
      <c r="D806" s="18"/>
      <c r="E806" s="24">
        <v>0</v>
      </c>
      <c r="F806" s="24"/>
      <c r="G806" s="24">
        <v>0</v>
      </c>
      <c r="H806" s="18"/>
      <c r="I806" s="18"/>
      <c r="J806" s="18"/>
      <c r="K806" s="24">
        <v>0</v>
      </c>
      <c r="L806" s="24"/>
      <c r="M806" s="49">
        <v>0</v>
      </c>
      <c r="N806" s="41"/>
      <c r="O806" s="41"/>
      <c r="P806" s="18"/>
      <c r="Q806" s="24">
        <v>0</v>
      </c>
      <c r="R806" s="24"/>
      <c r="S806" s="24">
        <v>0</v>
      </c>
      <c r="T806" s="18"/>
      <c r="U806" s="18"/>
      <c r="V806" s="18">
        <v>4</v>
      </c>
      <c r="W806" s="24">
        <v>0.40</v>
      </c>
      <c r="X806" s="24"/>
      <c r="Y806" s="49">
        <v>0.25</v>
      </c>
      <c r="Z806" s="18"/>
      <c r="AA806" s="89"/>
      <c r="AB806" s="18"/>
      <c r="AC806" s="24">
        <v>0</v>
      </c>
      <c r="AD806" s="24"/>
      <c r="AE806" s="49">
        <v>0</v>
      </c>
      <c r="AF806" s="18"/>
      <c r="AG806" s="18"/>
    </row>
    <row r="807" spans="1:33" ht="63">
      <c r="A807" s="8" t="s">
        <v>806</v>
      </c>
      <c r="B807" s="10" t="s">
        <v>688</v>
      </c>
      <c r="C807" s="15" t="s">
        <v>365</v>
      </c>
      <c r="D807" s="18"/>
      <c r="E807" s="24">
        <v>0</v>
      </c>
      <c r="F807" s="24"/>
      <c r="G807" s="24">
        <v>0</v>
      </c>
      <c r="H807" s="18"/>
      <c r="I807" s="18"/>
      <c r="J807" s="18"/>
      <c r="K807" s="24">
        <v>0</v>
      </c>
      <c r="L807" s="24"/>
      <c r="M807" s="49">
        <v>0</v>
      </c>
      <c r="N807" s="41"/>
      <c r="O807" s="41"/>
      <c r="P807" s="18"/>
      <c r="Q807" s="24">
        <v>0</v>
      </c>
      <c r="R807" s="24"/>
      <c r="S807" s="24">
        <v>0</v>
      </c>
      <c r="T807" s="18"/>
      <c r="U807" s="18"/>
      <c r="V807" s="18">
        <v>4</v>
      </c>
      <c r="W807" s="24">
        <v>1.26</v>
      </c>
      <c r="X807" s="24"/>
      <c r="Y807" s="49">
        <v>0.5</v>
      </c>
      <c r="Z807" s="18"/>
      <c r="AA807" s="89"/>
      <c r="AB807" s="18"/>
      <c r="AC807" s="24">
        <v>0</v>
      </c>
      <c r="AD807" s="24"/>
      <c r="AE807" s="49">
        <v>0</v>
      </c>
      <c r="AF807" s="18"/>
      <c r="AG807" s="18"/>
    </row>
    <row r="808" spans="1:33" ht="47.25">
      <c r="A808" s="8" t="s">
        <v>806</v>
      </c>
      <c r="B808" s="10" t="s">
        <v>207</v>
      </c>
      <c r="C808" s="15" t="s">
        <v>366</v>
      </c>
      <c r="D808" s="18"/>
      <c r="E808" s="24">
        <v>0</v>
      </c>
      <c r="F808" s="24"/>
      <c r="G808" s="24">
        <v>0</v>
      </c>
      <c r="H808" s="18"/>
      <c r="I808" s="18"/>
      <c r="J808" s="18"/>
      <c r="K808" s="24">
        <v>0</v>
      </c>
      <c r="L808" s="24"/>
      <c r="M808" s="49">
        <v>0</v>
      </c>
      <c r="N808" s="41"/>
      <c r="O808" s="41"/>
      <c r="P808" s="18"/>
      <c r="Q808" s="24">
        <v>0</v>
      </c>
      <c r="R808" s="24"/>
      <c r="S808" s="24">
        <v>0</v>
      </c>
      <c r="T808" s="18"/>
      <c r="U808" s="18"/>
      <c r="V808" s="18">
        <v>4</v>
      </c>
      <c r="W808" s="24">
        <v>0.40</v>
      </c>
      <c r="X808" s="24"/>
      <c r="Y808" s="49">
        <v>0.25</v>
      </c>
      <c r="Z808" s="18"/>
      <c r="AA808" s="89"/>
      <c r="AB808" s="18"/>
      <c r="AC808" s="24">
        <v>0</v>
      </c>
      <c r="AD808" s="24"/>
      <c r="AE808" s="49">
        <v>0</v>
      </c>
      <c r="AF808" s="18"/>
      <c r="AG808" s="18"/>
    </row>
    <row r="809" spans="1:33" ht="47.25">
      <c r="A809" s="8" t="s">
        <v>806</v>
      </c>
      <c r="B809" s="10" t="s">
        <v>208</v>
      </c>
      <c r="C809" s="15" t="s">
        <v>367</v>
      </c>
      <c r="D809" s="18"/>
      <c r="E809" s="24">
        <v>0</v>
      </c>
      <c r="F809" s="24"/>
      <c r="G809" s="24">
        <v>0</v>
      </c>
      <c r="H809" s="18"/>
      <c r="I809" s="18"/>
      <c r="J809" s="18"/>
      <c r="K809" s="24">
        <v>0</v>
      </c>
      <c r="L809" s="24"/>
      <c r="M809" s="49">
        <v>0</v>
      </c>
      <c r="N809" s="41"/>
      <c r="O809" s="41"/>
      <c r="P809" s="18"/>
      <c r="Q809" s="24">
        <v>0</v>
      </c>
      <c r="R809" s="24"/>
      <c r="S809" s="24">
        <v>0</v>
      </c>
      <c r="T809" s="18"/>
      <c r="U809" s="18"/>
      <c r="V809" s="18">
        <v>4</v>
      </c>
      <c r="W809" s="24">
        <v>0.63</v>
      </c>
      <c r="X809" s="24"/>
      <c r="Y809" s="49">
        <v>0.25</v>
      </c>
      <c r="Z809" s="18"/>
      <c r="AA809" s="89"/>
      <c r="AB809" s="18"/>
      <c r="AC809" s="24">
        <v>0</v>
      </c>
      <c r="AD809" s="24"/>
      <c r="AE809" s="49">
        <v>0</v>
      </c>
      <c r="AF809" s="18"/>
      <c r="AG809" s="18"/>
    </row>
    <row r="810" spans="1:33" ht="78.75">
      <c r="A810" s="8" t="s">
        <v>806</v>
      </c>
      <c r="B810" s="10" t="s">
        <v>1630</v>
      </c>
      <c r="C810" s="15" t="s">
        <v>1631</v>
      </c>
      <c r="D810" s="18"/>
      <c r="E810" s="24">
        <v>0</v>
      </c>
      <c r="F810" s="24"/>
      <c r="G810" s="24">
        <v>0</v>
      </c>
      <c r="H810" s="18"/>
      <c r="I810" s="18"/>
      <c r="J810" s="18">
        <v>4</v>
      </c>
      <c r="K810" s="24">
        <v>0.25</v>
      </c>
      <c r="L810" s="24"/>
      <c r="M810" s="49">
        <v>0.25</v>
      </c>
      <c r="N810" s="41"/>
      <c r="O810" s="41"/>
      <c r="P810" s="18"/>
      <c r="Q810" s="24">
        <v>0</v>
      </c>
      <c r="R810" s="24"/>
      <c r="S810" s="24">
        <v>0</v>
      </c>
      <c r="T810" s="18"/>
      <c r="U810" s="18"/>
      <c r="V810" s="18"/>
      <c r="W810" s="24">
        <v>0</v>
      </c>
      <c r="X810" s="24"/>
      <c r="Y810" s="49">
        <v>0</v>
      </c>
      <c r="Z810" s="18"/>
      <c r="AA810" s="89"/>
      <c r="AB810" s="18"/>
      <c r="AC810" s="24">
        <v>0</v>
      </c>
      <c r="AD810" s="24"/>
      <c r="AE810" s="49">
        <v>0</v>
      </c>
      <c r="AF810" s="18"/>
      <c r="AG810" s="18"/>
    </row>
    <row r="811" spans="1:33" ht="63">
      <c r="A811" s="8" t="s">
        <v>806</v>
      </c>
      <c r="B811" s="10" t="s">
        <v>220</v>
      </c>
      <c r="C811" s="15" t="s">
        <v>368</v>
      </c>
      <c r="D811" s="18"/>
      <c r="E811" s="24">
        <v>0</v>
      </c>
      <c r="F811" s="24"/>
      <c r="G811" s="24">
        <v>0</v>
      </c>
      <c r="H811" s="18"/>
      <c r="I811" s="18"/>
      <c r="J811" s="18"/>
      <c r="K811" s="24">
        <v>0</v>
      </c>
      <c r="L811" s="24"/>
      <c r="M811" s="49">
        <v>0</v>
      </c>
      <c r="N811" s="41"/>
      <c r="O811" s="41"/>
      <c r="P811" s="18"/>
      <c r="Q811" s="24">
        <v>0</v>
      </c>
      <c r="R811" s="24"/>
      <c r="S811" s="24">
        <v>0</v>
      </c>
      <c r="T811" s="18"/>
      <c r="U811" s="18"/>
      <c r="V811" s="18">
        <v>4</v>
      </c>
      <c r="W811" s="24">
        <v>0.40</v>
      </c>
      <c r="X811" s="24"/>
      <c r="Y811" s="49">
        <v>0.25</v>
      </c>
      <c r="Z811" s="18"/>
      <c r="AA811" s="89"/>
      <c r="AB811" s="18"/>
      <c r="AC811" s="24">
        <v>0</v>
      </c>
      <c r="AD811" s="24"/>
      <c r="AE811" s="49">
        <v>0</v>
      </c>
      <c r="AF811" s="18"/>
      <c r="AG811" s="18"/>
    </row>
    <row r="812" spans="1:33" ht="78.75">
      <c r="A812" s="8" t="s">
        <v>806</v>
      </c>
      <c r="B812" s="10" t="s">
        <v>221</v>
      </c>
      <c r="C812" s="15" t="s">
        <v>369</v>
      </c>
      <c r="D812" s="18"/>
      <c r="E812" s="24">
        <v>0</v>
      </c>
      <c r="F812" s="24"/>
      <c r="G812" s="24">
        <v>0</v>
      </c>
      <c r="H812" s="18"/>
      <c r="I812" s="18"/>
      <c r="J812" s="18"/>
      <c r="K812" s="24">
        <v>0</v>
      </c>
      <c r="L812" s="24"/>
      <c r="M812" s="49">
        <v>0</v>
      </c>
      <c r="N812" s="41"/>
      <c r="O812" s="41"/>
      <c r="P812" s="18"/>
      <c r="Q812" s="24">
        <v>0</v>
      </c>
      <c r="R812" s="24"/>
      <c r="S812" s="24">
        <v>0</v>
      </c>
      <c r="T812" s="18"/>
      <c r="U812" s="18"/>
      <c r="V812" s="18">
        <v>4</v>
      </c>
      <c r="W812" s="24">
        <v>0.40</v>
      </c>
      <c r="X812" s="24"/>
      <c r="Y812" s="49">
        <v>0.25</v>
      </c>
      <c r="Z812" s="18"/>
      <c r="AA812" s="89"/>
      <c r="AB812" s="18"/>
      <c r="AC812" s="24">
        <v>0</v>
      </c>
      <c r="AD812" s="24"/>
      <c r="AE812" s="49">
        <v>0</v>
      </c>
      <c r="AF812" s="18"/>
      <c r="AG812" s="18"/>
    </row>
    <row r="813" spans="1:33" ht="47.25">
      <c r="A813" s="8" t="s">
        <v>806</v>
      </c>
      <c r="B813" s="10" t="s">
        <v>151</v>
      </c>
      <c r="C813" s="15" t="s">
        <v>370</v>
      </c>
      <c r="D813" s="18"/>
      <c r="E813" s="24">
        <v>0</v>
      </c>
      <c r="F813" s="24"/>
      <c r="G813" s="24">
        <v>0</v>
      </c>
      <c r="H813" s="18"/>
      <c r="I813" s="18"/>
      <c r="J813" s="18"/>
      <c r="K813" s="24">
        <v>0</v>
      </c>
      <c r="L813" s="24"/>
      <c r="M813" s="49">
        <v>0</v>
      </c>
      <c r="N813" s="41"/>
      <c r="O813" s="41"/>
      <c r="P813" s="18"/>
      <c r="Q813" s="24">
        <v>0</v>
      </c>
      <c r="R813" s="24"/>
      <c r="S813" s="24">
        <v>0</v>
      </c>
      <c r="T813" s="18"/>
      <c r="U813" s="18"/>
      <c r="V813" s="18"/>
      <c r="W813" s="24">
        <v>0</v>
      </c>
      <c r="X813" s="24"/>
      <c r="Y813" s="49">
        <v>0</v>
      </c>
      <c r="Z813" s="18"/>
      <c r="AA813" s="89"/>
      <c r="AB813" s="18">
        <v>4</v>
      </c>
      <c r="AC813" s="24">
        <v>0.25</v>
      </c>
      <c r="AD813" s="24"/>
      <c r="AE813" s="49">
        <v>2.2000000000000002</v>
      </c>
      <c r="AF813" s="18"/>
      <c r="AG813" s="18"/>
    </row>
    <row r="814" spans="1:33" ht="63">
      <c r="A814" s="8" t="s">
        <v>806</v>
      </c>
      <c r="B814" s="10" t="s">
        <v>1632</v>
      </c>
      <c r="C814" s="15" t="s">
        <v>1633</v>
      </c>
      <c r="D814" s="18">
        <v>4</v>
      </c>
      <c r="E814" s="24">
        <v>0</v>
      </c>
      <c r="F814" s="24"/>
      <c r="G814" s="24">
        <v>0.05</v>
      </c>
      <c r="H814" s="18"/>
      <c r="I814" s="18"/>
      <c r="J814" s="18"/>
      <c r="K814" s="24">
        <v>0</v>
      </c>
      <c r="L814" s="24"/>
      <c r="M814" s="49">
        <v>0</v>
      </c>
      <c r="N814" s="41"/>
      <c r="O814" s="41"/>
      <c r="P814" s="18"/>
      <c r="Q814" s="24">
        <v>0</v>
      </c>
      <c r="R814" s="24"/>
      <c r="S814" s="24">
        <v>0</v>
      </c>
      <c r="T814" s="18"/>
      <c r="U814" s="18"/>
      <c r="V814" s="18"/>
      <c r="W814" s="24">
        <v>0</v>
      </c>
      <c r="X814" s="24"/>
      <c r="Y814" s="49">
        <v>0</v>
      </c>
      <c r="Z814" s="18"/>
      <c r="AA814" s="89"/>
      <c r="AB814" s="18"/>
      <c r="AC814" s="24">
        <v>0</v>
      </c>
      <c r="AD814" s="24"/>
      <c r="AE814" s="49">
        <v>0</v>
      </c>
      <c r="AF814" s="18"/>
      <c r="AG814" s="18"/>
    </row>
    <row r="815" spans="1:33" ht="63">
      <c r="A815" s="8" t="s">
        <v>806</v>
      </c>
      <c r="B815" s="10" t="s">
        <v>1634</v>
      </c>
      <c r="C815" s="15" t="s">
        <v>1635</v>
      </c>
      <c r="D815" s="18">
        <v>4</v>
      </c>
      <c r="E815" s="24">
        <v>0</v>
      </c>
      <c r="F815" s="24"/>
      <c r="G815" s="24">
        <v>0.30</v>
      </c>
      <c r="H815" s="18"/>
      <c r="I815" s="18"/>
      <c r="J815" s="18"/>
      <c r="K815" s="24">
        <v>0</v>
      </c>
      <c r="L815" s="24"/>
      <c r="M815" s="49">
        <v>0</v>
      </c>
      <c r="N815" s="41"/>
      <c r="O815" s="41"/>
      <c r="P815" s="18"/>
      <c r="Q815" s="24">
        <v>0</v>
      </c>
      <c r="R815" s="24"/>
      <c r="S815" s="24">
        <v>0</v>
      </c>
      <c r="T815" s="18"/>
      <c r="U815" s="18"/>
      <c r="V815" s="18"/>
      <c r="W815" s="24">
        <v>0</v>
      </c>
      <c r="X815" s="24"/>
      <c r="Y815" s="49">
        <v>0</v>
      </c>
      <c r="Z815" s="18"/>
      <c r="AA815" s="89"/>
      <c r="AB815" s="18"/>
      <c r="AC815" s="24">
        <v>0</v>
      </c>
      <c r="AD815" s="24"/>
      <c r="AE815" s="49">
        <v>0</v>
      </c>
      <c r="AF815" s="18"/>
      <c r="AG815" s="18"/>
    </row>
    <row r="816" spans="1:33" ht="63">
      <c r="A816" s="8" t="s">
        <v>806</v>
      </c>
      <c r="B816" s="10" t="s">
        <v>1636</v>
      </c>
      <c r="C816" s="15" t="s">
        <v>1637</v>
      </c>
      <c r="D816" s="18">
        <v>4</v>
      </c>
      <c r="E816" s="24">
        <v>0</v>
      </c>
      <c r="F816" s="24"/>
      <c r="G816" s="24">
        <v>0.26</v>
      </c>
      <c r="H816" s="18"/>
      <c r="I816" s="18"/>
      <c r="J816" s="18"/>
      <c r="K816" s="24">
        <v>0</v>
      </c>
      <c r="L816" s="24"/>
      <c r="M816" s="49">
        <v>0</v>
      </c>
      <c r="N816" s="41"/>
      <c r="O816" s="41"/>
      <c r="P816" s="18"/>
      <c r="Q816" s="24">
        <v>0</v>
      </c>
      <c r="R816" s="24"/>
      <c r="S816" s="24">
        <v>0</v>
      </c>
      <c r="T816" s="18"/>
      <c r="U816" s="18"/>
      <c r="V816" s="18"/>
      <c r="W816" s="24">
        <v>0</v>
      </c>
      <c r="X816" s="24"/>
      <c r="Y816" s="49">
        <v>0</v>
      </c>
      <c r="Z816" s="18"/>
      <c r="AA816" s="89"/>
      <c r="AB816" s="18"/>
      <c r="AC816" s="24">
        <v>0</v>
      </c>
      <c r="AD816" s="24"/>
      <c r="AE816" s="49">
        <v>0</v>
      </c>
      <c r="AF816" s="18"/>
      <c r="AG816" s="18"/>
    </row>
    <row r="817" spans="1:33" ht="63">
      <c r="A817" s="8" t="s">
        <v>806</v>
      </c>
      <c r="B817" s="10" t="s">
        <v>1638</v>
      </c>
      <c r="C817" s="15" t="s">
        <v>1639</v>
      </c>
      <c r="D817" s="18">
        <v>4</v>
      </c>
      <c r="E817" s="24">
        <v>0</v>
      </c>
      <c r="F817" s="24"/>
      <c r="G817" s="24">
        <v>0.40</v>
      </c>
      <c r="H817" s="18"/>
      <c r="I817" s="18"/>
      <c r="J817" s="18"/>
      <c r="K817" s="24">
        <v>0</v>
      </c>
      <c r="L817" s="24"/>
      <c r="M817" s="49">
        <v>0</v>
      </c>
      <c r="N817" s="41"/>
      <c r="O817" s="41"/>
      <c r="P817" s="18"/>
      <c r="Q817" s="24">
        <v>0</v>
      </c>
      <c r="R817" s="24"/>
      <c r="S817" s="24">
        <v>0</v>
      </c>
      <c r="T817" s="18"/>
      <c r="U817" s="18"/>
      <c r="V817" s="18"/>
      <c r="W817" s="24">
        <v>0</v>
      </c>
      <c r="X817" s="24"/>
      <c r="Y817" s="49">
        <v>0</v>
      </c>
      <c r="Z817" s="18"/>
      <c r="AA817" s="89"/>
      <c r="AB817" s="18"/>
      <c r="AC817" s="24">
        <v>0</v>
      </c>
      <c r="AD817" s="24"/>
      <c r="AE817" s="49">
        <v>0</v>
      </c>
      <c r="AF817" s="18"/>
      <c r="AG817" s="18"/>
    </row>
    <row r="818" spans="1:33" ht="63">
      <c r="A818" s="8" t="s">
        <v>806</v>
      </c>
      <c r="B818" s="10" t="s">
        <v>1640</v>
      </c>
      <c r="C818" s="15" t="s">
        <v>1641</v>
      </c>
      <c r="D818" s="18">
        <v>4</v>
      </c>
      <c r="E818" s="24">
        <v>0</v>
      </c>
      <c r="F818" s="24"/>
      <c r="G818" s="24">
        <v>0.15</v>
      </c>
      <c r="H818" s="18"/>
      <c r="I818" s="18"/>
      <c r="J818" s="18"/>
      <c r="K818" s="24">
        <v>0</v>
      </c>
      <c r="L818" s="24"/>
      <c r="M818" s="49">
        <v>0</v>
      </c>
      <c r="N818" s="41"/>
      <c r="O818" s="41"/>
      <c r="P818" s="18"/>
      <c r="Q818" s="24">
        <v>0</v>
      </c>
      <c r="R818" s="24"/>
      <c r="S818" s="24">
        <v>0</v>
      </c>
      <c r="T818" s="18"/>
      <c r="U818" s="18"/>
      <c r="V818" s="18"/>
      <c r="W818" s="24">
        <v>0</v>
      </c>
      <c r="X818" s="24"/>
      <c r="Y818" s="49">
        <v>0</v>
      </c>
      <c r="Z818" s="18"/>
      <c r="AA818" s="89"/>
      <c r="AB818" s="18"/>
      <c r="AC818" s="24">
        <v>0</v>
      </c>
      <c r="AD818" s="24"/>
      <c r="AE818" s="49">
        <v>0</v>
      </c>
      <c r="AF818" s="18"/>
      <c r="AG818" s="18"/>
    </row>
    <row r="819" spans="1:33" ht="63">
      <c r="A819" s="8" t="s">
        <v>806</v>
      </c>
      <c r="B819" s="10" t="s">
        <v>1642</v>
      </c>
      <c r="C819" s="15" t="s">
        <v>1643</v>
      </c>
      <c r="D819" s="18">
        <v>4</v>
      </c>
      <c r="E819" s="24">
        <v>0</v>
      </c>
      <c r="F819" s="24"/>
      <c r="G819" s="24">
        <v>0.35</v>
      </c>
      <c r="H819" s="18"/>
      <c r="I819" s="18"/>
      <c r="J819" s="18"/>
      <c r="K819" s="24">
        <v>0</v>
      </c>
      <c r="L819" s="24"/>
      <c r="M819" s="49">
        <v>0</v>
      </c>
      <c r="N819" s="41"/>
      <c r="O819" s="41"/>
      <c r="P819" s="18"/>
      <c r="Q819" s="24">
        <v>0</v>
      </c>
      <c r="R819" s="24"/>
      <c r="S819" s="24">
        <v>0</v>
      </c>
      <c r="T819" s="18"/>
      <c r="U819" s="18"/>
      <c r="V819" s="18"/>
      <c r="W819" s="24">
        <v>0</v>
      </c>
      <c r="X819" s="24"/>
      <c r="Y819" s="49">
        <v>0</v>
      </c>
      <c r="Z819" s="18"/>
      <c r="AA819" s="89"/>
      <c r="AB819" s="18"/>
      <c r="AC819" s="24">
        <v>0</v>
      </c>
      <c r="AD819" s="24"/>
      <c r="AE819" s="49">
        <v>0</v>
      </c>
      <c r="AF819" s="18"/>
      <c r="AG819" s="18"/>
    </row>
    <row r="820" spans="1:33" ht="47.25">
      <c r="A820" s="8" t="s">
        <v>806</v>
      </c>
      <c r="B820" s="10" t="s">
        <v>1644</v>
      </c>
      <c r="C820" s="15" t="s">
        <v>1645</v>
      </c>
      <c r="D820" s="18">
        <v>4</v>
      </c>
      <c r="E820" s="24">
        <v>0</v>
      </c>
      <c r="F820" s="24"/>
      <c r="G820" s="24">
        <v>0.22</v>
      </c>
      <c r="H820" s="18"/>
      <c r="I820" s="18"/>
      <c r="J820" s="18"/>
      <c r="K820" s="24">
        <v>0</v>
      </c>
      <c r="L820" s="24"/>
      <c r="M820" s="49">
        <v>0</v>
      </c>
      <c r="N820" s="41"/>
      <c r="O820" s="41"/>
      <c r="P820" s="18"/>
      <c r="Q820" s="24">
        <v>0</v>
      </c>
      <c r="R820" s="24"/>
      <c r="S820" s="24">
        <v>0</v>
      </c>
      <c r="T820" s="18"/>
      <c r="U820" s="18"/>
      <c r="V820" s="18"/>
      <c r="W820" s="24">
        <v>0</v>
      </c>
      <c r="X820" s="24"/>
      <c r="Y820" s="49">
        <v>0</v>
      </c>
      <c r="Z820" s="18"/>
      <c r="AA820" s="89"/>
      <c r="AB820" s="18"/>
      <c r="AC820" s="24">
        <v>0</v>
      </c>
      <c r="AD820" s="24"/>
      <c r="AE820" s="49">
        <v>0</v>
      </c>
      <c r="AF820" s="18"/>
      <c r="AG820" s="18"/>
    </row>
    <row r="821" spans="1:33" ht="63">
      <c r="A821" s="8" t="s">
        <v>806</v>
      </c>
      <c r="B821" s="10" t="s">
        <v>1646</v>
      </c>
      <c r="C821" s="15" t="s">
        <v>1647</v>
      </c>
      <c r="D821" s="18"/>
      <c r="E821" s="24">
        <v>0</v>
      </c>
      <c r="F821" s="24"/>
      <c r="G821" s="24">
        <v>0</v>
      </c>
      <c r="H821" s="18"/>
      <c r="I821" s="18"/>
      <c r="J821" s="18"/>
      <c r="K821" s="24">
        <v>0</v>
      </c>
      <c r="L821" s="24"/>
      <c r="M821" s="49">
        <v>0</v>
      </c>
      <c r="N821" s="41"/>
      <c r="O821" s="41"/>
      <c r="P821" s="18"/>
      <c r="Q821" s="24">
        <v>0</v>
      </c>
      <c r="R821" s="24"/>
      <c r="S821" s="24">
        <v>0</v>
      </c>
      <c r="T821" s="18"/>
      <c r="U821" s="18"/>
      <c r="V821" s="18"/>
      <c r="W821" s="24">
        <v>0</v>
      </c>
      <c r="X821" s="24"/>
      <c r="Y821" s="49">
        <v>0</v>
      </c>
      <c r="Z821" s="18"/>
      <c r="AA821" s="89"/>
      <c r="AB821" s="18"/>
      <c r="AC821" s="24">
        <v>0</v>
      </c>
      <c r="AD821" s="24"/>
      <c r="AE821" s="49">
        <v>0</v>
      </c>
      <c r="AF821" s="18"/>
      <c r="AG821" s="18"/>
    </row>
    <row r="822" spans="1:33" ht="47.25">
      <c r="A822" s="8" t="s">
        <v>806</v>
      </c>
      <c r="B822" s="10" t="s">
        <v>1648</v>
      </c>
      <c r="C822" s="15" t="s">
        <v>1649</v>
      </c>
      <c r="D822" s="18">
        <v>4</v>
      </c>
      <c r="E822" s="24">
        <v>0</v>
      </c>
      <c r="F822" s="24"/>
      <c r="G822" s="24">
        <v>0</v>
      </c>
      <c r="H822" s="18"/>
      <c r="I822" s="18"/>
      <c r="J822" s="18"/>
      <c r="K822" s="24">
        <v>0</v>
      </c>
      <c r="L822" s="24"/>
      <c r="M822" s="49">
        <v>0</v>
      </c>
      <c r="N822" s="41"/>
      <c r="O822" s="41"/>
      <c r="P822" s="18"/>
      <c r="Q822" s="24">
        <v>0</v>
      </c>
      <c r="R822" s="24"/>
      <c r="S822" s="24">
        <v>0</v>
      </c>
      <c r="T822" s="18"/>
      <c r="U822" s="18"/>
      <c r="V822" s="18"/>
      <c r="W822" s="24">
        <v>0</v>
      </c>
      <c r="X822" s="24"/>
      <c r="Y822" s="49">
        <v>0</v>
      </c>
      <c r="Z822" s="18"/>
      <c r="AA822" s="89"/>
      <c r="AB822" s="18"/>
      <c r="AC822" s="24">
        <v>0</v>
      </c>
      <c r="AD822" s="24"/>
      <c r="AE822" s="49">
        <v>0</v>
      </c>
      <c r="AF822" s="18"/>
      <c r="AG822" s="18"/>
    </row>
    <row r="823" spans="1:33" ht="94.5">
      <c r="A823" s="8" t="s">
        <v>806</v>
      </c>
      <c r="B823" s="10" t="s">
        <v>1650</v>
      </c>
      <c r="C823" s="15" t="s">
        <v>2547</v>
      </c>
      <c r="D823" s="18"/>
      <c r="E823" s="24">
        <v>0</v>
      </c>
      <c r="F823" s="24"/>
      <c r="G823" s="24">
        <v>0</v>
      </c>
      <c r="H823" s="18"/>
      <c r="I823" s="18"/>
      <c r="J823" s="18">
        <v>4</v>
      </c>
      <c r="K823" s="24">
        <v>0.10</v>
      </c>
      <c r="L823" s="24"/>
      <c r="M823" s="49">
        <v>6.5</v>
      </c>
      <c r="N823" s="41"/>
      <c r="O823" s="41"/>
      <c r="P823" s="18"/>
      <c r="Q823" s="24">
        <v>0</v>
      </c>
      <c r="R823" s="24"/>
      <c r="S823" s="24">
        <v>0</v>
      </c>
      <c r="T823" s="18"/>
      <c r="U823" s="18"/>
      <c r="V823" s="18"/>
      <c r="W823" s="24">
        <v>0</v>
      </c>
      <c r="X823" s="24"/>
      <c r="Y823" s="49">
        <v>0</v>
      </c>
      <c r="Z823" s="18"/>
      <c r="AA823" s="89"/>
      <c r="AB823" s="18"/>
      <c r="AC823" s="24">
        <v>0</v>
      </c>
      <c r="AD823" s="24"/>
      <c r="AE823" s="49">
        <v>0</v>
      </c>
      <c r="AF823" s="18"/>
      <c r="AG823" s="18"/>
    </row>
    <row r="824" spans="1:33" ht="94.5">
      <c r="A824" s="8" t="s">
        <v>806</v>
      </c>
      <c r="B824" s="10" t="s">
        <v>1651</v>
      </c>
      <c r="C824" s="15" t="s">
        <v>2548</v>
      </c>
      <c r="D824" s="18"/>
      <c r="E824" s="24">
        <v>0</v>
      </c>
      <c r="F824" s="24"/>
      <c r="G824" s="24">
        <v>0</v>
      </c>
      <c r="H824" s="18"/>
      <c r="I824" s="18"/>
      <c r="J824" s="18">
        <v>4</v>
      </c>
      <c r="K824" s="24">
        <v>0.40</v>
      </c>
      <c r="L824" s="24"/>
      <c r="M824" s="49">
        <v>0.75</v>
      </c>
      <c r="N824" s="41"/>
      <c r="O824" s="41"/>
      <c r="P824" s="18"/>
      <c r="Q824" s="24">
        <v>0</v>
      </c>
      <c r="R824" s="24"/>
      <c r="S824" s="24">
        <v>0</v>
      </c>
      <c r="T824" s="18"/>
      <c r="U824" s="18"/>
      <c r="V824" s="18"/>
      <c r="W824" s="24">
        <v>0</v>
      </c>
      <c r="X824" s="24"/>
      <c r="Y824" s="49">
        <v>0</v>
      </c>
      <c r="Z824" s="18"/>
      <c r="AA824" s="89"/>
      <c r="AB824" s="18"/>
      <c r="AC824" s="24">
        <v>0</v>
      </c>
      <c r="AD824" s="24"/>
      <c r="AE824" s="49">
        <v>0</v>
      </c>
      <c r="AF824" s="18"/>
      <c r="AG824" s="18"/>
    </row>
    <row r="825" spans="1:33" ht="94.5">
      <c r="A825" s="8" t="s">
        <v>806</v>
      </c>
      <c r="B825" s="10" t="s">
        <v>1652</v>
      </c>
      <c r="C825" s="15" t="s">
        <v>2549</v>
      </c>
      <c r="D825" s="18">
        <v>4</v>
      </c>
      <c r="E825" s="24">
        <v>0.40</v>
      </c>
      <c r="F825" s="24"/>
      <c r="G825" s="24">
        <v>0.02</v>
      </c>
      <c r="H825" s="18"/>
      <c r="I825" s="18"/>
      <c r="J825" s="18"/>
      <c r="K825" s="24">
        <v>0</v>
      </c>
      <c r="L825" s="24"/>
      <c r="M825" s="49">
        <v>0</v>
      </c>
      <c r="N825" s="41"/>
      <c r="O825" s="41"/>
      <c r="P825" s="18"/>
      <c r="Q825" s="24">
        <v>0</v>
      </c>
      <c r="R825" s="24"/>
      <c r="S825" s="24">
        <v>0</v>
      </c>
      <c r="T825" s="18"/>
      <c r="U825" s="18"/>
      <c r="V825" s="18"/>
      <c r="W825" s="24">
        <v>0</v>
      </c>
      <c r="X825" s="24"/>
      <c r="Y825" s="49">
        <v>0</v>
      </c>
      <c r="Z825" s="18"/>
      <c r="AA825" s="89"/>
      <c r="AB825" s="18"/>
      <c r="AC825" s="24">
        <v>0</v>
      </c>
      <c r="AD825" s="24"/>
      <c r="AE825" s="49">
        <v>0</v>
      </c>
      <c r="AF825" s="18"/>
      <c r="AG825" s="18"/>
    </row>
    <row r="826" spans="1:33" ht="63">
      <c r="A826" s="8" t="s">
        <v>806</v>
      </c>
      <c r="B826" s="10" t="s">
        <v>1653</v>
      </c>
      <c r="C826" s="15" t="s">
        <v>1654</v>
      </c>
      <c r="D826" s="18"/>
      <c r="E826" s="24">
        <v>0</v>
      </c>
      <c r="F826" s="24"/>
      <c r="G826" s="24">
        <v>0</v>
      </c>
      <c r="H826" s="18"/>
      <c r="I826" s="18"/>
      <c r="J826" s="18">
        <v>4</v>
      </c>
      <c r="K826" s="24">
        <v>0.5</v>
      </c>
      <c r="L826" s="24"/>
      <c r="M826" s="49">
        <v>0.20</v>
      </c>
      <c r="N826" s="41"/>
      <c r="O826" s="41"/>
      <c r="P826" s="18"/>
      <c r="Q826" s="24">
        <v>0</v>
      </c>
      <c r="R826" s="24"/>
      <c r="S826" s="24">
        <v>0</v>
      </c>
      <c r="T826" s="18"/>
      <c r="U826" s="18"/>
      <c r="V826" s="18"/>
      <c r="W826" s="24">
        <v>0</v>
      </c>
      <c r="X826" s="24"/>
      <c r="Y826" s="49">
        <v>0</v>
      </c>
      <c r="Z826" s="18"/>
      <c r="AA826" s="89"/>
      <c r="AB826" s="18"/>
      <c r="AC826" s="24">
        <v>0</v>
      </c>
      <c r="AD826" s="24"/>
      <c r="AE826" s="49">
        <v>0</v>
      </c>
      <c r="AF826" s="18"/>
      <c r="AG826" s="18"/>
    </row>
    <row r="827" spans="1:33" ht="47.25">
      <c r="A827" s="8" t="s">
        <v>806</v>
      </c>
      <c r="B827" s="10" t="s">
        <v>1655</v>
      </c>
      <c r="C827" s="15" t="s">
        <v>1656</v>
      </c>
      <c r="D827" s="18">
        <v>4</v>
      </c>
      <c r="E827" s="24">
        <v>0</v>
      </c>
      <c r="F827" s="24"/>
      <c r="G827" s="24">
        <v>0</v>
      </c>
      <c r="H827" s="18"/>
      <c r="I827" s="18"/>
      <c r="J827" s="18"/>
      <c r="K827" s="24">
        <v>0</v>
      </c>
      <c r="L827" s="24"/>
      <c r="M827" s="49">
        <v>0</v>
      </c>
      <c r="N827" s="41"/>
      <c r="O827" s="41"/>
      <c r="P827" s="18"/>
      <c r="Q827" s="24">
        <v>0</v>
      </c>
      <c r="R827" s="24"/>
      <c r="S827" s="24">
        <v>0</v>
      </c>
      <c r="T827" s="18"/>
      <c r="U827" s="18"/>
      <c r="V827" s="18"/>
      <c r="W827" s="24">
        <v>0</v>
      </c>
      <c r="X827" s="24"/>
      <c r="Y827" s="49">
        <v>0</v>
      </c>
      <c r="Z827" s="18"/>
      <c r="AA827" s="89"/>
      <c r="AB827" s="18"/>
      <c r="AC827" s="24">
        <v>0</v>
      </c>
      <c r="AD827" s="24"/>
      <c r="AE827" s="49">
        <v>0</v>
      </c>
      <c r="AF827" s="18"/>
      <c r="AG827" s="18"/>
    </row>
    <row r="828" spans="1:33" ht="78.75">
      <c r="A828" s="8" t="s">
        <v>806</v>
      </c>
      <c r="B828" s="10" t="s">
        <v>1657</v>
      </c>
      <c r="C828" s="15" t="s">
        <v>1658</v>
      </c>
      <c r="D828" s="18">
        <v>4</v>
      </c>
      <c r="E828" s="24">
        <v>0.10</v>
      </c>
      <c r="F828" s="24"/>
      <c r="G828" s="24">
        <v>0.30</v>
      </c>
      <c r="H828" s="18"/>
      <c r="I828" s="18"/>
      <c r="J828" s="18"/>
      <c r="K828" s="24">
        <v>0</v>
      </c>
      <c r="L828" s="24"/>
      <c r="M828" s="49">
        <v>0</v>
      </c>
      <c r="N828" s="41"/>
      <c r="O828" s="41"/>
      <c r="P828" s="18"/>
      <c r="Q828" s="24">
        <v>0</v>
      </c>
      <c r="R828" s="24"/>
      <c r="S828" s="24">
        <v>0</v>
      </c>
      <c r="T828" s="18"/>
      <c r="U828" s="18"/>
      <c r="V828" s="18"/>
      <c r="W828" s="24">
        <v>0</v>
      </c>
      <c r="X828" s="24"/>
      <c r="Y828" s="49">
        <v>0</v>
      </c>
      <c r="Z828" s="18"/>
      <c r="AA828" s="89"/>
      <c r="AB828" s="18"/>
      <c r="AC828" s="24">
        <v>0</v>
      </c>
      <c r="AD828" s="24"/>
      <c r="AE828" s="49">
        <v>0</v>
      </c>
      <c r="AF828" s="18"/>
      <c r="AG828" s="18"/>
    </row>
    <row r="829" spans="1:33" ht="78.75">
      <c r="A829" s="8" t="s">
        <v>806</v>
      </c>
      <c r="B829" s="10" t="s">
        <v>1659</v>
      </c>
      <c r="C829" s="15" t="s">
        <v>1660</v>
      </c>
      <c r="D829" s="18">
        <v>4</v>
      </c>
      <c r="E829" s="24">
        <v>0.16</v>
      </c>
      <c r="F829" s="24"/>
      <c r="G829" s="24">
        <v>0.25</v>
      </c>
      <c r="H829" s="18"/>
      <c r="I829" s="18"/>
      <c r="J829" s="18"/>
      <c r="K829" s="24">
        <v>0</v>
      </c>
      <c r="L829" s="24"/>
      <c r="M829" s="49">
        <v>0</v>
      </c>
      <c r="N829" s="41"/>
      <c r="O829" s="41"/>
      <c r="P829" s="18"/>
      <c r="Q829" s="24">
        <v>0</v>
      </c>
      <c r="R829" s="24"/>
      <c r="S829" s="24">
        <v>0</v>
      </c>
      <c r="T829" s="18"/>
      <c r="U829" s="18"/>
      <c r="V829" s="18"/>
      <c r="W829" s="24">
        <v>0</v>
      </c>
      <c r="X829" s="24"/>
      <c r="Y829" s="49">
        <v>0</v>
      </c>
      <c r="Z829" s="18"/>
      <c r="AA829" s="89"/>
      <c r="AB829" s="18"/>
      <c r="AC829" s="24">
        <v>0</v>
      </c>
      <c r="AD829" s="24"/>
      <c r="AE829" s="49">
        <v>0</v>
      </c>
      <c r="AF829" s="18"/>
      <c r="AG829" s="18"/>
    </row>
    <row r="830" spans="1:33" ht="63">
      <c r="A830" s="8" t="s">
        <v>806</v>
      </c>
      <c r="B830" s="10" t="s">
        <v>1661</v>
      </c>
      <c r="C830" s="15" t="s">
        <v>2550</v>
      </c>
      <c r="D830" s="18">
        <v>4</v>
      </c>
      <c r="E830" s="24">
        <v>0.10</v>
      </c>
      <c r="F830" s="24"/>
      <c r="G830" s="24">
        <v>0.05</v>
      </c>
      <c r="H830" s="18"/>
      <c r="I830" s="18"/>
      <c r="J830" s="18"/>
      <c r="K830" s="24">
        <v>0</v>
      </c>
      <c r="L830" s="24"/>
      <c r="M830" s="49">
        <v>0</v>
      </c>
      <c r="N830" s="41"/>
      <c r="O830" s="41"/>
      <c r="P830" s="18"/>
      <c r="Q830" s="24">
        <v>0</v>
      </c>
      <c r="R830" s="24"/>
      <c r="S830" s="24">
        <v>0</v>
      </c>
      <c r="T830" s="18"/>
      <c r="U830" s="18"/>
      <c r="V830" s="18"/>
      <c r="W830" s="24">
        <v>0</v>
      </c>
      <c r="X830" s="24"/>
      <c r="Y830" s="49">
        <v>0</v>
      </c>
      <c r="Z830" s="18"/>
      <c r="AA830" s="89"/>
      <c r="AB830" s="18"/>
      <c r="AC830" s="24">
        <v>0</v>
      </c>
      <c r="AD830" s="24"/>
      <c r="AE830" s="49">
        <v>0</v>
      </c>
      <c r="AF830" s="18"/>
      <c r="AG830" s="18"/>
    </row>
    <row r="831" spans="1:33" ht="47.25">
      <c r="A831" s="8" t="s">
        <v>806</v>
      </c>
      <c r="B831" s="10" t="s">
        <v>1662</v>
      </c>
      <c r="C831" s="15" t="s">
        <v>1663</v>
      </c>
      <c r="D831" s="18"/>
      <c r="E831" s="24">
        <v>0</v>
      </c>
      <c r="F831" s="24"/>
      <c r="G831" s="24">
        <v>0</v>
      </c>
      <c r="H831" s="18"/>
      <c r="I831" s="18"/>
      <c r="J831" s="18">
        <v>4</v>
      </c>
      <c r="K831" s="24">
        <v>0.5</v>
      </c>
      <c r="L831" s="24"/>
      <c r="M831" s="49">
        <v>0.70</v>
      </c>
      <c r="N831" s="41"/>
      <c r="O831" s="41"/>
      <c r="P831" s="18"/>
      <c r="Q831" s="24">
        <v>0</v>
      </c>
      <c r="R831" s="24"/>
      <c r="S831" s="24">
        <v>0</v>
      </c>
      <c r="T831" s="18"/>
      <c r="U831" s="18"/>
      <c r="V831" s="18"/>
      <c r="W831" s="24">
        <v>0</v>
      </c>
      <c r="X831" s="24"/>
      <c r="Y831" s="49">
        <v>0</v>
      </c>
      <c r="Z831" s="18"/>
      <c r="AA831" s="89"/>
      <c r="AB831" s="18"/>
      <c r="AC831" s="24">
        <v>0</v>
      </c>
      <c r="AD831" s="24"/>
      <c r="AE831" s="49">
        <v>0</v>
      </c>
      <c r="AF831" s="18"/>
      <c r="AG831" s="18"/>
    </row>
    <row r="832" spans="1:33" ht="94.5">
      <c r="A832" s="8" t="s">
        <v>806</v>
      </c>
      <c r="B832" s="10" t="s">
        <v>1664</v>
      </c>
      <c r="C832" s="15" t="s">
        <v>1665</v>
      </c>
      <c r="D832" s="18">
        <v>4</v>
      </c>
      <c r="E832" s="24">
        <v>0</v>
      </c>
      <c r="F832" s="24"/>
      <c r="G832" s="24">
        <v>0.40</v>
      </c>
      <c r="H832" s="18"/>
      <c r="I832" s="18"/>
      <c r="J832" s="18"/>
      <c r="K832" s="24">
        <v>0</v>
      </c>
      <c r="L832" s="24"/>
      <c r="M832" s="49">
        <v>0</v>
      </c>
      <c r="N832" s="41"/>
      <c r="O832" s="41"/>
      <c r="P832" s="18"/>
      <c r="Q832" s="24">
        <v>0</v>
      </c>
      <c r="R832" s="24"/>
      <c r="S832" s="24">
        <v>0</v>
      </c>
      <c r="T832" s="18"/>
      <c r="U832" s="18"/>
      <c r="V832" s="18"/>
      <c r="W832" s="24">
        <v>0</v>
      </c>
      <c r="X832" s="24"/>
      <c r="Y832" s="49">
        <v>0</v>
      </c>
      <c r="Z832" s="18"/>
      <c r="AA832" s="89"/>
      <c r="AB832" s="18"/>
      <c r="AC832" s="24">
        <v>0</v>
      </c>
      <c r="AD832" s="24"/>
      <c r="AE832" s="49">
        <v>0</v>
      </c>
      <c r="AF832" s="18"/>
      <c r="AG832" s="18"/>
    </row>
    <row r="833" spans="1:33" ht="78.75">
      <c r="A833" s="8" t="s">
        <v>806</v>
      </c>
      <c r="B833" s="10" t="s">
        <v>689</v>
      </c>
      <c r="C833" s="15" t="s">
        <v>371</v>
      </c>
      <c r="D833" s="18"/>
      <c r="E833" s="24">
        <v>0</v>
      </c>
      <c r="F833" s="24"/>
      <c r="G833" s="24">
        <v>0</v>
      </c>
      <c r="H833" s="18"/>
      <c r="I833" s="18"/>
      <c r="J833" s="18"/>
      <c r="K833" s="24">
        <v>0</v>
      </c>
      <c r="L833" s="24"/>
      <c r="M833" s="49">
        <v>0</v>
      </c>
      <c r="N833" s="41"/>
      <c r="O833" s="41"/>
      <c r="P833" s="18"/>
      <c r="Q833" s="24">
        <v>0</v>
      </c>
      <c r="R833" s="24"/>
      <c r="S833" s="24">
        <v>0</v>
      </c>
      <c r="T833" s="18"/>
      <c r="U833" s="18"/>
      <c r="V833" s="18">
        <v>4</v>
      </c>
      <c r="W833" s="24">
        <v>0.16</v>
      </c>
      <c r="X833" s="24"/>
      <c r="Y833" s="49">
        <v>0.60</v>
      </c>
      <c r="Z833" s="18"/>
      <c r="AA833" s="89"/>
      <c r="AB833" s="18"/>
      <c r="AC833" s="24">
        <v>0</v>
      </c>
      <c r="AD833" s="24"/>
      <c r="AE833" s="49">
        <v>0</v>
      </c>
      <c r="AF833" s="18"/>
      <c r="AG833" s="18"/>
    </row>
    <row r="834" spans="1:33" ht="78.75">
      <c r="A834" s="8" t="s">
        <v>806</v>
      </c>
      <c r="B834" s="10" t="s">
        <v>1666</v>
      </c>
      <c r="C834" s="15" t="s">
        <v>1667</v>
      </c>
      <c r="D834" s="18"/>
      <c r="E834" s="24">
        <v>0</v>
      </c>
      <c r="F834" s="24"/>
      <c r="G834" s="24">
        <v>0</v>
      </c>
      <c r="H834" s="18"/>
      <c r="I834" s="18"/>
      <c r="J834" s="18">
        <v>4</v>
      </c>
      <c r="K834" s="24">
        <v>0.40</v>
      </c>
      <c r="L834" s="24"/>
      <c r="M834" s="49">
        <v>0.30</v>
      </c>
      <c r="N834" s="41"/>
      <c r="O834" s="41"/>
      <c r="P834" s="18"/>
      <c r="Q834" s="24">
        <v>0</v>
      </c>
      <c r="R834" s="24"/>
      <c r="S834" s="24">
        <v>0</v>
      </c>
      <c r="T834" s="18"/>
      <c r="U834" s="18"/>
      <c r="V834" s="18"/>
      <c r="W834" s="24">
        <v>0</v>
      </c>
      <c r="X834" s="24"/>
      <c r="Y834" s="49">
        <v>0</v>
      </c>
      <c r="Z834" s="18"/>
      <c r="AA834" s="89"/>
      <c r="AB834" s="18"/>
      <c r="AC834" s="24">
        <v>0</v>
      </c>
      <c r="AD834" s="24"/>
      <c r="AE834" s="49">
        <v>0</v>
      </c>
      <c r="AF834" s="18"/>
      <c r="AG834" s="18"/>
    </row>
    <row r="835" spans="1:33" ht="47.25">
      <c r="A835" s="8" t="s">
        <v>806</v>
      </c>
      <c r="B835" s="10" t="s">
        <v>1668</v>
      </c>
      <c r="C835" s="15" t="s">
        <v>1669</v>
      </c>
      <c r="D835" s="18">
        <v>4</v>
      </c>
      <c r="E835" s="24">
        <v>0</v>
      </c>
      <c r="F835" s="24"/>
      <c r="G835" s="24">
        <v>0.20</v>
      </c>
      <c r="H835" s="18"/>
      <c r="I835" s="18"/>
      <c r="J835" s="18"/>
      <c r="K835" s="24">
        <v>0</v>
      </c>
      <c r="L835" s="24"/>
      <c r="M835" s="49">
        <v>0</v>
      </c>
      <c r="N835" s="41"/>
      <c r="O835" s="41"/>
      <c r="P835" s="18"/>
      <c r="Q835" s="24">
        <v>0</v>
      </c>
      <c r="R835" s="24"/>
      <c r="S835" s="24">
        <v>0</v>
      </c>
      <c r="T835" s="18"/>
      <c r="U835" s="18"/>
      <c r="V835" s="18"/>
      <c r="W835" s="24">
        <v>0</v>
      </c>
      <c r="X835" s="24"/>
      <c r="Y835" s="49">
        <v>0</v>
      </c>
      <c r="Z835" s="18"/>
      <c r="AA835" s="89"/>
      <c r="AB835" s="18"/>
      <c r="AC835" s="24">
        <v>0</v>
      </c>
      <c r="AD835" s="24"/>
      <c r="AE835" s="49">
        <v>0</v>
      </c>
      <c r="AF835" s="18"/>
      <c r="AG835" s="18"/>
    </row>
    <row r="836" spans="1:33" ht="63">
      <c r="A836" s="8" t="s">
        <v>806</v>
      </c>
      <c r="B836" s="10" t="s">
        <v>690</v>
      </c>
      <c r="C836" s="15" t="s">
        <v>372</v>
      </c>
      <c r="D836" s="18"/>
      <c r="E836" s="24">
        <v>0</v>
      </c>
      <c r="F836" s="24"/>
      <c r="G836" s="24">
        <v>0</v>
      </c>
      <c r="H836" s="18"/>
      <c r="I836" s="18"/>
      <c r="J836" s="18"/>
      <c r="K836" s="24">
        <v>0</v>
      </c>
      <c r="L836" s="24"/>
      <c r="M836" s="49">
        <v>0</v>
      </c>
      <c r="N836" s="41"/>
      <c r="O836" s="41"/>
      <c r="P836" s="18"/>
      <c r="Q836" s="24">
        <v>0</v>
      </c>
      <c r="R836" s="24"/>
      <c r="S836" s="24">
        <v>0</v>
      </c>
      <c r="T836" s="18"/>
      <c r="U836" s="18"/>
      <c r="V836" s="18">
        <v>4</v>
      </c>
      <c r="W836" s="24">
        <v>0</v>
      </c>
      <c r="X836" s="24"/>
      <c r="Y836" s="49">
        <v>1.1000000000000001</v>
      </c>
      <c r="Z836" s="18"/>
      <c r="AA836" s="89"/>
      <c r="AB836" s="18"/>
      <c r="AC836" s="24">
        <v>0</v>
      </c>
      <c r="AD836" s="24"/>
      <c r="AE836" s="49">
        <v>0</v>
      </c>
      <c r="AF836" s="18"/>
      <c r="AG836" s="18"/>
    </row>
    <row r="837" spans="1:33" ht="63">
      <c r="A837" s="8" t="s">
        <v>806</v>
      </c>
      <c r="B837" s="10" t="s">
        <v>1670</v>
      </c>
      <c r="C837" s="15" t="s">
        <v>1671</v>
      </c>
      <c r="D837" s="18">
        <v>4</v>
      </c>
      <c r="E837" s="24">
        <v>0.16</v>
      </c>
      <c r="F837" s="24"/>
      <c r="G837" s="24">
        <v>0.40</v>
      </c>
      <c r="H837" s="18"/>
      <c r="I837" s="18"/>
      <c r="J837" s="18"/>
      <c r="K837" s="24">
        <v>0</v>
      </c>
      <c r="L837" s="24"/>
      <c r="M837" s="49">
        <v>0</v>
      </c>
      <c r="N837" s="41"/>
      <c r="O837" s="41"/>
      <c r="P837" s="18"/>
      <c r="Q837" s="24">
        <v>0</v>
      </c>
      <c r="R837" s="24"/>
      <c r="S837" s="24">
        <v>0</v>
      </c>
      <c r="T837" s="18"/>
      <c r="U837" s="18"/>
      <c r="V837" s="18"/>
      <c r="W837" s="24">
        <v>0</v>
      </c>
      <c r="X837" s="24"/>
      <c r="Y837" s="49">
        <v>0</v>
      </c>
      <c r="Z837" s="18"/>
      <c r="AA837" s="89"/>
      <c r="AB837" s="18"/>
      <c r="AC837" s="24">
        <v>0</v>
      </c>
      <c r="AD837" s="24"/>
      <c r="AE837" s="49">
        <v>0</v>
      </c>
      <c r="AF837" s="18"/>
      <c r="AG837" s="18"/>
    </row>
    <row r="838" spans="1:33" ht="63">
      <c r="A838" s="8" t="s">
        <v>806</v>
      </c>
      <c r="B838" s="10" t="s">
        <v>691</v>
      </c>
      <c r="C838" s="15" t="s">
        <v>373</v>
      </c>
      <c r="D838" s="18"/>
      <c r="E838" s="24">
        <v>0</v>
      </c>
      <c r="F838" s="24"/>
      <c r="G838" s="24">
        <v>0</v>
      </c>
      <c r="H838" s="18"/>
      <c r="I838" s="18"/>
      <c r="J838" s="18"/>
      <c r="K838" s="24">
        <v>0</v>
      </c>
      <c r="L838" s="24"/>
      <c r="M838" s="49">
        <v>0</v>
      </c>
      <c r="N838" s="41"/>
      <c r="O838" s="41"/>
      <c r="P838" s="18">
        <v>4</v>
      </c>
      <c r="Q838" s="24">
        <v>0.25</v>
      </c>
      <c r="R838" s="24"/>
      <c r="S838" s="24">
        <v>0.25</v>
      </c>
      <c r="T838" s="18"/>
      <c r="U838" s="18"/>
      <c r="V838" s="18"/>
      <c r="W838" s="24">
        <v>0</v>
      </c>
      <c r="X838" s="24"/>
      <c r="Y838" s="49">
        <v>0</v>
      </c>
      <c r="Z838" s="18"/>
      <c r="AA838" s="89"/>
      <c r="AB838" s="18"/>
      <c r="AC838" s="24">
        <v>0</v>
      </c>
      <c r="AD838" s="24"/>
      <c r="AE838" s="49">
        <v>0</v>
      </c>
      <c r="AF838" s="18"/>
      <c r="AG838" s="18"/>
    </row>
    <row r="839" spans="1:33" ht="78.75">
      <c r="A839" s="8" t="s">
        <v>806</v>
      </c>
      <c r="B839" s="10" t="s">
        <v>1672</v>
      </c>
      <c r="C839" s="15" t="s">
        <v>1673</v>
      </c>
      <c r="D839" s="18"/>
      <c r="E839" s="24">
        <v>0</v>
      </c>
      <c r="F839" s="24"/>
      <c r="G839" s="24">
        <v>0</v>
      </c>
      <c r="H839" s="18"/>
      <c r="I839" s="18"/>
      <c r="J839" s="18"/>
      <c r="K839" s="24">
        <v>0</v>
      </c>
      <c r="L839" s="24"/>
      <c r="M839" s="49">
        <v>0</v>
      </c>
      <c r="N839" s="41"/>
      <c r="O839" s="41"/>
      <c r="P839" s="18">
        <v>4</v>
      </c>
      <c r="Q839" s="24">
        <v>0</v>
      </c>
      <c r="R839" s="24"/>
      <c r="S839" s="24">
        <v>1.17</v>
      </c>
      <c r="T839" s="18"/>
      <c r="U839" s="18"/>
      <c r="V839" s="18"/>
      <c r="W839" s="24">
        <v>0</v>
      </c>
      <c r="X839" s="24"/>
      <c r="Y839" s="49">
        <v>0</v>
      </c>
      <c r="Z839" s="18"/>
      <c r="AA839" s="89"/>
      <c r="AB839" s="18"/>
      <c r="AC839" s="24">
        <v>0</v>
      </c>
      <c r="AD839" s="24"/>
      <c r="AE839" s="49">
        <v>0</v>
      </c>
      <c r="AF839" s="18"/>
      <c r="AG839" s="18"/>
    </row>
    <row r="840" spans="1:33" ht="31.5">
      <c r="A840" s="8" t="s">
        <v>806</v>
      </c>
      <c r="B840" s="10" t="s">
        <v>692</v>
      </c>
      <c r="C840" s="15" t="s">
        <v>772</v>
      </c>
      <c r="D840" s="18"/>
      <c r="E840" s="24">
        <v>0</v>
      </c>
      <c r="F840" s="24"/>
      <c r="G840" s="24">
        <v>0</v>
      </c>
      <c r="H840" s="18"/>
      <c r="I840" s="18"/>
      <c r="J840" s="18"/>
      <c r="K840" s="24">
        <v>0</v>
      </c>
      <c r="L840" s="24"/>
      <c r="M840" s="49">
        <v>0</v>
      </c>
      <c r="N840" s="41"/>
      <c r="O840" s="41"/>
      <c r="P840" s="18"/>
      <c r="Q840" s="24">
        <v>0</v>
      </c>
      <c r="R840" s="24"/>
      <c r="S840" s="24">
        <v>0</v>
      </c>
      <c r="T840" s="18"/>
      <c r="U840" s="18"/>
      <c r="V840" s="18"/>
      <c r="W840" s="24">
        <v>0</v>
      </c>
      <c r="X840" s="24"/>
      <c r="Y840" s="49">
        <v>0</v>
      </c>
      <c r="Z840" s="18"/>
      <c r="AA840" s="89"/>
      <c r="AB840" s="18">
        <v>4</v>
      </c>
      <c r="AC840" s="24">
        <v>0</v>
      </c>
      <c r="AD840" s="24"/>
      <c r="AE840" s="49">
        <v>0</v>
      </c>
      <c r="AF840" s="18"/>
      <c r="AG840" s="18"/>
    </row>
    <row r="841" spans="1:33" ht="110.25">
      <c r="A841" s="8" t="s">
        <v>806</v>
      </c>
      <c r="B841" s="10" t="s">
        <v>1674</v>
      </c>
      <c r="C841" s="15" t="s">
        <v>1675</v>
      </c>
      <c r="D841" s="18"/>
      <c r="E841" s="24">
        <v>0</v>
      </c>
      <c r="F841" s="24"/>
      <c r="G841" s="24">
        <v>0</v>
      </c>
      <c r="H841" s="18"/>
      <c r="I841" s="18"/>
      <c r="J841" s="18">
        <v>4</v>
      </c>
      <c r="K841" s="24">
        <v>0</v>
      </c>
      <c r="L841" s="24"/>
      <c r="M841" s="49">
        <v>0</v>
      </c>
      <c r="N841" s="41"/>
      <c r="O841" s="41"/>
      <c r="P841" s="18"/>
      <c r="Q841" s="24">
        <v>0</v>
      </c>
      <c r="R841" s="24"/>
      <c r="S841" s="24">
        <v>0</v>
      </c>
      <c r="T841" s="18"/>
      <c r="U841" s="18"/>
      <c r="V841" s="18"/>
      <c r="W841" s="24">
        <v>0</v>
      </c>
      <c r="X841" s="24"/>
      <c r="Y841" s="49">
        <v>0</v>
      </c>
      <c r="Z841" s="18"/>
      <c r="AA841" s="89"/>
      <c r="AB841" s="18"/>
      <c r="AC841" s="24">
        <v>0</v>
      </c>
      <c r="AD841" s="24"/>
      <c r="AE841" s="49">
        <v>0</v>
      </c>
      <c r="AF841" s="18"/>
      <c r="AG841" s="18"/>
    </row>
    <row r="842" spans="1:33" ht="110.25">
      <c r="A842" s="8" t="s">
        <v>806</v>
      </c>
      <c r="B842" s="10" t="s">
        <v>1676</v>
      </c>
      <c r="C842" s="15" t="s">
        <v>2551</v>
      </c>
      <c r="D842" s="18">
        <v>4</v>
      </c>
      <c r="E842" s="24">
        <v>0.40</v>
      </c>
      <c r="F842" s="24"/>
      <c r="G842" s="24">
        <v>0.15</v>
      </c>
      <c r="H842" s="18"/>
      <c r="I842" s="18"/>
      <c r="J842" s="18"/>
      <c r="K842" s="24">
        <v>0</v>
      </c>
      <c r="L842" s="24"/>
      <c r="M842" s="49">
        <v>0</v>
      </c>
      <c r="N842" s="41"/>
      <c r="O842" s="41"/>
      <c r="P842" s="18"/>
      <c r="Q842" s="24">
        <v>0</v>
      </c>
      <c r="R842" s="24"/>
      <c r="S842" s="24">
        <v>0</v>
      </c>
      <c r="T842" s="18"/>
      <c r="U842" s="18"/>
      <c r="V842" s="18"/>
      <c r="W842" s="24">
        <v>0</v>
      </c>
      <c r="X842" s="24"/>
      <c r="Y842" s="49">
        <v>0</v>
      </c>
      <c r="Z842" s="18"/>
      <c r="AA842" s="89"/>
      <c r="AB842" s="18"/>
      <c r="AC842" s="24">
        <v>0</v>
      </c>
      <c r="AD842" s="24"/>
      <c r="AE842" s="49">
        <v>0</v>
      </c>
      <c r="AF842" s="18"/>
      <c r="AG842" s="18"/>
    </row>
    <row r="843" spans="1:33" ht="78.75">
      <c r="A843" s="8" t="s">
        <v>806</v>
      </c>
      <c r="B843" s="10" t="s">
        <v>1677</v>
      </c>
      <c r="C843" s="15" t="s">
        <v>2552</v>
      </c>
      <c r="D843" s="18">
        <v>4</v>
      </c>
      <c r="E843" s="24">
        <v>0.25</v>
      </c>
      <c r="F843" s="24"/>
      <c r="G843" s="24">
        <v>0.04</v>
      </c>
      <c r="H843" s="18"/>
      <c r="I843" s="18"/>
      <c r="J843" s="18"/>
      <c r="K843" s="24">
        <v>0</v>
      </c>
      <c r="L843" s="24"/>
      <c r="M843" s="49">
        <v>0</v>
      </c>
      <c r="N843" s="41"/>
      <c r="O843" s="41"/>
      <c r="P843" s="18"/>
      <c r="Q843" s="24">
        <v>0</v>
      </c>
      <c r="R843" s="24"/>
      <c r="S843" s="24">
        <v>0</v>
      </c>
      <c r="T843" s="18"/>
      <c r="U843" s="18"/>
      <c r="V843" s="18"/>
      <c r="W843" s="24">
        <v>0</v>
      </c>
      <c r="X843" s="24"/>
      <c r="Y843" s="49">
        <v>0</v>
      </c>
      <c r="Z843" s="18"/>
      <c r="AA843" s="89"/>
      <c r="AB843" s="18"/>
      <c r="AC843" s="24">
        <v>0</v>
      </c>
      <c r="AD843" s="24"/>
      <c r="AE843" s="49">
        <v>0</v>
      </c>
      <c r="AF843" s="18"/>
      <c r="AG843" s="18"/>
    </row>
    <row r="844" spans="1:33" ht="47.25">
      <c r="A844" s="8" t="s">
        <v>806</v>
      </c>
      <c r="B844" s="10" t="s">
        <v>1678</v>
      </c>
      <c r="C844" s="15" t="s">
        <v>2553</v>
      </c>
      <c r="D844" s="18"/>
      <c r="E844" s="24">
        <v>0</v>
      </c>
      <c r="F844" s="24"/>
      <c r="G844" s="24">
        <v>0</v>
      </c>
      <c r="H844" s="18"/>
      <c r="I844" s="18"/>
      <c r="J844" s="18">
        <v>4</v>
      </c>
      <c r="K844" s="24">
        <v>0.25</v>
      </c>
      <c r="L844" s="24"/>
      <c r="M844" s="49">
        <v>0.20</v>
      </c>
      <c r="N844" s="41"/>
      <c r="O844" s="41"/>
      <c r="P844" s="18"/>
      <c r="Q844" s="24">
        <v>0</v>
      </c>
      <c r="R844" s="24"/>
      <c r="S844" s="24">
        <v>0</v>
      </c>
      <c r="T844" s="18"/>
      <c r="U844" s="18"/>
      <c r="V844" s="18"/>
      <c r="W844" s="24">
        <v>0</v>
      </c>
      <c r="X844" s="24"/>
      <c r="Y844" s="49">
        <v>0</v>
      </c>
      <c r="Z844" s="18"/>
      <c r="AA844" s="89"/>
      <c r="AB844" s="18"/>
      <c r="AC844" s="24">
        <v>0</v>
      </c>
      <c r="AD844" s="24"/>
      <c r="AE844" s="49">
        <v>0</v>
      </c>
      <c r="AF844" s="18"/>
      <c r="AG844" s="18"/>
    </row>
    <row r="845" spans="1:33" ht="78.75">
      <c r="A845" s="8" t="s">
        <v>806</v>
      </c>
      <c r="B845" s="10" t="s">
        <v>1679</v>
      </c>
      <c r="C845" s="15" t="s">
        <v>1680</v>
      </c>
      <c r="D845" s="18">
        <v>4</v>
      </c>
      <c r="E845" s="24">
        <v>0</v>
      </c>
      <c r="F845" s="24"/>
      <c r="G845" s="24">
        <v>0.30</v>
      </c>
      <c r="H845" s="18"/>
      <c r="I845" s="18"/>
      <c r="J845" s="18"/>
      <c r="K845" s="24">
        <v>0</v>
      </c>
      <c r="L845" s="24"/>
      <c r="M845" s="49">
        <v>0</v>
      </c>
      <c r="N845" s="41"/>
      <c r="O845" s="41"/>
      <c r="P845" s="18"/>
      <c r="Q845" s="24">
        <v>0</v>
      </c>
      <c r="R845" s="24"/>
      <c r="S845" s="24">
        <v>0</v>
      </c>
      <c r="T845" s="18"/>
      <c r="U845" s="18"/>
      <c r="V845" s="18"/>
      <c r="W845" s="24">
        <v>0</v>
      </c>
      <c r="X845" s="24"/>
      <c r="Y845" s="49">
        <v>0</v>
      </c>
      <c r="Z845" s="18"/>
      <c r="AA845" s="89"/>
      <c r="AB845" s="18"/>
      <c r="AC845" s="24">
        <v>0</v>
      </c>
      <c r="AD845" s="24"/>
      <c r="AE845" s="49">
        <v>0</v>
      </c>
      <c r="AF845" s="18"/>
      <c r="AG845" s="18"/>
    </row>
    <row r="846" spans="1:33" ht="110.25">
      <c r="A846" s="8" t="s">
        <v>806</v>
      </c>
      <c r="B846" s="10" t="s">
        <v>693</v>
      </c>
      <c r="C846" s="15" t="s">
        <v>773</v>
      </c>
      <c r="D846" s="18">
        <v>4</v>
      </c>
      <c r="E846" s="24">
        <v>0</v>
      </c>
      <c r="F846" s="24"/>
      <c r="G846" s="24">
        <v>0</v>
      </c>
      <c r="H846" s="18"/>
      <c r="I846" s="18"/>
      <c r="J846" s="18"/>
      <c r="K846" s="24">
        <v>0</v>
      </c>
      <c r="L846" s="24"/>
      <c r="M846" s="49">
        <v>0</v>
      </c>
      <c r="N846" s="41"/>
      <c r="O846" s="41"/>
      <c r="P846" s="18"/>
      <c r="Q846" s="24">
        <v>0</v>
      </c>
      <c r="R846" s="24"/>
      <c r="S846" s="24">
        <v>0</v>
      </c>
      <c r="T846" s="18"/>
      <c r="U846" s="18"/>
      <c r="V846" s="18"/>
      <c r="W846" s="24">
        <v>0</v>
      </c>
      <c r="X846" s="24"/>
      <c r="Y846" s="49">
        <v>0</v>
      </c>
      <c r="Z846" s="18"/>
      <c r="AA846" s="89"/>
      <c r="AB846" s="18"/>
      <c r="AC846" s="24">
        <v>0</v>
      </c>
      <c r="AD846" s="24"/>
      <c r="AE846" s="49">
        <v>0</v>
      </c>
      <c r="AF846" s="18"/>
      <c r="AG846" s="18"/>
    </row>
    <row r="847" spans="1:33" ht="94.5">
      <c r="A847" s="8" t="s">
        <v>806</v>
      </c>
      <c r="B847" s="10" t="s">
        <v>152</v>
      </c>
      <c r="C847" s="15" t="s">
        <v>374</v>
      </c>
      <c r="D847" s="18"/>
      <c r="E847" s="24">
        <v>0</v>
      </c>
      <c r="F847" s="24"/>
      <c r="G847" s="24">
        <v>0</v>
      </c>
      <c r="H847" s="18"/>
      <c r="I847" s="18"/>
      <c r="J847" s="18"/>
      <c r="K847" s="24">
        <v>0</v>
      </c>
      <c r="L847" s="24"/>
      <c r="M847" s="49">
        <v>0</v>
      </c>
      <c r="N847" s="41"/>
      <c r="O847" s="41"/>
      <c r="P847" s="18"/>
      <c r="Q847" s="24">
        <v>0</v>
      </c>
      <c r="R847" s="24"/>
      <c r="S847" s="24">
        <v>0</v>
      </c>
      <c r="T847" s="18"/>
      <c r="U847" s="18"/>
      <c r="V847" s="18"/>
      <c r="W847" s="24">
        <v>0</v>
      </c>
      <c r="X847" s="24"/>
      <c r="Y847" s="49">
        <v>0</v>
      </c>
      <c r="Z847" s="18"/>
      <c r="AA847" s="89"/>
      <c r="AB847" s="18"/>
      <c r="AC847" s="24">
        <v>0</v>
      </c>
      <c r="AD847" s="24"/>
      <c r="AE847" s="49">
        <v>0</v>
      </c>
      <c r="AF847" s="18"/>
      <c r="AG847" s="18"/>
    </row>
    <row r="848" spans="1:33" ht="78.75">
      <c r="A848" s="8" t="s">
        <v>806</v>
      </c>
      <c r="B848" s="10" t="s">
        <v>1681</v>
      </c>
      <c r="C848" s="15" t="s">
        <v>1682</v>
      </c>
      <c r="D848" s="18"/>
      <c r="E848" s="24">
        <v>0</v>
      </c>
      <c r="F848" s="24"/>
      <c r="G848" s="24">
        <v>0</v>
      </c>
      <c r="H848" s="18"/>
      <c r="I848" s="18"/>
      <c r="J848" s="18">
        <v>4</v>
      </c>
      <c r="K848" s="24">
        <v>0.69</v>
      </c>
      <c r="L848" s="24"/>
      <c r="M848" s="49">
        <v>3.80</v>
      </c>
      <c r="N848" s="41"/>
      <c r="O848" s="41"/>
      <c r="P848" s="18"/>
      <c r="Q848" s="24">
        <v>0</v>
      </c>
      <c r="R848" s="24"/>
      <c r="S848" s="24">
        <v>0</v>
      </c>
      <c r="T848" s="18"/>
      <c r="U848" s="18"/>
      <c r="V848" s="18"/>
      <c r="W848" s="24">
        <v>0</v>
      </c>
      <c r="X848" s="24"/>
      <c r="Y848" s="49">
        <v>0</v>
      </c>
      <c r="Z848" s="18"/>
      <c r="AA848" s="89"/>
      <c r="AB848" s="18"/>
      <c r="AC848" s="24">
        <v>0</v>
      </c>
      <c r="AD848" s="24"/>
      <c r="AE848" s="49">
        <v>0</v>
      </c>
      <c r="AF848" s="18"/>
      <c r="AG848" s="18"/>
    </row>
    <row r="849" spans="1:33" ht="141.75">
      <c r="A849" s="8" t="s">
        <v>806</v>
      </c>
      <c r="B849" s="10" t="s">
        <v>153</v>
      </c>
      <c r="C849" s="15" t="s">
        <v>375</v>
      </c>
      <c r="D849" s="18"/>
      <c r="E849" s="24">
        <v>0</v>
      </c>
      <c r="F849" s="24"/>
      <c r="G849" s="24">
        <v>0</v>
      </c>
      <c r="H849" s="18"/>
      <c r="I849" s="18"/>
      <c r="J849" s="18"/>
      <c r="K849" s="24">
        <v>0</v>
      </c>
      <c r="L849" s="24"/>
      <c r="M849" s="49">
        <v>0</v>
      </c>
      <c r="N849" s="41"/>
      <c r="O849" s="41"/>
      <c r="P849" s="18"/>
      <c r="Q849" s="24">
        <v>0</v>
      </c>
      <c r="R849" s="24"/>
      <c r="S849" s="24">
        <v>0</v>
      </c>
      <c r="T849" s="18"/>
      <c r="U849" s="18"/>
      <c r="V849" s="18"/>
      <c r="W849" s="24">
        <v>0</v>
      </c>
      <c r="X849" s="24"/>
      <c r="Y849" s="49">
        <v>0</v>
      </c>
      <c r="Z849" s="18"/>
      <c r="AA849" s="89"/>
      <c r="AB849" s="18"/>
      <c r="AC849" s="24">
        <v>0</v>
      </c>
      <c r="AD849" s="24"/>
      <c r="AE849" s="49">
        <v>0</v>
      </c>
      <c r="AF849" s="18"/>
      <c r="AG849" s="18"/>
    </row>
    <row r="850" spans="1:33" ht="63">
      <c r="A850" s="8" t="s">
        <v>806</v>
      </c>
      <c r="B850" s="10" t="s">
        <v>1683</v>
      </c>
      <c r="C850" s="15" t="s">
        <v>1684</v>
      </c>
      <c r="D850" s="18">
        <v>4</v>
      </c>
      <c r="E850" s="24">
        <v>0</v>
      </c>
      <c r="F850" s="24"/>
      <c r="G850" s="24">
        <v>0.05</v>
      </c>
      <c r="H850" s="18"/>
      <c r="I850" s="18"/>
      <c r="J850" s="18"/>
      <c r="K850" s="24">
        <v>0</v>
      </c>
      <c r="L850" s="24"/>
      <c r="M850" s="49">
        <v>0</v>
      </c>
      <c r="N850" s="41"/>
      <c r="O850" s="41"/>
      <c r="P850" s="18"/>
      <c r="Q850" s="24">
        <v>0</v>
      </c>
      <c r="R850" s="24"/>
      <c r="S850" s="24">
        <v>0</v>
      </c>
      <c r="T850" s="18"/>
      <c r="U850" s="18"/>
      <c r="V850" s="18"/>
      <c r="W850" s="24">
        <v>0</v>
      </c>
      <c r="X850" s="24"/>
      <c r="Y850" s="49">
        <v>0</v>
      </c>
      <c r="Z850" s="18"/>
      <c r="AA850" s="89"/>
      <c r="AB850" s="18"/>
      <c r="AC850" s="24">
        <v>0</v>
      </c>
      <c r="AD850" s="24"/>
      <c r="AE850" s="49">
        <v>0</v>
      </c>
      <c r="AF850" s="18"/>
      <c r="AG850" s="18"/>
    </row>
    <row r="851" spans="1:33" ht="47.25">
      <c r="A851" s="8" t="s">
        <v>806</v>
      </c>
      <c r="B851" s="10" t="s">
        <v>154</v>
      </c>
      <c r="C851" s="15" t="s">
        <v>376</v>
      </c>
      <c r="D851" s="18">
        <v>4</v>
      </c>
      <c r="E851" s="24">
        <v>0.25</v>
      </c>
      <c r="F851" s="24"/>
      <c r="G851" s="24">
        <v>0.15</v>
      </c>
      <c r="H851" s="18"/>
      <c r="I851" s="18"/>
      <c r="J851" s="18"/>
      <c r="K851" s="24">
        <v>0</v>
      </c>
      <c r="L851" s="24"/>
      <c r="M851" s="49">
        <v>0</v>
      </c>
      <c r="N851" s="41"/>
      <c r="O851" s="41"/>
      <c r="P851" s="18"/>
      <c r="Q851" s="24">
        <v>0</v>
      </c>
      <c r="R851" s="24"/>
      <c r="S851" s="24">
        <v>0</v>
      </c>
      <c r="T851" s="18"/>
      <c r="U851" s="18"/>
      <c r="V851" s="18"/>
      <c r="W851" s="24">
        <v>0</v>
      </c>
      <c r="X851" s="24"/>
      <c r="Y851" s="49">
        <v>0</v>
      </c>
      <c r="Z851" s="18"/>
      <c r="AA851" s="89"/>
      <c r="AB851" s="18"/>
      <c r="AC851" s="24">
        <v>0</v>
      </c>
      <c r="AD851" s="24"/>
      <c r="AE851" s="49">
        <v>0</v>
      </c>
      <c r="AF851" s="18"/>
      <c r="AG851" s="18"/>
    </row>
    <row r="852" spans="1:33" ht="63">
      <c r="A852" s="8" t="s">
        <v>806</v>
      </c>
      <c r="B852" s="10" t="s">
        <v>1685</v>
      </c>
      <c r="C852" s="15" t="s">
        <v>1686</v>
      </c>
      <c r="D852" s="18">
        <v>4</v>
      </c>
      <c r="E852" s="24">
        <v>0</v>
      </c>
      <c r="F852" s="24"/>
      <c r="G852" s="24">
        <v>0.55000000000000004</v>
      </c>
      <c r="H852" s="18"/>
      <c r="I852" s="18"/>
      <c r="J852" s="18"/>
      <c r="K852" s="24">
        <v>0</v>
      </c>
      <c r="L852" s="24"/>
      <c r="M852" s="49">
        <v>0</v>
      </c>
      <c r="N852" s="41"/>
      <c r="O852" s="41"/>
      <c r="P852" s="18"/>
      <c r="Q852" s="24">
        <v>0</v>
      </c>
      <c r="R852" s="24"/>
      <c r="S852" s="24">
        <v>0</v>
      </c>
      <c r="T852" s="18"/>
      <c r="U852" s="18"/>
      <c r="V852" s="18"/>
      <c r="W852" s="24">
        <v>0</v>
      </c>
      <c r="X852" s="24"/>
      <c r="Y852" s="49">
        <v>0</v>
      </c>
      <c r="Z852" s="18"/>
      <c r="AA852" s="89"/>
      <c r="AB852" s="18"/>
      <c r="AC852" s="24">
        <v>0</v>
      </c>
      <c r="AD852" s="24"/>
      <c r="AE852" s="49">
        <v>0</v>
      </c>
      <c r="AF852" s="18"/>
      <c r="AG852" s="18"/>
    </row>
    <row r="853" spans="1:33" ht="63">
      <c r="A853" s="8" t="s">
        <v>806</v>
      </c>
      <c r="B853" s="10" t="s">
        <v>1687</v>
      </c>
      <c r="C853" s="15" t="s">
        <v>1688</v>
      </c>
      <c r="D853" s="18"/>
      <c r="E853" s="24">
        <v>0</v>
      </c>
      <c r="F853" s="24"/>
      <c r="G853" s="24">
        <v>0</v>
      </c>
      <c r="H853" s="18"/>
      <c r="I853" s="18"/>
      <c r="J853" s="18"/>
      <c r="K853" s="24">
        <v>0</v>
      </c>
      <c r="L853" s="24"/>
      <c r="M853" s="49">
        <v>0</v>
      </c>
      <c r="N853" s="41"/>
      <c r="O853" s="41"/>
      <c r="P853" s="18"/>
      <c r="Q853" s="24">
        <v>0</v>
      </c>
      <c r="R853" s="24"/>
      <c r="S853" s="24">
        <v>0</v>
      </c>
      <c r="T853" s="18"/>
      <c r="U853" s="18"/>
      <c r="V853" s="18">
        <v>4</v>
      </c>
      <c r="W853" s="24">
        <v>0</v>
      </c>
      <c r="X853" s="24"/>
      <c r="Y853" s="49">
        <v>1.1000000000000001</v>
      </c>
      <c r="Z853" s="18"/>
      <c r="AA853" s="89"/>
      <c r="AB853" s="18"/>
      <c r="AC853" s="24">
        <v>0</v>
      </c>
      <c r="AD853" s="24"/>
      <c r="AE853" s="49">
        <v>0</v>
      </c>
      <c r="AF853" s="18"/>
      <c r="AG853" s="18"/>
    </row>
    <row r="854" spans="1:33" ht="94.5">
      <c r="A854" s="8" t="s">
        <v>806</v>
      </c>
      <c r="B854" s="10" t="s">
        <v>1689</v>
      </c>
      <c r="C854" s="15" t="s">
        <v>1690</v>
      </c>
      <c r="D854" s="18"/>
      <c r="E854" s="24">
        <v>0</v>
      </c>
      <c r="F854" s="24"/>
      <c r="G854" s="24">
        <v>0</v>
      </c>
      <c r="H854" s="18"/>
      <c r="I854" s="18"/>
      <c r="J854" s="18"/>
      <c r="K854" s="24">
        <v>0</v>
      </c>
      <c r="L854" s="24"/>
      <c r="M854" s="49">
        <v>0</v>
      </c>
      <c r="N854" s="41"/>
      <c r="O854" s="41"/>
      <c r="P854" s="18">
        <v>4</v>
      </c>
      <c r="Q854" s="24">
        <v>0</v>
      </c>
      <c r="R854" s="24"/>
      <c r="S854" s="24">
        <v>1</v>
      </c>
      <c r="T854" s="18"/>
      <c r="U854" s="18"/>
      <c r="V854" s="18"/>
      <c r="W854" s="24">
        <v>0</v>
      </c>
      <c r="X854" s="24"/>
      <c r="Y854" s="49">
        <v>0</v>
      </c>
      <c r="Z854" s="18"/>
      <c r="AA854" s="89"/>
      <c r="AB854" s="18"/>
      <c r="AC854" s="24">
        <v>0</v>
      </c>
      <c r="AD854" s="24"/>
      <c r="AE854" s="49">
        <v>0</v>
      </c>
      <c r="AF854" s="18"/>
      <c r="AG854" s="18"/>
    </row>
    <row r="855" spans="1:33" ht="78.75">
      <c r="A855" s="8" t="s">
        <v>806</v>
      </c>
      <c r="B855" s="10" t="s">
        <v>1691</v>
      </c>
      <c r="C855" s="15" t="s">
        <v>1692</v>
      </c>
      <c r="D855" s="18"/>
      <c r="E855" s="24">
        <v>0</v>
      </c>
      <c r="F855" s="24"/>
      <c r="G855" s="24">
        <v>0</v>
      </c>
      <c r="H855" s="18"/>
      <c r="I855" s="18"/>
      <c r="J855" s="18"/>
      <c r="K855" s="24">
        <v>0</v>
      </c>
      <c r="L855" s="24"/>
      <c r="M855" s="49">
        <v>0</v>
      </c>
      <c r="N855" s="41"/>
      <c r="O855" s="41"/>
      <c r="P855" s="18">
        <v>4</v>
      </c>
      <c r="Q855" s="24">
        <v>0.10</v>
      </c>
      <c r="R855" s="24"/>
      <c r="S855" s="24">
        <v>0.65</v>
      </c>
      <c r="T855" s="18"/>
      <c r="U855" s="18"/>
      <c r="V855" s="18"/>
      <c r="W855" s="24">
        <v>0</v>
      </c>
      <c r="X855" s="24"/>
      <c r="Y855" s="49">
        <v>0</v>
      </c>
      <c r="Z855" s="18"/>
      <c r="AA855" s="89"/>
      <c r="AB855" s="18"/>
      <c r="AC855" s="24">
        <v>0</v>
      </c>
      <c r="AD855" s="24"/>
      <c r="AE855" s="49">
        <v>0</v>
      </c>
      <c r="AF855" s="18"/>
      <c r="AG855" s="18"/>
    </row>
    <row r="856" spans="1:33" ht="47.25">
      <c r="A856" s="8" t="s">
        <v>806</v>
      </c>
      <c r="B856" s="10" t="s">
        <v>1693</v>
      </c>
      <c r="C856" s="15" t="s">
        <v>1694</v>
      </c>
      <c r="D856" s="18">
        <v>4</v>
      </c>
      <c r="E856" s="24">
        <v>0.40</v>
      </c>
      <c r="F856" s="24"/>
      <c r="G856" s="24">
        <v>0.80</v>
      </c>
      <c r="H856" s="18"/>
      <c r="I856" s="18"/>
      <c r="J856" s="18"/>
      <c r="K856" s="24">
        <v>0</v>
      </c>
      <c r="L856" s="24"/>
      <c r="M856" s="49">
        <v>0</v>
      </c>
      <c r="N856" s="41"/>
      <c r="O856" s="41"/>
      <c r="P856" s="18"/>
      <c r="Q856" s="24">
        <v>0</v>
      </c>
      <c r="R856" s="24"/>
      <c r="S856" s="24">
        <v>0</v>
      </c>
      <c r="T856" s="18"/>
      <c r="U856" s="18"/>
      <c r="V856" s="18"/>
      <c r="W856" s="24">
        <v>0</v>
      </c>
      <c r="X856" s="24"/>
      <c r="Y856" s="49">
        <v>0</v>
      </c>
      <c r="Z856" s="18"/>
      <c r="AA856" s="89"/>
      <c r="AB856" s="18"/>
      <c r="AC856" s="24">
        <v>0</v>
      </c>
      <c r="AD856" s="24"/>
      <c r="AE856" s="49">
        <v>0</v>
      </c>
      <c r="AF856" s="18"/>
      <c r="AG856" s="18"/>
    </row>
    <row r="857" spans="1:33" ht="78.75">
      <c r="A857" s="8" t="s">
        <v>806</v>
      </c>
      <c r="B857" s="10" t="s">
        <v>1695</v>
      </c>
      <c r="C857" s="15" t="s">
        <v>1696</v>
      </c>
      <c r="D857" s="18">
        <v>4</v>
      </c>
      <c r="E857" s="24">
        <v>0.40</v>
      </c>
      <c r="F857" s="24"/>
      <c r="G857" s="24">
        <v>0.40</v>
      </c>
      <c r="H857" s="18"/>
      <c r="I857" s="18"/>
      <c r="J857" s="18"/>
      <c r="K857" s="24">
        <v>0</v>
      </c>
      <c r="L857" s="24"/>
      <c r="M857" s="49">
        <v>0</v>
      </c>
      <c r="N857" s="41"/>
      <c r="O857" s="41"/>
      <c r="P857" s="18"/>
      <c r="Q857" s="24">
        <v>0</v>
      </c>
      <c r="R857" s="24"/>
      <c r="S857" s="24">
        <v>0</v>
      </c>
      <c r="T857" s="18"/>
      <c r="U857" s="18"/>
      <c r="V857" s="18"/>
      <c r="W857" s="24">
        <v>0</v>
      </c>
      <c r="X857" s="24"/>
      <c r="Y857" s="49">
        <v>0</v>
      </c>
      <c r="Z857" s="18"/>
      <c r="AA857" s="89"/>
      <c r="AB857" s="18"/>
      <c r="AC857" s="24">
        <v>0</v>
      </c>
      <c r="AD857" s="24"/>
      <c r="AE857" s="49">
        <v>0</v>
      </c>
      <c r="AF857" s="18"/>
      <c r="AG857" s="18"/>
    </row>
    <row r="858" spans="1:33" ht="63">
      <c r="A858" s="8" t="s">
        <v>806</v>
      </c>
      <c r="B858" s="10" t="s">
        <v>1697</v>
      </c>
      <c r="C858" s="15" t="s">
        <v>1698</v>
      </c>
      <c r="D858" s="18">
        <v>4</v>
      </c>
      <c r="E858" s="24">
        <v>0.25</v>
      </c>
      <c r="F858" s="24"/>
      <c r="G858" s="24">
        <v>0.06</v>
      </c>
      <c r="H858" s="18"/>
      <c r="I858" s="18"/>
      <c r="J858" s="18"/>
      <c r="K858" s="24">
        <v>0</v>
      </c>
      <c r="L858" s="24"/>
      <c r="M858" s="49">
        <v>0</v>
      </c>
      <c r="N858" s="41"/>
      <c r="O858" s="41"/>
      <c r="P858" s="18"/>
      <c r="Q858" s="24">
        <v>0</v>
      </c>
      <c r="R858" s="24"/>
      <c r="S858" s="24">
        <v>0</v>
      </c>
      <c r="T858" s="18"/>
      <c r="U858" s="18"/>
      <c r="V858" s="18"/>
      <c r="W858" s="24">
        <v>0</v>
      </c>
      <c r="X858" s="24"/>
      <c r="Y858" s="49">
        <v>0</v>
      </c>
      <c r="Z858" s="18"/>
      <c r="AA858" s="89"/>
      <c r="AB858" s="18"/>
      <c r="AC858" s="24">
        <v>0</v>
      </c>
      <c r="AD858" s="24"/>
      <c r="AE858" s="49">
        <v>0</v>
      </c>
      <c r="AF858" s="18"/>
      <c r="AG858" s="18"/>
    </row>
    <row r="859" spans="1:33" ht="94.5">
      <c r="A859" s="8" t="s">
        <v>806</v>
      </c>
      <c r="B859" s="10" t="s">
        <v>234</v>
      </c>
      <c r="C859" s="15" t="s">
        <v>2554</v>
      </c>
      <c r="D859" s="18"/>
      <c r="E859" s="24">
        <v>0</v>
      </c>
      <c r="F859" s="24"/>
      <c r="G859" s="24">
        <v>0</v>
      </c>
      <c r="H859" s="18"/>
      <c r="I859" s="18"/>
      <c r="J859" s="18"/>
      <c r="K859" s="24">
        <v>0</v>
      </c>
      <c r="L859" s="24"/>
      <c r="M859" s="49">
        <v>0</v>
      </c>
      <c r="N859" s="41"/>
      <c r="O859" s="41"/>
      <c r="P859" s="18"/>
      <c r="Q859" s="24">
        <v>0</v>
      </c>
      <c r="R859" s="24"/>
      <c r="S859" s="24">
        <v>0</v>
      </c>
      <c r="T859" s="18"/>
      <c r="U859" s="18"/>
      <c r="V859" s="18"/>
      <c r="W859" s="24">
        <v>0</v>
      </c>
      <c r="X859" s="24"/>
      <c r="Y859" s="49">
        <v>0</v>
      </c>
      <c r="Z859" s="18"/>
      <c r="AA859" s="89"/>
      <c r="AB859" s="18">
        <v>4</v>
      </c>
      <c r="AC859" s="24">
        <v>0</v>
      </c>
      <c r="AD859" s="24"/>
      <c r="AE859" s="49">
        <v>8</v>
      </c>
      <c r="AF859" s="18"/>
      <c r="AG859" s="18"/>
    </row>
    <row r="860" spans="1:33" ht="78.75">
      <c r="A860" s="8" t="s">
        <v>806</v>
      </c>
      <c r="B860" s="10" t="s">
        <v>1699</v>
      </c>
      <c r="C860" s="15" t="s">
        <v>1700</v>
      </c>
      <c r="D860" s="18">
        <v>4</v>
      </c>
      <c r="E860" s="24">
        <v>0.10</v>
      </c>
      <c r="F860" s="24"/>
      <c r="G860" s="24">
        <v>0.70</v>
      </c>
      <c r="H860" s="18"/>
      <c r="I860" s="18"/>
      <c r="J860" s="18"/>
      <c r="K860" s="24">
        <v>0</v>
      </c>
      <c r="L860" s="24"/>
      <c r="M860" s="49">
        <v>0</v>
      </c>
      <c r="N860" s="41"/>
      <c r="O860" s="41"/>
      <c r="P860" s="18"/>
      <c r="Q860" s="24">
        <v>0</v>
      </c>
      <c r="R860" s="24"/>
      <c r="S860" s="24">
        <v>0</v>
      </c>
      <c r="T860" s="18"/>
      <c r="U860" s="18"/>
      <c r="V860" s="18"/>
      <c r="W860" s="24">
        <v>0</v>
      </c>
      <c r="X860" s="24"/>
      <c r="Y860" s="49">
        <v>0</v>
      </c>
      <c r="Z860" s="18"/>
      <c r="AA860" s="89"/>
      <c r="AB860" s="18"/>
      <c r="AC860" s="24">
        <v>0</v>
      </c>
      <c r="AD860" s="24"/>
      <c r="AE860" s="49">
        <v>0</v>
      </c>
      <c r="AF860" s="18"/>
      <c r="AG860" s="18"/>
    </row>
    <row r="861" spans="1:33" ht="94.5">
      <c r="A861" s="8" t="s">
        <v>806</v>
      </c>
      <c r="B861" s="10" t="s">
        <v>235</v>
      </c>
      <c r="C861" s="15" t="s">
        <v>2555</v>
      </c>
      <c r="D861" s="18"/>
      <c r="E861" s="24">
        <v>0</v>
      </c>
      <c r="F861" s="24"/>
      <c r="G861" s="24">
        <v>0</v>
      </c>
      <c r="H861" s="18"/>
      <c r="I861" s="18"/>
      <c r="J861" s="18"/>
      <c r="K861" s="24">
        <v>0</v>
      </c>
      <c r="L861" s="24"/>
      <c r="M861" s="49">
        <v>0</v>
      </c>
      <c r="N861" s="41"/>
      <c r="O861" s="41"/>
      <c r="P861" s="18"/>
      <c r="Q861" s="24">
        <v>0</v>
      </c>
      <c r="R861" s="24"/>
      <c r="S861" s="24">
        <v>0</v>
      </c>
      <c r="T861" s="18"/>
      <c r="U861" s="18"/>
      <c r="V861" s="18"/>
      <c r="W861" s="24">
        <v>0</v>
      </c>
      <c r="X861" s="24"/>
      <c r="Y861" s="49">
        <v>0</v>
      </c>
      <c r="Z861" s="18"/>
      <c r="AA861" s="89"/>
      <c r="AB861" s="18">
        <v>4</v>
      </c>
      <c r="AC861" s="24">
        <v>0</v>
      </c>
      <c r="AD861" s="24"/>
      <c r="AE861" s="49">
        <v>6.5</v>
      </c>
      <c r="AF861" s="18"/>
      <c r="AG861" s="18"/>
    </row>
    <row r="862" spans="1:33" ht="47.25">
      <c r="A862" s="8" t="s">
        <v>806</v>
      </c>
      <c r="B862" s="10" t="s">
        <v>1701</v>
      </c>
      <c r="C862" s="15" t="s">
        <v>1702</v>
      </c>
      <c r="D862" s="18"/>
      <c r="E862" s="24">
        <v>0</v>
      </c>
      <c r="F862" s="24"/>
      <c r="G862" s="24">
        <v>0</v>
      </c>
      <c r="H862" s="18"/>
      <c r="I862" s="18"/>
      <c r="J862" s="18">
        <v>4</v>
      </c>
      <c r="K862" s="24">
        <v>0</v>
      </c>
      <c r="L862" s="24"/>
      <c r="M862" s="49">
        <v>0</v>
      </c>
      <c r="N862" s="41"/>
      <c r="O862" s="41"/>
      <c r="P862" s="18"/>
      <c r="Q862" s="24">
        <v>0</v>
      </c>
      <c r="R862" s="24"/>
      <c r="S862" s="24">
        <v>0</v>
      </c>
      <c r="T862" s="18"/>
      <c r="U862" s="18"/>
      <c r="V862" s="18"/>
      <c r="W862" s="24">
        <v>0</v>
      </c>
      <c r="X862" s="24"/>
      <c r="Y862" s="49">
        <v>0</v>
      </c>
      <c r="Z862" s="18"/>
      <c r="AA862" s="89"/>
      <c r="AB862" s="18"/>
      <c r="AC862" s="24">
        <v>0</v>
      </c>
      <c r="AD862" s="24"/>
      <c r="AE862" s="49">
        <v>0</v>
      </c>
      <c r="AF862" s="18"/>
      <c r="AG862" s="18"/>
    </row>
    <row r="863" spans="1:33" ht="78.75">
      <c r="A863" s="8" t="s">
        <v>806</v>
      </c>
      <c r="B863" s="10" t="s">
        <v>1703</v>
      </c>
      <c r="C863" s="15" t="s">
        <v>1704</v>
      </c>
      <c r="D863" s="18">
        <v>4</v>
      </c>
      <c r="E863" s="24">
        <v>0</v>
      </c>
      <c r="F863" s="24"/>
      <c r="G863" s="24">
        <v>0.12</v>
      </c>
      <c r="H863" s="18"/>
      <c r="I863" s="18"/>
      <c r="J863" s="18"/>
      <c r="K863" s="24">
        <v>0</v>
      </c>
      <c r="L863" s="24"/>
      <c r="M863" s="49">
        <v>0</v>
      </c>
      <c r="N863" s="41"/>
      <c r="O863" s="41"/>
      <c r="P863" s="18"/>
      <c r="Q863" s="24">
        <v>0</v>
      </c>
      <c r="R863" s="24"/>
      <c r="S863" s="24">
        <v>0</v>
      </c>
      <c r="T863" s="18"/>
      <c r="U863" s="18"/>
      <c r="V863" s="18"/>
      <c r="W863" s="24">
        <v>0</v>
      </c>
      <c r="X863" s="24"/>
      <c r="Y863" s="49">
        <v>0</v>
      </c>
      <c r="Z863" s="18"/>
      <c r="AA863" s="89"/>
      <c r="AB863" s="18"/>
      <c r="AC863" s="24">
        <v>0</v>
      </c>
      <c r="AD863" s="24"/>
      <c r="AE863" s="49">
        <v>0</v>
      </c>
      <c r="AF863" s="18"/>
      <c r="AG863" s="18"/>
    </row>
    <row r="864" spans="1:33" ht="47.25">
      <c r="A864" s="8" t="s">
        <v>806</v>
      </c>
      <c r="B864" s="10" t="s">
        <v>1705</v>
      </c>
      <c r="C864" s="15" t="s">
        <v>2556</v>
      </c>
      <c r="D864" s="18">
        <v>4</v>
      </c>
      <c r="E864" s="24">
        <v>0.16</v>
      </c>
      <c r="F864" s="24"/>
      <c r="G864" s="24">
        <v>0.99</v>
      </c>
      <c r="H864" s="18"/>
      <c r="I864" s="18"/>
      <c r="J864" s="18"/>
      <c r="K864" s="24">
        <v>0</v>
      </c>
      <c r="L864" s="24"/>
      <c r="M864" s="49">
        <v>0</v>
      </c>
      <c r="N864" s="41"/>
      <c r="O864" s="41"/>
      <c r="P864" s="18"/>
      <c r="Q864" s="24">
        <v>0</v>
      </c>
      <c r="R864" s="24"/>
      <c r="S864" s="24">
        <v>0</v>
      </c>
      <c r="T864" s="18"/>
      <c r="U864" s="18"/>
      <c r="V864" s="18"/>
      <c r="W864" s="24">
        <v>0</v>
      </c>
      <c r="X864" s="24"/>
      <c r="Y864" s="49">
        <v>0</v>
      </c>
      <c r="Z864" s="18"/>
      <c r="AA864" s="89"/>
      <c r="AB864" s="18"/>
      <c r="AC864" s="24">
        <v>0</v>
      </c>
      <c r="AD864" s="24"/>
      <c r="AE864" s="49">
        <v>0</v>
      </c>
      <c r="AF864" s="18"/>
      <c r="AG864" s="18"/>
    </row>
    <row r="865" spans="1:33" ht="94.5">
      <c r="A865" s="8" t="s">
        <v>806</v>
      </c>
      <c r="B865" s="10" t="s">
        <v>1706</v>
      </c>
      <c r="C865" s="15" t="s">
        <v>2557</v>
      </c>
      <c r="D865" s="18"/>
      <c r="E865" s="24">
        <v>0</v>
      </c>
      <c r="F865" s="24"/>
      <c r="G865" s="24">
        <v>0</v>
      </c>
      <c r="H865" s="18"/>
      <c r="I865" s="18"/>
      <c r="J865" s="18">
        <v>4</v>
      </c>
      <c r="K865" s="24">
        <v>0.25</v>
      </c>
      <c r="L865" s="24"/>
      <c r="M865" s="49">
        <v>0.80</v>
      </c>
      <c r="N865" s="41"/>
      <c r="O865" s="41"/>
      <c r="P865" s="18"/>
      <c r="Q865" s="24">
        <v>0</v>
      </c>
      <c r="R865" s="24"/>
      <c r="S865" s="24">
        <v>0</v>
      </c>
      <c r="T865" s="18"/>
      <c r="U865" s="18"/>
      <c r="V865" s="18"/>
      <c r="W865" s="24">
        <v>0</v>
      </c>
      <c r="X865" s="24"/>
      <c r="Y865" s="49">
        <v>0</v>
      </c>
      <c r="Z865" s="18"/>
      <c r="AA865" s="89"/>
      <c r="AB865" s="18"/>
      <c r="AC865" s="24">
        <v>0</v>
      </c>
      <c r="AD865" s="24"/>
      <c r="AE865" s="49">
        <v>0</v>
      </c>
      <c r="AF865" s="18"/>
      <c r="AG865" s="18"/>
    </row>
    <row r="866" spans="1:33" ht="78.75">
      <c r="A866" s="8" t="s">
        <v>806</v>
      </c>
      <c r="B866" s="10" t="s">
        <v>1707</v>
      </c>
      <c r="C866" s="15" t="s">
        <v>2558</v>
      </c>
      <c r="D866" s="18"/>
      <c r="E866" s="24">
        <v>0</v>
      </c>
      <c r="F866" s="24"/>
      <c r="G866" s="24">
        <v>0</v>
      </c>
      <c r="H866" s="18"/>
      <c r="I866" s="18"/>
      <c r="J866" s="18">
        <v>4</v>
      </c>
      <c r="K866" s="24">
        <v>0.25</v>
      </c>
      <c r="L866" s="24"/>
      <c r="M866" s="49">
        <v>0.75</v>
      </c>
      <c r="N866" s="41"/>
      <c r="O866" s="41"/>
      <c r="P866" s="18"/>
      <c r="Q866" s="24">
        <v>0</v>
      </c>
      <c r="R866" s="24"/>
      <c r="S866" s="24">
        <v>0</v>
      </c>
      <c r="T866" s="18"/>
      <c r="U866" s="18"/>
      <c r="V866" s="18"/>
      <c r="W866" s="24">
        <v>0</v>
      </c>
      <c r="X866" s="24"/>
      <c r="Y866" s="49">
        <v>0</v>
      </c>
      <c r="Z866" s="18"/>
      <c r="AA866" s="89"/>
      <c r="AB866" s="18"/>
      <c r="AC866" s="24">
        <v>0</v>
      </c>
      <c r="AD866" s="24"/>
      <c r="AE866" s="49">
        <v>0</v>
      </c>
      <c r="AF866" s="18"/>
      <c r="AG866" s="18"/>
    </row>
    <row r="867" spans="1:33" ht="78.75">
      <c r="A867" s="8" t="s">
        <v>806</v>
      </c>
      <c r="B867" s="10" t="s">
        <v>1708</v>
      </c>
      <c r="C867" s="15" t="s">
        <v>2559</v>
      </c>
      <c r="D867" s="18"/>
      <c r="E867" s="24">
        <v>0</v>
      </c>
      <c r="F867" s="24"/>
      <c r="G867" s="24">
        <v>0</v>
      </c>
      <c r="H867" s="18"/>
      <c r="I867" s="18"/>
      <c r="J867" s="18">
        <v>4</v>
      </c>
      <c r="K867" s="24">
        <v>0.80</v>
      </c>
      <c r="L867" s="24"/>
      <c r="M867" s="49">
        <v>0.40</v>
      </c>
      <c r="N867" s="41"/>
      <c r="O867" s="41"/>
      <c r="P867" s="18"/>
      <c r="Q867" s="24">
        <v>0</v>
      </c>
      <c r="R867" s="24"/>
      <c r="S867" s="24">
        <v>0</v>
      </c>
      <c r="T867" s="18"/>
      <c r="U867" s="18"/>
      <c r="V867" s="18"/>
      <c r="W867" s="24">
        <v>0</v>
      </c>
      <c r="X867" s="24"/>
      <c r="Y867" s="49">
        <v>0</v>
      </c>
      <c r="Z867" s="18"/>
      <c r="AA867" s="89"/>
      <c r="AB867" s="18"/>
      <c r="AC867" s="24">
        <v>0</v>
      </c>
      <c r="AD867" s="24"/>
      <c r="AE867" s="49">
        <v>0</v>
      </c>
      <c r="AF867" s="18"/>
      <c r="AG867" s="18"/>
    </row>
    <row r="868" spans="1:33" ht="78.75">
      <c r="A868" s="8" t="s">
        <v>806</v>
      </c>
      <c r="B868" s="10" t="s">
        <v>1709</v>
      </c>
      <c r="C868" s="15" t="s">
        <v>2560</v>
      </c>
      <c r="D868" s="18"/>
      <c r="E868" s="24">
        <v>0</v>
      </c>
      <c r="F868" s="24"/>
      <c r="G868" s="24">
        <v>0</v>
      </c>
      <c r="H868" s="18"/>
      <c r="I868" s="18"/>
      <c r="J868" s="18">
        <v>4</v>
      </c>
      <c r="K868" s="24">
        <v>0.25</v>
      </c>
      <c r="L868" s="24"/>
      <c r="M868" s="49">
        <v>0.45</v>
      </c>
      <c r="N868" s="41"/>
      <c r="O868" s="41"/>
      <c r="P868" s="18"/>
      <c r="Q868" s="24">
        <v>0</v>
      </c>
      <c r="R868" s="24"/>
      <c r="S868" s="24">
        <v>0</v>
      </c>
      <c r="T868" s="18"/>
      <c r="U868" s="18"/>
      <c r="V868" s="18"/>
      <c r="W868" s="24">
        <v>0</v>
      </c>
      <c r="X868" s="24"/>
      <c r="Y868" s="49">
        <v>0</v>
      </c>
      <c r="Z868" s="18"/>
      <c r="AA868" s="89"/>
      <c r="AB868" s="18"/>
      <c r="AC868" s="24">
        <v>0</v>
      </c>
      <c r="AD868" s="24"/>
      <c r="AE868" s="49">
        <v>0</v>
      </c>
      <c r="AF868" s="18"/>
      <c r="AG868" s="18"/>
    </row>
    <row r="869" spans="1:33" ht="47.25">
      <c r="A869" s="8" t="s">
        <v>806</v>
      </c>
      <c r="B869" s="10" t="s">
        <v>1710</v>
      </c>
      <c r="C869" s="15" t="s">
        <v>1711</v>
      </c>
      <c r="D869" s="18">
        <v>4</v>
      </c>
      <c r="E869" s="24">
        <v>0.25</v>
      </c>
      <c r="F869" s="24"/>
      <c r="G869" s="24">
        <v>0.05</v>
      </c>
      <c r="H869" s="18"/>
      <c r="I869" s="18"/>
      <c r="J869" s="18"/>
      <c r="K869" s="24">
        <v>0</v>
      </c>
      <c r="L869" s="24"/>
      <c r="M869" s="49">
        <v>0</v>
      </c>
      <c r="N869" s="41"/>
      <c r="O869" s="41"/>
      <c r="P869" s="18"/>
      <c r="Q869" s="24">
        <v>0</v>
      </c>
      <c r="R869" s="24"/>
      <c r="S869" s="24">
        <v>0</v>
      </c>
      <c r="T869" s="18"/>
      <c r="U869" s="18"/>
      <c r="V869" s="18"/>
      <c r="W869" s="24">
        <v>0</v>
      </c>
      <c r="X869" s="24"/>
      <c r="Y869" s="49">
        <v>0</v>
      </c>
      <c r="Z869" s="18"/>
      <c r="AA869" s="89"/>
      <c r="AB869" s="18"/>
      <c r="AC869" s="24">
        <v>0</v>
      </c>
      <c r="AD869" s="24"/>
      <c r="AE869" s="49">
        <v>0</v>
      </c>
      <c r="AF869" s="18"/>
      <c r="AG869" s="18"/>
    </row>
    <row r="870" spans="1:33" ht="78.75">
      <c r="A870" s="8" t="s">
        <v>806</v>
      </c>
      <c r="B870" s="10" t="s">
        <v>1712</v>
      </c>
      <c r="C870" s="15" t="s">
        <v>1713</v>
      </c>
      <c r="D870" s="18">
        <v>4</v>
      </c>
      <c r="E870" s="24">
        <v>0.25</v>
      </c>
      <c r="F870" s="24"/>
      <c r="G870" s="24">
        <v>0.15</v>
      </c>
      <c r="H870" s="18"/>
      <c r="I870" s="18"/>
      <c r="J870" s="18"/>
      <c r="K870" s="24">
        <v>0</v>
      </c>
      <c r="L870" s="24"/>
      <c r="M870" s="49">
        <v>0</v>
      </c>
      <c r="N870" s="41"/>
      <c r="O870" s="41"/>
      <c r="P870" s="18"/>
      <c r="Q870" s="24">
        <v>0</v>
      </c>
      <c r="R870" s="24"/>
      <c r="S870" s="24">
        <v>0</v>
      </c>
      <c r="T870" s="18"/>
      <c r="U870" s="18"/>
      <c r="V870" s="18"/>
      <c r="W870" s="24">
        <v>0</v>
      </c>
      <c r="X870" s="24"/>
      <c r="Y870" s="49">
        <v>0</v>
      </c>
      <c r="Z870" s="18"/>
      <c r="AA870" s="89"/>
      <c r="AB870" s="18"/>
      <c r="AC870" s="24">
        <v>0</v>
      </c>
      <c r="AD870" s="24"/>
      <c r="AE870" s="49">
        <v>0</v>
      </c>
      <c r="AF870" s="18"/>
      <c r="AG870" s="18"/>
    </row>
    <row r="871" spans="1:33" ht="78.75">
      <c r="A871" s="8" t="s">
        <v>806</v>
      </c>
      <c r="B871" s="10" t="s">
        <v>1714</v>
      </c>
      <c r="C871" s="15" t="s">
        <v>2561</v>
      </c>
      <c r="D871" s="18"/>
      <c r="E871" s="24">
        <v>0</v>
      </c>
      <c r="F871" s="24"/>
      <c r="G871" s="24">
        <v>0</v>
      </c>
      <c r="H871" s="18"/>
      <c r="I871" s="18"/>
      <c r="J871" s="18">
        <v>4</v>
      </c>
      <c r="K871" s="24">
        <v>0.25</v>
      </c>
      <c r="L871" s="24"/>
      <c r="M871" s="49">
        <v>0.85</v>
      </c>
      <c r="N871" s="41"/>
      <c r="O871" s="41"/>
      <c r="P871" s="18"/>
      <c r="Q871" s="24">
        <v>0</v>
      </c>
      <c r="R871" s="24"/>
      <c r="S871" s="24">
        <v>0</v>
      </c>
      <c r="T871" s="18"/>
      <c r="U871" s="18"/>
      <c r="V871" s="18"/>
      <c r="W871" s="24">
        <v>0</v>
      </c>
      <c r="X871" s="24"/>
      <c r="Y871" s="49">
        <v>0</v>
      </c>
      <c r="Z871" s="18"/>
      <c r="AA871" s="89"/>
      <c r="AB871" s="18"/>
      <c r="AC871" s="24">
        <v>0</v>
      </c>
      <c r="AD871" s="24"/>
      <c r="AE871" s="49">
        <v>0</v>
      </c>
      <c r="AF871" s="18"/>
      <c r="AG871" s="18"/>
    </row>
    <row r="872" spans="1:33" ht="78.75">
      <c r="A872" s="8" t="s">
        <v>806</v>
      </c>
      <c r="B872" s="10" t="s">
        <v>1715</v>
      </c>
      <c r="C872" s="15" t="s">
        <v>1716</v>
      </c>
      <c r="D872" s="18"/>
      <c r="E872" s="24">
        <v>0</v>
      </c>
      <c r="F872" s="24"/>
      <c r="G872" s="24">
        <v>0</v>
      </c>
      <c r="H872" s="18"/>
      <c r="I872" s="18"/>
      <c r="J872" s="18"/>
      <c r="K872" s="24">
        <v>0</v>
      </c>
      <c r="L872" s="24"/>
      <c r="M872" s="49">
        <v>0</v>
      </c>
      <c r="N872" s="41"/>
      <c r="O872" s="41"/>
      <c r="P872" s="18">
        <v>4</v>
      </c>
      <c r="Q872" s="24">
        <v>0</v>
      </c>
      <c r="R872" s="24"/>
      <c r="S872" s="24">
        <v>0.04</v>
      </c>
      <c r="T872" s="18"/>
      <c r="U872" s="18"/>
      <c r="V872" s="18"/>
      <c r="W872" s="24">
        <v>0</v>
      </c>
      <c r="X872" s="24"/>
      <c r="Y872" s="49">
        <v>0</v>
      </c>
      <c r="Z872" s="18"/>
      <c r="AA872" s="89"/>
      <c r="AB872" s="18"/>
      <c r="AC872" s="24">
        <v>0</v>
      </c>
      <c r="AD872" s="24"/>
      <c r="AE872" s="49">
        <v>0</v>
      </c>
      <c r="AF872" s="18"/>
      <c r="AG872" s="18"/>
    </row>
    <row r="873" spans="1:33" ht="31.5">
      <c r="A873" s="8" t="s">
        <v>806</v>
      </c>
      <c r="B873" s="10" t="s">
        <v>1717</v>
      </c>
      <c r="C873" s="15" t="s">
        <v>1718</v>
      </c>
      <c r="D873" s="18">
        <v>4</v>
      </c>
      <c r="E873" s="24">
        <v>0</v>
      </c>
      <c r="F873" s="24"/>
      <c r="G873" s="24">
        <v>0.035000000000000003</v>
      </c>
      <c r="H873" s="18"/>
      <c r="I873" s="18"/>
      <c r="J873" s="18"/>
      <c r="K873" s="24">
        <v>0</v>
      </c>
      <c r="L873" s="24"/>
      <c r="M873" s="49">
        <v>0</v>
      </c>
      <c r="N873" s="41"/>
      <c r="O873" s="41"/>
      <c r="P873" s="18"/>
      <c r="Q873" s="24">
        <v>0</v>
      </c>
      <c r="R873" s="24"/>
      <c r="S873" s="24">
        <v>0</v>
      </c>
      <c r="T873" s="18"/>
      <c r="U873" s="18"/>
      <c r="V873" s="18"/>
      <c r="W873" s="24">
        <v>0</v>
      </c>
      <c r="X873" s="24"/>
      <c r="Y873" s="49">
        <v>0</v>
      </c>
      <c r="Z873" s="18"/>
      <c r="AA873" s="89"/>
      <c r="AB873" s="18"/>
      <c r="AC873" s="24">
        <v>0</v>
      </c>
      <c r="AD873" s="24"/>
      <c r="AE873" s="49">
        <v>0</v>
      </c>
      <c r="AF873" s="18"/>
      <c r="AG873" s="18"/>
    </row>
    <row r="874" spans="1:33" ht="47.25">
      <c r="A874" s="8" t="s">
        <v>806</v>
      </c>
      <c r="B874" s="10" t="s">
        <v>1719</v>
      </c>
      <c r="C874" s="15" t="s">
        <v>1720</v>
      </c>
      <c r="D874" s="18">
        <v>4</v>
      </c>
      <c r="E874" s="24">
        <v>0</v>
      </c>
      <c r="F874" s="24"/>
      <c r="G874" s="24">
        <v>0.02</v>
      </c>
      <c r="H874" s="18"/>
      <c r="I874" s="18"/>
      <c r="J874" s="18"/>
      <c r="K874" s="24">
        <v>0</v>
      </c>
      <c r="L874" s="24"/>
      <c r="M874" s="49">
        <v>0</v>
      </c>
      <c r="N874" s="41"/>
      <c r="O874" s="41"/>
      <c r="P874" s="18"/>
      <c r="Q874" s="24">
        <v>0</v>
      </c>
      <c r="R874" s="24"/>
      <c r="S874" s="24">
        <v>0</v>
      </c>
      <c r="T874" s="18"/>
      <c r="U874" s="18"/>
      <c r="V874" s="18"/>
      <c r="W874" s="24">
        <v>0</v>
      </c>
      <c r="X874" s="24"/>
      <c r="Y874" s="49">
        <v>0</v>
      </c>
      <c r="Z874" s="18"/>
      <c r="AA874" s="89"/>
      <c r="AB874" s="18"/>
      <c r="AC874" s="24">
        <v>0</v>
      </c>
      <c r="AD874" s="24"/>
      <c r="AE874" s="49">
        <v>0</v>
      </c>
      <c r="AF874" s="18"/>
      <c r="AG874" s="18"/>
    </row>
    <row r="875" spans="1:33" ht="31.5">
      <c r="A875" s="8" t="s">
        <v>806</v>
      </c>
      <c r="B875" s="10" t="s">
        <v>1721</v>
      </c>
      <c r="C875" s="15" t="s">
        <v>1722</v>
      </c>
      <c r="D875" s="18">
        <v>4</v>
      </c>
      <c r="E875" s="24">
        <v>0</v>
      </c>
      <c r="F875" s="24"/>
      <c r="G875" s="24">
        <v>0</v>
      </c>
      <c r="H875" s="18"/>
      <c r="I875" s="18"/>
      <c r="J875" s="18"/>
      <c r="K875" s="24">
        <v>0</v>
      </c>
      <c r="L875" s="24"/>
      <c r="M875" s="49">
        <v>0</v>
      </c>
      <c r="N875" s="41"/>
      <c r="O875" s="41"/>
      <c r="P875" s="18"/>
      <c r="Q875" s="24">
        <v>0</v>
      </c>
      <c r="R875" s="24"/>
      <c r="S875" s="24">
        <v>0</v>
      </c>
      <c r="T875" s="18"/>
      <c r="U875" s="18"/>
      <c r="V875" s="18"/>
      <c r="W875" s="24">
        <v>0</v>
      </c>
      <c r="X875" s="24"/>
      <c r="Y875" s="49">
        <v>0</v>
      </c>
      <c r="Z875" s="18"/>
      <c r="AA875" s="89"/>
      <c r="AB875" s="18"/>
      <c r="AC875" s="24">
        <v>0</v>
      </c>
      <c r="AD875" s="24"/>
      <c r="AE875" s="49">
        <v>0</v>
      </c>
      <c r="AF875" s="18"/>
      <c r="AG875" s="18"/>
    </row>
    <row r="876" spans="1:33" ht="63">
      <c r="A876" s="8" t="s">
        <v>806</v>
      </c>
      <c r="B876" s="10" t="s">
        <v>1723</v>
      </c>
      <c r="C876" s="15" t="s">
        <v>2562</v>
      </c>
      <c r="D876" s="18">
        <v>4</v>
      </c>
      <c r="E876" s="24">
        <v>2</v>
      </c>
      <c r="F876" s="24"/>
      <c r="G876" s="24">
        <v>0.5</v>
      </c>
      <c r="H876" s="18"/>
      <c r="I876" s="18"/>
      <c r="J876" s="18"/>
      <c r="K876" s="24">
        <v>0</v>
      </c>
      <c r="L876" s="24"/>
      <c r="M876" s="49">
        <v>0</v>
      </c>
      <c r="N876" s="41"/>
      <c r="O876" s="41"/>
      <c r="P876" s="18"/>
      <c r="Q876" s="24">
        <v>0</v>
      </c>
      <c r="R876" s="24"/>
      <c r="S876" s="24">
        <v>0</v>
      </c>
      <c r="T876" s="18"/>
      <c r="U876" s="18"/>
      <c r="V876" s="18"/>
      <c r="W876" s="24">
        <v>0</v>
      </c>
      <c r="X876" s="24"/>
      <c r="Y876" s="49">
        <v>0</v>
      </c>
      <c r="Z876" s="18"/>
      <c r="AA876" s="89"/>
      <c r="AB876" s="18"/>
      <c r="AC876" s="24">
        <v>0</v>
      </c>
      <c r="AD876" s="24"/>
      <c r="AE876" s="49">
        <v>0</v>
      </c>
      <c r="AF876" s="18"/>
      <c r="AG876" s="18"/>
    </row>
    <row r="877" spans="1:33" ht="47.25">
      <c r="A877" s="8" t="s">
        <v>806</v>
      </c>
      <c r="B877" s="10" t="s">
        <v>1724</v>
      </c>
      <c r="C877" s="15" t="s">
        <v>2563</v>
      </c>
      <c r="D877" s="18">
        <v>4</v>
      </c>
      <c r="E877" s="24">
        <v>1</v>
      </c>
      <c r="F877" s="24"/>
      <c r="G877" s="24">
        <v>0.40</v>
      </c>
      <c r="H877" s="18"/>
      <c r="I877" s="18"/>
      <c r="J877" s="18"/>
      <c r="K877" s="24">
        <v>0</v>
      </c>
      <c r="L877" s="24"/>
      <c r="M877" s="49">
        <v>0</v>
      </c>
      <c r="N877" s="41"/>
      <c r="O877" s="41"/>
      <c r="P877" s="18"/>
      <c r="Q877" s="24">
        <v>0</v>
      </c>
      <c r="R877" s="24"/>
      <c r="S877" s="24">
        <v>0</v>
      </c>
      <c r="T877" s="18"/>
      <c r="U877" s="18"/>
      <c r="V877" s="18"/>
      <c r="W877" s="24">
        <v>0</v>
      </c>
      <c r="X877" s="24"/>
      <c r="Y877" s="49">
        <v>0</v>
      </c>
      <c r="Z877" s="18"/>
      <c r="AA877" s="89"/>
      <c r="AB877" s="18"/>
      <c r="AC877" s="24">
        <v>0</v>
      </c>
      <c r="AD877" s="24"/>
      <c r="AE877" s="49">
        <v>0</v>
      </c>
      <c r="AF877" s="18"/>
      <c r="AG877" s="18"/>
    </row>
    <row r="878" spans="1:33" ht="78.75">
      <c r="A878" s="8" t="s">
        <v>806</v>
      </c>
      <c r="B878" s="10" t="s">
        <v>1725</v>
      </c>
      <c r="C878" s="15" t="s">
        <v>1726</v>
      </c>
      <c r="D878" s="18"/>
      <c r="E878" s="24">
        <v>0</v>
      </c>
      <c r="F878" s="24"/>
      <c r="G878" s="24">
        <v>0</v>
      </c>
      <c r="H878" s="18"/>
      <c r="I878" s="18"/>
      <c r="J878" s="18"/>
      <c r="K878" s="24">
        <v>0</v>
      </c>
      <c r="L878" s="24"/>
      <c r="M878" s="49">
        <v>0</v>
      </c>
      <c r="N878" s="41"/>
      <c r="O878" s="41"/>
      <c r="P878" s="18">
        <v>4</v>
      </c>
      <c r="Q878" s="24">
        <v>0.25</v>
      </c>
      <c r="R878" s="24"/>
      <c r="S878" s="24">
        <v>1.1000000000000001</v>
      </c>
      <c r="T878" s="18"/>
      <c r="U878" s="18"/>
      <c r="V878" s="18"/>
      <c r="W878" s="24">
        <v>0</v>
      </c>
      <c r="X878" s="24"/>
      <c r="Y878" s="49">
        <v>0</v>
      </c>
      <c r="Z878" s="18"/>
      <c r="AA878" s="89"/>
      <c r="AB878" s="18"/>
      <c r="AC878" s="24">
        <v>0</v>
      </c>
      <c r="AD878" s="24"/>
      <c r="AE878" s="49">
        <v>0</v>
      </c>
      <c r="AF878" s="18"/>
      <c r="AG878" s="18"/>
    </row>
    <row r="879" spans="1:33" ht="78.75">
      <c r="A879" s="8" t="s">
        <v>806</v>
      </c>
      <c r="B879" s="10" t="s">
        <v>1727</v>
      </c>
      <c r="C879" s="15" t="s">
        <v>1728</v>
      </c>
      <c r="D879" s="18">
        <v>4</v>
      </c>
      <c r="E879" s="24">
        <v>0.63</v>
      </c>
      <c r="F879" s="24"/>
      <c r="G879" s="24">
        <v>0.5</v>
      </c>
      <c r="H879" s="18"/>
      <c r="I879" s="18"/>
      <c r="J879" s="18"/>
      <c r="K879" s="24">
        <v>0</v>
      </c>
      <c r="L879" s="24"/>
      <c r="M879" s="49">
        <v>0</v>
      </c>
      <c r="N879" s="41"/>
      <c r="O879" s="41"/>
      <c r="P879" s="18"/>
      <c r="Q879" s="24">
        <v>0</v>
      </c>
      <c r="R879" s="24"/>
      <c r="S879" s="24">
        <v>0</v>
      </c>
      <c r="T879" s="18"/>
      <c r="U879" s="18"/>
      <c r="V879" s="18"/>
      <c r="W879" s="24">
        <v>0</v>
      </c>
      <c r="X879" s="24"/>
      <c r="Y879" s="49">
        <v>0</v>
      </c>
      <c r="Z879" s="18"/>
      <c r="AA879" s="89"/>
      <c r="AB879" s="18"/>
      <c r="AC879" s="24">
        <v>0</v>
      </c>
      <c r="AD879" s="24"/>
      <c r="AE879" s="49">
        <v>0</v>
      </c>
      <c r="AF879" s="18"/>
      <c r="AG879" s="18"/>
    </row>
    <row r="880" spans="1:33" ht="63">
      <c r="A880" s="8" t="s">
        <v>806</v>
      </c>
      <c r="B880" s="10" t="s">
        <v>1729</v>
      </c>
      <c r="C880" s="15" t="s">
        <v>1730</v>
      </c>
      <c r="D880" s="18">
        <v>4</v>
      </c>
      <c r="E880" s="24">
        <v>0</v>
      </c>
      <c r="F880" s="24"/>
      <c r="G880" s="24">
        <v>0.06</v>
      </c>
      <c r="H880" s="18"/>
      <c r="I880" s="18"/>
      <c r="J880" s="18"/>
      <c r="K880" s="24">
        <v>0</v>
      </c>
      <c r="L880" s="24"/>
      <c r="M880" s="49">
        <v>0</v>
      </c>
      <c r="N880" s="41"/>
      <c r="O880" s="41"/>
      <c r="P880" s="18"/>
      <c r="Q880" s="24">
        <v>0</v>
      </c>
      <c r="R880" s="24"/>
      <c r="S880" s="24">
        <v>0</v>
      </c>
      <c r="T880" s="18"/>
      <c r="U880" s="18"/>
      <c r="V880" s="18"/>
      <c r="W880" s="24">
        <v>0</v>
      </c>
      <c r="X880" s="24"/>
      <c r="Y880" s="49">
        <v>0</v>
      </c>
      <c r="Z880" s="18"/>
      <c r="AA880" s="89"/>
      <c r="AB880" s="18"/>
      <c r="AC880" s="24">
        <v>0</v>
      </c>
      <c r="AD880" s="24"/>
      <c r="AE880" s="49">
        <v>0</v>
      </c>
      <c r="AF880" s="18"/>
      <c r="AG880" s="18"/>
    </row>
    <row r="881" spans="1:33" ht="78.75">
      <c r="A881" s="8" t="s">
        <v>806</v>
      </c>
      <c r="B881" s="10" t="s">
        <v>1731</v>
      </c>
      <c r="C881" s="15" t="s">
        <v>1732</v>
      </c>
      <c r="D881" s="18">
        <v>4</v>
      </c>
      <c r="E881" s="24">
        <v>0.63</v>
      </c>
      <c r="F881" s="24"/>
      <c r="G881" s="24">
        <v>0.12</v>
      </c>
      <c r="H881" s="18"/>
      <c r="I881" s="18"/>
      <c r="J881" s="18"/>
      <c r="K881" s="24">
        <v>0</v>
      </c>
      <c r="L881" s="24"/>
      <c r="M881" s="49">
        <v>0</v>
      </c>
      <c r="N881" s="41"/>
      <c r="O881" s="41"/>
      <c r="P881" s="18"/>
      <c r="Q881" s="24">
        <v>0</v>
      </c>
      <c r="R881" s="24"/>
      <c r="S881" s="24">
        <v>0</v>
      </c>
      <c r="T881" s="18"/>
      <c r="U881" s="18"/>
      <c r="V881" s="18"/>
      <c r="W881" s="24">
        <v>0</v>
      </c>
      <c r="X881" s="24"/>
      <c r="Y881" s="49">
        <v>0</v>
      </c>
      <c r="Z881" s="18"/>
      <c r="AA881" s="89"/>
      <c r="AB881" s="18"/>
      <c r="AC881" s="24">
        <v>0</v>
      </c>
      <c r="AD881" s="24"/>
      <c r="AE881" s="49">
        <v>0</v>
      </c>
      <c r="AF881" s="18"/>
      <c r="AG881" s="18"/>
    </row>
    <row r="882" spans="1:33" ht="78.75">
      <c r="A882" s="8" t="s">
        <v>806</v>
      </c>
      <c r="B882" s="10" t="s">
        <v>1733</v>
      </c>
      <c r="C882" s="15" t="s">
        <v>2564</v>
      </c>
      <c r="D882" s="18">
        <v>4</v>
      </c>
      <c r="E882" s="24">
        <v>0.25</v>
      </c>
      <c r="F882" s="24"/>
      <c r="G882" s="24">
        <v>0.04</v>
      </c>
      <c r="H882" s="18"/>
      <c r="I882" s="18"/>
      <c r="J882" s="18"/>
      <c r="K882" s="24">
        <v>0</v>
      </c>
      <c r="L882" s="24"/>
      <c r="M882" s="49">
        <v>0</v>
      </c>
      <c r="N882" s="41"/>
      <c r="O882" s="41"/>
      <c r="P882" s="18"/>
      <c r="Q882" s="24">
        <v>0</v>
      </c>
      <c r="R882" s="24"/>
      <c r="S882" s="24">
        <v>0</v>
      </c>
      <c r="T882" s="18"/>
      <c r="U882" s="18"/>
      <c r="V882" s="18"/>
      <c r="W882" s="24">
        <v>0</v>
      </c>
      <c r="X882" s="24"/>
      <c r="Y882" s="49">
        <v>0</v>
      </c>
      <c r="Z882" s="18"/>
      <c r="AA882" s="89"/>
      <c r="AB882" s="18"/>
      <c r="AC882" s="24">
        <v>0</v>
      </c>
      <c r="AD882" s="24"/>
      <c r="AE882" s="49">
        <v>0</v>
      </c>
      <c r="AF882" s="18"/>
      <c r="AG882" s="18"/>
    </row>
    <row r="883" spans="1:33" ht="47.25">
      <c r="A883" s="8" t="s">
        <v>806</v>
      </c>
      <c r="B883" s="10" t="s">
        <v>1734</v>
      </c>
      <c r="C883" s="15" t="s">
        <v>2565</v>
      </c>
      <c r="D883" s="18"/>
      <c r="E883" s="24">
        <v>0</v>
      </c>
      <c r="F883" s="24"/>
      <c r="G883" s="24">
        <v>0</v>
      </c>
      <c r="H883" s="18"/>
      <c r="I883" s="18"/>
      <c r="J883" s="18">
        <v>4</v>
      </c>
      <c r="K883" s="24">
        <v>0.63</v>
      </c>
      <c r="L883" s="24"/>
      <c r="M883" s="49">
        <v>0.24</v>
      </c>
      <c r="N883" s="41"/>
      <c r="O883" s="41"/>
      <c r="P883" s="18"/>
      <c r="Q883" s="24">
        <v>0</v>
      </c>
      <c r="R883" s="24"/>
      <c r="S883" s="24">
        <v>0</v>
      </c>
      <c r="T883" s="18"/>
      <c r="U883" s="18"/>
      <c r="V883" s="18"/>
      <c r="W883" s="24">
        <v>0</v>
      </c>
      <c r="X883" s="24"/>
      <c r="Y883" s="49">
        <v>0</v>
      </c>
      <c r="Z883" s="18"/>
      <c r="AA883" s="89"/>
      <c r="AB883" s="18"/>
      <c r="AC883" s="24">
        <v>0</v>
      </c>
      <c r="AD883" s="24"/>
      <c r="AE883" s="49">
        <v>0</v>
      </c>
      <c r="AF883" s="18"/>
      <c r="AG883" s="18"/>
    </row>
    <row r="884" spans="1:33" ht="47.25">
      <c r="A884" s="8" t="s">
        <v>806</v>
      </c>
      <c r="B884" s="10" t="s">
        <v>1735</v>
      </c>
      <c r="C884" s="15" t="s">
        <v>2566</v>
      </c>
      <c r="D884" s="18">
        <v>4</v>
      </c>
      <c r="E884" s="24">
        <v>0.16</v>
      </c>
      <c r="F884" s="24"/>
      <c r="G884" s="24">
        <v>0.06</v>
      </c>
      <c r="H884" s="18"/>
      <c r="I884" s="18"/>
      <c r="J884" s="18"/>
      <c r="K884" s="24">
        <v>0</v>
      </c>
      <c r="L884" s="24"/>
      <c r="M884" s="49">
        <v>0</v>
      </c>
      <c r="N884" s="41"/>
      <c r="O884" s="41"/>
      <c r="P884" s="18"/>
      <c r="Q884" s="24">
        <v>0</v>
      </c>
      <c r="R884" s="24"/>
      <c r="S884" s="24">
        <v>0</v>
      </c>
      <c r="T884" s="18"/>
      <c r="U884" s="18"/>
      <c r="V884" s="18"/>
      <c r="W884" s="24">
        <v>0</v>
      </c>
      <c r="X884" s="24"/>
      <c r="Y884" s="49">
        <v>0</v>
      </c>
      <c r="Z884" s="18"/>
      <c r="AA884" s="89"/>
      <c r="AB884" s="18"/>
      <c r="AC884" s="24">
        <v>0</v>
      </c>
      <c r="AD884" s="24"/>
      <c r="AE884" s="49">
        <v>0</v>
      </c>
      <c r="AF884" s="18"/>
      <c r="AG884" s="18"/>
    </row>
    <row r="885" spans="1:33" ht="47.25">
      <c r="A885" s="8" t="s">
        <v>806</v>
      </c>
      <c r="B885" s="10" t="s">
        <v>1736</v>
      </c>
      <c r="C885" s="15" t="s">
        <v>2567</v>
      </c>
      <c r="D885" s="18"/>
      <c r="E885" s="24">
        <v>0</v>
      </c>
      <c r="F885" s="24"/>
      <c r="G885" s="24">
        <v>0</v>
      </c>
      <c r="H885" s="18"/>
      <c r="I885" s="18"/>
      <c r="J885" s="18">
        <v>4</v>
      </c>
      <c r="K885" s="24">
        <v>0.10</v>
      </c>
      <c r="L885" s="24"/>
      <c r="M885" s="49">
        <v>0.20</v>
      </c>
      <c r="N885" s="41"/>
      <c r="O885" s="41"/>
      <c r="P885" s="18"/>
      <c r="Q885" s="24">
        <v>0</v>
      </c>
      <c r="R885" s="24"/>
      <c r="S885" s="24">
        <v>0</v>
      </c>
      <c r="T885" s="18"/>
      <c r="U885" s="18"/>
      <c r="V885" s="18"/>
      <c r="W885" s="24">
        <v>0</v>
      </c>
      <c r="X885" s="24"/>
      <c r="Y885" s="49">
        <v>0</v>
      </c>
      <c r="Z885" s="18"/>
      <c r="AA885" s="89"/>
      <c r="AB885" s="18"/>
      <c r="AC885" s="24">
        <v>0</v>
      </c>
      <c r="AD885" s="24"/>
      <c r="AE885" s="49">
        <v>0</v>
      </c>
      <c r="AF885" s="18"/>
      <c r="AG885" s="18"/>
    </row>
    <row r="886" spans="1:33" ht="78.75">
      <c r="A886" s="8" t="s">
        <v>806</v>
      </c>
      <c r="B886" s="10" t="s">
        <v>1737</v>
      </c>
      <c r="C886" s="15" t="s">
        <v>2568</v>
      </c>
      <c r="D886" s="18"/>
      <c r="E886" s="24">
        <v>0</v>
      </c>
      <c r="F886" s="24"/>
      <c r="G886" s="24">
        <v>0</v>
      </c>
      <c r="H886" s="18"/>
      <c r="I886" s="18"/>
      <c r="J886" s="18">
        <v>4</v>
      </c>
      <c r="K886" s="24">
        <v>0.25</v>
      </c>
      <c r="L886" s="24"/>
      <c r="M886" s="49">
        <v>0.20</v>
      </c>
      <c r="N886" s="41"/>
      <c r="O886" s="41"/>
      <c r="P886" s="18"/>
      <c r="Q886" s="24">
        <v>0</v>
      </c>
      <c r="R886" s="24"/>
      <c r="S886" s="24">
        <v>0</v>
      </c>
      <c r="T886" s="18"/>
      <c r="U886" s="18"/>
      <c r="V886" s="18"/>
      <c r="W886" s="24">
        <v>0</v>
      </c>
      <c r="X886" s="24"/>
      <c r="Y886" s="49">
        <v>0</v>
      </c>
      <c r="Z886" s="18"/>
      <c r="AA886" s="89"/>
      <c r="AB886" s="18"/>
      <c r="AC886" s="24">
        <v>0</v>
      </c>
      <c r="AD886" s="24"/>
      <c r="AE886" s="49">
        <v>0</v>
      </c>
      <c r="AF886" s="18"/>
      <c r="AG886" s="18"/>
    </row>
    <row r="887" spans="1:33" ht="78.75">
      <c r="A887" s="8" t="s">
        <v>806</v>
      </c>
      <c r="B887" s="10" t="s">
        <v>1738</v>
      </c>
      <c r="C887" s="15" t="s">
        <v>1739</v>
      </c>
      <c r="D887" s="18"/>
      <c r="E887" s="24">
        <v>0</v>
      </c>
      <c r="F887" s="24"/>
      <c r="G887" s="24">
        <v>0</v>
      </c>
      <c r="H887" s="18"/>
      <c r="I887" s="18"/>
      <c r="J887" s="18">
        <v>4</v>
      </c>
      <c r="K887" s="24">
        <v>0</v>
      </c>
      <c r="L887" s="24"/>
      <c r="M887" s="50">
        <v>1.60</v>
      </c>
      <c r="N887" s="41"/>
      <c r="O887" s="41"/>
      <c r="P887" s="18"/>
      <c r="Q887" s="24">
        <v>0</v>
      </c>
      <c r="R887" s="24"/>
      <c r="S887" s="24">
        <v>0</v>
      </c>
      <c r="T887" s="18"/>
      <c r="U887" s="18"/>
      <c r="V887" s="18"/>
      <c r="W887" s="24">
        <v>0</v>
      </c>
      <c r="X887" s="24"/>
      <c r="Y887" s="50">
        <v>0</v>
      </c>
      <c r="Z887" s="18"/>
      <c r="AA887" s="89"/>
      <c r="AB887" s="18"/>
      <c r="AC887" s="24">
        <v>0</v>
      </c>
      <c r="AD887" s="24"/>
      <c r="AE887" s="50">
        <v>0</v>
      </c>
      <c r="AF887" s="18"/>
      <c r="AG887" s="18"/>
    </row>
    <row r="888" spans="1:33" ht="63">
      <c r="A888" s="8" t="s">
        <v>806</v>
      </c>
      <c r="B888" s="10" t="s">
        <v>209</v>
      </c>
      <c r="C888" s="15" t="s">
        <v>2569</v>
      </c>
      <c r="D888" s="18"/>
      <c r="E888" s="24">
        <v>0</v>
      </c>
      <c r="F888" s="24"/>
      <c r="G888" s="24">
        <v>0</v>
      </c>
      <c r="H888" s="18"/>
      <c r="I888" s="18"/>
      <c r="J888" s="18"/>
      <c r="K888" s="24">
        <v>0</v>
      </c>
      <c r="L888" s="24"/>
      <c r="M888" s="49">
        <v>0</v>
      </c>
      <c r="N888" s="41"/>
      <c r="O888" s="41"/>
      <c r="P888" s="18"/>
      <c r="Q888" s="24">
        <v>0</v>
      </c>
      <c r="R888" s="24"/>
      <c r="S888" s="24">
        <v>0</v>
      </c>
      <c r="T888" s="18"/>
      <c r="U888" s="18"/>
      <c r="V888" s="18">
        <v>4</v>
      </c>
      <c r="W888" s="24">
        <v>0.5</v>
      </c>
      <c r="X888" s="24"/>
      <c r="Y888" s="49">
        <v>0.35</v>
      </c>
      <c r="Z888" s="18"/>
      <c r="AA888" s="89"/>
      <c r="AB888" s="18"/>
      <c r="AC888" s="24">
        <v>0</v>
      </c>
      <c r="AD888" s="24"/>
      <c r="AE888" s="49">
        <v>0</v>
      </c>
      <c r="AF888" s="18"/>
      <c r="AG888" s="18"/>
    </row>
    <row r="889" spans="1:33" ht="78.75">
      <c r="A889" s="8" t="s">
        <v>806</v>
      </c>
      <c r="B889" s="10" t="s">
        <v>1740</v>
      </c>
      <c r="C889" s="15" t="s">
        <v>1741</v>
      </c>
      <c r="D889" s="18">
        <v>4</v>
      </c>
      <c r="E889" s="24">
        <v>0</v>
      </c>
      <c r="F889" s="24"/>
      <c r="G889" s="24">
        <v>0.40</v>
      </c>
      <c r="H889" s="18"/>
      <c r="I889" s="18"/>
      <c r="J889" s="18"/>
      <c r="K889" s="24">
        <v>0</v>
      </c>
      <c r="L889" s="24"/>
      <c r="M889" s="49">
        <v>0</v>
      </c>
      <c r="N889" s="41"/>
      <c r="O889" s="41"/>
      <c r="P889" s="18"/>
      <c r="Q889" s="24">
        <v>0</v>
      </c>
      <c r="R889" s="24"/>
      <c r="S889" s="24">
        <v>0</v>
      </c>
      <c r="T889" s="18"/>
      <c r="U889" s="18"/>
      <c r="V889" s="18"/>
      <c r="W889" s="24">
        <v>0</v>
      </c>
      <c r="X889" s="24"/>
      <c r="Y889" s="49">
        <v>0</v>
      </c>
      <c r="Z889" s="18"/>
      <c r="AA889" s="89"/>
      <c r="AB889" s="18"/>
      <c r="AC889" s="24">
        <v>0</v>
      </c>
      <c r="AD889" s="24"/>
      <c r="AE889" s="49">
        <v>0</v>
      </c>
      <c r="AF889" s="18"/>
      <c r="AG889" s="18"/>
    </row>
    <row r="890" spans="1:33" ht="94.5">
      <c r="A890" s="8" t="s">
        <v>806</v>
      </c>
      <c r="B890" s="10" t="s">
        <v>1742</v>
      </c>
      <c r="C890" s="15" t="s">
        <v>1743</v>
      </c>
      <c r="D890" s="18">
        <v>4</v>
      </c>
      <c r="E890" s="24">
        <v>0</v>
      </c>
      <c r="F890" s="24"/>
      <c r="G890" s="24">
        <v>0.26</v>
      </c>
      <c r="H890" s="18"/>
      <c r="I890" s="18"/>
      <c r="J890" s="18"/>
      <c r="K890" s="24">
        <v>0</v>
      </c>
      <c r="L890" s="24"/>
      <c r="M890" s="49">
        <v>0</v>
      </c>
      <c r="N890" s="41"/>
      <c r="O890" s="41"/>
      <c r="P890" s="18"/>
      <c r="Q890" s="24">
        <v>0</v>
      </c>
      <c r="R890" s="24"/>
      <c r="S890" s="24">
        <v>0</v>
      </c>
      <c r="T890" s="18"/>
      <c r="U890" s="18"/>
      <c r="V890" s="18"/>
      <c r="W890" s="24">
        <v>0</v>
      </c>
      <c r="X890" s="24"/>
      <c r="Y890" s="49">
        <v>0</v>
      </c>
      <c r="Z890" s="18"/>
      <c r="AA890" s="89"/>
      <c r="AB890" s="18"/>
      <c r="AC890" s="24">
        <v>0</v>
      </c>
      <c r="AD890" s="24"/>
      <c r="AE890" s="49">
        <v>0</v>
      </c>
      <c r="AF890" s="18"/>
      <c r="AG890" s="18"/>
    </row>
    <row r="891" spans="1:33" ht="63">
      <c r="A891" s="8" t="s">
        <v>806</v>
      </c>
      <c r="B891" s="10" t="s">
        <v>210</v>
      </c>
      <c r="C891" s="15" t="s">
        <v>2570</v>
      </c>
      <c r="D891" s="18"/>
      <c r="E891" s="24">
        <v>0</v>
      </c>
      <c r="F891" s="24"/>
      <c r="G891" s="24">
        <v>0</v>
      </c>
      <c r="H891" s="18"/>
      <c r="I891" s="18"/>
      <c r="J891" s="18"/>
      <c r="K891" s="24">
        <v>0</v>
      </c>
      <c r="L891" s="24"/>
      <c r="M891" s="49">
        <v>0</v>
      </c>
      <c r="N891" s="41"/>
      <c r="O891" s="41"/>
      <c r="P891" s="18">
        <v>4</v>
      </c>
      <c r="Q891" s="24">
        <v>0.40</v>
      </c>
      <c r="R891" s="24"/>
      <c r="S891" s="24">
        <v>1</v>
      </c>
      <c r="T891" s="18"/>
      <c r="U891" s="18"/>
      <c r="V891" s="18"/>
      <c r="W891" s="24">
        <v>0</v>
      </c>
      <c r="X891" s="24"/>
      <c r="Y891" s="49">
        <v>0</v>
      </c>
      <c r="Z891" s="18"/>
      <c r="AA891" s="89"/>
      <c r="AB891" s="18"/>
      <c r="AC891" s="24">
        <v>0</v>
      </c>
      <c r="AD891" s="24"/>
      <c r="AE891" s="49">
        <v>0</v>
      </c>
      <c r="AF891" s="18"/>
      <c r="AG891" s="18"/>
    </row>
    <row r="892" spans="1:33" ht="94.5">
      <c r="A892" s="8" t="s">
        <v>806</v>
      </c>
      <c r="B892" s="10" t="s">
        <v>1744</v>
      </c>
      <c r="C892" s="15" t="s">
        <v>1745</v>
      </c>
      <c r="D892" s="18"/>
      <c r="E892" s="24">
        <v>0</v>
      </c>
      <c r="F892" s="24"/>
      <c r="G892" s="24">
        <v>0</v>
      </c>
      <c r="H892" s="18"/>
      <c r="I892" s="18"/>
      <c r="J892" s="18"/>
      <c r="K892" s="24">
        <v>0</v>
      </c>
      <c r="L892" s="24"/>
      <c r="M892" s="49">
        <v>0</v>
      </c>
      <c r="N892" s="41"/>
      <c r="O892" s="41"/>
      <c r="P892" s="18">
        <v>4</v>
      </c>
      <c r="Q892" s="24">
        <v>0</v>
      </c>
      <c r="R892" s="24"/>
      <c r="S892" s="24">
        <v>0.40</v>
      </c>
      <c r="T892" s="18"/>
      <c r="U892" s="18"/>
      <c r="V892" s="18"/>
      <c r="W892" s="24">
        <v>0</v>
      </c>
      <c r="X892" s="24"/>
      <c r="Y892" s="49">
        <v>0</v>
      </c>
      <c r="Z892" s="18"/>
      <c r="AA892" s="89"/>
      <c r="AB892" s="18"/>
      <c r="AC892" s="24">
        <v>0</v>
      </c>
      <c r="AD892" s="24"/>
      <c r="AE892" s="49">
        <v>0</v>
      </c>
      <c r="AF892" s="18"/>
      <c r="AG892" s="18"/>
    </row>
    <row r="893" spans="1:33" ht="78.75">
      <c r="A893" s="8" t="s">
        <v>806</v>
      </c>
      <c r="B893" s="10" t="s">
        <v>211</v>
      </c>
      <c r="C893" s="15" t="s">
        <v>377</v>
      </c>
      <c r="D893" s="18"/>
      <c r="E893" s="24">
        <v>0</v>
      </c>
      <c r="F893" s="24"/>
      <c r="G893" s="24">
        <v>0</v>
      </c>
      <c r="H893" s="18"/>
      <c r="I893" s="18"/>
      <c r="J893" s="18"/>
      <c r="K893" s="24">
        <v>0</v>
      </c>
      <c r="L893" s="24"/>
      <c r="M893" s="49">
        <v>0</v>
      </c>
      <c r="N893" s="41"/>
      <c r="O893" s="41"/>
      <c r="P893" s="18"/>
      <c r="Q893" s="24">
        <v>0</v>
      </c>
      <c r="R893" s="24"/>
      <c r="S893" s="24">
        <v>0</v>
      </c>
      <c r="T893" s="18"/>
      <c r="U893" s="18"/>
      <c r="V893" s="18">
        <v>4</v>
      </c>
      <c r="W893" s="24">
        <v>0</v>
      </c>
      <c r="X893" s="24"/>
      <c r="Y893" s="49">
        <v>0.69</v>
      </c>
      <c r="Z893" s="18"/>
      <c r="AA893" s="89"/>
      <c r="AB893" s="18"/>
      <c r="AC893" s="24">
        <v>0</v>
      </c>
      <c r="AD893" s="24"/>
      <c r="AE893" s="49">
        <v>0</v>
      </c>
      <c r="AF893" s="18"/>
      <c r="AG893" s="18"/>
    </row>
    <row r="894" spans="1:33" ht="78.75">
      <c r="A894" s="8" t="s">
        <v>806</v>
      </c>
      <c r="B894" s="10" t="s">
        <v>1746</v>
      </c>
      <c r="C894" s="15" t="s">
        <v>1747</v>
      </c>
      <c r="D894" s="18"/>
      <c r="E894" s="24">
        <v>0</v>
      </c>
      <c r="F894" s="24"/>
      <c r="G894" s="24">
        <v>0</v>
      </c>
      <c r="H894" s="18"/>
      <c r="I894" s="18"/>
      <c r="J894" s="18"/>
      <c r="K894" s="24">
        <v>0</v>
      </c>
      <c r="L894" s="24"/>
      <c r="M894" s="49">
        <v>0</v>
      </c>
      <c r="N894" s="41"/>
      <c r="O894" s="41"/>
      <c r="P894" s="18">
        <v>4</v>
      </c>
      <c r="Q894" s="24">
        <v>0</v>
      </c>
      <c r="R894" s="24"/>
      <c r="S894" s="24">
        <v>0.43</v>
      </c>
      <c r="T894" s="18"/>
      <c r="U894" s="18"/>
      <c r="V894" s="18"/>
      <c r="W894" s="24">
        <v>0</v>
      </c>
      <c r="X894" s="24"/>
      <c r="Y894" s="49">
        <v>0</v>
      </c>
      <c r="Z894" s="18"/>
      <c r="AA894" s="89"/>
      <c r="AB894" s="18"/>
      <c r="AC894" s="24">
        <v>0</v>
      </c>
      <c r="AD894" s="24"/>
      <c r="AE894" s="49">
        <v>0</v>
      </c>
      <c r="AF894" s="18"/>
      <c r="AG894" s="18"/>
    </row>
    <row r="895" spans="1:33" ht="63">
      <c r="A895" s="8" t="s">
        <v>806</v>
      </c>
      <c r="B895" s="10" t="s">
        <v>1748</v>
      </c>
      <c r="C895" s="15" t="s">
        <v>1749</v>
      </c>
      <c r="D895" s="18">
        <v>4</v>
      </c>
      <c r="E895" s="24">
        <v>0</v>
      </c>
      <c r="F895" s="24"/>
      <c r="G895" s="24">
        <v>0.33</v>
      </c>
      <c r="H895" s="18"/>
      <c r="I895" s="18"/>
      <c r="J895" s="18"/>
      <c r="K895" s="24">
        <v>0</v>
      </c>
      <c r="L895" s="24"/>
      <c r="M895" s="49">
        <v>0</v>
      </c>
      <c r="N895" s="41"/>
      <c r="O895" s="41"/>
      <c r="P895" s="18"/>
      <c r="Q895" s="24">
        <v>0</v>
      </c>
      <c r="R895" s="24"/>
      <c r="S895" s="24">
        <v>0</v>
      </c>
      <c r="T895" s="18"/>
      <c r="U895" s="18"/>
      <c r="V895" s="18"/>
      <c r="W895" s="24">
        <v>0</v>
      </c>
      <c r="X895" s="24"/>
      <c r="Y895" s="49">
        <v>0</v>
      </c>
      <c r="Z895" s="18"/>
      <c r="AA895" s="89"/>
      <c r="AB895" s="18"/>
      <c r="AC895" s="24">
        <v>0</v>
      </c>
      <c r="AD895" s="24"/>
      <c r="AE895" s="49">
        <v>0</v>
      </c>
      <c r="AF895" s="18"/>
      <c r="AG895" s="18"/>
    </row>
    <row r="896" spans="1:33" ht="94.5">
      <c r="A896" s="8" t="s">
        <v>806</v>
      </c>
      <c r="B896" s="10" t="s">
        <v>155</v>
      </c>
      <c r="C896" s="15" t="s">
        <v>2571</v>
      </c>
      <c r="D896" s="18"/>
      <c r="E896" s="24">
        <v>0</v>
      </c>
      <c r="F896" s="24"/>
      <c r="G896" s="24">
        <v>0</v>
      </c>
      <c r="H896" s="18"/>
      <c r="I896" s="18"/>
      <c r="J896" s="18"/>
      <c r="K896" s="24">
        <v>0</v>
      </c>
      <c r="L896" s="24"/>
      <c r="M896" s="49">
        <v>0</v>
      </c>
      <c r="N896" s="41"/>
      <c r="O896" s="41"/>
      <c r="P896" s="18"/>
      <c r="Q896" s="24">
        <v>0</v>
      </c>
      <c r="R896" s="24"/>
      <c r="S896" s="24">
        <v>0</v>
      </c>
      <c r="T896" s="18"/>
      <c r="U896" s="18"/>
      <c r="V896" s="18"/>
      <c r="W896" s="24">
        <v>0</v>
      </c>
      <c r="X896" s="24"/>
      <c r="Y896" s="49">
        <v>0</v>
      </c>
      <c r="Z896" s="18"/>
      <c r="AA896" s="89"/>
      <c r="AB896" s="18"/>
      <c r="AC896" s="24">
        <v>0</v>
      </c>
      <c r="AD896" s="24"/>
      <c r="AE896" s="49">
        <v>0</v>
      </c>
      <c r="AF896" s="18"/>
      <c r="AG896" s="18"/>
    </row>
    <row r="897" spans="1:33" ht="94.5">
      <c r="A897" s="8" t="s">
        <v>806</v>
      </c>
      <c r="B897" s="10" t="s">
        <v>1750</v>
      </c>
      <c r="C897" s="15" t="s">
        <v>1751</v>
      </c>
      <c r="D897" s="18">
        <v>4</v>
      </c>
      <c r="E897" s="24">
        <v>0</v>
      </c>
      <c r="F897" s="24"/>
      <c r="G897" s="24">
        <v>0.37</v>
      </c>
      <c r="H897" s="18"/>
      <c r="I897" s="18"/>
      <c r="J897" s="18"/>
      <c r="K897" s="24">
        <v>0</v>
      </c>
      <c r="L897" s="24"/>
      <c r="M897" s="49">
        <v>0</v>
      </c>
      <c r="N897" s="41"/>
      <c r="O897" s="41"/>
      <c r="P897" s="18"/>
      <c r="Q897" s="24">
        <v>0</v>
      </c>
      <c r="R897" s="24"/>
      <c r="S897" s="24">
        <v>0</v>
      </c>
      <c r="T897" s="18"/>
      <c r="U897" s="18"/>
      <c r="V897" s="18"/>
      <c r="W897" s="24">
        <v>0</v>
      </c>
      <c r="X897" s="24"/>
      <c r="Y897" s="49">
        <v>0</v>
      </c>
      <c r="Z897" s="18"/>
      <c r="AA897" s="89"/>
      <c r="AB897" s="18"/>
      <c r="AC897" s="24">
        <v>0</v>
      </c>
      <c r="AD897" s="24"/>
      <c r="AE897" s="49">
        <v>0</v>
      </c>
      <c r="AF897" s="18"/>
      <c r="AG897" s="18"/>
    </row>
    <row r="898" spans="1:33" ht="63">
      <c r="A898" s="8" t="s">
        <v>806</v>
      </c>
      <c r="B898" s="10" t="s">
        <v>1752</v>
      </c>
      <c r="C898" s="15" t="s">
        <v>1753</v>
      </c>
      <c r="D898" s="18">
        <v>4</v>
      </c>
      <c r="E898" s="24">
        <v>0</v>
      </c>
      <c r="F898" s="24"/>
      <c r="G898" s="24">
        <v>0.95</v>
      </c>
      <c r="H898" s="18"/>
      <c r="I898" s="18"/>
      <c r="J898" s="18"/>
      <c r="K898" s="24">
        <v>0</v>
      </c>
      <c r="L898" s="24"/>
      <c r="M898" s="49">
        <v>0</v>
      </c>
      <c r="N898" s="41"/>
      <c r="O898" s="41"/>
      <c r="P898" s="18"/>
      <c r="Q898" s="24">
        <v>0</v>
      </c>
      <c r="R898" s="24"/>
      <c r="S898" s="24">
        <v>0</v>
      </c>
      <c r="T898" s="18"/>
      <c r="U898" s="18"/>
      <c r="V898" s="18"/>
      <c r="W898" s="24">
        <v>0</v>
      </c>
      <c r="X898" s="24"/>
      <c r="Y898" s="49">
        <v>0</v>
      </c>
      <c r="Z898" s="18"/>
      <c r="AA898" s="89"/>
      <c r="AB898" s="18"/>
      <c r="AC898" s="24">
        <v>0</v>
      </c>
      <c r="AD898" s="24"/>
      <c r="AE898" s="49">
        <v>0</v>
      </c>
      <c r="AF898" s="18"/>
      <c r="AG898" s="18"/>
    </row>
    <row r="899" spans="1:33" ht="63">
      <c r="A899" s="8" t="s">
        <v>806</v>
      </c>
      <c r="B899" s="10" t="s">
        <v>1754</v>
      </c>
      <c r="C899" s="15" t="s">
        <v>1755</v>
      </c>
      <c r="D899" s="18"/>
      <c r="E899" s="24">
        <v>0</v>
      </c>
      <c r="F899" s="24"/>
      <c r="G899" s="24">
        <v>0</v>
      </c>
      <c r="H899" s="18"/>
      <c r="I899" s="18"/>
      <c r="J899" s="18">
        <v>4</v>
      </c>
      <c r="K899" s="24">
        <v>0.5</v>
      </c>
      <c r="L899" s="24"/>
      <c r="M899" s="49">
        <v>1.21</v>
      </c>
      <c r="N899" s="41"/>
      <c r="O899" s="41"/>
      <c r="P899" s="18"/>
      <c r="Q899" s="24">
        <v>0</v>
      </c>
      <c r="R899" s="24"/>
      <c r="S899" s="24">
        <v>0</v>
      </c>
      <c r="T899" s="18"/>
      <c r="U899" s="18"/>
      <c r="V899" s="18"/>
      <c r="W899" s="24">
        <v>0</v>
      </c>
      <c r="X899" s="24"/>
      <c r="Y899" s="49">
        <v>0</v>
      </c>
      <c r="Z899" s="18"/>
      <c r="AA899" s="89"/>
      <c r="AB899" s="18"/>
      <c r="AC899" s="24">
        <v>0</v>
      </c>
      <c r="AD899" s="24"/>
      <c r="AE899" s="49">
        <v>0</v>
      </c>
      <c r="AF899" s="18"/>
      <c r="AG899" s="18"/>
    </row>
    <row r="900" spans="1:33" ht="47.25">
      <c r="A900" s="8" t="s">
        <v>806</v>
      </c>
      <c r="B900" s="10" t="s">
        <v>1756</v>
      </c>
      <c r="C900" s="15" t="s">
        <v>1757</v>
      </c>
      <c r="D900" s="18">
        <v>4</v>
      </c>
      <c r="E900" s="24">
        <v>0.5</v>
      </c>
      <c r="F900" s="24"/>
      <c r="G900" s="24">
        <v>0.628</v>
      </c>
      <c r="H900" s="18"/>
      <c r="I900" s="18"/>
      <c r="J900" s="18"/>
      <c r="K900" s="24">
        <v>0</v>
      </c>
      <c r="L900" s="24"/>
      <c r="M900" s="49">
        <v>0</v>
      </c>
      <c r="N900" s="41"/>
      <c r="O900" s="41"/>
      <c r="P900" s="18"/>
      <c r="Q900" s="24">
        <v>0</v>
      </c>
      <c r="R900" s="24"/>
      <c r="S900" s="24">
        <v>0</v>
      </c>
      <c r="T900" s="18"/>
      <c r="U900" s="18"/>
      <c r="V900" s="18"/>
      <c r="W900" s="24">
        <v>0</v>
      </c>
      <c r="X900" s="24"/>
      <c r="Y900" s="49">
        <v>0</v>
      </c>
      <c r="Z900" s="18"/>
      <c r="AA900" s="89"/>
      <c r="AB900" s="18"/>
      <c r="AC900" s="24">
        <v>0</v>
      </c>
      <c r="AD900" s="24"/>
      <c r="AE900" s="49">
        <v>0</v>
      </c>
      <c r="AF900" s="18"/>
      <c r="AG900" s="18"/>
    </row>
    <row r="901" spans="1:33" ht="94.5">
      <c r="A901" s="8" t="s">
        <v>806</v>
      </c>
      <c r="B901" s="10" t="s">
        <v>252</v>
      </c>
      <c r="C901" s="15" t="s">
        <v>378</v>
      </c>
      <c r="D901" s="18"/>
      <c r="E901" s="24">
        <v>0</v>
      </c>
      <c r="F901" s="24"/>
      <c r="G901" s="24">
        <v>0</v>
      </c>
      <c r="H901" s="18"/>
      <c r="I901" s="18"/>
      <c r="J901" s="18">
        <v>4</v>
      </c>
      <c r="K901" s="24">
        <v>0</v>
      </c>
      <c r="L901" s="24"/>
      <c r="M901" s="49">
        <v>6.05</v>
      </c>
      <c r="N901" s="41"/>
      <c r="O901" s="41"/>
      <c r="P901" s="18"/>
      <c r="Q901" s="24">
        <v>0</v>
      </c>
      <c r="R901" s="24"/>
      <c r="S901" s="24">
        <v>0</v>
      </c>
      <c r="T901" s="18"/>
      <c r="U901" s="18"/>
      <c r="V901" s="18"/>
      <c r="W901" s="24">
        <v>0</v>
      </c>
      <c r="X901" s="24"/>
      <c r="Y901" s="49">
        <v>0</v>
      </c>
      <c r="Z901" s="18"/>
      <c r="AA901" s="89"/>
      <c r="AB901" s="18"/>
      <c r="AC901" s="24">
        <v>0</v>
      </c>
      <c r="AD901" s="24"/>
      <c r="AE901" s="49">
        <v>0</v>
      </c>
      <c r="AF901" s="18"/>
      <c r="AG901" s="18"/>
    </row>
    <row r="902" spans="1:33" ht="78.75">
      <c r="A902" s="8" t="s">
        <v>806</v>
      </c>
      <c r="B902" s="10" t="s">
        <v>1758</v>
      </c>
      <c r="C902" s="15" t="s">
        <v>1759</v>
      </c>
      <c r="D902" s="18">
        <v>4</v>
      </c>
      <c r="E902" s="24">
        <v>0</v>
      </c>
      <c r="F902" s="24"/>
      <c r="G902" s="24">
        <v>0.14000000000000001</v>
      </c>
      <c r="H902" s="18"/>
      <c r="I902" s="18"/>
      <c r="J902" s="18"/>
      <c r="K902" s="24">
        <v>0</v>
      </c>
      <c r="L902" s="24"/>
      <c r="M902" s="49">
        <v>0</v>
      </c>
      <c r="N902" s="41"/>
      <c r="O902" s="41"/>
      <c r="P902" s="18"/>
      <c r="Q902" s="24">
        <v>0</v>
      </c>
      <c r="R902" s="24"/>
      <c r="S902" s="24">
        <v>0</v>
      </c>
      <c r="T902" s="18"/>
      <c r="U902" s="18"/>
      <c r="V902" s="18"/>
      <c r="W902" s="24">
        <v>0</v>
      </c>
      <c r="X902" s="24"/>
      <c r="Y902" s="49">
        <v>0</v>
      </c>
      <c r="Z902" s="18"/>
      <c r="AA902" s="89"/>
      <c r="AB902" s="18"/>
      <c r="AC902" s="24">
        <v>0</v>
      </c>
      <c r="AD902" s="24"/>
      <c r="AE902" s="49">
        <v>0</v>
      </c>
      <c r="AF902" s="18"/>
      <c r="AG902" s="18"/>
    </row>
    <row r="903" spans="1:33" ht="63">
      <c r="A903" s="8" t="s">
        <v>806</v>
      </c>
      <c r="B903" s="10" t="s">
        <v>1760</v>
      </c>
      <c r="C903" s="15" t="s">
        <v>2572</v>
      </c>
      <c r="D903" s="18">
        <v>4</v>
      </c>
      <c r="E903" s="24">
        <v>0</v>
      </c>
      <c r="F903" s="24"/>
      <c r="G903" s="24">
        <v>0.20</v>
      </c>
      <c r="H903" s="18"/>
      <c r="I903" s="18"/>
      <c r="J903" s="18"/>
      <c r="K903" s="24">
        <v>0</v>
      </c>
      <c r="L903" s="24"/>
      <c r="M903" s="49">
        <v>0</v>
      </c>
      <c r="N903" s="41"/>
      <c r="O903" s="41"/>
      <c r="P903" s="18"/>
      <c r="Q903" s="24">
        <v>0</v>
      </c>
      <c r="R903" s="24"/>
      <c r="S903" s="24">
        <v>0</v>
      </c>
      <c r="T903" s="18"/>
      <c r="U903" s="18"/>
      <c r="V903" s="18"/>
      <c r="W903" s="24">
        <v>0</v>
      </c>
      <c r="X903" s="24"/>
      <c r="Y903" s="49">
        <v>0</v>
      </c>
      <c r="Z903" s="18"/>
      <c r="AA903" s="89"/>
      <c r="AB903" s="18"/>
      <c r="AC903" s="24">
        <v>0</v>
      </c>
      <c r="AD903" s="24"/>
      <c r="AE903" s="49">
        <v>0</v>
      </c>
      <c r="AF903" s="18"/>
      <c r="AG903" s="18"/>
    </row>
    <row r="904" spans="1:33" ht="47.25">
      <c r="A904" s="8" t="s">
        <v>806</v>
      </c>
      <c r="B904" s="10" t="s">
        <v>1761</v>
      </c>
      <c r="C904" s="15" t="s">
        <v>2573</v>
      </c>
      <c r="D904" s="18">
        <v>4</v>
      </c>
      <c r="E904" s="24">
        <v>0</v>
      </c>
      <c r="F904" s="24"/>
      <c r="G904" s="24">
        <v>0.44</v>
      </c>
      <c r="H904" s="18"/>
      <c r="I904" s="18"/>
      <c r="J904" s="18"/>
      <c r="K904" s="24">
        <v>0</v>
      </c>
      <c r="L904" s="24"/>
      <c r="M904" s="49">
        <v>0</v>
      </c>
      <c r="N904" s="41"/>
      <c r="O904" s="41"/>
      <c r="P904" s="18"/>
      <c r="Q904" s="24">
        <v>0</v>
      </c>
      <c r="R904" s="24"/>
      <c r="S904" s="24">
        <v>0</v>
      </c>
      <c r="T904" s="18"/>
      <c r="U904" s="18"/>
      <c r="V904" s="18"/>
      <c r="W904" s="24">
        <v>0</v>
      </c>
      <c r="X904" s="24"/>
      <c r="Y904" s="49">
        <v>0</v>
      </c>
      <c r="Z904" s="18"/>
      <c r="AA904" s="89"/>
      <c r="AB904" s="18"/>
      <c r="AC904" s="24">
        <v>0</v>
      </c>
      <c r="AD904" s="24"/>
      <c r="AE904" s="49">
        <v>0</v>
      </c>
      <c r="AF904" s="18"/>
      <c r="AG904" s="18"/>
    </row>
    <row r="905" spans="1:33" ht="47.25">
      <c r="A905" s="8" t="s">
        <v>806</v>
      </c>
      <c r="B905" s="10" t="s">
        <v>1762</v>
      </c>
      <c r="C905" s="15" t="s">
        <v>1763</v>
      </c>
      <c r="D905" s="18">
        <v>4</v>
      </c>
      <c r="E905" s="24">
        <v>0</v>
      </c>
      <c r="F905" s="24"/>
      <c r="G905" s="24">
        <v>0.28999999999999998</v>
      </c>
      <c r="H905" s="18"/>
      <c r="I905" s="18"/>
      <c r="J905" s="18"/>
      <c r="K905" s="24">
        <v>0</v>
      </c>
      <c r="L905" s="24"/>
      <c r="M905" s="49">
        <v>0</v>
      </c>
      <c r="N905" s="41"/>
      <c r="O905" s="41"/>
      <c r="P905" s="18"/>
      <c r="Q905" s="24">
        <v>0</v>
      </c>
      <c r="R905" s="24"/>
      <c r="S905" s="24">
        <v>0</v>
      </c>
      <c r="T905" s="18"/>
      <c r="U905" s="18"/>
      <c r="V905" s="18"/>
      <c r="W905" s="24">
        <v>0</v>
      </c>
      <c r="X905" s="24"/>
      <c r="Y905" s="49">
        <v>0</v>
      </c>
      <c r="Z905" s="18"/>
      <c r="AA905" s="89"/>
      <c r="AB905" s="18"/>
      <c r="AC905" s="24">
        <v>0</v>
      </c>
      <c r="AD905" s="24"/>
      <c r="AE905" s="49">
        <v>0</v>
      </c>
      <c r="AF905" s="18"/>
      <c r="AG905" s="18"/>
    </row>
    <row r="906" spans="1:33" ht="47.25">
      <c r="A906" s="8" t="s">
        <v>806</v>
      </c>
      <c r="B906" s="10" t="s">
        <v>1764</v>
      </c>
      <c r="C906" s="15" t="s">
        <v>1765</v>
      </c>
      <c r="D906" s="18">
        <v>4</v>
      </c>
      <c r="E906" s="24">
        <v>0</v>
      </c>
      <c r="F906" s="24"/>
      <c r="G906" s="24">
        <v>0.09</v>
      </c>
      <c r="H906" s="18"/>
      <c r="I906" s="18"/>
      <c r="J906" s="18"/>
      <c r="K906" s="24">
        <v>0</v>
      </c>
      <c r="L906" s="24"/>
      <c r="M906" s="49">
        <v>0</v>
      </c>
      <c r="N906" s="41"/>
      <c r="O906" s="41"/>
      <c r="P906" s="18"/>
      <c r="Q906" s="24">
        <v>0</v>
      </c>
      <c r="R906" s="24"/>
      <c r="S906" s="24">
        <v>0</v>
      </c>
      <c r="T906" s="18"/>
      <c r="U906" s="18"/>
      <c r="V906" s="18"/>
      <c r="W906" s="24">
        <v>0</v>
      </c>
      <c r="X906" s="24"/>
      <c r="Y906" s="49">
        <v>0</v>
      </c>
      <c r="Z906" s="18"/>
      <c r="AA906" s="89"/>
      <c r="AB906" s="18"/>
      <c r="AC906" s="24">
        <v>0</v>
      </c>
      <c r="AD906" s="24"/>
      <c r="AE906" s="49">
        <v>0</v>
      </c>
      <c r="AF906" s="18"/>
      <c r="AG906" s="18"/>
    </row>
    <row r="907" spans="1:33" ht="47.25">
      <c r="A907" s="8" t="s">
        <v>806</v>
      </c>
      <c r="B907" s="10" t="s">
        <v>212</v>
      </c>
      <c r="C907" s="15" t="s">
        <v>379</v>
      </c>
      <c r="D907" s="18"/>
      <c r="E907" s="24">
        <v>0</v>
      </c>
      <c r="F907" s="24"/>
      <c r="G907" s="24">
        <v>0</v>
      </c>
      <c r="H907" s="18"/>
      <c r="I907" s="18"/>
      <c r="J907" s="18"/>
      <c r="K907" s="24">
        <v>0</v>
      </c>
      <c r="L907" s="24"/>
      <c r="M907" s="49">
        <v>0</v>
      </c>
      <c r="N907" s="41"/>
      <c r="O907" s="41"/>
      <c r="P907" s="18"/>
      <c r="Q907" s="24">
        <v>0</v>
      </c>
      <c r="R907" s="24"/>
      <c r="S907" s="24">
        <v>0</v>
      </c>
      <c r="T907" s="18"/>
      <c r="U907" s="18"/>
      <c r="V907" s="18">
        <v>4</v>
      </c>
      <c r="W907" s="24">
        <v>0</v>
      </c>
      <c r="X907" s="24"/>
      <c r="Y907" s="49">
        <v>0.14000000000000001</v>
      </c>
      <c r="Z907" s="18"/>
      <c r="AA907" s="89"/>
      <c r="AB907" s="18"/>
      <c r="AC907" s="24">
        <v>0</v>
      </c>
      <c r="AD907" s="24"/>
      <c r="AE907" s="49">
        <v>0</v>
      </c>
      <c r="AF907" s="18"/>
      <c r="AG907" s="18"/>
    </row>
    <row r="908" spans="1:33" ht="47.25">
      <c r="A908" s="8" t="s">
        <v>806</v>
      </c>
      <c r="B908" s="10" t="s">
        <v>156</v>
      </c>
      <c r="C908" s="15" t="s">
        <v>2574</v>
      </c>
      <c r="D908" s="18"/>
      <c r="E908" s="24">
        <v>0</v>
      </c>
      <c r="F908" s="24"/>
      <c r="G908" s="24">
        <v>0</v>
      </c>
      <c r="H908" s="18"/>
      <c r="I908" s="18"/>
      <c r="J908" s="18"/>
      <c r="K908" s="24">
        <v>0</v>
      </c>
      <c r="L908" s="24"/>
      <c r="M908" s="49">
        <v>0</v>
      </c>
      <c r="N908" s="41"/>
      <c r="O908" s="41"/>
      <c r="P908" s="18"/>
      <c r="Q908" s="24">
        <v>0</v>
      </c>
      <c r="R908" s="24"/>
      <c r="S908" s="24">
        <v>0</v>
      </c>
      <c r="T908" s="18"/>
      <c r="U908" s="18"/>
      <c r="V908" s="18">
        <v>4</v>
      </c>
      <c r="W908" s="24">
        <v>0.80</v>
      </c>
      <c r="X908" s="24"/>
      <c r="Y908" s="49">
        <v>0.45</v>
      </c>
      <c r="Z908" s="18"/>
      <c r="AA908" s="89"/>
      <c r="AB908" s="18"/>
      <c r="AC908" s="24">
        <v>0</v>
      </c>
      <c r="AD908" s="24"/>
      <c r="AE908" s="49">
        <v>0</v>
      </c>
      <c r="AF908" s="18"/>
      <c r="AG908" s="18"/>
    </row>
    <row r="909" spans="1:33" ht="78.75">
      <c r="A909" s="8" t="s">
        <v>806</v>
      </c>
      <c r="B909" s="10" t="s">
        <v>1766</v>
      </c>
      <c r="C909" s="15" t="s">
        <v>1767</v>
      </c>
      <c r="D909" s="18"/>
      <c r="E909" s="24">
        <v>0</v>
      </c>
      <c r="F909" s="24"/>
      <c r="G909" s="24">
        <v>0</v>
      </c>
      <c r="H909" s="18"/>
      <c r="I909" s="18"/>
      <c r="J909" s="18">
        <v>4</v>
      </c>
      <c r="K909" s="24">
        <v>0.25</v>
      </c>
      <c r="L909" s="24"/>
      <c r="M909" s="49">
        <v>0.46</v>
      </c>
      <c r="N909" s="41"/>
      <c r="O909" s="41"/>
      <c r="P909" s="18"/>
      <c r="Q909" s="24">
        <v>0</v>
      </c>
      <c r="R909" s="24"/>
      <c r="S909" s="24">
        <v>0</v>
      </c>
      <c r="T909" s="18"/>
      <c r="U909" s="18"/>
      <c r="V909" s="18"/>
      <c r="W909" s="24">
        <v>0</v>
      </c>
      <c r="X909" s="24"/>
      <c r="Y909" s="49">
        <v>0</v>
      </c>
      <c r="Z909" s="18"/>
      <c r="AA909" s="89"/>
      <c r="AB909" s="18"/>
      <c r="AC909" s="24">
        <v>0</v>
      </c>
      <c r="AD909" s="24"/>
      <c r="AE909" s="49">
        <v>0</v>
      </c>
      <c r="AF909" s="18"/>
      <c r="AG909" s="18"/>
    </row>
    <row r="910" spans="1:33" ht="94.5">
      <c r="A910" s="8" t="s">
        <v>806</v>
      </c>
      <c r="B910" s="10" t="s">
        <v>1768</v>
      </c>
      <c r="C910" s="15" t="s">
        <v>1769</v>
      </c>
      <c r="D910" s="18"/>
      <c r="E910" s="24">
        <v>0</v>
      </c>
      <c r="F910" s="24"/>
      <c r="G910" s="24">
        <v>0</v>
      </c>
      <c r="H910" s="18"/>
      <c r="I910" s="18"/>
      <c r="J910" s="18">
        <v>4</v>
      </c>
      <c r="K910" s="24">
        <v>0</v>
      </c>
      <c r="L910" s="24"/>
      <c r="M910" s="49">
        <v>0.80</v>
      </c>
      <c r="N910" s="41"/>
      <c r="O910" s="41"/>
      <c r="P910" s="18"/>
      <c r="Q910" s="24">
        <v>0</v>
      </c>
      <c r="R910" s="24"/>
      <c r="S910" s="24">
        <v>0</v>
      </c>
      <c r="T910" s="18"/>
      <c r="U910" s="18"/>
      <c r="V910" s="18"/>
      <c r="W910" s="24">
        <v>0</v>
      </c>
      <c r="X910" s="24"/>
      <c r="Y910" s="49">
        <v>0</v>
      </c>
      <c r="Z910" s="18"/>
      <c r="AA910" s="89"/>
      <c r="AB910" s="18"/>
      <c r="AC910" s="24">
        <v>0</v>
      </c>
      <c r="AD910" s="24"/>
      <c r="AE910" s="49">
        <v>0</v>
      </c>
      <c r="AF910" s="18"/>
      <c r="AG910" s="18"/>
    </row>
    <row r="911" spans="1:33" ht="110.25">
      <c r="A911" s="8" t="s">
        <v>806</v>
      </c>
      <c r="B911" s="10" t="s">
        <v>1770</v>
      </c>
      <c r="C911" s="15" t="s">
        <v>1771</v>
      </c>
      <c r="D911" s="18"/>
      <c r="E911" s="24">
        <v>0</v>
      </c>
      <c r="F911" s="24"/>
      <c r="G911" s="24">
        <v>0</v>
      </c>
      <c r="H911" s="18"/>
      <c r="I911" s="18"/>
      <c r="J911" s="18">
        <v>4</v>
      </c>
      <c r="K911" s="24">
        <v>0</v>
      </c>
      <c r="L911" s="24"/>
      <c r="M911" s="49">
        <v>0</v>
      </c>
      <c r="N911" s="41"/>
      <c r="O911" s="41"/>
      <c r="P911" s="18"/>
      <c r="Q911" s="24">
        <v>0</v>
      </c>
      <c r="R911" s="24"/>
      <c r="S911" s="24">
        <v>1.5</v>
      </c>
      <c r="T911" s="18"/>
      <c r="U911" s="18"/>
      <c r="V911" s="18"/>
      <c r="W911" s="24">
        <v>0</v>
      </c>
      <c r="X911" s="24"/>
      <c r="Y911" s="49">
        <v>0</v>
      </c>
      <c r="Z911" s="18"/>
      <c r="AA911" s="89"/>
      <c r="AB911" s="18"/>
      <c r="AC911" s="24">
        <v>0</v>
      </c>
      <c r="AD911" s="24"/>
      <c r="AE911" s="49">
        <v>0</v>
      </c>
      <c r="AF911" s="18"/>
      <c r="AG911" s="18"/>
    </row>
    <row r="912" spans="1:33" ht="110.25">
      <c r="A912" s="8" t="s">
        <v>806</v>
      </c>
      <c r="B912" s="10" t="s">
        <v>1772</v>
      </c>
      <c r="C912" s="15" t="s">
        <v>1773</v>
      </c>
      <c r="D912" s="18"/>
      <c r="E912" s="24">
        <v>0</v>
      </c>
      <c r="F912" s="24"/>
      <c r="G912" s="24">
        <v>0</v>
      </c>
      <c r="H912" s="18"/>
      <c r="I912" s="18"/>
      <c r="J912" s="18">
        <v>4</v>
      </c>
      <c r="K912" s="24">
        <v>0</v>
      </c>
      <c r="L912" s="24"/>
      <c r="M912" s="49">
        <v>0.25</v>
      </c>
      <c r="N912" s="41"/>
      <c r="O912" s="41"/>
      <c r="P912" s="18"/>
      <c r="Q912" s="24">
        <v>0</v>
      </c>
      <c r="R912" s="24"/>
      <c r="S912" s="24">
        <v>0</v>
      </c>
      <c r="T912" s="18"/>
      <c r="U912" s="18"/>
      <c r="V912" s="18"/>
      <c r="W912" s="24">
        <v>0</v>
      </c>
      <c r="X912" s="24"/>
      <c r="Y912" s="49">
        <v>0</v>
      </c>
      <c r="Z912" s="18"/>
      <c r="AA912" s="89"/>
      <c r="AB912" s="18"/>
      <c r="AC912" s="24">
        <v>0</v>
      </c>
      <c r="AD912" s="24"/>
      <c r="AE912" s="49">
        <v>0</v>
      </c>
      <c r="AF912" s="18"/>
      <c r="AG912" s="18"/>
    </row>
    <row r="913" spans="1:33" ht="110.25">
      <c r="A913" s="8" t="s">
        <v>806</v>
      </c>
      <c r="B913" s="10" t="s">
        <v>1774</v>
      </c>
      <c r="C913" s="15" t="s">
        <v>1775</v>
      </c>
      <c r="D913" s="18"/>
      <c r="E913" s="24">
        <v>0</v>
      </c>
      <c r="F913" s="24"/>
      <c r="G913" s="24">
        <v>0</v>
      </c>
      <c r="H913" s="18"/>
      <c r="I913" s="18"/>
      <c r="J913" s="18">
        <v>4</v>
      </c>
      <c r="K913" s="24">
        <v>0</v>
      </c>
      <c r="L913" s="24"/>
      <c r="M913" s="49">
        <v>1.30</v>
      </c>
      <c r="N913" s="41"/>
      <c r="O913" s="41"/>
      <c r="P913" s="18"/>
      <c r="Q913" s="24">
        <v>0</v>
      </c>
      <c r="R913" s="24"/>
      <c r="S913" s="24">
        <v>0</v>
      </c>
      <c r="T913" s="18"/>
      <c r="U913" s="18"/>
      <c r="V913" s="18"/>
      <c r="W913" s="24">
        <v>0</v>
      </c>
      <c r="X913" s="24"/>
      <c r="Y913" s="49">
        <v>0</v>
      </c>
      <c r="Z913" s="18"/>
      <c r="AA913" s="89"/>
      <c r="AB913" s="18"/>
      <c r="AC913" s="24">
        <v>0</v>
      </c>
      <c r="AD913" s="24"/>
      <c r="AE913" s="49">
        <v>0</v>
      </c>
      <c r="AF913" s="18"/>
      <c r="AG913" s="18"/>
    </row>
    <row r="914" spans="1:33" ht="141.75">
      <c r="A914" s="8" t="s">
        <v>806</v>
      </c>
      <c r="B914" s="10" t="s">
        <v>1776</v>
      </c>
      <c r="C914" s="15" t="s">
        <v>1777</v>
      </c>
      <c r="D914" s="18"/>
      <c r="E914" s="24">
        <v>0</v>
      </c>
      <c r="F914" s="24"/>
      <c r="G914" s="24">
        <v>0</v>
      </c>
      <c r="H914" s="18"/>
      <c r="I914" s="18"/>
      <c r="J914" s="18">
        <v>4</v>
      </c>
      <c r="K914" s="24">
        <v>0</v>
      </c>
      <c r="L914" s="24"/>
      <c r="M914" s="49">
        <v>0.80</v>
      </c>
      <c r="N914" s="41"/>
      <c r="O914" s="41"/>
      <c r="P914" s="18"/>
      <c r="Q914" s="24">
        <v>0</v>
      </c>
      <c r="R914" s="24"/>
      <c r="S914" s="24">
        <v>0</v>
      </c>
      <c r="T914" s="18"/>
      <c r="U914" s="18"/>
      <c r="V914" s="18"/>
      <c r="W914" s="24">
        <v>0</v>
      </c>
      <c r="X914" s="24"/>
      <c r="Y914" s="49">
        <v>0</v>
      </c>
      <c r="Z914" s="18"/>
      <c r="AA914" s="89"/>
      <c r="AB914" s="18"/>
      <c r="AC914" s="24">
        <v>0</v>
      </c>
      <c r="AD914" s="24"/>
      <c r="AE914" s="49">
        <v>0</v>
      </c>
      <c r="AF914" s="18"/>
      <c r="AG914" s="18"/>
    </row>
    <row r="915" spans="1:33" ht="31.5">
      <c r="A915" s="8" t="s">
        <v>806</v>
      </c>
      <c r="B915" s="10" t="s">
        <v>694</v>
      </c>
      <c r="C915" s="15" t="s">
        <v>2575</v>
      </c>
      <c r="D915" s="18"/>
      <c r="E915" s="24">
        <v>0</v>
      </c>
      <c r="F915" s="24"/>
      <c r="G915" s="24">
        <v>0</v>
      </c>
      <c r="H915" s="18"/>
      <c r="I915" s="18"/>
      <c r="J915" s="18"/>
      <c r="K915" s="24">
        <v>0</v>
      </c>
      <c r="L915" s="24"/>
      <c r="M915" s="49">
        <v>0</v>
      </c>
      <c r="N915" s="41"/>
      <c r="O915" s="41"/>
      <c r="P915" s="18"/>
      <c r="Q915" s="24">
        <v>0</v>
      </c>
      <c r="R915" s="24"/>
      <c r="S915" s="24">
        <v>0</v>
      </c>
      <c r="T915" s="18"/>
      <c r="U915" s="18"/>
      <c r="V915" s="18"/>
      <c r="W915" s="24">
        <v>0</v>
      </c>
      <c r="X915" s="24"/>
      <c r="Y915" s="49">
        <v>0</v>
      </c>
      <c r="Z915" s="18"/>
      <c r="AA915" s="89"/>
      <c r="AB915" s="18">
        <v>4</v>
      </c>
      <c r="AC915" s="24">
        <v>0</v>
      </c>
      <c r="AD915" s="24"/>
      <c r="AE915" s="49">
        <v>0</v>
      </c>
      <c r="AF915" s="18"/>
      <c r="AG915" s="18"/>
    </row>
    <row r="916" spans="1:33" ht="94.5">
      <c r="A916" s="8" t="s">
        <v>806</v>
      </c>
      <c r="B916" s="10" t="s">
        <v>1778</v>
      </c>
      <c r="C916" s="15" t="s">
        <v>2576</v>
      </c>
      <c r="D916" s="18">
        <v>4</v>
      </c>
      <c r="E916" s="24">
        <v>0.10</v>
      </c>
      <c r="F916" s="24"/>
      <c r="G916" s="24">
        <v>0.03</v>
      </c>
      <c r="H916" s="18"/>
      <c r="I916" s="18"/>
      <c r="J916" s="18"/>
      <c r="K916" s="24">
        <v>0</v>
      </c>
      <c r="L916" s="24"/>
      <c r="M916" s="49">
        <v>0</v>
      </c>
      <c r="N916" s="41"/>
      <c r="O916" s="41"/>
      <c r="P916" s="18"/>
      <c r="Q916" s="24">
        <v>0</v>
      </c>
      <c r="R916" s="24"/>
      <c r="S916" s="24">
        <v>0</v>
      </c>
      <c r="T916" s="18"/>
      <c r="U916" s="18"/>
      <c r="V916" s="18"/>
      <c r="W916" s="24">
        <v>0</v>
      </c>
      <c r="X916" s="24"/>
      <c r="Y916" s="49">
        <v>0</v>
      </c>
      <c r="Z916" s="18"/>
      <c r="AA916" s="89"/>
      <c r="AB916" s="18"/>
      <c r="AC916" s="24">
        <v>0</v>
      </c>
      <c r="AD916" s="24"/>
      <c r="AE916" s="49">
        <v>0</v>
      </c>
      <c r="AF916" s="18"/>
      <c r="AG916" s="18"/>
    </row>
    <row r="917" spans="1:33" ht="78.75">
      <c r="A917" s="8" t="s">
        <v>806</v>
      </c>
      <c r="B917" s="10" t="s">
        <v>1779</v>
      </c>
      <c r="C917" s="15" t="s">
        <v>2577</v>
      </c>
      <c r="D917" s="18">
        <v>4</v>
      </c>
      <c r="E917" s="24">
        <v>1.26</v>
      </c>
      <c r="F917" s="24"/>
      <c r="G917" s="24">
        <v>0.30</v>
      </c>
      <c r="H917" s="18"/>
      <c r="I917" s="18"/>
      <c r="J917" s="18"/>
      <c r="K917" s="24">
        <v>0</v>
      </c>
      <c r="L917" s="24"/>
      <c r="M917" s="49">
        <v>0</v>
      </c>
      <c r="N917" s="41"/>
      <c r="O917" s="41"/>
      <c r="P917" s="18"/>
      <c r="Q917" s="24">
        <v>0</v>
      </c>
      <c r="R917" s="24"/>
      <c r="S917" s="24">
        <v>0</v>
      </c>
      <c r="T917" s="18"/>
      <c r="U917" s="18"/>
      <c r="V917" s="18"/>
      <c r="W917" s="24">
        <v>0</v>
      </c>
      <c r="X917" s="24"/>
      <c r="Y917" s="49">
        <v>0</v>
      </c>
      <c r="Z917" s="18"/>
      <c r="AA917" s="89"/>
      <c r="AB917" s="18"/>
      <c r="AC917" s="24">
        <v>0</v>
      </c>
      <c r="AD917" s="24"/>
      <c r="AE917" s="49">
        <v>0</v>
      </c>
      <c r="AF917" s="18"/>
      <c r="AG917" s="18"/>
    </row>
    <row r="918" spans="1:33" ht="78.75">
      <c r="A918" s="8" t="s">
        <v>806</v>
      </c>
      <c r="B918" s="10" t="s">
        <v>1780</v>
      </c>
      <c r="C918" s="15" t="s">
        <v>1781</v>
      </c>
      <c r="D918" s="18"/>
      <c r="E918" s="24">
        <v>0</v>
      </c>
      <c r="F918" s="24"/>
      <c r="G918" s="24">
        <v>0</v>
      </c>
      <c r="H918" s="18"/>
      <c r="I918" s="18"/>
      <c r="J918" s="18">
        <v>4</v>
      </c>
      <c r="K918" s="24">
        <v>0.25</v>
      </c>
      <c r="L918" s="24"/>
      <c r="M918" s="49">
        <v>1.70</v>
      </c>
      <c r="N918" s="41"/>
      <c r="O918" s="41"/>
      <c r="P918" s="18"/>
      <c r="Q918" s="24">
        <v>0</v>
      </c>
      <c r="R918" s="24"/>
      <c r="S918" s="24">
        <v>0</v>
      </c>
      <c r="T918" s="18"/>
      <c r="U918" s="18"/>
      <c r="V918" s="18"/>
      <c r="W918" s="24">
        <v>0</v>
      </c>
      <c r="X918" s="24"/>
      <c r="Y918" s="49">
        <v>0</v>
      </c>
      <c r="Z918" s="18"/>
      <c r="AA918" s="89"/>
      <c r="AB918" s="18"/>
      <c r="AC918" s="24">
        <v>0</v>
      </c>
      <c r="AD918" s="24"/>
      <c r="AE918" s="49">
        <v>0</v>
      </c>
      <c r="AF918" s="18"/>
      <c r="AG918" s="18"/>
    </row>
    <row r="919" spans="1:33" ht="78.75">
      <c r="A919" s="8" t="s">
        <v>806</v>
      </c>
      <c r="B919" s="10" t="s">
        <v>1782</v>
      </c>
      <c r="C919" s="15" t="s">
        <v>2578</v>
      </c>
      <c r="D919" s="18">
        <v>4</v>
      </c>
      <c r="E919" s="24">
        <v>0.16</v>
      </c>
      <c r="F919" s="24"/>
      <c r="G919" s="24">
        <v>0.62</v>
      </c>
      <c r="H919" s="18"/>
      <c r="I919" s="18"/>
      <c r="J919" s="18"/>
      <c r="K919" s="24">
        <v>0</v>
      </c>
      <c r="L919" s="24"/>
      <c r="M919" s="49">
        <v>0</v>
      </c>
      <c r="N919" s="41"/>
      <c r="O919" s="41"/>
      <c r="P919" s="18"/>
      <c r="Q919" s="24">
        <v>0</v>
      </c>
      <c r="R919" s="24"/>
      <c r="S919" s="24">
        <v>0</v>
      </c>
      <c r="T919" s="18"/>
      <c r="U919" s="18"/>
      <c r="V919" s="18"/>
      <c r="W919" s="24">
        <v>0</v>
      </c>
      <c r="X919" s="24"/>
      <c r="Y919" s="49">
        <v>0</v>
      </c>
      <c r="Z919" s="18"/>
      <c r="AA919" s="89"/>
      <c r="AB919" s="18"/>
      <c r="AC919" s="24">
        <v>0</v>
      </c>
      <c r="AD919" s="24"/>
      <c r="AE919" s="49">
        <v>0</v>
      </c>
      <c r="AF919" s="18"/>
      <c r="AG919" s="18"/>
    </row>
    <row r="920" spans="1:33" ht="47.25">
      <c r="A920" s="8" t="s">
        <v>806</v>
      </c>
      <c r="B920" s="10" t="s">
        <v>1783</v>
      </c>
      <c r="C920" s="15" t="s">
        <v>2579</v>
      </c>
      <c r="D920" s="18"/>
      <c r="E920" s="24">
        <v>0</v>
      </c>
      <c r="F920" s="24"/>
      <c r="G920" s="24">
        <v>0</v>
      </c>
      <c r="H920" s="18"/>
      <c r="I920" s="18"/>
      <c r="J920" s="18">
        <v>4</v>
      </c>
      <c r="K920" s="24">
        <v>0.25</v>
      </c>
      <c r="L920" s="24"/>
      <c r="M920" s="49">
        <v>0.5</v>
      </c>
      <c r="N920" s="41"/>
      <c r="O920" s="41"/>
      <c r="P920" s="18"/>
      <c r="Q920" s="24">
        <v>0</v>
      </c>
      <c r="R920" s="24"/>
      <c r="S920" s="24">
        <v>0</v>
      </c>
      <c r="T920" s="18"/>
      <c r="U920" s="18"/>
      <c r="V920" s="18"/>
      <c r="W920" s="24">
        <v>0</v>
      </c>
      <c r="X920" s="24"/>
      <c r="Y920" s="49">
        <v>0</v>
      </c>
      <c r="Z920" s="18"/>
      <c r="AA920" s="89"/>
      <c r="AB920" s="18"/>
      <c r="AC920" s="24">
        <v>0</v>
      </c>
      <c r="AD920" s="24"/>
      <c r="AE920" s="49">
        <v>0</v>
      </c>
      <c r="AF920" s="18"/>
      <c r="AG920" s="18"/>
    </row>
    <row r="921" spans="1:33" ht="94.5">
      <c r="A921" s="8" t="s">
        <v>806</v>
      </c>
      <c r="B921" s="10" t="s">
        <v>1784</v>
      </c>
      <c r="C921" s="15" t="s">
        <v>2580</v>
      </c>
      <c r="D921" s="18"/>
      <c r="E921" s="24">
        <v>0</v>
      </c>
      <c r="F921" s="24"/>
      <c r="G921" s="24">
        <v>0</v>
      </c>
      <c r="H921" s="18"/>
      <c r="I921" s="18"/>
      <c r="J921" s="18">
        <v>4</v>
      </c>
      <c r="K921" s="24">
        <v>0.16</v>
      </c>
      <c r="L921" s="24"/>
      <c r="M921" s="49">
        <v>0.22</v>
      </c>
      <c r="N921" s="41"/>
      <c r="O921" s="41"/>
      <c r="P921" s="18"/>
      <c r="Q921" s="24">
        <v>0</v>
      </c>
      <c r="R921" s="24"/>
      <c r="S921" s="24">
        <v>0</v>
      </c>
      <c r="T921" s="18"/>
      <c r="U921" s="18"/>
      <c r="V921" s="18"/>
      <c r="W921" s="24">
        <v>0</v>
      </c>
      <c r="X921" s="24"/>
      <c r="Y921" s="49">
        <v>0</v>
      </c>
      <c r="Z921" s="18"/>
      <c r="AA921" s="89"/>
      <c r="AB921" s="18"/>
      <c r="AC921" s="24">
        <v>0</v>
      </c>
      <c r="AD921" s="24"/>
      <c r="AE921" s="49">
        <v>0</v>
      </c>
      <c r="AF921" s="18"/>
      <c r="AG921" s="18"/>
    </row>
    <row r="922" spans="1:33" ht="63">
      <c r="A922" s="8" t="s">
        <v>806</v>
      </c>
      <c r="B922" s="10" t="s">
        <v>1785</v>
      </c>
      <c r="C922" s="15" t="s">
        <v>2581</v>
      </c>
      <c r="D922" s="18"/>
      <c r="E922" s="24">
        <v>0</v>
      </c>
      <c r="F922" s="24"/>
      <c r="G922" s="24">
        <v>0</v>
      </c>
      <c r="H922" s="18"/>
      <c r="I922" s="18"/>
      <c r="J922" s="18">
        <v>4</v>
      </c>
      <c r="K922" s="24">
        <v>0.35</v>
      </c>
      <c r="L922" s="24"/>
      <c r="M922" s="49">
        <v>0.12</v>
      </c>
      <c r="N922" s="41"/>
      <c r="O922" s="41"/>
      <c r="P922" s="18"/>
      <c r="Q922" s="24">
        <v>0</v>
      </c>
      <c r="R922" s="24"/>
      <c r="S922" s="24">
        <v>0</v>
      </c>
      <c r="T922" s="18"/>
      <c r="U922" s="18"/>
      <c r="V922" s="18"/>
      <c r="W922" s="24">
        <v>0</v>
      </c>
      <c r="X922" s="24"/>
      <c r="Y922" s="49">
        <v>0</v>
      </c>
      <c r="Z922" s="18"/>
      <c r="AA922" s="89"/>
      <c r="AB922" s="18"/>
      <c r="AC922" s="24">
        <v>0</v>
      </c>
      <c r="AD922" s="24"/>
      <c r="AE922" s="49">
        <v>0</v>
      </c>
      <c r="AF922" s="18"/>
      <c r="AG922" s="18"/>
    </row>
    <row r="923" spans="1:33" ht="63">
      <c r="A923" s="8" t="s">
        <v>806</v>
      </c>
      <c r="B923" s="10" t="s">
        <v>1786</v>
      </c>
      <c r="C923" s="15" t="s">
        <v>1787</v>
      </c>
      <c r="D923" s="18"/>
      <c r="E923" s="24">
        <v>0</v>
      </c>
      <c r="F923" s="24"/>
      <c r="G923" s="24">
        <v>0</v>
      </c>
      <c r="H923" s="18"/>
      <c r="I923" s="18"/>
      <c r="J923" s="18">
        <v>4</v>
      </c>
      <c r="K923" s="24">
        <v>0.32</v>
      </c>
      <c r="L923" s="24"/>
      <c r="M923" s="49">
        <v>0.5</v>
      </c>
      <c r="N923" s="41"/>
      <c r="O923" s="41"/>
      <c r="P923" s="18"/>
      <c r="Q923" s="24">
        <v>0</v>
      </c>
      <c r="R923" s="24"/>
      <c r="S923" s="24">
        <v>0</v>
      </c>
      <c r="T923" s="18"/>
      <c r="U923" s="18"/>
      <c r="V923" s="18"/>
      <c r="W923" s="24">
        <v>0</v>
      </c>
      <c r="X923" s="24"/>
      <c r="Y923" s="49">
        <v>0</v>
      </c>
      <c r="Z923" s="18"/>
      <c r="AA923" s="89"/>
      <c r="AB923" s="18"/>
      <c r="AC923" s="24">
        <v>0</v>
      </c>
      <c r="AD923" s="24"/>
      <c r="AE923" s="49">
        <v>0</v>
      </c>
      <c r="AF923" s="18"/>
      <c r="AG923" s="18"/>
    </row>
    <row r="924" spans="1:33" ht="47.25">
      <c r="A924" s="8" t="s">
        <v>806</v>
      </c>
      <c r="B924" s="10" t="s">
        <v>1788</v>
      </c>
      <c r="C924" s="15" t="s">
        <v>1789</v>
      </c>
      <c r="D924" s="18"/>
      <c r="E924" s="24">
        <v>0</v>
      </c>
      <c r="F924" s="24"/>
      <c r="G924" s="24">
        <v>0</v>
      </c>
      <c r="H924" s="18"/>
      <c r="I924" s="18"/>
      <c r="J924" s="18"/>
      <c r="K924" s="24">
        <v>0</v>
      </c>
      <c r="L924" s="24"/>
      <c r="M924" s="49">
        <v>0</v>
      </c>
      <c r="N924" s="41"/>
      <c r="O924" s="41"/>
      <c r="P924" s="18"/>
      <c r="Q924" s="24">
        <v>0</v>
      </c>
      <c r="R924" s="24"/>
      <c r="S924" s="24">
        <v>0</v>
      </c>
      <c r="T924" s="18"/>
      <c r="U924" s="18"/>
      <c r="V924" s="18">
        <v>4</v>
      </c>
      <c r="W924" s="24">
        <v>0</v>
      </c>
      <c r="X924" s="24"/>
      <c r="Y924" s="49">
        <v>0.70</v>
      </c>
      <c r="Z924" s="18"/>
      <c r="AA924" s="89"/>
      <c r="AB924" s="18"/>
      <c r="AC924" s="24">
        <v>0</v>
      </c>
      <c r="AD924" s="24"/>
      <c r="AE924" s="49">
        <v>0</v>
      </c>
      <c r="AF924" s="18"/>
      <c r="AG924" s="18"/>
    </row>
    <row r="925" spans="1:33" ht="63">
      <c r="A925" s="8" t="s">
        <v>806</v>
      </c>
      <c r="B925" s="10" t="s">
        <v>1790</v>
      </c>
      <c r="C925" s="15" t="s">
        <v>1791</v>
      </c>
      <c r="D925" s="18">
        <v>4</v>
      </c>
      <c r="E925" s="24">
        <v>0.40</v>
      </c>
      <c r="F925" s="24"/>
      <c r="G925" s="24">
        <v>0.60</v>
      </c>
      <c r="H925" s="18"/>
      <c r="I925" s="18"/>
      <c r="J925" s="18"/>
      <c r="K925" s="24">
        <v>0</v>
      </c>
      <c r="L925" s="24"/>
      <c r="M925" s="49">
        <v>0</v>
      </c>
      <c r="N925" s="41"/>
      <c r="O925" s="41"/>
      <c r="P925" s="18"/>
      <c r="Q925" s="24">
        <v>0</v>
      </c>
      <c r="R925" s="24"/>
      <c r="S925" s="24">
        <v>0</v>
      </c>
      <c r="T925" s="18"/>
      <c r="U925" s="18"/>
      <c r="V925" s="18"/>
      <c r="W925" s="24">
        <v>0</v>
      </c>
      <c r="X925" s="24"/>
      <c r="Y925" s="49">
        <v>0</v>
      </c>
      <c r="Z925" s="18"/>
      <c r="AA925" s="89"/>
      <c r="AB925" s="18"/>
      <c r="AC925" s="24">
        <v>0</v>
      </c>
      <c r="AD925" s="24"/>
      <c r="AE925" s="49">
        <v>0</v>
      </c>
      <c r="AF925" s="18"/>
      <c r="AG925" s="18"/>
    </row>
    <row r="926" spans="1:33" ht="63">
      <c r="A926" s="8" t="s">
        <v>806</v>
      </c>
      <c r="B926" s="10" t="s">
        <v>1792</v>
      </c>
      <c r="C926" s="15" t="s">
        <v>2582</v>
      </c>
      <c r="D926" s="18"/>
      <c r="E926" s="24">
        <v>0</v>
      </c>
      <c r="F926" s="24"/>
      <c r="G926" s="24">
        <v>0</v>
      </c>
      <c r="H926" s="18"/>
      <c r="I926" s="18"/>
      <c r="J926" s="18"/>
      <c r="K926" s="24">
        <v>0</v>
      </c>
      <c r="L926" s="24"/>
      <c r="M926" s="49">
        <v>0</v>
      </c>
      <c r="N926" s="41"/>
      <c r="O926" s="41"/>
      <c r="P926" s="18">
        <v>4</v>
      </c>
      <c r="Q926" s="24">
        <v>0</v>
      </c>
      <c r="R926" s="24"/>
      <c r="S926" s="24">
        <v>2.10</v>
      </c>
      <c r="T926" s="18"/>
      <c r="U926" s="18"/>
      <c r="V926" s="18"/>
      <c r="W926" s="24">
        <v>0</v>
      </c>
      <c r="X926" s="24"/>
      <c r="Y926" s="49">
        <v>0</v>
      </c>
      <c r="Z926" s="18"/>
      <c r="AA926" s="89"/>
      <c r="AB926" s="18"/>
      <c r="AC926" s="24">
        <v>0</v>
      </c>
      <c r="AD926" s="24"/>
      <c r="AE926" s="49">
        <v>0</v>
      </c>
      <c r="AF926" s="18"/>
      <c r="AG926" s="18"/>
    </row>
    <row r="927" spans="1:33" ht="47.25">
      <c r="A927" s="8" t="s">
        <v>806</v>
      </c>
      <c r="B927" s="10" t="s">
        <v>1793</v>
      </c>
      <c r="C927" s="15" t="s">
        <v>2583</v>
      </c>
      <c r="D927" s="18">
        <v>4</v>
      </c>
      <c r="E927" s="24">
        <v>0.25</v>
      </c>
      <c r="F927" s="24"/>
      <c r="G927" s="24">
        <v>0.20</v>
      </c>
      <c r="H927" s="18"/>
      <c r="I927" s="18"/>
      <c r="J927" s="18"/>
      <c r="K927" s="24">
        <v>0</v>
      </c>
      <c r="L927" s="24"/>
      <c r="M927" s="49">
        <v>0</v>
      </c>
      <c r="N927" s="41"/>
      <c r="O927" s="41"/>
      <c r="P927" s="18"/>
      <c r="Q927" s="24">
        <v>0</v>
      </c>
      <c r="R927" s="24"/>
      <c r="S927" s="24">
        <v>0</v>
      </c>
      <c r="T927" s="18"/>
      <c r="U927" s="18"/>
      <c r="V927" s="18"/>
      <c r="W927" s="24">
        <v>0</v>
      </c>
      <c r="X927" s="24"/>
      <c r="Y927" s="49">
        <v>0</v>
      </c>
      <c r="Z927" s="18"/>
      <c r="AA927" s="89"/>
      <c r="AB927" s="18"/>
      <c r="AC927" s="24">
        <v>0</v>
      </c>
      <c r="AD927" s="24"/>
      <c r="AE927" s="49">
        <v>0</v>
      </c>
      <c r="AF927" s="18"/>
      <c r="AG927" s="18"/>
    </row>
    <row r="928" spans="1:33" ht="47.25">
      <c r="A928" s="8" t="s">
        <v>806</v>
      </c>
      <c r="B928" s="10" t="s">
        <v>695</v>
      </c>
      <c r="C928" s="15" t="s">
        <v>2584</v>
      </c>
      <c r="D928" s="18"/>
      <c r="E928" s="24">
        <v>0</v>
      </c>
      <c r="F928" s="24"/>
      <c r="G928" s="24">
        <v>0</v>
      </c>
      <c r="H928" s="18"/>
      <c r="I928" s="18"/>
      <c r="J928" s="18">
        <v>4</v>
      </c>
      <c r="K928" s="24">
        <v>2</v>
      </c>
      <c r="L928" s="24"/>
      <c r="M928" s="49">
        <v>1.20</v>
      </c>
      <c r="N928" s="41"/>
      <c r="O928" s="41"/>
      <c r="P928" s="18"/>
      <c r="Q928" s="24">
        <v>0</v>
      </c>
      <c r="R928" s="24"/>
      <c r="S928" s="24">
        <v>0</v>
      </c>
      <c r="T928" s="18"/>
      <c r="U928" s="18"/>
      <c r="V928" s="18"/>
      <c r="W928" s="24">
        <v>0</v>
      </c>
      <c r="X928" s="24"/>
      <c r="Y928" s="49">
        <v>0</v>
      </c>
      <c r="Z928" s="18"/>
      <c r="AA928" s="89"/>
      <c r="AB928" s="18"/>
      <c r="AC928" s="24">
        <v>0</v>
      </c>
      <c r="AD928" s="24"/>
      <c r="AE928" s="49">
        <v>0</v>
      </c>
      <c r="AF928" s="18"/>
      <c r="AG928" s="18"/>
    </row>
    <row r="929" spans="1:33" ht="47.25">
      <c r="A929" s="8" t="s">
        <v>806</v>
      </c>
      <c r="B929" s="10" t="s">
        <v>1794</v>
      </c>
      <c r="C929" s="15" t="s">
        <v>1795</v>
      </c>
      <c r="D929" s="18"/>
      <c r="E929" s="24">
        <v>0</v>
      </c>
      <c r="F929" s="24"/>
      <c r="G929" s="24">
        <v>0</v>
      </c>
      <c r="H929" s="18"/>
      <c r="I929" s="18"/>
      <c r="J929" s="18">
        <v>4</v>
      </c>
      <c r="K929" s="24">
        <v>0</v>
      </c>
      <c r="L929" s="24"/>
      <c r="M929" s="49">
        <v>1.19</v>
      </c>
      <c r="N929" s="41"/>
      <c r="O929" s="41"/>
      <c r="P929" s="18"/>
      <c r="Q929" s="24">
        <v>0</v>
      </c>
      <c r="R929" s="24"/>
      <c r="S929" s="24">
        <v>0</v>
      </c>
      <c r="T929" s="18"/>
      <c r="U929" s="18"/>
      <c r="V929" s="18"/>
      <c r="W929" s="24">
        <v>0</v>
      </c>
      <c r="X929" s="24"/>
      <c r="Y929" s="49">
        <v>0</v>
      </c>
      <c r="Z929" s="18"/>
      <c r="AA929" s="89"/>
      <c r="AB929" s="18"/>
      <c r="AC929" s="24">
        <v>0</v>
      </c>
      <c r="AD929" s="24"/>
      <c r="AE929" s="49">
        <v>0</v>
      </c>
      <c r="AF929" s="18"/>
      <c r="AG929" s="18"/>
    </row>
    <row r="930" spans="1:33" ht="63">
      <c r="A930" s="8" t="s">
        <v>806</v>
      </c>
      <c r="B930" s="10" t="s">
        <v>696</v>
      </c>
      <c r="C930" s="15" t="s">
        <v>380</v>
      </c>
      <c r="D930" s="18"/>
      <c r="E930" s="24">
        <v>0</v>
      </c>
      <c r="F930" s="24"/>
      <c r="G930" s="24">
        <v>0</v>
      </c>
      <c r="H930" s="18"/>
      <c r="I930" s="18"/>
      <c r="J930" s="18"/>
      <c r="K930" s="24">
        <v>0</v>
      </c>
      <c r="L930" s="24"/>
      <c r="M930" s="49">
        <v>0</v>
      </c>
      <c r="N930" s="41"/>
      <c r="O930" s="41"/>
      <c r="P930" s="18"/>
      <c r="Q930" s="24">
        <v>0</v>
      </c>
      <c r="R930" s="24"/>
      <c r="S930" s="24">
        <v>0</v>
      </c>
      <c r="T930" s="18"/>
      <c r="U930" s="18"/>
      <c r="V930" s="18"/>
      <c r="W930" s="24">
        <v>0</v>
      </c>
      <c r="X930" s="24"/>
      <c r="Y930" s="49">
        <v>0</v>
      </c>
      <c r="Z930" s="18"/>
      <c r="AA930" s="89"/>
      <c r="AB930" s="18"/>
      <c r="AC930" s="24">
        <v>0</v>
      </c>
      <c r="AD930" s="24"/>
      <c r="AE930" s="49">
        <v>0</v>
      </c>
      <c r="AF930" s="18"/>
      <c r="AG930" s="18"/>
    </row>
    <row r="931" spans="1:33" ht="78.75">
      <c r="A931" s="8" t="s">
        <v>806</v>
      </c>
      <c r="B931" s="10" t="s">
        <v>1796</v>
      </c>
      <c r="C931" s="15" t="s">
        <v>1797</v>
      </c>
      <c r="D931" s="18">
        <v>4</v>
      </c>
      <c r="E931" s="24">
        <v>0</v>
      </c>
      <c r="F931" s="24"/>
      <c r="G931" s="24">
        <v>0.40</v>
      </c>
      <c r="H931" s="18"/>
      <c r="I931" s="18"/>
      <c r="J931" s="18"/>
      <c r="K931" s="24">
        <v>0</v>
      </c>
      <c r="L931" s="24"/>
      <c r="M931" s="49">
        <v>0</v>
      </c>
      <c r="N931" s="41"/>
      <c r="O931" s="41"/>
      <c r="P931" s="18"/>
      <c r="Q931" s="24">
        <v>0</v>
      </c>
      <c r="R931" s="24"/>
      <c r="S931" s="24">
        <v>0</v>
      </c>
      <c r="T931" s="18"/>
      <c r="U931" s="18"/>
      <c r="V931" s="18"/>
      <c r="W931" s="24">
        <v>0</v>
      </c>
      <c r="X931" s="24"/>
      <c r="Y931" s="49">
        <v>0</v>
      </c>
      <c r="Z931" s="18"/>
      <c r="AA931" s="89"/>
      <c r="AB931" s="18"/>
      <c r="AC931" s="24">
        <v>0</v>
      </c>
      <c r="AD931" s="24"/>
      <c r="AE931" s="49">
        <v>0</v>
      </c>
      <c r="AF931" s="18"/>
      <c r="AG931" s="18"/>
    </row>
    <row r="932" spans="1:33" ht="63">
      <c r="A932" s="8" t="s">
        <v>806</v>
      </c>
      <c r="B932" s="10" t="s">
        <v>1798</v>
      </c>
      <c r="C932" s="15" t="s">
        <v>1799</v>
      </c>
      <c r="D932" s="18">
        <v>4</v>
      </c>
      <c r="E932" s="24">
        <v>0</v>
      </c>
      <c r="F932" s="24"/>
      <c r="G932" s="24">
        <v>1.1000000000000001</v>
      </c>
      <c r="H932" s="18"/>
      <c r="I932" s="18"/>
      <c r="J932" s="18"/>
      <c r="K932" s="24">
        <v>0</v>
      </c>
      <c r="L932" s="24"/>
      <c r="M932" s="49">
        <v>0</v>
      </c>
      <c r="N932" s="41"/>
      <c r="O932" s="41"/>
      <c r="P932" s="18"/>
      <c r="Q932" s="24">
        <v>0</v>
      </c>
      <c r="R932" s="24"/>
      <c r="S932" s="24">
        <v>0</v>
      </c>
      <c r="T932" s="18"/>
      <c r="U932" s="18"/>
      <c r="V932" s="18"/>
      <c r="W932" s="24">
        <v>0</v>
      </c>
      <c r="X932" s="24"/>
      <c r="Y932" s="49">
        <v>0</v>
      </c>
      <c r="Z932" s="18"/>
      <c r="AA932" s="89"/>
      <c r="AB932" s="18"/>
      <c r="AC932" s="24">
        <v>0</v>
      </c>
      <c r="AD932" s="24"/>
      <c r="AE932" s="49">
        <v>0</v>
      </c>
      <c r="AF932" s="18"/>
      <c r="AG932" s="18"/>
    </row>
    <row r="933" spans="1:33" ht="78.75">
      <c r="A933" s="8" t="s">
        <v>806</v>
      </c>
      <c r="B933" s="10" t="s">
        <v>1800</v>
      </c>
      <c r="C933" s="15" t="s">
        <v>1801</v>
      </c>
      <c r="D933" s="18"/>
      <c r="E933" s="24">
        <v>0</v>
      </c>
      <c r="F933" s="24"/>
      <c r="G933" s="24">
        <v>0</v>
      </c>
      <c r="H933" s="18"/>
      <c r="I933" s="18"/>
      <c r="J933" s="18"/>
      <c r="K933" s="24">
        <v>0</v>
      </c>
      <c r="L933" s="24"/>
      <c r="M933" s="49">
        <v>0</v>
      </c>
      <c r="N933" s="41"/>
      <c r="O933" s="41"/>
      <c r="P933" s="18"/>
      <c r="Q933" s="24">
        <v>0</v>
      </c>
      <c r="R933" s="24"/>
      <c r="S933" s="24">
        <v>0</v>
      </c>
      <c r="T933" s="18"/>
      <c r="U933" s="18"/>
      <c r="V933" s="18"/>
      <c r="W933" s="24">
        <v>0</v>
      </c>
      <c r="X933" s="24"/>
      <c r="Y933" s="49">
        <v>0</v>
      </c>
      <c r="Z933" s="18"/>
      <c r="AA933" s="89"/>
      <c r="AB933" s="18">
        <v>4</v>
      </c>
      <c r="AC933" s="24">
        <v>0</v>
      </c>
      <c r="AD933" s="24"/>
      <c r="AE933" s="49">
        <v>0.80</v>
      </c>
      <c r="AF933" s="18"/>
      <c r="AG933" s="18"/>
    </row>
    <row r="934" spans="1:33" ht="63">
      <c r="A934" s="8" t="s">
        <v>806</v>
      </c>
      <c r="B934" s="10" t="s">
        <v>228</v>
      </c>
      <c r="C934" s="15" t="s">
        <v>326</v>
      </c>
      <c r="D934" s="18"/>
      <c r="E934" s="24">
        <v>0</v>
      </c>
      <c r="F934" s="24"/>
      <c r="G934" s="24">
        <v>0</v>
      </c>
      <c r="H934" s="18"/>
      <c r="I934" s="18"/>
      <c r="J934" s="18"/>
      <c r="K934" s="24">
        <v>0</v>
      </c>
      <c r="L934" s="24"/>
      <c r="M934" s="49">
        <v>0</v>
      </c>
      <c r="N934" s="41"/>
      <c r="O934" s="41"/>
      <c r="P934" s="18">
        <v>4</v>
      </c>
      <c r="Q934" s="24">
        <v>16.02</v>
      </c>
      <c r="R934" s="24"/>
      <c r="S934" s="24">
        <v>1.345</v>
      </c>
      <c r="T934" s="18"/>
      <c r="U934" s="18"/>
      <c r="V934" s="18"/>
      <c r="W934" s="24">
        <v>0</v>
      </c>
      <c r="X934" s="24"/>
      <c r="Y934" s="49">
        <v>0</v>
      </c>
      <c r="Z934" s="18"/>
      <c r="AA934" s="89"/>
      <c r="AB934" s="18"/>
      <c r="AC934" s="24">
        <v>0</v>
      </c>
      <c r="AD934" s="24"/>
      <c r="AE934" s="49">
        <v>0</v>
      </c>
      <c r="AF934" s="18"/>
      <c r="AG934" s="18"/>
    </row>
    <row r="935" spans="1:33" ht="78.75">
      <c r="A935" s="8" t="s">
        <v>806</v>
      </c>
      <c r="B935" s="10" t="s">
        <v>1802</v>
      </c>
      <c r="C935" s="15" t="s">
        <v>2585</v>
      </c>
      <c r="D935" s="18"/>
      <c r="E935" s="24">
        <v>0</v>
      </c>
      <c r="F935" s="24"/>
      <c r="G935" s="24">
        <v>0</v>
      </c>
      <c r="H935" s="18"/>
      <c r="I935" s="18"/>
      <c r="J935" s="18"/>
      <c r="K935" s="24">
        <v>0</v>
      </c>
      <c r="L935" s="24"/>
      <c r="M935" s="49">
        <v>0</v>
      </c>
      <c r="N935" s="41"/>
      <c r="O935" s="41"/>
      <c r="P935" s="18">
        <v>4</v>
      </c>
      <c r="Q935" s="24">
        <v>0.80</v>
      </c>
      <c r="R935" s="24"/>
      <c r="S935" s="24">
        <v>0.30</v>
      </c>
      <c r="T935" s="18"/>
      <c r="U935" s="18"/>
      <c r="V935" s="18"/>
      <c r="W935" s="24">
        <v>0</v>
      </c>
      <c r="X935" s="24"/>
      <c r="Y935" s="49">
        <v>0</v>
      </c>
      <c r="Z935" s="18"/>
      <c r="AA935" s="89"/>
      <c r="AB935" s="18"/>
      <c r="AC935" s="24">
        <v>0</v>
      </c>
      <c r="AD935" s="24"/>
      <c r="AE935" s="49">
        <v>0</v>
      </c>
      <c r="AF935" s="18"/>
      <c r="AG935" s="18"/>
    </row>
    <row r="936" spans="1:33" ht="78.75">
      <c r="A936" s="8" t="s">
        <v>806</v>
      </c>
      <c r="B936" s="10" t="s">
        <v>1803</v>
      </c>
      <c r="C936" s="15" t="s">
        <v>2586</v>
      </c>
      <c r="D936" s="18"/>
      <c r="E936" s="24">
        <v>0</v>
      </c>
      <c r="F936" s="24"/>
      <c r="G936" s="24">
        <v>0</v>
      </c>
      <c r="H936" s="18"/>
      <c r="I936" s="18"/>
      <c r="J936" s="18">
        <v>4</v>
      </c>
      <c r="K936" s="24">
        <v>0.80</v>
      </c>
      <c r="L936" s="24"/>
      <c r="M936" s="49">
        <v>0.40</v>
      </c>
      <c r="N936" s="41"/>
      <c r="O936" s="41"/>
      <c r="P936" s="18"/>
      <c r="Q936" s="24">
        <v>0</v>
      </c>
      <c r="R936" s="24"/>
      <c r="S936" s="24">
        <v>0</v>
      </c>
      <c r="T936" s="18"/>
      <c r="U936" s="18"/>
      <c r="V936" s="18"/>
      <c r="W936" s="24">
        <v>0</v>
      </c>
      <c r="X936" s="24"/>
      <c r="Y936" s="49">
        <v>0</v>
      </c>
      <c r="Z936" s="18"/>
      <c r="AA936" s="89"/>
      <c r="AB936" s="18"/>
      <c r="AC936" s="24">
        <v>0</v>
      </c>
      <c r="AD936" s="24"/>
      <c r="AE936" s="49">
        <v>0</v>
      </c>
      <c r="AF936" s="18"/>
      <c r="AG936" s="18"/>
    </row>
    <row r="937" spans="1:33" ht="78.75">
      <c r="A937" s="8" t="s">
        <v>806</v>
      </c>
      <c r="B937" s="10" t="s">
        <v>1804</v>
      </c>
      <c r="C937" s="15" t="s">
        <v>2587</v>
      </c>
      <c r="D937" s="18"/>
      <c r="E937" s="24">
        <v>0</v>
      </c>
      <c r="F937" s="24"/>
      <c r="G937" s="24">
        <v>0</v>
      </c>
      <c r="H937" s="18"/>
      <c r="I937" s="18"/>
      <c r="J937" s="18">
        <v>4</v>
      </c>
      <c r="K937" s="24">
        <v>0.25</v>
      </c>
      <c r="L937" s="24"/>
      <c r="M937" s="49">
        <v>0.80</v>
      </c>
      <c r="N937" s="41"/>
      <c r="O937" s="41"/>
      <c r="P937" s="18"/>
      <c r="Q937" s="24">
        <v>0</v>
      </c>
      <c r="R937" s="24"/>
      <c r="S937" s="24">
        <v>0</v>
      </c>
      <c r="T937" s="18"/>
      <c r="U937" s="18"/>
      <c r="V937" s="18"/>
      <c r="W937" s="24">
        <v>0</v>
      </c>
      <c r="X937" s="24"/>
      <c r="Y937" s="49">
        <v>0</v>
      </c>
      <c r="Z937" s="18"/>
      <c r="AA937" s="89"/>
      <c r="AB937" s="18"/>
      <c r="AC937" s="24">
        <v>0</v>
      </c>
      <c r="AD937" s="24"/>
      <c r="AE937" s="49">
        <v>0</v>
      </c>
      <c r="AF937" s="18"/>
      <c r="AG937" s="18"/>
    </row>
    <row r="938" spans="1:33" ht="78.75">
      <c r="A938" s="8" t="s">
        <v>806</v>
      </c>
      <c r="B938" s="10" t="s">
        <v>1805</v>
      </c>
      <c r="C938" s="15" t="s">
        <v>2588</v>
      </c>
      <c r="D938" s="18"/>
      <c r="E938" s="24">
        <v>0</v>
      </c>
      <c r="F938" s="24"/>
      <c r="G938" s="24">
        <v>0</v>
      </c>
      <c r="H938" s="18"/>
      <c r="I938" s="18"/>
      <c r="J938" s="18">
        <v>4</v>
      </c>
      <c r="K938" s="24">
        <v>0.5</v>
      </c>
      <c r="L938" s="24"/>
      <c r="M938" s="49">
        <v>1.1000000000000001</v>
      </c>
      <c r="N938" s="41"/>
      <c r="O938" s="41"/>
      <c r="P938" s="18"/>
      <c r="Q938" s="24">
        <v>0</v>
      </c>
      <c r="R938" s="24"/>
      <c r="S938" s="24">
        <v>0</v>
      </c>
      <c r="T938" s="18"/>
      <c r="U938" s="18"/>
      <c r="V938" s="18"/>
      <c r="W938" s="24">
        <v>0</v>
      </c>
      <c r="X938" s="24"/>
      <c r="Y938" s="49">
        <v>0</v>
      </c>
      <c r="Z938" s="18"/>
      <c r="AA938" s="89"/>
      <c r="AB938" s="18"/>
      <c r="AC938" s="24">
        <v>0</v>
      </c>
      <c r="AD938" s="24"/>
      <c r="AE938" s="49">
        <v>0</v>
      </c>
      <c r="AF938" s="18"/>
      <c r="AG938" s="18"/>
    </row>
    <row r="939" spans="1:33" ht="78.75">
      <c r="A939" s="8" t="s">
        <v>806</v>
      </c>
      <c r="B939" s="10" t="s">
        <v>1806</v>
      </c>
      <c r="C939" s="15" t="s">
        <v>2589</v>
      </c>
      <c r="D939" s="18">
        <v>4</v>
      </c>
      <c r="E939" s="24">
        <v>0.25</v>
      </c>
      <c r="F939" s="24"/>
      <c r="G939" s="24">
        <v>0.05</v>
      </c>
      <c r="H939" s="18"/>
      <c r="I939" s="18"/>
      <c r="J939" s="18"/>
      <c r="K939" s="24">
        <v>0</v>
      </c>
      <c r="L939" s="24"/>
      <c r="M939" s="49">
        <v>0</v>
      </c>
      <c r="N939" s="41"/>
      <c r="O939" s="41"/>
      <c r="P939" s="18"/>
      <c r="Q939" s="24">
        <v>0</v>
      </c>
      <c r="R939" s="24"/>
      <c r="S939" s="24">
        <v>0</v>
      </c>
      <c r="T939" s="18"/>
      <c r="U939" s="18"/>
      <c r="V939" s="18"/>
      <c r="W939" s="24">
        <v>0</v>
      </c>
      <c r="X939" s="24"/>
      <c r="Y939" s="49">
        <v>0</v>
      </c>
      <c r="Z939" s="18"/>
      <c r="AA939" s="89"/>
      <c r="AB939" s="18"/>
      <c r="AC939" s="24">
        <v>0</v>
      </c>
      <c r="AD939" s="24"/>
      <c r="AE939" s="49">
        <v>0</v>
      </c>
      <c r="AF939" s="18"/>
      <c r="AG939" s="18"/>
    </row>
    <row r="940" spans="1:33" ht="126">
      <c r="A940" s="8" t="s">
        <v>806</v>
      </c>
      <c r="B940" s="10" t="s">
        <v>1807</v>
      </c>
      <c r="C940" s="15" t="s">
        <v>2590</v>
      </c>
      <c r="D940" s="18"/>
      <c r="E940" s="24">
        <v>0</v>
      </c>
      <c r="F940" s="24"/>
      <c r="G940" s="24">
        <v>0</v>
      </c>
      <c r="H940" s="18"/>
      <c r="I940" s="18"/>
      <c r="J940" s="18"/>
      <c r="K940" s="24">
        <v>0</v>
      </c>
      <c r="L940" s="24"/>
      <c r="M940" s="49">
        <v>0</v>
      </c>
      <c r="N940" s="41"/>
      <c r="O940" s="41"/>
      <c r="P940" s="18">
        <v>4</v>
      </c>
      <c r="Q940" s="24">
        <v>0.80</v>
      </c>
      <c r="R940" s="24"/>
      <c r="S940" s="24">
        <v>1.60</v>
      </c>
      <c r="T940" s="18"/>
      <c r="U940" s="18"/>
      <c r="V940" s="18"/>
      <c r="W940" s="24">
        <v>0</v>
      </c>
      <c r="X940" s="24"/>
      <c r="Y940" s="49">
        <v>0</v>
      </c>
      <c r="Z940" s="18"/>
      <c r="AA940" s="89"/>
      <c r="AB940" s="18"/>
      <c r="AC940" s="24">
        <v>0</v>
      </c>
      <c r="AD940" s="24"/>
      <c r="AE940" s="49">
        <v>0</v>
      </c>
      <c r="AF940" s="18"/>
      <c r="AG940" s="18"/>
    </row>
    <row r="941" spans="1:33" ht="94.5">
      <c r="A941" s="8" t="s">
        <v>806</v>
      </c>
      <c r="B941" s="10" t="s">
        <v>1808</v>
      </c>
      <c r="C941" s="15" t="s">
        <v>2591</v>
      </c>
      <c r="D941" s="18"/>
      <c r="E941" s="24">
        <v>0</v>
      </c>
      <c r="F941" s="24"/>
      <c r="G941" s="24">
        <v>0</v>
      </c>
      <c r="H941" s="18"/>
      <c r="I941" s="18"/>
      <c r="J941" s="18">
        <v>4</v>
      </c>
      <c r="K941" s="24">
        <v>0.25</v>
      </c>
      <c r="L941" s="24"/>
      <c r="M941" s="49">
        <v>0.20</v>
      </c>
      <c r="N941" s="41"/>
      <c r="O941" s="41"/>
      <c r="P941" s="18"/>
      <c r="Q941" s="24">
        <v>0</v>
      </c>
      <c r="R941" s="24"/>
      <c r="S941" s="24">
        <v>0</v>
      </c>
      <c r="T941" s="18"/>
      <c r="U941" s="18"/>
      <c r="V941" s="18"/>
      <c r="W941" s="24">
        <v>0</v>
      </c>
      <c r="X941" s="24"/>
      <c r="Y941" s="49">
        <v>0</v>
      </c>
      <c r="Z941" s="18"/>
      <c r="AA941" s="89"/>
      <c r="AB941" s="18"/>
      <c r="AC941" s="24">
        <v>0</v>
      </c>
      <c r="AD941" s="24"/>
      <c r="AE941" s="49">
        <v>0</v>
      </c>
      <c r="AF941" s="18"/>
      <c r="AG941" s="18"/>
    </row>
    <row r="942" spans="1:33" ht="63">
      <c r="A942" s="8" t="s">
        <v>806</v>
      </c>
      <c r="B942" s="10" t="s">
        <v>1809</v>
      </c>
      <c r="C942" s="15" t="s">
        <v>2592</v>
      </c>
      <c r="D942" s="18"/>
      <c r="E942" s="24">
        <v>0</v>
      </c>
      <c r="F942" s="24"/>
      <c r="G942" s="24">
        <v>0</v>
      </c>
      <c r="H942" s="18"/>
      <c r="I942" s="18"/>
      <c r="J942" s="18">
        <v>4</v>
      </c>
      <c r="K942" s="24">
        <v>0.5</v>
      </c>
      <c r="L942" s="24"/>
      <c r="M942" s="49">
        <v>0</v>
      </c>
      <c r="N942" s="41"/>
      <c r="O942" s="41"/>
      <c r="P942" s="18"/>
      <c r="Q942" s="24">
        <v>0</v>
      </c>
      <c r="R942" s="24"/>
      <c r="S942" s="24">
        <v>0</v>
      </c>
      <c r="T942" s="18"/>
      <c r="U942" s="18"/>
      <c r="V942" s="18"/>
      <c r="W942" s="24">
        <v>0</v>
      </c>
      <c r="X942" s="24"/>
      <c r="Y942" s="49">
        <v>0</v>
      </c>
      <c r="Z942" s="18"/>
      <c r="AA942" s="89"/>
      <c r="AB942" s="18"/>
      <c r="AC942" s="24">
        <v>0</v>
      </c>
      <c r="AD942" s="24"/>
      <c r="AE942" s="49">
        <v>0</v>
      </c>
      <c r="AF942" s="18"/>
      <c r="AG942" s="18"/>
    </row>
    <row r="943" spans="1:33" ht="78.75">
      <c r="A943" s="8" t="s">
        <v>806</v>
      </c>
      <c r="B943" s="10" t="s">
        <v>1810</v>
      </c>
      <c r="C943" s="15" t="s">
        <v>1811</v>
      </c>
      <c r="D943" s="18">
        <v>4</v>
      </c>
      <c r="E943" s="24">
        <v>0.10</v>
      </c>
      <c r="F943" s="24"/>
      <c r="G943" s="24">
        <v>0.12</v>
      </c>
      <c r="H943" s="18"/>
      <c r="I943" s="18"/>
      <c r="J943" s="18"/>
      <c r="K943" s="24">
        <v>0</v>
      </c>
      <c r="L943" s="24"/>
      <c r="M943" s="49">
        <v>0</v>
      </c>
      <c r="N943" s="41"/>
      <c r="O943" s="41"/>
      <c r="P943" s="18"/>
      <c r="Q943" s="24">
        <v>0</v>
      </c>
      <c r="R943" s="24"/>
      <c r="S943" s="24">
        <v>0</v>
      </c>
      <c r="T943" s="18"/>
      <c r="U943" s="18"/>
      <c r="V943" s="18"/>
      <c r="W943" s="24">
        <v>0</v>
      </c>
      <c r="X943" s="24"/>
      <c r="Y943" s="49">
        <v>0</v>
      </c>
      <c r="Z943" s="18"/>
      <c r="AA943" s="89"/>
      <c r="AB943" s="18"/>
      <c r="AC943" s="24">
        <v>0</v>
      </c>
      <c r="AD943" s="24"/>
      <c r="AE943" s="49">
        <v>0</v>
      </c>
      <c r="AF943" s="18"/>
      <c r="AG943" s="18"/>
    </row>
    <row r="944" spans="1:33" ht="78.75">
      <c r="A944" s="8" t="s">
        <v>806</v>
      </c>
      <c r="B944" s="10" t="s">
        <v>1812</v>
      </c>
      <c r="C944" s="15" t="s">
        <v>2593</v>
      </c>
      <c r="D944" s="18"/>
      <c r="E944" s="24">
        <v>0</v>
      </c>
      <c r="F944" s="24"/>
      <c r="G944" s="24">
        <v>0</v>
      </c>
      <c r="H944" s="18"/>
      <c r="I944" s="18"/>
      <c r="J944" s="18">
        <v>4</v>
      </c>
      <c r="K944" s="24">
        <v>0</v>
      </c>
      <c r="L944" s="24"/>
      <c r="M944" s="49">
        <v>2.82</v>
      </c>
      <c r="N944" s="41"/>
      <c r="O944" s="41"/>
      <c r="P944" s="18"/>
      <c r="Q944" s="24">
        <v>0</v>
      </c>
      <c r="R944" s="24"/>
      <c r="S944" s="24">
        <v>0</v>
      </c>
      <c r="T944" s="18"/>
      <c r="U944" s="18"/>
      <c r="V944" s="18"/>
      <c r="W944" s="24">
        <v>0</v>
      </c>
      <c r="X944" s="24"/>
      <c r="Y944" s="49">
        <v>0</v>
      </c>
      <c r="Z944" s="18"/>
      <c r="AA944" s="89"/>
      <c r="AB944" s="18"/>
      <c r="AC944" s="24">
        <v>0</v>
      </c>
      <c r="AD944" s="24"/>
      <c r="AE944" s="49">
        <v>0</v>
      </c>
      <c r="AF944" s="18"/>
      <c r="AG944" s="18"/>
    </row>
    <row r="945" spans="1:33" ht="63">
      <c r="A945" s="8" t="s">
        <v>806</v>
      </c>
      <c r="B945" s="10" t="s">
        <v>1813</v>
      </c>
      <c r="C945" s="15" t="s">
        <v>1814</v>
      </c>
      <c r="D945" s="18"/>
      <c r="E945" s="24">
        <v>0</v>
      </c>
      <c r="F945" s="24"/>
      <c r="G945" s="24">
        <v>0</v>
      </c>
      <c r="H945" s="18"/>
      <c r="I945" s="18"/>
      <c r="J945" s="18">
        <v>4</v>
      </c>
      <c r="K945" s="24">
        <v>0</v>
      </c>
      <c r="L945" s="24"/>
      <c r="M945" s="49">
        <v>1.40</v>
      </c>
      <c r="N945" s="41"/>
      <c r="O945" s="41"/>
      <c r="P945" s="18"/>
      <c r="Q945" s="24">
        <v>0</v>
      </c>
      <c r="R945" s="24"/>
      <c r="S945" s="24">
        <v>0</v>
      </c>
      <c r="T945" s="18"/>
      <c r="U945" s="18"/>
      <c r="V945" s="18"/>
      <c r="W945" s="24">
        <v>0</v>
      </c>
      <c r="X945" s="24"/>
      <c r="Y945" s="49">
        <v>0</v>
      </c>
      <c r="Z945" s="18"/>
      <c r="AA945" s="89"/>
      <c r="AB945" s="18"/>
      <c r="AC945" s="24">
        <v>0</v>
      </c>
      <c r="AD945" s="24"/>
      <c r="AE945" s="49">
        <v>0</v>
      </c>
      <c r="AF945" s="18"/>
      <c r="AG945" s="18"/>
    </row>
    <row r="946" spans="1:33" ht="78.75">
      <c r="A946" s="8" t="s">
        <v>806</v>
      </c>
      <c r="B946" s="10" t="s">
        <v>1815</v>
      </c>
      <c r="C946" s="15" t="s">
        <v>2594</v>
      </c>
      <c r="D946" s="18"/>
      <c r="E946" s="24">
        <v>0</v>
      </c>
      <c r="F946" s="24"/>
      <c r="G946" s="24">
        <v>0</v>
      </c>
      <c r="H946" s="18"/>
      <c r="I946" s="18"/>
      <c r="J946" s="18">
        <v>4</v>
      </c>
      <c r="K946" s="24">
        <v>0</v>
      </c>
      <c r="L946" s="24"/>
      <c r="M946" s="49">
        <v>3.20</v>
      </c>
      <c r="N946" s="41"/>
      <c r="O946" s="41"/>
      <c r="P946" s="18"/>
      <c r="Q946" s="24">
        <v>0</v>
      </c>
      <c r="R946" s="24"/>
      <c r="S946" s="24">
        <v>0</v>
      </c>
      <c r="T946" s="18"/>
      <c r="U946" s="18"/>
      <c r="V946" s="18"/>
      <c r="W946" s="24">
        <v>0</v>
      </c>
      <c r="X946" s="24"/>
      <c r="Y946" s="49">
        <v>0</v>
      </c>
      <c r="Z946" s="18"/>
      <c r="AA946" s="89"/>
      <c r="AB946" s="18"/>
      <c r="AC946" s="24">
        <v>0</v>
      </c>
      <c r="AD946" s="24"/>
      <c r="AE946" s="49">
        <v>0</v>
      </c>
      <c r="AF946" s="18"/>
      <c r="AG946" s="18"/>
    </row>
    <row r="947" spans="1:33" ht="47.25">
      <c r="A947" s="8" t="s">
        <v>806</v>
      </c>
      <c r="B947" s="10" t="s">
        <v>1816</v>
      </c>
      <c r="C947" s="15" t="s">
        <v>2595</v>
      </c>
      <c r="D947" s="18">
        <v>4</v>
      </c>
      <c r="E947" s="24">
        <v>0.25</v>
      </c>
      <c r="F947" s="24"/>
      <c r="G947" s="24">
        <v>0.10</v>
      </c>
      <c r="H947" s="18"/>
      <c r="I947" s="18"/>
      <c r="J947" s="18"/>
      <c r="K947" s="24">
        <v>0</v>
      </c>
      <c r="L947" s="24"/>
      <c r="M947" s="49">
        <v>0</v>
      </c>
      <c r="N947" s="41"/>
      <c r="O947" s="41"/>
      <c r="P947" s="18"/>
      <c r="Q947" s="24">
        <v>0</v>
      </c>
      <c r="R947" s="24"/>
      <c r="S947" s="24">
        <v>0</v>
      </c>
      <c r="T947" s="18"/>
      <c r="U947" s="18"/>
      <c r="V947" s="18"/>
      <c r="W947" s="24">
        <v>0</v>
      </c>
      <c r="X947" s="24"/>
      <c r="Y947" s="49">
        <v>0</v>
      </c>
      <c r="Z947" s="18"/>
      <c r="AA947" s="89"/>
      <c r="AB947" s="18"/>
      <c r="AC947" s="24">
        <v>0</v>
      </c>
      <c r="AD947" s="24"/>
      <c r="AE947" s="49">
        <v>0</v>
      </c>
      <c r="AF947" s="18"/>
      <c r="AG947" s="18"/>
    </row>
    <row r="948" spans="1:33" ht="94.5">
      <c r="A948" s="8" t="s">
        <v>806</v>
      </c>
      <c r="B948" s="10" t="s">
        <v>1817</v>
      </c>
      <c r="C948" s="15" t="s">
        <v>1818</v>
      </c>
      <c r="D948" s="18">
        <v>4</v>
      </c>
      <c r="E948" s="24">
        <v>0</v>
      </c>
      <c r="F948" s="24"/>
      <c r="G948" s="24">
        <v>1.75</v>
      </c>
      <c r="H948" s="18"/>
      <c r="I948" s="18"/>
      <c r="J948" s="18"/>
      <c r="K948" s="24">
        <v>0</v>
      </c>
      <c r="L948" s="24"/>
      <c r="M948" s="49">
        <v>0</v>
      </c>
      <c r="N948" s="41"/>
      <c r="O948" s="41"/>
      <c r="P948" s="18"/>
      <c r="Q948" s="24">
        <v>0</v>
      </c>
      <c r="R948" s="24"/>
      <c r="S948" s="24">
        <v>0</v>
      </c>
      <c r="T948" s="18"/>
      <c r="U948" s="18"/>
      <c r="V948" s="18"/>
      <c r="W948" s="24">
        <v>0</v>
      </c>
      <c r="X948" s="24"/>
      <c r="Y948" s="49">
        <v>0</v>
      </c>
      <c r="Z948" s="18"/>
      <c r="AA948" s="89"/>
      <c r="AB948" s="18"/>
      <c r="AC948" s="24">
        <v>0</v>
      </c>
      <c r="AD948" s="24"/>
      <c r="AE948" s="49">
        <v>0</v>
      </c>
      <c r="AF948" s="18"/>
      <c r="AG948" s="18"/>
    </row>
    <row r="949" spans="1:33" ht="47.25">
      <c r="A949" s="8" t="s">
        <v>806</v>
      </c>
      <c r="B949" s="10" t="s">
        <v>1819</v>
      </c>
      <c r="C949" s="15" t="s">
        <v>1820</v>
      </c>
      <c r="D949" s="18"/>
      <c r="E949" s="24">
        <v>0</v>
      </c>
      <c r="F949" s="24"/>
      <c r="G949" s="24">
        <v>0</v>
      </c>
      <c r="H949" s="18"/>
      <c r="I949" s="18"/>
      <c r="J949" s="18"/>
      <c r="K949" s="24">
        <v>0</v>
      </c>
      <c r="L949" s="24"/>
      <c r="M949" s="49">
        <v>0</v>
      </c>
      <c r="N949" s="41"/>
      <c r="O949" s="41"/>
      <c r="P949" s="18"/>
      <c r="Q949" s="24">
        <v>0</v>
      </c>
      <c r="R949" s="24"/>
      <c r="S949" s="24">
        <v>0</v>
      </c>
      <c r="T949" s="18"/>
      <c r="U949" s="18"/>
      <c r="V949" s="18">
        <v>4</v>
      </c>
      <c r="W949" s="24">
        <v>0</v>
      </c>
      <c r="X949" s="24"/>
      <c r="Y949" s="49">
        <v>2</v>
      </c>
      <c r="Z949" s="18"/>
      <c r="AA949" s="89"/>
      <c r="AB949" s="18"/>
      <c r="AC949" s="24">
        <v>0</v>
      </c>
      <c r="AD949" s="24"/>
      <c r="AE949" s="49">
        <v>0</v>
      </c>
      <c r="AF949" s="18"/>
      <c r="AG949" s="18"/>
    </row>
    <row r="950" spans="1:33" ht="47.25">
      <c r="A950" s="8" t="s">
        <v>806</v>
      </c>
      <c r="B950" s="10" t="s">
        <v>697</v>
      </c>
      <c r="C950" s="15" t="s">
        <v>2596</v>
      </c>
      <c r="D950" s="18"/>
      <c r="E950" s="24">
        <v>0</v>
      </c>
      <c r="F950" s="24"/>
      <c r="G950" s="24">
        <v>0</v>
      </c>
      <c r="H950" s="18"/>
      <c r="I950" s="18"/>
      <c r="J950" s="18"/>
      <c r="K950" s="24">
        <v>0</v>
      </c>
      <c r="L950" s="24"/>
      <c r="M950" s="49">
        <v>0</v>
      </c>
      <c r="N950" s="41"/>
      <c r="O950" s="41"/>
      <c r="P950" s="18"/>
      <c r="Q950" s="24">
        <v>0</v>
      </c>
      <c r="R950" s="24"/>
      <c r="S950" s="24">
        <v>0</v>
      </c>
      <c r="T950" s="18"/>
      <c r="U950" s="18"/>
      <c r="V950" s="18"/>
      <c r="W950" s="24">
        <v>0</v>
      </c>
      <c r="X950" s="24"/>
      <c r="Y950" s="49">
        <v>0</v>
      </c>
      <c r="Z950" s="18"/>
      <c r="AA950" s="89"/>
      <c r="AB950" s="18">
        <v>4</v>
      </c>
      <c r="AC950" s="24">
        <v>0</v>
      </c>
      <c r="AD950" s="24"/>
      <c r="AE950" s="49">
        <v>0.40</v>
      </c>
      <c r="AF950" s="18"/>
      <c r="AG950" s="18"/>
    </row>
    <row r="951" spans="1:33" ht="110.25">
      <c r="A951" s="8" t="s">
        <v>806</v>
      </c>
      <c r="B951" s="10" t="s">
        <v>1821</v>
      </c>
      <c r="C951" s="15" t="s">
        <v>2597</v>
      </c>
      <c r="D951" s="18">
        <v>4</v>
      </c>
      <c r="E951" s="24">
        <v>0</v>
      </c>
      <c r="F951" s="24"/>
      <c r="G951" s="24">
        <v>0.45</v>
      </c>
      <c r="H951" s="18"/>
      <c r="I951" s="18"/>
      <c r="J951" s="18"/>
      <c r="K951" s="24">
        <v>0</v>
      </c>
      <c r="L951" s="24"/>
      <c r="M951" s="49">
        <v>0</v>
      </c>
      <c r="N951" s="41"/>
      <c r="O951" s="41"/>
      <c r="P951" s="18"/>
      <c r="Q951" s="24">
        <v>0</v>
      </c>
      <c r="R951" s="24"/>
      <c r="S951" s="24">
        <v>0</v>
      </c>
      <c r="T951" s="18"/>
      <c r="U951" s="18"/>
      <c r="V951" s="18"/>
      <c r="W951" s="24">
        <v>0</v>
      </c>
      <c r="X951" s="24"/>
      <c r="Y951" s="49">
        <v>0</v>
      </c>
      <c r="Z951" s="18"/>
      <c r="AA951" s="89"/>
      <c r="AB951" s="18"/>
      <c r="AC951" s="24">
        <v>0</v>
      </c>
      <c r="AD951" s="24"/>
      <c r="AE951" s="49">
        <v>0</v>
      </c>
      <c r="AF951" s="18"/>
      <c r="AG951" s="18"/>
    </row>
    <row r="952" spans="1:33" ht="47.25">
      <c r="A952" s="8" t="s">
        <v>806</v>
      </c>
      <c r="B952" s="10" t="s">
        <v>698</v>
      </c>
      <c r="C952" s="15" t="s">
        <v>774</v>
      </c>
      <c r="D952" s="18"/>
      <c r="E952" s="24">
        <v>0</v>
      </c>
      <c r="F952" s="24"/>
      <c r="G952" s="24">
        <v>0</v>
      </c>
      <c r="H952" s="18"/>
      <c r="I952" s="18"/>
      <c r="J952" s="18"/>
      <c r="K952" s="24">
        <v>0</v>
      </c>
      <c r="L952" s="24"/>
      <c r="M952" s="49">
        <v>0</v>
      </c>
      <c r="N952" s="41"/>
      <c r="O952" s="41"/>
      <c r="P952" s="18">
        <v>4</v>
      </c>
      <c r="Q952" s="24">
        <v>12.60</v>
      </c>
      <c r="R952" s="24"/>
      <c r="S952" s="24">
        <v>3.60</v>
      </c>
      <c r="T952" s="18"/>
      <c r="U952" s="18"/>
      <c r="V952" s="18"/>
      <c r="W952" s="24">
        <v>0</v>
      </c>
      <c r="X952" s="24"/>
      <c r="Y952" s="49">
        <v>0</v>
      </c>
      <c r="Z952" s="18"/>
      <c r="AA952" s="89"/>
      <c r="AB952" s="18"/>
      <c r="AC952" s="24">
        <v>0</v>
      </c>
      <c r="AD952" s="24"/>
      <c r="AE952" s="49">
        <v>0</v>
      </c>
      <c r="AF952" s="18"/>
      <c r="AG952" s="18"/>
    </row>
    <row r="953" spans="1:33" ht="94.5">
      <c r="A953" s="8" t="s">
        <v>806</v>
      </c>
      <c r="B953" s="10" t="s">
        <v>1822</v>
      </c>
      <c r="C953" s="15" t="s">
        <v>1823</v>
      </c>
      <c r="D953" s="18">
        <v>4</v>
      </c>
      <c r="E953" s="24">
        <v>0</v>
      </c>
      <c r="F953" s="24"/>
      <c r="G953" s="24">
        <v>2.0299999999999998</v>
      </c>
      <c r="H953" s="18"/>
      <c r="I953" s="18"/>
      <c r="J953" s="18"/>
      <c r="K953" s="24">
        <v>0</v>
      </c>
      <c r="L953" s="24"/>
      <c r="M953" s="49">
        <v>0</v>
      </c>
      <c r="N953" s="41"/>
      <c r="O953" s="41"/>
      <c r="P953" s="18"/>
      <c r="Q953" s="24">
        <v>0</v>
      </c>
      <c r="R953" s="24"/>
      <c r="S953" s="24">
        <v>0</v>
      </c>
      <c r="T953" s="18"/>
      <c r="U953" s="18"/>
      <c r="V953" s="18"/>
      <c r="W953" s="24">
        <v>0</v>
      </c>
      <c r="X953" s="24"/>
      <c r="Y953" s="49">
        <v>0</v>
      </c>
      <c r="Z953" s="18"/>
      <c r="AA953" s="89"/>
      <c r="AB953" s="18"/>
      <c r="AC953" s="24">
        <v>0</v>
      </c>
      <c r="AD953" s="24"/>
      <c r="AE953" s="49">
        <v>0</v>
      </c>
      <c r="AF953" s="18"/>
      <c r="AG953" s="18"/>
    </row>
    <row r="954" spans="1:33" ht="78.75">
      <c r="A954" s="8" t="s">
        <v>806</v>
      </c>
      <c r="B954" s="10" t="s">
        <v>1824</v>
      </c>
      <c r="C954" s="15" t="s">
        <v>1825</v>
      </c>
      <c r="D954" s="18"/>
      <c r="E954" s="24">
        <v>0</v>
      </c>
      <c r="F954" s="24"/>
      <c r="G954" s="24">
        <v>0</v>
      </c>
      <c r="H954" s="18"/>
      <c r="I954" s="18"/>
      <c r="J954" s="18"/>
      <c r="K954" s="24">
        <v>0</v>
      </c>
      <c r="L954" s="24"/>
      <c r="M954" s="49">
        <v>0</v>
      </c>
      <c r="N954" s="41"/>
      <c r="O954" s="41"/>
      <c r="P954" s="18">
        <v>4</v>
      </c>
      <c r="Q954" s="24">
        <v>0</v>
      </c>
      <c r="R954" s="24"/>
      <c r="S954" s="24">
        <v>2.14</v>
      </c>
      <c r="T954" s="18"/>
      <c r="U954" s="18"/>
      <c r="V954" s="18"/>
      <c r="W954" s="24">
        <v>0</v>
      </c>
      <c r="X954" s="24"/>
      <c r="Y954" s="49">
        <v>0</v>
      </c>
      <c r="Z954" s="18"/>
      <c r="AA954" s="89"/>
      <c r="AB954" s="18"/>
      <c r="AC954" s="24">
        <v>0</v>
      </c>
      <c r="AD954" s="24"/>
      <c r="AE954" s="49">
        <v>0</v>
      </c>
      <c r="AF954" s="18"/>
      <c r="AG954" s="18"/>
    </row>
    <row r="955" spans="1:33" ht="63">
      <c r="A955" s="8" t="s">
        <v>806</v>
      </c>
      <c r="B955" s="10" t="s">
        <v>1826</v>
      </c>
      <c r="C955" s="15" t="s">
        <v>1827</v>
      </c>
      <c r="D955" s="18"/>
      <c r="E955" s="24">
        <v>0</v>
      </c>
      <c r="F955" s="24"/>
      <c r="G955" s="24">
        <v>0</v>
      </c>
      <c r="H955" s="18"/>
      <c r="I955" s="18"/>
      <c r="J955" s="18"/>
      <c r="K955" s="24">
        <v>0</v>
      </c>
      <c r="L955" s="24"/>
      <c r="M955" s="49">
        <v>0</v>
      </c>
      <c r="N955" s="41"/>
      <c r="O955" s="41"/>
      <c r="P955" s="18">
        <v>4</v>
      </c>
      <c r="Q955" s="24">
        <v>0</v>
      </c>
      <c r="R955" s="24"/>
      <c r="S955" s="24">
        <v>1.73</v>
      </c>
      <c r="T955" s="18"/>
      <c r="U955" s="18"/>
      <c r="V955" s="18"/>
      <c r="W955" s="24">
        <v>0</v>
      </c>
      <c r="X955" s="24"/>
      <c r="Y955" s="49">
        <v>0</v>
      </c>
      <c r="Z955" s="18"/>
      <c r="AA955" s="89"/>
      <c r="AB955" s="18"/>
      <c r="AC955" s="24">
        <v>0</v>
      </c>
      <c r="AD955" s="24"/>
      <c r="AE955" s="49">
        <v>0</v>
      </c>
      <c r="AF955" s="18"/>
      <c r="AG955" s="18"/>
    </row>
    <row r="956" spans="1:33" ht="63">
      <c r="A956" s="8" t="s">
        <v>806</v>
      </c>
      <c r="B956" s="10" t="s">
        <v>699</v>
      </c>
      <c r="C956" s="15" t="s">
        <v>381</v>
      </c>
      <c r="D956" s="18"/>
      <c r="E956" s="24">
        <v>0</v>
      </c>
      <c r="F956" s="24"/>
      <c r="G956" s="24">
        <v>0</v>
      </c>
      <c r="H956" s="18"/>
      <c r="I956" s="18"/>
      <c r="J956" s="18"/>
      <c r="K956" s="24">
        <v>0</v>
      </c>
      <c r="L956" s="24"/>
      <c r="M956" s="49">
        <v>0</v>
      </c>
      <c r="N956" s="41"/>
      <c r="O956" s="41"/>
      <c r="P956" s="18"/>
      <c r="Q956" s="24">
        <v>0</v>
      </c>
      <c r="R956" s="24"/>
      <c r="S956" s="24">
        <v>0</v>
      </c>
      <c r="T956" s="18"/>
      <c r="U956" s="18"/>
      <c r="V956" s="18">
        <v>4</v>
      </c>
      <c r="W956" s="24">
        <v>0</v>
      </c>
      <c r="X956" s="24"/>
      <c r="Y956" s="49">
        <v>2.63</v>
      </c>
      <c r="Z956" s="18"/>
      <c r="AA956" s="89"/>
      <c r="AB956" s="18"/>
      <c r="AC956" s="24">
        <v>0</v>
      </c>
      <c r="AD956" s="24"/>
      <c r="AE956" s="49">
        <v>0</v>
      </c>
      <c r="AF956" s="18"/>
      <c r="AG956" s="18"/>
    </row>
    <row r="957" spans="1:33" ht="78.75">
      <c r="A957" s="8" t="s">
        <v>806</v>
      </c>
      <c r="B957" s="10" t="s">
        <v>1828</v>
      </c>
      <c r="C957" s="15" t="s">
        <v>2598</v>
      </c>
      <c r="D957" s="18">
        <v>4</v>
      </c>
      <c r="E957" s="24">
        <v>0.10</v>
      </c>
      <c r="F957" s="24"/>
      <c r="G957" s="24">
        <v>0.5</v>
      </c>
      <c r="H957" s="18"/>
      <c r="I957" s="18"/>
      <c r="J957" s="18"/>
      <c r="K957" s="24">
        <v>0</v>
      </c>
      <c r="L957" s="24"/>
      <c r="M957" s="49">
        <v>0</v>
      </c>
      <c r="N957" s="41"/>
      <c r="O957" s="41"/>
      <c r="P957" s="18"/>
      <c r="Q957" s="24">
        <v>0</v>
      </c>
      <c r="R957" s="24"/>
      <c r="S957" s="24">
        <v>0</v>
      </c>
      <c r="T957" s="18"/>
      <c r="U957" s="18"/>
      <c r="V957" s="18"/>
      <c r="W957" s="24">
        <v>0</v>
      </c>
      <c r="X957" s="24"/>
      <c r="Y957" s="49">
        <v>0</v>
      </c>
      <c r="Z957" s="18"/>
      <c r="AA957" s="89"/>
      <c r="AB957" s="18"/>
      <c r="AC957" s="24">
        <v>0</v>
      </c>
      <c r="AD957" s="24"/>
      <c r="AE957" s="49">
        <v>0</v>
      </c>
      <c r="AF957" s="18"/>
      <c r="AG957" s="18"/>
    </row>
    <row r="958" spans="1:33" ht="78.75">
      <c r="A958" s="8" t="s">
        <v>806</v>
      </c>
      <c r="B958" s="10" t="s">
        <v>1829</v>
      </c>
      <c r="C958" s="15" t="s">
        <v>2599</v>
      </c>
      <c r="D958" s="18"/>
      <c r="E958" s="24">
        <v>0</v>
      </c>
      <c r="F958" s="24"/>
      <c r="G958" s="24">
        <v>0</v>
      </c>
      <c r="H958" s="18"/>
      <c r="I958" s="18"/>
      <c r="J958" s="18">
        <v>4</v>
      </c>
      <c r="K958" s="24">
        <v>0.5</v>
      </c>
      <c r="L958" s="24"/>
      <c r="M958" s="49">
        <v>0.78</v>
      </c>
      <c r="N958" s="41"/>
      <c r="O958" s="41"/>
      <c r="P958" s="18"/>
      <c r="Q958" s="24">
        <v>0</v>
      </c>
      <c r="R958" s="24"/>
      <c r="S958" s="24">
        <v>0</v>
      </c>
      <c r="T958" s="18"/>
      <c r="U958" s="18"/>
      <c r="V958" s="18"/>
      <c r="W958" s="24">
        <v>0</v>
      </c>
      <c r="X958" s="24"/>
      <c r="Y958" s="49">
        <v>0</v>
      </c>
      <c r="Z958" s="18"/>
      <c r="AA958" s="89"/>
      <c r="AB958" s="18"/>
      <c r="AC958" s="24">
        <v>0</v>
      </c>
      <c r="AD958" s="24"/>
      <c r="AE958" s="49">
        <v>0</v>
      </c>
      <c r="AF958" s="18"/>
      <c r="AG958" s="18"/>
    </row>
    <row r="959" spans="1:33" ht="63">
      <c r="A959" s="8" t="s">
        <v>806</v>
      </c>
      <c r="B959" s="10" t="s">
        <v>1830</v>
      </c>
      <c r="C959" s="15" t="s">
        <v>1831</v>
      </c>
      <c r="D959" s="18">
        <v>4</v>
      </c>
      <c r="E959" s="24">
        <v>0</v>
      </c>
      <c r="F959" s="24"/>
      <c r="G959" s="24">
        <v>5.60</v>
      </c>
      <c r="H959" s="18"/>
      <c r="I959" s="18"/>
      <c r="J959" s="18"/>
      <c r="K959" s="24">
        <v>0</v>
      </c>
      <c r="L959" s="24"/>
      <c r="M959" s="49">
        <v>0</v>
      </c>
      <c r="N959" s="41"/>
      <c r="O959" s="41"/>
      <c r="P959" s="18"/>
      <c r="Q959" s="24">
        <v>0</v>
      </c>
      <c r="R959" s="24"/>
      <c r="S959" s="24">
        <v>0</v>
      </c>
      <c r="T959" s="18"/>
      <c r="U959" s="18"/>
      <c r="V959" s="18"/>
      <c r="W959" s="24">
        <v>0</v>
      </c>
      <c r="X959" s="24"/>
      <c r="Y959" s="49">
        <v>0</v>
      </c>
      <c r="Z959" s="18"/>
      <c r="AA959" s="89"/>
      <c r="AB959" s="18"/>
      <c r="AC959" s="24">
        <v>0</v>
      </c>
      <c r="AD959" s="24"/>
      <c r="AE959" s="49">
        <v>0</v>
      </c>
      <c r="AF959" s="18"/>
      <c r="AG959" s="18"/>
    </row>
    <row r="960" spans="1:33" ht="47.25">
      <c r="A960" s="8" t="s">
        <v>806</v>
      </c>
      <c r="B960" s="10" t="s">
        <v>1832</v>
      </c>
      <c r="C960" s="15" t="s">
        <v>1833</v>
      </c>
      <c r="D960" s="18"/>
      <c r="E960" s="24">
        <v>0</v>
      </c>
      <c r="F960" s="24"/>
      <c r="G960" s="24">
        <v>0</v>
      </c>
      <c r="H960" s="18"/>
      <c r="I960" s="18"/>
      <c r="J960" s="18"/>
      <c r="K960" s="24">
        <v>0</v>
      </c>
      <c r="L960" s="24"/>
      <c r="M960" s="49">
        <v>0</v>
      </c>
      <c r="N960" s="41"/>
      <c r="O960" s="41"/>
      <c r="P960" s="18"/>
      <c r="Q960" s="24">
        <v>0</v>
      </c>
      <c r="R960" s="24"/>
      <c r="S960" s="24">
        <v>0</v>
      </c>
      <c r="T960" s="18"/>
      <c r="U960" s="18"/>
      <c r="V960" s="18"/>
      <c r="W960" s="24">
        <v>0</v>
      </c>
      <c r="X960" s="24"/>
      <c r="Y960" s="49">
        <v>0</v>
      </c>
      <c r="Z960" s="18"/>
      <c r="AA960" s="89"/>
      <c r="AB960" s="18">
        <v>4</v>
      </c>
      <c r="AC960" s="24">
        <v>0</v>
      </c>
      <c r="AD960" s="24"/>
      <c r="AE960" s="49">
        <v>4.4000000000000004</v>
      </c>
      <c r="AF960" s="18"/>
      <c r="AG960" s="18"/>
    </row>
    <row r="961" spans="1:33" ht="63">
      <c r="A961" s="8" t="s">
        <v>806</v>
      </c>
      <c r="B961" s="10" t="s">
        <v>700</v>
      </c>
      <c r="C961" s="15" t="s">
        <v>382</v>
      </c>
      <c r="D961" s="18"/>
      <c r="E961" s="24">
        <v>0</v>
      </c>
      <c r="F961" s="24"/>
      <c r="G961" s="24">
        <v>0</v>
      </c>
      <c r="H961" s="18"/>
      <c r="I961" s="18"/>
      <c r="J961" s="18"/>
      <c r="K961" s="24">
        <v>0</v>
      </c>
      <c r="L961" s="24"/>
      <c r="M961" s="49">
        <v>0</v>
      </c>
      <c r="N961" s="41"/>
      <c r="O961" s="41"/>
      <c r="P961" s="18"/>
      <c r="Q961" s="24">
        <v>0</v>
      </c>
      <c r="R961" s="24"/>
      <c r="S961" s="24">
        <v>0</v>
      </c>
      <c r="T961" s="18"/>
      <c r="U961" s="18"/>
      <c r="V961" s="18">
        <v>4</v>
      </c>
      <c r="W961" s="24">
        <v>0.25</v>
      </c>
      <c r="X961" s="24"/>
      <c r="Y961" s="49">
        <v>0.30000000000000004</v>
      </c>
      <c r="Z961" s="18"/>
      <c r="AA961" s="89"/>
      <c r="AB961" s="18"/>
      <c r="AC961" s="24">
        <v>0</v>
      </c>
      <c r="AD961" s="24"/>
      <c r="AE961" s="49">
        <v>0</v>
      </c>
      <c r="AF961" s="18"/>
      <c r="AG961" s="18"/>
    </row>
    <row r="962" spans="1:33" ht="47.25">
      <c r="A962" s="8" t="s">
        <v>806</v>
      </c>
      <c r="B962" s="10" t="s">
        <v>1834</v>
      </c>
      <c r="C962" s="15" t="s">
        <v>2600</v>
      </c>
      <c r="D962" s="18"/>
      <c r="E962" s="24">
        <v>0</v>
      </c>
      <c r="F962" s="24"/>
      <c r="G962" s="24">
        <v>0</v>
      </c>
      <c r="H962" s="18"/>
      <c r="I962" s="18"/>
      <c r="J962" s="18">
        <v>4</v>
      </c>
      <c r="K962" s="24">
        <v>0.25</v>
      </c>
      <c r="L962" s="24"/>
      <c r="M962" s="49">
        <v>0.55000000000000004</v>
      </c>
      <c r="N962" s="41"/>
      <c r="O962" s="41"/>
      <c r="P962" s="18"/>
      <c r="Q962" s="24">
        <v>0</v>
      </c>
      <c r="R962" s="24"/>
      <c r="S962" s="24">
        <v>0</v>
      </c>
      <c r="T962" s="18"/>
      <c r="U962" s="18"/>
      <c r="V962" s="18"/>
      <c r="W962" s="24">
        <v>0</v>
      </c>
      <c r="X962" s="24"/>
      <c r="Y962" s="49">
        <v>0</v>
      </c>
      <c r="Z962" s="18"/>
      <c r="AA962" s="89"/>
      <c r="AB962" s="18"/>
      <c r="AC962" s="24">
        <v>0</v>
      </c>
      <c r="AD962" s="24"/>
      <c r="AE962" s="49">
        <v>0</v>
      </c>
      <c r="AF962" s="18"/>
      <c r="AG962" s="18"/>
    </row>
    <row r="963" spans="1:33" ht="78.75">
      <c r="A963" s="8" t="s">
        <v>806</v>
      </c>
      <c r="B963" s="10" t="s">
        <v>1835</v>
      </c>
      <c r="C963" s="15" t="s">
        <v>1836</v>
      </c>
      <c r="D963" s="18">
        <v>4</v>
      </c>
      <c r="E963" s="24">
        <v>0</v>
      </c>
      <c r="F963" s="24"/>
      <c r="G963" s="24">
        <v>0.45</v>
      </c>
      <c r="H963" s="18"/>
      <c r="I963" s="18"/>
      <c r="J963" s="18"/>
      <c r="K963" s="24">
        <v>0</v>
      </c>
      <c r="L963" s="24"/>
      <c r="M963" s="49">
        <v>0</v>
      </c>
      <c r="N963" s="41"/>
      <c r="O963" s="41"/>
      <c r="P963" s="18"/>
      <c r="Q963" s="24">
        <v>0</v>
      </c>
      <c r="R963" s="24"/>
      <c r="S963" s="24">
        <v>0</v>
      </c>
      <c r="T963" s="18"/>
      <c r="U963" s="18"/>
      <c r="V963" s="18"/>
      <c r="W963" s="24">
        <v>0</v>
      </c>
      <c r="X963" s="24"/>
      <c r="Y963" s="49">
        <v>0</v>
      </c>
      <c r="Z963" s="18"/>
      <c r="AA963" s="89"/>
      <c r="AB963" s="18"/>
      <c r="AC963" s="24">
        <v>0</v>
      </c>
      <c r="AD963" s="24"/>
      <c r="AE963" s="49">
        <v>0</v>
      </c>
      <c r="AF963" s="18"/>
      <c r="AG963" s="18"/>
    </row>
    <row r="964" spans="1:33" ht="47.25">
      <c r="A964" s="8" t="s">
        <v>806</v>
      </c>
      <c r="B964" s="10" t="s">
        <v>701</v>
      </c>
      <c r="C964" s="15" t="s">
        <v>775</v>
      </c>
      <c r="D964" s="18"/>
      <c r="E964" s="24">
        <v>0</v>
      </c>
      <c r="F964" s="24"/>
      <c r="G964" s="24">
        <v>0</v>
      </c>
      <c r="H964" s="18"/>
      <c r="I964" s="18"/>
      <c r="J964" s="18"/>
      <c r="K964" s="24">
        <v>0</v>
      </c>
      <c r="L964" s="24"/>
      <c r="M964" s="49">
        <v>0</v>
      </c>
      <c r="N964" s="41"/>
      <c r="O964" s="41"/>
      <c r="P964" s="18"/>
      <c r="Q964" s="24">
        <v>0</v>
      </c>
      <c r="R964" s="24"/>
      <c r="S964" s="24">
        <v>0</v>
      </c>
      <c r="T964" s="18"/>
      <c r="U964" s="18"/>
      <c r="V964" s="18"/>
      <c r="W964" s="24">
        <v>0</v>
      </c>
      <c r="X964" s="24"/>
      <c r="Y964" s="49">
        <v>0</v>
      </c>
      <c r="Z964" s="18"/>
      <c r="AA964" s="89"/>
      <c r="AB964" s="18">
        <v>4</v>
      </c>
      <c r="AC964" s="24">
        <v>0</v>
      </c>
      <c r="AD964" s="24"/>
      <c r="AE964" s="49">
        <v>0</v>
      </c>
      <c r="AF964" s="18"/>
      <c r="AG964" s="18"/>
    </row>
    <row r="965" spans="1:33" ht="78.75">
      <c r="A965" s="8" t="s">
        <v>806</v>
      </c>
      <c r="B965" s="10" t="s">
        <v>1837</v>
      </c>
      <c r="C965" s="15" t="s">
        <v>1838</v>
      </c>
      <c r="D965" s="18"/>
      <c r="E965" s="24">
        <v>0</v>
      </c>
      <c r="F965" s="24"/>
      <c r="G965" s="24">
        <v>0</v>
      </c>
      <c r="H965" s="18"/>
      <c r="I965" s="18"/>
      <c r="J965" s="18">
        <v>4</v>
      </c>
      <c r="K965" s="24">
        <v>0.25</v>
      </c>
      <c r="L965" s="24"/>
      <c r="M965" s="49">
        <v>0.90</v>
      </c>
      <c r="N965" s="41"/>
      <c r="O965" s="41"/>
      <c r="P965" s="18"/>
      <c r="Q965" s="24">
        <v>0</v>
      </c>
      <c r="R965" s="24"/>
      <c r="S965" s="24">
        <v>0</v>
      </c>
      <c r="T965" s="18"/>
      <c r="U965" s="18"/>
      <c r="V965" s="18"/>
      <c r="W965" s="24">
        <v>0</v>
      </c>
      <c r="X965" s="24"/>
      <c r="Y965" s="49">
        <v>0</v>
      </c>
      <c r="Z965" s="18"/>
      <c r="AA965" s="89"/>
      <c r="AB965" s="18"/>
      <c r="AC965" s="24">
        <v>0</v>
      </c>
      <c r="AD965" s="24"/>
      <c r="AE965" s="49">
        <v>0</v>
      </c>
      <c r="AF965" s="18"/>
      <c r="AG965" s="18"/>
    </row>
    <row r="966" spans="1:33" ht="94.5">
      <c r="A966" s="8" t="s">
        <v>806</v>
      </c>
      <c r="B966" s="10" t="s">
        <v>1839</v>
      </c>
      <c r="C966" s="15" t="s">
        <v>2601</v>
      </c>
      <c r="D966" s="18">
        <v>4</v>
      </c>
      <c r="E966" s="24">
        <v>0.25</v>
      </c>
      <c r="F966" s="24"/>
      <c r="G966" s="24">
        <v>0.070000000000000007</v>
      </c>
      <c r="H966" s="18"/>
      <c r="I966" s="18"/>
      <c r="J966" s="18"/>
      <c r="K966" s="24">
        <v>0</v>
      </c>
      <c r="L966" s="24"/>
      <c r="M966" s="49">
        <v>0</v>
      </c>
      <c r="N966" s="41"/>
      <c r="O966" s="41"/>
      <c r="P966" s="18"/>
      <c r="Q966" s="24">
        <v>0</v>
      </c>
      <c r="R966" s="24"/>
      <c r="S966" s="24">
        <v>0</v>
      </c>
      <c r="T966" s="18"/>
      <c r="U966" s="18"/>
      <c r="V966" s="18"/>
      <c r="W966" s="24">
        <v>0</v>
      </c>
      <c r="X966" s="24"/>
      <c r="Y966" s="49">
        <v>0</v>
      </c>
      <c r="Z966" s="18"/>
      <c r="AA966" s="89"/>
      <c r="AB966" s="18"/>
      <c r="AC966" s="24">
        <v>0</v>
      </c>
      <c r="AD966" s="24"/>
      <c r="AE966" s="49">
        <v>0</v>
      </c>
      <c r="AF966" s="18"/>
      <c r="AG966" s="18"/>
    </row>
    <row r="967" spans="1:33" ht="94.5">
      <c r="A967" s="8" t="s">
        <v>806</v>
      </c>
      <c r="B967" s="10" t="s">
        <v>1840</v>
      </c>
      <c r="C967" s="15" t="s">
        <v>2602</v>
      </c>
      <c r="D967" s="18">
        <v>4</v>
      </c>
      <c r="E967" s="24">
        <v>0.63</v>
      </c>
      <c r="F967" s="24"/>
      <c r="G967" s="24">
        <v>0.30</v>
      </c>
      <c r="H967" s="18"/>
      <c r="I967" s="18"/>
      <c r="J967" s="18"/>
      <c r="K967" s="24">
        <v>0</v>
      </c>
      <c r="L967" s="24"/>
      <c r="M967" s="49">
        <v>0</v>
      </c>
      <c r="N967" s="41"/>
      <c r="O967" s="41"/>
      <c r="P967" s="18"/>
      <c r="Q967" s="24">
        <v>0</v>
      </c>
      <c r="R967" s="24"/>
      <c r="S967" s="24">
        <v>0</v>
      </c>
      <c r="T967" s="18"/>
      <c r="U967" s="18"/>
      <c r="V967" s="18"/>
      <c r="W967" s="24">
        <v>0</v>
      </c>
      <c r="X967" s="24"/>
      <c r="Y967" s="49">
        <v>0</v>
      </c>
      <c r="Z967" s="18"/>
      <c r="AA967" s="89"/>
      <c r="AB967" s="18"/>
      <c r="AC967" s="24">
        <v>0</v>
      </c>
      <c r="AD967" s="24"/>
      <c r="AE967" s="49">
        <v>0</v>
      </c>
      <c r="AF967" s="18"/>
      <c r="AG967" s="18"/>
    </row>
    <row r="968" spans="1:33" ht="94.5">
      <c r="A968" s="8" t="s">
        <v>806</v>
      </c>
      <c r="B968" s="10" t="s">
        <v>1841</v>
      </c>
      <c r="C968" s="15" t="s">
        <v>2603</v>
      </c>
      <c r="D968" s="18"/>
      <c r="E968" s="24">
        <v>0</v>
      </c>
      <c r="F968" s="24"/>
      <c r="G968" s="24">
        <v>0</v>
      </c>
      <c r="H968" s="18"/>
      <c r="I968" s="18"/>
      <c r="J968" s="18">
        <v>4</v>
      </c>
      <c r="K968" s="24">
        <v>0.5</v>
      </c>
      <c r="L968" s="24"/>
      <c r="M968" s="49">
        <v>0.24</v>
      </c>
      <c r="N968" s="41"/>
      <c r="O968" s="41"/>
      <c r="P968" s="18"/>
      <c r="Q968" s="24">
        <v>0</v>
      </c>
      <c r="R968" s="24"/>
      <c r="S968" s="24">
        <v>0</v>
      </c>
      <c r="T968" s="18"/>
      <c r="U968" s="18"/>
      <c r="V968" s="18"/>
      <c r="W968" s="24">
        <v>0</v>
      </c>
      <c r="X968" s="24"/>
      <c r="Y968" s="49">
        <v>0</v>
      </c>
      <c r="Z968" s="18"/>
      <c r="AA968" s="89"/>
      <c r="AB968" s="18"/>
      <c r="AC968" s="24">
        <v>0</v>
      </c>
      <c r="AD968" s="24"/>
      <c r="AE968" s="49">
        <v>0</v>
      </c>
      <c r="AF968" s="18"/>
      <c r="AG968" s="18"/>
    </row>
    <row r="969" spans="1:33" ht="78.75">
      <c r="A969" s="8" t="s">
        <v>806</v>
      </c>
      <c r="B969" s="10" t="s">
        <v>1842</v>
      </c>
      <c r="C969" s="15" t="s">
        <v>1843</v>
      </c>
      <c r="D969" s="18">
        <v>4</v>
      </c>
      <c r="E969" s="24">
        <v>0.25</v>
      </c>
      <c r="F969" s="24"/>
      <c r="G969" s="24">
        <v>0.04</v>
      </c>
      <c r="H969" s="18"/>
      <c r="I969" s="18"/>
      <c r="J969" s="18"/>
      <c r="K969" s="24">
        <v>0</v>
      </c>
      <c r="L969" s="24"/>
      <c r="M969" s="49">
        <v>0</v>
      </c>
      <c r="N969" s="41"/>
      <c r="O969" s="41"/>
      <c r="P969" s="18"/>
      <c r="Q969" s="24">
        <v>0</v>
      </c>
      <c r="R969" s="24"/>
      <c r="S969" s="24">
        <v>0</v>
      </c>
      <c r="T969" s="18"/>
      <c r="U969" s="18"/>
      <c r="V969" s="18"/>
      <c r="W969" s="24">
        <v>0</v>
      </c>
      <c r="X969" s="24"/>
      <c r="Y969" s="49">
        <v>0</v>
      </c>
      <c r="Z969" s="18"/>
      <c r="AA969" s="89"/>
      <c r="AB969" s="18"/>
      <c r="AC969" s="24">
        <v>0</v>
      </c>
      <c r="AD969" s="24"/>
      <c r="AE969" s="49">
        <v>0</v>
      </c>
      <c r="AF969" s="18"/>
      <c r="AG969" s="18"/>
    </row>
    <row r="970" spans="1:33" ht="63">
      <c r="A970" s="8" t="s">
        <v>806</v>
      </c>
      <c r="B970" s="10" t="s">
        <v>1844</v>
      </c>
      <c r="C970" s="15" t="s">
        <v>2604</v>
      </c>
      <c r="D970" s="18"/>
      <c r="E970" s="24">
        <v>0</v>
      </c>
      <c r="F970" s="24"/>
      <c r="G970" s="24">
        <v>0</v>
      </c>
      <c r="H970" s="18"/>
      <c r="I970" s="18"/>
      <c r="J970" s="18">
        <v>4</v>
      </c>
      <c r="K970" s="24">
        <v>0.40</v>
      </c>
      <c r="L970" s="24"/>
      <c r="M970" s="49">
        <v>0.65</v>
      </c>
      <c r="N970" s="41"/>
      <c r="O970" s="41"/>
      <c r="P970" s="18"/>
      <c r="Q970" s="24">
        <v>0</v>
      </c>
      <c r="R970" s="24"/>
      <c r="S970" s="24">
        <v>0</v>
      </c>
      <c r="T970" s="18"/>
      <c r="U970" s="18"/>
      <c r="V970" s="18"/>
      <c r="W970" s="24">
        <v>0</v>
      </c>
      <c r="X970" s="24"/>
      <c r="Y970" s="49">
        <v>0</v>
      </c>
      <c r="Z970" s="18"/>
      <c r="AA970" s="89"/>
      <c r="AB970" s="18"/>
      <c r="AC970" s="24">
        <v>0</v>
      </c>
      <c r="AD970" s="24"/>
      <c r="AE970" s="49">
        <v>0</v>
      </c>
      <c r="AF970" s="18"/>
      <c r="AG970" s="18"/>
    </row>
    <row r="971" spans="1:33" ht="47.25">
      <c r="A971" s="8" t="s">
        <v>806</v>
      </c>
      <c r="B971" s="10" t="s">
        <v>1845</v>
      </c>
      <c r="C971" s="15" t="s">
        <v>1846</v>
      </c>
      <c r="D971" s="18"/>
      <c r="E971" s="24">
        <v>0</v>
      </c>
      <c r="F971" s="24"/>
      <c r="G971" s="24">
        <v>0</v>
      </c>
      <c r="H971" s="18"/>
      <c r="I971" s="18"/>
      <c r="J971" s="18"/>
      <c r="K971" s="24">
        <v>0</v>
      </c>
      <c r="L971" s="24"/>
      <c r="M971" s="49">
        <v>0</v>
      </c>
      <c r="N971" s="41"/>
      <c r="O971" s="41"/>
      <c r="P971" s="18"/>
      <c r="Q971" s="24">
        <v>0</v>
      </c>
      <c r="R971" s="24"/>
      <c r="S971" s="24">
        <v>0</v>
      </c>
      <c r="T971" s="18"/>
      <c r="U971" s="18"/>
      <c r="V971" s="18"/>
      <c r="W971" s="24">
        <v>0</v>
      </c>
      <c r="X971" s="24"/>
      <c r="Y971" s="49">
        <v>0</v>
      </c>
      <c r="Z971" s="18"/>
      <c r="AA971" s="89"/>
      <c r="AB971" s="18"/>
      <c r="AC971" s="24">
        <v>0</v>
      </c>
      <c r="AD971" s="24"/>
      <c r="AE971" s="49">
        <v>0</v>
      </c>
      <c r="AF971" s="18"/>
      <c r="AG971" s="18"/>
    </row>
    <row r="972" spans="1:33" ht="63">
      <c r="A972" s="8" t="s">
        <v>806</v>
      </c>
      <c r="B972" s="10" t="s">
        <v>1847</v>
      </c>
      <c r="C972" s="15" t="s">
        <v>1848</v>
      </c>
      <c r="D972" s="18"/>
      <c r="E972" s="24">
        <v>0</v>
      </c>
      <c r="F972" s="24"/>
      <c r="G972" s="24">
        <v>0</v>
      </c>
      <c r="H972" s="18"/>
      <c r="I972" s="18"/>
      <c r="J972" s="18"/>
      <c r="K972" s="24">
        <v>0</v>
      </c>
      <c r="L972" s="24"/>
      <c r="M972" s="49">
        <v>0</v>
      </c>
      <c r="N972" s="41"/>
      <c r="O972" s="41"/>
      <c r="P972" s="18">
        <v>4</v>
      </c>
      <c r="Q972" s="24">
        <v>0.40</v>
      </c>
      <c r="R972" s="24"/>
      <c r="S972" s="24">
        <v>0.15</v>
      </c>
      <c r="T972" s="18"/>
      <c r="U972" s="18"/>
      <c r="V972" s="18"/>
      <c r="W972" s="24">
        <v>0</v>
      </c>
      <c r="X972" s="24"/>
      <c r="Y972" s="49">
        <v>0</v>
      </c>
      <c r="Z972" s="18"/>
      <c r="AA972" s="89"/>
      <c r="AB972" s="18"/>
      <c r="AC972" s="24">
        <v>0</v>
      </c>
      <c r="AD972" s="24"/>
      <c r="AE972" s="49">
        <v>0</v>
      </c>
      <c r="AF972" s="18"/>
      <c r="AG972" s="18"/>
    </row>
    <row r="973" spans="1:33" ht="47.25">
      <c r="A973" s="8" t="s">
        <v>806</v>
      </c>
      <c r="B973" s="10" t="s">
        <v>1849</v>
      </c>
      <c r="C973" s="15" t="s">
        <v>1850</v>
      </c>
      <c r="D973" s="18"/>
      <c r="E973" s="24">
        <v>0</v>
      </c>
      <c r="F973" s="24"/>
      <c r="G973" s="24">
        <v>0</v>
      </c>
      <c r="H973" s="18"/>
      <c r="I973" s="18"/>
      <c r="J973" s="18">
        <v>4</v>
      </c>
      <c r="K973" s="24">
        <v>0.25</v>
      </c>
      <c r="L973" s="24"/>
      <c r="M973" s="49">
        <v>1.60</v>
      </c>
      <c r="N973" s="41"/>
      <c r="O973" s="41"/>
      <c r="P973" s="18"/>
      <c r="Q973" s="24">
        <v>0</v>
      </c>
      <c r="R973" s="24"/>
      <c r="S973" s="24">
        <v>0</v>
      </c>
      <c r="T973" s="18"/>
      <c r="U973" s="18"/>
      <c r="V973" s="18"/>
      <c r="W973" s="24">
        <v>0</v>
      </c>
      <c r="X973" s="24"/>
      <c r="Y973" s="49">
        <v>0</v>
      </c>
      <c r="Z973" s="18"/>
      <c r="AA973" s="89"/>
      <c r="AB973" s="18"/>
      <c r="AC973" s="24">
        <v>0</v>
      </c>
      <c r="AD973" s="24"/>
      <c r="AE973" s="49">
        <v>0</v>
      </c>
      <c r="AF973" s="18"/>
      <c r="AG973" s="18"/>
    </row>
    <row r="974" spans="1:33" ht="141.75">
      <c r="A974" s="8" t="s">
        <v>806</v>
      </c>
      <c r="B974" s="10" t="s">
        <v>1851</v>
      </c>
      <c r="C974" s="15" t="s">
        <v>2605</v>
      </c>
      <c r="D974" s="18"/>
      <c r="E974" s="24">
        <v>0</v>
      </c>
      <c r="F974" s="24"/>
      <c r="G974" s="24">
        <v>0</v>
      </c>
      <c r="H974" s="18"/>
      <c r="I974" s="18"/>
      <c r="J974" s="18">
        <v>4</v>
      </c>
      <c r="K974" s="24">
        <v>0.25</v>
      </c>
      <c r="L974" s="24"/>
      <c r="M974" s="49">
        <v>2.84</v>
      </c>
      <c r="N974" s="41"/>
      <c r="O974" s="41"/>
      <c r="P974" s="18"/>
      <c r="Q974" s="24">
        <v>0</v>
      </c>
      <c r="R974" s="24"/>
      <c r="S974" s="24">
        <v>0</v>
      </c>
      <c r="T974" s="18"/>
      <c r="U974" s="18"/>
      <c r="V974" s="18"/>
      <c r="W974" s="24">
        <v>0</v>
      </c>
      <c r="X974" s="24"/>
      <c r="Y974" s="49">
        <v>0</v>
      </c>
      <c r="Z974" s="18"/>
      <c r="AA974" s="89"/>
      <c r="AB974" s="18"/>
      <c r="AC974" s="24">
        <v>0</v>
      </c>
      <c r="AD974" s="24"/>
      <c r="AE974" s="49">
        <v>0</v>
      </c>
      <c r="AF974" s="18"/>
      <c r="AG974" s="18"/>
    </row>
    <row r="975" spans="1:33" ht="63">
      <c r="A975" s="8" t="s">
        <v>806</v>
      </c>
      <c r="B975" s="10" t="s">
        <v>1852</v>
      </c>
      <c r="C975" s="15" t="s">
        <v>1853</v>
      </c>
      <c r="D975" s="18">
        <v>4</v>
      </c>
      <c r="E975" s="24">
        <v>0</v>
      </c>
      <c r="F975" s="24"/>
      <c r="G975" s="24">
        <v>14.5</v>
      </c>
      <c r="H975" s="18"/>
      <c r="I975" s="18"/>
      <c r="J975" s="18"/>
      <c r="K975" s="24">
        <v>0</v>
      </c>
      <c r="L975" s="24"/>
      <c r="M975" s="49">
        <v>0</v>
      </c>
      <c r="N975" s="41"/>
      <c r="O975" s="41"/>
      <c r="P975" s="18"/>
      <c r="Q975" s="24">
        <v>0</v>
      </c>
      <c r="R975" s="24"/>
      <c r="S975" s="24">
        <v>0</v>
      </c>
      <c r="T975" s="18"/>
      <c r="U975" s="18"/>
      <c r="V975" s="18"/>
      <c r="W975" s="24">
        <v>0</v>
      </c>
      <c r="X975" s="24"/>
      <c r="Y975" s="49">
        <v>0</v>
      </c>
      <c r="Z975" s="18"/>
      <c r="AA975" s="89"/>
      <c r="AB975" s="18"/>
      <c r="AC975" s="24">
        <v>0</v>
      </c>
      <c r="AD975" s="24"/>
      <c r="AE975" s="49">
        <v>0</v>
      </c>
      <c r="AF975" s="18"/>
      <c r="AG975" s="18"/>
    </row>
    <row r="976" spans="1:33" ht="47.25">
      <c r="A976" s="8" t="s">
        <v>806</v>
      </c>
      <c r="B976" s="10" t="s">
        <v>1854</v>
      </c>
      <c r="C976" s="15" t="s">
        <v>2606</v>
      </c>
      <c r="D976" s="18"/>
      <c r="E976" s="24">
        <v>0</v>
      </c>
      <c r="F976" s="24"/>
      <c r="G976" s="24">
        <v>0</v>
      </c>
      <c r="H976" s="18"/>
      <c r="I976" s="18"/>
      <c r="J976" s="18"/>
      <c r="K976" s="24">
        <v>0</v>
      </c>
      <c r="L976" s="24"/>
      <c r="M976" s="49">
        <v>0</v>
      </c>
      <c r="N976" s="41"/>
      <c r="O976" s="41"/>
      <c r="P976" s="18">
        <v>4</v>
      </c>
      <c r="Q976" s="24">
        <v>0.40</v>
      </c>
      <c r="R976" s="24"/>
      <c r="S976" s="24">
        <v>0.33</v>
      </c>
      <c r="T976" s="18"/>
      <c r="U976" s="18"/>
      <c r="V976" s="18"/>
      <c r="W976" s="24">
        <v>0</v>
      </c>
      <c r="X976" s="24"/>
      <c r="Y976" s="49">
        <v>0</v>
      </c>
      <c r="Z976" s="18"/>
      <c r="AA976" s="89"/>
      <c r="AB976" s="18"/>
      <c r="AC976" s="24">
        <v>0</v>
      </c>
      <c r="AD976" s="24"/>
      <c r="AE976" s="49">
        <v>0</v>
      </c>
      <c r="AF976" s="18"/>
      <c r="AG976" s="18"/>
    </row>
    <row r="977" spans="1:33" ht="47.25">
      <c r="A977" s="8" t="s">
        <v>806</v>
      </c>
      <c r="B977" s="10" t="s">
        <v>1855</v>
      </c>
      <c r="C977" s="15" t="s">
        <v>2607</v>
      </c>
      <c r="D977" s="18"/>
      <c r="E977" s="24">
        <v>0</v>
      </c>
      <c r="F977" s="24"/>
      <c r="G977" s="24">
        <v>0</v>
      </c>
      <c r="H977" s="18"/>
      <c r="I977" s="18"/>
      <c r="J977" s="18"/>
      <c r="K977" s="24">
        <v>0</v>
      </c>
      <c r="L977" s="24"/>
      <c r="M977" s="49">
        <v>0</v>
      </c>
      <c r="N977" s="41"/>
      <c r="O977" s="41"/>
      <c r="P977" s="18">
        <v>4</v>
      </c>
      <c r="Q977" s="24">
        <v>0.25</v>
      </c>
      <c r="R977" s="24"/>
      <c r="S977" s="24">
        <v>0.5</v>
      </c>
      <c r="T977" s="18"/>
      <c r="U977" s="18"/>
      <c r="V977" s="18"/>
      <c r="W977" s="24">
        <v>0</v>
      </c>
      <c r="X977" s="24"/>
      <c r="Y977" s="49">
        <v>0</v>
      </c>
      <c r="Z977" s="18"/>
      <c r="AA977" s="89"/>
      <c r="AB977" s="18"/>
      <c r="AC977" s="24">
        <v>0</v>
      </c>
      <c r="AD977" s="24"/>
      <c r="AE977" s="49">
        <v>0</v>
      </c>
      <c r="AF977" s="18"/>
      <c r="AG977" s="18"/>
    </row>
    <row r="978" spans="1:33" ht="63">
      <c r="A978" s="8" t="s">
        <v>806</v>
      </c>
      <c r="B978" s="10" t="s">
        <v>702</v>
      </c>
      <c r="C978" s="15" t="s">
        <v>2608</v>
      </c>
      <c r="D978" s="18"/>
      <c r="E978" s="24">
        <v>0</v>
      </c>
      <c r="F978" s="24"/>
      <c r="G978" s="24">
        <v>0</v>
      </c>
      <c r="H978" s="18"/>
      <c r="I978" s="18"/>
      <c r="J978" s="18"/>
      <c r="K978" s="24">
        <v>0</v>
      </c>
      <c r="L978" s="24"/>
      <c r="M978" s="49">
        <v>0</v>
      </c>
      <c r="N978" s="41"/>
      <c r="O978" s="41"/>
      <c r="P978" s="18"/>
      <c r="Q978" s="24">
        <v>0</v>
      </c>
      <c r="R978" s="24"/>
      <c r="S978" s="24">
        <v>0</v>
      </c>
      <c r="T978" s="18"/>
      <c r="U978" s="18"/>
      <c r="V978" s="18">
        <v>4</v>
      </c>
      <c r="W978" s="24">
        <v>0</v>
      </c>
      <c r="X978" s="24"/>
      <c r="Y978" s="49">
        <v>3.20</v>
      </c>
      <c r="Z978" s="18"/>
      <c r="AA978" s="89"/>
      <c r="AB978" s="18"/>
      <c r="AC978" s="24">
        <v>0</v>
      </c>
      <c r="AD978" s="24"/>
      <c r="AE978" s="49">
        <v>0</v>
      </c>
      <c r="AF978" s="18"/>
      <c r="AG978" s="18"/>
    </row>
    <row r="979" spans="1:33" ht="47.25">
      <c r="A979" s="8" t="s">
        <v>806</v>
      </c>
      <c r="B979" s="10" t="s">
        <v>1856</v>
      </c>
      <c r="C979" s="15" t="s">
        <v>2609</v>
      </c>
      <c r="D979" s="18"/>
      <c r="E979" s="24">
        <v>0</v>
      </c>
      <c r="F979" s="24"/>
      <c r="G979" s="24">
        <v>0</v>
      </c>
      <c r="H979" s="18"/>
      <c r="I979" s="18"/>
      <c r="J979" s="18">
        <v>4</v>
      </c>
      <c r="K979" s="24">
        <v>0.25</v>
      </c>
      <c r="L979" s="24"/>
      <c r="M979" s="49">
        <v>1.1000000000000001</v>
      </c>
      <c r="N979" s="41"/>
      <c r="O979" s="41"/>
      <c r="P979" s="18"/>
      <c r="Q979" s="24">
        <v>0</v>
      </c>
      <c r="R979" s="24"/>
      <c r="S979" s="24">
        <v>0</v>
      </c>
      <c r="T979" s="18"/>
      <c r="U979" s="18"/>
      <c r="V979" s="18"/>
      <c r="W979" s="24">
        <v>0</v>
      </c>
      <c r="X979" s="24"/>
      <c r="Y979" s="49">
        <v>0</v>
      </c>
      <c r="Z979" s="18"/>
      <c r="AA979" s="89"/>
      <c r="AB979" s="18"/>
      <c r="AC979" s="24">
        <v>0</v>
      </c>
      <c r="AD979" s="24"/>
      <c r="AE979" s="49">
        <v>0</v>
      </c>
      <c r="AF979" s="18"/>
      <c r="AG979" s="18"/>
    </row>
    <row r="980" spans="1:33" ht="78.75">
      <c r="A980" s="8" t="s">
        <v>806</v>
      </c>
      <c r="B980" s="10" t="s">
        <v>157</v>
      </c>
      <c r="C980" s="15" t="s">
        <v>383</v>
      </c>
      <c r="D980" s="18"/>
      <c r="E980" s="24">
        <v>0</v>
      </c>
      <c r="F980" s="24"/>
      <c r="G980" s="24">
        <v>0</v>
      </c>
      <c r="H980" s="18"/>
      <c r="I980" s="18"/>
      <c r="J980" s="18"/>
      <c r="K980" s="24">
        <v>0</v>
      </c>
      <c r="L980" s="24"/>
      <c r="M980" s="49">
        <v>0</v>
      </c>
      <c r="N980" s="41"/>
      <c r="O980" s="41"/>
      <c r="P980" s="18"/>
      <c r="Q980" s="24">
        <v>0</v>
      </c>
      <c r="R980" s="24"/>
      <c r="S980" s="24">
        <v>0</v>
      </c>
      <c r="T980" s="18"/>
      <c r="U980" s="18"/>
      <c r="V980" s="18"/>
      <c r="W980" s="24">
        <v>0</v>
      </c>
      <c r="X980" s="24"/>
      <c r="Y980" s="49">
        <v>0</v>
      </c>
      <c r="Z980" s="18"/>
      <c r="AA980" s="89"/>
      <c r="AB980" s="18"/>
      <c r="AC980" s="24">
        <v>0</v>
      </c>
      <c r="AD980" s="24"/>
      <c r="AE980" s="49">
        <v>0</v>
      </c>
      <c r="AF980" s="18"/>
      <c r="AG980" s="18"/>
    </row>
    <row r="981" spans="1:33" ht="47.25">
      <c r="A981" s="8" t="s">
        <v>806</v>
      </c>
      <c r="B981" s="10" t="s">
        <v>1857</v>
      </c>
      <c r="C981" s="15" t="s">
        <v>1858</v>
      </c>
      <c r="D981" s="18"/>
      <c r="E981" s="24">
        <v>0</v>
      </c>
      <c r="F981" s="24"/>
      <c r="G981" s="24">
        <v>0</v>
      </c>
      <c r="H981" s="18"/>
      <c r="I981" s="18"/>
      <c r="J981" s="18"/>
      <c r="K981" s="24">
        <v>0</v>
      </c>
      <c r="L981" s="24"/>
      <c r="M981" s="49">
        <v>0</v>
      </c>
      <c r="N981" s="41"/>
      <c r="O981" s="41"/>
      <c r="P981" s="18"/>
      <c r="Q981" s="24">
        <v>0</v>
      </c>
      <c r="R981" s="24"/>
      <c r="S981" s="24">
        <v>0</v>
      </c>
      <c r="T981" s="18"/>
      <c r="U981" s="18"/>
      <c r="V981" s="18"/>
      <c r="W981" s="24">
        <v>0</v>
      </c>
      <c r="X981" s="24"/>
      <c r="Y981" s="49">
        <v>0</v>
      </c>
      <c r="Z981" s="18"/>
      <c r="AA981" s="89"/>
      <c r="AB981" s="18"/>
      <c r="AC981" s="24">
        <v>0</v>
      </c>
      <c r="AD981" s="24"/>
      <c r="AE981" s="49">
        <v>0</v>
      </c>
      <c r="AF981" s="18"/>
      <c r="AG981" s="18"/>
    </row>
    <row r="982" spans="1:33" ht="47.25">
      <c r="A982" s="8" t="s">
        <v>806</v>
      </c>
      <c r="B982" s="10" t="s">
        <v>1859</v>
      </c>
      <c r="C982" s="15" t="s">
        <v>1860</v>
      </c>
      <c r="D982" s="18"/>
      <c r="E982" s="24">
        <v>0</v>
      </c>
      <c r="F982" s="24"/>
      <c r="G982" s="24">
        <v>0</v>
      </c>
      <c r="H982" s="18"/>
      <c r="I982" s="18"/>
      <c r="J982" s="18">
        <v>4</v>
      </c>
      <c r="K982" s="24">
        <v>0</v>
      </c>
      <c r="L982" s="24"/>
      <c r="M982" s="49">
        <v>0</v>
      </c>
      <c r="N982" s="41"/>
      <c r="O982" s="41"/>
      <c r="P982" s="18"/>
      <c r="Q982" s="24">
        <v>0</v>
      </c>
      <c r="R982" s="24"/>
      <c r="S982" s="24">
        <v>0</v>
      </c>
      <c r="T982" s="18"/>
      <c r="U982" s="18"/>
      <c r="V982" s="18"/>
      <c r="W982" s="24">
        <v>0</v>
      </c>
      <c r="X982" s="24"/>
      <c r="Y982" s="49">
        <v>0</v>
      </c>
      <c r="Z982" s="18"/>
      <c r="AA982" s="89"/>
      <c r="AB982" s="18"/>
      <c r="AC982" s="24">
        <v>0</v>
      </c>
      <c r="AD982" s="24"/>
      <c r="AE982" s="49">
        <v>0</v>
      </c>
      <c r="AF982" s="18"/>
      <c r="AG982" s="18"/>
    </row>
    <row r="983" spans="1:33" ht="47.25">
      <c r="A983" s="8" t="s">
        <v>806</v>
      </c>
      <c r="B983" s="10" t="s">
        <v>1861</v>
      </c>
      <c r="C983" s="15" t="s">
        <v>1862</v>
      </c>
      <c r="D983" s="18"/>
      <c r="E983" s="24">
        <v>0</v>
      </c>
      <c r="F983" s="24"/>
      <c r="G983" s="24">
        <v>0</v>
      </c>
      <c r="H983" s="18"/>
      <c r="I983" s="18"/>
      <c r="J983" s="18">
        <v>4</v>
      </c>
      <c r="K983" s="24">
        <v>0</v>
      </c>
      <c r="L983" s="24"/>
      <c r="M983" s="49">
        <v>0</v>
      </c>
      <c r="N983" s="41"/>
      <c r="O983" s="41"/>
      <c r="P983" s="18"/>
      <c r="Q983" s="24">
        <v>0</v>
      </c>
      <c r="R983" s="24"/>
      <c r="S983" s="24">
        <v>0</v>
      </c>
      <c r="T983" s="18"/>
      <c r="U983" s="18"/>
      <c r="V983" s="18"/>
      <c r="W983" s="24">
        <v>0</v>
      </c>
      <c r="X983" s="24"/>
      <c r="Y983" s="49">
        <v>0</v>
      </c>
      <c r="Z983" s="18"/>
      <c r="AA983" s="89"/>
      <c r="AB983" s="18"/>
      <c r="AC983" s="24">
        <v>0</v>
      </c>
      <c r="AD983" s="24"/>
      <c r="AE983" s="49">
        <v>0</v>
      </c>
      <c r="AF983" s="18"/>
      <c r="AG983" s="18"/>
    </row>
    <row r="984" spans="1:33" ht="47.25">
      <c r="A984" s="8" t="s">
        <v>806</v>
      </c>
      <c r="B984" s="10" t="s">
        <v>1863</v>
      </c>
      <c r="C984" s="15" t="s">
        <v>1864</v>
      </c>
      <c r="D984" s="18"/>
      <c r="E984" s="24">
        <v>0</v>
      </c>
      <c r="F984" s="24"/>
      <c r="G984" s="24">
        <v>0</v>
      </c>
      <c r="H984" s="18"/>
      <c r="I984" s="18"/>
      <c r="J984" s="18">
        <v>4</v>
      </c>
      <c r="K984" s="24">
        <v>0</v>
      </c>
      <c r="L984" s="24"/>
      <c r="M984" s="49">
        <v>0</v>
      </c>
      <c r="N984" s="41"/>
      <c r="O984" s="41"/>
      <c r="P984" s="18"/>
      <c r="Q984" s="24">
        <v>0</v>
      </c>
      <c r="R984" s="24"/>
      <c r="S984" s="24">
        <v>0</v>
      </c>
      <c r="T984" s="18"/>
      <c r="U984" s="18"/>
      <c r="V984" s="18"/>
      <c r="W984" s="24">
        <v>0</v>
      </c>
      <c r="X984" s="24"/>
      <c r="Y984" s="49">
        <v>0</v>
      </c>
      <c r="Z984" s="18"/>
      <c r="AA984" s="89"/>
      <c r="AB984" s="18"/>
      <c r="AC984" s="24">
        <v>0</v>
      </c>
      <c r="AD984" s="24"/>
      <c r="AE984" s="49">
        <v>0</v>
      </c>
      <c r="AF984" s="18"/>
      <c r="AG984" s="18"/>
    </row>
    <row r="985" spans="1:33" ht="47.25">
      <c r="A985" s="8" t="s">
        <v>806</v>
      </c>
      <c r="B985" s="10" t="s">
        <v>1865</v>
      </c>
      <c r="C985" s="15" t="s">
        <v>1866</v>
      </c>
      <c r="D985" s="18"/>
      <c r="E985" s="24">
        <v>0</v>
      </c>
      <c r="F985" s="24"/>
      <c r="G985" s="24">
        <v>0</v>
      </c>
      <c r="H985" s="18"/>
      <c r="I985" s="18"/>
      <c r="J985" s="18">
        <v>4</v>
      </c>
      <c r="K985" s="24">
        <v>0</v>
      </c>
      <c r="L985" s="24"/>
      <c r="M985" s="49">
        <v>0</v>
      </c>
      <c r="N985" s="41"/>
      <c r="O985" s="41"/>
      <c r="P985" s="18"/>
      <c r="Q985" s="24">
        <v>0</v>
      </c>
      <c r="R985" s="24"/>
      <c r="S985" s="24">
        <v>0</v>
      </c>
      <c r="T985" s="18"/>
      <c r="U985" s="18"/>
      <c r="V985" s="18"/>
      <c r="W985" s="24">
        <v>0</v>
      </c>
      <c r="X985" s="24"/>
      <c r="Y985" s="49">
        <v>0</v>
      </c>
      <c r="Z985" s="18"/>
      <c r="AA985" s="89"/>
      <c r="AB985" s="18"/>
      <c r="AC985" s="24">
        <v>0</v>
      </c>
      <c r="AD985" s="24"/>
      <c r="AE985" s="49">
        <v>0</v>
      </c>
      <c r="AF985" s="18"/>
      <c r="AG985" s="18"/>
    </row>
    <row r="986" spans="1:33" ht="47.25">
      <c r="A986" s="8" t="s">
        <v>806</v>
      </c>
      <c r="B986" s="10" t="s">
        <v>1867</v>
      </c>
      <c r="C986" s="15" t="s">
        <v>1868</v>
      </c>
      <c r="D986" s="18"/>
      <c r="E986" s="24">
        <v>0</v>
      </c>
      <c r="F986" s="24"/>
      <c r="G986" s="24">
        <v>0</v>
      </c>
      <c r="H986" s="18"/>
      <c r="I986" s="18"/>
      <c r="J986" s="18">
        <v>4</v>
      </c>
      <c r="K986" s="24">
        <v>0</v>
      </c>
      <c r="L986" s="24"/>
      <c r="M986" s="49">
        <v>0</v>
      </c>
      <c r="N986" s="41"/>
      <c r="O986" s="41"/>
      <c r="P986" s="18"/>
      <c r="Q986" s="24">
        <v>0</v>
      </c>
      <c r="R986" s="24"/>
      <c r="S986" s="24">
        <v>0</v>
      </c>
      <c r="T986" s="18"/>
      <c r="U986" s="18"/>
      <c r="V986" s="18"/>
      <c r="W986" s="24">
        <v>0</v>
      </c>
      <c r="X986" s="24"/>
      <c r="Y986" s="49">
        <v>0</v>
      </c>
      <c r="Z986" s="18"/>
      <c r="AA986" s="89"/>
      <c r="AB986" s="18"/>
      <c r="AC986" s="24">
        <v>0</v>
      </c>
      <c r="AD986" s="24"/>
      <c r="AE986" s="49">
        <v>0</v>
      </c>
      <c r="AF986" s="18"/>
      <c r="AG986" s="18"/>
    </row>
    <row r="987" spans="1:33" ht="47.25">
      <c r="A987" s="8" t="s">
        <v>806</v>
      </c>
      <c r="B987" s="10" t="s">
        <v>1869</v>
      </c>
      <c r="C987" s="15" t="s">
        <v>1870</v>
      </c>
      <c r="D987" s="18"/>
      <c r="E987" s="24">
        <v>0</v>
      </c>
      <c r="F987" s="24"/>
      <c r="G987" s="24">
        <v>0</v>
      </c>
      <c r="H987" s="18"/>
      <c r="I987" s="18"/>
      <c r="J987" s="18">
        <v>4</v>
      </c>
      <c r="K987" s="24">
        <v>0</v>
      </c>
      <c r="L987" s="24"/>
      <c r="M987" s="49">
        <v>0</v>
      </c>
      <c r="N987" s="41"/>
      <c r="O987" s="41"/>
      <c r="P987" s="18"/>
      <c r="Q987" s="24">
        <v>0</v>
      </c>
      <c r="R987" s="24"/>
      <c r="S987" s="24">
        <v>0</v>
      </c>
      <c r="T987" s="18"/>
      <c r="U987" s="18"/>
      <c r="V987" s="18"/>
      <c r="W987" s="24">
        <v>0</v>
      </c>
      <c r="X987" s="24"/>
      <c r="Y987" s="49">
        <v>0</v>
      </c>
      <c r="Z987" s="18"/>
      <c r="AA987" s="89"/>
      <c r="AB987" s="18"/>
      <c r="AC987" s="24">
        <v>0</v>
      </c>
      <c r="AD987" s="24"/>
      <c r="AE987" s="49">
        <v>0</v>
      </c>
      <c r="AF987" s="18"/>
      <c r="AG987" s="18"/>
    </row>
    <row r="988" spans="1:33" ht="47.25">
      <c r="A988" s="8" t="s">
        <v>806</v>
      </c>
      <c r="B988" s="10" t="s">
        <v>1871</v>
      </c>
      <c r="C988" s="15" t="s">
        <v>1872</v>
      </c>
      <c r="D988" s="18"/>
      <c r="E988" s="24">
        <v>0</v>
      </c>
      <c r="F988" s="24"/>
      <c r="G988" s="24">
        <v>0</v>
      </c>
      <c r="H988" s="18"/>
      <c r="I988" s="18"/>
      <c r="J988" s="18">
        <v>4</v>
      </c>
      <c r="K988" s="24">
        <v>0</v>
      </c>
      <c r="L988" s="24"/>
      <c r="M988" s="49">
        <v>0</v>
      </c>
      <c r="N988" s="41"/>
      <c r="O988" s="41"/>
      <c r="P988" s="18"/>
      <c r="Q988" s="24">
        <v>0</v>
      </c>
      <c r="R988" s="24"/>
      <c r="S988" s="24">
        <v>0</v>
      </c>
      <c r="T988" s="18"/>
      <c r="U988" s="18"/>
      <c r="V988" s="18"/>
      <c r="W988" s="24">
        <v>0</v>
      </c>
      <c r="X988" s="24"/>
      <c r="Y988" s="49">
        <v>0</v>
      </c>
      <c r="Z988" s="18"/>
      <c r="AA988" s="89"/>
      <c r="AB988" s="18"/>
      <c r="AC988" s="24">
        <v>0</v>
      </c>
      <c r="AD988" s="24"/>
      <c r="AE988" s="49">
        <v>0</v>
      </c>
      <c r="AF988" s="18"/>
      <c r="AG988" s="18"/>
    </row>
    <row r="989" spans="1:33" ht="47.25">
      <c r="A989" s="8" t="s">
        <v>806</v>
      </c>
      <c r="B989" s="10" t="s">
        <v>1873</v>
      </c>
      <c r="C989" s="15" t="s">
        <v>1874</v>
      </c>
      <c r="D989" s="18"/>
      <c r="E989" s="24">
        <v>0</v>
      </c>
      <c r="F989" s="24"/>
      <c r="G989" s="24">
        <v>0</v>
      </c>
      <c r="H989" s="18"/>
      <c r="I989" s="18"/>
      <c r="J989" s="18">
        <v>4</v>
      </c>
      <c r="K989" s="24">
        <v>0</v>
      </c>
      <c r="L989" s="24"/>
      <c r="M989" s="49">
        <v>0</v>
      </c>
      <c r="N989" s="41"/>
      <c r="O989" s="41"/>
      <c r="P989" s="18"/>
      <c r="Q989" s="24">
        <v>0</v>
      </c>
      <c r="R989" s="24"/>
      <c r="S989" s="24">
        <v>0</v>
      </c>
      <c r="T989" s="18"/>
      <c r="U989" s="18"/>
      <c r="V989" s="18"/>
      <c r="W989" s="24">
        <v>0</v>
      </c>
      <c r="X989" s="24"/>
      <c r="Y989" s="49">
        <v>0</v>
      </c>
      <c r="Z989" s="18"/>
      <c r="AA989" s="89"/>
      <c r="AB989" s="18"/>
      <c r="AC989" s="24">
        <v>0</v>
      </c>
      <c r="AD989" s="24"/>
      <c r="AE989" s="49">
        <v>0</v>
      </c>
      <c r="AF989" s="18"/>
      <c r="AG989" s="18"/>
    </row>
    <row r="990" spans="1:33" ht="63">
      <c r="A990" s="8" t="s">
        <v>806</v>
      </c>
      <c r="B990" s="10" t="s">
        <v>1875</v>
      </c>
      <c r="C990" s="15" t="s">
        <v>1876</v>
      </c>
      <c r="D990" s="18"/>
      <c r="E990" s="24">
        <v>0</v>
      </c>
      <c r="F990" s="24"/>
      <c r="G990" s="24">
        <v>0</v>
      </c>
      <c r="H990" s="18"/>
      <c r="I990" s="18"/>
      <c r="J990" s="18">
        <v>4</v>
      </c>
      <c r="K990" s="24">
        <v>0</v>
      </c>
      <c r="L990" s="24"/>
      <c r="M990" s="49">
        <v>0</v>
      </c>
      <c r="N990" s="41"/>
      <c r="O990" s="41"/>
      <c r="P990" s="18"/>
      <c r="Q990" s="24">
        <v>0</v>
      </c>
      <c r="R990" s="24"/>
      <c r="S990" s="24">
        <v>0</v>
      </c>
      <c r="T990" s="18"/>
      <c r="U990" s="18"/>
      <c r="V990" s="18"/>
      <c r="W990" s="24">
        <v>0</v>
      </c>
      <c r="X990" s="24"/>
      <c r="Y990" s="49">
        <v>0</v>
      </c>
      <c r="Z990" s="18"/>
      <c r="AA990" s="89"/>
      <c r="AB990" s="18"/>
      <c r="AC990" s="24">
        <v>0</v>
      </c>
      <c r="AD990" s="24"/>
      <c r="AE990" s="49">
        <v>0</v>
      </c>
      <c r="AF990" s="18"/>
      <c r="AG990" s="18"/>
    </row>
    <row r="991" spans="1:33" ht="63">
      <c r="A991" s="8" t="s">
        <v>806</v>
      </c>
      <c r="B991" s="10" t="s">
        <v>1877</v>
      </c>
      <c r="C991" s="15" t="s">
        <v>1878</v>
      </c>
      <c r="D991" s="18"/>
      <c r="E991" s="24">
        <v>0</v>
      </c>
      <c r="F991" s="24"/>
      <c r="G991" s="24">
        <v>0</v>
      </c>
      <c r="H991" s="18"/>
      <c r="I991" s="18"/>
      <c r="J991" s="18">
        <v>4</v>
      </c>
      <c r="K991" s="24">
        <v>0</v>
      </c>
      <c r="L991" s="24"/>
      <c r="M991" s="49">
        <v>0</v>
      </c>
      <c r="N991" s="41"/>
      <c r="O991" s="41"/>
      <c r="P991" s="18"/>
      <c r="Q991" s="24">
        <v>0</v>
      </c>
      <c r="R991" s="24"/>
      <c r="S991" s="24">
        <v>0</v>
      </c>
      <c r="T991" s="18"/>
      <c r="U991" s="18"/>
      <c r="V991" s="18"/>
      <c r="W991" s="24">
        <v>0</v>
      </c>
      <c r="X991" s="24"/>
      <c r="Y991" s="49">
        <v>0</v>
      </c>
      <c r="Z991" s="18"/>
      <c r="AA991" s="89"/>
      <c r="AB991" s="18"/>
      <c r="AC991" s="24">
        <v>0</v>
      </c>
      <c r="AD991" s="24"/>
      <c r="AE991" s="49">
        <v>0</v>
      </c>
      <c r="AF991" s="18"/>
      <c r="AG991" s="18"/>
    </row>
    <row r="992" spans="1:33" ht="47.25">
      <c r="A992" s="8" t="s">
        <v>806</v>
      </c>
      <c r="B992" s="10" t="s">
        <v>1879</v>
      </c>
      <c r="C992" s="15" t="s">
        <v>1880</v>
      </c>
      <c r="D992" s="18"/>
      <c r="E992" s="24">
        <v>0</v>
      </c>
      <c r="F992" s="24"/>
      <c r="G992" s="24">
        <v>0</v>
      </c>
      <c r="H992" s="18"/>
      <c r="I992" s="18"/>
      <c r="J992" s="18">
        <v>4</v>
      </c>
      <c r="K992" s="24">
        <v>0</v>
      </c>
      <c r="L992" s="24"/>
      <c r="M992" s="49">
        <v>0</v>
      </c>
      <c r="N992" s="41"/>
      <c r="O992" s="41"/>
      <c r="P992" s="18"/>
      <c r="Q992" s="24">
        <v>0</v>
      </c>
      <c r="R992" s="24"/>
      <c r="S992" s="24">
        <v>0</v>
      </c>
      <c r="T992" s="18"/>
      <c r="U992" s="18"/>
      <c r="V992" s="18"/>
      <c r="W992" s="24">
        <v>0</v>
      </c>
      <c r="X992" s="24"/>
      <c r="Y992" s="49">
        <v>0</v>
      </c>
      <c r="Z992" s="18"/>
      <c r="AA992" s="89"/>
      <c r="AB992" s="18"/>
      <c r="AC992" s="24">
        <v>0</v>
      </c>
      <c r="AD992" s="24"/>
      <c r="AE992" s="49">
        <v>0</v>
      </c>
      <c r="AF992" s="18"/>
      <c r="AG992" s="18"/>
    </row>
    <row r="993" spans="1:33" ht="63">
      <c r="A993" s="8" t="s">
        <v>806</v>
      </c>
      <c r="B993" s="10" t="s">
        <v>1881</v>
      </c>
      <c r="C993" s="15" t="s">
        <v>1882</v>
      </c>
      <c r="D993" s="18"/>
      <c r="E993" s="24">
        <v>0</v>
      </c>
      <c r="F993" s="24"/>
      <c r="G993" s="24">
        <v>0</v>
      </c>
      <c r="H993" s="18"/>
      <c r="I993" s="18"/>
      <c r="J993" s="18">
        <v>4</v>
      </c>
      <c r="K993" s="24">
        <v>0</v>
      </c>
      <c r="L993" s="24"/>
      <c r="M993" s="49">
        <v>0</v>
      </c>
      <c r="N993" s="41"/>
      <c r="O993" s="41"/>
      <c r="P993" s="18"/>
      <c r="Q993" s="24">
        <v>0</v>
      </c>
      <c r="R993" s="24"/>
      <c r="S993" s="24">
        <v>0</v>
      </c>
      <c r="T993" s="18"/>
      <c r="U993" s="18"/>
      <c r="V993" s="18"/>
      <c r="W993" s="24">
        <v>0</v>
      </c>
      <c r="X993" s="24"/>
      <c r="Y993" s="49">
        <v>0</v>
      </c>
      <c r="Z993" s="18"/>
      <c r="AA993" s="89"/>
      <c r="AB993" s="18"/>
      <c r="AC993" s="24">
        <v>0</v>
      </c>
      <c r="AD993" s="24"/>
      <c r="AE993" s="49">
        <v>0</v>
      </c>
      <c r="AF993" s="18"/>
      <c r="AG993" s="18"/>
    </row>
    <row r="994" spans="1:33" ht="63">
      <c r="A994" s="8" t="s">
        <v>806</v>
      </c>
      <c r="B994" s="10" t="s">
        <v>1883</v>
      </c>
      <c r="C994" s="15" t="s">
        <v>1884</v>
      </c>
      <c r="D994" s="18"/>
      <c r="E994" s="24">
        <v>0</v>
      </c>
      <c r="F994" s="24"/>
      <c r="G994" s="24">
        <v>0</v>
      </c>
      <c r="H994" s="18"/>
      <c r="I994" s="18"/>
      <c r="J994" s="18">
        <v>4</v>
      </c>
      <c r="K994" s="24">
        <v>0</v>
      </c>
      <c r="L994" s="24"/>
      <c r="M994" s="49">
        <v>0</v>
      </c>
      <c r="N994" s="41"/>
      <c r="O994" s="41"/>
      <c r="P994" s="18"/>
      <c r="Q994" s="24">
        <v>0</v>
      </c>
      <c r="R994" s="24"/>
      <c r="S994" s="24">
        <v>0</v>
      </c>
      <c r="T994" s="18"/>
      <c r="U994" s="18"/>
      <c r="V994" s="18"/>
      <c r="W994" s="24">
        <v>0</v>
      </c>
      <c r="X994" s="24"/>
      <c r="Y994" s="49">
        <v>0</v>
      </c>
      <c r="Z994" s="18"/>
      <c r="AA994" s="89"/>
      <c r="AB994" s="18"/>
      <c r="AC994" s="24">
        <v>0</v>
      </c>
      <c r="AD994" s="24"/>
      <c r="AE994" s="49">
        <v>0</v>
      </c>
      <c r="AF994" s="18"/>
      <c r="AG994" s="18"/>
    </row>
    <row r="995" spans="1:33" ht="47.25">
      <c r="A995" s="8" t="s">
        <v>806</v>
      </c>
      <c r="B995" s="10" t="s">
        <v>1885</v>
      </c>
      <c r="C995" s="15" t="s">
        <v>1886</v>
      </c>
      <c r="D995" s="18"/>
      <c r="E995" s="24">
        <v>0</v>
      </c>
      <c r="F995" s="24"/>
      <c r="G995" s="24">
        <v>0</v>
      </c>
      <c r="H995" s="18"/>
      <c r="I995" s="18"/>
      <c r="J995" s="18">
        <v>4</v>
      </c>
      <c r="K995" s="24">
        <v>0</v>
      </c>
      <c r="L995" s="24"/>
      <c r="M995" s="49">
        <v>0</v>
      </c>
      <c r="N995" s="41"/>
      <c r="O995" s="41"/>
      <c r="P995" s="18"/>
      <c r="Q995" s="24">
        <v>0</v>
      </c>
      <c r="R995" s="24"/>
      <c r="S995" s="24">
        <v>0</v>
      </c>
      <c r="T995" s="18"/>
      <c r="U995" s="18"/>
      <c r="V995" s="18"/>
      <c r="W995" s="24">
        <v>0</v>
      </c>
      <c r="X995" s="24"/>
      <c r="Y995" s="49">
        <v>0</v>
      </c>
      <c r="Z995" s="18"/>
      <c r="AA995" s="89"/>
      <c r="AB995" s="18"/>
      <c r="AC995" s="24">
        <v>0</v>
      </c>
      <c r="AD995" s="24"/>
      <c r="AE995" s="49">
        <v>0</v>
      </c>
      <c r="AF995" s="18"/>
      <c r="AG995" s="18"/>
    </row>
    <row r="996" spans="1:33" ht="78.75">
      <c r="A996" s="8" t="s">
        <v>806</v>
      </c>
      <c r="B996" s="10" t="s">
        <v>1887</v>
      </c>
      <c r="C996" s="15" t="s">
        <v>2610</v>
      </c>
      <c r="D996" s="18">
        <v>4</v>
      </c>
      <c r="E996" s="24">
        <v>0.25</v>
      </c>
      <c r="F996" s="24"/>
      <c r="G996" s="24">
        <v>0.05</v>
      </c>
      <c r="H996" s="18"/>
      <c r="I996" s="18"/>
      <c r="J996" s="18"/>
      <c r="K996" s="24">
        <v>0</v>
      </c>
      <c r="L996" s="24"/>
      <c r="M996" s="49">
        <v>0</v>
      </c>
      <c r="N996" s="41"/>
      <c r="O996" s="41"/>
      <c r="P996" s="18"/>
      <c r="Q996" s="24">
        <v>0</v>
      </c>
      <c r="R996" s="24"/>
      <c r="S996" s="24">
        <v>0</v>
      </c>
      <c r="T996" s="18"/>
      <c r="U996" s="18"/>
      <c r="V996" s="18"/>
      <c r="W996" s="24">
        <v>0</v>
      </c>
      <c r="X996" s="24"/>
      <c r="Y996" s="49">
        <v>0</v>
      </c>
      <c r="Z996" s="18"/>
      <c r="AA996" s="89"/>
      <c r="AB996" s="18"/>
      <c r="AC996" s="24">
        <v>0</v>
      </c>
      <c r="AD996" s="24"/>
      <c r="AE996" s="49">
        <v>0</v>
      </c>
      <c r="AF996" s="18"/>
      <c r="AG996" s="18"/>
    </row>
    <row r="997" spans="1:33" ht="78.75">
      <c r="A997" s="8" t="s">
        <v>806</v>
      </c>
      <c r="B997" s="10" t="s">
        <v>1888</v>
      </c>
      <c r="C997" s="15" t="s">
        <v>2611</v>
      </c>
      <c r="D997" s="18"/>
      <c r="E997" s="24">
        <v>0</v>
      </c>
      <c r="F997" s="24"/>
      <c r="G997" s="24">
        <v>0</v>
      </c>
      <c r="H997" s="18"/>
      <c r="I997" s="18"/>
      <c r="J997" s="18">
        <v>4</v>
      </c>
      <c r="K997" s="24">
        <v>0.5</v>
      </c>
      <c r="L997" s="24"/>
      <c r="M997" s="49">
        <v>0.49</v>
      </c>
      <c r="N997" s="41"/>
      <c r="O997" s="41"/>
      <c r="P997" s="18"/>
      <c r="Q997" s="24">
        <v>0</v>
      </c>
      <c r="R997" s="24"/>
      <c r="S997" s="24">
        <v>0</v>
      </c>
      <c r="T997" s="18"/>
      <c r="U997" s="18"/>
      <c r="V997" s="18"/>
      <c r="W997" s="24">
        <v>0</v>
      </c>
      <c r="X997" s="24"/>
      <c r="Y997" s="49">
        <v>0</v>
      </c>
      <c r="Z997" s="18"/>
      <c r="AA997" s="89"/>
      <c r="AB997" s="18"/>
      <c r="AC997" s="24">
        <v>0</v>
      </c>
      <c r="AD997" s="24"/>
      <c r="AE997" s="49">
        <v>0</v>
      </c>
      <c r="AF997" s="18"/>
      <c r="AG997" s="18"/>
    </row>
    <row r="998" spans="1:33" ht="78.75">
      <c r="A998" s="8" t="s">
        <v>806</v>
      </c>
      <c r="B998" s="10" t="s">
        <v>1889</v>
      </c>
      <c r="C998" s="15" t="s">
        <v>2612</v>
      </c>
      <c r="D998" s="18">
        <v>4</v>
      </c>
      <c r="E998" s="24">
        <v>0.10</v>
      </c>
      <c r="F998" s="24"/>
      <c r="G998" s="24">
        <v>0.070000000000000007</v>
      </c>
      <c r="H998" s="18"/>
      <c r="I998" s="18"/>
      <c r="J998" s="18"/>
      <c r="K998" s="24">
        <v>0</v>
      </c>
      <c r="L998" s="24"/>
      <c r="M998" s="49">
        <v>0</v>
      </c>
      <c r="N998" s="41"/>
      <c r="O998" s="41"/>
      <c r="P998" s="18"/>
      <c r="Q998" s="24">
        <v>0</v>
      </c>
      <c r="R998" s="24"/>
      <c r="S998" s="24">
        <v>0</v>
      </c>
      <c r="T998" s="18"/>
      <c r="U998" s="18"/>
      <c r="V998" s="18"/>
      <c r="W998" s="24">
        <v>0</v>
      </c>
      <c r="X998" s="24"/>
      <c r="Y998" s="49">
        <v>0</v>
      </c>
      <c r="Z998" s="18"/>
      <c r="AA998" s="89"/>
      <c r="AB998" s="18"/>
      <c r="AC998" s="24">
        <v>0</v>
      </c>
      <c r="AD998" s="24"/>
      <c r="AE998" s="49">
        <v>0</v>
      </c>
      <c r="AF998" s="18"/>
      <c r="AG998" s="18"/>
    </row>
    <row r="999" spans="1:33" ht="94.5">
      <c r="A999" s="8" t="s">
        <v>806</v>
      </c>
      <c r="B999" s="10" t="s">
        <v>1890</v>
      </c>
      <c r="C999" s="15" t="s">
        <v>1891</v>
      </c>
      <c r="D999" s="18">
        <v>4</v>
      </c>
      <c r="E999" s="24">
        <v>0.16</v>
      </c>
      <c r="F999" s="24"/>
      <c r="G999" s="24">
        <v>0.05</v>
      </c>
      <c r="H999" s="18"/>
      <c r="I999" s="18"/>
      <c r="J999" s="18"/>
      <c r="K999" s="24">
        <v>0</v>
      </c>
      <c r="L999" s="24"/>
      <c r="M999" s="49">
        <v>0</v>
      </c>
      <c r="N999" s="41"/>
      <c r="O999" s="41"/>
      <c r="P999" s="18"/>
      <c r="Q999" s="24">
        <v>0</v>
      </c>
      <c r="R999" s="24"/>
      <c r="S999" s="24">
        <v>0</v>
      </c>
      <c r="T999" s="18"/>
      <c r="U999" s="18"/>
      <c r="V999" s="18"/>
      <c r="W999" s="24">
        <v>0</v>
      </c>
      <c r="X999" s="24"/>
      <c r="Y999" s="49">
        <v>0</v>
      </c>
      <c r="Z999" s="18"/>
      <c r="AA999" s="89"/>
      <c r="AB999" s="18"/>
      <c r="AC999" s="24">
        <v>0</v>
      </c>
      <c r="AD999" s="24"/>
      <c r="AE999" s="49">
        <v>0</v>
      </c>
      <c r="AF999" s="18"/>
      <c r="AG999" s="18"/>
    </row>
    <row r="1000" spans="1:33" ht="94.5">
      <c r="A1000" s="8" t="s">
        <v>806</v>
      </c>
      <c r="B1000" s="10" t="s">
        <v>1892</v>
      </c>
      <c r="C1000" s="15" t="s">
        <v>2613</v>
      </c>
      <c r="D1000" s="18"/>
      <c r="E1000" s="24">
        <v>0</v>
      </c>
      <c r="F1000" s="24"/>
      <c r="G1000" s="24">
        <v>0</v>
      </c>
      <c r="H1000" s="18"/>
      <c r="I1000" s="18"/>
      <c r="J1000" s="18">
        <v>4</v>
      </c>
      <c r="K1000" s="24">
        <v>0.40</v>
      </c>
      <c r="L1000" s="24"/>
      <c r="M1000" s="49">
        <v>0.15</v>
      </c>
      <c r="N1000" s="41"/>
      <c r="O1000" s="41"/>
      <c r="P1000" s="18"/>
      <c r="Q1000" s="24">
        <v>0</v>
      </c>
      <c r="R1000" s="24"/>
      <c r="S1000" s="24">
        <v>0</v>
      </c>
      <c r="T1000" s="18"/>
      <c r="U1000" s="18"/>
      <c r="V1000" s="18"/>
      <c r="W1000" s="24">
        <v>0</v>
      </c>
      <c r="X1000" s="24"/>
      <c r="Y1000" s="49">
        <v>0</v>
      </c>
      <c r="Z1000" s="18"/>
      <c r="AA1000" s="89"/>
      <c r="AB1000" s="18"/>
      <c r="AC1000" s="24">
        <v>0</v>
      </c>
      <c r="AD1000" s="24"/>
      <c r="AE1000" s="49">
        <v>0</v>
      </c>
      <c r="AF1000" s="18"/>
      <c r="AG1000" s="18"/>
    </row>
    <row r="1001" spans="1:33" ht="94.5">
      <c r="A1001" s="8" t="s">
        <v>806</v>
      </c>
      <c r="B1001" s="10" t="s">
        <v>1893</v>
      </c>
      <c r="C1001" s="15" t="s">
        <v>1894</v>
      </c>
      <c r="D1001" s="18">
        <v>4</v>
      </c>
      <c r="E1001" s="24">
        <v>0</v>
      </c>
      <c r="F1001" s="24"/>
      <c r="G1001" s="24">
        <v>0.20</v>
      </c>
      <c r="H1001" s="18"/>
      <c r="I1001" s="18"/>
      <c r="J1001" s="18"/>
      <c r="K1001" s="24">
        <v>0</v>
      </c>
      <c r="L1001" s="24"/>
      <c r="M1001" s="49">
        <v>0</v>
      </c>
      <c r="N1001" s="41"/>
      <c r="O1001" s="41"/>
      <c r="P1001" s="18"/>
      <c r="Q1001" s="24">
        <v>0</v>
      </c>
      <c r="R1001" s="24"/>
      <c r="S1001" s="24">
        <v>0</v>
      </c>
      <c r="T1001" s="18"/>
      <c r="U1001" s="18"/>
      <c r="V1001" s="18"/>
      <c r="W1001" s="24">
        <v>0</v>
      </c>
      <c r="X1001" s="24"/>
      <c r="Y1001" s="49">
        <v>0</v>
      </c>
      <c r="Z1001" s="18"/>
      <c r="AA1001" s="89"/>
      <c r="AB1001" s="18"/>
      <c r="AC1001" s="24">
        <v>0</v>
      </c>
      <c r="AD1001" s="24"/>
      <c r="AE1001" s="49">
        <v>0</v>
      </c>
      <c r="AF1001" s="18"/>
      <c r="AG1001" s="18"/>
    </row>
    <row r="1002" spans="1:33" ht="47.25">
      <c r="A1002" s="8" t="s">
        <v>806</v>
      </c>
      <c r="B1002" s="10" t="s">
        <v>1895</v>
      </c>
      <c r="C1002" s="15" t="s">
        <v>2614</v>
      </c>
      <c r="D1002" s="18">
        <v>4</v>
      </c>
      <c r="E1002" s="24">
        <v>0.40</v>
      </c>
      <c r="F1002" s="24"/>
      <c r="G1002" s="24">
        <v>0.06</v>
      </c>
      <c r="H1002" s="18"/>
      <c r="I1002" s="18"/>
      <c r="J1002" s="18"/>
      <c r="K1002" s="24">
        <v>0</v>
      </c>
      <c r="L1002" s="24"/>
      <c r="M1002" s="49">
        <v>0</v>
      </c>
      <c r="N1002" s="41"/>
      <c r="O1002" s="41"/>
      <c r="P1002" s="18"/>
      <c r="Q1002" s="24">
        <v>0</v>
      </c>
      <c r="R1002" s="24"/>
      <c r="S1002" s="24">
        <v>0</v>
      </c>
      <c r="T1002" s="18"/>
      <c r="U1002" s="18"/>
      <c r="V1002" s="18"/>
      <c r="W1002" s="24">
        <v>0</v>
      </c>
      <c r="X1002" s="24"/>
      <c r="Y1002" s="49">
        <v>0</v>
      </c>
      <c r="Z1002" s="18"/>
      <c r="AA1002" s="89"/>
      <c r="AB1002" s="18"/>
      <c r="AC1002" s="24">
        <v>0</v>
      </c>
      <c r="AD1002" s="24"/>
      <c r="AE1002" s="49">
        <v>0</v>
      </c>
      <c r="AF1002" s="18"/>
      <c r="AG1002" s="18"/>
    </row>
    <row r="1003" spans="1:33" ht="78.75">
      <c r="A1003" s="8" t="s">
        <v>806</v>
      </c>
      <c r="B1003" s="10" t="s">
        <v>1896</v>
      </c>
      <c r="C1003" s="15" t="s">
        <v>2615</v>
      </c>
      <c r="D1003" s="18"/>
      <c r="E1003" s="24">
        <v>0</v>
      </c>
      <c r="F1003" s="24"/>
      <c r="G1003" s="24">
        <v>0</v>
      </c>
      <c r="H1003" s="18"/>
      <c r="I1003" s="18"/>
      <c r="J1003" s="18">
        <v>4</v>
      </c>
      <c r="K1003" s="24">
        <v>0.25</v>
      </c>
      <c r="L1003" s="24"/>
      <c r="M1003" s="49">
        <v>3.10</v>
      </c>
      <c r="N1003" s="41"/>
      <c r="O1003" s="41"/>
      <c r="P1003" s="18"/>
      <c r="Q1003" s="24">
        <v>0</v>
      </c>
      <c r="R1003" s="24"/>
      <c r="S1003" s="24">
        <v>0</v>
      </c>
      <c r="T1003" s="18"/>
      <c r="U1003" s="18"/>
      <c r="V1003" s="18"/>
      <c r="W1003" s="24">
        <v>0</v>
      </c>
      <c r="X1003" s="24"/>
      <c r="Y1003" s="49">
        <v>0</v>
      </c>
      <c r="Z1003" s="18"/>
      <c r="AA1003" s="89"/>
      <c r="AB1003" s="18"/>
      <c r="AC1003" s="24">
        <v>0</v>
      </c>
      <c r="AD1003" s="24"/>
      <c r="AE1003" s="49">
        <v>0</v>
      </c>
      <c r="AF1003" s="18"/>
      <c r="AG1003" s="18"/>
    </row>
    <row r="1004" spans="1:33" ht="63">
      <c r="A1004" s="8" t="s">
        <v>806</v>
      </c>
      <c r="B1004" s="10" t="s">
        <v>1897</v>
      </c>
      <c r="C1004" s="15" t="s">
        <v>2616</v>
      </c>
      <c r="D1004" s="18"/>
      <c r="E1004" s="24">
        <v>0</v>
      </c>
      <c r="F1004" s="24"/>
      <c r="G1004" s="24">
        <v>0</v>
      </c>
      <c r="H1004" s="18"/>
      <c r="I1004" s="18"/>
      <c r="J1004" s="18"/>
      <c r="K1004" s="24">
        <v>0</v>
      </c>
      <c r="L1004" s="24"/>
      <c r="M1004" s="49">
        <v>0</v>
      </c>
      <c r="N1004" s="41"/>
      <c r="O1004" s="41"/>
      <c r="P1004" s="18">
        <v>4</v>
      </c>
      <c r="Q1004" s="24">
        <v>0</v>
      </c>
      <c r="R1004" s="24"/>
      <c r="S1004" s="24">
        <v>0.90</v>
      </c>
      <c r="T1004" s="18"/>
      <c r="U1004" s="18"/>
      <c r="V1004" s="18"/>
      <c r="W1004" s="24">
        <v>0</v>
      </c>
      <c r="X1004" s="24"/>
      <c r="Y1004" s="49">
        <v>0</v>
      </c>
      <c r="Z1004" s="18"/>
      <c r="AA1004" s="89"/>
      <c r="AB1004" s="18"/>
      <c r="AC1004" s="24">
        <v>0</v>
      </c>
      <c r="AD1004" s="24"/>
      <c r="AE1004" s="49">
        <v>0</v>
      </c>
      <c r="AF1004" s="18"/>
      <c r="AG1004" s="18"/>
    </row>
    <row r="1005" spans="1:33" ht="78.75">
      <c r="A1005" s="8" t="s">
        <v>806</v>
      </c>
      <c r="B1005" s="10" t="s">
        <v>1898</v>
      </c>
      <c r="C1005" s="15" t="s">
        <v>1899</v>
      </c>
      <c r="D1005" s="18"/>
      <c r="E1005" s="24">
        <v>0</v>
      </c>
      <c r="F1005" s="24"/>
      <c r="G1005" s="24">
        <v>0</v>
      </c>
      <c r="H1005" s="18"/>
      <c r="I1005" s="18"/>
      <c r="J1005" s="18">
        <v>4</v>
      </c>
      <c r="K1005" s="24">
        <v>0</v>
      </c>
      <c r="L1005" s="24"/>
      <c r="M1005" s="49">
        <v>0</v>
      </c>
      <c r="N1005" s="41"/>
      <c r="O1005" s="41"/>
      <c r="P1005" s="18"/>
      <c r="Q1005" s="24">
        <v>0.63</v>
      </c>
      <c r="R1005" s="24"/>
      <c r="S1005" s="24">
        <v>0.25</v>
      </c>
      <c r="T1005" s="18"/>
      <c r="U1005" s="18"/>
      <c r="V1005" s="18"/>
      <c r="W1005" s="24">
        <v>0</v>
      </c>
      <c r="X1005" s="24"/>
      <c r="Y1005" s="49">
        <v>0</v>
      </c>
      <c r="Z1005" s="18"/>
      <c r="AA1005" s="89"/>
      <c r="AB1005" s="18"/>
      <c r="AC1005" s="24">
        <v>0</v>
      </c>
      <c r="AD1005" s="24"/>
      <c r="AE1005" s="49">
        <v>0</v>
      </c>
      <c r="AF1005" s="18"/>
      <c r="AG1005" s="18"/>
    </row>
    <row r="1006" spans="1:33" ht="78.75">
      <c r="A1006" s="8" t="s">
        <v>806</v>
      </c>
      <c r="B1006" s="10" t="s">
        <v>1900</v>
      </c>
      <c r="C1006" s="15" t="s">
        <v>1901</v>
      </c>
      <c r="D1006" s="18"/>
      <c r="E1006" s="24">
        <v>0</v>
      </c>
      <c r="F1006" s="24"/>
      <c r="G1006" s="24">
        <v>0</v>
      </c>
      <c r="H1006" s="18"/>
      <c r="I1006" s="18"/>
      <c r="J1006" s="18">
        <v>4</v>
      </c>
      <c r="K1006" s="24">
        <v>1.26</v>
      </c>
      <c r="L1006" s="24"/>
      <c r="M1006" s="49">
        <v>0.5</v>
      </c>
      <c r="N1006" s="41"/>
      <c r="O1006" s="41"/>
      <c r="P1006" s="18"/>
      <c r="Q1006" s="24">
        <v>0</v>
      </c>
      <c r="R1006" s="24"/>
      <c r="S1006" s="24">
        <v>0</v>
      </c>
      <c r="T1006" s="18"/>
      <c r="U1006" s="18"/>
      <c r="V1006" s="18"/>
      <c r="W1006" s="24">
        <v>0</v>
      </c>
      <c r="X1006" s="24"/>
      <c r="Y1006" s="49">
        <v>0</v>
      </c>
      <c r="Z1006" s="18"/>
      <c r="AA1006" s="89"/>
      <c r="AB1006" s="18"/>
      <c r="AC1006" s="24">
        <v>0</v>
      </c>
      <c r="AD1006" s="24"/>
      <c r="AE1006" s="49">
        <v>0</v>
      </c>
      <c r="AF1006" s="18"/>
      <c r="AG1006" s="18"/>
    </row>
    <row r="1007" spans="1:33" ht="94.5">
      <c r="A1007" s="8" t="s">
        <v>806</v>
      </c>
      <c r="B1007" s="10" t="s">
        <v>1902</v>
      </c>
      <c r="C1007" s="15" t="s">
        <v>2617</v>
      </c>
      <c r="D1007" s="18"/>
      <c r="E1007" s="24">
        <v>0</v>
      </c>
      <c r="F1007" s="24"/>
      <c r="G1007" s="24">
        <v>0</v>
      </c>
      <c r="H1007" s="18"/>
      <c r="I1007" s="18"/>
      <c r="J1007" s="18">
        <v>4</v>
      </c>
      <c r="K1007" s="24">
        <v>0.40</v>
      </c>
      <c r="L1007" s="24"/>
      <c r="M1007" s="49">
        <v>2.265</v>
      </c>
      <c r="N1007" s="41"/>
      <c r="O1007" s="41"/>
      <c r="P1007" s="18"/>
      <c r="Q1007" s="24">
        <v>0</v>
      </c>
      <c r="R1007" s="24"/>
      <c r="S1007" s="24">
        <v>0</v>
      </c>
      <c r="T1007" s="18"/>
      <c r="U1007" s="18"/>
      <c r="V1007" s="18"/>
      <c r="W1007" s="24">
        <v>0</v>
      </c>
      <c r="X1007" s="24"/>
      <c r="Y1007" s="49">
        <v>0</v>
      </c>
      <c r="Z1007" s="18"/>
      <c r="AA1007" s="89"/>
      <c r="AB1007" s="18"/>
      <c r="AC1007" s="24">
        <v>0</v>
      </c>
      <c r="AD1007" s="24"/>
      <c r="AE1007" s="49">
        <v>0</v>
      </c>
      <c r="AF1007" s="18"/>
      <c r="AG1007" s="18"/>
    </row>
    <row r="1008" spans="1:33" ht="78.75">
      <c r="A1008" s="8" t="s">
        <v>806</v>
      </c>
      <c r="B1008" s="10" t="s">
        <v>1903</v>
      </c>
      <c r="C1008" s="15" t="s">
        <v>2618</v>
      </c>
      <c r="D1008" s="18"/>
      <c r="E1008" s="24">
        <v>0</v>
      </c>
      <c r="F1008" s="24"/>
      <c r="G1008" s="24">
        <v>0</v>
      </c>
      <c r="H1008" s="18"/>
      <c r="I1008" s="18"/>
      <c r="J1008" s="18"/>
      <c r="K1008" s="24">
        <v>0</v>
      </c>
      <c r="L1008" s="24"/>
      <c r="M1008" s="49">
        <v>0</v>
      </c>
      <c r="N1008" s="41"/>
      <c r="O1008" s="41"/>
      <c r="P1008" s="18">
        <v>4</v>
      </c>
      <c r="Q1008" s="24">
        <v>0.80</v>
      </c>
      <c r="R1008" s="24"/>
      <c r="S1008" s="24">
        <v>0.25</v>
      </c>
      <c r="T1008" s="18"/>
      <c r="U1008" s="18"/>
      <c r="V1008" s="18"/>
      <c r="W1008" s="24">
        <v>0</v>
      </c>
      <c r="X1008" s="24"/>
      <c r="Y1008" s="49">
        <v>0</v>
      </c>
      <c r="Z1008" s="18"/>
      <c r="AA1008" s="89"/>
      <c r="AB1008" s="18"/>
      <c r="AC1008" s="24">
        <v>0</v>
      </c>
      <c r="AD1008" s="24"/>
      <c r="AE1008" s="49">
        <v>0</v>
      </c>
      <c r="AF1008" s="18"/>
      <c r="AG1008" s="18"/>
    </row>
    <row r="1009" spans="1:33" ht="110.25">
      <c r="A1009" s="8" t="s">
        <v>806</v>
      </c>
      <c r="B1009" s="10" t="s">
        <v>1904</v>
      </c>
      <c r="C1009" s="15" t="s">
        <v>1905</v>
      </c>
      <c r="D1009" s="18"/>
      <c r="E1009" s="24">
        <v>0</v>
      </c>
      <c r="F1009" s="24"/>
      <c r="G1009" s="24">
        <v>0</v>
      </c>
      <c r="H1009" s="18"/>
      <c r="I1009" s="18"/>
      <c r="J1009" s="18"/>
      <c r="K1009" s="24">
        <v>0</v>
      </c>
      <c r="L1009" s="24"/>
      <c r="M1009" s="49">
        <v>0</v>
      </c>
      <c r="N1009" s="41"/>
      <c r="O1009" s="41"/>
      <c r="P1009" s="18">
        <v>4</v>
      </c>
      <c r="Q1009" s="24">
        <v>0.5</v>
      </c>
      <c r="R1009" s="24"/>
      <c r="S1009" s="24">
        <v>0.80</v>
      </c>
      <c r="T1009" s="18"/>
      <c r="U1009" s="18"/>
      <c r="V1009" s="18"/>
      <c r="W1009" s="24">
        <v>0</v>
      </c>
      <c r="X1009" s="24"/>
      <c r="Y1009" s="49">
        <v>0</v>
      </c>
      <c r="Z1009" s="18"/>
      <c r="AA1009" s="89"/>
      <c r="AB1009" s="18"/>
      <c r="AC1009" s="24">
        <v>0</v>
      </c>
      <c r="AD1009" s="24"/>
      <c r="AE1009" s="49">
        <v>0</v>
      </c>
      <c r="AF1009" s="18"/>
      <c r="AG1009" s="18"/>
    </row>
    <row r="1010" spans="1:33" ht="63">
      <c r="A1010" s="8" t="s">
        <v>806</v>
      </c>
      <c r="B1010" s="10" t="s">
        <v>1906</v>
      </c>
      <c r="C1010" s="15" t="s">
        <v>1907</v>
      </c>
      <c r="D1010" s="18"/>
      <c r="E1010" s="24">
        <v>0</v>
      </c>
      <c r="F1010" s="24"/>
      <c r="G1010" s="24">
        <v>0</v>
      </c>
      <c r="H1010" s="18"/>
      <c r="I1010" s="18"/>
      <c r="J1010" s="18">
        <v>4</v>
      </c>
      <c r="K1010" s="24">
        <v>0.26</v>
      </c>
      <c r="L1010" s="24"/>
      <c r="M1010" s="49">
        <v>0.70</v>
      </c>
      <c r="N1010" s="41"/>
      <c r="O1010" s="41"/>
      <c r="P1010" s="18"/>
      <c r="Q1010" s="24">
        <v>0</v>
      </c>
      <c r="R1010" s="24"/>
      <c r="S1010" s="24">
        <v>0</v>
      </c>
      <c r="T1010" s="18"/>
      <c r="U1010" s="18"/>
      <c r="V1010" s="18"/>
      <c r="W1010" s="24">
        <v>0</v>
      </c>
      <c r="X1010" s="24"/>
      <c r="Y1010" s="49">
        <v>0</v>
      </c>
      <c r="Z1010" s="18"/>
      <c r="AA1010" s="89"/>
      <c r="AB1010" s="18"/>
      <c r="AC1010" s="24">
        <v>0</v>
      </c>
      <c r="AD1010" s="24"/>
      <c r="AE1010" s="49">
        <v>0</v>
      </c>
      <c r="AF1010" s="18"/>
      <c r="AG1010" s="18"/>
    </row>
    <row r="1011" spans="1:33" ht="63">
      <c r="A1011" s="8" t="s">
        <v>806</v>
      </c>
      <c r="B1011" s="10" t="s">
        <v>222</v>
      </c>
      <c r="C1011" s="15" t="s">
        <v>384</v>
      </c>
      <c r="D1011" s="18"/>
      <c r="E1011" s="24">
        <v>0</v>
      </c>
      <c r="F1011" s="24"/>
      <c r="G1011" s="24">
        <v>0</v>
      </c>
      <c r="H1011" s="18"/>
      <c r="I1011" s="18"/>
      <c r="J1011" s="18"/>
      <c r="K1011" s="24">
        <v>0</v>
      </c>
      <c r="L1011" s="24"/>
      <c r="M1011" s="49">
        <v>0</v>
      </c>
      <c r="N1011" s="41"/>
      <c r="O1011" s="41"/>
      <c r="P1011" s="18"/>
      <c r="Q1011" s="24">
        <v>0</v>
      </c>
      <c r="R1011" s="24"/>
      <c r="S1011" s="24">
        <v>0</v>
      </c>
      <c r="T1011" s="18"/>
      <c r="U1011" s="18"/>
      <c r="V1011" s="18">
        <v>4</v>
      </c>
      <c r="W1011" s="24">
        <v>0.80</v>
      </c>
      <c r="X1011" s="24"/>
      <c r="Y1011" s="49">
        <v>0.25</v>
      </c>
      <c r="Z1011" s="18"/>
      <c r="AA1011" s="89"/>
      <c r="AB1011" s="18"/>
      <c r="AC1011" s="24">
        <v>0</v>
      </c>
      <c r="AD1011" s="24"/>
      <c r="AE1011" s="49">
        <v>0</v>
      </c>
      <c r="AF1011" s="18"/>
      <c r="AG1011" s="18"/>
    </row>
    <row r="1012" spans="1:33" ht="47.25">
      <c r="A1012" s="8" t="s">
        <v>806</v>
      </c>
      <c r="B1012" s="10" t="s">
        <v>223</v>
      </c>
      <c r="C1012" s="15" t="s">
        <v>385</v>
      </c>
      <c r="D1012" s="18"/>
      <c r="E1012" s="24">
        <v>0</v>
      </c>
      <c r="F1012" s="24"/>
      <c r="G1012" s="24">
        <v>0</v>
      </c>
      <c r="H1012" s="18"/>
      <c r="I1012" s="18"/>
      <c r="J1012" s="18"/>
      <c r="K1012" s="24">
        <v>0</v>
      </c>
      <c r="L1012" s="24"/>
      <c r="M1012" s="49">
        <v>0</v>
      </c>
      <c r="N1012" s="41"/>
      <c r="O1012" s="41"/>
      <c r="P1012" s="18"/>
      <c r="Q1012" s="24">
        <v>0</v>
      </c>
      <c r="R1012" s="24"/>
      <c r="S1012" s="24">
        <v>0</v>
      </c>
      <c r="T1012" s="18"/>
      <c r="U1012" s="18"/>
      <c r="V1012" s="18">
        <v>4</v>
      </c>
      <c r="W1012" s="24">
        <v>0.80</v>
      </c>
      <c r="X1012" s="24"/>
      <c r="Y1012" s="49">
        <v>0.25</v>
      </c>
      <c r="Z1012" s="18"/>
      <c r="AA1012" s="89"/>
      <c r="AB1012" s="18"/>
      <c r="AC1012" s="24">
        <v>0</v>
      </c>
      <c r="AD1012" s="24"/>
      <c r="AE1012" s="49">
        <v>0</v>
      </c>
      <c r="AF1012" s="18"/>
      <c r="AG1012" s="18"/>
    </row>
    <row r="1013" spans="1:33" ht="63">
      <c r="A1013" s="8" t="s">
        <v>806</v>
      </c>
      <c r="B1013" s="10" t="s">
        <v>224</v>
      </c>
      <c r="C1013" s="15" t="s">
        <v>2619</v>
      </c>
      <c r="D1013" s="18"/>
      <c r="E1013" s="24">
        <v>0</v>
      </c>
      <c r="F1013" s="24"/>
      <c r="G1013" s="24">
        <v>0</v>
      </c>
      <c r="H1013" s="18"/>
      <c r="I1013" s="18"/>
      <c r="J1013" s="18"/>
      <c r="K1013" s="24">
        <v>0</v>
      </c>
      <c r="L1013" s="24"/>
      <c r="M1013" s="49">
        <v>0</v>
      </c>
      <c r="N1013" s="41"/>
      <c r="O1013" s="41"/>
      <c r="P1013" s="18"/>
      <c r="Q1013" s="24">
        <v>0</v>
      </c>
      <c r="R1013" s="24"/>
      <c r="S1013" s="24">
        <v>0</v>
      </c>
      <c r="T1013" s="18"/>
      <c r="U1013" s="18"/>
      <c r="V1013" s="18">
        <v>4</v>
      </c>
      <c r="W1013" s="24">
        <v>0.80</v>
      </c>
      <c r="X1013" s="24"/>
      <c r="Y1013" s="49">
        <v>0.25</v>
      </c>
      <c r="Z1013" s="18"/>
      <c r="AA1013" s="89"/>
      <c r="AB1013" s="18"/>
      <c r="AC1013" s="24">
        <v>0</v>
      </c>
      <c r="AD1013" s="24"/>
      <c r="AE1013" s="49">
        <v>0</v>
      </c>
      <c r="AF1013" s="18"/>
      <c r="AG1013" s="18"/>
    </row>
    <row r="1014" spans="1:33" ht="63">
      <c r="A1014" s="8" t="s">
        <v>806</v>
      </c>
      <c r="B1014" s="10" t="s">
        <v>225</v>
      </c>
      <c r="C1014" s="15" t="s">
        <v>2620</v>
      </c>
      <c r="D1014" s="18"/>
      <c r="E1014" s="24">
        <v>0</v>
      </c>
      <c r="F1014" s="24"/>
      <c r="G1014" s="24">
        <v>0</v>
      </c>
      <c r="H1014" s="18"/>
      <c r="I1014" s="18"/>
      <c r="J1014" s="18"/>
      <c r="K1014" s="24">
        <v>0</v>
      </c>
      <c r="L1014" s="24"/>
      <c r="M1014" s="49">
        <v>0</v>
      </c>
      <c r="N1014" s="41"/>
      <c r="O1014" s="41"/>
      <c r="P1014" s="18"/>
      <c r="Q1014" s="24">
        <v>0</v>
      </c>
      <c r="R1014" s="24"/>
      <c r="S1014" s="24">
        <v>0</v>
      </c>
      <c r="T1014" s="18"/>
      <c r="U1014" s="18"/>
      <c r="V1014" s="18">
        <v>4</v>
      </c>
      <c r="W1014" s="24">
        <v>0.25</v>
      </c>
      <c r="X1014" s="24"/>
      <c r="Y1014" s="49">
        <v>0.25</v>
      </c>
      <c r="Z1014" s="18"/>
      <c r="AA1014" s="89"/>
      <c r="AB1014" s="18"/>
      <c r="AC1014" s="24">
        <v>0</v>
      </c>
      <c r="AD1014" s="24"/>
      <c r="AE1014" s="49">
        <v>0</v>
      </c>
      <c r="AF1014" s="18"/>
      <c r="AG1014" s="18"/>
    </row>
    <row r="1015" spans="1:33" ht="63">
      <c r="A1015" s="8" t="s">
        <v>806</v>
      </c>
      <c r="B1015" s="10" t="s">
        <v>226</v>
      </c>
      <c r="C1015" s="15" t="s">
        <v>2621</v>
      </c>
      <c r="D1015" s="18"/>
      <c r="E1015" s="24">
        <v>0</v>
      </c>
      <c r="F1015" s="24"/>
      <c r="G1015" s="24">
        <v>0</v>
      </c>
      <c r="H1015" s="18"/>
      <c r="I1015" s="18"/>
      <c r="J1015" s="18"/>
      <c r="K1015" s="24">
        <v>0</v>
      </c>
      <c r="L1015" s="24"/>
      <c r="M1015" s="49">
        <v>0</v>
      </c>
      <c r="N1015" s="41"/>
      <c r="O1015" s="41"/>
      <c r="P1015" s="18"/>
      <c r="Q1015" s="24">
        <v>0</v>
      </c>
      <c r="R1015" s="24"/>
      <c r="S1015" s="24">
        <v>0</v>
      </c>
      <c r="T1015" s="18"/>
      <c r="U1015" s="18"/>
      <c r="V1015" s="18">
        <v>4</v>
      </c>
      <c r="W1015" s="24">
        <v>0.25</v>
      </c>
      <c r="X1015" s="24"/>
      <c r="Y1015" s="49">
        <v>0.25</v>
      </c>
      <c r="Z1015" s="18"/>
      <c r="AA1015" s="89"/>
      <c r="AB1015" s="18"/>
      <c r="AC1015" s="24">
        <v>0</v>
      </c>
      <c r="AD1015" s="24"/>
      <c r="AE1015" s="49">
        <v>0</v>
      </c>
      <c r="AF1015" s="18"/>
      <c r="AG1015" s="18"/>
    </row>
    <row r="1016" spans="1:33" ht="63">
      <c r="A1016" s="8" t="s">
        <v>806</v>
      </c>
      <c r="B1016" s="10" t="s">
        <v>1908</v>
      </c>
      <c r="C1016" s="15" t="s">
        <v>1909</v>
      </c>
      <c r="D1016" s="18"/>
      <c r="E1016" s="24">
        <v>0</v>
      </c>
      <c r="F1016" s="24"/>
      <c r="G1016" s="24">
        <v>0</v>
      </c>
      <c r="H1016" s="18"/>
      <c r="I1016" s="18"/>
      <c r="J1016" s="18"/>
      <c r="K1016" s="24">
        <v>0</v>
      </c>
      <c r="L1016" s="24"/>
      <c r="M1016" s="49">
        <v>0</v>
      </c>
      <c r="N1016" s="41"/>
      <c r="O1016" s="41"/>
      <c r="P1016" s="18">
        <v>4</v>
      </c>
      <c r="Q1016" s="24">
        <v>0.40</v>
      </c>
      <c r="R1016" s="24"/>
      <c r="S1016" s="24">
        <v>0.25</v>
      </c>
      <c r="T1016" s="18"/>
      <c r="U1016" s="18"/>
      <c r="V1016" s="18"/>
      <c r="W1016" s="24">
        <v>0</v>
      </c>
      <c r="X1016" s="24"/>
      <c r="Y1016" s="49">
        <v>0</v>
      </c>
      <c r="Z1016" s="18"/>
      <c r="AA1016" s="89"/>
      <c r="AB1016" s="18"/>
      <c r="AC1016" s="24">
        <v>0</v>
      </c>
      <c r="AD1016" s="24"/>
      <c r="AE1016" s="49">
        <v>0</v>
      </c>
      <c r="AF1016" s="18"/>
      <c r="AG1016" s="18"/>
    </row>
    <row r="1017" spans="1:33" ht="47.25">
      <c r="A1017" s="8" t="s">
        <v>806</v>
      </c>
      <c r="B1017" s="10" t="s">
        <v>1910</v>
      </c>
      <c r="C1017" s="15" t="s">
        <v>2622</v>
      </c>
      <c r="D1017" s="18"/>
      <c r="E1017" s="24">
        <v>0</v>
      </c>
      <c r="F1017" s="24"/>
      <c r="G1017" s="24">
        <v>0</v>
      </c>
      <c r="H1017" s="18"/>
      <c r="I1017" s="18"/>
      <c r="J1017" s="18">
        <v>4</v>
      </c>
      <c r="K1017" s="24">
        <v>0.25</v>
      </c>
      <c r="L1017" s="24"/>
      <c r="M1017" s="49">
        <v>0.25</v>
      </c>
      <c r="N1017" s="41"/>
      <c r="O1017" s="41"/>
      <c r="P1017" s="18"/>
      <c r="Q1017" s="24">
        <v>0</v>
      </c>
      <c r="R1017" s="24"/>
      <c r="S1017" s="24">
        <v>0</v>
      </c>
      <c r="T1017" s="18"/>
      <c r="U1017" s="18"/>
      <c r="V1017" s="18"/>
      <c r="W1017" s="24">
        <v>0</v>
      </c>
      <c r="X1017" s="24"/>
      <c r="Y1017" s="49">
        <v>0</v>
      </c>
      <c r="Z1017" s="18"/>
      <c r="AA1017" s="89"/>
      <c r="AB1017" s="18"/>
      <c r="AC1017" s="24">
        <v>0</v>
      </c>
      <c r="AD1017" s="24"/>
      <c r="AE1017" s="49">
        <v>0</v>
      </c>
      <c r="AF1017" s="18"/>
      <c r="AG1017" s="18"/>
    </row>
    <row r="1018" spans="1:33" ht="47.25">
      <c r="A1018" s="8" t="s">
        <v>806</v>
      </c>
      <c r="B1018" s="10" t="s">
        <v>216</v>
      </c>
      <c r="C1018" s="15" t="s">
        <v>386</v>
      </c>
      <c r="D1018" s="18"/>
      <c r="E1018" s="24">
        <v>0</v>
      </c>
      <c r="F1018" s="24"/>
      <c r="G1018" s="24">
        <v>0</v>
      </c>
      <c r="H1018" s="18"/>
      <c r="I1018" s="18"/>
      <c r="J1018" s="18"/>
      <c r="K1018" s="24">
        <v>0</v>
      </c>
      <c r="L1018" s="24"/>
      <c r="M1018" s="49">
        <v>0</v>
      </c>
      <c r="N1018" s="41"/>
      <c r="O1018" s="41"/>
      <c r="P1018" s="18"/>
      <c r="Q1018" s="24">
        <v>0</v>
      </c>
      <c r="R1018" s="24"/>
      <c r="S1018" s="24">
        <v>0</v>
      </c>
      <c r="T1018" s="18"/>
      <c r="U1018" s="18"/>
      <c r="V1018" s="18">
        <v>4</v>
      </c>
      <c r="W1018" s="24">
        <v>0.40</v>
      </c>
      <c r="X1018" s="24"/>
      <c r="Y1018" s="49">
        <v>0.25</v>
      </c>
      <c r="Z1018" s="18"/>
      <c r="AA1018" s="89"/>
      <c r="AB1018" s="18"/>
      <c r="AC1018" s="24">
        <v>0</v>
      </c>
      <c r="AD1018" s="24"/>
      <c r="AE1018" s="49">
        <v>0</v>
      </c>
      <c r="AF1018" s="18"/>
      <c r="AG1018" s="18"/>
    </row>
    <row r="1019" spans="1:33" ht="63">
      <c r="A1019" s="8" t="s">
        <v>806</v>
      </c>
      <c r="B1019" s="10" t="s">
        <v>217</v>
      </c>
      <c r="C1019" s="15" t="s">
        <v>2623</v>
      </c>
      <c r="D1019" s="18"/>
      <c r="E1019" s="24">
        <v>0</v>
      </c>
      <c r="F1019" s="24"/>
      <c r="G1019" s="24">
        <v>0</v>
      </c>
      <c r="H1019" s="18"/>
      <c r="I1019" s="18"/>
      <c r="J1019" s="18"/>
      <c r="K1019" s="24">
        <v>0</v>
      </c>
      <c r="L1019" s="24"/>
      <c r="M1019" s="49">
        <v>0</v>
      </c>
      <c r="N1019" s="41"/>
      <c r="O1019" s="41"/>
      <c r="P1019" s="18"/>
      <c r="Q1019" s="24">
        <v>0</v>
      </c>
      <c r="R1019" s="24"/>
      <c r="S1019" s="24">
        <v>0</v>
      </c>
      <c r="T1019" s="18"/>
      <c r="U1019" s="18"/>
      <c r="V1019" s="18">
        <v>4</v>
      </c>
      <c r="W1019" s="24">
        <v>0.40</v>
      </c>
      <c r="X1019" s="24"/>
      <c r="Y1019" s="49">
        <v>0.25</v>
      </c>
      <c r="Z1019" s="18"/>
      <c r="AA1019" s="89"/>
      <c r="AB1019" s="18"/>
      <c r="AC1019" s="24">
        <v>0</v>
      </c>
      <c r="AD1019" s="24"/>
      <c r="AE1019" s="49">
        <v>0</v>
      </c>
      <c r="AF1019" s="18"/>
      <c r="AG1019" s="18"/>
    </row>
    <row r="1020" spans="1:33" ht="63">
      <c r="A1020" s="8" t="s">
        <v>806</v>
      </c>
      <c r="B1020" s="10" t="s">
        <v>218</v>
      </c>
      <c r="C1020" s="15" t="s">
        <v>2624</v>
      </c>
      <c r="D1020" s="18"/>
      <c r="E1020" s="24">
        <v>0</v>
      </c>
      <c r="F1020" s="24"/>
      <c r="G1020" s="24">
        <v>0</v>
      </c>
      <c r="H1020" s="18"/>
      <c r="I1020" s="18"/>
      <c r="J1020" s="18"/>
      <c r="K1020" s="24">
        <v>0</v>
      </c>
      <c r="L1020" s="24"/>
      <c r="M1020" s="49">
        <v>0</v>
      </c>
      <c r="N1020" s="41"/>
      <c r="O1020" s="41"/>
      <c r="P1020" s="18"/>
      <c r="Q1020" s="24">
        <v>0</v>
      </c>
      <c r="R1020" s="24"/>
      <c r="S1020" s="24">
        <v>0</v>
      </c>
      <c r="T1020" s="18"/>
      <c r="U1020" s="18"/>
      <c r="V1020" s="18">
        <v>4</v>
      </c>
      <c r="W1020" s="24">
        <v>0.40</v>
      </c>
      <c r="X1020" s="24"/>
      <c r="Y1020" s="49">
        <v>0.25</v>
      </c>
      <c r="Z1020" s="18"/>
      <c r="AA1020" s="89"/>
      <c r="AB1020" s="18"/>
      <c r="AC1020" s="24">
        <v>0</v>
      </c>
      <c r="AD1020" s="24"/>
      <c r="AE1020" s="49">
        <v>0</v>
      </c>
      <c r="AF1020" s="18"/>
      <c r="AG1020" s="18"/>
    </row>
    <row r="1021" spans="1:33" ht="47.25">
      <c r="A1021" s="8" t="s">
        <v>806</v>
      </c>
      <c r="B1021" s="10" t="s">
        <v>1911</v>
      </c>
      <c r="C1021" s="15" t="s">
        <v>1912</v>
      </c>
      <c r="D1021" s="18">
        <v>4</v>
      </c>
      <c r="E1021" s="24">
        <v>0.32</v>
      </c>
      <c r="F1021" s="24"/>
      <c r="G1021" s="24">
        <v>0.17699999999999999</v>
      </c>
      <c r="H1021" s="18"/>
      <c r="I1021" s="18"/>
      <c r="J1021" s="18"/>
      <c r="K1021" s="24">
        <v>0</v>
      </c>
      <c r="L1021" s="24"/>
      <c r="M1021" s="49">
        <v>0</v>
      </c>
      <c r="N1021" s="41"/>
      <c r="O1021" s="41"/>
      <c r="P1021" s="18"/>
      <c r="Q1021" s="24">
        <v>0</v>
      </c>
      <c r="R1021" s="24"/>
      <c r="S1021" s="24">
        <v>0</v>
      </c>
      <c r="T1021" s="18"/>
      <c r="U1021" s="18"/>
      <c r="V1021" s="18"/>
      <c r="W1021" s="24">
        <v>0</v>
      </c>
      <c r="X1021" s="24"/>
      <c r="Y1021" s="49">
        <v>0</v>
      </c>
      <c r="Z1021" s="18"/>
      <c r="AA1021" s="89"/>
      <c r="AB1021" s="18"/>
      <c r="AC1021" s="24">
        <v>0</v>
      </c>
      <c r="AD1021" s="24"/>
      <c r="AE1021" s="49">
        <v>0</v>
      </c>
      <c r="AF1021" s="18"/>
      <c r="AG1021" s="18"/>
    </row>
    <row r="1022" spans="1:33" ht="47.25">
      <c r="A1022" s="8" t="s">
        <v>806</v>
      </c>
      <c r="B1022" s="10" t="s">
        <v>1913</v>
      </c>
      <c r="C1022" s="15" t="s">
        <v>1914</v>
      </c>
      <c r="D1022" s="18"/>
      <c r="E1022" s="24">
        <v>0</v>
      </c>
      <c r="F1022" s="24"/>
      <c r="G1022" s="24">
        <v>0</v>
      </c>
      <c r="H1022" s="18"/>
      <c r="I1022" s="18"/>
      <c r="J1022" s="18"/>
      <c r="K1022" s="24">
        <v>0</v>
      </c>
      <c r="L1022" s="24"/>
      <c r="M1022" s="49">
        <v>0</v>
      </c>
      <c r="N1022" s="41"/>
      <c r="O1022" s="41"/>
      <c r="P1022" s="18">
        <v>4</v>
      </c>
      <c r="Q1022" s="24">
        <v>0.5</v>
      </c>
      <c r="R1022" s="24"/>
      <c r="S1022" s="24">
        <v>2.60</v>
      </c>
      <c r="T1022" s="18"/>
      <c r="U1022" s="18"/>
      <c r="V1022" s="18"/>
      <c r="W1022" s="24">
        <v>0</v>
      </c>
      <c r="X1022" s="24"/>
      <c r="Y1022" s="49">
        <v>0</v>
      </c>
      <c r="Z1022" s="18"/>
      <c r="AA1022" s="89"/>
      <c r="AB1022" s="18"/>
      <c r="AC1022" s="24">
        <v>0</v>
      </c>
      <c r="AD1022" s="24"/>
      <c r="AE1022" s="49">
        <v>0</v>
      </c>
      <c r="AF1022" s="18"/>
      <c r="AG1022" s="18"/>
    </row>
    <row r="1023" spans="1:33" ht="63">
      <c r="A1023" s="8" t="s">
        <v>806</v>
      </c>
      <c r="B1023" s="10" t="s">
        <v>703</v>
      </c>
      <c r="C1023" s="15" t="s">
        <v>776</v>
      </c>
      <c r="D1023" s="18"/>
      <c r="E1023" s="24">
        <v>0</v>
      </c>
      <c r="F1023" s="24"/>
      <c r="G1023" s="24">
        <v>0</v>
      </c>
      <c r="H1023" s="18"/>
      <c r="I1023" s="18"/>
      <c r="J1023" s="18"/>
      <c r="K1023" s="24">
        <v>0</v>
      </c>
      <c r="L1023" s="24"/>
      <c r="M1023" s="49">
        <v>0</v>
      </c>
      <c r="N1023" s="41"/>
      <c r="O1023" s="41"/>
      <c r="P1023" s="18">
        <v>4</v>
      </c>
      <c r="Q1023" s="24">
        <v>0</v>
      </c>
      <c r="R1023" s="24"/>
      <c r="S1023" s="24">
        <v>0</v>
      </c>
      <c r="T1023" s="18"/>
      <c r="U1023" s="18"/>
      <c r="V1023" s="18"/>
      <c r="W1023" s="24">
        <v>0</v>
      </c>
      <c r="X1023" s="24"/>
      <c r="Y1023" s="49">
        <v>0</v>
      </c>
      <c r="Z1023" s="18"/>
      <c r="AA1023" s="89"/>
      <c r="AB1023" s="18"/>
      <c r="AC1023" s="24">
        <v>0</v>
      </c>
      <c r="AD1023" s="24"/>
      <c r="AE1023" s="49">
        <v>0</v>
      </c>
      <c r="AF1023" s="18"/>
      <c r="AG1023" s="18"/>
    </row>
    <row r="1024" spans="1:33" ht="47.25">
      <c r="A1024" s="8" t="s">
        <v>806</v>
      </c>
      <c r="B1024" s="10" t="s">
        <v>704</v>
      </c>
      <c r="C1024" s="15" t="s">
        <v>777</v>
      </c>
      <c r="D1024" s="18"/>
      <c r="E1024" s="24">
        <v>0</v>
      </c>
      <c r="F1024" s="24"/>
      <c r="G1024" s="24">
        <v>0</v>
      </c>
      <c r="H1024" s="18"/>
      <c r="I1024" s="18"/>
      <c r="J1024" s="18"/>
      <c r="K1024" s="24">
        <v>0</v>
      </c>
      <c r="L1024" s="24"/>
      <c r="M1024" s="49">
        <v>0</v>
      </c>
      <c r="N1024" s="41"/>
      <c r="O1024" s="41"/>
      <c r="P1024" s="18">
        <v>4</v>
      </c>
      <c r="Q1024" s="24">
        <v>0</v>
      </c>
      <c r="R1024" s="24"/>
      <c r="S1024" s="24">
        <v>0</v>
      </c>
      <c r="T1024" s="18"/>
      <c r="U1024" s="18"/>
      <c r="V1024" s="18"/>
      <c r="W1024" s="24">
        <v>0</v>
      </c>
      <c r="X1024" s="24"/>
      <c r="Y1024" s="49">
        <v>0</v>
      </c>
      <c r="Z1024" s="18"/>
      <c r="AA1024" s="89"/>
      <c r="AB1024" s="18"/>
      <c r="AC1024" s="24">
        <v>0</v>
      </c>
      <c r="AD1024" s="24"/>
      <c r="AE1024" s="49">
        <v>0</v>
      </c>
      <c r="AF1024" s="18"/>
      <c r="AG1024" s="18"/>
    </row>
    <row r="1025" spans="1:33" ht="47.25">
      <c r="A1025" s="8" t="s">
        <v>806</v>
      </c>
      <c r="B1025" s="10" t="s">
        <v>1915</v>
      </c>
      <c r="C1025" s="15" t="s">
        <v>1916</v>
      </c>
      <c r="D1025" s="18"/>
      <c r="E1025" s="24">
        <v>0</v>
      </c>
      <c r="F1025" s="24"/>
      <c r="G1025" s="24">
        <v>0</v>
      </c>
      <c r="H1025" s="18"/>
      <c r="I1025" s="18"/>
      <c r="J1025" s="18">
        <v>4</v>
      </c>
      <c r="K1025" s="24">
        <v>0</v>
      </c>
      <c r="L1025" s="24"/>
      <c r="M1025" s="49">
        <v>0</v>
      </c>
      <c r="N1025" s="41"/>
      <c r="O1025" s="41"/>
      <c r="P1025" s="18"/>
      <c r="Q1025" s="24">
        <v>0</v>
      </c>
      <c r="R1025" s="24"/>
      <c r="S1025" s="24">
        <v>0</v>
      </c>
      <c r="T1025" s="18"/>
      <c r="U1025" s="18"/>
      <c r="V1025" s="18"/>
      <c r="W1025" s="24">
        <v>0</v>
      </c>
      <c r="X1025" s="24"/>
      <c r="Y1025" s="49">
        <v>0</v>
      </c>
      <c r="Z1025" s="18"/>
      <c r="AA1025" s="89"/>
      <c r="AB1025" s="18"/>
      <c r="AC1025" s="24">
        <v>0</v>
      </c>
      <c r="AD1025" s="24"/>
      <c r="AE1025" s="49">
        <v>0</v>
      </c>
      <c r="AF1025" s="18"/>
      <c r="AG1025" s="18"/>
    </row>
    <row r="1026" spans="1:33" ht="63">
      <c r="A1026" s="8" t="s">
        <v>806</v>
      </c>
      <c r="B1026" s="10" t="s">
        <v>705</v>
      </c>
      <c r="C1026" s="15" t="s">
        <v>778</v>
      </c>
      <c r="D1026" s="18"/>
      <c r="E1026" s="24">
        <v>0</v>
      </c>
      <c r="F1026" s="24"/>
      <c r="G1026" s="24">
        <v>0</v>
      </c>
      <c r="H1026" s="18"/>
      <c r="I1026" s="18"/>
      <c r="J1026" s="18"/>
      <c r="K1026" s="24">
        <v>0</v>
      </c>
      <c r="L1026" s="24"/>
      <c r="M1026" s="49">
        <v>0</v>
      </c>
      <c r="N1026" s="41"/>
      <c r="O1026" s="41"/>
      <c r="P1026" s="18">
        <v>4</v>
      </c>
      <c r="Q1026" s="24">
        <v>0</v>
      </c>
      <c r="R1026" s="24"/>
      <c r="S1026" s="24">
        <v>0</v>
      </c>
      <c r="T1026" s="18"/>
      <c r="U1026" s="18"/>
      <c r="V1026" s="18"/>
      <c r="W1026" s="24">
        <v>0</v>
      </c>
      <c r="X1026" s="24"/>
      <c r="Y1026" s="49">
        <v>0</v>
      </c>
      <c r="Z1026" s="18"/>
      <c r="AA1026" s="89"/>
      <c r="AB1026" s="18"/>
      <c r="AC1026" s="24">
        <v>0</v>
      </c>
      <c r="AD1026" s="24"/>
      <c r="AE1026" s="49">
        <v>0</v>
      </c>
      <c r="AF1026" s="18"/>
      <c r="AG1026" s="18"/>
    </row>
    <row r="1027" spans="1:33" ht="47.25">
      <c r="A1027" s="8" t="s">
        <v>806</v>
      </c>
      <c r="B1027" s="10" t="s">
        <v>1917</v>
      </c>
      <c r="C1027" s="15" t="s">
        <v>1918</v>
      </c>
      <c r="D1027" s="18"/>
      <c r="E1027" s="24">
        <v>0</v>
      </c>
      <c r="F1027" s="24"/>
      <c r="G1027" s="24">
        <v>0</v>
      </c>
      <c r="H1027" s="18"/>
      <c r="I1027" s="18"/>
      <c r="J1027" s="18">
        <v>4</v>
      </c>
      <c r="K1027" s="24">
        <v>0</v>
      </c>
      <c r="L1027" s="24"/>
      <c r="M1027" s="49">
        <v>0</v>
      </c>
      <c r="N1027" s="41"/>
      <c r="O1027" s="41"/>
      <c r="P1027" s="18"/>
      <c r="Q1027" s="24">
        <v>0</v>
      </c>
      <c r="R1027" s="24"/>
      <c r="S1027" s="24">
        <v>0</v>
      </c>
      <c r="T1027" s="18"/>
      <c r="U1027" s="18"/>
      <c r="V1027" s="18"/>
      <c r="W1027" s="24">
        <v>0</v>
      </c>
      <c r="X1027" s="24"/>
      <c r="Y1027" s="49">
        <v>0</v>
      </c>
      <c r="Z1027" s="18"/>
      <c r="AA1027" s="89"/>
      <c r="AB1027" s="18"/>
      <c r="AC1027" s="24">
        <v>0</v>
      </c>
      <c r="AD1027" s="24"/>
      <c r="AE1027" s="49">
        <v>0</v>
      </c>
      <c r="AF1027" s="18"/>
      <c r="AG1027" s="18"/>
    </row>
    <row r="1028" spans="1:33" ht="47.25">
      <c r="A1028" s="8" t="s">
        <v>806</v>
      </c>
      <c r="B1028" s="10" t="s">
        <v>1919</v>
      </c>
      <c r="C1028" s="15" t="s">
        <v>1920</v>
      </c>
      <c r="D1028" s="18"/>
      <c r="E1028" s="24">
        <v>0</v>
      </c>
      <c r="F1028" s="24"/>
      <c r="G1028" s="24">
        <v>0</v>
      </c>
      <c r="H1028" s="18"/>
      <c r="I1028" s="18"/>
      <c r="J1028" s="18">
        <v>4</v>
      </c>
      <c r="K1028" s="24">
        <v>0</v>
      </c>
      <c r="L1028" s="24"/>
      <c r="M1028" s="49">
        <v>0</v>
      </c>
      <c r="N1028" s="41"/>
      <c r="O1028" s="41"/>
      <c r="P1028" s="18"/>
      <c r="Q1028" s="24">
        <v>0</v>
      </c>
      <c r="R1028" s="24"/>
      <c r="S1028" s="24">
        <v>0</v>
      </c>
      <c r="T1028" s="18"/>
      <c r="U1028" s="18"/>
      <c r="V1028" s="18"/>
      <c r="W1028" s="24">
        <v>0</v>
      </c>
      <c r="X1028" s="24"/>
      <c r="Y1028" s="49">
        <v>0</v>
      </c>
      <c r="Z1028" s="18"/>
      <c r="AA1028" s="89"/>
      <c r="AB1028" s="18"/>
      <c r="AC1028" s="24">
        <v>0</v>
      </c>
      <c r="AD1028" s="24"/>
      <c r="AE1028" s="49">
        <v>0</v>
      </c>
      <c r="AF1028" s="18"/>
      <c r="AG1028" s="18"/>
    </row>
    <row r="1029" spans="1:33" ht="31.5">
      <c r="A1029" s="8" t="s">
        <v>806</v>
      </c>
      <c r="B1029" s="10" t="s">
        <v>1921</v>
      </c>
      <c r="C1029" s="15" t="s">
        <v>1922</v>
      </c>
      <c r="D1029" s="18"/>
      <c r="E1029" s="24">
        <v>0</v>
      </c>
      <c r="F1029" s="24"/>
      <c r="G1029" s="24">
        <v>0</v>
      </c>
      <c r="H1029" s="18"/>
      <c r="I1029" s="18"/>
      <c r="J1029" s="18">
        <v>4</v>
      </c>
      <c r="K1029" s="24">
        <v>0</v>
      </c>
      <c r="L1029" s="24"/>
      <c r="M1029" s="49">
        <v>0</v>
      </c>
      <c r="N1029" s="41"/>
      <c r="O1029" s="41"/>
      <c r="P1029" s="18"/>
      <c r="Q1029" s="24">
        <v>0</v>
      </c>
      <c r="R1029" s="24"/>
      <c r="S1029" s="24">
        <v>0</v>
      </c>
      <c r="T1029" s="18"/>
      <c r="U1029" s="18"/>
      <c r="V1029" s="18"/>
      <c r="W1029" s="24">
        <v>0</v>
      </c>
      <c r="X1029" s="24"/>
      <c r="Y1029" s="49">
        <v>0</v>
      </c>
      <c r="Z1029" s="18"/>
      <c r="AA1029" s="89"/>
      <c r="AB1029" s="18"/>
      <c r="AC1029" s="24">
        <v>0</v>
      </c>
      <c r="AD1029" s="24"/>
      <c r="AE1029" s="49">
        <v>0</v>
      </c>
      <c r="AF1029" s="18"/>
      <c r="AG1029" s="18"/>
    </row>
    <row r="1030" spans="1:33" ht="47.25">
      <c r="A1030" s="8" t="s">
        <v>806</v>
      </c>
      <c r="B1030" s="10" t="s">
        <v>1923</v>
      </c>
      <c r="C1030" s="15" t="s">
        <v>1924</v>
      </c>
      <c r="D1030" s="18"/>
      <c r="E1030" s="24">
        <v>0</v>
      </c>
      <c r="F1030" s="24"/>
      <c r="G1030" s="24">
        <v>0</v>
      </c>
      <c r="H1030" s="18"/>
      <c r="I1030" s="18"/>
      <c r="J1030" s="18">
        <v>4</v>
      </c>
      <c r="K1030" s="24">
        <v>0</v>
      </c>
      <c r="L1030" s="24"/>
      <c r="M1030" s="49">
        <v>0</v>
      </c>
      <c r="N1030" s="41"/>
      <c r="O1030" s="41"/>
      <c r="P1030" s="18"/>
      <c r="Q1030" s="24">
        <v>0</v>
      </c>
      <c r="R1030" s="24"/>
      <c r="S1030" s="24">
        <v>0</v>
      </c>
      <c r="T1030" s="18"/>
      <c r="U1030" s="18"/>
      <c r="V1030" s="18"/>
      <c r="W1030" s="24">
        <v>0</v>
      </c>
      <c r="X1030" s="24"/>
      <c r="Y1030" s="49">
        <v>0</v>
      </c>
      <c r="Z1030" s="18"/>
      <c r="AA1030" s="89"/>
      <c r="AB1030" s="18"/>
      <c r="AC1030" s="24">
        <v>0</v>
      </c>
      <c r="AD1030" s="24"/>
      <c r="AE1030" s="49">
        <v>0</v>
      </c>
      <c r="AF1030" s="18"/>
      <c r="AG1030" s="18"/>
    </row>
    <row r="1031" spans="1:33" ht="31.5">
      <c r="A1031" s="8" t="s">
        <v>806</v>
      </c>
      <c r="B1031" s="10" t="s">
        <v>706</v>
      </c>
      <c r="C1031" s="15" t="s">
        <v>1925</v>
      </c>
      <c r="D1031" s="18"/>
      <c r="E1031" s="24">
        <v>0</v>
      </c>
      <c r="F1031" s="24"/>
      <c r="G1031" s="24">
        <v>0</v>
      </c>
      <c r="H1031" s="18"/>
      <c r="I1031" s="18"/>
      <c r="J1031" s="18">
        <v>4</v>
      </c>
      <c r="K1031" s="24">
        <v>0</v>
      </c>
      <c r="L1031" s="24"/>
      <c r="M1031" s="49">
        <v>0</v>
      </c>
      <c r="N1031" s="41"/>
      <c r="O1031" s="41"/>
      <c r="P1031" s="18"/>
      <c r="Q1031" s="24">
        <v>0</v>
      </c>
      <c r="R1031" s="24"/>
      <c r="S1031" s="24">
        <v>0</v>
      </c>
      <c r="T1031" s="18"/>
      <c r="U1031" s="18"/>
      <c r="V1031" s="18"/>
      <c r="W1031" s="24">
        <v>0</v>
      </c>
      <c r="X1031" s="24"/>
      <c r="Y1031" s="49">
        <v>0</v>
      </c>
      <c r="Z1031" s="18"/>
      <c r="AA1031" s="89"/>
      <c r="AB1031" s="18"/>
      <c r="AC1031" s="24">
        <v>0</v>
      </c>
      <c r="AD1031" s="24"/>
      <c r="AE1031" s="49">
        <v>0</v>
      </c>
      <c r="AF1031" s="18"/>
      <c r="AG1031" s="18"/>
    </row>
    <row r="1032" spans="1:33" ht="47.25">
      <c r="A1032" s="8" t="s">
        <v>806</v>
      </c>
      <c r="B1032" s="10" t="s">
        <v>1926</v>
      </c>
      <c r="C1032" s="15" t="s">
        <v>1927</v>
      </c>
      <c r="D1032" s="18"/>
      <c r="E1032" s="24">
        <v>0</v>
      </c>
      <c r="F1032" s="24"/>
      <c r="G1032" s="24">
        <v>0</v>
      </c>
      <c r="H1032" s="18"/>
      <c r="I1032" s="18"/>
      <c r="J1032" s="18">
        <v>4</v>
      </c>
      <c r="K1032" s="24">
        <v>0</v>
      </c>
      <c r="L1032" s="24"/>
      <c r="M1032" s="49">
        <v>0</v>
      </c>
      <c r="N1032" s="41"/>
      <c r="O1032" s="41"/>
      <c r="P1032" s="18"/>
      <c r="Q1032" s="24">
        <v>0</v>
      </c>
      <c r="R1032" s="24"/>
      <c r="S1032" s="24">
        <v>0</v>
      </c>
      <c r="T1032" s="18"/>
      <c r="U1032" s="18"/>
      <c r="V1032" s="18"/>
      <c r="W1032" s="24">
        <v>0</v>
      </c>
      <c r="X1032" s="24"/>
      <c r="Y1032" s="49">
        <v>0</v>
      </c>
      <c r="Z1032" s="18"/>
      <c r="AA1032" s="89"/>
      <c r="AB1032" s="18"/>
      <c r="AC1032" s="24">
        <v>0</v>
      </c>
      <c r="AD1032" s="24"/>
      <c r="AE1032" s="49">
        <v>0</v>
      </c>
      <c r="AF1032" s="18"/>
      <c r="AG1032" s="18"/>
    </row>
    <row r="1033" spans="1:33" ht="63">
      <c r="A1033" s="8" t="s">
        <v>806</v>
      </c>
      <c r="B1033" s="10" t="s">
        <v>1928</v>
      </c>
      <c r="C1033" s="15" t="s">
        <v>1929</v>
      </c>
      <c r="D1033" s="18"/>
      <c r="E1033" s="24">
        <v>0</v>
      </c>
      <c r="F1033" s="24"/>
      <c r="G1033" s="24">
        <v>0</v>
      </c>
      <c r="H1033" s="18"/>
      <c r="I1033" s="18"/>
      <c r="J1033" s="18">
        <v>4</v>
      </c>
      <c r="K1033" s="24">
        <v>0</v>
      </c>
      <c r="L1033" s="24"/>
      <c r="M1033" s="49">
        <v>0</v>
      </c>
      <c r="N1033" s="41"/>
      <c r="O1033" s="41"/>
      <c r="P1033" s="18"/>
      <c r="Q1033" s="24">
        <v>0</v>
      </c>
      <c r="R1033" s="24"/>
      <c r="S1033" s="24">
        <v>0</v>
      </c>
      <c r="T1033" s="18"/>
      <c r="U1033" s="18"/>
      <c r="V1033" s="18"/>
      <c r="W1033" s="24">
        <v>0</v>
      </c>
      <c r="X1033" s="24"/>
      <c r="Y1033" s="49">
        <v>0</v>
      </c>
      <c r="Z1033" s="18"/>
      <c r="AA1033" s="89"/>
      <c r="AB1033" s="18"/>
      <c r="AC1033" s="24">
        <v>0</v>
      </c>
      <c r="AD1033" s="24"/>
      <c r="AE1033" s="49">
        <v>0</v>
      </c>
      <c r="AF1033" s="18"/>
      <c r="AG1033" s="18"/>
    </row>
    <row r="1034" spans="1:33" ht="47.25">
      <c r="A1034" s="8" t="s">
        <v>806</v>
      </c>
      <c r="B1034" s="10" t="s">
        <v>1930</v>
      </c>
      <c r="C1034" s="15" t="s">
        <v>1931</v>
      </c>
      <c r="D1034" s="18"/>
      <c r="E1034" s="24">
        <v>0</v>
      </c>
      <c r="F1034" s="24"/>
      <c r="G1034" s="24">
        <v>0</v>
      </c>
      <c r="H1034" s="18"/>
      <c r="I1034" s="18"/>
      <c r="J1034" s="18">
        <v>4</v>
      </c>
      <c r="K1034" s="24">
        <v>0</v>
      </c>
      <c r="L1034" s="24"/>
      <c r="M1034" s="49">
        <v>0</v>
      </c>
      <c r="N1034" s="41"/>
      <c r="O1034" s="41"/>
      <c r="P1034" s="18"/>
      <c r="Q1034" s="24">
        <v>0</v>
      </c>
      <c r="R1034" s="24"/>
      <c r="S1034" s="24">
        <v>0</v>
      </c>
      <c r="T1034" s="18"/>
      <c r="U1034" s="18"/>
      <c r="V1034" s="18"/>
      <c r="W1034" s="24">
        <v>0</v>
      </c>
      <c r="X1034" s="24"/>
      <c r="Y1034" s="49">
        <v>0</v>
      </c>
      <c r="Z1034" s="18"/>
      <c r="AA1034" s="89"/>
      <c r="AB1034" s="18"/>
      <c r="AC1034" s="24">
        <v>0</v>
      </c>
      <c r="AD1034" s="24"/>
      <c r="AE1034" s="49">
        <v>0</v>
      </c>
      <c r="AF1034" s="18"/>
      <c r="AG1034" s="18"/>
    </row>
    <row r="1035" spans="1:33" ht="47.25">
      <c r="A1035" s="8" t="s">
        <v>806</v>
      </c>
      <c r="B1035" s="10" t="s">
        <v>1915</v>
      </c>
      <c r="C1035" s="15" t="s">
        <v>1932</v>
      </c>
      <c r="D1035" s="18"/>
      <c r="E1035" s="24">
        <v>0</v>
      </c>
      <c r="F1035" s="24"/>
      <c r="G1035" s="24">
        <v>0</v>
      </c>
      <c r="H1035" s="18"/>
      <c r="I1035" s="18"/>
      <c r="J1035" s="18">
        <v>4</v>
      </c>
      <c r="K1035" s="24">
        <v>0</v>
      </c>
      <c r="L1035" s="24"/>
      <c r="M1035" s="49">
        <v>0</v>
      </c>
      <c r="N1035" s="41"/>
      <c r="O1035" s="41"/>
      <c r="P1035" s="18"/>
      <c r="Q1035" s="24">
        <v>0</v>
      </c>
      <c r="R1035" s="24"/>
      <c r="S1035" s="24">
        <v>0</v>
      </c>
      <c r="T1035" s="18"/>
      <c r="U1035" s="18"/>
      <c r="V1035" s="18"/>
      <c r="W1035" s="24">
        <v>0</v>
      </c>
      <c r="X1035" s="24"/>
      <c r="Y1035" s="49">
        <v>0</v>
      </c>
      <c r="Z1035" s="18"/>
      <c r="AA1035" s="89"/>
      <c r="AB1035" s="18"/>
      <c r="AC1035" s="24">
        <v>0</v>
      </c>
      <c r="AD1035" s="24"/>
      <c r="AE1035" s="49">
        <v>0</v>
      </c>
      <c r="AF1035" s="18"/>
      <c r="AG1035" s="18"/>
    </row>
    <row r="1036" spans="1:33" ht="47.25">
      <c r="A1036" s="8" t="s">
        <v>806</v>
      </c>
      <c r="B1036" s="10" t="s">
        <v>1933</v>
      </c>
      <c r="C1036" s="15" t="s">
        <v>1934</v>
      </c>
      <c r="D1036" s="18"/>
      <c r="E1036" s="24">
        <v>0</v>
      </c>
      <c r="F1036" s="24"/>
      <c r="G1036" s="24">
        <v>0</v>
      </c>
      <c r="H1036" s="18"/>
      <c r="I1036" s="18"/>
      <c r="J1036" s="18">
        <v>4</v>
      </c>
      <c r="K1036" s="24">
        <v>0</v>
      </c>
      <c r="L1036" s="24"/>
      <c r="M1036" s="49">
        <v>0</v>
      </c>
      <c r="N1036" s="41"/>
      <c r="O1036" s="41"/>
      <c r="P1036" s="18"/>
      <c r="Q1036" s="24">
        <v>0</v>
      </c>
      <c r="R1036" s="24"/>
      <c r="S1036" s="24">
        <v>0</v>
      </c>
      <c r="T1036" s="18"/>
      <c r="U1036" s="18"/>
      <c r="V1036" s="18"/>
      <c r="W1036" s="24">
        <v>0</v>
      </c>
      <c r="X1036" s="24"/>
      <c r="Y1036" s="49">
        <v>0</v>
      </c>
      <c r="Z1036" s="18"/>
      <c r="AA1036" s="89"/>
      <c r="AB1036" s="18"/>
      <c r="AC1036" s="24">
        <v>0</v>
      </c>
      <c r="AD1036" s="24"/>
      <c r="AE1036" s="49">
        <v>0</v>
      </c>
      <c r="AF1036" s="18"/>
      <c r="AG1036" s="18"/>
    </row>
    <row r="1037" spans="1:33" ht="47.25">
      <c r="A1037" s="8" t="s">
        <v>806</v>
      </c>
      <c r="B1037" s="10" t="s">
        <v>1935</v>
      </c>
      <c r="C1037" s="15" t="s">
        <v>1936</v>
      </c>
      <c r="D1037" s="18"/>
      <c r="E1037" s="24">
        <v>0</v>
      </c>
      <c r="F1037" s="24"/>
      <c r="G1037" s="24">
        <v>0</v>
      </c>
      <c r="H1037" s="18"/>
      <c r="I1037" s="18"/>
      <c r="J1037" s="18">
        <v>4</v>
      </c>
      <c r="K1037" s="24">
        <v>0</v>
      </c>
      <c r="L1037" s="24"/>
      <c r="M1037" s="49">
        <v>0</v>
      </c>
      <c r="N1037" s="41"/>
      <c r="O1037" s="41"/>
      <c r="P1037" s="18"/>
      <c r="Q1037" s="24">
        <v>0</v>
      </c>
      <c r="R1037" s="24"/>
      <c r="S1037" s="24">
        <v>0</v>
      </c>
      <c r="T1037" s="18"/>
      <c r="U1037" s="18"/>
      <c r="V1037" s="18"/>
      <c r="W1037" s="24">
        <v>0</v>
      </c>
      <c r="X1037" s="24"/>
      <c r="Y1037" s="49">
        <v>0</v>
      </c>
      <c r="Z1037" s="18"/>
      <c r="AA1037" s="89"/>
      <c r="AB1037" s="18"/>
      <c r="AC1037" s="24">
        <v>0</v>
      </c>
      <c r="AD1037" s="24"/>
      <c r="AE1037" s="49">
        <v>0</v>
      </c>
      <c r="AF1037" s="18"/>
      <c r="AG1037" s="18"/>
    </row>
    <row r="1038" spans="1:33" ht="47.25">
      <c r="A1038" s="8" t="s">
        <v>806</v>
      </c>
      <c r="B1038" s="10" t="s">
        <v>1937</v>
      </c>
      <c r="C1038" s="15" t="s">
        <v>1938</v>
      </c>
      <c r="D1038" s="18"/>
      <c r="E1038" s="24">
        <v>0</v>
      </c>
      <c r="F1038" s="24"/>
      <c r="G1038" s="24">
        <v>0</v>
      </c>
      <c r="H1038" s="18"/>
      <c r="I1038" s="18"/>
      <c r="J1038" s="18">
        <v>4</v>
      </c>
      <c r="K1038" s="24">
        <v>0</v>
      </c>
      <c r="L1038" s="24"/>
      <c r="M1038" s="49">
        <v>0</v>
      </c>
      <c r="N1038" s="41"/>
      <c r="O1038" s="41"/>
      <c r="P1038" s="18"/>
      <c r="Q1038" s="24">
        <v>0</v>
      </c>
      <c r="R1038" s="24"/>
      <c r="S1038" s="24">
        <v>0</v>
      </c>
      <c r="T1038" s="18"/>
      <c r="U1038" s="18"/>
      <c r="V1038" s="18"/>
      <c r="W1038" s="24">
        <v>0</v>
      </c>
      <c r="X1038" s="24"/>
      <c r="Y1038" s="49">
        <v>0</v>
      </c>
      <c r="Z1038" s="18"/>
      <c r="AA1038" s="89"/>
      <c r="AB1038" s="18"/>
      <c r="AC1038" s="24">
        <v>0</v>
      </c>
      <c r="AD1038" s="24"/>
      <c r="AE1038" s="49">
        <v>0</v>
      </c>
      <c r="AF1038" s="18"/>
      <c r="AG1038" s="18"/>
    </row>
    <row r="1039" spans="1:33" ht="47.25">
      <c r="A1039" s="8" t="s">
        <v>806</v>
      </c>
      <c r="B1039" s="10" t="s">
        <v>1939</v>
      </c>
      <c r="C1039" s="15" t="s">
        <v>1940</v>
      </c>
      <c r="D1039" s="18"/>
      <c r="E1039" s="24">
        <v>0</v>
      </c>
      <c r="F1039" s="24"/>
      <c r="G1039" s="24">
        <v>0</v>
      </c>
      <c r="H1039" s="18"/>
      <c r="I1039" s="18"/>
      <c r="J1039" s="18">
        <v>4</v>
      </c>
      <c r="K1039" s="24">
        <v>0</v>
      </c>
      <c r="L1039" s="24"/>
      <c r="M1039" s="49">
        <v>0</v>
      </c>
      <c r="N1039" s="41"/>
      <c r="O1039" s="41"/>
      <c r="P1039" s="18"/>
      <c r="Q1039" s="24">
        <v>0</v>
      </c>
      <c r="R1039" s="24"/>
      <c r="S1039" s="24">
        <v>0</v>
      </c>
      <c r="T1039" s="18"/>
      <c r="U1039" s="18"/>
      <c r="V1039" s="18"/>
      <c r="W1039" s="24">
        <v>0</v>
      </c>
      <c r="X1039" s="24"/>
      <c r="Y1039" s="49">
        <v>0</v>
      </c>
      <c r="Z1039" s="18"/>
      <c r="AA1039" s="89"/>
      <c r="AB1039" s="18"/>
      <c r="AC1039" s="24">
        <v>0</v>
      </c>
      <c r="AD1039" s="24"/>
      <c r="AE1039" s="49">
        <v>0</v>
      </c>
      <c r="AF1039" s="18"/>
      <c r="AG1039" s="18"/>
    </row>
    <row r="1040" spans="1:33" ht="47.25">
      <c r="A1040" s="8" t="s">
        <v>806</v>
      </c>
      <c r="B1040" s="10" t="s">
        <v>1941</v>
      </c>
      <c r="C1040" s="15" t="s">
        <v>1942</v>
      </c>
      <c r="D1040" s="18"/>
      <c r="E1040" s="24">
        <v>0</v>
      </c>
      <c r="F1040" s="24"/>
      <c r="G1040" s="24">
        <v>0</v>
      </c>
      <c r="H1040" s="18"/>
      <c r="I1040" s="18"/>
      <c r="J1040" s="18">
        <v>4</v>
      </c>
      <c r="K1040" s="24">
        <v>0</v>
      </c>
      <c r="L1040" s="24"/>
      <c r="M1040" s="49">
        <v>0</v>
      </c>
      <c r="N1040" s="41"/>
      <c r="O1040" s="41"/>
      <c r="P1040" s="18"/>
      <c r="Q1040" s="24">
        <v>0</v>
      </c>
      <c r="R1040" s="24"/>
      <c r="S1040" s="24">
        <v>0</v>
      </c>
      <c r="T1040" s="18"/>
      <c r="U1040" s="18"/>
      <c r="V1040" s="18"/>
      <c r="W1040" s="24">
        <v>0</v>
      </c>
      <c r="X1040" s="24"/>
      <c r="Y1040" s="49">
        <v>0</v>
      </c>
      <c r="Z1040" s="18"/>
      <c r="AA1040" s="89"/>
      <c r="AB1040" s="18"/>
      <c r="AC1040" s="24">
        <v>0</v>
      </c>
      <c r="AD1040" s="24"/>
      <c r="AE1040" s="49">
        <v>0</v>
      </c>
      <c r="AF1040" s="18"/>
      <c r="AG1040" s="18"/>
    </row>
    <row r="1041" spans="1:33" ht="31.5">
      <c r="A1041" s="8" t="s">
        <v>806</v>
      </c>
      <c r="B1041" s="10" t="s">
        <v>706</v>
      </c>
      <c r="C1041" s="15" t="s">
        <v>779</v>
      </c>
      <c r="D1041" s="18"/>
      <c r="E1041" s="24">
        <v>0</v>
      </c>
      <c r="F1041" s="24"/>
      <c r="G1041" s="24">
        <v>0</v>
      </c>
      <c r="H1041" s="18"/>
      <c r="I1041" s="18"/>
      <c r="J1041" s="18"/>
      <c r="K1041" s="24">
        <v>0</v>
      </c>
      <c r="L1041" s="24"/>
      <c r="M1041" s="49">
        <v>0</v>
      </c>
      <c r="N1041" s="41"/>
      <c r="O1041" s="41"/>
      <c r="P1041" s="18">
        <v>4</v>
      </c>
      <c r="Q1041" s="24">
        <v>0</v>
      </c>
      <c r="R1041" s="24"/>
      <c r="S1041" s="24">
        <v>0</v>
      </c>
      <c r="T1041" s="18"/>
      <c r="U1041" s="18"/>
      <c r="V1041" s="18"/>
      <c r="W1041" s="24">
        <v>0</v>
      </c>
      <c r="X1041" s="24"/>
      <c r="Y1041" s="49">
        <v>0</v>
      </c>
      <c r="Z1041" s="18"/>
      <c r="AA1041" s="89"/>
      <c r="AB1041" s="18"/>
      <c r="AC1041" s="24">
        <v>0</v>
      </c>
      <c r="AD1041" s="24"/>
      <c r="AE1041" s="49">
        <v>0</v>
      </c>
      <c r="AF1041" s="18"/>
      <c r="AG1041" s="18"/>
    </row>
    <row r="1042" spans="1:33" ht="31.5">
      <c r="A1042" s="8" t="s">
        <v>806</v>
      </c>
      <c r="B1042" s="10" t="s">
        <v>706</v>
      </c>
      <c r="C1042" s="15" t="s">
        <v>780</v>
      </c>
      <c r="D1042" s="18"/>
      <c r="E1042" s="24">
        <v>0</v>
      </c>
      <c r="F1042" s="24"/>
      <c r="G1042" s="24">
        <v>0</v>
      </c>
      <c r="H1042" s="18"/>
      <c r="I1042" s="18"/>
      <c r="J1042" s="18"/>
      <c r="K1042" s="24">
        <v>0</v>
      </c>
      <c r="L1042" s="24"/>
      <c r="M1042" s="49">
        <v>0</v>
      </c>
      <c r="N1042" s="41"/>
      <c r="O1042" s="41"/>
      <c r="P1042" s="18">
        <v>4</v>
      </c>
      <c r="Q1042" s="24">
        <v>0</v>
      </c>
      <c r="R1042" s="24"/>
      <c r="S1042" s="24">
        <v>0</v>
      </c>
      <c r="T1042" s="18"/>
      <c r="U1042" s="18"/>
      <c r="V1042" s="18"/>
      <c r="W1042" s="24">
        <v>0</v>
      </c>
      <c r="X1042" s="24"/>
      <c r="Y1042" s="49">
        <v>0</v>
      </c>
      <c r="Z1042" s="18"/>
      <c r="AA1042" s="89"/>
      <c r="AB1042" s="18"/>
      <c r="AC1042" s="24">
        <v>0</v>
      </c>
      <c r="AD1042" s="24"/>
      <c r="AE1042" s="49">
        <v>0</v>
      </c>
      <c r="AF1042" s="18"/>
      <c r="AG1042" s="18"/>
    </row>
    <row r="1043" spans="1:33" ht="31.5">
      <c r="A1043" s="8" t="s">
        <v>806</v>
      </c>
      <c r="B1043" s="10" t="s">
        <v>706</v>
      </c>
      <c r="C1043" s="15" t="s">
        <v>781</v>
      </c>
      <c r="D1043" s="18"/>
      <c r="E1043" s="24">
        <v>0</v>
      </c>
      <c r="F1043" s="24"/>
      <c r="G1043" s="24">
        <v>0</v>
      </c>
      <c r="H1043" s="18"/>
      <c r="I1043" s="18"/>
      <c r="J1043" s="18"/>
      <c r="K1043" s="24">
        <v>0</v>
      </c>
      <c r="L1043" s="24"/>
      <c r="M1043" s="49">
        <v>0</v>
      </c>
      <c r="N1043" s="41"/>
      <c r="O1043" s="41"/>
      <c r="P1043" s="18">
        <v>4</v>
      </c>
      <c r="Q1043" s="24">
        <v>0</v>
      </c>
      <c r="R1043" s="24"/>
      <c r="S1043" s="24">
        <v>0</v>
      </c>
      <c r="T1043" s="18"/>
      <c r="U1043" s="18"/>
      <c r="V1043" s="18"/>
      <c r="W1043" s="24">
        <v>0</v>
      </c>
      <c r="X1043" s="24"/>
      <c r="Y1043" s="49">
        <v>0</v>
      </c>
      <c r="Z1043" s="18"/>
      <c r="AA1043" s="89"/>
      <c r="AB1043" s="18"/>
      <c r="AC1043" s="24">
        <v>0</v>
      </c>
      <c r="AD1043" s="24"/>
      <c r="AE1043" s="49">
        <v>0</v>
      </c>
      <c r="AF1043" s="18"/>
      <c r="AG1043" s="18"/>
    </row>
    <row r="1044" spans="1:33" ht="31.5">
      <c r="A1044" s="8" t="s">
        <v>806</v>
      </c>
      <c r="B1044" s="10" t="s">
        <v>706</v>
      </c>
      <c r="C1044" s="15" t="s">
        <v>782</v>
      </c>
      <c r="D1044" s="18"/>
      <c r="E1044" s="24">
        <v>0</v>
      </c>
      <c r="F1044" s="24"/>
      <c r="G1044" s="24">
        <v>0</v>
      </c>
      <c r="H1044" s="18"/>
      <c r="I1044" s="18"/>
      <c r="J1044" s="18"/>
      <c r="K1044" s="24">
        <v>0</v>
      </c>
      <c r="L1044" s="24"/>
      <c r="M1044" s="49">
        <v>0</v>
      </c>
      <c r="N1044" s="41"/>
      <c r="O1044" s="41"/>
      <c r="P1044" s="18">
        <v>4</v>
      </c>
      <c r="Q1044" s="24">
        <v>0</v>
      </c>
      <c r="R1044" s="24"/>
      <c r="S1044" s="24">
        <v>0</v>
      </c>
      <c r="T1044" s="18"/>
      <c r="U1044" s="18"/>
      <c r="V1044" s="18"/>
      <c r="W1044" s="24">
        <v>0</v>
      </c>
      <c r="X1044" s="24"/>
      <c r="Y1044" s="49">
        <v>0</v>
      </c>
      <c r="Z1044" s="18"/>
      <c r="AA1044" s="89"/>
      <c r="AB1044" s="18"/>
      <c r="AC1044" s="24">
        <v>0</v>
      </c>
      <c r="AD1044" s="24"/>
      <c r="AE1044" s="49">
        <v>0</v>
      </c>
      <c r="AF1044" s="18"/>
      <c r="AG1044" s="18"/>
    </row>
    <row r="1045" spans="1:33" ht="31.5">
      <c r="A1045" s="8" t="s">
        <v>806</v>
      </c>
      <c r="B1045" s="10" t="s">
        <v>706</v>
      </c>
      <c r="C1045" s="15" t="s">
        <v>783</v>
      </c>
      <c r="D1045" s="18"/>
      <c r="E1045" s="24">
        <v>0</v>
      </c>
      <c r="F1045" s="24"/>
      <c r="G1045" s="24">
        <v>0</v>
      </c>
      <c r="H1045" s="18"/>
      <c r="I1045" s="18"/>
      <c r="J1045" s="18"/>
      <c r="K1045" s="24">
        <v>0</v>
      </c>
      <c r="L1045" s="24"/>
      <c r="M1045" s="49">
        <v>0</v>
      </c>
      <c r="N1045" s="41"/>
      <c r="O1045" s="41"/>
      <c r="P1045" s="18">
        <v>4</v>
      </c>
      <c r="Q1045" s="24">
        <v>0</v>
      </c>
      <c r="R1045" s="24"/>
      <c r="S1045" s="24">
        <v>0</v>
      </c>
      <c r="T1045" s="18"/>
      <c r="U1045" s="18"/>
      <c r="V1045" s="18"/>
      <c r="W1045" s="24">
        <v>0</v>
      </c>
      <c r="X1045" s="24"/>
      <c r="Y1045" s="49">
        <v>0</v>
      </c>
      <c r="Z1045" s="18"/>
      <c r="AA1045" s="89"/>
      <c r="AB1045" s="18"/>
      <c r="AC1045" s="24">
        <v>0</v>
      </c>
      <c r="AD1045" s="24"/>
      <c r="AE1045" s="49">
        <v>0</v>
      </c>
      <c r="AF1045" s="18"/>
      <c r="AG1045" s="18"/>
    </row>
    <row r="1046" spans="1:33" ht="47.25">
      <c r="A1046" s="8" t="s">
        <v>806</v>
      </c>
      <c r="B1046" s="10" t="s">
        <v>707</v>
      </c>
      <c r="C1046" s="15" t="s">
        <v>784</v>
      </c>
      <c r="D1046" s="18"/>
      <c r="E1046" s="24">
        <v>0</v>
      </c>
      <c r="F1046" s="24"/>
      <c r="G1046" s="24">
        <v>0</v>
      </c>
      <c r="H1046" s="18"/>
      <c r="I1046" s="18"/>
      <c r="J1046" s="18"/>
      <c r="K1046" s="24">
        <v>0</v>
      </c>
      <c r="L1046" s="24"/>
      <c r="M1046" s="49">
        <v>0</v>
      </c>
      <c r="N1046" s="41"/>
      <c r="O1046" s="41"/>
      <c r="P1046" s="18">
        <v>4</v>
      </c>
      <c r="Q1046" s="24">
        <v>0</v>
      </c>
      <c r="R1046" s="24"/>
      <c r="S1046" s="24">
        <v>0</v>
      </c>
      <c r="T1046" s="18"/>
      <c r="U1046" s="18"/>
      <c r="V1046" s="18"/>
      <c r="W1046" s="24">
        <v>0</v>
      </c>
      <c r="X1046" s="24"/>
      <c r="Y1046" s="49">
        <v>0</v>
      </c>
      <c r="Z1046" s="18"/>
      <c r="AA1046" s="89"/>
      <c r="AB1046" s="18"/>
      <c r="AC1046" s="24">
        <v>0</v>
      </c>
      <c r="AD1046" s="24"/>
      <c r="AE1046" s="49">
        <v>0</v>
      </c>
      <c r="AF1046" s="18"/>
      <c r="AG1046" s="18"/>
    </row>
    <row r="1047" spans="1:33" ht="47.25">
      <c r="A1047" s="8" t="s">
        <v>806</v>
      </c>
      <c r="B1047" s="10" t="s">
        <v>707</v>
      </c>
      <c r="C1047" s="15" t="s">
        <v>785</v>
      </c>
      <c r="D1047" s="18"/>
      <c r="E1047" s="24">
        <v>0</v>
      </c>
      <c r="F1047" s="24"/>
      <c r="G1047" s="24">
        <v>0</v>
      </c>
      <c r="H1047" s="18"/>
      <c r="I1047" s="18"/>
      <c r="J1047" s="18"/>
      <c r="K1047" s="24">
        <v>0</v>
      </c>
      <c r="L1047" s="24"/>
      <c r="M1047" s="49">
        <v>0</v>
      </c>
      <c r="N1047" s="41"/>
      <c r="O1047" s="41"/>
      <c r="P1047" s="18">
        <v>4</v>
      </c>
      <c r="Q1047" s="24">
        <v>0</v>
      </c>
      <c r="R1047" s="24"/>
      <c r="S1047" s="24">
        <v>0</v>
      </c>
      <c r="T1047" s="18"/>
      <c r="U1047" s="18"/>
      <c r="V1047" s="18"/>
      <c r="W1047" s="24">
        <v>0</v>
      </c>
      <c r="X1047" s="24"/>
      <c r="Y1047" s="49">
        <v>0</v>
      </c>
      <c r="Z1047" s="18"/>
      <c r="AA1047" s="89"/>
      <c r="AB1047" s="18"/>
      <c r="AC1047" s="24">
        <v>0</v>
      </c>
      <c r="AD1047" s="24"/>
      <c r="AE1047" s="49">
        <v>0</v>
      </c>
      <c r="AF1047" s="18"/>
      <c r="AG1047" s="18"/>
    </row>
    <row r="1048" spans="1:33" ht="31.5">
      <c r="A1048" s="8" t="s">
        <v>806</v>
      </c>
      <c r="B1048" s="10" t="s">
        <v>706</v>
      </c>
      <c r="C1048" s="15" t="s">
        <v>786</v>
      </c>
      <c r="D1048" s="18"/>
      <c r="E1048" s="24">
        <v>0</v>
      </c>
      <c r="F1048" s="24"/>
      <c r="G1048" s="24">
        <v>0</v>
      </c>
      <c r="H1048" s="18"/>
      <c r="I1048" s="18"/>
      <c r="J1048" s="18"/>
      <c r="K1048" s="24">
        <v>0</v>
      </c>
      <c r="L1048" s="24"/>
      <c r="M1048" s="49">
        <v>0</v>
      </c>
      <c r="N1048" s="41"/>
      <c r="O1048" s="41"/>
      <c r="P1048" s="18">
        <v>4</v>
      </c>
      <c r="Q1048" s="24">
        <v>0</v>
      </c>
      <c r="R1048" s="24"/>
      <c r="S1048" s="24">
        <v>0</v>
      </c>
      <c r="T1048" s="18"/>
      <c r="U1048" s="18"/>
      <c r="V1048" s="18"/>
      <c r="W1048" s="24">
        <v>0</v>
      </c>
      <c r="X1048" s="24"/>
      <c r="Y1048" s="49">
        <v>0</v>
      </c>
      <c r="Z1048" s="18"/>
      <c r="AA1048" s="89"/>
      <c r="AB1048" s="18"/>
      <c r="AC1048" s="24">
        <v>0</v>
      </c>
      <c r="AD1048" s="24"/>
      <c r="AE1048" s="49">
        <v>0</v>
      </c>
      <c r="AF1048" s="18"/>
      <c r="AG1048" s="18"/>
    </row>
    <row r="1049" spans="1:33" ht="63">
      <c r="A1049" s="8" t="s">
        <v>806</v>
      </c>
      <c r="B1049" s="10" t="s">
        <v>708</v>
      </c>
      <c r="C1049" s="15" t="s">
        <v>2625</v>
      </c>
      <c r="D1049" s="18"/>
      <c r="E1049" s="24">
        <v>0</v>
      </c>
      <c r="F1049" s="24"/>
      <c r="G1049" s="24">
        <v>0</v>
      </c>
      <c r="H1049" s="18"/>
      <c r="I1049" s="18"/>
      <c r="J1049" s="18"/>
      <c r="K1049" s="24">
        <v>0</v>
      </c>
      <c r="L1049" s="24"/>
      <c r="M1049" s="49">
        <v>0</v>
      </c>
      <c r="N1049" s="41"/>
      <c r="O1049" s="41"/>
      <c r="P1049" s="18"/>
      <c r="Q1049" s="24">
        <v>0</v>
      </c>
      <c r="R1049" s="24"/>
      <c r="S1049" s="24">
        <v>0</v>
      </c>
      <c r="T1049" s="18"/>
      <c r="U1049" s="18"/>
      <c r="V1049" s="18">
        <v>4</v>
      </c>
      <c r="W1049" s="24">
        <v>0.25</v>
      </c>
      <c r="X1049" s="24"/>
      <c r="Y1049" s="49">
        <v>2.70</v>
      </c>
      <c r="Z1049" s="18"/>
      <c r="AA1049" s="89"/>
      <c r="AB1049" s="18"/>
      <c r="AC1049" s="24">
        <v>0</v>
      </c>
      <c r="AD1049" s="24"/>
      <c r="AE1049" s="49">
        <v>0</v>
      </c>
      <c r="AF1049" s="18"/>
      <c r="AG1049" s="18"/>
    </row>
    <row r="1050" spans="1:33" ht="47.25">
      <c r="A1050" s="8" t="s">
        <v>806</v>
      </c>
      <c r="B1050" s="10" t="s">
        <v>1943</v>
      </c>
      <c r="C1050" s="15" t="s">
        <v>1944</v>
      </c>
      <c r="D1050" s="18"/>
      <c r="E1050" s="24">
        <v>0</v>
      </c>
      <c r="F1050" s="24"/>
      <c r="G1050" s="24">
        <v>0</v>
      </c>
      <c r="H1050" s="18"/>
      <c r="I1050" s="18"/>
      <c r="J1050" s="18"/>
      <c r="K1050" s="24">
        <v>0</v>
      </c>
      <c r="L1050" s="24"/>
      <c r="M1050" s="49">
        <v>0</v>
      </c>
      <c r="N1050" s="41"/>
      <c r="O1050" s="41"/>
      <c r="P1050" s="18">
        <v>4</v>
      </c>
      <c r="Q1050" s="24">
        <v>0</v>
      </c>
      <c r="R1050" s="24"/>
      <c r="S1050" s="24">
        <v>0.25</v>
      </c>
      <c r="T1050" s="18"/>
      <c r="U1050" s="18"/>
      <c r="V1050" s="18"/>
      <c r="W1050" s="24">
        <v>0</v>
      </c>
      <c r="X1050" s="24"/>
      <c r="Y1050" s="49">
        <v>0</v>
      </c>
      <c r="Z1050" s="18"/>
      <c r="AA1050" s="89"/>
      <c r="AB1050" s="18"/>
      <c r="AC1050" s="24">
        <v>0</v>
      </c>
      <c r="AD1050" s="24"/>
      <c r="AE1050" s="49">
        <v>0</v>
      </c>
      <c r="AF1050" s="18"/>
      <c r="AG1050" s="18"/>
    </row>
    <row r="1051" spans="1:33" ht="47.25">
      <c r="A1051" s="8" t="s">
        <v>806</v>
      </c>
      <c r="B1051" s="10" t="s">
        <v>1945</v>
      </c>
      <c r="C1051" s="15" t="s">
        <v>2626</v>
      </c>
      <c r="D1051" s="18">
        <v>4</v>
      </c>
      <c r="E1051" s="24">
        <v>0.40</v>
      </c>
      <c r="F1051" s="24"/>
      <c r="G1051" s="24">
        <v>0.64</v>
      </c>
      <c r="H1051" s="18"/>
      <c r="I1051" s="18"/>
      <c r="J1051" s="18"/>
      <c r="K1051" s="24">
        <v>0</v>
      </c>
      <c r="L1051" s="24"/>
      <c r="M1051" s="49">
        <v>0</v>
      </c>
      <c r="N1051" s="41"/>
      <c r="O1051" s="41"/>
      <c r="P1051" s="18"/>
      <c r="Q1051" s="24">
        <v>0</v>
      </c>
      <c r="R1051" s="24"/>
      <c r="S1051" s="24">
        <v>0</v>
      </c>
      <c r="T1051" s="18"/>
      <c r="U1051" s="18"/>
      <c r="V1051" s="18"/>
      <c r="W1051" s="24">
        <v>0</v>
      </c>
      <c r="X1051" s="24"/>
      <c r="Y1051" s="49">
        <v>0</v>
      </c>
      <c r="Z1051" s="18"/>
      <c r="AA1051" s="89"/>
      <c r="AB1051" s="18"/>
      <c r="AC1051" s="24">
        <v>0</v>
      </c>
      <c r="AD1051" s="24"/>
      <c r="AE1051" s="49">
        <v>0</v>
      </c>
      <c r="AF1051" s="18"/>
      <c r="AG1051" s="18"/>
    </row>
    <row r="1052" spans="1:33" ht="47.25">
      <c r="A1052" s="8" t="s">
        <v>806</v>
      </c>
      <c r="B1052" s="10" t="s">
        <v>709</v>
      </c>
      <c r="C1052" s="15" t="s">
        <v>787</v>
      </c>
      <c r="D1052" s="18"/>
      <c r="E1052" s="24">
        <v>0</v>
      </c>
      <c r="F1052" s="24"/>
      <c r="G1052" s="24">
        <v>0</v>
      </c>
      <c r="H1052" s="18"/>
      <c r="I1052" s="18"/>
      <c r="J1052" s="18"/>
      <c r="K1052" s="24">
        <v>0</v>
      </c>
      <c r="L1052" s="24"/>
      <c r="M1052" s="49">
        <v>0</v>
      </c>
      <c r="N1052" s="41"/>
      <c r="O1052" s="41"/>
      <c r="P1052" s="18"/>
      <c r="Q1052" s="24">
        <v>0</v>
      </c>
      <c r="R1052" s="24"/>
      <c r="S1052" s="24">
        <v>0</v>
      </c>
      <c r="T1052" s="18"/>
      <c r="U1052" s="18"/>
      <c r="V1052" s="18">
        <v>4</v>
      </c>
      <c r="W1052" s="24">
        <v>0</v>
      </c>
      <c r="X1052" s="24"/>
      <c r="Y1052" s="49">
        <v>0</v>
      </c>
      <c r="Z1052" s="18"/>
      <c r="AA1052" s="89"/>
      <c r="AB1052" s="18"/>
      <c r="AC1052" s="24">
        <v>0</v>
      </c>
      <c r="AD1052" s="24"/>
      <c r="AE1052" s="49">
        <v>0</v>
      </c>
      <c r="AF1052" s="18"/>
      <c r="AG1052" s="18"/>
    </row>
    <row r="1053" spans="1:33" ht="47.25">
      <c r="A1053" s="8" t="s">
        <v>806</v>
      </c>
      <c r="B1053" s="10" t="s">
        <v>709</v>
      </c>
      <c r="C1053" s="15" t="s">
        <v>788</v>
      </c>
      <c r="D1053" s="18"/>
      <c r="E1053" s="24">
        <v>0</v>
      </c>
      <c r="F1053" s="24"/>
      <c r="G1053" s="24">
        <v>0</v>
      </c>
      <c r="H1053" s="18"/>
      <c r="I1053" s="18"/>
      <c r="J1053" s="18"/>
      <c r="K1053" s="24">
        <v>0</v>
      </c>
      <c r="L1053" s="24"/>
      <c r="M1053" s="49">
        <v>0</v>
      </c>
      <c r="N1053" s="41"/>
      <c r="O1053" s="41"/>
      <c r="P1053" s="18"/>
      <c r="Q1053" s="24">
        <v>0</v>
      </c>
      <c r="R1053" s="24"/>
      <c r="S1053" s="24">
        <v>0</v>
      </c>
      <c r="T1053" s="18"/>
      <c r="U1053" s="18"/>
      <c r="V1053" s="18">
        <v>4</v>
      </c>
      <c r="W1053" s="24">
        <v>0</v>
      </c>
      <c r="X1053" s="24"/>
      <c r="Y1053" s="49">
        <v>0</v>
      </c>
      <c r="Z1053" s="18"/>
      <c r="AA1053" s="89"/>
      <c r="AB1053" s="18"/>
      <c r="AC1053" s="24">
        <v>0</v>
      </c>
      <c r="AD1053" s="24"/>
      <c r="AE1053" s="49">
        <v>0</v>
      </c>
      <c r="AF1053" s="18"/>
      <c r="AG1053" s="18"/>
    </row>
    <row r="1054" spans="1:33" ht="47.25">
      <c r="A1054" s="8" t="s">
        <v>806</v>
      </c>
      <c r="B1054" s="10" t="s">
        <v>709</v>
      </c>
      <c r="C1054" s="15" t="s">
        <v>789</v>
      </c>
      <c r="D1054" s="18"/>
      <c r="E1054" s="24">
        <v>0</v>
      </c>
      <c r="F1054" s="24"/>
      <c r="G1054" s="24">
        <v>0</v>
      </c>
      <c r="H1054" s="18"/>
      <c r="I1054" s="18"/>
      <c r="J1054" s="18"/>
      <c r="K1054" s="24">
        <v>0</v>
      </c>
      <c r="L1054" s="24"/>
      <c r="M1054" s="49">
        <v>0</v>
      </c>
      <c r="N1054" s="41"/>
      <c r="O1054" s="41"/>
      <c r="P1054" s="18"/>
      <c r="Q1054" s="24">
        <v>0</v>
      </c>
      <c r="R1054" s="24"/>
      <c r="S1054" s="24">
        <v>0</v>
      </c>
      <c r="T1054" s="18"/>
      <c r="U1054" s="18"/>
      <c r="V1054" s="18">
        <v>4</v>
      </c>
      <c r="W1054" s="24">
        <v>0</v>
      </c>
      <c r="X1054" s="24"/>
      <c r="Y1054" s="49">
        <v>0</v>
      </c>
      <c r="Z1054" s="18"/>
      <c r="AA1054" s="89"/>
      <c r="AB1054" s="18"/>
      <c r="AC1054" s="24">
        <v>0</v>
      </c>
      <c r="AD1054" s="24"/>
      <c r="AE1054" s="49">
        <v>0</v>
      </c>
      <c r="AF1054" s="18"/>
      <c r="AG1054" s="18"/>
    </row>
    <row r="1055" spans="1:33" ht="47.25">
      <c r="A1055" s="8" t="s">
        <v>806</v>
      </c>
      <c r="B1055" s="10" t="s">
        <v>710</v>
      </c>
      <c r="C1055" s="15" t="s">
        <v>790</v>
      </c>
      <c r="D1055" s="18"/>
      <c r="E1055" s="24">
        <v>0</v>
      </c>
      <c r="F1055" s="24"/>
      <c r="G1055" s="24">
        <v>0</v>
      </c>
      <c r="H1055" s="18"/>
      <c r="I1055" s="18"/>
      <c r="J1055" s="18"/>
      <c r="K1055" s="24">
        <v>0</v>
      </c>
      <c r="L1055" s="24"/>
      <c r="M1055" s="49">
        <v>0</v>
      </c>
      <c r="N1055" s="41"/>
      <c r="O1055" s="41"/>
      <c r="P1055" s="18"/>
      <c r="Q1055" s="24">
        <v>0</v>
      </c>
      <c r="R1055" s="24"/>
      <c r="S1055" s="24">
        <v>0</v>
      </c>
      <c r="T1055" s="18"/>
      <c r="U1055" s="18"/>
      <c r="V1055" s="18">
        <v>4</v>
      </c>
      <c r="W1055" s="24">
        <v>0</v>
      </c>
      <c r="X1055" s="24"/>
      <c r="Y1055" s="49">
        <v>0</v>
      </c>
      <c r="Z1055" s="18"/>
      <c r="AA1055" s="89"/>
      <c r="AB1055" s="18"/>
      <c r="AC1055" s="24">
        <v>0</v>
      </c>
      <c r="AD1055" s="24"/>
      <c r="AE1055" s="49">
        <v>0</v>
      </c>
      <c r="AF1055" s="18"/>
      <c r="AG1055" s="18"/>
    </row>
    <row r="1056" spans="1:33" ht="47.25">
      <c r="A1056" s="8" t="s">
        <v>806</v>
      </c>
      <c r="B1056" s="10" t="s">
        <v>1946</v>
      </c>
      <c r="C1056" s="15" t="s">
        <v>791</v>
      </c>
      <c r="D1056" s="18">
        <v>4</v>
      </c>
      <c r="E1056" s="24">
        <v>0</v>
      </c>
      <c r="F1056" s="24"/>
      <c r="G1056" s="24">
        <v>0</v>
      </c>
      <c r="H1056" s="18"/>
      <c r="I1056" s="18"/>
      <c r="J1056" s="18"/>
      <c r="K1056" s="24">
        <v>0</v>
      </c>
      <c r="L1056" s="24"/>
      <c r="M1056" s="49">
        <v>0</v>
      </c>
      <c r="N1056" s="41"/>
      <c r="O1056" s="41"/>
      <c r="P1056" s="18"/>
      <c r="Q1056" s="24">
        <v>0</v>
      </c>
      <c r="R1056" s="24"/>
      <c r="S1056" s="24">
        <v>0</v>
      </c>
      <c r="T1056" s="18"/>
      <c r="U1056" s="18"/>
      <c r="V1056" s="18"/>
      <c r="W1056" s="24">
        <v>0</v>
      </c>
      <c r="X1056" s="24"/>
      <c r="Y1056" s="49">
        <v>0</v>
      </c>
      <c r="Z1056" s="18"/>
      <c r="AA1056" s="89"/>
      <c r="AB1056" s="18"/>
      <c r="AC1056" s="24">
        <v>0</v>
      </c>
      <c r="AD1056" s="24"/>
      <c r="AE1056" s="49">
        <v>0</v>
      </c>
      <c r="AF1056" s="18"/>
      <c r="AG1056" s="18"/>
    </row>
    <row r="1057" spans="1:33" ht="47.25">
      <c r="A1057" s="8" t="s">
        <v>806</v>
      </c>
      <c r="B1057" s="10" t="s">
        <v>711</v>
      </c>
      <c r="C1057" s="15" t="s">
        <v>792</v>
      </c>
      <c r="D1057" s="18"/>
      <c r="E1057" s="24">
        <v>0</v>
      </c>
      <c r="F1057" s="24"/>
      <c r="G1057" s="24">
        <v>0</v>
      </c>
      <c r="H1057" s="18"/>
      <c r="I1057" s="18"/>
      <c r="J1057" s="18"/>
      <c r="K1057" s="24">
        <v>0</v>
      </c>
      <c r="L1057" s="24"/>
      <c r="M1057" s="49">
        <v>0</v>
      </c>
      <c r="N1057" s="41"/>
      <c r="O1057" s="41"/>
      <c r="P1057" s="18"/>
      <c r="Q1057" s="24">
        <v>0</v>
      </c>
      <c r="R1057" s="24"/>
      <c r="S1057" s="24">
        <v>0</v>
      </c>
      <c r="T1057" s="18"/>
      <c r="U1057" s="18"/>
      <c r="V1057" s="18"/>
      <c r="W1057" s="24">
        <v>0</v>
      </c>
      <c r="X1057" s="24"/>
      <c r="Y1057" s="49">
        <v>0</v>
      </c>
      <c r="Z1057" s="18"/>
      <c r="AA1057" s="89"/>
      <c r="AB1057" s="18">
        <v>4</v>
      </c>
      <c r="AC1057" s="24">
        <v>0</v>
      </c>
      <c r="AD1057" s="24"/>
      <c r="AE1057" s="49">
        <v>0</v>
      </c>
      <c r="AF1057" s="18"/>
      <c r="AG1057" s="18"/>
    </row>
    <row r="1058" spans="1:33" ht="78.75">
      <c r="A1058" s="8" t="s">
        <v>806</v>
      </c>
      <c r="B1058" s="10" t="s">
        <v>1947</v>
      </c>
      <c r="C1058" s="15" t="s">
        <v>1948</v>
      </c>
      <c r="D1058" s="18"/>
      <c r="E1058" s="24">
        <v>0</v>
      </c>
      <c r="F1058" s="24"/>
      <c r="G1058" s="24">
        <v>0</v>
      </c>
      <c r="H1058" s="18"/>
      <c r="I1058" s="18"/>
      <c r="J1058" s="18"/>
      <c r="K1058" s="24">
        <v>0</v>
      </c>
      <c r="L1058" s="24"/>
      <c r="M1058" s="49">
        <v>0</v>
      </c>
      <c r="N1058" s="41"/>
      <c r="O1058" s="41"/>
      <c r="P1058" s="18">
        <v>4</v>
      </c>
      <c r="Q1058" s="24">
        <v>0</v>
      </c>
      <c r="R1058" s="24"/>
      <c r="S1058" s="24">
        <v>0.30</v>
      </c>
      <c r="T1058" s="18"/>
      <c r="U1058" s="18"/>
      <c r="V1058" s="18"/>
      <c r="W1058" s="24">
        <v>0</v>
      </c>
      <c r="X1058" s="24"/>
      <c r="Y1058" s="49">
        <v>0</v>
      </c>
      <c r="Z1058" s="18"/>
      <c r="AA1058" s="89"/>
      <c r="AB1058" s="18"/>
      <c r="AC1058" s="24">
        <v>0</v>
      </c>
      <c r="AD1058" s="24"/>
      <c r="AE1058" s="49">
        <v>0</v>
      </c>
      <c r="AF1058" s="18"/>
      <c r="AG1058" s="18"/>
    </row>
    <row r="1059" spans="1:33" ht="47.25">
      <c r="A1059" s="8" t="s">
        <v>806</v>
      </c>
      <c r="B1059" s="10" t="s">
        <v>1949</v>
      </c>
      <c r="C1059" s="15" t="s">
        <v>2627</v>
      </c>
      <c r="D1059" s="18">
        <v>4</v>
      </c>
      <c r="E1059" s="24">
        <v>0.25</v>
      </c>
      <c r="F1059" s="24"/>
      <c r="G1059" s="24">
        <v>0.01</v>
      </c>
      <c r="H1059" s="18"/>
      <c r="I1059" s="18"/>
      <c r="J1059" s="18"/>
      <c r="K1059" s="24">
        <v>0</v>
      </c>
      <c r="L1059" s="24"/>
      <c r="M1059" s="49">
        <v>0</v>
      </c>
      <c r="N1059" s="41"/>
      <c r="O1059" s="41"/>
      <c r="P1059" s="18"/>
      <c r="Q1059" s="24">
        <v>0</v>
      </c>
      <c r="R1059" s="24"/>
      <c r="S1059" s="24">
        <v>0</v>
      </c>
      <c r="T1059" s="18"/>
      <c r="U1059" s="18"/>
      <c r="V1059" s="18"/>
      <c r="W1059" s="24">
        <v>0</v>
      </c>
      <c r="X1059" s="24"/>
      <c r="Y1059" s="49">
        <v>0</v>
      </c>
      <c r="Z1059" s="18"/>
      <c r="AA1059" s="89"/>
      <c r="AB1059" s="18"/>
      <c r="AC1059" s="24">
        <v>0</v>
      </c>
      <c r="AD1059" s="24"/>
      <c r="AE1059" s="49">
        <v>0</v>
      </c>
      <c r="AF1059" s="18"/>
      <c r="AG1059" s="18"/>
    </row>
    <row r="1060" spans="1:33" ht="94.5">
      <c r="A1060" s="8" t="s">
        <v>806</v>
      </c>
      <c r="B1060" s="10" t="s">
        <v>158</v>
      </c>
      <c r="C1060" s="15" t="s">
        <v>2628</v>
      </c>
      <c r="D1060" s="18"/>
      <c r="E1060" s="24">
        <v>0</v>
      </c>
      <c r="F1060" s="24"/>
      <c r="G1060" s="24">
        <v>0</v>
      </c>
      <c r="H1060" s="18"/>
      <c r="I1060" s="18"/>
      <c r="J1060" s="18">
        <v>4</v>
      </c>
      <c r="K1060" s="24">
        <v>0</v>
      </c>
      <c r="L1060" s="24"/>
      <c r="M1060" s="49">
        <v>0</v>
      </c>
      <c r="N1060" s="41"/>
      <c r="O1060" s="41"/>
      <c r="P1060" s="18"/>
      <c r="Q1060" s="24">
        <v>0</v>
      </c>
      <c r="R1060" s="24"/>
      <c r="S1060" s="24">
        <v>0</v>
      </c>
      <c r="T1060" s="18"/>
      <c r="U1060" s="18"/>
      <c r="V1060" s="18"/>
      <c r="W1060" s="24">
        <v>0</v>
      </c>
      <c r="X1060" s="24"/>
      <c r="Y1060" s="49">
        <v>5.60</v>
      </c>
      <c r="Z1060" s="18"/>
      <c r="AA1060" s="89"/>
      <c r="AB1060" s="18"/>
      <c r="AC1060" s="24">
        <v>0</v>
      </c>
      <c r="AD1060" s="24"/>
      <c r="AE1060" s="49">
        <v>0</v>
      </c>
      <c r="AF1060" s="18"/>
      <c r="AG1060" s="18"/>
    </row>
    <row r="1061" spans="1:33" ht="78.75">
      <c r="A1061" s="8" t="s">
        <v>806</v>
      </c>
      <c r="B1061" s="10" t="s">
        <v>1950</v>
      </c>
      <c r="C1061" s="15" t="s">
        <v>1951</v>
      </c>
      <c r="D1061" s="18">
        <v>4</v>
      </c>
      <c r="E1061" s="24">
        <v>0.63</v>
      </c>
      <c r="F1061" s="24"/>
      <c r="G1061" s="24">
        <v>0.26</v>
      </c>
      <c r="H1061" s="18"/>
      <c r="I1061" s="18"/>
      <c r="J1061" s="18"/>
      <c r="K1061" s="24">
        <v>0</v>
      </c>
      <c r="L1061" s="24"/>
      <c r="M1061" s="49">
        <v>0</v>
      </c>
      <c r="N1061" s="41"/>
      <c r="O1061" s="41"/>
      <c r="P1061" s="18"/>
      <c r="Q1061" s="24">
        <v>0</v>
      </c>
      <c r="R1061" s="24"/>
      <c r="S1061" s="24">
        <v>0</v>
      </c>
      <c r="T1061" s="18"/>
      <c r="U1061" s="18"/>
      <c r="V1061" s="18"/>
      <c r="W1061" s="24">
        <v>0</v>
      </c>
      <c r="X1061" s="24"/>
      <c r="Y1061" s="49">
        <v>0</v>
      </c>
      <c r="Z1061" s="18"/>
      <c r="AA1061" s="89"/>
      <c r="AB1061" s="18"/>
      <c r="AC1061" s="24">
        <v>0</v>
      </c>
      <c r="AD1061" s="24"/>
      <c r="AE1061" s="49">
        <v>0</v>
      </c>
      <c r="AF1061" s="18"/>
      <c r="AG1061" s="18"/>
    </row>
    <row r="1062" spans="1:33" ht="78.75">
      <c r="A1062" s="8" t="s">
        <v>806</v>
      </c>
      <c r="B1062" s="10" t="s">
        <v>1952</v>
      </c>
      <c r="C1062" s="15" t="s">
        <v>1953</v>
      </c>
      <c r="D1062" s="18">
        <v>4</v>
      </c>
      <c r="E1062" s="24">
        <v>0.25</v>
      </c>
      <c r="F1062" s="24"/>
      <c r="G1062" s="24">
        <v>17.66</v>
      </c>
      <c r="H1062" s="18"/>
      <c r="I1062" s="18"/>
      <c r="J1062" s="18"/>
      <c r="K1062" s="24">
        <v>0</v>
      </c>
      <c r="L1062" s="24"/>
      <c r="M1062" s="49">
        <v>0</v>
      </c>
      <c r="N1062" s="41"/>
      <c r="O1062" s="41"/>
      <c r="P1062" s="18"/>
      <c r="Q1062" s="24">
        <v>0</v>
      </c>
      <c r="R1062" s="24"/>
      <c r="S1062" s="24">
        <v>0</v>
      </c>
      <c r="T1062" s="18"/>
      <c r="U1062" s="18"/>
      <c r="V1062" s="18"/>
      <c r="W1062" s="24">
        <v>0</v>
      </c>
      <c r="X1062" s="24"/>
      <c r="Y1062" s="49">
        <v>0</v>
      </c>
      <c r="Z1062" s="18"/>
      <c r="AA1062" s="89"/>
      <c r="AB1062" s="18"/>
      <c r="AC1062" s="24">
        <v>0</v>
      </c>
      <c r="AD1062" s="24"/>
      <c r="AE1062" s="49">
        <v>0</v>
      </c>
      <c r="AF1062" s="18"/>
      <c r="AG1062" s="18"/>
    </row>
    <row r="1063" spans="1:33" ht="31.5">
      <c r="A1063" s="8" t="s">
        <v>806</v>
      </c>
      <c r="B1063" s="10" t="s">
        <v>712</v>
      </c>
      <c r="C1063" s="15" t="s">
        <v>793</v>
      </c>
      <c r="D1063" s="18"/>
      <c r="E1063" s="24">
        <v>0</v>
      </c>
      <c r="F1063" s="24"/>
      <c r="G1063" s="24">
        <v>0</v>
      </c>
      <c r="H1063" s="18"/>
      <c r="I1063" s="18"/>
      <c r="J1063" s="18"/>
      <c r="K1063" s="24">
        <v>0</v>
      </c>
      <c r="L1063" s="24"/>
      <c r="M1063" s="49">
        <v>0</v>
      </c>
      <c r="N1063" s="41"/>
      <c r="O1063" s="41"/>
      <c r="P1063" s="18"/>
      <c r="Q1063" s="24">
        <v>0</v>
      </c>
      <c r="R1063" s="24"/>
      <c r="S1063" s="24">
        <v>0</v>
      </c>
      <c r="T1063" s="18"/>
      <c r="U1063" s="18"/>
      <c r="V1063" s="18"/>
      <c r="W1063" s="24">
        <v>0</v>
      </c>
      <c r="X1063" s="24"/>
      <c r="Y1063" s="49">
        <v>0</v>
      </c>
      <c r="Z1063" s="18"/>
      <c r="AA1063" s="89"/>
      <c r="AB1063" s="18">
        <v>4</v>
      </c>
      <c r="AC1063" s="24">
        <v>0</v>
      </c>
      <c r="AD1063" s="24"/>
      <c r="AE1063" s="49">
        <v>0</v>
      </c>
      <c r="AF1063" s="18"/>
      <c r="AG1063" s="18"/>
    </row>
    <row r="1064" spans="1:33" ht="110.25">
      <c r="A1064" s="8" t="s">
        <v>806</v>
      </c>
      <c r="B1064" s="10" t="s">
        <v>1954</v>
      </c>
      <c r="C1064" s="15" t="s">
        <v>1955</v>
      </c>
      <c r="D1064" s="18"/>
      <c r="E1064" s="24">
        <v>0</v>
      </c>
      <c r="F1064" s="24"/>
      <c r="G1064" s="24">
        <v>0</v>
      </c>
      <c r="H1064" s="18"/>
      <c r="I1064" s="18"/>
      <c r="J1064" s="18">
        <v>4</v>
      </c>
      <c r="K1064" s="24">
        <v>0.32</v>
      </c>
      <c r="L1064" s="24"/>
      <c r="M1064" s="49">
        <v>2</v>
      </c>
      <c r="N1064" s="41"/>
      <c r="O1064" s="41"/>
      <c r="P1064" s="18"/>
      <c r="Q1064" s="24">
        <v>0</v>
      </c>
      <c r="R1064" s="24"/>
      <c r="S1064" s="24">
        <v>0</v>
      </c>
      <c r="T1064" s="18"/>
      <c r="U1064" s="18"/>
      <c r="V1064" s="18"/>
      <c r="W1064" s="24">
        <v>0</v>
      </c>
      <c r="X1064" s="24"/>
      <c r="Y1064" s="49">
        <v>0</v>
      </c>
      <c r="Z1064" s="18"/>
      <c r="AA1064" s="89"/>
      <c r="AB1064" s="18"/>
      <c r="AC1064" s="24">
        <v>0</v>
      </c>
      <c r="AD1064" s="24"/>
      <c r="AE1064" s="49">
        <v>0</v>
      </c>
      <c r="AF1064" s="18"/>
      <c r="AG1064" s="18"/>
    </row>
    <row r="1065" spans="1:33" ht="78.75">
      <c r="A1065" s="8" t="s">
        <v>806</v>
      </c>
      <c r="B1065" s="10" t="s">
        <v>1956</v>
      </c>
      <c r="C1065" s="15" t="s">
        <v>1957</v>
      </c>
      <c r="D1065" s="18">
        <v>4</v>
      </c>
      <c r="E1065" s="24">
        <v>0.16</v>
      </c>
      <c r="F1065" s="24"/>
      <c r="G1065" s="24">
        <v>0.10</v>
      </c>
      <c r="H1065" s="18"/>
      <c r="I1065" s="18"/>
      <c r="J1065" s="18"/>
      <c r="K1065" s="24">
        <v>0</v>
      </c>
      <c r="L1065" s="24"/>
      <c r="M1065" s="49">
        <v>0</v>
      </c>
      <c r="N1065" s="41"/>
      <c r="O1065" s="41"/>
      <c r="P1065" s="18"/>
      <c r="Q1065" s="24">
        <v>0</v>
      </c>
      <c r="R1065" s="24"/>
      <c r="S1065" s="24">
        <v>0</v>
      </c>
      <c r="T1065" s="18"/>
      <c r="U1065" s="18"/>
      <c r="V1065" s="18"/>
      <c r="W1065" s="24">
        <v>0</v>
      </c>
      <c r="X1065" s="24"/>
      <c r="Y1065" s="49">
        <v>0</v>
      </c>
      <c r="Z1065" s="18"/>
      <c r="AA1065" s="89"/>
      <c r="AB1065" s="18"/>
      <c r="AC1065" s="24">
        <v>0</v>
      </c>
      <c r="AD1065" s="24"/>
      <c r="AE1065" s="49">
        <v>0</v>
      </c>
      <c r="AF1065" s="18"/>
      <c r="AG1065" s="18"/>
    </row>
    <row r="1066" spans="1:33" ht="78.75">
      <c r="A1066" s="8" t="s">
        <v>806</v>
      </c>
      <c r="B1066" s="10" t="s">
        <v>1958</v>
      </c>
      <c r="C1066" s="15" t="s">
        <v>2629</v>
      </c>
      <c r="D1066" s="18"/>
      <c r="E1066" s="24">
        <v>0</v>
      </c>
      <c r="F1066" s="24"/>
      <c r="G1066" s="24">
        <v>0</v>
      </c>
      <c r="H1066" s="18"/>
      <c r="I1066" s="18"/>
      <c r="J1066" s="18">
        <v>4</v>
      </c>
      <c r="K1066" s="24">
        <v>0.63</v>
      </c>
      <c r="L1066" s="24"/>
      <c r="M1066" s="49">
        <v>0.70</v>
      </c>
      <c r="N1066" s="41"/>
      <c r="O1066" s="41"/>
      <c r="P1066" s="18"/>
      <c r="Q1066" s="24">
        <v>0</v>
      </c>
      <c r="R1066" s="24"/>
      <c r="S1066" s="24">
        <v>0</v>
      </c>
      <c r="T1066" s="18"/>
      <c r="U1066" s="18"/>
      <c r="V1066" s="18"/>
      <c r="W1066" s="24">
        <v>0</v>
      </c>
      <c r="X1066" s="24"/>
      <c r="Y1066" s="49">
        <v>0</v>
      </c>
      <c r="Z1066" s="18"/>
      <c r="AA1066" s="89"/>
      <c r="AB1066" s="18"/>
      <c r="AC1066" s="24">
        <v>0</v>
      </c>
      <c r="AD1066" s="24"/>
      <c r="AE1066" s="49">
        <v>0</v>
      </c>
      <c r="AF1066" s="18"/>
      <c r="AG1066" s="18"/>
    </row>
    <row r="1067" spans="1:33" ht="78.75">
      <c r="A1067" s="8" t="s">
        <v>806</v>
      </c>
      <c r="B1067" s="10" t="s">
        <v>1959</v>
      </c>
      <c r="C1067" s="15" t="s">
        <v>2630</v>
      </c>
      <c r="D1067" s="18"/>
      <c r="E1067" s="24">
        <v>0</v>
      </c>
      <c r="F1067" s="24"/>
      <c r="G1067" s="24">
        <v>0</v>
      </c>
      <c r="H1067" s="18"/>
      <c r="I1067" s="18"/>
      <c r="J1067" s="18">
        <v>4</v>
      </c>
      <c r="K1067" s="24">
        <v>0.63</v>
      </c>
      <c r="L1067" s="24"/>
      <c r="M1067" s="49">
        <v>0.14000000000000001</v>
      </c>
      <c r="N1067" s="41"/>
      <c r="O1067" s="41"/>
      <c r="P1067" s="18"/>
      <c r="Q1067" s="24">
        <v>0</v>
      </c>
      <c r="R1067" s="24"/>
      <c r="S1067" s="24">
        <v>0</v>
      </c>
      <c r="T1067" s="18"/>
      <c r="U1067" s="18"/>
      <c r="V1067" s="18"/>
      <c r="W1067" s="24">
        <v>0</v>
      </c>
      <c r="X1067" s="24"/>
      <c r="Y1067" s="49">
        <v>0</v>
      </c>
      <c r="Z1067" s="18"/>
      <c r="AA1067" s="89"/>
      <c r="AB1067" s="18"/>
      <c r="AC1067" s="24">
        <v>0</v>
      </c>
      <c r="AD1067" s="24"/>
      <c r="AE1067" s="49">
        <v>0</v>
      </c>
      <c r="AF1067" s="18"/>
      <c r="AG1067" s="18"/>
    </row>
    <row r="1068" spans="1:33" ht="94.5">
      <c r="A1068" s="8" t="s">
        <v>804</v>
      </c>
      <c r="B1068" s="10" t="s">
        <v>1960</v>
      </c>
      <c r="C1068" s="15" t="s">
        <v>1961</v>
      </c>
      <c r="D1068" s="18"/>
      <c r="E1068" s="24">
        <v>0</v>
      </c>
      <c r="F1068" s="24"/>
      <c r="G1068" s="24">
        <v>0</v>
      </c>
      <c r="H1068" s="18"/>
      <c r="I1068" s="18"/>
      <c r="J1068" s="18">
        <v>4</v>
      </c>
      <c r="K1068" s="24">
        <v>0.32</v>
      </c>
      <c r="L1068" s="24"/>
      <c r="M1068" s="49">
        <v>0.60</v>
      </c>
      <c r="N1068" s="41"/>
      <c r="O1068" s="41"/>
      <c r="P1068" s="18"/>
      <c r="Q1068" s="24">
        <v>0</v>
      </c>
      <c r="R1068" s="24"/>
      <c r="S1068" s="24">
        <v>0</v>
      </c>
      <c r="T1068" s="18"/>
      <c r="U1068" s="18"/>
      <c r="V1068" s="18"/>
      <c r="W1068" s="24">
        <v>0</v>
      </c>
      <c r="X1068" s="24"/>
      <c r="Y1068" s="49">
        <v>0</v>
      </c>
      <c r="Z1068" s="18"/>
      <c r="AA1068" s="89"/>
      <c r="AB1068" s="18"/>
      <c r="AC1068" s="24">
        <v>0</v>
      </c>
      <c r="AD1068" s="24"/>
      <c r="AE1068" s="49">
        <v>0</v>
      </c>
      <c r="AF1068" s="18"/>
      <c r="AG1068" s="18"/>
    </row>
    <row r="1069" spans="1:33" ht="47.25">
      <c r="A1069" s="8" t="s">
        <v>806</v>
      </c>
      <c r="B1069" s="10" t="s">
        <v>713</v>
      </c>
      <c r="C1069" s="15" t="s">
        <v>387</v>
      </c>
      <c r="D1069" s="18"/>
      <c r="E1069" s="24">
        <v>0</v>
      </c>
      <c r="F1069" s="24"/>
      <c r="G1069" s="24">
        <v>0</v>
      </c>
      <c r="H1069" s="18"/>
      <c r="I1069" s="18"/>
      <c r="J1069" s="18"/>
      <c r="K1069" s="24">
        <v>0</v>
      </c>
      <c r="L1069" s="24"/>
      <c r="M1069" s="49">
        <v>0</v>
      </c>
      <c r="N1069" s="41"/>
      <c r="O1069" s="41"/>
      <c r="P1069" s="18"/>
      <c r="Q1069" s="24">
        <v>0</v>
      </c>
      <c r="R1069" s="24"/>
      <c r="S1069" s="24">
        <v>0</v>
      </c>
      <c r="T1069" s="18"/>
      <c r="U1069" s="18"/>
      <c r="V1069" s="18">
        <v>4</v>
      </c>
      <c r="W1069" s="24">
        <v>0</v>
      </c>
      <c r="X1069" s="24"/>
      <c r="Y1069" s="49">
        <v>2.5</v>
      </c>
      <c r="Z1069" s="18"/>
      <c r="AA1069" s="89"/>
      <c r="AB1069" s="18"/>
      <c r="AC1069" s="24">
        <v>0</v>
      </c>
      <c r="AD1069" s="24"/>
      <c r="AE1069" s="49">
        <v>0</v>
      </c>
      <c r="AF1069" s="18"/>
      <c r="AG1069" s="18"/>
    </row>
    <row r="1070" spans="1:33" ht="47.25">
      <c r="A1070" s="8" t="s">
        <v>806</v>
      </c>
      <c r="B1070" s="10" t="s">
        <v>1962</v>
      </c>
      <c r="C1070" s="15" t="s">
        <v>2631</v>
      </c>
      <c r="D1070" s="18"/>
      <c r="E1070" s="24">
        <v>0</v>
      </c>
      <c r="F1070" s="24"/>
      <c r="G1070" s="24">
        <v>0</v>
      </c>
      <c r="H1070" s="18"/>
      <c r="I1070" s="18"/>
      <c r="J1070" s="18">
        <v>4</v>
      </c>
      <c r="K1070" s="24">
        <v>0.16</v>
      </c>
      <c r="L1070" s="24"/>
      <c r="M1070" s="49">
        <v>0.10</v>
      </c>
      <c r="N1070" s="41"/>
      <c r="O1070" s="41"/>
      <c r="P1070" s="18"/>
      <c r="Q1070" s="24">
        <v>0</v>
      </c>
      <c r="R1070" s="24"/>
      <c r="S1070" s="24">
        <v>0</v>
      </c>
      <c r="T1070" s="18"/>
      <c r="U1070" s="18"/>
      <c r="V1070" s="18"/>
      <c r="W1070" s="24">
        <v>0</v>
      </c>
      <c r="X1070" s="24"/>
      <c r="Y1070" s="49">
        <v>0</v>
      </c>
      <c r="Z1070" s="18"/>
      <c r="AA1070" s="89"/>
      <c r="AB1070" s="18"/>
      <c r="AC1070" s="24">
        <v>0</v>
      </c>
      <c r="AD1070" s="24"/>
      <c r="AE1070" s="49">
        <v>0</v>
      </c>
      <c r="AF1070" s="18"/>
      <c r="AG1070" s="18"/>
    </row>
    <row r="1071" spans="1:33" ht="47.25">
      <c r="A1071" s="8" t="s">
        <v>806</v>
      </c>
      <c r="B1071" s="10" t="s">
        <v>714</v>
      </c>
      <c r="C1071" s="15" t="s">
        <v>2632</v>
      </c>
      <c r="D1071" s="18"/>
      <c r="E1071" s="24">
        <v>0</v>
      </c>
      <c r="F1071" s="24"/>
      <c r="G1071" s="24">
        <v>0</v>
      </c>
      <c r="H1071" s="18"/>
      <c r="I1071" s="18"/>
      <c r="J1071" s="18"/>
      <c r="K1071" s="24">
        <v>0</v>
      </c>
      <c r="L1071" s="24"/>
      <c r="M1071" s="49">
        <v>0</v>
      </c>
      <c r="N1071" s="41"/>
      <c r="O1071" s="41"/>
      <c r="P1071" s="18">
        <v>4</v>
      </c>
      <c r="Q1071" s="24">
        <v>0</v>
      </c>
      <c r="R1071" s="24"/>
      <c r="S1071" s="24">
        <v>1</v>
      </c>
      <c r="T1071" s="18"/>
      <c r="U1071" s="18"/>
      <c r="V1071" s="18"/>
      <c r="W1071" s="24">
        <v>0</v>
      </c>
      <c r="X1071" s="24"/>
      <c r="Y1071" s="49">
        <v>0</v>
      </c>
      <c r="Z1071" s="18"/>
      <c r="AA1071" s="89"/>
      <c r="AB1071" s="18"/>
      <c r="AC1071" s="24">
        <v>0</v>
      </c>
      <c r="AD1071" s="24"/>
      <c r="AE1071" s="49">
        <v>0</v>
      </c>
      <c r="AF1071" s="18"/>
      <c r="AG1071" s="18"/>
    </row>
    <row r="1072" spans="1:33" ht="78.75">
      <c r="A1072" s="8" t="s">
        <v>806</v>
      </c>
      <c r="B1072" s="10" t="s">
        <v>715</v>
      </c>
      <c r="C1072" s="15" t="s">
        <v>794</v>
      </c>
      <c r="D1072" s="18"/>
      <c r="E1072" s="24">
        <v>0</v>
      </c>
      <c r="F1072" s="24"/>
      <c r="G1072" s="24">
        <v>0</v>
      </c>
      <c r="H1072" s="18"/>
      <c r="I1072" s="18"/>
      <c r="J1072" s="18"/>
      <c r="K1072" s="24">
        <v>0</v>
      </c>
      <c r="L1072" s="24"/>
      <c r="M1072" s="49">
        <v>0</v>
      </c>
      <c r="N1072" s="41"/>
      <c r="O1072" s="41"/>
      <c r="P1072" s="18"/>
      <c r="Q1072" s="24">
        <v>0</v>
      </c>
      <c r="R1072" s="24"/>
      <c r="S1072" s="24">
        <v>0</v>
      </c>
      <c r="T1072" s="18"/>
      <c r="U1072" s="18"/>
      <c r="V1072" s="18"/>
      <c r="W1072" s="24">
        <v>0</v>
      </c>
      <c r="X1072" s="24"/>
      <c r="Y1072" s="49">
        <v>0</v>
      </c>
      <c r="Z1072" s="18"/>
      <c r="AA1072" s="89"/>
      <c r="AB1072" s="18">
        <v>4</v>
      </c>
      <c r="AC1072" s="24">
        <v>0</v>
      </c>
      <c r="AD1072" s="24"/>
      <c r="AE1072" s="49">
        <v>0</v>
      </c>
      <c r="AF1072" s="18"/>
      <c r="AG1072" s="18"/>
    </row>
    <row r="1073" spans="1:33" ht="47.25">
      <c r="A1073" s="8" t="s">
        <v>806</v>
      </c>
      <c r="B1073" s="10" t="s">
        <v>1963</v>
      </c>
      <c r="C1073" s="15" t="s">
        <v>1964</v>
      </c>
      <c r="D1073" s="18"/>
      <c r="E1073" s="24">
        <v>0</v>
      </c>
      <c r="F1073" s="24"/>
      <c r="G1073" s="24">
        <v>0</v>
      </c>
      <c r="H1073" s="18"/>
      <c r="I1073" s="18"/>
      <c r="J1073" s="18"/>
      <c r="K1073" s="24">
        <v>0</v>
      </c>
      <c r="L1073" s="24"/>
      <c r="M1073" s="49">
        <v>0</v>
      </c>
      <c r="N1073" s="41"/>
      <c r="O1073" s="41"/>
      <c r="P1073" s="18"/>
      <c r="Q1073" s="24">
        <v>0</v>
      </c>
      <c r="R1073" s="24"/>
      <c r="S1073" s="24">
        <v>0</v>
      </c>
      <c r="T1073" s="18"/>
      <c r="U1073" s="18"/>
      <c r="V1073" s="18"/>
      <c r="W1073" s="24">
        <v>0</v>
      </c>
      <c r="X1073" s="24"/>
      <c r="Y1073" s="49">
        <v>0</v>
      </c>
      <c r="Z1073" s="18"/>
      <c r="AA1073" s="89"/>
      <c r="AB1073" s="18"/>
      <c r="AC1073" s="24">
        <v>0</v>
      </c>
      <c r="AD1073" s="24"/>
      <c r="AE1073" s="49">
        <v>0</v>
      </c>
      <c r="AF1073" s="18"/>
      <c r="AG1073" s="18"/>
    </row>
    <row r="1074" spans="1:33" ht="47.25">
      <c r="A1074" s="8" t="s">
        <v>806</v>
      </c>
      <c r="B1074" s="10" t="s">
        <v>128</v>
      </c>
      <c r="C1074" s="15" t="s">
        <v>388</v>
      </c>
      <c r="D1074" s="18"/>
      <c r="E1074" s="24">
        <v>0</v>
      </c>
      <c r="F1074" s="24"/>
      <c r="G1074" s="24">
        <v>0</v>
      </c>
      <c r="H1074" s="18"/>
      <c r="I1074" s="18"/>
      <c r="J1074" s="18"/>
      <c r="K1074" s="24">
        <v>0</v>
      </c>
      <c r="L1074" s="24"/>
      <c r="M1074" s="49">
        <v>0</v>
      </c>
      <c r="N1074" s="41"/>
      <c r="O1074" s="41"/>
      <c r="P1074" s="18">
        <v>4</v>
      </c>
      <c r="Q1074" s="24">
        <v>0.80</v>
      </c>
      <c r="R1074" s="24"/>
      <c r="S1074" s="24">
        <v>0.20</v>
      </c>
      <c r="T1074" s="18"/>
      <c r="U1074" s="18"/>
      <c r="V1074" s="18"/>
      <c r="W1074" s="24">
        <v>0</v>
      </c>
      <c r="X1074" s="24"/>
      <c r="Y1074" s="49">
        <v>0</v>
      </c>
      <c r="Z1074" s="18"/>
      <c r="AA1074" s="89"/>
      <c r="AB1074" s="18"/>
      <c r="AC1074" s="24">
        <v>0</v>
      </c>
      <c r="AD1074" s="24"/>
      <c r="AE1074" s="49">
        <v>0</v>
      </c>
      <c r="AF1074" s="18"/>
      <c r="AG1074" s="18"/>
    </row>
    <row r="1075" spans="1:33" ht="78.75">
      <c r="A1075" s="8" t="s">
        <v>806</v>
      </c>
      <c r="B1075" s="10" t="s">
        <v>1965</v>
      </c>
      <c r="C1075" s="15" t="s">
        <v>2633</v>
      </c>
      <c r="D1075" s="18"/>
      <c r="E1075" s="24">
        <v>0</v>
      </c>
      <c r="F1075" s="24"/>
      <c r="G1075" s="24">
        <v>0</v>
      </c>
      <c r="H1075" s="18"/>
      <c r="I1075" s="18"/>
      <c r="J1075" s="18">
        <v>4</v>
      </c>
      <c r="K1075" s="24">
        <v>0.5</v>
      </c>
      <c r="L1075" s="24"/>
      <c r="M1075" s="49">
        <v>0.5</v>
      </c>
      <c r="N1075" s="41"/>
      <c r="O1075" s="41"/>
      <c r="P1075" s="18"/>
      <c r="Q1075" s="24">
        <v>0</v>
      </c>
      <c r="R1075" s="24"/>
      <c r="S1075" s="24">
        <v>0</v>
      </c>
      <c r="T1075" s="18"/>
      <c r="U1075" s="18"/>
      <c r="V1075" s="18"/>
      <c r="W1075" s="24">
        <v>0</v>
      </c>
      <c r="X1075" s="24"/>
      <c r="Y1075" s="49">
        <v>0</v>
      </c>
      <c r="Z1075" s="18"/>
      <c r="AA1075" s="89"/>
      <c r="AB1075" s="18"/>
      <c r="AC1075" s="24">
        <v>0</v>
      </c>
      <c r="AD1075" s="24"/>
      <c r="AE1075" s="49">
        <v>0</v>
      </c>
      <c r="AF1075" s="18"/>
      <c r="AG1075" s="18"/>
    </row>
    <row r="1076" spans="1:33" ht="47.25">
      <c r="A1076" s="8" t="s">
        <v>806</v>
      </c>
      <c r="B1076" s="10" t="s">
        <v>1966</v>
      </c>
      <c r="C1076" s="15" t="s">
        <v>2634</v>
      </c>
      <c r="D1076" s="18"/>
      <c r="E1076" s="24">
        <v>0</v>
      </c>
      <c r="F1076" s="24"/>
      <c r="G1076" s="24">
        <v>0</v>
      </c>
      <c r="H1076" s="18"/>
      <c r="I1076" s="18"/>
      <c r="J1076" s="18"/>
      <c r="K1076" s="24">
        <v>0</v>
      </c>
      <c r="L1076" s="24"/>
      <c r="M1076" s="49">
        <v>0</v>
      </c>
      <c r="N1076" s="41"/>
      <c r="O1076" s="41"/>
      <c r="P1076" s="18">
        <v>4</v>
      </c>
      <c r="Q1076" s="24">
        <v>0.32</v>
      </c>
      <c r="R1076" s="24"/>
      <c r="S1076" s="24">
        <v>3</v>
      </c>
      <c r="T1076" s="18"/>
      <c r="U1076" s="18"/>
      <c r="V1076" s="18"/>
      <c r="W1076" s="24">
        <v>0</v>
      </c>
      <c r="X1076" s="24"/>
      <c r="Y1076" s="49">
        <v>0</v>
      </c>
      <c r="Z1076" s="18"/>
      <c r="AA1076" s="89"/>
      <c r="AB1076" s="18"/>
      <c r="AC1076" s="24">
        <v>0</v>
      </c>
      <c r="AD1076" s="24"/>
      <c r="AE1076" s="49">
        <v>0</v>
      </c>
      <c r="AF1076" s="18"/>
      <c r="AG1076" s="18"/>
    </row>
    <row r="1077" spans="1:33" ht="63">
      <c r="A1077" s="8" t="s">
        <v>806</v>
      </c>
      <c r="B1077" s="10" t="s">
        <v>716</v>
      </c>
      <c r="C1077" s="15" t="s">
        <v>795</v>
      </c>
      <c r="D1077" s="18"/>
      <c r="E1077" s="24">
        <v>0</v>
      </c>
      <c r="F1077" s="24"/>
      <c r="G1077" s="24">
        <v>0</v>
      </c>
      <c r="H1077" s="18"/>
      <c r="I1077" s="18"/>
      <c r="J1077" s="18"/>
      <c r="K1077" s="24">
        <v>0</v>
      </c>
      <c r="L1077" s="24"/>
      <c r="M1077" s="49">
        <v>0</v>
      </c>
      <c r="N1077" s="41"/>
      <c r="O1077" s="41"/>
      <c r="P1077" s="18"/>
      <c r="Q1077" s="24">
        <v>0</v>
      </c>
      <c r="R1077" s="24"/>
      <c r="S1077" s="24">
        <v>0</v>
      </c>
      <c r="T1077" s="18"/>
      <c r="U1077" s="18"/>
      <c r="V1077" s="18"/>
      <c r="W1077" s="24">
        <v>0</v>
      </c>
      <c r="X1077" s="24"/>
      <c r="Y1077" s="49">
        <v>0</v>
      </c>
      <c r="Z1077" s="18"/>
      <c r="AA1077" s="89"/>
      <c r="AB1077" s="18">
        <v>4</v>
      </c>
      <c r="AC1077" s="24">
        <v>0</v>
      </c>
      <c r="AD1077" s="24"/>
      <c r="AE1077" s="49">
        <v>0</v>
      </c>
      <c r="AF1077" s="18"/>
      <c r="AG1077" s="18"/>
    </row>
    <row r="1078" spans="1:33" ht="63">
      <c r="A1078" s="8" t="s">
        <v>806</v>
      </c>
      <c r="B1078" s="10" t="s">
        <v>717</v>
      </c>
      <c r="C1078" s="15" t="s">
        <v>796</v>
      </c>
      <c r="D1078" s="18"/>
      <c r="E1078" s="24">
        <v>0</v>
      </c>
      <c r="F1078" s="24"/>
      <c r="G1078" s="24">
        <v>0</v>
      </c>
      <c r="H1078" s="18"/>
      <c r="I1078" s="18"/>
      <c r="J1078" s="18"/>
      <c r="K1078" s="24">
        <v>0</v>
      </c>
      <c r="L1078" s="24"/>
      <c r="M1078" s="49">
        <v>0</v>
      </c>
      <c r="N1078" s="41"/>
      <c r="O1078" s="41"/>
      <c r="P1078" s="18"/>
      <c r="Q1078" s="24">
        <v>0</v>
      </c>
      <c r="R1078" s="24"/>
      <c r="S1078" s="24">
        <v>0</v>
      </c>
      <c r="T1078" s="18"/>
      <c r="U1078" s="18"/>
      <c r="V1078" s="18"/>
      <c r="W1078" s="24">
        <v>0</v>
      </c>
      <c r="X1078" s="24"/>
      <c r="Y1078" s="49">
        <v>0</v>
      </c>
      <c r="Z1078" s="18"/>
      <c r="AA1078" s="89"/>
      <c r="AB1078" s="18">
        <v>4</v>
      </c>
      <c r="AC1078" s="24">
        <v>0</v>
      </c>
      <c r="AD1078" s="24"/>
      <c r="AE1078" s="49">
        <v>0</v>
      </c>
      <c r="AF1078" s="18"/>
      <c r="AG1078" s="18"/>
    </row>
    <row r="1079" spans="1:33" ht="63">
      <c r="A1079" s="8" t="s">
        <v>806</v>
      </c>
      <c r="B1079" s="10" t="s">
        <v>718</v>
      </c>
      <c r="C1079" s="15" t="s">
        <v>797</v>
      </c>
      <c r="D1079" s="18"/>
      <c r="E1079" s="24">
        <v>0</v>
      </c>
      <c r="F1079" s="24"/>
      <c r="G1079" s="24">
        <v>0</v>
      </c>
      <c r="H1079" s="18"/>
      <c r="I1079" s="18"/>
      <c r="J1079" s="18"/>
      <c r="K1079" s="24">
        <v>0</v>
      </c>
      <c r="L1079" s="24"/>
      <c r="M1079" s="49">
        <v>0</v>
      </c>
      <c r="N1079" s="41"/>
      <c r="O1079" s="41"/>
      <c r="P1079" s="18"/>
      <c r="Q1079" s="24">
        <v>0</v>
      </c>
      <c r="R1079" s="24"/>
      <c r="S1079" s="24">
        <v>0</v>
      </c>
      <c r="T1079" s="18"/>
      <c r="U1079" s="18"/>
      <c r="V1079" s="18"/>
      <c r="W1079" s="24">
        <v>0</v>
      </c>
      <c r="X1079" s="24"/>
      <c r="Y1079" s="49">
        <v>0</v>
      </c>
      <c r="Z1079" s="18"/>
      <c r="AA1079" s="89"/>
      <c r="AB1079" s="18">
        <v>4</v>
      </c>
      <c r="AC1079" s="24">
        <v>0</v>
      </c>
      <c r="AD1079" s="24"/>
      <c r="AE1079" s="49">
        <v>0</v>
      </c>
      <c r="AF1079" s="18"/>
      <c r="AG1079" s="18"/>
    </row>
    <row r="1080" spans="1:33" ht="63">
      <c r="A1080" s="8" t="s">
        <v>806</v>
      </c>
      <c r="B1080" s="10" t="s">
        <v>719</v>
      </c>
      <c r="C1080" s="15" t="s">
        <v>798</v>
      </c>
      <c r="D1080" s="18"/>
      <c r="E1080" s="24">
        <v>0</v>
      </c>
      <c r="F1080" s="24"/>
      <c r="G1080" s="24">
        <v>0</v>
      </c>
      <c r="H1080" s="18"/>
      <c r="I1080" s="18"/>
      <c r="J1080" s="18"/>
      <c r="K1080" s="24">
        <v>0</v>
      </c>
      <c r="L1080" s="24"/>
      <c r="M1080" s="49">
        <v>0</v>
      </c>
      <c r="N1080" s="41"/>
      <c r="O1080" s="41"/>
      <c r="P1080" s="18"/>
      <c r="Q1080" s="24">
        <v>0</v>
      </c>
      <c r="R1080" s="24"/>
      <c r="S1080" s="24">
        <v>0</v>
      </c>
      <c r="T1080" s="18"/>
      <c r="U1080" s="18"/>
      <c r="V1080" s="18"/>
      <c r="W1080" s="24">
        <v>0</v>
      </c>
      <c r="X1080" s="24"/>
      <c r="Y1080" s="49">
        <v>0</v>
      </c>
      <c r="Z1080" s="18"/>
      <c r="AA1080" s="89"/>
      <c r="AB1080" s="18">
        <v>4</v>
      </c>
      <c r="AC1080" s="24">
        <v>0</v>
      </c>
      <c r="AD1080" s="24"/>
      <c r="AE1080" s="49">
        <v>0</v>
      </c>
      <c r="AF1080" s="18"/>
      <c r="AG1080" s="18"/>
    </row>
    <row r="1081" spans="1:33" ht="63">
      <c r="A1081" s="8" t="s">
        <v>806</v>
      </c>
      <c r="B1081" s="10" t="s">
        <v>720</v>
      </c>
      <c r="C1081" s="15" t="s">
        <v>799</v>
      </c>
      <c r="D1081" s="18"/>
      <c r="E1081" s="24">
        <v>0</v>
      </c>
      <c r="F1081" s="24"/>
      <c r="G1081" s="24">
        <v>0</v>
      </c>
      <c r="H1081" s="18"/>
      <c r="I1081" s="18"/>
      <c r="J1081" s="18"/>
      <c r="K1081" s="24">
        <v>0</v>
      </c>
      <c r="L1081" s="24"/>
      <c r="M1081" s="49">
        <v>0</v>
      </c>
      <c r="N1081" s="41"/>
      <c r="O1081" s="41"/>
      <c r="P1081" s="18"/>
      <c r="Q1081" s="24">
        <v>0</v>
      </c>
      <c r="R1081" s="24"/>
      <c r="S1081" s="24">
        <v>0</v>
      </c>
      <c r="T1081" s="18"/>
      <c r="U1081" s="18"/>
      <c r="V1081" s="18"/>
      <c r="W1081" s="24">
        <v>0</v>
      </c>
      <c r="X1081" s="24"/>
      <c r="Y1081" s="49">
        <v>0</v>
      </c>
      <c r="Z1081" s="18"/>
      <c r="AA1081" s="89"/>
      <c r="AB1081" s="18">
        <v>4</v>
      </c>
      <c r="AC1081" s="24">
        <v>0</v>
      </c>
      <c r="AD1081" s="24"/>
      <c r="AE1081" s="49">
        <v>0</v>
      </c>
      <c r="AF1081" s="18"/>
      <c r="AG1081" s="18"/>
    </row>
    <row r="1082" spans="1:33" ht="94.5">
      <c r="A1082" s="8" t="s">
        <v>806</v>
      </c>
      <c r="B1082" s="10" t="s">
        <v>1967</v>
      </c>
      <c r="C1082" s="15" t="s">
        <v>1968</v>
      </c>
      <c r="D1082" s="18"/>
      <c r="E1082" s="24">
        <v>0</v>
      </c>
      <c r="F1082" s="24"/>
      <c r="G1082" s="24">
        <v>0</v>
      </c>
      <c r="H1082" s="18"/>
      <c r="I1082" s="18"/>
      <c r="J1082" s="18">
        <v>4</v>
      </c>
      <c r="K1082" s="24">
        <v>0.25</v>
      </c>
      <c r="L1082" s="24"/>
      <c r="M1082" s="49">
        <v>2</v>
      </c>
      <c r="N1082" s="41"/>
      <c r="O1082" s="41"/>
      <c r="P1082" s="18"/>
      <c r="Q1082" s="24">
        <v>0</v>
      </c>
      <c r="R1082" s="24"/>
      <c r="S1082" s="24">
        <v>0</v>
      </c>
      <c r="T1082" s="18"/>
      <c r="U1082" s="18"/>
      <c r="V1082" s="18"/>
      <c r="W1082" s="24">
        <v>0</v>
      </c>
      <c r="X1082" s="24"/>
      <c r="Y1082" s="49">
        <v>0</v>
      </c>
      <c r="Z1082" s="18"/>
      <c r="AA1082" s="89"/>
      <c r="AB1082" s="18"/>
      <c r="AC1082" s="24">
        <v>0</v>
      </c>
      <c r="AD1082" s="24"/>
      <c r="AE1082" s="49">
        <v>0</v>
      </c>
      <c r="AF1082" s="18"/>
      <c r="AG1082" s="18"/>
    </row>
    <row r="1083" spans="1:33" ht="63">
      <c r="A1083" s="8" t="s">
        <v>806</v>
      </c>
      <c r="B1083" s="10" t="s">
        <v>721</v>
      </c>
      <c r="C1083" s="15" t="s">
        <v>800</v>
      </c>
      <c r="D1083" s="18"/>
      <c r="E1083" s="24">
        <v>0</v>
      </c>
      <c r="F1083" s="24"/>
      <c r="G1083" s="24">
        <v>0</v>
      </c>
      <c r="H1083" s="18"/>
      <c r="I1083" s="18"/>
      <c r="J1083" s="18"/>
      <c r="K1083" s="24">
        <v>0</v>
      </c>
      <c r="L1083" s="24"/>
      <c r="M1083" s="49">
        <v>0</v>
      </c>
      <c r="N1083" s="41"/>
      <c r="O1083" s="41"/>
      <c r="P1083" s="18"/>
      <c r="Q1083" s="24">
        <v>0</v>
      </c>
      <c r="R1083" s="24"/>
      <c r="S1083" s="24">
        <v>0</v>
      </c>
      <c r="T1083" s="18"/>
      <c r="U1083" s="18"/>
      <c r="V1083" s="18"/>
      <c r="W1083" s="24">
        <v>0</v>
      </c>
      <c r="X1083" s="24"/>
      <c r="Y1083" s="49">
        <v>0</v>
      </c>
      <c r="Z1083" s="18"/>
      <c r="AA1083" s="89"/>
      <c r="AB1083" s="18">
        <v>4</v>
      </c>
      <c r="AC1083" s="24">
        <v>0</v>
      </c>
      <c r="AD1083" s="24"/>
      <c r="AE1083" s="49">
        <v>0</v>
      </c>
      <c r="AF1083" s="18"/>
      <c r="AG1083" s="18"/>
    </row>
    <row r="1084" spans="1:33" ht="94.5">
      <c r="A1084" s="8" t="s">
        <v>806</v>
      </c>
      <c r="B1084" s="10" t="s">
        <v>1969</v>
      </c>
      <c r="C1084" s="15" t="s">
        <v>1970</v>
      </c>
      <c r="D1084" s="18"/>
      <c r="E1084" s="24">
        <v>0</v>
      </c>
      <c r="F1084" s="24"/>
      <c r="G1084" s="24">
        <v>0</v>
      </c>
      <c r="H1084" s="18"/>
      <c r="I1084" s="18"/>
      <c r="J1084" s="18">
        <v>4</v>
      </c>
      <c r="K1084" s="24">
        <v>0.25</v>
      </c>
      <c r="L1084" s="24"/>
      <c r="M1084" s="49">
        <v>0.12</v>
      </c>
      <c r="N1084" s="41"/>
      <c r="O1084" s="41"/>
      <c r="P1084" s="18"/>
      <c r="Q1084" s="24">
        <v>0</v>
      </c>
      <c r="R1084" s="24"/>
      <c r="S1084" s="24">
        <v>0</v>
      </c>
      <c r="T1084" s="18"/>
      <c r="U1084" s="18"/>
      <c r="V1084" s="18"/>
      <c r="W1084" s="24">
        <v>0</v>
      </c>
      <c r="X1084" s="24"/>
      <c r="Y1084" s="49">
        <v>0</v>
      </c>
      <c r="Z1084" s="18"/>
      <c r="AA1084" s="89"/>
      <c r="AB1084" s="18"/>
      <c r="AC1084" s="24">
        <v>0</v>
      </c>
      <c r="AD1084" s="24"/>
      <c r="AE1084" s="49">
        <v>0</v>
      </c>
      <c r="AF1084" s="18"/>
      <c r="AG1084" s="18"/>
    </row>
    <row r="1085" spans="1:33" ht="78.75">
      <c r="A1085" s="8" t="s">
        <v>806</v>
      </c>
      <c r="B1085" s="10" t="s">
        <v>1971</v>
      </c>
      <c r="C1085" s="15" t="s">
        <v>1972</v>
      </c>
      <c r="D1085" s="18"/>
      <c r="E1085" s="24">
        <v>0</v>
      </c>
      <c r="F1085" s="24"/>
      <c r="G1085" s="24">
        <v>0</v>
      </c>
      <c r="H1085" s="18"/>
      <c r="I1085" s="18"/>
      <c r="J1085" s="18"/>
      <c r="K1085" s="24">
        <v>0</v>
      </c>
      <c r="L1085" s="24"/>
      <c r="M1085" s="49">
        <v>0</v>
      </c>
      <c r="N1085" s="41"/>
      <c r="O1085" s="41"/>
      <c r="P1085" s="18">
        <v>4</v>
      </c>
      <c r="Q1085" s="24">
        <v>0.63</v>
      </c>
      <c r="R1085" s="24"/>
      <c r="S1085" s="24">
        <v>0.30</v>
      </c>
      <c r="T1085" s="18"/>
      <c r="U1085" s="18"/>
      <c r="V1085" s="18"/>
      <c r="W1085" s="24">
        <v>0</v>
      </c>
      <c r="X1085" s="24"/>
      <c r="Y1085" s="49">
        <v>0</v>
      </c>
      <c r="Z1085" s="18"/>
      <c r="AA1085" s="89"/>
      <c r="AB1085" s="18"/>
      <c r="AC1085" s="24">
        <v>0</v>
      </c>
      <c r="AD1085" s="24"/>
      <c r="AE1085" s="49">
        <v>0</v>
      </c>
      <c r="AF1085" s="18"/>
      <c r="AG1085" s="18"/>
    </row>
    <row r="1086" spans="1:33" ht="78.75">
      <c r="A1086" s="8" t="s">
        <v>806</v>
      </c>
      <c r="B1086" s="10" t="s">
        <v>1973</v>
      </c>
      <c r="C1086" s="15" t="s">
        <v>1974</v>
      </c>
      <c r="D1086" s="18"/>
      <c r="E1086" s="24">
        <v>0</v>
      </c>
      <c r="F1086" s="24"/>
      <c r="G1086" s="24">
        <v>0</v>
      </c>
      <c r="H1086" s="18"/>
      <c r="I1086" s="18"/>
      <c r="J1086" s="18"/>
      <c r="K1086" s="24">
        <v>0</v>
      </c>
      <c r="L1086" s="24"/>
      <c r="M1086" s="49">
        <v>0</v>
      </c>
      <c r="N1086" s="41"/>
      <c r="O1086" s="41"/>
      <c r="P1086" s="18"/>
      <c r="Q1086" s="24">
        <v>0</v>
      </c>
      <c r="R1086" s="24"/>
      <c r="S1086" s="24">
        <v>0</v>
      </c>
      <c r="T1086" s="18"/>
      <c r="U1086" s="18"/>
      <c r="V1086" s="18">
        <v>4</v>
      </c>
      <c r="W1086" s="24">
        <v>0.063</v>
      </c>
      <c r="X1086" s="24"/>
      <c r="Y1086" s="49">
        <v>0.08</v>
      </c>
      <c r="Z1086" s="18"/>
      <c r="AA1086" s="89"/>
      <c r="AB1086" s="18"/>
      <c r="AC1086" s="24">
        <v>0</v>
      </c>
      <c r="AD1086" s="24"/>
      <c r="AE1086" s="49">
        <v>0</v>
      </c>
      <c r="AF1086" s="18"/>
      <c r="AG1086" s="18"/>
    </row>
    <row r="1087" spans="1:33" ht="78.75">
      <c r="A1087" s="8" t="s">
        <v>806</v>
      </c>
      <c r="B1087" s="10" t="s">
        <v>1975</v>
      </c>
      <c r="C1087" s="15" t="s">
        <v>1976</v>
      </c>
      <c r="D1087" s="18"/>
      <c r="E1087" s="24">
        <v>0</v>
      </c>
      <c r="F1087" s="24"/>
      <c r="G1087" s="24">
        <v>0</v>
      </c>
      <c r="H1087" s="18"/>
      <c r="I1087" s="18"/>
      <c r="J1087" s="18"/>
      <c r="K1087" s="24">
        <v>0</v>
      </c>
      <c r="L1087" s="24"/>
      <c r="M1087" s="49">
        <v>0</v>
      </c>
      <c r="N1087" s="41"/>
      <c r="O1087" s="41"/>
      <c r="P1087" s="18"/>
      <c r="Q1087" s="24">
        <v>0</v>
      </c>
      <c r="R1087" s="24"/>
      <c r="S1087" s="24">
        <v>0</v>
      </c>
      <c r="T1087" s="18"/>
      <c r="U1087" s="18"/>
      <c r="V1087" s="18">
        <v>4</v>
      </c>
      <c r="W1087" s="24">
        <v>0.063</v>
      </c>
      <c r="X1087" s="24"/>
      <c r="Y1087" s="49">
        <v>0.10</v>
      </c>
      <c r="Z1087" s="18"/>
      <c r="AA1087" s="89"/>
      <c r="AB1087" s="18"/>
      <c r="AC1087" s="24">
        <v>0</v>
      </c>
      <c r="AD1087" s="24"/>
      <c r="AE1087" s="49">
        <v>0</v>
      </c>
      <c r="AF1087" s="18"/>
      <c r="AG1087" s="18"/>
    </row>
    <row r="1088" spans="1:33" ht="78.75">
      <c r="A1088" s="8" t="s">
        <v>806</v>
      </c>
      <c r="B1088" s="10" t="s">
        <v>1977</v>
      </c>
      <c r="C1088" s="15" t="s">
        <v>1978</v>
      </c>
      <c r="D1088" s="18"/>
      <c r="E1088" s="24">
        <v>0</v>
      </c>
      <c r="F1088" s="24"/>
      <c r="G1088" s="24">
        <v>0</v>
      </c>
      <c r="H1088" s="18"/>
      <c r="I1088" s="18"/>
      <c r="J1088" s="18"/>
      <c r="K1088" s="24">
        <v>0</v>
      </c>
      <c r="L1088" s="24"/>
      <c r="M1088" s="49">
        <v>0</v>
      </c>
      <c r="N1088" s="41"/>
      <c r="O1088" s="41"/>
      <c r="P1088" s="18"/>
      <c r="Q1088" s="24">
        <v>0</v>
      </c>
      <c r="R1088" s="24"/>
      <c r="S1088" s="24">
        <v>0</v>
      </c>
      <c r="T1088" s="18"/>
      <c r="U1088" s="18"/>
      <c r="V1088" s="18">
        <v>4</v>
      </c>
      <c r="W1088" s="24">
        <v>0.25</v>
      </c>
      <c r="X1088" s="24"/>
      <c r="Y1088" s="49">
        <v>0.13</v>
      </c>
      <c r="Z1088" s="18"/>
      <c r="AA1088" s="89"/>
      <c r="AB1088" s="18"/>
      <c r="AC1088" s="24">
        <v>0</v>
      </c>
      <c r="AD1088" s="24"/>
      <c r="AE1088" s="49">
        <v>0</v>
      </c>
      <c r="AF1088" s="18"/>
      <c r="AG1088" s="18"/>
    </row>
    <row r="1089" spans="1:33" ht="78.75">
      <c r="A1089" s="8" t="s">
        <v>806</v>
      </c>
      <c r="B1089" s="10" t="s">
        <v>1979</v>
      </c>
      <c r="C1089" s="15" t="s">
        <v>1980</v>
      </c>
      <c r="D1089" s="18"/>
      <c r="E1089" s="24">
        <v>0</v>
      </c>
      <c r="F1089" s="24"/>
      <c r="G1089" s="24">
        <v>0</v>
      </c>
      <c r="H1089" s="18"/>
      <c r="I1089" s="18"/>
      <c r="J1089" s="18"/>
      <c r="K1089" s="24">
        <v>0</v>
      </c>
      <c r="L1089" s="24"/>
      <c r="M1089" s="49">
        <v>0</v>
      </c>
      <c r="N1089" s="41"/>
      <c r="O1089" s="41"/>
      <c r="P1089" s="18">
        <v>4</v>
      </c>
      <c r="Q1089" s="24">
        <v>0.16</v>
      </c>
      <c r="R1089" s="24"/>
      <c r="S1089" s="24">
        <v>0.06</v>
      </c>
      <c r="T1089" s="18"/>
      <c r="U1089" s="18"/>
      <c r="V1089" s="18"/>
      <c r="W1089" s="24">
        <v>0</v>
      </c>
      <c r="X1089" s="24"/>
      <c r="Y1089" s="49">
        <v>0</v>
      </c>
      <c r="Z1089" s="18"/>
      <c r="AA1089" s="89"/>
      <c r="AB1089" s="18"/>
      <c r="AC1089" s="24">
        <v>0</v>
      </c>
      <c r="AD1089" s="24"/>
      <c r="AE1089" s="49">
        <v>0</v>
      </c>
      <c r="AF1089" s="18"/>
      <c r="AG1089" s="18"/>
    </row>
    <row r="1090" spans="1:33" ht="47.25">
      <c r="A1090" s="8" t="s">
        <v>806</v>
      </c>
      <c r="B1090" s="10" t="s">
        <v>1981</v>
      </c>
      <c r="C1090" s="15" t="s">
        <v>1982</v>
      </c>
      <c r="D1090" s="18"/>
      <c r="E1090" s="24">
        <v>0</v>
      </c>
      <c r="F1090" s="24"/>
      <c r="G1090" s="24">
        <v>0</v>
      </c>
      <c r="H1090" s="18"/>
      <c r="I1090" s="18"/>
      <c r="J1090" s="18"/>
      <c r="K1090" s="24">
        <v>0</v>
      </c>
      <c r="L1090" s="24"/>
      <c r="M1090" s="49">
        <v>0</v>
      </c>
      <c r="N1090" s="41"/>
      <c r="O1090" s="41"/>
      <c r="P1090" s="18">
        <v>4</v>
      </c>
      <c r="Q1090" s="24">
        <v>0.40</v>
      </c>
      <c r="R1090" s="24"/>
      <c r="S1090" s="24">
        <v>0.13</v>
      </c>
      <c r="T1090" s="18"/>
      <c r="U1090" s="18"/>
      <c r="V1090" s="18"/>
      <c r="W1090" s="24">
        <v>0</v>
      </c>
      <c r="X1090" s="24"/>
      <c r="Y1090" s="49">
        <v>0</v>
      </c>
      <c r="Z1090" s="18"/>
      <c r="AA1090" s="89"/>
      <c r="AB1090" s="18"/>
      <c r="AC1090" s="24">
        <v>0</v>
      </c>
      <c r="AD1090" s="24"/>
      <c r="AE1090" s="49">
        <v>0</v>
      </c>
      <c r="AF1090" s="18"/>
      <c r="AG1090" s="18"/>
    </row>
    <row r="1091" spans="1:33" ht="47.25">
      <c r="A1091" s="8" t="s">
        <v>806</v>
      </c>
      <c r="B1091" s="10" t="s">
        <v>1983</v>
      </c>
      <c r="C1091" s="15" t="s">
        <v>1984</v>
      </c>
      <c r="D1091" s="18"/>
      <c r="E1091" s="24">
        <v>0</v>
      </c>
      <c r="F1091" s="24"/>
      <c r="G1091" s="24">
        <v>0</v>
      </c>
      <c r="H1091" s="18"/>
      <c r="I1091" s="18"/>
      <c r="J1091" s="18">
        <v>4</v>
      </c>
      <c r="K1091" s="24">
        <v>0.40</v>
      </c>
      <c r="L1091" s="24"/>
      <c r="M1091" s="49">
        <v>0.20</v>
      </c>
      <c r="N1091" s="41"/>
      <c r="O1091" s="41"/>
      <c r="P1091" s="18"/>
      <c r="Q1091" s="24">
        <v>0</v>
      </c>
      <c r="R1091" s="24"/>
      <c r="S1091" s="24">
        <v>0</v>
      </c>
      <c r="T1091" s="18"/>
      <c r="U1091" s="18"/>
      <c r="V1091" s="18"/>
      <c r="W1091" s="24">
        <v>0</v>
      </c>
      <c r="X1091" s="24"/>
      <c r="Y1091" s="49">
        <v>0</v>
      </c>
      <c r="Z1091" s="18"/>
      <c r="AA1091" s="89"/>
      <c r="AB1091" s="18"/>
      <c r="AC1091" s="24">
        <v>0</v>
      </c>
      <c r="AD1091" s="24"/>
      <c r="AE1091" s="49">
        <v>0</v>
      </c>
      <c r="AF1091" s="18"/>
      <c r="AG1091" s="18"/>
    </row>
    <row r="1092" spans="1:33" ht="47.25">
      <c r="A1092" s="8" t="s">
        <v>806</v>
      </c>
      <c r="B1092" s="10" t="s">
        <v>1985</v>
      </c>
      <c r="C1092" s="15" t="s">
        <v>1986</v>
      </c>
      <c r="D1092" s="18"/>
      <c r="E1092" s="24">
        <v>0</v>
      </c>
      <c r="F1092" s="24"/>
      <c r="G1092" s="24">
        <v>0</v>
      </c>
      <c r="H1092" s="18"/>
      <c r="I1092" s="18"/>
      <c r="J1092" s="18"/>
      <c r="K1092" s="24">
        <v>0</v>
      </c>
      <c r="L1092" s="24"/>
      <c r="M1092" s="49">
        <v>0</v>
      </c>
      <c r="N1092" s="41"/>
      <c r="O1092" s="41"/>
      <c r="P1092" s="18">
        <v>4</v>
      </c>
      <c r="Q1092" s="24">
        <v>0</v>
      </c>
      <c r="R1092" s="24"/>
      <c r="S1092" s="24">
        <v>0.22</v>
      </c>
      <c r="T1092" s="18"/>
      <c r="U1092" s="18"/>
      <c r="V1092" s="18"/>
      <c r="W1092" s="24">
        <v>0</v>
      </c>
      <c r="X1092" s="24"/>
      <c r="Y1092" s="49">
        <v>0</v>
      </c>
      <c r="Z1092" s="18"/>
      <c r="AA1092" s="89"/>
      <c r="AB1092" s="18"/>
      <c r="AC1092" s="24">
        <v>0</v>
      </c>
      <c r="AD1092" s="24"/>
      <c r="AE1092" s="49">
        <v>0</v>
      </c>
      <c r="AF1092" s="18"/>
      <c r="AG1092" s="18"/>
    </row>
    <row r="1093" spans="1:33" ht="47.25">
      <c r="A1093" s="8" t="s">
        <v>806</v>
      </c>
      <c r="B1093" s="10" t="s">
        <v>1987</v>
      </c>
      <c r="C1093" s="15" t="s">
        <v>1988</v>
      </c>
      <c r="D1093" s="18"/>
      <c r="E1093" s="24">
        <v>0</v>
      </c>
      <c r="F1093" s="24"/>
      <c r="G1093" s="24">
        <v>0</v>
      </c>
      <c r="H1093" s="18"/>
      <c r="I1093" s="18"/>
      <c r="J1093" s="18">
        <v>4</v>
      </c>
      <c r="K1093" s="24">
        <v>0</v>
      </c>
      <c r="L1093" s="24"/>
      <c r="M1093" s="49">
        <v>0.72</v>
      </c>
      <c r="N1093" s="41"/>
      <c r="O1093" s="41"/>
      <c r="P1093" s="18"/>
      <c r="Q1093" s="24">
        <v>0</v>
      </c>
      <c r="R1093" s="24"/>
      <c r="S1093" s="24">
        <v>0</v>
      </c>
      <c r="T1093" s="18"/>
      <c r="U1093" s="18"/>
      <c r="V1093" s="18"/>
      <c r="W1093" s="24">
        <v>0</v>
      </c>
      <c r="X1093" s="24"/>
      <c r="Y1093" s="49">
        <v>0</v>
      </c>
      <c r="Z1093" s="18"/>
      <c r="AA1093" s="89"/>
      <c r="AB1093" s="18"/>
      <c r="AC1093" s="24">
        <v>0</v>
      </c>
      <c r="AD1093" s="24"/>
      <c r="AE1093" s="49">
        <v>0</v>
      </c>
      <c r="AF1093" s="18"/>
      <c r="AG1093" s="18"/>
    </row>
    <row r="1094" spans="1:33" ht="78.75">
      <c r="A1094" s="8" t="s">
        <v>806</v>
      </c>
      <c r="B1094" s="10" t="s">
        <v>1989</v>
      </c>
      <c r="C1094" s="15" t="s">
        <v>2635</v>
      </c>
      <c r="D1094" s="18"/>
      <c r="E1094" s="24">
        <v>0</v>
      </c>
      <c r="F1094" s="24"/>
      <c r="G1094" s="24">
        <v>0</v>
      </c>
      <c r="H1094" s="18"/>
      <c r="I1094" s="18"/>
      <c r="J1094" s="18">
        <v>4</v>
      </c>
      <c r="K1094" s="24">
        <v>1.26</v>
      </c>
      <c r="L1094" s="24"/>
      <c r="M1094" s="49">
        <v>0.65</v>
      </c>
      <c r="N1094" s="41"/>
      <c r="O1094" s="41"/>
      <c r="P1094" s="18"/>
      <c r="Q1094" s="24">
        <v>0</v>
      </c>
      <c r="R1094" s="24"/>
      <c r="S1094" s="24">
        <v>0</v>
      </c>
      <c r="T1094" s="18"/>
      <c r="U1094" s="18"/>
      <c r="V1094" s="18"/>
      <c r="W1094" s="24">
        <v>0</v>
      </c>
      <c r="X1094" s="24"/>
      <c r="Y1094" s="49">
        <v>0</v>
      </c>
      <c r="Z1094" s="18"/>
      <c r="AA1094" s="89"/>
      <c r="AB1094" s="18"/>
      <c r="AC1094" s="24">
        <v>0</v>
      </c>
      <c r="AD1094" s="24"/>
      <c r="AE1094" s="49">
        <v>0</v>
      </c>
      <c r="AF1094" s="18"/>
      <c r="AG1094" s="18"/>
    </row>
    <row r="1095" spans="1:33" ht="94.5">
      <c r="A1095" s="8" t="s">
        <v>806</v>
      </c>
      <c r="B1095" s="10" t="s">
        <v>1990</v>
      </c>
      <c r="C1095" s="15" t="s">
        <v>2636</v>
      </c>
      <c r="D1095" s="18">
        <v>4</v>
      </c>
      <c r="E1095" s="24">
        <v>0.10</v>
      </c>
      <c r="F1095" s="24"/>
      <c r="G1095" s="24">
        <v>0.42</v>
      </c>
      <c r="H1095" s="18"/>
      <c r="I1095" s="18"/>
      <c r="J1095" s="18"/>
      <c r="K1095" s="24">
        <v>0</v>
      </c>
      <c r="L1095" s="24"/>
      <c r="M1095" s="49">
        <v>0</v>
      </c>
      <c r="N1095" s="41"/>
      <c r="O1095" s="41"/>
      <c r="P1095" s="18"/>
      <c r="Q1095" s="24">
        <v>0</v>
      </c>
      <c r="R1095" s="24"/>
      <c r="S1095" s="24">
        <v>0</v>
      </c>
      <c r="T1095" s="18"/>
      <c r="U1095" s="18"/>
      <c r="V1095" s="18"/>
      <c r="W1095" s="24">
        <v>0</v>
      </c>
      <c r="X1095" s="24"/>
      <c r="Y1095" s="49">
        <v>0</v>
      </c>
      <c r="Z1095" s="18"/>
      <c r="AA1095" s="89"/>
      <c r="AB1095" s="18"/>
      <c r="AC1095" s="24">
        <v>0</v>
      </c>
      <c r="AD1095" s="24"/>
      <c r="AE1095" s="49">
        <v>0</v>
      </c>
      <c r="AF1095" s="18"/>
      <c r="AG1095" s="18"/>
    </row>
    <row r="1096" spans="1:33" ht="94.5">
      <c r="A1096" s="8" t="s">
        <v>806</v>
      </c>
      <c r="B1096" s="10" t="s">
        <v>1991</v>
      </c>
      <c r="C1096" s="15" t="s">
        <v>1992</v>
      </c>
      <c r="D1096" s="18">
        <v>4</v>
      </c>
      <c r="E1096" s="24">
        <v>0.25</v>
      </c>
      <c r="F1096" s="24"/>
      <c r="G1096" s="24">
        <v>0.08</v>
      </c>
      <c r="H1096" s="18"/>
      <c r="I1096" s="18"/>
      <c r="J1096" s="18"/>
      <c r="K1096" s="24">
        <v>0</v>
      </c>
      <c r="L1096" s="24"/>
      <c r="M1096" s="49">
        <v>0</v>
      </c>
      <c r="N1096" s="41"/>
      <c r="O1096" s="41"/>
      <c r="P1096" s="18"/>
      <c r="Q1096" s="24">
        <v>0</v>
      </c>
      <c r="R1096" s="24"/>
      <c r="S1096" s="24">
        <v>0</v>
      </c>
      <c r="T1096" s="18"/>
      <c r="U1096" s="18"/>
      <c r="V1096" s="18"/>
      <c r="W1096" s="24">
        <v>0</v>
      </c>
      <c r="X1096" s="24"/>
      <c r="Y1096" s="24">
        <v>0</v>
      </c>
      <c r="Z1096" s="18"/>
      <c r="AA1096" s="89"/>
      <c r="AB1096" s="18"/>
      <c r="AC1096" s="24">
        <v>0</v>
      </c>
      <c r="AD1096" s="24"/>
      <c r="AE1096" s="49">
        <v>0</v>
      </c>
      <c r="AF1096" s="18"/>
      <c r="AG1096" s="18"/>
    </row>
    <row r="1097" spans="1:33" ht="110.25">
      <c r="A1097" s="8" t="s">
        <v>806</v>
      </c>
      <c r="B1097" s="10" t="s">
        <v>1993</v>
      </c>
      <c r="C1097" s="15" t="s">
        <v>1994</v>
      </c>
      <c r="D1097" s="18">
        <v>4</v>
      </c>
      <c r="E1097" s="24">
        <v>0.63</v>
      </c>
      <c r="F1097" s="24"/>
      <c r="G1097" s="24">
        <v>0</v>
      </c>
      <c r="H1097" s="18"/>
      <c r="I1097" s="18"/>
      <c r="J1097" s="18"/>
      <c r="K1097" s="24">
        <v>0</v>
      </c>
      <c r="L1097" s="24"/>
      <c r="M1097" s="49">
        <v>0</v>
      </c>
      <c r="N1097" s="41"/>
      <c r="O1097" s="41"/>
      <c r="P1097" s="18"/>
      <c r="Q1097" s="24">
        <v>0</v>
      </c>
      <c r="R1097" s="24"/>
      <c r="S1097" s="24">
        <v>0</v>
      </c>
      <c r="T1097" s="18"/>
      <c r="U1097" s="18"/>
      <c r="V1097" s="18"/>
      <c r="W1097" s="24">
        <v>0</v>
      </c>
      <c r="X1097" s="24"/>
      <c r="Y1097" s="49">
        <v>0</v>
      </c>
      <c r="Z1097" s="18"/>
      <c r="AA1097" s="89"/>
      <c r="AB1097" s="18"/>
      <c r="AC1097" s="24">
        <v>0</v>
      </c>
      <c r="AD1097" s="24"/>
      <c r="AE1097" s="49">
        <v>0</v>
      </c>
      <c r="AF1097" s="18"/>
      <c r="AG1097" s="18"/>
    </row>
    <row r="1098" spans="1:33" ht="78.75">
      <c r="A1098" s="8" t="s">
        <v>806</v>
      </c>
      <c r="B1098" s="10" t="s">
        <v>1995</v>
      </c>
      <c r="C1098" s="15" t="s">
        <v>2637</v>
      </c>
      <c r="D1098" s="18"/>
      <c r="E1098" s="24">
        <v>0</v>
      </c>
      <c r="F1098" s="24"/>
      <c r="G1098" s="24">
        <v>0</v>
      </c>
      <c r="H1098" s="18"/>
      <c r="I1098" s="18"/>
      <c r="J1098" s="18">
        <v>4</v>
      </c>
      <c r="K1098" s="24">
        <v>0.63</v>
      </c>
      <c r="L1098" s="24"/>
      <c r="M1098" s="49">
        <v>0.30</v>
      </c>
      <c r="N1098" s="41"/>
      <c r="O1098" s="41"/>
      <c r="P1098" s="18"/>
      <c r="Q1098" s="24">
        <v>0</v>
      </c>
      <c r="R1098" s="24"/>
      <c r="S1098" s="24">
        <v>0</v>
      </c>
      <c r="T1098" s="18"/>
      <c r="U1098" s="18"/>
      <c r="V1098" s="18"/>
      <c r="W1098" s="24">
        <v>0</v>
      </c>
      <c r="X1098" s="24"/>
      <c r="Y1098" s="49">
        <v>0</v>
      </c>
      <c r="Z1098" s="18"/>
      <c r="AA1098" s="89"/>
      <c r="AB1098" s="18"/>
      <c r="AC1098" s="24">
        <v>0</v>
      </c>
      <c r="AD1098" s="24"/>
      <c r="AE1098" s="49">
        <v>0</v>
      </c>
      <c r="AF1098" s="18"/>
      <c r="AG1098" s="18"/>
    </row>
    <row r="1099" spans="1:33" ht="78.75">
      <c r="A1099" s="8" t="s">
        <v>806</v>
      </c>
      <c r="B1099" s="10" t="s">
        <v>1996</v>
      </c>
      <c r="C1099" s="15" t="s">
        <v>1997</v>
      </c>
      <c r="D1099" s="18">
        <v>4</v>
      </c>
      <c r="E1099" s="24">
        <v>0.16</v>
      </c>
      <c r="F1099" s="24"/>
      <c r="G1099" s="24">
        <v>1.20</v>
      </c>
      <c r="H1099" s="18"/>
      <c r="I1099" s="18"/>
      <c r="J1099" s="18"/>
      <c r="K1099" s="24">
        <v>0</v>
      </c>
      <c r="L1099" s="24"/>
      <c r="M1099" s="51">
        <v>0</v>
      </c>
      <c r="N1099" s="41"/>
      <c r="O1099" s="41"/>
      <c r="P1099" s="18"/>
      <c r="Q1099" s="24">
        <v>0</v>
      </c>
      <c r="R1099" s="24"/>
      <c r="S1099" s="24">
        <v>0</v>
      </c>
      <c r="T1099" s="18"/>
      <c r="U1099" s="18"/>
      <c r="V1099" s="18"/>
      <c r="W1099" s="24">
        <v>0</v>
      </c>
      <c r="X1099" s="24"/>
      <c r="Y1099" s="51">
        <v>0</v>
      </c>
      <c r="Z1099" s="18"/>
      <c r="AA1099" s="89"/>
      <c r="AB1099" s="18"/>
      <c r="AC1099" s="24">
        <v>0</v>
      </c>
      <c r="AD1099" s="24"/>
      <c r="AE1099" s="51">
        <v>0</v>
      </c>
      <c r="AF1099" s="18"/>
      <c r="AG1099" s="18"/>
    </row>
    <row r="1100" spans="1:33" ht="78.75">
      <c r="A1100" s="8" t="s">
        <v>806</v>
      </c>
      <c r="B1100" s="10" t="s">
        <v>1998</v>
      </c>
      <c r="C1100" s="15" t="s">
        <v>2638</v>
      </c>
      <c r="D1100" s="18">
        <v>4</v>
      </c>
      <c r="E1100" s="24">
        <v>0.25</v>
      </c>
      <c r="F1100" s="24"/>
      <c r="G1100" s="24">
        <v>0.10</v>
      </c>
      <c r="H1100" s="18"/>
      <c r="I1100" s="18"/>
      <c r="J1100" s="18"/>
      <c r="K1100" s="24">
        <v>0</v>
      </c>
      <c r="L1100" s="24"/>
      <c r="M1100" s="51">
        <v>0</v>
      </c>
      <c r="N1100" s="41"/>
      <c r="O1100" s="41"/>
      <c r="P1100" s="18"/>
      <c r="Q1100" s="24">
        <v>0</v>
      </c>
      <c r="R1100" s="24"/>
      <c r="S1100" s="24">
        <v>0</v>
      </c>
      <c r="T1100" s="18"/>
      <c r="U1100" s="18"/>
      <c r="V1100" s="18"/>
      <c r="W1100" s="24">
        <v>0</v>
      </c>
      <c r="X1100" s="24"/>
      <c r="Y1100" s="51">
        <v>0</v>
      </c>
      <c r="Z1100" s="18"/>
      <c r="AA1100" s="89"/>
      <c r="AB1100" s="18"/>
      <c r="AC1100" s="24">
        <v>0</v>
      </c>
      <c r="AD1100" s="24"/>
      <c r="AE1100" s="51">
        <v>0</v>
      </c>
      <c r="AF1100" s="18"/>
      <c r="AG1100" s="18"/>
    </row>
    <row r="1101" spans="1:33" ht="78.75">
      <c r="A1101" s="8" t="s">
        <v>807</v>
      </c>
      <c r="B1101" s="10" t="s">
        <v>1999</v>
      </c>
      <c r="C1101" s="15" t="s">
        <v>2639</v>
      </c>
      <c r="D1101" s="18"/>
      <c r="E1101" s="24">
        <v>0</v>
      </c>
      <c r="F1101" s="24"/>
      <c r="G1101" s="24">
        <v>0</v>
      </c>
      <c r="H1101" s="18"/>
      <c r="I1101" s="18"/>
      <c r="J1101" s="18">
        <v>4</v>
      </c>
      <c r="K1101" s="24">
        <v>0</v>
      </c>
      <c r="L1101" s="24"/>
      <c r="M1101" s="50">
        <v>0.325</v>
      </c>
      <c r="N1101" s="41"/>
      <c r="O1101" s="41"/>
      <c r="P1101" s="18"/>
      <c r="Q1101" s="24">
        <v>0</v>
      </c>
      <c r="R1101" s="24"/>
      <c r="S1101" s="24">
        <v>0</v>
      </c>
      <c r="T1101" s="18"/>
      <c r="U1101" s="18"/>
      <c r="V1101" s="18"/>
      <c r="W1101" s="24">
        <v>0</v>
      </c>
      <c r="X1101" s="24"/>
      <c r="Y1101" s="24">
        <v>0</v>
      </c>
      <c r="Z1101" s="18"/>
      <c r="AA1101" s="89"/>
      <c r="AB1101" s="18"/>
      <c r="AC1101" s="24">
        <v>0</v>
      </c>
      <c r="AD1101" s="24"/>
      <c r="AE1101" s="49">
        <v>0</v>
      </c>
      <c r="AF1101" s="18"/>
      <c r="AG1101" s="18"/>
    </row>
    <row r="1102" spans="1:33" ht="63">
      <c r="A1102" s="8" t="s">
        <v>807</v>
      </c>
      <c r="B1102" s="10" t="s">
        <v>2000</v>
      </c>
      <c r="C1102" s="15" t="s">
        <v>2640</v>
      </c>
      <c r="D1102" s="18"/>
      <c r="E1102" s="24">
        <v>0</v>
      </c>
      <c r="F1102" s="24"/>
      <c r="G1102" s="24">
        <v>0</v>
      </c>
      <c r="H1102" s="18"/>
      <c r="I1102" s="18"/>
      <c r="J1102" s="18"/>
      <c r="K1102" s="24">
        <v>0</v>
      </c>
      <c r="L1102" s="24"/>
      <c r="M1102" s="50">
        <v>0</v>
      </c>
      <c r="N1102" s="41"/>
      <c r="O1102" s="41"/>
      <c r="P1102" s="18"/>
      <c r="Q1102" s="24">
        <v>0</v>
      </c>
      <c r="R1102" s="24"/>
      <c r="S1102" s="24">
        <v>0</v>
      </c>
      <c r="T1102" s="18"/>
      <c r="U1102" s="18"/>
      <c r="V1102" s="18"/>
      <c r="W1102" s="24">
        <v>0</v>
      </c>
      <c r="X1102" s="24"/>
      <c r="Y1102" s="24">
        <v>0</v>
      </c>
      <c r="Z1102" s="18"/>
      <c r="AA1102" s="89"/>
      <c r="AB1102" s="18"/>
      <c r="AC1102" s="24">
        <v>0</v>
      </c>
      <c r="AD1102" s="24"/>
      <c r="AE1102" s="49">
        <v>0</v>
      </c>
      <c r="AF1102" s="18"/>
      <c r="AG1102" s="18"/>
    </row>
    <row r="1103" spans="1:33" ht="47.25">
      <c r="A1103" s="8" t="s">
        <v>807</v>
      </c>
      <c r="B1103" s="10" t="s">
        <v>2001</v>
      </c>
      <c r="C1103" s="15" t="s">
        <v>2641</v>
      </c>
      <c r="D1103" s="18">
        <v>4</v>
      </c>
      <c r="E1103" s="24">
        <v>0</v>
      </c>
      <c r="F1103" s="24"/>
      <c r="G1103" s="24">
        <v>0.20</v>
      </c>
      <c r="H1103" s="18"/>
      <c r="I1103" s="18"/>
      <c r="J1103" s="18"/>
      <c r="K1103" s="24">
        <v>0</v>
      </c>
      <c r="L1103" s="24"/>
      <c r="M1103" s="50">
        <v>0</v>
      </c>
      <c r="N1103" s="41"/>
      <c r="O1103" s="41"/>
      <c r="P1103" s="18"/>
      <c r="Q1103" s="24">
        <v>0</v>
      </c>
      <c r="R1103" s="24"/>
      <c r="S1103" s="24">
        <v>0</v>
      </c>
      <c r="T1103" s="18"/>
      <c r="U1103" s="18"/>
      <c r="V1103" s="18"/>
      <c r="W1103" s="24">
        <v>0</v>
      </c>
      <c r="X1103" s="24"/>
      <c r="Y1103" s="24">
        <v>0</v>
      </c>
      <c r="Z1103" s="18"/>
      <c r="AA1103" s="89"/>
      <c r="AB1103" s="18"/>
      <c r="AC1103" s="24">
        <v>0</v>
      </c>
      <c r="AD1103" s="24"/>
      <c r="AE1103" s="49">
        <v>0</v>
      </c>
      <c r="AF1103" s="18"/>
      <c r="AG1103" s="18"/>
    </row>
    <row r="1104" spans="1:33" ht="78.75">
      <c r="A1104" s="8" t="s">
        <v>807</v>
      </c>
      <c r="B1104" s="10" t="s">
        <v>2002</v>
      </c>
      <c r="C1104" s="15" t="s">
        <v>2003</v>
      </c>
      <c r="D1104" s="18"/>
      <c r="E1104" s="24">
        <v>0</v>
      </c>
      <c r="F1104" s="24"/>
      <c r="G1104" s="24">
        <v>0</v>
      </c>
      <c r="H1104" s="18"/>
      <c r="I1104" s="18"/>
      <c r="J1104" s="18">
        <v>4</v>
      </c>
      <c r="K1104" s="24">
        <v>0</v>
      </c>
      <c r="L1104" s="24"/>
      <c r="M1104" s="50">
        <v>0</v>
      </c>
      <c r="N1104" s="41"/>
      <c r="O1104" s="41"/>
      <c r="P1104" s="18"/>
      <c r="Q1104" s="24">
        <v>0</v>
      </c>
      <c r="R1104" s="24"/>
      <c r="S1104" s="24">
        <v>0.09</v>
      </c>
      <c r="T1104" s="18"/>
      <c r="U1104" s="18"/>
      <c r="V1104" s="18"/>
      <c r="W1104" s="24">
        <v>0</v>
      </c>
      <c r="X1104" s="24"/>
      <c r="Y1104" s="24">
        <v>0</v>
      </c>
      <c r="Z1104" s="18"/>
      <c r="AA1104" s="89"/>
      <c r="AB1104" s="18"/>
      <c r="AC1104" s="24">
        <v>0</v>
      </c>
      <c r="AD1104" s="24"/>
      <c r="AE1104" s="49">
        <v>0</v>
      </c>
      <c r="AF1104" s="18"/>
      <c r="AG1104" s="18"/>
    </row>
    <row r="1105" spans="1:33" ht="63">
      <c r="A1105" s="8" t="s">
        <v>807</v>
      </c>
      <c r="B1105" s="10" t="s">
        <v>253</v>
      </c>
      <c r="C1105" s="15" t="s">
        <v>2642</v>
      </c>
      <c r="D1105" s="18"/>
      <c r="E1105" s="24">
        <v>0</v>
      </c>
      <c r="F1105" s="24"/>
      <c r="G1105" s="24">
        <v>0</v>
      </c>
      <c r="H1105" s="18"/>
      <c r="I1105" s="18"/>
      <c r="J1105" s="18">
        <v>4</v>
      </c>
      <c r="K1105" s="24">
        <v>0</v>
      </c>
      <c r="L1105" s="24"/>
      <c r="M1105" s="50">
        <v>0</v>
      </c>
      <c r="N1105" s="41"/>
      <c r="O1105" s="41"/>
      <c r="P1105" s="18"/>
      <c r="Q1105" s="24">
        <v>0</v>
      </c>
      <c r="R1105" s="24"/>
      <c r="S1105" s="24">
        <v>0.30</v>
      </c>
      <c r="T1105" s="18"/>
      <c r="U1105" s="18"/>
      <c r="V1105" s="18"/>
      <c r="W1105" s="24">
        <v>0</v>
      </c>
      <c r="X1105" s="24"/>
      <c r="Y1105" s="24">
        <v>0</v>
      </c>
      <c r="Z1105" s="18"/>
      <c r="AA1105" s="89"/>
      <c r="AB1105" s="18"/>
      <c r="AC1105" s="24">
        <v>0</v>
      </c>
      <c r="AD1105" s="24"/>
      <c r="AE1105" s="49">
        <v>0</v>
      </c>
      <c r="AF1105" s="18"/>
      <c r="AG1105" s="18"/>
    </row>
    <row r="1106" spans="1:33" ht="94.5">
      <c r="A1106" s="8" t="s">
        <v>807</v>
      </c>
      <c r="B1106" s="10" t="s">
        <v>2004</v>
      </c>
      <c r="C1106" s="15" t="s">
        <v>2005</v>
      </c>
      <c r="D1106" s="18"/>
      <c r="E1106" s="24">
        <v>0</v>
      </c>
      <c r="F1106" s="24"/>
      <c r="G1106" s="24">
        <v>0</v>
      </c>
      <c r="H1106" s="18"/>
      <c r="I1106" s="18"/>
      <c r="J1106" s="18">
        <v>4</v>
      </c>
      <c r="K1106" s="24">
        <v>0</v>
      </c>
      <c r="L1106" s="24"/>
      <c r="M1106" s="50">
        <v>0</v>
      </c>
      <c r="N1106" s="41"/>
      <c r="O1106" s="41"/>
      <c r="P1106" s="18"/>
      <c r="Q1106" s="24">
        <v>0</v>
      </c>
      <c r="R1106" s="24"/>
      <c r="S1106" s="24">
        <v>0.20</v>
      </c>
      <c r="T1106" s="18"/>
      <c r="U1106" s="18"/>
      <c r="V1106" s="18"/>
      <c r="W1106" s="24">
        <v>0</v>
      </c>
      <c r="X1106" s="24"/>
      <c r="Y1106" s="24">
        <v>0</v>
      </c>
      <c r="Z1106" s="18"/>
      <c r="AA1106" s="89"/>
      <c r="AB1106" s="18"/>
      <c r="AC1106" s="24">
        <v>0</v>
      </c>
      <c r="AD1106" s="24"/>
      <c r="AE1106" s="49">
        <v>0</v>
      </c>
      <c r="AF1106" s="18"/>
      <c r="AG1106" s="18"/>
    </row>
    <row r="1107" spans="1:33" ht="78.75">
      <c r="A1107" s="8" t="s">
        <v>807</v>
      </c>
      <c r="B1107" s="10" t="s">
        <v>2006</v>
      </c>
      <c r="C1107" s="15" t="s">
        <v>2007</v>
      </c>
      <c r="D1107" s="18"/>
      <c r="E1107" s="24">
        <v>0</v>
      </c>
      <c r="F1107" s="24"/>
      <c r="G1107" s="24">
        <v>0</v>
      </c>
      <c r="H1107" s="18"/>
      <c r="I1107" s="18"/>
      <c r="J1107" s="18"/>
      <c r="K1107" s="24">
        <v>0</v>
      </c>
      <c r="L1107" s="24"/>
      <c r="M1107" s="50">
        <v>0</v>
      </c>
      <c r="N1107" s="41"/>
      <c r="O1107" s="41"/>
      <c r="P1107" s="18"/>
      <c r="Q1107" s="24">
        <v>0</v>
      </c>
      <c r="R1107" s="24"/>
      <c r="S1107" s="24">
        <v>0</v>
      </c>
      <c r="T1107" s="18"/>
      <c r="U1107" s="18"/>
      <c r="V1107" s="18"/>
      <c r="W1107" s="24">
        <v>0</v>
      </c>
      <c r="X1107" s="24"/>
      <c r="Y1107" s="24">
        <v>0</v>
      </c>
      <c r="Z1107" s="18"/>
      <c r="AA1107" s="89"/>
      <c r="AB1107" s="18"/>
      <c r="AC1107" s="24">
        <v>0</v>
      </c>
      <c r="AD1107" s="24"/>
      <c r="AE1107" s="49">
        <v>0</v>
      </c>
      <c r="AF1107" s="18"/>
      <c r="AG1107" s="18"/>
    </row>
    <row r="1108" spans="1:33" ht="63">
      <c r="A1108" s="8" t="s">
        <v>807</v>
      </c>
      <c r="B1108" s="10" t="s">
        <v>2008</v>
      </c>
      <c r="C1108" s="15" t="s">
        <v>2643</v>
      </c>
      <c r="D1108" s="18">
        <v>4</v>
      </c>
      <c r="E1108" s="24">
        <v>0</v>
      </c>
      <c r="F1108" s="24"/>
      <c r="G1108" s="24">
        <v>0.10</v>
      </c>
      <c r="H1108" s="18"/>
      <c r="I1108" s="18"/>
      <c r="J1108" s="18"/>
      <c r="K1108" s="24">
        <v>0</v>
      </c>
      <c r="L1108" s="24"/>
      <c r="M1108" s="50">
        <v>0</v>
      </c>
      <c r="N1108" s="41"/>
      <c r="O1108" s="41"/>
      <c r="P1108" s="18"/>
      <c r="Q1108" s="24">
        <v>0</v>
      </c>
      <c r="R1108" s="24"/>
      <c r="S1108" s="24">
        <v>0</v>
      </c>
      <c r="T1108" s="18"/>
      <c r="U1108" s="18"/>
      <c r="V1108" s="18"/>
      <c r="W1108" s="24">
        <v>0</v>
      </c>
      <c r="X1108" s="24"/>
      <c r="Y1108" s="24">
        <v>0</v>
      </c>
      <c r="Z1108" s="18"/>
      <c r="AA1108" s="89"/>
      <c r="AB1108" s="18"/>
      <c r="AC1108" s="24">
        <v>0</v>
      </c>
      <c r="AD1108" s="24"/>
      <c r="AE1108" s="49">
        <v>0</v>
      </c>
      <c r="AF1108" s="18"/>
      <c r="AG1108" s="18"/>
    </row>
    <row r="1109" spans="1:33" ht="63">
      <c r="A1109" s="8" t="s">
        <v>807</v>
      </c>
      <c r="B1109" s="10" t="s">
        <v>2009</v>
      </c>
      <c r="C1109" s="15" t="s">
        <v>2010</v>
      </c>
      <c r="D1109" s="18">
        <v>4</v>
      </c>
      <c r="E1109" s="24">
        <v>0</v>
      </c>
      <c r="F1109" s="24"/>
      <c r="G1109" s="24">
        <v>1</v>
      </c>
      <c r="H1109" s="18"/>
      <c r="I1109" s="18"/>
      <c r="J1109" s="18"/>
      <c r="K1109" s="24">
        <v>0</v>
      </c>
      <c r="L1109" s="24"/>
      <c r="M1109" s="50">
        <v>0</v>
      </c>
      <c r="N1109" s="41"/>
      <c r="O1109" s="41"/>
      <c r="P1109" s="18"/>
      <c r="Q1109" s="24">
        <v>0</v>
      </c>
      <c r="R1109" s="24"/>
      <c r="S1109" s="24">
        <v>0</v>
      </c>
      <c r="T1109" s="18"/>
      <c r="U1109" s="18"/>
      <c r="V1109" s="18"/>
      <c r="W1109" s="24">
        <v>0</v>
      </c>
      <c r="X1109" s="24"/>
      <c r="Y1109" s="24">
        <v>0</v>
      </c>
      <c r="Z1109" s="18"/>
      <c r="AA1109" s="89"/>
      <c r="AB1109" s="18"/>
      <c r="AC1109" s="24">
        <v>0</v>
      </c>
      <c r="AD1109" s="24"/>
      <c r="AE1109" s="49">
        <v>0</v>
      </c>
      <c r="AF1109" s="18"/>
      <c r="AG1109" s="18"/>
    </row>
    <row r="1110" spans="1:33" ht="94.5">
      <c r="A1110" s="8" t="s">
        <v>807</v>
      </c>
      <c r="B1110" s="10" t="s">
        <v>2011</v>
      </c>
      <c r="C1110" s="15" t="s">
        <v>2012</v>
      </c>
      <c r="D1110" s="18">
        <v>4</v>
      </c>
      <c r="E1110" s="24">
        <v>1.26</v>
      </c>
      <c r="F1110" s="24"/>
      <c r="G1110" s="24">
        <v>0.37</v>
      </c>
      <c r="H1110" s="18"/>
      <c r="I1110" s="18"/>
      <c r="J1110" s="18"/>
      <c r="K1110" s="24">
        <v>0</v>
      </c>
      <c r="L1110" s="24"/>
      <c r="M1110" s="50">
        <v>0</v>
      </c>
      <c r="N1110" s="41"/>
      <c r="O1110" s="41"/>
      <c r="P1110" s="18"/>
      <c r="Q1110" s="24">
        <v>0</v>
      </c>
      <c r="R1110" s="24"/>
      <c r="S1110" s="24">
        <v>0</v>
      </c>
      <c r="T1110" s="18"/>
      <c r="U1110" s="18"/>
      <c r="V1110" s="18"/>
      <c r="W1110" s="24">
        <v>0</v>
      </c>
      <c r="X1110" s="24"/>
      <c r="Y1110" s="24">
        <v>0</v>
      </c>
      <c r="Z1110" s="18"/>
      <c r="AA1110" s="89"/>
      <c r="AB1110" s="18"/>
      <c r="AC1110" s="24">
        <v>0</v>
      </c>
      <c r="AD1110" s="24"/>
      <c r="AE1110" s="49">
        <v>0</v>
      </c>
      <c r="AF1110" s="18"/>
      <c r="AG1110" s="18"/>
    </row>
    <row r="1111" spans="1:33" ht="94.5">
      <c r="A1111" s="8" t="s">
        <v>807</v>
      </c>
      <c r="B1111" s="10" t="s">
        <v>2013</v>
      </c>
      <c r="C1111" s="15" t="s">
        <v>2014</v>
      </c>
      <c r="D1111" s="18"/>
      <c r="E1111" s="24">
        <v>0</v>
      </c>
      <c r="F1111" s="24"/>
      <c r="G1111" s="24">
        <v>0</v>
      </c>
      <c r="H1111" s="18"/>
      <c r="I1111" s="18"/>
      <c r="J1111" s="18"/>
      <c r="K1111" s="24">
        <v>0</v>
      </c>
      <c r="L1111" s="24"/>
      <c r="M1111" s="50">
        <v>0</v>
      </c>
      <c r="N1111" s="41"/>
      <c r="O1111" s="41"/>
      <c r="P1111" s="18"/>
      <c r="Q1111" s="24">
        <v>0</v>
      </c>
      <c r="R1111" s="24"/>
      <c r="S1111" s="24">
        <v>0</v>
      </c>
      <c r="T1111" s="18"/>
      <c r="U1111" s="18"/>
      <c r="V1111" s="18"/>
      <c r="W1111" s="24">
        <v>0</v>
      </c>
      <c r="X1111" s="24"/>
      <c r="Y1111" s="24">
        <v>0</v>
      </c>
      <c r="Z1111" s="18"/>
      <c r="AA1111" s="89"/>
      <c r="AB1111" s="18"/>
      <c r="AC1111" s="24">
        <v>0</v>
      </c>
      <c r="AD1111" s="24"/>
      <c r="AE1111" s="49">
        <v>0</v>
      </c>
      <c r="AF1111" s="18"/>
      <c r="AG1111" s="18"/>
    </row>
    <row r="1112" spans="1:33" ht="94.5">
      <c r="A1112" s="8" t="s">
        <v>807</v>
      </c>
      <c r="B1112" s="10" t="s">
        <v>2015</v>
      </c>
      <c r="C1112" s="15" t="s">
        <v>2016</v>
      </c>
      <c r="D1112" s="18">
        <v>4</v>
      </c>
      <c r="E1112" s="24">
        <v>0</v>
      </c>
      <c r="F1112" s="24"/>
      <c r="G1112" s="24">
        <v>0.26</v>
      </c>
      <c r="H1112" s="18"/>
      <c r="I1112" s="18"/>
      <c r="J1112" s="18"/>
      <c r="K1112" s="24">
        <v>0</v>
      </c>
      <c r="L1112" s="24"/>
      <c r="M1112" s="50">
        <v>0</v>
      </c>
      <c r="N1112" s="41"/>
      <c r="O1112" s="41"/>
      <c r="P1112" s="18"/>
      <c r="Q1112" s="24">
        <v>0</v>
      </c>
      <c r="R1112" s="24"/>
      <c r="S1112" s="24">
        <v>0</v>
      </c>
      <c r="T1112" s="18"/>
      <c r="U1112" s="18"/>
      <c r="V1112" s="18"/>
      <c r="W1112" s="24">
        <v>0</v>
      </c>
      <c r="X1112" s="24"/>
      <c r="Y1112" s="24">
        <v>0</v>
      </c>
      <c r="Z1112" s="18"/>
      <c r="AA1112" s="89"/>
      <c r="AB1112" s="18"/>
      <c r="AC1112" s="24">
        <v>0</v>
      </c>
      <c r="AD1112" s="24"/>
      <c r="AE1112" s="49">
        <v>0</v>
      </c>
      <c r="AF1112" s="18"/>
      <c r="AG1112" s="18"/>
    </row>
    <row r="1113" spans="1:33" ht="78.75">
      <c r="A1113" s="8" t="s">
        <v>807</v>
      </c>
      <c r="B1113" s="10" t="s">
        <v>2017</v>
      </c>
      <c r="C1113" s="15" t="s">
        <v>2644</v>
      </c>
      <c r="D1113" s="18">
        <v>4</v>
      </c>
      <c r="E1113" s="24">
        <v>0</v>
      </c>
      <c r="F1113" s="24"/>
      <c r="G1113" s="24">
        <v>0.52</v>
      </c>
      <c r="H1113" s="18"/>
      <c r="I1113" s="18"/>
      <c r="J1113" s="18"/>
      <c r="K1113" s="24">
        <v>0</v>
      </c>
      <c r="L1113" s="24"/>
      <c r="M1113" s="50">
        <v>0</v>
      </c>
      <c r="N1113" s="41"/>
      <c r="O1113" s="41"/>
      <c r="P1113" s="18"/>
      <c r="Q1113" s="24">
        <v>0</v>
      </c>
      <c r="R1113" s="24"/>
      <c r="S1113" s="24">
        <v>0</v>
      </c>
      <c r="T1113" s="18"/>
      <c r="U1113" s="18"/>
      <c r="V1113" s="18"/>
      <c r="W1113" s="24">
        <v>0</v>
      </c>
      <c r="X1113" s="24"/>
      <c r="Y1113" s="24">
        <v>0</v>
      </c>
      <c r="Z1113" s="18"/>
      <c r="AA1113" s="89"/>
      <c r="AB1113" s="18"/>
      <c r="AC1113" s="24">
        <v>0</v>
      </c>
      <c r="AD1113" s="24"/>
      <c r="AE1113" s="49">
        <v>0</v>
      </c>
      <c r="AF1113" s="18"/>
      <c r="AG1113" s="18"/>
    </row>
    <row r="1114" spans="1:33" ht="94.5">
      <c r="A1114" s="8" t="s">
        <v>807</v>
      </c>
      <c r="B1114" s="10" t="s">
        <v>2018</v>
      </c>
      <c r="C1114" s="15" t="s">
        <v>2019</v>
      </c>
      <c r="D1114" s="18"/>
      <c r="E1114" s="24">
        <v>0</v>
      </c>
      <c r="F1114" s="24"/>
      <c r="G1114" s="24">
        <v>0</v>
      </c>
      <c r="H1114" s="18"/>
      <c r="I1114" s="18"/>
      <c r="J1114" s="18">
        <v>4</v>
      </c>
      <c r="K1114" s="24">
        <v>2.5</v>
      </c>
      <c r="L1114" s="24"/>
      <c r="M1114" s="50">
        <v>1.80</v>
      </c>
      <c r="N1114" s="41"/>
      <c r="O1114" s="41"/>
      <c r="P1114" s="18"/>
      <c r="Q1114" s="24">
        <v>0</v>
      </c>
      <c r="R1114" s="24"/>
      <c r="S1114" s="24">
        <v>0</v>
      </c>
      <c r="T1114" s="18"/>
      <c r="U1114" s="18"/>
      <c r="V1114" s="18"/>
      <c r="W1114" s="24">
        <v>0</v>
      </c>
      <c r="X1114" s="24"/>
      <c r="Y1114" s="24">
        <v>0</v>
      </c>
      <c r="Z1114" s="18"/>
      <c r="AA1114" s="89"/>
      <c r="AB1114" s="18"/>
      <c r="AC1114" s="24">
        <v>0</v>
      </c>
      <c r="AD1114" s="24"/>
      <c r="AE1114" s="49">
        <v>0</v>
      </c>
      <c r="AF1114" s="18"/>
      <c r="AG1114" s="18"/>
    </row>
    <row r="1115" spans="1:33" ht="47.25">
      <c r="A1115" s="8" t="s">
        <v>807</v>
      </c>
      <c r="B1115" s="10" t="s">
        <v>2020</v>
      </c>
      <c r="C1115" s="15" t="s">
        <v>2021</v>
      </c>
      <c r="D1115" s="18">
        <v>4</v>
      </c>
      <c r="E1115" s="24">
        <v>0.5</v>
      </c>
      <c r="F1115" s="24"/>
      <c r="G1115" s="24">
        <v>0.5</v>
      </c>
      <c r="H1115" s="18"/>
      <c r="I1115" s="18"/>
      <c r="J1115" s="18"/>
      <c r="K1115" s="24">
        <v>0</v>
      </c>
      <c r="L1115" s="24"/>
      <c r="M1115" s="50">
        <v>0</v>
      </c>
      <c r="N1115" s="41"/>
      <c r="O1115" s="41"/>
      <c r="P1115" s="18"/>
      <c r="Q1115" s="24">
        <v>0</v>
      </c>
      <c r="R1115" s="24"/>
      <c r="S1115" s="24">
        <v>0</v>
      </c>
      <c r="T1115" s="18"/>
      <c r="U1115" s="18"/>
      <c r="V1115" s="18"/>
      <c r="W1115" s="24">
        <v>0</v>
      </c>
      <c r="X1115" s="24"/>
      <c r="Y1115" s="24">
        <v>0</v>
      </c>
      <c r="Z1115" s="18"/>
      <c r="AA1115" s="89"/>
      <c r="AB1115" s="18"/>
      <c r="AC1115" s="24">
        <v>0</v>
      </c>
      <c r="AD1115" s="24"/>
      <c r="AE1115" s="49">
        <v>0</v>
      </c>
      <c r="AF1115" s="18"/>
      <c r="AG1115" s="18"/>
    </row>
    <row r="1116" spans="1:33" ht="94.5">
      <c r="A1116" s="8" t="s">
        <v>807</v>
      </c>
      <c r="B1116" s="10" t="s">
        <v>237</v>
      </c>
      <c r="C1116" s="15" t="s">
        <v>2645</v>
      </c>
      <c r="D1116" s="18"/>
      <c r="E1116" s="24">
        <v>0</v>
      </c>
      <c r="F1116" s="24"/>
      <c r="G1116" s="24">
        <v>0</v>
      </c>
      <c r="H1116" s="18"/>
      <c r="I1116" s="18"/>
      <c r="J1116" s="18">
        <v>4</v>
      </c>
      <c r="K1116" s="24">
        <v>0</v>
      </c>
      <c r="L1116" s="24"/>
      <c r="M1116" s="50">
        <v>0</v>
      </c>
      <c r="N1116" s="41"/>
      <c r="O1116" s="41"/>
      <c r="P1116" s="18"/>
      <c r="Q1116" s="24">
        <v>0</v>
      </c>
      <c r="R1116" s="24"/>
      <c r="S1116" s="24">
        <v>0.20</v>
      </c>
      <c r="T1116" s="18"/>
      <c r="U1116" s="18"/>
      <c r="V1116" s="18"/>
      <c r="W1116" s="24">
        <v>0</v>
      </c>
      <c r="X1116" s="24"/>
      <c r="Y1116" s="24">
        <v>0</v>
      </c>
      <c r="Z1116" s="18"/>
      <c r="AA1116" s="89"/>
      <c r="AB1116" s="18"/>
      <c r="AC1116" s="24">
        <v>0</v>
      </c>
      <c r="AD1116" s="24"/>
      <c r="AE1116" s="49">
        <v>0</v>
      </c>
      <c r="AF1116" s="18"/>
      <c r="AG1116" s="18"/>
    </row>
    <row r="1117" spans="1:33" ht="110.25">
      <c r="A1117" s="8" t="s">
        <v>807</v>
      </c>
      <c r="B1117" s="10" t="s">
        <v>2022</v>
      </c>
      <c r="C1117" s="15" t="s">
        <v>2023</v>
      </c>
      <c r="D1117" s="18">
        <v>4</v>
      </c>
      <c r="E1117" s="24">
        <v>0</v>
      </c>
      <c r="F1117" s="24"/>
      <c r="G1117" s="24">
        <v>0.09</v>
      </c>
      <c r="H1117" s="18"/>
      <c r="I1117" s="18"/>
      <c r="J1117" s="18"/>
      <c r="K1117" s="24">
        <v>0</v>
      </c>
      <c r="L1117" s="24"/>
      <c r="M1117" s="50">
        <v>0</v>
      </c>
      <c r="N1117" s="41"/>
      <c r="O1117" s="41"/>
      <c r="P1117" s="18"/>
      <c r="Q1117" s="24">
        <v>0</v>
      </c>
      <c r="R1117" s="24"/>
      <c r="S1117" s="24">
        <v>0</v>
      </c>
      <c r="T1117" s="18"/>
      <c r="U1117" s="18"/>
      <c r="V1117" s="18"/>
      <c r="W1117" s="24">
        <v>0</v>
      </c>
      <c r="X1117" s="24"/>
      <c r="Y1117" s="24">
        <v>0</v>
      </c>
      <c r="Z1117" s="18"/>
      <c r="AA1117" s="89"/>
      <c r="AB1117" s="18"/>
      <c r="AC1117" s="24">
        <v>0</v>
      </c>
      <c r="AD1117" s="24"/>
      <c r="AE1117" s="49">
        <v>0</v>
      </c>
      <c r="AF1117" s="18"/>
      <c r="AG1117" s="18"/>
    </row>
    <row r="1118" spans="1:33" ht="157.5">
      <c r="A1118" s="8" t="s">
        <v>807</v>
      </c>
      <c r="B1118" s="10" t="s">
        <v>137</v>
      </c>
      <c r="C1118" s="15" t="s">
        <v>801</v>
      </c>
      <c r="D1118" s="18"/>
      <c r="E1118" s="24">
        <v>0</v>
      </c>
      <c r="F1118" s="24"/>
      <c r="G1118" s="24">
        <v>0</v>
      </c>
      <c r="H1118" s="18"/>
      <c r="I1118" s="18"/>
      <c r="J1118" s="18">
        <v>4</v>
      </c>
      <c r="K1118" s="24">
        <v>0.16</v>
      </c>
      <c r="L1118" s="24"/>
      <c r="M1118" s="50">
        <v>0.06</v>
      </c>
      <c r="N1118" s="41"/>
      <c r="O1118" s="41"/>
      <c r="P1118" s="18"/>
      <c r="Q1118" s="24">
        <v>0</v>
      </c>
      <c r="R1118" s="24"/>
      <c r="S1118" s="24">
        <v>0</v>
      </c>
      <c r="T1118" s="18"/>
      <c r="U1118" s="18"/>
      <c r="V1118" s="18"/>
      <c r="W1118" s="24">
        <v>0</v>
      </c>
      <c r="X1118" s="24"/>
      <c r="Y1118" s="24">
        <v>0</v>
      </c>
      <c r="Z1118" s="18"/>
      <c r="AA1118" s="89"/>
      <c r="AB1118" s="18"/>
      <c r="AC1118" s="24">
        <v>0</v>
      </c>
      <c r="AD1118" s="24"/>
      <c r="AE1118" s="49">
        <v>0</v>
      </c>
      <c r="AF1118" s="18"/>
      <c r="AG1118" s="18"/>
    </row>
    <row r="1119" spans="1:33" ht="78.75">
      <c r="A1119" s="8" t="s">
        <v>807</v>
      </c>
      <c r="B1119" s="10" t="s">
        <v>138</v>
      </c>
      <c r="C1119" s="15" t="s">
        <v>802</v>
      </c>
      <c r="D1119" s="18"/>
      <c r="E1119" s="24">
        <v>0</v>
      </c>
      <c r="F1119" s="24"/>
      <c r="G1119" s="24">
        <v>0</v>
      </c>
      <c r="H1119" s="18"/>
      <c r="I1119" s="18"/>
      <c r="J1119" s="18"/>
      <c r="K1119" s="24">
        <v>0</v>
      </c>
      <c r="L1119" s="24"/>
      <c r="M1119" s="50">
        <v>0</v>
      </c>
      <c r="N1119" s="41"/>
      <c r="O1119" s="41"/>
      <c r="P1119" s="18"/>
      <c r="Q1119" s="24">
        <v>0</v>
      </c>
      <c r="R1119" s="24"/>
      <c r="S1119" s="24">
        <v>0</v>
      </c>
      <c r="T1119" s="18"/>
      <c r="U1119" s="18"/>
      <c r="V1119" s="18"/>
      <c r="W1119" s="24">
        <v>0</v>
      </c>
      <c r="X1119" s="24"/>
      <c r="Y1119" s="24">
        <v>0</v>
      </c>
      <c r="Z1119" s="18"/>
      <c r="AA1119" s="89"/>
      <c r="AB1119" s="18"/>
      <c r="AC1119" s="24">
        <v>0</v>
      </c>
      <c r="AD1119" s="24"/>
      <c r="AE1119" s="49">
        <v>0</v>
      </c>
      <c r="AF1119" s="18"/>
      <c r="AG1119" s="18"/>
    </row>
    <row r="1120" spans="1:33" ht="78.75">
      <c r="A1120" s="8" t="s">
        <v>807</v>
      </c>
      <c r="B1120" s="10" t="s">
        <v>2024</v>
      </c>
      <c r="C1120" s="15" t="s">
        <v>2025</v>
      </c>
      <c r="D1120" s="18"/>
      <c r="E1120" s="24">
        <v>0</v>
      </c>
      <c r="F1120" s="24"/>
      <c r="G1120" s="24">
        <v>0</v>
      </c>
      <c r="H1120" s="18"/>
      <c r="I1120" s="18"/>
      <c r="J1120" s="18"/>
      <c r="K1120" s="24">
        <v>0</v>
      </c>
      <c r="L1120" s="24"/>
      <c r="M1120" s="50">
        <v>0</v>
      </c>
      <c r="N1120" s="41"/>
      <c r="O1120" s="41"/>
      <c r="P1120" s="18"/>
      <c r="Q1120" s="24">
        <v>0</v>
      </c>
      <c r="R1120" s="24"/>
      <c r="S1120" s="24">
        <v>0</v>
      </c>
      <c r="T1120" s="18"/>
      <c r="U1120" s="18"/>
      <c r="V1120" s="18"/>
      <c r="W1120" s="24">
        <v>0</v>
      </c>
      <c r="X1120" s="24"/>
      <c r="Y1120" s="24">
        <v>0</v>
      </c>
      <c r="Z1120" s="18"/>
      <c r="AA1120" s="89"/>
      <c r="AB1120" s="18"/>
      <c r="AC1120" s="24">
        <v>0</v>
      </c>
      <c r="AD1120" s="24"/>
      <c r="AE1120" s="49">
        <v>0</v>
      </c>
      <c r="AF1120" s="18"/>
      <c r="AG1120" s="18"/>
    </row>
    <row r="1121" spans="1:33" ht="78.75">
      <c r="A1121" s="8" t="s">
        <v>807</v>
      </c>
      <c r="B1121" s="10" t="s">
        <v>2026</v>
      </c>
      <c r="C1121" s="15" t="s">
        <v>2646</v>
      </c>
      <c r="D1121" s="18"/>
      <c r="E1121" s="24">
        <v>0</v>
      </c>
      <c r="F1121" s="24"/>
      <c r="G1121" s="24">
        <v>0</v>
      </c>
      <c r="H1121" s="18"/>
      <c r="I1121" s="18"/>
      <c r="J1121" s="18">
        <v>4</v>
      </c>
      <c r="K1121" s="24">
        <v>0</v>
      </c>
      <c r="L1121" s="24"/>
      <c r="M1121" s="50">
        <v>0</v>
      </c>
      <c r="N1121" s="41"/>
      <c r="O1121" s="41"/>
      <c r="P1121" s="18"/>
      <c r="Q1121" s="24">
        <v>0</v>
      </c>
      <c r="R1121" s="24"/>
      <c r="S1121" s="24">
        <v>0.10</v>
      </c>
      <c r="T1121" s="18"/>
      <c r="U1121" s="18"/>
      <c r="V1121" s="18"/>
      <c r="W1121" s="24">
        <v>0</v>
      </c>
      <c r="X1121" s="24"/>
      <c r="Y1121" s="24">
        <v>0</v>
      </c>
      <c r="Z1121" s="18"/>
      <c r="AA1121" s="89"/>
      <c r="AB1121" s="18"/>
      <c r="AC1121" s="24">
        <v>0</v>
      </c>
      <c r="AD1121" s="24"/>
      <c r="AE1121" s="49">
        <v>0</v>
      </c>
      <c r="AF1121" s="18"/>
      <c r="AG1121" s="18"/>
    </row>
    <row r="1122" spans="1:33" ht="63">
      <c r="A1122" s="8" t="s">
        <v>807</v>
      </c>
      <c r="B1122" s="10" t="s">
        <v>139</v>
      </c>
      <c r="C1122" s="15" t="s">
        <v>2647</v>
      </c>
      <c r="D1122" s="18"/>
      <c r="E1122" s="24">
        <v>0</v>
      </c>
      <c r="F1122" s="24"/>
      <c r="G1122" s="24">
        <v>0</v>
      </c>
      <c r="H1122" s="18"/>
      <c r="I1122" s="18"/>
      <c r="J1122" s="18">
        <v>4</v>
      </c>
      <c r="K1122" s="24">
        <v>0</v>
      </c>
      <c r="L1122" s="24"/>
      <c r="M1122" s="50">
        <v>0</v>
      </c>
      <c r="N1122" s="41"/>
      <c r="O1122" s="41"/>
      <c r="P1122" s="18"/>
      <c r="Q1122" s="24">
        <v>0</v>
      </c>
      <c r="R1122" s="24"/>
      <c r="S1122" s="24">
        <v>0.40</v>
      </c>
      <c r="T1122" s="18"/>
      <c r="U1122" s="18"/>
      <c r="V1122" s="18"/>
      <c r="W1122" s="24">
        <v>0</v>
      </c>
      <c r="X1122" s="24"/>
      <c r="Y1122" s="24">
        <v>0</v>
      </c>
      <c r="Z1122" s="18"/>
      <c r="AA1122" s="89"/>
      <c r="AB1122" s="18"/>
      <c r="AC1122" s="24">
        <v>0</v>
      </c>
      <c r="AD1122" s="24"/>
      <c r="AE1122" s="49">
        <v>0</v>
      </c>
      <c r="AF1122" s="18"/>
      <c r="AG1122" s="18"/>
    </row>
    <row r="1123" spans="1:33" ht="78.75">
      <c r="A1123" s="8" t="s">
        <v>807</v>
      </c>
      <c r="B1123" s="10" t="s">
        <v>2027</v>
      </c>
      <c r="C1123" s="15" t="s">
        <v>2648</v>
      </c>
      <c r="D1123" s="18">
        <v>4</v>
      </c>
      <c r="E1123" s="24">
        <v>0</v>
      </c>
      <c r="F1123" s="24"/>
      <c r="G1123" s="24">
        <v>0.08</v>
      </c>
      <c r="H1123" s="18"/>
      <c r="I1123" s="18"/>
      <c r="J1123" s="18"/>
      <c r="K1123" s="24">
        <v>0</v>
      </c>
      <c r="L1123" s="24"/>
      <c r="M1123" s="50">
        <v>0</v>
      </c>
      <c r="N1123" s="41"/>
      <c r="O1123" s="41"/>
      <c r="P1123" s="18"/>
      <c r="Q1123" s="24">
        <v>0</v>
      </c>
      <c r="R1123" s="24"/>
      <c r="S1123" s="24">
        <v>0</v>
      </c>
      <c r="T1123" s="18"/>
      <c r="U1123" s="18"/>
      <c r="V1123" s="18"/>
      <c r="W1123" s="24">
        <v>0</v>
      </c>
      <c r="X1123" s="24"/>
      <c r="Y1123" s="24">
        <v>0</v>
      </c>
      <c r="Z1123" s="18"/>
      <c r="AA1123" s="89"/>
      <c r="AB1123" s="18"/>
      <c r="AC1123" s="24">
        <v>0</v>
      </c>
      <c r="AD1123" s="24"/>
      <c r="AE1123" s="49">
        <v>0</v>
      </c>
      <c r="AF1123" s="18"/>
      <c r="AG1123" s="18"/>
    </row>
    <row r="1124" spans="1:33" ht="78.75">
      <c r="A1124" s="8" t="s">
        <v>807</v>
      </c>
      <c r="B1124" s="10" t="s">
        <v>2028</v>
      </c>
      <c r="C1124" s="15" t="s">
        <v>2649</v>
      </c>
      <c r="D1124" s="18">
        <v>4</v>
      </c>
      <c r="E1124" s="24">
        <v>0</v>
      </c>
      <c r="F1124" s="24"/>
      <c r="G1124" s="24">
        <v>0.60</v>
      </c>
      <c r="H1124" s="18"/>
      <c r="I1124" s="18"/>
      <c r="J1124" s="18"/>
      <c r="K1124" s="24">
        <v>0</v>
      </c>
      <c r="L1124" s="24"/>
      <c r="M1124" s="50">
        <v>0</v>
      </c>
      <c r="N1124" s="41"/>
      <c r="O1124" s="41"/>
      <c r="P1124" s="18"/>
      <c r="Q1124" s="24">
        <v>0</v>
      </c>
      <c r="R1124" s="24"/>
      <c r="S1124" s="24">
        <v>0</v>
      </c>
      <c r="T1124" s="18"/>
      <c r="U1124" s="18"/>
      <c r="V1124" s="18"/>
      <c r="W1124" s="24">
        <v>0</v>
      </c>
      <c r="X1124" s="24"/>
      <c r="Y1124" s="24">
        <v>0</v>
      </c>
      <c r="Z1124" s="18"/>
      <c r="AA1124" s="89"/>
      <c r="AB1124" s="18"/>
      <c r="AC1124" s="24">
        <v>0</v>
      </c>
      <c r="AD1124" s="24"/>
      <c r="AE1124" s="49">
        <v>0</v>
      </c>
      <c r="AF1124" s="18"/>
      <c r="AG1124" s="18"/>
    </row>
    <row r="1125" spans="1:33" ht="78.75">
      <c r="A1125" s="8" t="s">
        <v>807</v>
      </c>
      <c r="B1125" s="10" t="s">
        <v>2029</v>
      </c>
      <c r="C1125" s="15" t="s">
        <v>2650</v>
      </c>
      <c r="D1125" s="18">
        <v>4</v>
      </c>
      <c r="E1125" s="24">
        <v>0</v>
      </c>
      <c r="F1125" s="24"/>
      <c r="G1125" s="24">
        <v>0.04</v>
      </c>
      <c r="H1125" s="18"/>
      <c r="I1125" s="18"/>
      <c r="J1125" s="18"/>
      <c r="K1125" s="24">
        <v>0</v>
      </c>
      <c r="L1125" s="24"/>
      <c r="M1125" s="50">
        <v>0</v>
      </c>
      <c r="N1125" s="41"/>
      <c r="O1125" s="41"/>
      <c r="P1125" s="18"/>
      <c r="Q1125" s="24">
        <v>0</v>
      </c>
      <c r="R1125" s="24"/>
      <c r="S1125" s="24">
        <v>0</v>
      </c>
      <c r="T1125" s="18"/>
      <c r="U1125" s="18"/>
      <c r="V1125" s="18"/>
      <c r="W1125" s="24">
        <v>0</v>
      </c>
      <c r="X1125" s="24"/>
      <c r="Y1125" s="24">
        <v>0</v>
      </c>
      <c r="Z1125" s="18"/>
      <c r="AA1125" s="89"/>
      <c r="AB1125" s="18"/>
      <c r="AC1125" s="24">
        <v>0</v>
      </c>
      <c r="AD1125" s="24"/>
      <c r="AE1125" s="49">
        <v>0</v>
      </c>
      <c r="AF1125" s="18"/>
      <c r="AG1125" s="18"/>
    </row>
    <row r="1126" spans="1:33" ht="94.5">
      <c r="A1126" s="8" t="s">
        <v>807</v>
      </c>
      <c r="B1126" s="10" t="s">
        <v>2030</v>
      </c>
      <c r="C1126" s="15" t="s">
        <v>2651</v>
      </c>
      <c r="D1126" s="18">
        <v>4</v>
      </c>
      <c r="E1126" s="24">
        <v>0</v>
      </c>
      <c r="F1126" s="24"/>
      <c r="G1126" s="24">
        <v>0.70</v>
      </c>
      <c r="H1126" s="18"/>
      <c r="I1126" s="18"/>
      <c r="J1126" s="18"/>
      <c r="K1126" s="24">
        <v>0</v>
      </c>
      <c r="L1126" s="24"/>
      <c r="M1126" s="50">
        <v>0</v>
      </c>
      <c r="N1126" s="41"/>
      <c r="O1126" s="41"/>
      <c r="P1126" s="18"/>
      <c r="Q1126" s="24">
        <v>0</v>
      </c>
      <c r="R1126" s="24"/>
      <c r="S1126" s="24">
        <v>0</v>
      </c>
      <c r="T1126" s="18"/>
      <c r="U1126" s="18"/>
      <c r="V1126" s="18"/>
      <c r="W1126" s="24">
        <v>0</v>
      </c>
      <c r="X1126" s="24"/>
      <c r="Y1126" s="24">
        <v>0</v>
      </c>
      <c r="Z1126" s="18"/>
      <c r="AA1126" s="89"/>
      <c r="AB1126" s="18"/>
      <c r="AC1126" s="24">
        <v>0</v>
      </c>
      <c r="AD1126" s="24"/>
      <c r="AE1126" s="49">
        <v>0</v>
      </c>
      <c r="AF1126" s="18"/>
      <c r="AG1126" s="18"/>
    </row>
    <row r="1127" spans="1:33" ht="78.75">
      <c r="A1127" s="8" t="s">
        <v>807</v>
      </c>
      <c r="B1127" s="10" t="s">
        <v>2031</v>
      </c>
      <c r="C1127" s="15" t="s">
        <v>2652</v>
      </c>
      <c r="D1127" s="18">
        <v>4</v>
      </c>
      <c r="E1127" s="24">
        <v>0</v>
      </c>
      <c r="F1127" s="24"/>
      <c r="G1127" s="24">
        <v>1.40</v>
      </c>
      <c r="H1127" s="18"/>
      <c r="I1127" s="18"/>
      <c r="J1127" s="18"/>
      <c r="K1127" s="24">
        <v>0</v>
      </c>
      <c r="L1127" s="24"/>
      <c r="M1127" s="50">
        <v>0</v>
      </c>
      <c r="N1127" s="41"/>
      <c r="O1127" s="41"/>
      <c r="P1127" s="18"/>
      <c r="Q1127" s="24">
        <v>0</v>
      </c>
      <c r="R1127" s="24"/>
      <c r="S1127" s="24">
        <v>0</v>
      </c>
      <c r="T1127" s="18"/>
      <c r="U1127" s="18"/>
      <c r="V1127" s="18"/>
      <c r="W1127" s="24">
        <v>0</v>
      </c>
      <c r="X1127" s="24"/>
      <c r="Y1127" s="24">
        <v>0</v>
      </c>
      <c r="Z1127" s="18"/>
      <c r="AA1127" s="89"/>
      <c r="AB1127" s="18"/>
      <c r="AC1127" s="24">
        <v>0</v>
      </c>
      <c r="AD1127" s="24"/>
      <c r="AE1127" s="49">
        <v>0</v>
      </c>
      <c r="AF1127" s="18"/>
      <c r="AG1127" s="18"/>
    </row>
    <row r="1128" spans="1:33" s="40" customFormat="1" ht="63">
      <c r="A1128" s="8" t="s">
        <v>807</v>
      </c>
      <c r="B1128" s="10" t="s">
        <v>2032</v>
      </c>
      <c r="C1128" s="15" t="s">
        <v>2653</v>
      </c>
      <c r="D1128" s="18"/>
      <c r="E1128" s="24">
        <v>0</v>
      </c>
      <c r="F1128" s="24"/>
      <c r="G1128" s="24">
        <v>0</v>
      </c>
      <c r="H1128" s="18"/>
      <c r="I1128" s="18"/>
      <c r="J1128" s="18">
        <v>4</v>
      </c>
      <c r="K1128" s="24">
        <v>0</v>
      </c>
      <c r="L1128" s="24"/>
      <c r="M1128" s="50">
        <v>0</v>
      </c>
      <c r="N1128" s="41"/>
      <c r="O1128" s="41"/>
      <c r="P1128" s="18"/>
      <c r="Q1128" s="24">
        <v>0</v>
      </c>
      <c r="R1128" s="24"/>
      <c r="S1128" s="24">
        <v>0.15</v>
      </c>
      <c r="T1128" s="18"/>
      <c r="U1128" s="18"/>
      <c r="V1128" s="18"/>
      <c r="W1128" s="24">
        <v>0</v>
      </c>
      <c r="X1128" s="24"/>
      <c r="Y1128" s="24">
        <v>0</v>
      </c>
      <c r="Z1128" s="18"/>
      <c r="AA1128" s="89"/>
      <c r="AB1128" s="18"/>
      <c r="AC1128" s="24">
        <v>0</v>
      </c>
      <c r="AD1128" s="24"/>
      <c r="AE1128" s="49">
        <v>0</v>
      </c>
      <c r="AF1128" s="18"/>
      <c r="AG1128" s="18"/>
    </row>
    <row r="1129" spans="1:33" ht="63">
      <c r="A1129" s="8" t="s">
        <v>807</v>
      </c>
      <c r="B1129" s="10" t="s">
        <v>2033</v>
      </c>
      <c r="C1129" s="15" t="s">
        <v>2654</v>
      </c>
      <c r="D1129" s="18"/>
      <c r="E1129" s="24">
        <v>0</v>
      </c>
      <c r="F1129" s="24"/>
      <c r="G1129" s="24">
        <v>0</v>
      </c>
      <c r="H1129" s="18"/>
      <c r="I1129" s="18"/>
      <c r="J1129" s="18">
        <v>4</v>
      </c>
      <c r="K1129" s="24">
        <v>0</v>
      </c>
      <c r="L1129" s="24"/>
      <c r="M1129" s="50">
        <v>0.34</v>
      </c>
      <c r="N1129" s="41"/>
      <c r="O1129" s="41"/>
      <c r="P1129" s="18"/>
      <c r="Q1129" s="24">
        <v>0</v>
      </c>
      <c r="R1129" s="24"/>
      <c r="S1129" s="24">
        <v>0</v>
      </c>
      <c r="T1129" s="18"/>
      <c r="U1129" s="18"/>
      <c r="V1129" s="18"/>
      <c r="W1129" s="24">
        <v>0</v>
      </c>
      <c r="X1129" s="24"/>
      <c r="Y1129" s="24">
        <v>0</v>
      </c>
      <c r="Z1129" s="18"/>
      <c r="AA1129" s="89"/>
      <c r="AB1129" s="18"/>
      <c r="AC1129" s="24">
        <v>0</v>
      </c>
      <c r="AD1129" s="24"/>
      <c r="AE1129" s="49">
        <v>0</v>
      </c>
      <c r="AF1129" s="18"/>
      <c r="AG1129" s="18"/>
    </row>
    <row r="1130" spans="1:33" ht="94.5">
      <c r="A1130" s="8" t="s">
        <v>807</v>
      </c>
      <c r="B1130" s="10" t="s">
        <v>2034</v>
      </c>
      <c r="C1130" s="15" t="s">
        <v>2655</v>
      </c>
      <c r="D1130" s="18"/>
      <c r="E1130" s="24">
        <v>0</v>
      </c>
      <c r="F1130" s="24"/>
      <c r="G1130" s="24">
        <v>0</v>
      </c>
      <c r="H1130" s="18"/>
      <c r="I1130" s="18"/>
      <c r="J1130" s="18">
        <v>4</v>
      </c>
      <c r="K1130" s="24">
        <v>0.5</v>
      </c>
      <c r="L1130" s="24"/>
      <c r="M1130" s="50">
        <v>0.42</v>
      </c>
      <c r="N1130" s="41"/>
      <c r="O1130" s="41"/>
      <c r="P1130" s="18"/>
      <c r="Q1130" s="24">
        <v>0</v>
      </c>
      <c r="R1130" s="24"/>
      <c r="S1130" s="24">
        <v>0</v>
      </c>
      <c r="T1130" s="18"/>
      <c r="U1130" s="18"/>
      <c r="V1130" s="18"/>
      <c r="W1130" s="24">
        <v>0</v>
      </c>
      <c r="X1130" s="24"/>
      <c r="Y1130" s="24">
        <v>0</v>
      </c>
      <c r="Z1130" s="18"/>
      <c r="AA1130" s="89"/>
      <c r="AB1130" s="18"/>
      <c r="AC1130" s="24">
        <v>0</v>
      </c>
      <c r="AD1130" s="24"/>
      <c r="AE1130" s="49">
        <v>0</v>
      </c>
      <c r="AF1130" s="18"/>
      <c r="AG1130" s="18"/>
    </row>
    <row r="1131" spans="1:33" ht="110.25">
      <c r="A1131" s="8" t="s">
        <v>807</v>
      </c>
      <c r="B1131" s="10" t="s">
        <v>135</v>
      </c>
      <c r="C1131" s="15" t="s">
        <v>2656</v>
      </c>
      <c r="D1131" s="18"/>
      <c r="E1131" s="24">
        <v>0</v>
      </c>
      <c r="F1131" s="24"/>
      <c r="G1131" s="24">
        <v>0</v>
      </c>
      <c r="H1131" s="18"/>
      <c r="I1131" s="18"/>
      <c r="J1131" s="18">
        <v>4</v>
      </c>
      <c r="K1131" s="24">
        <v>0</v>
      </c>
      <c r="L1131" s="24"/>
      <c r="M1131" s="50">
        <v>0</v>
      </c>
      <c r="N1131" s="41"/>
      <c r="O1131" s="41"/>
      <c r="P1131" s="18"/>
      <c r="Q1131" s="24">
        <v>0.40</v>
      </c>
      <c r="R1131" s="24"/>
      <c r="S1131" s="24">
        <v>0.15</v>
      </c>
      <c r="T1131" s="18"/>
      <c r="U1131" s="18"/>
      <c r="V1131" s="18"/>
      <c r="W1131" s="24">
        <v>0</v>
      </c>
      <c r="X1131" s="24"/>
      <c r="Y1131" s="24">
        <v>0</v>
      </c>
      <c r="Z1131" s="18"/>
      <c r="AA1131" s="89"/>
      <c r="AB1131" s="18"/>
      <c r="AC1131" s="24">
        <v>0</v>
      </c>
      <c r="AD1131" s="24"/>
      <c r="AE1131" s="49">
        <v>0</v>
      </c>
      <c r="AF1131" s="18"/>
      <c r="AG1131" s="18"/>
    </row>
    <row r="1132" spans="1:33" ht="63">
      <c r="A1132" s="8" t="s">
        <v>807</v>
      </c>
      <c r="B1132" s="10" t="s">
        <v>2035</v>
      </c>
      <c r="C1132" s="15" t="s">
        <v>2036</v>
      </c>
      <c r="D1132" s="18"/>
      <c r="E1132" s="24">
        <v>0</v>
      </c>
      <c r="F1132" s="24"/>
      <c r="G1132" s="24">
        <v>0</v>
      </c>
      <c r="H1132" s="18"/>
      <c r="I1132" s="18"/>
      <c r="J1132" s="18">
        <v>4</v>
      </c>
      <c r="K1132" s="24">
        <v>0</v>
      </c>
      <c r="L1132" s="24"/>
      <c r="M1132" s="50">
        <v>0</v>
      </c>
      <c r="N1132" s="41"/>
      <c r="O1132" s="41"/>
      <c r="P1132" s="18"/>
      <c r="Q1132" s="24">
        <v>0</v>
      </c>
      <c r="R1132" s="24"/>
      <c r="S1132" s="24">
        <v>0.45</v>
      </c>
      <c r="T1132" s="18"/>
      <c r="U1132" s="18"/>
      <c r="V1132" s="18"/>
      <c r="W1132" s="24">
        <v>0</v>
      </c>
      <c r="X1132" s="24"/>
      <c r="Y1132" s="24">
        <v>0</v>
      </c>
      <c r="Z1132" s="18"/>
      <c r="AA1132" s="89"/>
      <c r="AB1132" s="18"/>
      <c r="AC1132" s="24">
        <v>0</v>
      </c>
      <c r="AD1132" s="24"/>
      <c r="AE1132" s="49">
        <v>0</v>
      </c>
      <c r="AF1132" s="18"/>
      <c r="AG1132" s="18"/>
    </row>
    <row r="1133" spans="1:33" ht="78.75">
      <c r="A1133" s="8" t="s">
        <v>807</v>
      </c>
      <c r="B1133" s="10" t="s">
        <v>136</v>
      </c>
      <c r="C1133" s="15" t="s">
        <v>803</v>
      </c>
      <c r="D1133" s="18"/>
      <c r="E1133" s="24">
        <v>0</v>
      </c>
      <c r="F1133" s="24"/>
      <c r="G1133" s="24">
        <v>0</v>
      </c>
      <c r="H1133" s="18"/>
      <c r="I1133" s="18"/>
      <c r="J1133" s="18">
        <v>4</v>
      </c>
      <c r="K1133" s="24">
        <v>0</v>
      </c>
      <c r="L1133" s="24"/>
      <c r="M1133" s="50">
        <v>0</v>
      </c>
      <c r="N1133" s="41"/>
      <c r="O1133" s="41"/>
      <c r="P1133" s="18"/>
      <c r="Q1133" s="24">
        <v>0</v>
      </c>
      <c r="R1133" s="24"/>
      <c r="S1133" s="24">
        <v>0.66</v>
      </c>
      <c r="T1133" s="18"/>
      <c r="U1133" s="18"/>
      <c r="V1133" s="18"/>
      <c r="W1133" s="24">
        <v>0</v>
      </c>
      <c r="X1133" s="24"/>
      <c r="Y1133" s="24">
        <v>0</v>
      </c>
      <c r="Z1133" s="18"/>
      <c r="AA1133" s="89"/>
      <c r="AB1133" s="18"/>
      <c r="AC1133" s="24">
        <v>0</v>
      </c>
      <c r="AD1133" s="24"/>
      <c r="AE1133" s="49">
        <v>0</v>
      </c>
      <c r="AF1133" s="18"/>
      <c r="AG1133" s="18"/>
    </row>
    <row r="1134" spans="1:33" ht="47.25">
      <c r="A1134" s="8" t="s">
        <v>807</v>
      </c>
      <c r="B1134" s="10" t="s">
        <v>2037</v>
      </c>
      <c r="C1134" s="15" t="s">
        <v>2038</v>
      </c>
      <c r="D1134" s="18">
        <v>4</v>
      </c>
      <c r="E1134" s="24">
        <v>0</v>
      </c>
      <c r="F1134" s="24"/>
      <c r="G1134" s="24">
        <v>0.30</v>
      </c>
      <c r="H1134" s="18"/>
      <c r="I1134" s="18"/>
      <c r="J1134" s="18"/>
      <c r="K1134" s="24">
        <v>0</v>
      </c>
      <c r="L1134" s="24"/>
      <c r="M1134" s="50">
        <v>0</v>
      </c>
      <c r="N1134" s="41"/>
      <c r="O1134" s="41"/>
      <c r="P1134" s="18"/>
      <c r="Q1134" s="24">
        <v>0</v>
      </c>
      <c r="R1134" s="24"/>
      <c r="S1134" s="24">
        <v>0</v>
      </c>
      <c r="T1134" s="18"/>
      <c r="U1134" s="18"/>
      <c r="V1134" s="18"/>
      <c r="W1134" s="24">
        <v>0</v>
      </c>
      <c r="X1134" s="24"/>
      <c r="Y1134" s="24">
        <v>0</v>
      </c>
      <c r="Z1134" s="18"/>
      <c r="AA1134" s="89"/>
      <c r="AB1134" s="18"/>
      <c r="AC1134" s="24">
        <v>0</v>
      </c>
      <c r="AD1134" s="24"/>
      <c r="AE1134" s="49">
        <v>0</v>
      </c>
      <c r="AF1134" s="18"/>
      <c r="AG1134" s="18"/>
    </row>
    <row r="1135" spans="1:33" ht="94.5">
      <c r="A1135" s="8" t="s">
        <v>807</v>
      </c>
      <c r="B1135" s="10" t="s">
        <v>2039</v>
      </c>
      <c r="C1135" s="15" t="s">
        <v>2040</v>
      </c>
      <c r="D1135" s="18"/>
      <c r="E1135" s="24">
        <v>0</v>
      </c>
      <c r="F1135" s="24"/>
      <c r="G1135" s="24">
        <v>0</v>
      </c>
      <c r="H1135" s="18"/>
      <c r="I1135" s="18"/>
      <c r="J1135" s="18">
        <v>4</v>
      </c>
      <c r="K1135" s="24">
        <v>0</v>
      </c>
      <c r="L1135" s="24"/>
      <c r="M1135" s="50">
        <v>0</v>
      </c>
      <c r="N1135" s="41"/>
      <c r="O1135" s="41"/>
      <c r="P1135" s="18"/>
      <c r="Q1135" s="24">
        <v>0</v>
      </c>
      <c r="R1135" s="24"/>
      <c r="S1135" s="24">
        <v>1.60</v>
      </c>
      <c r="T1135" s="18"/>
      <c r="U1135" s="18"/>
      <c r="V1135" s="18"/>
      <c r="W1135" s="24">
        <v>0</v>
      </c>
      <c r="X1135" s="24"/>
      <c r="Y1135" s="24">
        <v>0</v>
      </c>
      <c r="Z1135" s="18"/>
      <c r="AA1135" s="89"/>
      <c r="AB1135" s="18"/>
      <c r="AC1135" s="24">
        <v>0</v>
      </c>
      <c r="AD1135" s="24"/>
      <c r="AE1135" s="49">
        <v>0</v>
      </c>
      <c r="AF1135" s="18"/>
      <c r="AG1135" s="18"/>
    </row>
    <row r="1136" spans="1:33" ht="63">
      <c r="A1136" s="8" t="s">
        <v>807</v>
      </c>
      <c r="B1136" s="10" t="s">
        <v>2041</v>
      </c>
      <c r="C1136" s="15" t="s">
        <v>2657</v>
      </c>
      <c r="D1136" s="18">
        <v>4</v>
      </c>
      <c r="E1136" s="24">
        <v>0.5</v>
      </c>
      <c r="F1136" s="24"/>
      <c r="G1136" s="24">
        <v>1.40</v>
      </c>
      <c r="H1136" s="18"/>
      <c r="I1136" s="18"/>
      <c r="J1136" s="18"/>
      <c r="K1136" s="24">
        <v>0</v>
      </c>
      <c r="L1136" s="24"/>
      <c r="M1136" s="50">
        <v>0</v>
      </c>
      <c r="N1136" s="41"/>
      <c r="O1136" s="41"/>
      <c r="P1136" s="18"/>
      <c r="Q1136" s="24">
        <v>0</v>
      </c>
      <c r="R1136" s="24"/>
      <c r="S1136" s="24">
        <v>0</v>
      </c>
      <c r="T1136" s="18"/>
      <c r="U1136" s="18"/>
      <c r="V1136" s="18"/>
      <c r="W1136" s="24">
        <v>0</v>
      </c>
      <c r="X1136" s="24"/>
      <c r="Y1136" s="24">
        <v>0</v>
      </c>
      <c r="Z1136" s="18"/>
      <c r="AA1136" s="89"/>
      <c r="AB1136" s="18"/>
      <c r="AC1136" s="24">
        <v>0</v>
      </c>
      <c r="AD1136" s="24"/>
      <c r="AE1136" s="49">
        <v>0</v>
      </c>
      <c r="AF1136" s="18"/>
      <c r="AG1136" s="18"/>
    </row>
    <row r="1137" spans="1:33" ht="78.75">
      <c r="A1137" s="8" t="s">
        <v>807</v>
      </c>
      <c r="B1137" s="10" t="s">
        <v>239</v>
      </c>
      <c r="C1137" s="15" t="s">
        <v>2658</v>
      </c>
      <c r="D1137" s="18"/>
      <c r="E1137" s="24">
        <v>0</v>
      </c>
      <c r="F1137" s="24"/>
      <c r="G1137" s="24">
        <v>0</v>
      </c>
      <c r="H1137" s="18"/>
      <c r="I1137" s="18"/>
      <c r="J1137" s="18">
        <v>4</v>
      </c>
      <c r="K1137" s="24">
        <v>0</v>
      </c>
      <c r="L1137" s="24"/>
      <c r="M1137" s="50">
        <v>0</v>
      </c>
      <c r="N1137" s="41"/>
      <c r="O1137" s="41"/>
      <c r="P1137" s="18"/>
      <c r="Q1137" s="24">
        <v>0</v>
      </c>
      <c r="R1137" s="24"/>
      <c r="S1137" s="24">
        <v>1.80</v>
      </c>
      <c r="T1137" s="18"/>
      <c r="U1137" s="18"/>
      <c r="V1137" s="18"/>
      <c r="W1137" s="24">
        <v>0</v>
      </c>
      <c r="X1137" s="24"/>
      <c r="Y1137" s="24">
        <v>0</v>
      </c>
      <c r="Z1137" s="18"/>
      <c r="AA1137" s="89"/>
      <c r="AB1137" s="18"/>
      <c r="AC1137" s="24">
        <v>0</v>
      </c>
      <c r="AD1137" s="24"/>
      <c r="AE1137" s="49">
        <v>0</v>
      </c>
      <c r="AF1137" s="18"/>
      <c r="AG1137" s="18"/>
    </row>
    <row r="1138" spans="1:33" ht="78.75">
      <c r="A1138" s="8" t="s">
        <v>807</v>
      </c>
      <c r="B1138" s="10" t="s">
        <v>2042</v>
      </c>
      <c r="C1138" s="15" t="s">
        <v>2659</v>
      </c>
      <c r="D1138" s="18"/>
      <c r="E1138" s="24">
        <v>0</v>
      </c>
      <c r="F1138" s="24"/>
      <c r="G1138" s="24">
        <v>0</v>
      </c>
      <c r="H1138" s="18"/>
      <c r="I1138" s="18"/>
      <c r="J1138" s="18">
        <v>4</v>
      </c>
      <c r="K1138" s="24">
        <v>0</v>
      </c>
      <c r="L1138" s="24"/>
      <c r="M1138" s="50">
        <v>2.75</v>
      </c>
      <c r="N1138" s="41"/>
      <c r="O1138" s="41"/>
      <c r="P1138" s="18"/>
      <c r="Q1138" s="24">
        <v>0</v>
      </c>
      <c r="R1138" s="24"/>
      <c r="S1138" s="24">
        <v>0</v>
      </c>
      <c r="T1138" s="18"/>
      <c r="U1138" s="18"/>
      <c r="V1138" s="18"/>
      <c r="W1138" s="24">
        <v>0</v>
      </c>
      <c r="X1138" s="24"/>
      <c r="Y1138" s="24">
        <v>0</v>
      </c>
      <c r="Z1138" s="18"/>
      <c r="AA1138" s="89"/>
      <c r="AB1138" s="18"/>
      <c r="AC1138" s="24">
        <v>0</v>
      </c>
      <c r="AD1138" s="24"/>
      <c r="AE1138" s="49">
        <v>0</v>
      </c>
      <c r="AF1138" s="18"/>
      <c r="AG1138" s="18"/>
    </row>
    <row r="1139" spans="1:33" ht="94.5">
      <c r="A1139" s="8" t="s">
        <v>807</v>
      </c>
      <c r="B1139" s="10" t="s">
        <v>2043</v>
      </c>
      <c r="C1139" s="15" t="s">
        <v>2660</v>
      </c>
      <c r="D1139" s="18"/>
      <c r="E1139" s="24">
        <v>0</v>
      </c>
      <c r="F1139" s="24"/>
      <c r="G1139" s="24">
        <v>0</v>
      </c>
      <c r="H1139" s="18"/>
      <c r="I1139" s="18"/>
      <c r="J1139" s="18">
        <v>4</v>
      </c>
      <c r="K1139" s="24">
        <v>0</v>
      </c>
      <c r="L1139" s="24"/>
      <c r="M1139" s="50">
        <v>10.36</v>
      </c>
      <c r="N1139" s="41"/>
      <c r="O1139" s="41"/>
      <c r="P1139" s="18"/>
      <c r="Q1139" s="24">
        <v>0</v>
      </c>
      <c r="R1139" s="24"/>
      <c r="S1139" s="24">
        <v>0</v>
      </c>
      <c r="T1139" s="18"/>
      <c r="U1139" s="18"/>
      <c r="V1139" s="18"/>
      <c r="W1139" s="24">
        <v>0</v>
      </c>
      <c r="X1139" s="24"/>
      <c r="Y1139" s="24">
        <v>0</v>
      </c>
      <c r="Z1139" s="18"/>
      <c r="AA1139" s="89"/>
      <c r="AB1139" s="18"/>
      <c r="AC1139" s="24">
        <v>0</v>
      </c>
      <c r="AD1139" s="24"/>
      <c r="AE1139" s="49">
        <v>0</v>
      </c>
      <c r="AF1139" s="18"/>
      <c r="AG1139" s="18"/>
    </row>
    <row r="1140" spans="1:33" ht="126">
      <c r="A1140" s="8" t="s">
        <v>807</v>
      </c>
      <c r="B1140" s="10" t="s">
        <v>2044</v>
      </c>
      <c r="C1140" s="15" t="s">
        <v>2661</v>
      </c>
      <c r="D1140" s="18"/>
      <c r="E1140" s="24">
        <v>0</v>
      </c>
      <c r="F1140" s="24"/>
      <c r="G1140" s="24">
        <v>0</v>
      </c>
      <c r="H1140" s="18"/>
      <c r="I1140" s="18"/>
      <c r="J1140" s="18"/>
      <c r="K1140" s="24">
        <v>0</v>
      </c>
      <c r="L1140" s="24"/>
      <c r="M1140" s="50">
        <v>0</v>
      </c>
      <c r="N1140" s="41"/>
      <c r="O1140" s="41"/>
      <c r="P1140" s="18"/>
      <c r="Q1140" s="24">
        <v>0</v>
      </c>
      <c r="R1140" s="24"/>
      <c r="S1140" s="24">
        <v>0</v>
      </c>
      <c r="T1140" s="18"/>
      <c r="U1140" s="18"/>
      <c r="V1140" s="18"/>
      <c r="W1140" s="24">
        <v>0</v>
      </c>
      <c r="X1140" s="24"/>
      <c r="Y1140" s="24">
        <v>0</v>
      </c>
      <c r="Z1140" s="18"/>
      <c r="AA1140" s="89"/>
      <c r="AB1140" s="18"/>
      <c r="AC1140" s="24">
        <v>0</v>
      </c>
      <c r="AD1140" s="24"/>
      <c r="AE1140" s="49">
        <v>0</v>
      </c>
      <c r="AF1140" s="18"/>
      <c r="AG1140" s="18"/>
    </row>
    <row r="1141" spans="1:33" ht="110.25">
      <c r="A1141" s="8" t="s">
        <v>807</v>
      </c>
      <c r="B1141" s="10" t="s">
        <v>2045</v>
      </c>
      <c r="C1141" s="15" t="s">
        <v>2662</v>
      </c>
      <c r="D1141" s="18"/>
      <c r="E1141" s="24">
        <v>0</v>
      </c>
      <c r="F1141" s="24"/>
      <c r="G1141" s="24">
        <v>0</v>
      </c>
      <c r="H1141" s="18"/>
      <c r="I1141" s="18"/>
      <c r="J1141" s="18">
        <v>4</v>
      </c>
      <c r="K1141" s="24">
        <v>0</v>
      </c>
      <c r="L1141" s="24"/>
      <c r="M1141" s="50">
        <v>0</v>
      </c>
      <c r="N1141" s="41"/>
      <c r="O1141" s="41"/>
      <c r="P1141" s="18"/>
      <c r="Q1141" s="24">
        <v>0</v>
      </c>
      <c r="R1141" s="24"/>
      <c r="S1141" s="24">
        <v>0.95</v>
      </c>
      <c r="T1141" s="18"/>
      <c r="U1141" s="18"/>
      <c r="V1141" s="18"/>
      <c r="W1141" s="24">
        <v>0</v>
      </c>
      <c r="X1141" s="24"/>
      <c r="Y1141" s="24">
        <v>0</v>
      </c>
      <c r="Z1141" s="18"/>
      <c r="AA1141" s="89"/>
      <c r="AB1141" s="18"/>
      <c r="AC1141" s="24">
        <v>0</v>
      </c>
      <c r="AD1141" s="24"/>
      <c r="AE1141" s="49">
        <v>0</v>
      </c>
      <c r="AF1141" s="18"/>
      <c r="AG1141" s="18"/>
    </row>
    <row r="1142" spans="1:33" ht="78.75">
      <c r="A1142" s="8" t="s">
        <v>807</v>
      </c>
      <c r="B1142" s="10" t="s">
        <v>2046</v>
      </c>
      <c r="C1142" s="15" t="s">
        <v>2047</v>
      </c>
      <c r="D1142" s="18">
        <v>4</v>
      </c>
      <c r="E1142" s="24">
        <v>0</v>
      </c>
      <c r="F1142" s="24"/>
      <c r="G1142" s="24">
        <v>1.9279999999999999</v>
      </c>
      <c r="H1142" s="18"/>
      <c r="I1142" s="18"/>
      <c r="J1142" s="18"/>
      <c r="K1142" s="24">
        <v>0</v>
      </c>
      <c r="L1142" s="24"/>
      <c r="M1142" s="50">
        <v>0</v>
      </c>
      <c r="N1142" s="41"/>
      <c r="O1142" s="41"/>
      <c r="P1142" s="18"/>
      <c r="Q1142" s="24">
        <v>0</v>
      </c>
      <c r="R1142" s="24"/>
      <c r="S1142" s="24">
        <v>0</v>
      </c>
      <c r="T1142" s="18"/>
      <c r="U1142" s="18"/>
      <c r="V1142" s="18"/>
      <c r="W1142" s="24">
        <v>0</v>
      </c>
      <c r="X1142" s="24"/>
      <c r="Y1142" s="24">
        <v>0</v>
      </c>
      <c r="Z1142" s="18"/>
      <c r="AA1142" s="89"/>
      <c r="AB1142" s="18"/>
      <c r="AC1142" s="24">
        <v>0</v>
      </c>
      <c r="AD1142" s="24"/>
      <c r="AE1142" s="49">
        <v>0</v>
      </c>
      <c r="AF1142" s="18"/>
      <c r="AG1142" s="18"/>
    </row>
    <row r="1143" spans="1:33" ht="110.25">
      <c r="A1143" s="8" t="s">
        <v>807</v>
      </c>
      <c r="B1143" s="10" t="s">
        <v>2048</v>
      </c>
      <c r="C1143" s="15" t="s">
        <v>2049</v>
      </c>
      <c r="D1143" s="18">
        <v>4</v>
      </c>
      <c r="E1143" s="24">
        <v>0</v>
      </c>
      <c r="F1143" s="24"/>
      <c r="G1143" s="24">
        <v>0.60</v>
      </c>
      <c r="H1143" s="18"/>
      <c r="I1143" s="18"/>
      <c r="J1143" s="18"/>
      <c r="K1143" s="24">
        <v>0</v>
      </c>
      <c r="L1143" s="24"/>
      <c r="M1143" s="50">
        <v>0</v>
      </c>
      <c r="N1143" s="41"/>
      <c r="O1143" s="41"/>
      <c r="P1143" s="18"/>
      <c r="Q1143" s="24">
        <v>0</v>
      </c>
      <c r="R1143" s="24"/>
      <c r="S1143" s="24">
        <v>0</v>
      </c>
      <c r="T1143" s="18"/>
      <c r="U1143" s="18"/>
      <c r="V1143" s="18"/>
      <c r="W1143" s="24">
        <v>0</v>
      </c>
      <c r="X1143" s="24"/>
      <c r="Y1143" s="24">
        <v>0</v>
      </c>
      <c r="Z1143" s="18"/>
      <c r="AA1143" s="89"/>
      <c r="AB1143" s="18"/>
      <c r="AC1143" s="24">
        <v>0</v>
      </c>
      <c r="AD1143" s="24"/>
      <c r="AE1143" s="49">
        <v>0</v>
      </c>
      <c r="AF1143" s="18"/>
      <c r="AG1143" s="18"/>
    </row>
    <row r="1144" spans="1:33" ht="63">
      <c r="A1144" s="8" t="s">
        <v>807</v>
      </c>
      <c r="B1144" s="10" t="s">
        <v>243</v>
      </c>
      <c r="C1144" s="15" t="s">
        <v>2663</v>
      </c>
      <c r="D1144" s="18"/>
      <c r="E1144" s="24">
        <v>0</v>
      </c>
      <c r="F1144" s="24"/>
      <c r="G1144" s="24">
        <v>0</v>
      </c>
      <c r="H1144" s="18"/>
      <c r="I1144" s="18"/>
      <c r="J1144" s="18">
        <v>4</v>
      </c>
      <c r="K1144" s="24">
        <v>0</v>
      </c>
      <c r="L1144" s="24"/>
      <c r="M1144" s="50">
        <v>0.20</v>
      </c>
      <c r="N1144" s="41"/>
      <c r="O1144" s="41"/>
      <c r="P1144" s="18"/>
      <c r="Q1144" s="24">
        <v>0</v>
      </c>
      <c r="R1144" s="24"/>
      <c r="S1144" s="24">
        <v>0</v>
      </c>
      <c r="T1144" s="18"/>
      <c r="U1144" s="18"/>
      <c r="V1144" s="18"/>
      <c r="W1144" s="24">
        <v>0</v>
      </c>
      <c r="X1144" s="24"/>
      <c r="Y1144" s="24">
        <v>0</v>
      </c>
      <c r="Z1144" s="18"/>
      <c r="AA1144" s="89"/>
      <c r="AB1144" s="18"/>
      <c r="AC1144" s="24">
        <v>0</v>
      </c>
      <c r="AD1144" s="24"/>
      <c r="AE1144" s="49">
        <v>0</v>
      </c>
      <c r="AF1144" s="18"/>
      <c r="AG1144" s="18"/>
    </row>
    <row r="1145" spans="1:33" ht="78.75">
      <c r="A1145" s="8" t="s">
        <v>807</v>
      </c>
      <c r="B1145" s="10" t="s">
        <v>2050</v>
      </c>
      <c r="C1145" s="15" t="s">
        <v>2051</v>
      </c>
      <c r="D1145" s="18"/>
      <c r="E1145" s="24">
        <v>0</v>
      </c>
      <c r="F1145" s="24"/>
      <c r="G1145" s="24">
        <v>0</v>
      </c>
      <c r="H1145" s="18"/>
      <c r="I1145" s="18"/>
      <c r="J1145" s="18">
        <v>4</v>
      </c>
      <c r="K1145" s="24">
        <v>2</v>
      </c>
      <c r="L1145" s="24"/>
      <c r="M1145" s="50">
        <v>3</v>
      </c>
      <c r="N1145" s="41"/>
      <c r="O1145" s="41"/>
      <c r="P1145" s="18"/>
      <c r="Q1145" s="24">
        <v>0</v>
      </c>
      <c r="R1145" s="24"/>
      <c r="S1145" s="24">
        <v>0</v>
      </c>
      <c r="T1145" s="18"/>
      <c r="U1145" s="18"/>
      <c r="V1145" s="18"/>
      <c r="W1145" s="24">
        <v>0</v>
      </c>
      <c r="X1145" s="24"/>
      <c r="Y1145" s="24">
        <v>0</v>
      </c>
      <c r="Z1145" s="18"/>
      <c r="AA1145" s="89"/>
      <c r="AB1145" s="18"/>
      <c r="AC1145" s="24">
        <v>0</v>
      </c>
      <c r="AD1145" s="24"/>
      <c r="AE1145" s="49">
        <v>0</v>
      </c>
      <c r="AF1145" s="18"/>
      <c r="AG1145" s="18"/>
    </row>
    <row r="1146" spans="1:33" ht="63">
      <c r="A1146" s="8" t="s">
        <v>807</v>
      </c>
      <c r="B1146" s="10" t="s">
        <v>2052</v>
      </c>
      <c r="C1146" s="15" t="s">
        <v>2664</v>
      </c>
      <c r="D1146" s="18"/>
      <c r="E1146" s="24">
        <v>0</v>
      </c>
      <c r="F1146" s="24"/>
      <c r="G1146" s="24">
        <v>0</v>
      </c>
      <c r="H1146" s="18"/>
      <c r="I1146" s="18"/>
      <c r="J1146" s="18">
        <v>4</v>
      </c>
      <c r="K1146" s="24">
        <v>0</v>
      </c>
      <c r="L1146" s="24"/>
      <c r="M1146" s="50">
        <v>0.28000000000000003</v>
      </c>
      <c r="N1146" s="41"/>
      <c r="O1146" s="41"/>
      <c r="P1146" s="18"/>
      <c r="Q1146" s="24">
        <v>0</v>
      </c>
      <c r="R1146" s="24"/>
      <c r="S1146" s="24">
        <v>0</v>
      </c>
      <c r="T1146" s="18"/>
      <c r="U1146" s="18"/>
      <c r="V1146" s="18"/>
      <c r="W1146" s="24">
        <v>0</v>
      </c>
      <c r="X1146" s="24"/>
      <c r="Y1146" s="24">
        <v>0</v>
      </c>
      <c r="Z1146" s="18"/>
      <c r="AA1146" s="89"/>
      <c r="AB1146" s="18"/>
      <c r="AC1146" s="24">
        <v>0</v>
      </c>
      <c r="AD1146" s="24"/>
      <c r="AE1146" s="49">
        <v>0</v>
      </c>
      <c r="AF1146" s="18"/>
      <c r="AG1146" s="18"/>
    </row>
    <row r="1147" spans="1:33" ht="78.75">
      <c r="A1147" s="8" t="s">
        <v>807</v>
      </c>
      <c r="B1147" s="10" t="s">
        <v>2053</v>
      </c>
      <c r="C1147" s="15" t="s">
        <v>2665</v>
      </c>
      <c r="D1147" s="18">
        <v>4</v>
      </c>
      <c r="E1147" s="24">
        <v>0</v>
      </c>
      <c r="F1147" s="24"/>
      <c r="G1147" s="24">
        <v>0.74</v>
      </c>
      <c r="H1147" s="18"/>
      <c r="I1147" s="18"/>
      <c r="J1147" s="18"/>
      <c r="K1147" s="24">
        <v>0</v>
      </c>
      <c r="L1147" s="24"/>
      <c r="M1147" s="50">
        <v>0</v>
      </c>
      <c r="N1147" s="41"/>
      <c r="O1147" s="41"/>
      <c r="P1147" s="18"/>
      <c r="Q1147" s="24">
        <v>0</v>
      </c>
      <c r="R1147" s="24"/>
      <c r="S1147" s="24">
        <v>0</v>
      </c>
      <c r="T1147" s="18"/>
      <c r="U1147" s="18"/>
      <c r="V1147" s="18"/>
      <c r="W1147" s="24">
        <v>0</v>
      </c>
      <c r="X1147" s="24"/>
      <c r="Y1147" s="24">
        <v>0</v>
      </c>
      <c r="Z1147" s="18"/>
      <c r="AA1147" s="89"/>
      <c r="AB1147" s="18"/>
      <c r="AC1147" s="24">
        <v>0</v>
      </c>
      <c r="AD1147" s="24"/>
      <c r="AE1147" s="49">
        <v>0</v>
      </c>
      <c r="AF1147" s="18"/>
      <c r="AG1147" s="18"/>
    </row>
    <row r="1148" spans="1:33" ht="78.75">
      <c r="A1148" s="8" t="s">
        <v>807</v>
      </c>
      <c r="B1148" s="10" t="s">
        <v>2054</v>
      </c>
      <c r="C1148" s="15" t="s">
        <v>2055</v>
      </c>
      <c r="D1148" s="18"/>
      <c r="E1148" s="24">
        <v>0</v>
      </c>
      <c r="F1148" s="24"/>
      <c r="G1148" s="24">
        <v>0</v>
      </c>
      <c r="H1148" s="18"/>
      <c r="I1148" s="18"/>
      <c r="J1148" s="18">
        <v>4</v>
      </c>
      <c r="K1148" s="24">
        <v>1.26</v>
      </c>
      <c r="L1148" s="24"/>
      <c r="M1148" s="50">
        <v>0.70</v>
      </c>
      <c r="N1148" s="41"/>
      <c r="O1148" s="41"/>
      <c r="P1148" s="18"/>
      <c r="Q1148" s="24">
        <v>0</v>
      </c>
      <c r="R1148" s="24"/>
      <c r="S1148" s="24">
        <v>0</v>
      </c>
      <c r="T1148" s="18"/>
      <c r="U1148" s="18"/>
      <c r="V1148" s="18"/>
      <c r="W1148" s="24">
        <v>0</v>
      </c>
      <c r="X1148" s="24"/>
      <c r="Y1148" s="24">
        <v>0</v>
      </c>
      <c r="Z1148" s="18"/>
      <c r="AA1148" s="89"/>
      <c r="AB1148" s="18"/>
      <c r="AC1148" s="24">
        <v>0</v>
      </c>
      <c r="AD1148" s="24"/>
      <c r="AE1148" s="49">
        <v>0</v>
      </c>
      <c r="AF1148" s="18"/>
      <c r="AG1148" s="18"/>
    </row>
    <row r="1149" spans="1:33" ht="141.75">
      <c r="A1149" s="8" t="s">
        <v>807</v>
      </c>
      <c r="B1149" s="10" t="s">
        <v>2056</v>
      </c>
      <c r="C1149" s="15" t="s">
        <v>2057</v>
      </c>
      <c r="D1149" s="18"/>
      <c r="E1149" s="24">
        <v>0</v>
      </c>
      <c r="F1149" s="24"/>
      <c r="G1149" s="24">
        <v>0</v>
      </c>
      <c r="H1149" s="18"/>
      <c r="I1149" s="18"/>
      <c r="J1149" s="18">
        <v>4</v>
      </c>
      <c r="K1149" s="24">
        <v>0</v>
      </c>
      <c r="L1149" s="24"/>
      <c r="M1149" s="50">
        <v>0</v>
      </c>
      <c r="N1149" s="41"/>
      <c r="O1149" s="41"/>
      <c r="P1149" s="18"/>
      <c r="Q1149" s="24">
        <v>0</v>
      </c>
      <c r="R1149" s="24"/>
      <c r="S1149" s="24">
        <v>0.20</v>
      </c>
      <c r="T1149" s="18"/>
      <c r="U1149" s="18"/>
      <c r="V1149" s="18"/>
      <c r="W1149" s="24">
        <v>0</v>
      </c>
      <c r="X1149" s="24"/>
      <c r="Y1149" s="24">
        <v>0</v>
      </c>
      <c r="Z1149" s="18"/>
      <c r="AA1149" s="89"/>
      <c r="AB1149" s="18"/>
      <c r="AC1149" s="24">
        <v>0</v>
      </c>
      <c r="AD1149" s="24"/>
      <c r="AE1149" s="49">
        <v>0</v>
      </c>
      <c r="AF1149" s="18"/>
      <c r="AG1149" s="18"/>
    </row>
    <row r="1150" spans="1:33" ht="94.5">
      <c r="A1150" s="8" t="s">
        <v>807</v>
      </c>
      <c r="B1150" s="10" t="s">
        <v>2058</v>
      </c>
      <c r="C1150" s="15" t="s">
        <v>2059</v>
      </c>
      <c r="D1150" s="18">
        <v>4</v>
      </c>
      <c r="E1150" s="24">
        <v>0</v>
      </c>
      <c r="F1150" s="24"/>
      <c r="G1150" s="24">
        <v>12.154</v>
      </c>
      <c r="H1150" s="18"/>
      <c r="I1150" s="18"/>
      <c r="J1150" s="18"/>
      <c r="K1150" s="24">
        <v>0</v>
      </c>
      <c r="L1150" s="24"/>
      <c r="M1150" s="50">
        <v>0</v>
      </c>
      <c r="N1150" s="41"/>
      <c r="O1150" s="41"/>
      <c r="P1150" s="18"/>
      <c r="Q1150" s="24">
        <v>0</v>
      </c>
      <c r="R1150" s="24"/>
      <c r="S1150" s="24">
        <v>0</v>
      </c>
      <c r="T1150" s="18"/>
      <c r="U1150" s="18"/>
      <c r="V1150" s="18"/>
      <c r="W1150" s="24">
        <v>0</v>
      </c>
      <c r="X1150" s="24"/>
      <c r="Y1150" s="24">
        <v>0</v>
      </c>
      <c r="Z1150" s="18"/>
      <c r="AA1150" s="89"/>
      <c r="AB1150" s="18"/>
      <c r="AC1150" s="24">
        <v>0</v>
      </c>
      <c r="AD1150" s="24"/>
      <c r="AE1150" s="49">
        <v>0</v>
      </c>
      <c r="AF1150" s="18"/>
      <c r="AG1150" s="18"/>
    </row>
    <row r="1151" spans="1:33" ht="78.75">
      <c r="A1151" s="8" t="s">
        <v>807</v>
      </c>
      <c r="B1151" s="10" t="s">
        <v>2060</v>
      </c>
      <c r="C1151" s="15" t="s">
        <v>2666</v>
      </c>
      <c r="D1151" s="18">
        <v>4</v>
      </c>
      <c r="E1151" s="24">
        <v>0.80</v>
      </c>
      <c r="F1151" s="24"/>
      <c r="G1151" s="24">
        <v>0.40</v>
      </c>
      <c r="H1151" s="18"/>
      <c r="I1151" s="18"/>
      <c r="J1151" s="18"/>
      <c r="K1151" s="24">
        <v>0</v>
      </c>
      <c r="L1151" s="24"/>
      <c r="M1151" s="50">
        <v>0</v>
      </c>
      <c r="N1151" s="41"/>
      <c r="O1151" s="41"/>
      <c r="P1151" s="18"/>
      <c r="Q1151" s="24">
        <v>0</v>
      </c>
      <c r="R1151" s="24"/>
      <c r="S1151" s="24">
        <v>0</v>
      </c>
      <c r="T1151" s="18"/>
      <c r="U1151" s="18"/>
      <c r="V1151" s="18"/>
      <c r="W1151" s="24">
        <v>0</v>
      </c>
      <c r="X1151" s="24"/>
      <c r="Y1151" s="24">
        <v>0</v>
      </c>
      <c r="Z1151" s="18"/>
      <c r="AA1151" s="89"/>
      <c r="AB1151" s="18"/>
      <c r="AC1151" s="24">
        <v>0</v>
      </c>
      <c r="AD1151" s="24"/>
      <c r="AE1151" s="49">
        <v>0</v>
      </c>
      <c r="AF1151" s="18"/>
      <c r="AG1151" s="18"/>
    </row>
    <row r="1152" spans="1:33" ht="78.75">
      <c r="A1152" s="8" t="s">
        <v>807</v>
      </c>
      <c r="B1152" s="10" t="s">
        <v>2061</v>
      </c>
      <c r="C1152" s="15" t="s">
        <v>2667</v>
      </c>
      <c r="D1152" s="18"/>
      <c r="E1152" s="24">
        <v>0</v>
      </c>
      <c r="F1152" s="24"/>
      <c r="G1152" s="24">
        <v>0</v>
      </c>
      <c r="H1152" s="18"/>
      <c r="I1152" s="18"/>
      <c r="J1152" s="18">
        <v>4</v>
      </c>
      <c r="K1152" s="24">
        <v>0</v>
      </c>
      <c r="L1152" s="24"/>
      <c r="M1152" s="50">
        <v>1.20</v>
      </c>
      <c r="N1152" s="41"/>
      <c r="O1152" s="41"/>
      <c r="P1152" s="18"/>
      <c r="Q1152" s="24">
        <v>0</v>
      </c>
      <c r="R1152" s="24"/>
      <c r="S1152" s="24">
        <v>0</v>
      </c>
      <c r="T1152" s="18"/>
      <c r="U1152" s="18"/>
      <c r="V1152" s="18"/>
      <c r="W1152" s="24">
        <v>0</v>
      </c>
      <c r="X1152" s="24"/>
      <c r="Y1152" s="24">
        <v>0</v>
      </c>
      <c r="Z1152" s="18"/>
      <c r="AA1152" s="89"/>
      <c r="AB1152" s="18"/>
      <c r="AC1152" s="24">
        <v>0</v>
      </c>
      <c r="AD1152" s="24"/>
      <c r="AE1152" s="49">
        <v>0</v>
      </c>
      <c r="AF1152" s="18"/>
      <c r="AG1152" s="18"/>
    </row>
    <row r="1153" spans="1:33" ht="47.25">
      <c r="A1153" s="8" t="s">
        <v>807</v>
      </c>
      <c r="B1153" s="10" t="s">
        <v>2062</v>
      </c>
      <c r="C1153" s="15" t="s">
        <v>2063</v>
      </c>
      <c r="D1153" s="18">
        <v>4</v>
      </c>
      <c r="E1153" s="24">
        <v>0</v>
      </c>
      <c r="F1153" s="24"/>
      <c r="G1153" s="24">
        <v>0.20</v>
      </c>
      <c r="H1153" s="18"/>
      <c r="I1153" s="18"/>
      <c r="J1153" s="18"/>
      <c r="K1153" s="24">
        <v>0</v>
      </c>
      <c r="L1153" s="24"/>
      <c r="M1153" s="50">
        <v>0</v>
      </c>
      <c r="N1153" s="41"/>
      <c r="O1153" s="41"/>
      <c r="P1153" s="18"/>
      <c r="Q1153" s="24">
        <v>0</v>
      </c>
      <c r="R1153" s="24"/>
      <c r="S1153" s="24">
        <v>0</v>
      </c>
      <c r="T1153" s="18"/>
      <c r="U1153" s="18"/>
      <c r="V1153" s="18"/>
      <c r="W1153" s="24">
        <v>0</v>
      </c>
      <c r="X1153" s="24"/>
      <c r="Y1153" s="24">
        <v>0</v>
      </c>
      <c r="Z1153" s="18"/>
      <c r="AA1153" s="89"/>
      <c r="AB1153" s="18"/>
      <c r="AC1153" s="24">
        <v>0</v>
      </c>
      <c r="AD1153" s="24"/>
      <c r="AE1153" s="49">
        <v>0</v>
      </c>
      <c r="AF1153" s="18"/>
      <c r="AG1153" s="18"/>
    </row>
    <row r="1154" spans="1:33" ht="63">
      <c r="A1154" s="8" t="s">
        <v>807</v>
      </c>
      <c r="B1154" s="10" t="s">
        <v>238</v>
      </c>
      <c r="C1154" s="15" t="s">
        <v>2668</v>
      </c>
      <c r="D1154" s="18"/>
      <c r="E1154" s="24">
        <v>0</v>
      </c>
      <c r="F1154" s="24"/>
      <c r="G1154" s="24">
        <v>0</v>
      </c>
      <c r="H1154" s="18"/>
      <c r="I1154" s="18"/>
      <c r="J1154" s="18">
        <v>4</v>
      </c>
      <c r="K1154" s="24">
        <v>0.25</v>
      </c>
      <c r="L1154" s="24"/>
      <c r="M1154" s="50">
        <v>0.40</v>
      </c>
      <c r="N1154" s="41"/>
      <c r="O1154" s="41"/>
      <c r="P1154" s="18"/>
      <c r="Q1154" s="24">
        <v>0</v>
      </c>
      <c r="R1154" s="24"/>
      <c r="S1154" s="24">
        <v>0</v>
      </c>
      <c r="T1154" s="18"/>
      <c r="U1154" s="18"/>
      <c r="V1154" s="18"/>
      <c r="W1154" s="24">
        <v>0</v>
      </c>
      <c r="X1154" s="24"/>
      <c r="Y1154" s="24">
        <v>0</v>
      </c>
      <c r="Z1154" s="18"/>
      <c r="AA1154" s="89"/>
      <c r="AB1154" s="18"/>
      <c r="AC1154" s="24">
        <v>0</v>
      </c>
      <c r="AD1154" s="24"/>
      <c r="AE1154" s="49">
        <v>0</v>
      </c>
      <c r="AF1154" s="18"/>
      <c r="AG1154" s="18"/>
    </row>
    <row r="1155" spans="1:33" ht="63">
      <c r="A1155" s="8" t="s">
        <v>807</v>
      </c>
      <c r="B1155" s="10" t="s">
        <v>2064</v>
      </c>
      <c r="C1155" s="15" t="s">
        <v>2065</v>
      </c>
      <c r="D1155" s="18"/>
      <c r="E1155" s="24">
        <v>0</v>
      </c>
      <c r="F1155" s="24"/>
      <c r="G1155" s="24">
        <v>0</v>
      </c>
      <c r="H1155" s="18"/>
      <c r="I1155" s="18"/>
      <c r="J1155" s="18">
        <v>4</v>
      </c>
      <c r="K1155" s="24">
        <v>0</v>
      </c>
      <c r="L1155" s="24"/>
      <c r="M1155" s="50">
        <v>2.80</v>
      </c>
      <c r="N1155" s="41"/>
      <c r="O1155" s="41"/>
      <c r="P1155" s="18"/>
      <c r="Q1155" s="24">
        <v>0</v>
      </c>
      <c r="R1155" s="24"/>
      <c r="S1155" s="24">
        <v>0</v>
      </c>
      <c r="T1155" s="18"/>
      <c r="U1155" s="18"/>
      <c r="V1155" s="18"/>
      <c r="W1155" s="24">
        <v>0</v>
      </c>
      <c r="X1155" s="24"/>
      <c r="Y1155" s="24">
        <v>0</v>
      </c>
      <c r="Z1155" s="18"/>
      <c r="AA1155" s="89"/>
      <c r="AB1155" s="18"/>
      <c r="AC1155" s="24">
        <v>0</v>
      </c>
      <c r="AD1155" s="24"/>
      <c r="AE1155" s="49">
        <v>0</v>
      </c>
      <c r="AF1155" s="18"/>
      <c r="AG1155" s="18"/>
    </row>
    <row r="1156" spans="1:33" ht="63">
      <c r="A1156" s="8" t="s">
        <v>807</v>
      </c>
      <c r="B1156" s="10" t="s">
        <v>2066</v>
      </c>
      <c r="C1156" s="15" t="s">
        <v>2067</v>
      </c>
      <c r="D1156" s="18"/>
      <c r="E1156" s="24">
        <v>0</v>
      </c>
      <c r="F1156" s="24"/>
      <c r="G1156" s="24">
        <v>0</v>
      </c>
      <c r="H1156" s="18"/>
      <c r="I1156" s="18"/>
      <c r="J1156" s="18">
        <v>4</v>
      </c>
      <c r="K1156" s="24">
        <v>0</v>
      </c>
      <c r="L1156" s="24"/>
      <c r="M1156" s="50">
        <v>0</v>
      </c>
      <c r="N1156" s="41"/>
      <c r="O1156" s="41"/>
      <c r="P1156" s="18"/>
      <c r="Q1156" s="24">
        <v>0</v>
      </c>
      <c r="R1156" s="24"/>
      <c r="S1156" s="24">
        <v>0</v>
      </c>
      <c r="T1156" s="18"/>
      <c r="U1156" s="18"/>
      <c r="V1156" s="18"/>
      <c r="W1156" s="24">
        <v>0</v>
      </c>
      <c r="X1156" s="24"/>
      <c r="Y1156" s="24">
        <v>0</v>
      </c>
      <c r="Z1156" s="18"/>
      <c r="AA1156" s="89"/>
      <c r="AB1156" s="18"/>
      <c r="AC1156" s="24">
        <v>0</v>
      </c>
      <c r="AD1156" s="24"/>
      <c r="AE1156" s="49">
        <v>0</v>
      </c>
      <c r="AF1156" s="18"/>
      <c r="AG1156" s="18"/>
    </row>
    <row r="1157" spans="1:33" ht="94.5">
      <c r="A1157" s="8" t="s">
        <v>2068</v>
      </c>
      <c r="B1157" s="10" t="s">
        <v>2069</v>
      </c>
      <c r="C1157" s="15" t="s">
        <v>2669</v>
      </c>
      <c r="D1157" s="18">
        <v>4</v>
      </c>
      <c r="E1157" s="24">
        <v>0</v>
      </c>
      <c r="F1157" s="24"/>
      <c r="G1157" s="24">
        <v>0.70</v>
      </c>
      <c r="H1157" s="18"/>
      <c r="I1157" s="18"/>
      <c r="J1157" s="18"/>
      <c r="K1157" s="24">
        <v>0</v>
      </c>
      <c r="L1157" s="24"/>
      <c r="M1157" s="50">
        <v>0</v>
      </c>
      <c r="N1157" s="41"/>
      <c r="O1157" s="41"/>
      <c r="P1157" s="18"/>
      <c r="Q1157" s="24">
        <v>0</v>
      </c>
      <c r="R1157" s="24"/>
      <c r="S1157" s="24">
        <v>0</v>
      </c>
      <c r="T1157" s="18"/>
      <c r="U1157" s="18"/>
      <c r="V1157" s="18"/>
      <c r="W1157" s="24">
        <v>0</v>
      </c>
      <c r="X1157" s="24"/>
      <c r="Y1157" s="24">
        <v>0</v>
      </c>
      <c r="Z1157" s="18"/>
      <c r="AA1157" s="89"/>
      <c r="AB1157" s="18"/>
      <c r="AC1157" s="24">
        <v>0</v>
      </c>
      <c r="AD1157" s="24"/>
      <c r="AE1157" s="49">
        <v>0</v>
      </c>
      <c r="AF1157" s="18"/>
      <c r="AG1157" s="18"/>
    </row>
    <row r="1158" spans="1:33" ht="63">
      <c r="A1158" s="8" t="s">
        <v>807</v>
      </c>
      <c r="B1158" s="10" t="s">
        <v>240</v>
      </c>
      <c r="C1158" s="15" t="s">
        <v>2670</v>
      </c>
      <c r="D1158" s="18"/>
      <c r="E1158" s="24">
        <v>0</v>
      </c>
      <c r="F1158" s="24"/>
      <c r="G1158" s="24">
        <v>0</v>
      </c>
      <c r="H1158" s="18"/>
      <c r="I1158" s="18"/>
      <c r="J1158" s="18">
        <v>4</v>
      </c>
      <c r="K1158" s="24">
        <v>0</v>
      </c>
      <c r="L1158" s="24"/>
      <c r="M1158" s="50">
        <v>0.05</v>
      </c>
      <c r="N1158" s="41"/>
      <c r="O1158" s="41"/>
      <c r="P1158" s="18"/>
      <c r="Q1158" s="24">
        <v>0</v>
      </c>
      <c r="R1158" s="24"/>
      <c r="S1158" s="24">
        <v>0</v>
      </c>
      <c r="T1158" s="18"/>
      <c r="U1158" s="18"/>
      <c r="V1158" s="18"/>
      <c r="W1158" s="24">
        <v>0</v>
      </c>
      <c r="X1158" s="24"/>
      <c r="Y1158" s="24">
        <v>0</v>
      </c>
      <c r="Z1158" s="18"/>
      <c r="AA1158" s="89"/>
      <c r="AB1158" s="18"/>
      <c r="AC1158" s="24">
        <v>0</v>
      </c>
      <c r="AD1158" s="24"/>
      <c r="AE1158" s="49">
        <v>0</v>
      </c>
      <c r="AF1158" s="18"/>
      <c r="AG1158" s="18"/>
    </row>
    <row r="1159" spans="1:33" ht="94.5">
      <c r="A1159" s="8" t="s">
        <v>2068</v>
      </c>
      <c r="B1159" s="10" t="s">
        <v>2070</v>
      </c>
      <c r="C1159" s="15" t="s">
        <v>2671</v>
      </c>
      <c r="D1159" s="18"/>
      <c r="E1159" s="24">
        <v>0</v>
      </c>
      <c r="F1159" s="24"/>
      <c r="G1159" s="24">
        <v>0</v>
      </c>
      <c r="H1159" s="18"/>
      <c r="I1159" s="18"/>
      <c r="J1159" s="18">
        <v>4</v>
      </c>
      <c r="K1159" s="24">
        <v>0.80</v>
      </c>
      <c r="L1159" s="24"/>
      <c r="M1159" s="50">
        <v>2</v>
      </c>
      <c r="N1159" s="41"/>
      <c r="O1159" s="41"/>
      <c r="P1159" s="18"/>
      <c r="Q1159" s="24">
        <v>0</v>
      </c>
      <c r="R1159" s="24"/>
      <c r="S1159" s="24">
        <v>0</v>
      </c>
      <c r="T1159" s="18"/>
      <c r="U1159" s="18"/>
      <c r="V1159" s="18"/>
      <c r="W1159" s="24">
        <v>0</v>
      </c>
      <c r="X1159" s="24"/>
      <c r="Y1159" s="24">
        <v>0</v>
      </c>
      <c r="Z1159" s="18"/>
      <c r="AA1159" s="89"/>
      <c r="AB1159" s="18"/>
      <c r="AC1159" s="24">
        <v>0</v>
      </c>
      <c r="AD1159" s="24"/>
      <c r="AE1159" s="49">
        <v>0</v>
      </c>
      <c r="AF1159" s="18"/>
      <c r="AG1159" s="18"/>
    </row>
    <row r="1160" spans="1:33" ht="78.75">
      <c r="A1160" s="8" t="s">
        <v>807</v>
      </c>
      <c r="B1160" s="10" t="s">
        <v>2071</v>
      </c>
      <c r="C1160" s="15" t="s">
        <v>2672</v>
      </c>
      <c r="D1160" s="18"/>
      <c r="E1160" s="24">
        <v>0</v>
      </c>
      <c r="F1160" s="24"/>
      <c r="G1160" s="24">
        <v>0</v>
      </c>
      <c r="H1160" s="18"/>
      <c r="I1160" s="18"/>
      <c r="J1160" s="18">
        <v>4</v>
      </c>
      <c r="K1160" s="24">
        <v>0.80</v>
      </c>
      <c r="L1160" s="24"/>
      <c r="M1160" s="50">
        <v>0.56999999999999995</v>
      </c>
      <c r="N1160" s="41"/>
      <c r="O1160" s="41"/>
      <c r="P1160" s="18"/>
      <c r="Q1160" s="24">
        <v>0</v>
      </c>
      <c r="R1160" s="24"/>
      <c r="S1160" s="24">
        <v>0</v>
      </c>
      <c r="T1160" s="18"/>
      <c r="U1160" s="18"/>
      <c r="V1160" s="18"/>
      <c r="W1160" s="24">
        <v>0</v>
      </c>
      <c r="X1160" s="24"/>
      <c r="Y1160" s="24">
        <v>0</v>
      </c>
      <c r="Z1160" s="18"/>
      <c r="AA1160" s="89"/>
      <c r="AB1160" s="18"/>
      <c r="AC1160" s="24">
        <v>0</v>
      </c>
      <c r="AD1160" s="24"/>
      <c r="AE1160" s="49">
        <v>0</v>
      </c>
      <c r="AF1160" s="18"/>
      <c r="AG1160" s="18"/>
    </row>
    <row r="1161" spans="1:33" ht="94.5">
      <c r="A1161" s="8" t="s">
        <v>807</v>
      </c>
      <c r="B1161" s="10" t="s">
        <v>2072</v>
      </c>
      <c r="C1161" s="15" t="s">
        <v>2073</v>
      </c>
      <c r="D1161" s="18"/>
      <c r="E1161" s="24">
        <v>0</v>
      </c>
      <c r="F1161" s="24"/>
      <c r="G1161" s="24">
        <v>0</v>
      </c>
      <c r="H1161" s="18"/>
      <c r="I1161" s="18"/>
      <c r="J1161" s="18">
        <v>4</v>
      </c>
      <c r="K1161" s="24">
        <v>2</v>
      </c>
      <c r="L1161" s="24"/>
      <c r="M1161" s="50">
        <v>2.70</v>
      </c>
      <c r="N1161" s="41"/>
      <c r="O1161" s="41"/>
      <c r="P1161" s="18"/>
      <c r="Q1161" s="24">
        <v>0</v>
      </c>
      <c r="R1161" s="24"/>
      <c r="S1161" s="24">
        <v>0</v>
      </c>
      <c r="T1161" s="18"/>
      <c r="U1161" s="18"/>
      <c r="V1161" s="18"/>
      <c r="W1161" s="24"/>
      <c r="X1161" s="24"/>
      <c r="Y1161" s="24">
        <v>0</v>
      </c>
      <c r="Z1161" s="18"/>
      <c r="AA1161" s="89"/>
      <c r="AB1161" s="18"/>
      <c r="AC1161" s="24">
        <v>0</v>
      </c>
      <c r="AD1161" s="24"/>
      <c r="AE1161" s="49">
        <v>0</v>
      </c>
      <c r="AF1161" s="18"/>
      <c r="AG1161" s="18"/>
    </row>
    <row r="1162" spans="1:33" ht="47.25">
      <c r="A1162" s="8" t="s">
        <v>807</v>
      </c>
      <c r="B1162" s="10" t="s">
        <v>2074</v>
      </c>
      <c r="C1162" s="15" t="s">
        <v>2673</v>
      </c>
      <c r="D1162" s="18">
        <v>4</v>
      </c>
      <c r="E1162" s="24">
        <v>0</v>
      </c>
      <c r="F1162" s="24"/>
      <c r="G1162" s="24">
        <v>8.40</v>
      </c>
      <c r="H1162" s="18"/>
      <c r="I1162" s="18"/>
      <c r="J1162" s="18"/>
      <c r="K1162" s="24">
        <v>0</v>
      </c>
      <c r="L1162" s="24"/>
      <c r="M1162" s="50">
        <v>0</v>
      </c>
      <c r="N1162" s="41"/>
      <c r="O1162" s="41"/>
      <c r="P1162" s="18"/>
      <c r="Q1162" s="24">
        <v>0</v>
      </c>
      <c r="R1162" s="24"/>
      <c r="S1162" s="24">
        <v>0</v>
      </c>
      <c r="T1162" s="18"/>
      <c r="U1162" s="18"/>
      <c r="V1162" s="18"/>
      <c r="W1162" s="24">
        <v>0</v>
      </c>
      <c r="X1162" s="24"/>
      <c r="Y1162" s="24">
        <v>0</v>
      </c>
      <c r="Z1162" s="18"/>
      <c r="AA1162" s="89"/>
      <c r="AB1162" s="18"/>
      <c r="AC1162" s="24">
        <v>0</v>
      </c>
      <c r="AD1162" s="24"/>
      <c r="AE1162" s="49">
        <v>0</v>
      </c>
      <c r="AF1162" s="18"/>
      <c r="AG1162" s="18"/>
    </row>
    <row r="1163" spans="1:33" ht="94.5">
      <c r="A1163" s="8" t="s">
        <v>807</v>
      </c>
      <c r="B1163" s="10" t="s">
        <v>2075</v>
      </c>
      <c r="C1163" s="15" t="s">
        <v>2076</v>
      </c>
      <c r="D1163" s="18">
        <v>4</v>
      </c>
      <c r="E1163" s="24">
        <v>0</v>
      </c>
      <c r="F1163" s="24"/>
      <c r="G1163" s="24">
        <v>11.06</v>
      </c>
      <c r="H1163" s="18"/>
      <c r="I1163" s="18"/>
      <c r="J1163" s="18"/>
      <c r="K1163" s="24">
        <v>0</v>
      </c>
      <c r="L1163" s="24"/>
      <c r="M1163" s="50">
        <v>0</v>
      </c>
      <c r="N1163" s="41"/>
      <c r="O1163" s="41"/>
      <c r="P1163" s="18"/>
      <c r="Q1163" s="24">
        <v>0</v>
      </c>
      <c r="R1163" s="24"/>
      <c r="S1163" s="24">
        <v>0</v>
      </c>
      <c r="T1163" s="18"/>
      <c r="U1163" s="18"/>
      <c r="V1163" s="18"/>
      <c r="W1163" s="24">
        <v>0</v>
      </c>
      <c r="X1163" s="24"/>
      <c r="Y1163" s="24">
        <v>0</v>
      </c>
      <c r="Z1163" s="18"/>
      <c r="AA1163" s="89"/>
      <c r="AB1163" s="18"/>
      <c r="AC1163" s="24">
        <v>0</v>
      </c>
      <c r="AD1163" s="24"/>
      <c r="AE1163" s="49">
        <v>0</v>
      </c>
      <c r="AF1163" s="18"/>
      <c r="AG1163" s="18"/>
    </row>
    <row r="1164" spans="1:33" ht="63">
      <c r="A1164" s="8" t="s">
        <v>807</v>
      </c>
      <c r="B1164" s="10" t="s">
        <v>2077</v>
      </c>
      <c r="C1164" s="15" t="s">
        <v>2674</v>
      </c>
      <c r="D1164" s="18">
        <v>4</v>
      </c>
      <c r="E1164" s="24">
        <v>0</v>
      </c>
      <c r="F1164" s="24"/>
      <c r="G1164" s="24">
        <v>0.04</v>
      </c>
      <c r="H1164" s="18"/>
      <c r="I1164" s="18"/>
      <c r="J1164" s="18"/>
      <c r="K1164" s="24">
        <v>0</v>
      </c>
      <c r="L1164" s="24"/>
      <c r="M1164" s="50">
        <v>0</v>
      </c>
      <c r="N1164" s="41"/>
      <c r="O1164" s="41"/>
      <c r="P1164" s="18"/>
      <c r="Q1164" s="24">
        <v>0</v>
      </c>
      <c r="R1164" s="24"/>
      <c r="S1164" s="24">
        <v>0</v>
      </c>
      <c r="T1164" s="18"/>
      <c r="U1164" s="18"/>
      <c r="V1164" s="18"/>
      <c r="W1164" s="24">
        <v>0</v>
      </c>
      <c r="X1164" s="24"/>
      <c r="Y1164" s="24">
        <v>0</v>
      </c>
      <c r="Z1164" s="18"/>
      <c r="AA1164" s="89"/>
      <c r="AB1164" s="18"/>
      <c r="AC1164" s="24">
        <v>0</v>
      </c>
      <c r="AD1164" s="24"/>
      <c r="AE1164" s="49">
        <v>0</v>
      </c>
      <c r="AF1164" s="18"/>
      <c r="AG1164" s="18"/>
    </row>
    <row r="1165" spans="1:33" ht="78.75">
      <c r="A1165" s="8" t="s">
        <v>807</v>
      </c>
      <c r="B1165" s="10" t="s">
        <v>2078</v>
      </c>
      <c r="C1165" s="15" t="s">
        <v>2079</v>
      </c>
      <c r="D1165" s="18">
        <v>4</v>
      </c>
      <c r="E1165" s="24">
        <v>1.26</v>
      </c>
      <c r="F1165" s="24"/>
      <c r="G1165" s="24">
        <v>1.40</v>
      </c>
      <c r="H1165" s="18"/>
      <c r="I1165" s="18"/>
      <c r="J1165" s="18"/>
      <c r="K1165" s="24">
        <v>0</v>
      </c>
      <c r="L1165" s="24"/>
      <c r="M1165" s="50">
        <v>0</v>
      </c>
      <c r="N1165" s="41"/>
      <c r="O1165" s="41"/>
      <c r="P1165" s="18"/>
      <c r="Q1165" s="24">
        <v>0</v>
      </c>
      <c r="R1165" s="24"/>
      <c r="S1165" s="24">
        <v>0</v>
      </c>
      <c r="T1165" s="18"/>
      <c r="U1165" s="18"/>
      <c r="V1165" s="18"/>
      <c r="W1165" s="24">
        <v>0</v>
      </c>
      <c r="X1165" s="24"/>
      <c r="Y1165" s="24">
        <v>0</v>
      </c>
      <c r="Z1165" s="18"/>
      <c r="AA1165" s="89"/>
      <c r="AB1165" s="18"/>
      <c r="AC1165" s="24">
        <v>0</v>
      </c>
      <c r="AD1165" s="24"/>
      <c r="AE1165" s="49">
        <v>0</v>
      </c>
      <c r="AF1165" s="18"/>
      <c r="AG1165" s="18"/>
    </row>
    <row r="1166" spans="1:33" ht="63">
      <c r="A1166" s="8" t="s">
        <v>807</v>
      </c>
      <c r="B1166" s="10" t="s">
        <v>2080</v>
      </c>
      <c r="C1166" s="15" t="s">
        <v>2675</v>
      </c>
      <c r="D1166" s="18"/>
      <c r="E1166" s="24">
        <v>0</v>
      </c>
      <c r="F1166" s="24"/>
      <c r="G1166" s="24">
        <v>0</v>
      </c>
      <c r="H1166" s="18"/>
      <c r="I1166" s="18"/>
      <c r="J1166" s="18">
        <v>4</v>
      </c>
      <c r="K1166" s="24">
        <v>0</v>
      </c>
      <c r="L1166" s="24"/>
      <c r="M1166" s="50">
        <v>6.40</v>
      </c>
      <c r="N1166" s="41"/>
      <c r="O1166" s="41"/>
      <c r="P1166" s="18"/>
      <c r="Q1166" s="24">
        <v>0</v>
      </c>
      <c r="R1166" s="24"/>
      <c r="S1166" s="24">
        <v>0</v>
      </c>
      <c r="T1166" s="18"/>
      <c r="U1166" s="18"/>
      <c r="V1166" s="18"/>
      <c r="W1166" s="24">
        <v>0</v>
      </c>
      <c r="X1166" s="24"/>
      <c r="Y1166" s="24">
        <v>0</v>
      </c>
      <c r="Z1166" s="18"/>
      <c r="AA1166" s="89"/>
      <c r="AB1166" s="18"/>
      <c r="AC1166" s="24">
        <v>0</v>
      </c>
      <c r="AD1166" s="24"/>
      <c r="AE1166" s="49">
        <v>0</v>
      </c>
      <c r="AF1166" s="18"/>
      <c r="AG1166" s="18"/>
    </row>
    <row r="1167" spans="1:33" ht="47.25">
      <c r="A1167" s="8" t="s">
        <v>807</v>
      </c>
      <c r="B1167" s="10" t="s">
        <v>2081</v>
      </c>
      <c r="C1167" s="15" t="s">
        <v>2676</v>
      </c>
      <c r="D1167" s="18"/>
      <c r="E1167" s="24">
        <v>0</v>
      </c>
      <c r="F1167" s="24"/>
      <c r="G1167" s="24">
        <v>0</v>
      </c>
      <c r="H1167" s="18"/>
      <c r="I1167" s="18"/>
      <c r="J1167" s="18">
        <v>4</v>
      </c>
      <c r="K1167" s="24">
        <v>0</v>
      </c>
      <c r="L1167" s="24"/>
      <c r="M1167" s="50">
        <v>5.20</v>
      </c>
      <c r="N1167" s="41"/>
      <c r="O1167" s="41"/>
      <c r="P1167" s="18"/>
      <c r="Q1167" s="24">
        <v>0</v>
      </c>
      <c r="R1167" s="24"/>
      <c r="S1167" s="24">
        <v>0</v>
      </c>
      <c r="T1167" s="18"/>
      <c r="U1167" s="18"/>
      <c r="V1167" s="18"/>
      <c r="W1167" s="24">
        <v>0</v>
      </c>
      <c r="X1167" s="24"/>
      <c r="Y1167" s="24">
        <v>0</v>
      </c>
      <c r="Z1167" s="18"/>
      <c r="AA1167" s="89"/>
      <c r="AB1167" s="18"/>
      <c r="AC1167" s="24">
        <v>0</v>
      </c>
      <c r="AD1167" s="24"/>
      <c r="AE1167" s="49">
        <v>0</v>
      </c>
      <c r="AF1167" s="18"/>
      <c r="AG1167" s="18"/>
    </row>
    <row r="1168" spans="1:33" ht="47.25">
      <c r="A1168" s="8" t="s">
        <v>807</v>
      </c>
      <c r="B1168" s="10" t="s">
        <v>2082</v>
      </c>
      <c r="C1168" s="15" t="s">
        <v>2083</v>
      </c>
      <c r="D1168" s="18">
        <v>4</v>
      </c>
      <c r="E1168" s="24">
        <v>1.26</v>
      </c>
      <c r="F1168" s="24"/>
      <c r="G1168" s="24">
        <v>0.40</v>
      </c>
      <c r="H1168" s="18"/>
      <c r="I1168" s="18"/>
      <c r="J1168" s="18"/>
      <c r="K1168" s="24">
        <v>0</v>
      </c>
      <c r="L1168" s="24"/>
      <c r="M1168" s="50">
        <v>0</v>
      </c>
      <c r="N1168" s="41"/>
      <c r="O1168" s="41"/>
      <c r="P1168" s="18"/>
      <c r="Q1168" s="24">
        <v>0</v>
      </c>
      <c r="R1168" s="24"/>
      <c r="S1168" s="24">
        <v>0</v>
      </c>
      <c r="T1168" s="18"/>
      <c r="U1168" s="18"/>
      <c r="V1168" s="18"/>
      <c r="W1168" s="24">
        <v>0</v>
      </c>
      <c r="X1168" s="24"/>
      <c r="Y1168" s="24">
        <v>0</v>
      </c>
      <c r="Z1168" s="18"/>
      <c r="AA1168" s="89"/>
      <c r="AB1168" s="18"/>
      <c r="AC1168" s="24">
        <v>0</v>
      </c>
      <c r="AD1168" s="24"/>
      <c r="AE1168" s="49">
        <v>0</v>
      </c>
      <c r="AF1168" s="18"/>
      <c r="AG1168" s="18"/>
    </row>
    <row r="1169" spans="1:33" ht="78.75">
      <c r="A1169" s="8" t="s">
        <v>807</v>
      </c>
      <c r="B1169" s="10" t="s">
        <v>2084</v>
      </c>
      <c r="C1169" s="15" t="s">
        <v>2085</v>
      </c>
      <c r="D1169" s="18"/>
      <c r="E1169" s="24">
        <v>0</v>
      </c>
      <c r="F1169" s="24"/>
      <c r="G1169" s="24">
        <v>0</v>
      </c>
      <c r="H1169" s="18"/>
      <c r="I1169" s="18"/>
      <c r="J1169" s="18">
        <v>4</v>
      </c>
      <c r="K1169" s="24">
        <v>0</v>
      </c>
      <c r="L1169" s="24"/>
      <c r="M1169" s="50">
        <v>0.10</v>
      </c>
      <c r="N1169" s="41"/>
      <c r="O1169" s="41"/>
      <c r="P1169" s="18"/>
      <c r="Q1169" s="24">
        <v>0</v>
      </c>
      <c r="R1169" s="24"/>
      <c r="S1169" s="24">
        <v>0</v>
      </c>
      <c r="T1169" s="18"/>
      <c r="U1169" s="18"/>
      <c r="V1169" s="18"/>
      <c r="W1169" s="24">
        <v>0</v>
      </c>
      <c r="X1169" s="24"/>
      <c r="Y1169" s="24">
        <v>0</v>
      </c>
      <c r="Z1169" s="18"/>
      <c r="AA1169" s="89"/>
      <c r="AB1169" s="18"/>
      <c r="AC1169" s="24">
        <v>0</v>
      </c>
      <c r="AD1169" s="24"/>
      <c r="AE1169" s="49">
        <v>0</v>
      </c>
      <c r="AF1169" s="18"/>
      <c r="AG1169" s="18"/>
    </row>
    <row r="1170" spans="1:33" ht="63">
      <c r="A1170" s="8" t="s">
        <v>807</v>
      </c>
      <c r="B1170" s="10" t="s">
        <v>2086</v>
      </c>
      <c r="C1170" s="15" t="s">
        <v>2087</v>
      </c>
      <c r="D1170" s="18">
        <v>4</v>
      </c>
      <c r="E1170" s="24">
        <v>2.63</v>
      </c>
      <c r="F1170" s="24"/>
      <c r="G1170" s="24">
        <v>0.70</v>
      </c>
      <c r="H1170" s="18"/>
      <c r="I1170" s="18"/>
      <c r="J1170" s="18"/>
      <c r="K1170" s="24">
        <v>0</v>
      </c>
      <c r="L1170" s="24"/>
      <c r="M1170" s="50">
        <v>0</v>
      </c>
      <c r="N1170" s="41"/>
      <c r="O1170" s="41"/>
      <c r="P1170" s="18"/>
      <c r="Q1170" s="24">
        <v>0</v>
      </c>
      <c r="R1170" s="24"/>
      <c r="S1170" s="24">
        <v>0</v>
      </c>
      <c r="T1170" s="18"/>
      <c r="U1170" s="18"/>
      <c r="V1170" s="18"/>
      <c r="W1170" s="24">
        <v>0</v>
      </c>
      <c r="X1170" s="24"/>
      <c r="Y1170" s="24">
        <v>0</v>
      </c>
      <c r="Z1170" s="18"/>
      <c r="AA1170" s="89"/>
      <c r="AB1170" s="18"/>
      <c r="AC1170" s="24">
        <v>0</v>
      </c>
      <c r="AD1170" s="24"/>
      <c r="AE1170" s="49">
        <v>0</v>
      </c>
      <c r="AF1170" s="18"/>
      <c r="AG1170" s="18"/>
    </row>
    <row r="1171" spans="1:33" ht="63">
      <c r="A1171" s="8" t="s">
        <v>807</v>
      </c>
      <c r="B1171" s="10" t="s">
        <v>2088</v>
      </c>
      <c r="C1171" s="15" t="s">
        <v>2089</v>
      </c>
      <c r="D1171" s="18">
        <v>4</v>
      </c>
      <c r="E1171" s="24">
        <v>0</v>
      </c>
      <c r="F1171" s="24"/>
      <c r="G1171" s="24">
        <v>0</v>
      </c>
      <c r="H1171" s="18"/>
      <c r="I1171" s="18"/>
      <c r="J1171" s="18"/>
      <c r="K1171" s="24">
        <v>0</v>
      </c>
      <c r="L1171" s="24"/>
      <c r="M1171" s="50">
        <v>0</v>
      </c>
      <c r="N1171" s="41"/>
      <c r="O1171" s="41"/>
      <c r="P1171" s="18"/>
      <c r="Q1171" s="24">
        <v>0</v>
      </c>
      <c r="R1171" s="24"/>
      <c r="S1171" s="24">
        <v>0</v>
      </c>
      <c r="T1171" s="18"/>
      <c r="U1171" s="18"/>
      <c r="V1171" s="18"/>
      <c r="W1171" s="24">
        <v>0</v>
      </c>
      <c r="X1171" s="24"/>
      <c r="Y1171" s="24">
        <v>0</v>
      </c>
      <c r="Z1171" s="18"/>
      <c r="AA1171" s="89"/>
      <c r="AB1171" s="18"/>
      <c r="AC1171" s="24">
        <v>0</v>
      </c>
      <c r="AD1171" s="24"/>
      <c r="AE1171" s="49">
        <v>0</v>
      </c>
      <c r="AF1171" s="18"/>
      <c r="AG1171" s="18"/>
    </row>
    <row r="1172" spans="1:33" ht="126">
      <c r="A1172" s="8" t="s">
        <v>807</v>
      </c>
      <c r="B1172" s="10" t="s">
        <v>2090</v>
      </c>
      <c r="C1172" s="15" t="s">
        <v>2677</v>
      </c>
      <c r="D1172" s="18">
        <v>4</v>
      </c>
      <c r="E1172" s="24">
        <v>8.90</v>
      </c>
      <c r="F1172" s="24"/>
      <c r="G1172" s="24">
        <v>2.70</v>
      </c>
      <c r="H1172" s="18"/>
      <c r="I1172" s="18"/>
      <c r="J1172" s="18"/>
      <c r="K1172" s="24">
        <v>0</v>
      </c>
      <c r="L1172" s="24"/>
      <c r="M1172" s="50">
        <v>0</v>
      </c>
      <c r="N1172" s="41"/>
      <c r="O1172" s="41"/>
      <c r="P1172" s="18"/>
      <c r="Q1172" s="24">
        <v>0</v>
      </c>
      <c r="R1172" s="24"/>
      <c r="S1172" s="24">
        <v>0</v>
      </c>
      <c r="T1172" s="18"/>
      <c r="U1172" s="18"/>
      <c r="V1172" s="18"/>
      <c r="W1172" s="24">
        <v>0</v>
      </c>
      <c r="X1172" s="24"/>
      <c r="Y1172" s="24">
        <v>0</v>
      </c>
      <c r="Z1172" s="18"/>
      <c r="AA1172" s="89"/>
      <c r="AB1172" s="18"/>
      <c r="AC1172" s="24">
        <v>0</v>
      </c>
      <c r="AD1172" s="24"/>
      <c r="AE1172" s="49">
        <v>0</v>
      </c>
      <c r="AF1172" s="18"/>
      <c r="AG1172" s="18"/>
    </row>
    <row r="1173" spans="1:33" ht="78.75">
      <c r="A1173" s="8" t="s">
        <v>807</v>
      </c>
      <c r="B1173" s="10" t="s">
        <v>2091</v>
      </c>
      <c r="C1173" s="15" t="s">
        <v>2678</v>
      </c>
      <c r="D1173" s="18"/>
      <c r="E1173" s="24">
        <v>0</v>
      </c>
      <c r="F1173" s="24"/>
      <c r="G1173" s="24">
        <v>0</v>
      </c>
      <c r="H1173" s="18"/>
      <c r="I1173" s="18"/>
      <c r="J1173" s="18"/>
      <c r="K1173" s="24">
        <v>0</v>
      </c>
      <c r="L1173" s="24"/>
      <c r="M1173" s="50">
        <v>0</v>
      </c>
      <c r="N1173" s="41"/>
      <c r="O1173" s="41"/>
      <c r="P1173" s="18"/>
      <c r="Q1173" s="24">
        <v>0</v>
      </c>
      <c r="R1173" s="24"/>
      <c r="S1173" s="24">
        <v>0</v>
      </c>
      <c r="T1173" s="18"/>
      <c r="U1173" s="18"/>
      <c r="V1173" s="18"/>
      <c r="W1173" s="24">
        <v>0</v>
      </c>
      <c r="X1173" s="24"/>
      <c r="Y1173" s="24">
        <v>0</v>
      </c>
      <c r="Z1173" s="18"/>
      <c r="AA1173" s="89"/>
      <c r="AB1173" s="18"/>
      <c r="AC1173" s="24">
        <v>0</v>
      </c>
      <c r="AD1173" s="24"/>
      <c r="AE1173" s="49">
        <v>0</v>
      </c>
      <c r="AF1173" s="18"/>
      <c r="AG1173" s="18"/>
    </row>
    <row r="1174" spans="1:33" ht="47.25">
      <c r="A1174" s="8" t="s">
        <v>807</v>
      </c>
      <c r="B1174" s="10" t="s">
        <v>2092</v>
      </c>
      <c r="C1174" s="15" t="s">
        <v>2679</v>
      </c>
      <c r="D1174" s="18">
        <v>4</v>
      </c>
      <c r="E1174" s="24">
        <v>0.80</v>
      </c>
      <c r="F1174" s="24"/>
      <c r="G1174" s="24">
        <v>0.79900000000000004</v>
      </c>
      <c r="H1174" s="18"/>
      <c r="I1174" s="18"/>
      <c r="J1174" s="18"/>
      <c r="K1174" s="24">
        <v>0</v>
      </c>
      <c r="L1174" s="24"/>
      <c r="M1174" s="50">
        <v>0</v>
      </c>
      <c r="N1174" s="41"/>
      <c r="O1174" s="41"/>
      <c r="P1174" s="18"/>
      <c r="Q1174" s="24">
        <v>0</v>
      </c>
      <c r="R1174" s="24"/>
      <c r="S1174" s="24">
        <v>0</v>
      </c>
      <c r="T1174" s="18"/>
      <c r="U1174" s="18"/>
      <c r="V1174" s="18"/>
      <c r="W1174" s="24">
        <v>0</v>
      </c>
      <c r="X1174" s="24"/>
      <c r="Y1174" s="24">
        <v>0</v>
      </c>
      <c r="Z1174" s="18"/>
      <c r="AA1174" s="89"/>
      <c r="AB1174" s="18"/>
      <c r="AC1174" s="24">
        <v>0</v>
      </c>
      <c r="AD1174" s="24"/>
      <c r="AE1174" s="49">
        <v>0</v>
      </c>
      <c r="AF1174" s="18"/>
      <c r="AG1174" s="18"/>
    </row>
    <row r="1175" spans="1:33" ht="126">
      <c r="A1175" s="8" t="s">
        <v>807</v>
      </c>
      <c r="B1175" s="10" t="s">
        <v>2093</v>
      </c>
      <c r="C1175" s="15" t="s">
        <v>2680</v>
      </c>
      <c r="D1175" s="18">
        <v>4</v>
      </c>
      <c r="E1175" s="24">
        <v>0</v>
      </c>
      <c r="F1175" s="24"/>
      <c r="G1175" s="24">
        <v>0.24</v>
      </c>
      <c r="H1175" s="18"/>
      <c r="I1175" s="18"/>
      <c r="J1175" s="18"/>
      <c r="K1175" s="24">
        <v>0</v>
      </c>
      <c r="L1175" s="24"/>
      <c r="M1175" s="50">
        <v>0</v>
      </c>
      <c r="N1175" s="41"/>
      <c r="O1175" s="41"/>
      <c r="P1175" s="18"/>
      <c r="Q1175" s="24">
        <v>0</v>
      </c>
      <c r="R1175" s="24"/>
      <c r="S1175" s="24">
        <v>0</v>
      </c>
      <c r="T1175" s="18"/>
      <c r="U1175" s="18"/>
      <c r="V1175" s="18"/>
      <c r="W1175" s="24">
        <v>0</v>
      </c>
      <c r="X1175" s="24"/>
      <c r="Y1175" s="24">
        <v>0</v>
      </c>
      <c r="Z1175" s="18"/>
      <c r="AA1175" s="89"/>
      <c r="AB1175" s="18"/>
      <c r="AC1175" s="24">
        <v>0</v>
      </c>
      <c r="AD1175" s="24"/>
      <c r="AE1175" s="49">
        <v>0</v>
      </c>
      <c r="AF1175" s="18"/>
      <c r="AG1175" s="18"/>
    </row>
    <row r="1176" spans="1:33" ht="78.75">
      <c r="A1176" s="8" t="s">
        <v>807</v>
      </c>
      <c r="B1176" s="10" t="s">
        <v>2094</v>
      </c>
      <c r="C1176" s="15" t="s">
        <v>2681</v>
      </c>
      <c r="D1176" s="18">
        <v>4</v>
      </c>
      <c r="E1176" s="24">
        <v>0</v>
      </c>
      <c r="F1176" s="24"/>
      <c r="G1176" s="24">
        <v>0.22</v>
      </c>
      <c r="H1176" s="18"/>
      <c r="I1176" s="18"/>
      <c r="J1176" s="18"/>
      <c r="K1176" s="24">
        <v>0</v>
      </c>
      <c r="L1176" s="24"/>
      <c r="M1176" s="50">
        <v>0</v>
      </c>
      <c r="N1176" s="41"/>
      <c r="O1176" s="41"/>
      <c r="P1176" s="18"/>
      <c r="Q1176" s="24">
        <v>0</v>
      </c>
      <c r="R1176" s="24"/>
      <c r="S1176" s="24">
        <v>0</v>
      </c>
      <c r="T1176" s="18"/>
      <c r="U1176" s="18"/>
      <c r="V1176" s="18"/>
      <c r="W1176" s="24">
        <v>0</v>
      </c>
      <c r="X1176" s="24"/>
      <c r="Y1176" s="24">
        <v>0</v>
      </c>
      <c r="Z1176" s="18"/>
      <c r="AA1176" s="89"/>
      <c r="AB1176" s="18"/>
      <c r="AC1176" s="24">
        <v>0</v>
      </c>
      <c r="AD1176" s="24"/>
      <c r="AE1176" s="49">
        <v>0</v>
      </c>
      <c r="AF1176" s="18"/>
      <c r="AG1176" s="18"/>
    </row>
    <row r="1177" spans="1:33" ht="78.75">
      <c r="A1177" s="8" t="s">
        <v>807</v>
      </c>
      <c r="B1177" s="10" t="s">
        <v>2095</v>
      </c>
      <c r="C1177" s="15" t="s">
        <v>2096</v>
      </c>
      <c r="D1177" s="18">
        <v>4</v>
      </c>
      <c r="E1177" s="24">
        <v>0</v>
      </c>
      <c r="F1177" s="24"/>
      <c r="G1177" s="24">
        <v>0.20</v>
      </c>
      <c r="H1177" s="18"/>
      <c r="I1177" s="18"/>
      <c r="J1177" s="18"/>
      <c r="K1177" s="24">
        <v>0</v>
      </c>
      <c r="L1177" s="24"/>
      <c r="M1177" s="50">
        <v>0</v>
      </c>
      <c r="N1177" s="41"/>
      <c r="O1177" s="41"/>
      <c r="P1177" s="18"/>
      <c r="Q1177" s="24">
        <v>0</v>
      </c>
      <c r="R1177" s="24"/>
      <c r="S1177" s="24">
        <v>0</v>
      </c>
      <c r="T1177" s="18"/>
      <c r="U1177" s="18"/>
      <c r="V1177" s="18"/>
      <c r="W1177" s="24">
        <v>0</v>
      </c>
      <c r="X1177" s="24"/>
      <c r="Y1177" s="24">
        <v>0</v>
      </c>
      <c r="Z1177" s="18"/>
      <c r="AA1177" s="89"/>
      <c r="AB1177" s="18"/>
      <c r="AC1177" s="24">
        <v>0</v>
      </c>
      <c r="AD1177" s="24"/>
      <c r="AE1177" s="49">
        <v>0</v>
      </c>
      <c r="AF1177" s="18"/>
      <c r="AG1177" s="18"/>
    </row>
    <row r="1178" spans="1:33" ht="110.25">
      <c r="A1178" s="8" t="s">
        <v>807</v>
      </c>
      <c r="B1178" s="10" t="s">
        <v>2097</v>
      </c>
      <c r="C1178" s="15" t="s">
        <v>2682</v>
      </c>
      <c r="D1178" s="18"/>
      <c r="E1178" s="24">
        <v>0</v>
      </c>
      <c r="F1178" s="24"/>
      <c r="G1178" s="24">
        <v>0</v>
      </c>
      <c r="H1178" s="18"/>
      <c r="I1178" s="18"/>
      <c r="J1178" s="18">
        <v>4</v>
      </c>
      <c r="K1178" s="24">
        <v>0</v>
      </c>
      <c r="L1178" s="24"/>
      <c r="M1178" s="50">
        <v>0.15</v>
      </c>
      <c r="N1178" s="41"/>
      <c r="O1178" s="41"/>
      <c r="P1178" s="18"/>
      <c r="Q1178" s="24">
        <v>0</v>
      </c>
      <c r="R1178" s="24"/>
      <c r="S1178" s="24">
        <v>0</v>
      </c>
      <c r="T1178" s="18"/>
      <c r="U1178" s="18"/>
      <c r="V1178" s="18"/>
      <c r="W1178" s="24">
        <v>0</v>
      </c>
      <c r="X1178" s="24"/>
      <c r="Y1178" s="24">
        <v>0</v>
      </c>
      <c r="Z1178" s="18"/>
      <c r="AA1178" s="89"/>
      <c r="AB1178" s="18"/>
      <c r="AC1178" s="24">
        <v>0</v>
      </c>
      <c r="AD1178" s="24"/>
      <c r="AE1178" s="49">
        <v>0</v>
      </c>
      <c r="AF1178" s="18"/>
      <c r="AG1178" s="18"/>
    </row>
    <row r="1179" spans="1:33" ht="94.5">
      <c r="A1179" s="8" t="s">
        <v>807</v>
      </c>
      <c r="B1179" s="10" t="s">
        <v>2098</v>
      </c>
      <c r="C1179" s="15" t="s">
        <v>2099</v>
      </c>
      <c r="D1179" s="18"/>
      <c r="E1179" s="24">
        <v>0</v>
      </c>
      <c r="F1179" s="24"/>
      <c r="G1179" s="24">
        <v>0</v>
      </c>
      <c r="H1179" s="18"/>
      <c r="I1179" s="18"/>
      <c r="J1179" s="18">
        <v>4</v>
      </c>
      <c r="K1179" s="24">
        <v>0</v>
      </c>
      <c r="L1179" s="24"/>
      <c r="M1179" s="50">
        <v>2.806</v>
      </c>
      <c r="N1179" s="41"/>
      <c r="O1179" s="41"/>
      <c r="P1179" s="18"/>
      <c r="Q1179" s="24">
        <v>0</v>
      </c>
      <c r="R1179" s="24"/>
      <c r="S1179" s="24">
        <v>0</v>
      </c>
      <c r="T1179" s="18"/>
      <c r="U1179" s="18"/>
      <c r="V1179" s="18"/>
      <c r="W1179" s="24">
        <v>0</v>
      </c>
      <c r="X1179" s="24"/>
      <c r="Y1179" s="24">
        <v>0</v>
      </c>
      <c r="Z1179" s="18"/>
      <c r="AA1179" s="89"/>
      <c r="AB1179" s="18"/>
      <c r="AC1179" s="24">
        <v>0</v>
      </c>
      <c r="AD1179" s="24"/>
      <c r="AE1179" s="49">
        <v>0</v>
      </c>
      <c r="AF1179" s="18"/>
      <c r="AG1179" s="18"/>
    </row>
    <row r="1180" spans="1:33" ht="78.75">
      <c r="A1180" s="8" t="s">
        <v>807</v>
      </c>
      <c r="B1180" s="10" t="s">
        <v>2100</v>
      </c>
      <c r="C1180" s="15" t="s">
        <v>2101</v>
      </c>
      <c r="D1180" s="18"/>
      <c r="E1180" s="24">
        <v>0</v>
      </c>
      <c r="F1180" s="24"/>
      <c r="G1180" s="24">
        <v>0</v>
      </c>
      <c r="H1180" s="18"/>
      <c r="I1180" s="18"/>
      <c r="J1180" s="18">
        <v>4</v>
      </c>
      <c r="K1180" s="24">
        <v>0</v>
      </c>
      <c r="L1180" s="24"/>
      <c r="M1180" s="50">
        <v>1.40</v>
      </c>
      <c r="N1180" s="41"/>
      <c r="O1180" s="41"/>
      <c r="P1180" s="18"/>
      <c r="Q1180" s="24">
        <v>0</v>
      </c>
      <c r="R1180" s="24"/>
      <c r="S1180" s="24">
        <v>0</v>
      </c>
      <c r="T1180" s="18"/>
      <c r="U1180" s="18"/>
      <c r="V1180" s="18"/>
      <c r="W1180" s="24">
        <v>0</v>
      </c>
      <c r="X1180" s="24"/>
      <c r="Y1180" s="24">
        <v>0</v>
      </c>
      <c r="Z1180" s="18"/>
      <c r="AA1180" s="89"/>
      <c r="AB1180" s="18"/>
      <c r="AC1180" s="24">
        <v>0</v>
      </c>
      <c r="AD1180" s="24"/>
      <c r="AE1180" s="49">
        <v>0</v>
      </c>
      <c r="AF1180" s="18"/>
      <c r="AG1180" s="18"/>
    </row>
    <row r="1181" spans="1:33" ht="63">
      <c r="A1181" s="8" t="s">
        <v>807</v>
      </c>
      <c r="B1181" s="10" t="s">
        <v>2102</v>
      </c>
      <c r="C1181" s="15" t="s">
        <v>2103</v>
      </c>
      <c r="D1181" s="18"/>
      <c r="E1181" s="24">
        <v>0</v>
      </c>
      <c r="F1181" s="24"/>
      <c r="G1181" s="24">
        <v>0</v>
      </c>
      <c r="H1181" s="18"/>
      <c r="I1181" s="18"/>
      <c r="J1181" s="18">
        <v>4</v>
      </c>
      <c r="K1181" s="24">
        <v>0</v>
      </c>
      <c r="L1181" s="24"/>
      <c r="M1181" s="50">
        <v>1.44</v>
      </c>
      <c r="N1181" s="41"/>
      <c r="O1181" s="41"/>
      <c r="P1181" s="18"/>
      <c r="Q1181" s="24">
        <v>0</v>
      </c>
      <c r="R1181" s="24"/>
      <c r="S1181" s="24">
        <v>0</v>
      </c>
      <c r="T1181" s="18"/>
      <c r="U1181" s="18"/>
      <c r="V1181" s="18"/>
      <c r="W1181" s="24">
        <v>0</v>
      </c>
      <c r="X1181" s="24"/>
      <c r="Y1181" s="24">
        <v>0</v>
      </c>
      <c r="Z1181" s="18"/>
      <c r="AA1181" s="89"/>
      <c r="AB1181" s="18"/>
      <c r="AC1181" s="24">
        <v>0</v>
      </c>
      <c r="AD1181" s="24"/>
      <c r="AE1181" s="49">
        <v>0</v>
      </c>
      <c r="AF1181" s="18"/>
      <c r="AG1181" s="18"/>
    </row>
    <row r="1182" spans="1:33" ht="63">
      <c r="A1182" s="8" t="s">
        <v>807</v>
      </c>
      <c r="B1182" s="10" t="s">
        <v>2104</v>
      </c>
      <c r="C1182" s="15" t="s">
        <v>2105</v>
      </c>
      <c r="D1182" s="18">
        <v>4</v>
      </c>
      <c r="E1182" s="24">
        <v>0</v>
      </c>
      <c r="F1182" s="24"/>
      <c r="G1182" s="24">
        <v>2</v>
      </c>
      <c r="H1182" s="18"/>
      <c r="I1182" s="18"/>
      <c r="J1182" s="18"/>
      <c r="K1182" s="24">
        <v>0</v>
      </c>
      <c r="L1182" s="24"/>
      <c r="M1182" s="50">
        <v>0</v>
      </c>
      <c r="N1182" s="41"/>
      <c r="O1182" s="41"/>
      <c r="P1182" s="18"/>
      <c r="Q1182" s="24">
        <v>0</v>
      </c>
      <c r="R1182" s="24"/>
      <c r="S1182" s="24">
        <v>0</v>
      </c>
      <c r="T1182" s="18"/>
      <c r="U1182" s="18"/>
      <c r="V1182" s="18"/>
      <c r="W1182" s="24">
        <v>0</v>
      </c>
      <c r="X1182" s="24"/>
      <c r="Y1182" s="24">
        <v>0</v>
      </c>
      <c r="Z1182" s="18"/>
      <c r="AA1182" s="89"/>
      <c r="AB1182" s="18"/>
      <c r="AC1182" s="24">
        <v>0</v>
      </c>
      <c r="AD1182" s="24"/>
      <c r="AE1182" s="49">
        <v>0</v>
      </c>
      <c r="AF1182" s="18"/>
      <c r="AG1182" s="18"/>
    </row>
    <row r="1183" spans="1:33" ht="47.25">
      <c r="A1183" s="8" t="s">
        <v>807</v>
      </c>
      <c r="B1183" s="10" t="s">
        <v>2106</v>
      </c>
      <c r="C1183" s="15" t="s">
        <v>2683</v>
      </c>
      <c r="D1183" s="18">
        <v>4</v>
      </c>
      <c r="E1183" s="24">
        <v>0</v>
      </c>
      <c r="F1183" s="24"/>
      <c r="G1183" s="24">
        <v>0.16</v>
      </c>
      <c r="H1183" s="18"/>
      <c r="I1183" s="18"/>
      <c r="J1183" s="18"/>
      <c r="K1183" s="24">
        <v>0</v>
      </c>
      <c r="L1183" s="24"/>
      <c r="M1183" s="50">
        <v>0</v>
      </c>
      <c r="N1183" s="41"/>
      <c r="O1183" s="41"/>
      <c r="P1183" s="18"/>
      <c r="Q1183" s="24">
        <v>0</v>
      </c>
      <c r="R1183" s="24"/>
      <c r="S1183" s="24">
        <v>0</v>
      </c>
      <c r="T1183" s="18"/>
      <c r="U1183" s="18"/>
      <c r="V1183" s="18"/>
      <c r="W1183" s="24">
        <v>0</v>
      </c>
      <c r="X1183" s="24"/>
      <c r="Y1183" s="24">
        <v>0</v>
      </c>
      <c r="Z1183" s="18"/>
      <c r="AA1183" s="89"/>
      <c r="AB1183" s="18"/>
      <c r="AC1183" s="24">
        <v>0</v>
      </c>
      <c r="AD1183" s="24"/>
      <c r="AE1183" s="49">
        <v>0</v>
      </c>
      <c r="AF1183" s="18"/>
      <c r="AG1183" s="18"/>
    </row>
    <row r="1184" spans="1:33" ht="94.5">
      <c r="A1184" s="8" t="s">
        <v>807</v>
      </c>
      <c r="B1184" s="10" t="s">
        <v>2107</v>
      </c>
      <c r="C1184" s="15" t="s">
        <v>2108</v>
      </c>
      <c r="D1184" s="18"/>
      <c r="E1184" s="24">
        <v>0</v>
      </c>
      <c r="F1184" s="24"/>
      <c r="G1184" s="24">
        <v>0</v>
      </c>
      <c r="H1184" s="18"/>
      <c r="I1184" s="18"/>
      <c r="J1184" s="18">
        <v>4</v>
      </c>
      <c r="K1184" s="24">
        <v>0</v>
      </c>
      <c r="L1184" s="24"/>
      <c r="M1184" s="50">
        <v>0.71</v>
      </c>
      <c r="N1184" s="41"/>
      <c r="O1184" s="41"/>
      <c r="P1184" s="18"/>
      <c r="Q1184" s="24">
        <v>0</v>
      </c>
      <c r="R1184" s="24"/>
      <c r="S1184" s="24">
        <v>0</v>
      </c>
      <c r="T1184" s="18"/>
      <c r="U1184" s="18"/>
      <c r="V1184" s="18"/>
      <c r="W1184" s="24">
        <v>0</v>
      </c>
      <c r="X1184" s="24"/>
      <c r="Y1184" s="24">
        <v>0</v>
      </c>
      <c r="Z1184" s="18"/>
      <c r="AA1184" s="89"/>
      <c r="AB1184" s="18"/>
      <c r="AC1184" s="24">
        <v>0</v>
      </c>
      <c r="AD1184" s="24"/>
      <c r="AE1184" s="49">
        <v>0</v>
      </c>
      <c r="AF1184" s="18"/>
      <c r="AG1184" s="18"/>
    </row>
    <row r="1185" spans="1:33" ht="78.75">
      <c r="A1185" s="8" t="s">
        <v>807</v>
      </c>
      <c r="B1185" s="10" t="s">
        <v>2109</v>
      </c>
      <c r="C1185" s="15" t="s">
        <v>2110</v>
      </c>
      <c r="D1185" s="18">
        <v>4</v>
      </c>
      <c r="E1185" s="24">
        <v>0</v>
      </c>
      <c r="F1185" s="24"/>
      <c r="G1185" s="24">
        <v>0.46800000000000003</v>
      </c>
      <c r="H1185" s="18"/>
      <c r="I1185" s="18"/>
      <c r="J1185" s="18"/>
      <c r="K1185" s="24">
        <v>0</v>
      </c>
      <c r="L1185" s="24"/>
      <c r="M1185" s="50">
        <v>0</v>
      </c>
      <c r="N1185" s="41"/>
      <c r="O1185" s="41"/>
      <c r="P1185" s="18"/>
      <c r="Q1185" s="24">
        <v>0</v>
      </c>
      <c r="R1185" s="24"/>
      <c r="S1185" s="24">
        <v>0</v>
      </c>
      <c r="T1185" s="18"/>
      <c r="U1185" s="18"/>
      <c r="V1185" s="18"/>
      <c r="W1185" s="24">
        <v>0</v>
      </c>
      <c r="X1185" s="24"/>
      <c r="Y1185" s="24">
        <v>0</v>
      </c>
      <c r="Z1185" s="18"/>
      <c r="AA1185" s="89"/>
      <c r="AB1185" s="18"/>
      <c r="AC1185" s="24">
        <v>0</v>
      </c>
      <c r="AD1185" s="24"/>
      <c r="AE1185" s="49">
        <v>0</v>
      </c>
      <c r="AF1185" s="18"/>
      <c r="AG1185" s="18"/>
    </row>
    <row r="1186" spans="1:33" ht="94.5">
      <c r="A1186" s="8" t="s">
        <v>807</v>
      </c>
      <c r="B1186" s="10" t="s">
        <v>2111</v>
      </c>
      <c r="C1186" s="15" t="s">
        <v>2684</v>
      </c>
      <c r="D1186" s="18"/>
      <c r="E1186" s="24">
        <v>0</v>
      </c>
      <c r="F1186" s="24"/>
      <c r="G1186" s="24">
        <v>0</v>
      </c>
      <c r="H1186" s="18"/>
      <c r="I1186" s="18"/>
      <c r="J1186" s="18">
        <v>4</v>
      </c>
      <c r="K1186" s="24">
        <v>0</v>
      </c>
      <c r="L1186" s="24"/>
      <c r="M1186" s="50">
        <v>2.2000000000000002</v>
      </c>
      <c r="N1186" s="41"/>
      <c r="O1186" s="41"/>
      <c r="P1186" s="18"/>
      <c r="Q1186" s="24">
        <v>0</v>
      </c>
      <c r="R1186" s="24"/>
      <c r="S1186" s="24">
        <v>0</v>
      </c>
      <c r="T1186" s="18"/>
      <c r="U1186" s="18"/>
      <c r="V1186" s="18"/>
      <c r="W1186" s="24">
        <v>0</v>
      </c>
      <c r="X1186" s="24"/>
      <c r="Y1186" s="24">
        <v>0</v>
      </c>
      <c r="Z1186" s="18"/>
      <c r="AA1186" s="89"/>
      <c r="AB1186" s="18"/>
      <c r="AC1186" s="24">
        <v>0</v>
      </c>
      <c r="AD1186" s="24"/>
      <c r="AE1186" s="49">
        <v>0</v>
      </c>
      <c r="AF1186" s="18"/>
      <c r="AG1186" s="18"/>
    </row>
    <row r="1187" spans="1:33" ht="110.25">
      <c r="A1187" s="8" t="s">
        <v>807</v>
      </c>
      <c r="B1187" s="10" t="s">
        <v>2112</v>
      </c>
      <c r="C1187" s="15" t="s">
        <v>2685</v>
      </c>
      <c r="D1187" s="18"/>
      <c r="E1187" s="24">
        <v>0</v>
      </c>
      <c r="F1187" s="24"/>
      <c r="G1187" s="24">
        <v>0</v>
      </c>
      <c r="H1187" s="18"/>
      <c r="I1187" s="18"/>
      <c r="J1187" s="18">
        <v>4</v>
      </c>
      <c r="K1187" s="24">
        <v>3.20</v>
      </c>
      <c r="L1187" s="24"/>
      <c r="M1187" s="50">
        <v>2.2000000000000002</v>
      </c>
      <c r="N1187" s="41"/>
      <c r="O1187" s="41"/>
      <c r="P1187" s="18"/>
      <c r="Q1187" s="24">
        <v>0</v>
      </c>
      <c r="R1187" s="24"/>
      <c r="S1187" s="24">
        <v>0</v>
      </c>
      <c r="T1187" s="18"/>
      <c r="U1187" s="18"/>
      <c r="V1187" s="18"/>
      <c r="W1187" s="24">
        <v>0</v>
      </c>
      <c r="X1187" s="24"/>
      <c r="Y1187" s="24">
        <v>0</v>
      </c>
      <c r="Z1187" s="18"/>
      <c r="AA1187" s="89"/>
      <c r="AB1187" s="18"/>
      <c r="AC1187" s="24">
        <v>0</v>
      </c>
      <c r="AD1187" s="24"/>
      <c r="AE1187" s="49">
        <v>0</v>
      </c>
      <c r="AF1187" s="18"/>
      <c r="AG1187" s="18"/>
    </row>
    <row r="1188" spans="1:33" ht="78.75">
      <c r="A1188" s="8" t="s">
        <v>807</v>
      </c>
      <c r="B1188" s="10" t="s">
        <v>2113</v>
      </c>
      <c r="C1188" s="15" t="s">
        <v>2686</v>
      </c>
      <c r="D1188" s="18">
        <v>4</v>
      </c>
      <c r="E1188" s="24">
        <v>0</v>
      </c>
      <c r="F1188" s="24"/>
      <c r="G1188" s="24">
        <v>0.80</v>
      </c>
      <c r="H1188" s="18"/>
      <c r="I1188" s="18"/>
      <c r="J1188" s="18"/>
      <c r="K1188" s="24">
        <v>0</v>
      </c>
      <c r="L1188" s="24"/>
      <c r="M1188" s="50">
        <v>0</v>
      </c>
      <c r="N1188" s="41"/>
      <c r="O1188" s="41"/>
      <c r="P1188" s="18"/>
      <c r="Q1188" s="24">
        <v>0</v>
      </c>
      <c r="R1188" s="24"/>
      <c r="S1188" s="24">
        <v>0</v>
      </c>
      <c r="T1188" s="18"/>
      <c r="U1188" s="18"/>
      <c r="V1188" s="18"/>
      <c r="W1188" s="24">
        <v>0</v>
      </c>
      <c r="X1188" s="24"/>
      <c r="Y1188" s="24">
        <v>0</v>
      </c>
      <c r="Z1188" s="18"/>
      <c r="AA1188" s="89"/>
      <c r="AB1188" s="18"/>
      <c r="AC1188" s="24">
        <v>0</v>
      </c>
      <c r="AD1188" s="24"/>
      <c r="AE1188" s="49">
        <v>0</v>
      </c>
      <c r="AF1188" s="18"/>
      <c r="AG1188" s="18"/>
    </row>
    <row r="1189" spans="1:33" ht="78.75">
      <c r="A1189" s="8" t="s">
        <v>807</v>
      </c>
      <c r="B1189" s="10" t="s">
        <v>2114</v>
      </c>
      <c r="C1189" s="15" t="s">
        <v>2687</v>
      </c>
      <c r="D1189" s="18"/>
      <c r="E1189" s="24">
        <v>0</v>
      </c>
      <c r="F1189" s="24"/>
      <c r="G1189" s="24">
        <v>0</v>
      </c>
      <c r="H1189" s="18"/>
      <c r="I1189" s="18"/>
      <c r="J1189" s="18">
        <v>4</v>
      </c>
      <c r="K1189" s="24">
        <v>1.26</v>
      </c>
      <c r="L1189" s="24"/>
      <c r="M1189" s="50">
        <v>4.4000000000000004</v>
      </c>
      <c r="N1189" s="41"/>
      <c r="O1189" s="41"/>
      <c r="P1189" s="18"/>
      <c r="Q1189" s="24">
        <v>0</v>
      </c>
      <c r="R1189" s="24"/>
      <c r="S1189" s="24">
        <v>0</v>
      </c>
      <c r="T1189" s="18"/>
      <c r="U1189" s="18"/>
      <c r="V1189" s="18"/>
      <c r="W1189" s="24">
        <v>0</v>
      </c>
      <c r="X1189" s="24"/>
      <c r="Y1189" s="24">
        <v>0</v>
      </c>
      <c r="Z1189" s="18"/>
      <c r="AA1189" s="89"/>
      <c r="AB1189" s="18"/>
      <c r="AC1189" s="24">
        <v>0</v>
      </c>
      <c r="AD1189" s="24"/>
      <c r="AE1189" s="49">
        <v>0</v>
      </c>
      <c r="AF1189" s="18"/>
      <c r="AG1189" s="18"/>
    </row>
    <row r="1190" spans="1:33" ht="110.25">
      <c r="A1190" s="8" t="s">
        <v>804</v>
      </c>
      <c r="B1190" s="10" t="s">
        <v>2115</v>
      </c>
      <c r="C1190" s="15" t="s">
        <v>2688</v>
      </c>
      <c r="D1190" s="18">
        <v>4</v>
      </c>
      <c r="E1190" s="24">
        <v>0</v>
      </c>
      <c r="F1190" s="24"/>
      <c r="G1190" s="24">
        <v>0.60</v>
      </c>
      <c r="H1190" s="18"/>
      <c r="I1190" s="18"/>
      <c r="J1190" s="18"/>
      <c r="K1190" s="24">
        <v>0</v>
      </c>
      <c r="L1190" s="24"/>
      <c r="M1190" s="50">
        <v>0</v>
      </c>
      <c r="N1190" s="41"/>
      <c r="O1190" s="41"/>
      <c r="P1190" s="18"/>
      <c r="Q1190" s="24">
        <v>0</v>
      </c>
      <c r="R1190" s="24"/>
      <c r="S1190" s="24">
        <v>0</v>
      </c>
      <c r="T1190" s="18"/>
      <c r="U1190" s="18"/>
      <c r="V1190" s="18"/>
      <c r="W1190" s="24">
        <v>0</v>
      </c>
      <c r="X1190" s="24"/>
      <c r="Y1190" s="24">
        <v>0</v>
      </c>
      <c r="Z1190" s="18"/>
      <c r="AA1190" s="89"/>
      <c r="AB1190" s="18"/>
      <c r="AC1190" s="24">
        <v>0</v>
      </c>
      <c r="AD1190" s="24"/>
      <c r="AE1190" s="49">
        <v>0</v>
      </c>
      <c r="AF1190" s="18"/>
      <c r="AG1190" s="18"/>
    </row>
    <row r="1191" spans="1:33" ht="63">
      <c r="A1191" s="8" t="s">
        <v>804</v>
      </c>
      <c r="B1191" s="10" t="s">
        <v>2116</v>
      </c>
      <c r="C1191" s="15" t="s">
        <v>2689</v>
      </c>
      <c r="D1191" s="18"/>
      <c r="E1191" s="24">
        <v>0</v>
      </c>
      <c r="F1191" s="24"/>
      <c r="G1191" s="24">
        <v>0</v>
      </c>
      <c r="H1191" s="18"/>
      <c r="I1191" s="18"/>
      <c r="J1191" s="18">
        <v>4</v>
      </c>
      <c r="K1191" s="24">
        <v>0.40</v>
      </c>
      <c r="L1191" s="24"/>
      <c r="M1191" s="49">
        <v>0.10</v>
      </c>
      <c r="N1191" s="41"/>
      <c r="O1191" s="41"/>
      <c r="P1191" s="18"/>
      <c r="Q1191" s="24">
        <v>0</v>
      </c>
      <c r="R1191" s="24"/>
      <c r="S1191" s="24">
        <v>0</v>
      </c>
      <c r="T1191" s="18"/>
      <c r="U1191" s="18"/>
      <c r="V1191" s="18"/>
      <c r="W1191" s="24">
        <v>0</v>
      </c>
      <c r="X1191" s="24"/>
      <c r="Y1191" s="24">
        <v>0</v>
      </c>
      <c r="Z1191" s="18"/>
      <c r="AA1191" s="89"/>
      <c r="AB1191" s="18"/>
      <c r="AC1191" s="24">
        <v>0</v>
      </c>
      <c r="AD1191" s="24"/>
      <c r="AE1191" s="49">
        <v>0</v>
      </c>
      <c r="AF1191" s="18"/>
      <c r="AG1191" s="18"/>
    </row>
    <row r="1192" spans="1:33" ht="94.5">
      <c r="A1192" s="8" t="s">
        <v>807</v>
      </c>
      <c r="B1192" s="10" t="s">
        <v>2117</v>
      </c>
      <c r="C1192" s="15" t="s">
        <v>2118</v>
      </c>
      <c r="D1192" s="18"/>
      <c r="E1192" s="24">
        <v>0</v>
      </c>
      <c r="F1192" s="24"/>
      <c r="G1192" s="24">
        <v>0</v>
      </c>
      <c r="H1192" s="18"/>
      <c r="I1192" s="18"/>
      <c r="J1192" s="18">
        <v>4</v>
      </c>
      <c r="K1192" s="24">
        <v>1.26</v>
      </c>
      <c r="L1192" s="24"/>
      <c r="M1192" s="50">
        <v>0.84</v>
      </c>
      <c r="N1192" s="41"/>
      <c r="O1192" s="41"/>
      <c r="P1192" s="18"/>
      <c r="Q1192" s="24">
        <v>0</v>
      </c>
      <c r="R1192" s="24"/>
      <c r="S1192" s="24">
        <v>0</v>
      </c>
      <c r="T1192" s="18"/>
      <c r="U1192" s="18"/>
      <c r="V1192" s="18"/>
      <c r="W1192" s="24">
        <v>0</v>
      </c>
      <c r="X1192" s="24"/>
      <c r="Y1192" s="24">
        <v>0</v>
      </c>
      <c r="Z1192" s="18"/>
      <c r="AA1192" s="89"/>
      <c r="AB1192" s="18"/>
      <c r="AC1192" s="24">
        <v>0</v>
      </c>
      <c r="AD1192" s="24"/>
      <c r="AE1192" s="49">
        <v>0</v>
      </c>
      <c r="AF1192" s="18"/>
      <c r="AG1192" s="18"/>
    </row>
    <row r="1193" spans="1:33" ht="78.75">
      <c r="A1193" s="8" t="s">
        <v>807</v>
      </c>
      <c r="B1193" s="10" t="s">
        <v>2119</v>
      </c>
      <c r="C1193" s="15" t="s">
        <v>2120</v>
      </c>
      <c r="D1193" s="18">
        <v>4</v>
      </c>
      <c r="E1193" s="24">
        <v>1.26</v>
      </c>
      <c r="F1193" s="24"/>
      <c r="G1193" s="24">
        <v>0.40</v>
      </c>
      <c r="H1193" s="18"/>
      <c r="I1193" s="18"/>
      <c r="J1193" s="18"/>
      <c r="K1193" s="24">
        <v>0</v>
      </c>
      <c r="L1193" s="24"/>
      <c r="M1193" s="50">
        <v>0</v>
      </c>
      <c r="N1193" s="41"/>
      <c r="O1193" s="41"/>
      <c r="P1193" s="18"/>
      <c r="Q1193" s="24">
        <v>0</v>
      </c>
      <c r="R1193" s="24"/>
      <c r="S1193" s="24">
        <v>0</v>
      </c>
      <c r="T1193" s="18"/>
      <c r="U1193" s="18"/>
      <c r="V1193" s="18"/>
      <c r="W1193" s="24">
        <v>0</v>
      </c>
      <c r="X1193" s="24"/>
      <c r="Y1193" s="24">
        <v>0</v>
      </c>
      <c r="Z1193" s="18"/>
      <c r="AA1193" s="89"/>
      <c r="AB1193" s="18"/>
      <c r="AC1193" s="24">
        <v>0</v>
      </c>
      <c r="AD1193" s="24"/>
      <c r="AE1193" s="49">
        <v>0</v>
      </c>
      <c r="AF1193" s="18"/>
      <c r="AG1193" s="18"/>
    </row>
    <row r="1194" spans="1:33" ht="94.5">
      <c r="A1194" s="8" t="s">
        <v>807</v>
      </c>
      <c r="B1194" s="10" t="s">
        <v>2121</v>
      </c>
      <c r="C1194" s="15" t="s">
        <v>2122</v>
      </c>
      <c r="D1194" s="18">
        <v>4</v>
      </c>
      <c r="E1194" s="24">
        <v>2</v>
      </c>
      <c r="F1194" s="24"/>
      <c r="G1194" s="24">
        <v>0.40</v>
      </c>
      <c r="H1194" s="18"/>
      <c r="I1194" s="18"/>
      <c r="J1194" s="18"/>
      <c r="K1194" s="24">
        <v>0</v>
      </c>
      <c r="L1194" s="24"/>
      <c r="M1194" s="50">
        <v>0</v>
      </c>
      <c r="N1194" s="41"/>
      <c r="O1194" s="41"/>
      <c r="P1194" s="18"/>
      <c r="Q1194" s="24">
        <v>0</v>
      </c>
      <c r="R1194" s="24"/>
      <c r="S1194" s="24">
        <v>0</v>
      </c>
      <c r="T1194" s="18"/>
      <c r="U1194" s="18"/>
      <c r="V1194" s="18"/>
      <c r="W1194" s="24">
        <v>0</v>
      </c>
      <c r="X1194" s="24"/>
      <c r="Y1194" s="24">
        <v>0</v>
      </c>
      <c r="Z1194" s="18"/>
      <c r="AA1194" s="89"/>
      <c r="AB1194" s="18"/>
      <c r="AC1194" s="24">
        <v>0</v>
      </c>
      <c r="AD1194" s="24"/>
      <c r="AE1194" s="49">
        <v>0</v>
      </c>
      <c r="AF1194" s="18"/>
      <c r="AG1194" s="18"/>
    </row>
    <row r="1195" spans="1:33" ht="47.25">
      <c r="A1195" s="8" t="s">
        <v>807</v>
      </c>
      <c r="B1195" s="10" t="s">
        <v>2123</v>
      </c>
      <c r="C1195" s="15" t="s">
        <v>2124</v>
      </c>
      <c r="D1195" s="18">
        <v>4</v>
      </c>
      <c r="E1195" s="24">
        <v>0.63</v>
      </c>
      <c r="F1195" s="24"/>
      <c r="G1195" s="24">
        <v>0.10</v>
      </c>
      <c r="H1195" s="18"/>
      <c r="I1195" s="18"/>
      <c r="J1195" s="18"/>
      <c r="K1195" s="24">
        <v>0</v>
      </c>
      <c r="L1195" s="24"/>
      <c r="M1195" s="50">
        <v>0</v>
      </c>
      <c r="N1195" s="41"/>
      <c r="O1195" s="41"/>
      <c r="P1195" s="18"/>
      <c r="Q1195" s="24">
        <v>0</v>
      </c>
      <c r="R1195" s="24"/>
      <c r="S1195" s="24">
        <v>0</v>
      </c>
      <c r="T1195" s="18"/>
      <c r="U1195" s="18"/>
      <c r="V1195" s="18"/>
      <c r="W1195" s="24">
        <v>0</v>
      </c>
      <c r="X1195" s="24"/>
      <c r="Y1195" s="24">
        <v>0</v>
      </c>
      <c r="Z1195" s="18"/>
      <c r="AA1195" s="89"/>
      <c r="AB1195" s="18"/>
      <c r="AC1195" s="24">
        <v>0</v>
      </c>
      <c r="AD1195" s="24"/>
      <c r="AE1195" s="49">
        <v>0</v>
      </c>
      <c r="AF1195" s="18"/>
      <c r="AG1195" s="18"/>
    </row>
    <row r="1196" spans="1:33" ht="78.75">
      <c r="A1196" s="8" t="s">
        <v>807</v>
      </c>
      <c r="B1196" s="10" t="s">
        <v>2125</v>
      </c>
      <c r="C1196" s="15" t="s">
        <v>2690</v>
      </c>
      <c r="D1196" s="18">
        <v>4</v>
      </c>
      <c r="E1196" s="24">
        <v>0</v>
      </c>
      <c r="F1196" s="24"/>
      <c r="G1196" s="24">
        <v>0</v>
      </c>
      <c r="H1196" s="18"/>
      <c r="I1196" s="18"/>
      <c r="J1196" s="18"/>
      <c r="K1196" s="24">
        <v>0</v>
      </c>
      <c r="L1196" s="24"/>
      <c r="M1196" s="50">
        <v>0</v>
      </c>
      <c r="N1196" s="41"/>
      <c r="O1196" s="41"/>
      <c r="P1196" s="18"/>
      <c r="Q1196" s="24">
        <v>0</v>
      </c>
      <c r="R1196" s="24"/>
      <c r="S1196" s="24">
        <v>0</v>
      </c>
      <c r="T1196" s="18"/>
      <c r="U1196" s="18"/>
      <c r="V1196" s="18"/>
      <c r="W1196" s="24">
        <v>0</v>
      </c>
      <c r="X1196" s="24"/>
      <c r="Y1196" s="24">
        <v>0</v>
      </c>
      <c r="Z1196" s="18"/>
      <c r="AA1196" s="89"/>
      <c r="AB1196" s="18"/>
      <c r="AC1196" s="24">
        <v>0</v>
      </c>
      <c r="AD1196" s="24"/>
      <c r="AE1196" s="49">
        <v>0</v>
      </c>
      <c r="AF1196" s="18"/>
      <c r="AG1196" s="18"/>
    </row>
    <row r="1197" spans="1:33" ht="141.75">
      <c r="A1197" s="8" t="s">
        <v>807</v>
      </c>
      <c r="B1197" s="10" t="s">
        <v>2126</v>
      </c>
      <c r="C1197" s="15" t="s">
        <v>2691</v>
      </c>
      <c r="D1197" s="18"/>
      <c r="E1197" s="24">
        <v>0</v>
      </c>
      <c r="F1197" s="24"/>
      <c r="G1197" s="24">
        <v>0</v>
      </c>
      <c r="H1197" s="18"/>
      <c r="I1197" s="18"/>
      <c r="J1197" s="18">
        <v>4</v>
      </c>
      <c r="K1197" s="24">
        <v>1.26</v>
      </c>
      <c r="L1197" s="24"/>
      <c r="M1197" s="50">
        <v>2.38</v>
      </c>
      <c r="N1197" s="41"/>
      <c r="O1197" s="41"/>
      <c r="P1197" s="18"/>
      <c r="Q1197" s="24">
        <v>0</v>
      </c>
      <c r="R1197" s="24"/>
      <c r="S1197" s="24">
        <v>0</v>
      </c>
      <c r="T1197" s="18"/>
      <c r="U1197" s="18"/>
      <c r="V1197" s="18"/>
      <c r="W1197" s="24">
        <v>0</v>
      </c>
      <c r="X1197" s="24"/>
      <c r="Y1197" s="24">
        <v>0</v>
      </c>
      <c r="Z1197" s="18"/>
      <c r="AA1197" s="89"/>
      <c r="AB1197" s="18"/>
      <c r="AC1197" s="24">
        <v>0</v>
      </c>
      <c r="AD1197" s="24"/>
      <c r="AE1197" s="49">
        <v>0</v>
      </c>
      <c r="AF1197" s="18"/>
      <c r="AG1197" s="18"/>
    </row>
    <row r="1198" spans="1:33" ht="94.5">
      <c r="A1198" s="8" t="s">
        <v>807</v>
      </c>
      <c r="B1198" s="10" t="s">
        <v>2127</v>
      </c>
      <c r="C1198" s="15" t="s">
        <v>2128</v>
      </c>
      <c r="D1198" s="18"/>
      <c r="E1198" s="24">
        <v>0</v>
      </c>
      <c r="F1198" s="24"/>
      <c r="G1198" s="24">
        <v>0</v>
      </c>
      <c r="H1198" s="18"/>
      <c r="I1198" s="18"/>
      <c r="J1198" s="18">
        <v>4</v>
      </c>
      <c r="K1198" s="24">
        <v>0</v>
      </c>
      <c r="L1198" s="24"/>
      <c r="M1198" s="50">
        <v>1.5</v>
      </c>
      <c r="N1198" s="41"/>
      <c r="O1198" s="41"/>
      <c r="P1198" s="18"/>
      <c r="Q1198" s="24">
        <v>0</v>
      </c>
      <c r="R1198" s="24"/>
      <c r="S1198" s="24">
        <v>0</v>
      </c>
      <c r="T1198" s="18"/>
      <c r="U1198" s="18"/>
      <c r="V1198" s="18"/>
      <c r="W1198" s="24">
        <v>0</v>
      </c>
      <c r="X1198" s="24"/>
      <c r="Y1198" s="24">
        <v>0</v>
      </c>
      <c r="Z1198" s="18"/>
      <c r="AA1198" s="89"/>
      <c r="AB1198" s="18"/>
      <c r="AC1198" s="24">
        <v>0</v>
      </c>
      <c r="AD1198" s="24"/>
      <c r="AE1198" s="49">
        <v>0</v>
      </c>
      <c r="AF1198" s="18"/>
      <c r="AG1198" s="18"/>
    </row>
    <row r="1199" spans="1:33" ht="110.25">
      <c r="A1199" s="8" t="s">
        <v>807</v>
      </c>
      <c r="B1199" s="10" t="s">
        <v>2129</v>
      </c>
      <c r="C1199" s="15" t="s">
        <v>2130</v>
      </c>
      <c r="D1199" s="18">
        <v>4</v>
      </c>
      <c r="E1199" s="24">
        <v>0.25</v>
      </c>
      <c r="F1199" s="24"/>
      <c r="G1199" s="24">
        <v>0.15</v>
      </c>
      <c r="H1199" s="18"/>
      <c r="I1199" s="18"/>
      <c r="J1199" s="18"/>
      <c r="K1199" s="24">
        <v>0</v>
      </c>
      <c r="L1199" s="24"/>
      <c r="M1199" s="50">
        <v>0</v>
      </c>
      <c r="N1199" s="41"/>
      <c r="O1199" s="41"/>
      <c r="P1199" s="18"/>
      <c r="Q1199" s="24">
        <v>0</v>
      </c>
      <c r="R1199" s="24"/>
      <c r="S1199" s="24">
        <v>0</v>
      </c>
      <c r="T1199" s="18"/>
      <c r="U1199" s="18"/>
      <c r="V1199" s="18"/>
      <c r="W1199" s="24">
        <v>0</v>
      </c>
      <c r="X1199" s="24"/>
      <c r="Y1199" s="24">
        <v>0</v>
      </c>
      <c r="Z1199" s="18"/>
      <c r="AA1199" s="89"/>
      <c r="AB1199" s="18"/>
      <c r="AC1199" s="24">
        <v>0</v>
      </c>
      <c r="AD1199" s="24"/>
      <c r="AE1199" s="49">
        <v>0</v>
      </c>
      <c r="AF1199" s="18"/>
      <c r="AG1199" s="18"/>
    </row>
    <row r="1200" spans="1:33" ht="63">
      <c r="A1200" s="8" t="s">
        <v>807</v>
      </c>
      <c r="B1200" s="10" t="s">
        <v>2131</v>
      </c>
      <c r="C1200" s="15" t="s">
        <v>2132</v>
      </c>
      <c r="D1200" s="18">
        <v>4</v>
      </c>
      <c r="E1200" s="24">
        <v>2</v>
      </c>
      <c r="F1200" s="24"/>
      <c r="G1200" s="24">
        <v>1.20</v>
      </c>
      <c r="H1200" s="18"/>
      <c r="I1200" s="18"/>
      <c r="J1200" s="18"/>
      <c r="K1200" s="24">
        <v>0</v>
      </c>
      <c r="L1200" s="24"/>
      <c r="M1200" s="50">
        <v>0</v>
      </c>
      <c r="N1200" s="41"/>
      <c r="O1200" s="41"/>
      <c r="P1200" s="18"/>
      <c r="Q1200" s="24">
        <v>0</v>
      </c>
      <c r="R1200" s="24"/>
      <c r="S1200" s="24">
        <v>0</v>
      </c>
      <c r="T1200" s="18"/>
      <c r="U1200" s="18"/>
      <c r="V1200" s="18"/>
      <c r="W1200" s="24">
        <v>0</v>
      </c>
      <c r="X1200" s="24"/>
      <c r="Y1200" s="24">
        <v>0</v>
      </c>
      <c r="Z1200" s="18"/>
      <c r="AA1200" s="89"/>
      <c r="AB1200" s="18"/>
      <c r="AC1200" s="24">
        <v>0</v>
      </c>
      <c r="AD1200" s="24"/>
      <c r="AE1200" s="49">
        <v>0</v>
      </c>
      <c r="AF1200" s="18"/>
      <c r="AG1200" s="18"/>
    </row>
    <row r="1201" spans="1:33" ht="157.5">
      <c r="A1201" s="8" t="s">
        <v>807</v>
      </c>
      <c r="B1201" s="10" t="s">
        <v>2133</v>
      </c>
      <c r="C1201" s="15" t="s">
        <v>2134</v>
      </c>
      <c r="D1201" s="18">
        <v>4</v>
      </c>
      <c r="E1201" s="24">
        <v>0</v>
      </c>
      <c r="F1201" s="24"/>
      <c r="G1201" s="24">
        <v>0.94</v>
      </c>
      <c r="H1201" s="18"/>
      <c r="I1201" s="18"/>
      <c r="J1201" s="18"/>
      <c r="K1201" s="24">
        <v>0</v>
      </c>
      <c r="L1201" s="24"/>
      <c r="M1201" s="50">
        <v>0</v>
      </c>
      <c r="N1201" s="41"/>
      <c r="O1201" s="41"/>
      <c r="P1201" s="18"/>
      <c r="Q1201" s="24">
        <v>0</v>
      </c>
      <c r="R1201" s="24"/>
      <c r="S1201" s="24">
        <v>0</v>
      </c>
      <c r="T1201" s="18"/>
      <c r="U1201" s="18"/>
      <c r="V1201" s="18"/>
      <c r="W1201" s="24">
        <v>0</v>
      </c>
      <c r="X1201" s="24"/>
      <c r="Y1201" s="24">
        <v>0</v>
      </c>
      <c r="Z1201" s="18"/>
      <c r="AA1201" s="89"/>
      <c r="AB1201" s="18"/>
      <c r="AC1201" s="24">
        <v>0</v>
      </c>
      <c r="AD1201" s="24"/>
      <c r="AE1201" s="49">
        <v>0</v>
      </c>
      <c r="AF1201" s="18"/>
      <c r="AG1201" s="18"/>
    </row>
    <row r="1202" spans="1:33" ht="63">
      <c r="A1202" s="8" t="s">
        <v>807</v>
      </c>
      <c r="B1202" s="10" t="s">
        <v>2135</v>
      </c>
      <c r="C1202" s="15" t="s">
        <v>2136</v>
      </c>
      <c r="D1202" s="18">
        <v>4</v>
      </c>
      <c r="E1202" s="24">
        <v>1.26</v>
      </c>
      <c r="F1202" s="24"/>
      <c r="G1202" s="24">
        <v>0.12</v>
      </c>
      <c r="H1202" s="18"/>
      <c r="I1202" s="18"/>
      <c r="J1202" s="18"/>
      <c r="K1202" s="24">
        <v>0</v>
      </c>
      <c r="L1202" s="24"/>
      <c r="M1202" s="50">
        <v>0</v>
      </c>
      <c r="N1202" s="41"/>
      <c r="O1202" s="41"/>
      <c r="P1202" s="18"/>
      <c r="Q1202" s="24">
        <v>0</v>
      </c>
      <c r="R1202" s="24"/>
      <c r="S1202" s="24">
        <v>0</v>
      </c>
      <c r="T1202" s="18"/>
      <c r="U1202" s="18"/>
      <c r="V1202" s="18"/>
      <c r="W1202" s="24">
        <v>0</v>
      </c>
      <c r="X1202" s="24"/>
      <c r="Y1202" s="24">
        <v>0</v>
      </c>
      <c r="Z1202" s="18"/>
      <c r="AA1202" s="89"/>
      <c r="AB1202" s="18"/>
      <c r="AC1202" s="24">
        <v>0</v>
      </c>
      <c r="AD1202" s="24"/>
      <c r="AE1202" s="49">
        <v>0</v>
      </c>
      <c r="AF1202" s="18"/>
      <c r="AG1202" s="18"/>
    </row>
    <row r="1203" spans="1:33" ht="94.5">
      <c r="A1203" s="8" t="s">
        <v>807</v>
      </c>
      <c r="B1203" s="10" t="s">
        <v>2137</v>
      </c>
      <c r="C1203" s="15" t="s">
        <v>2138</v>
      </c>
      <c r="D1203" s="18"/>
      <c r="E1203" s="24">
        <v>0</v>
      </c>
      <c r="F1203" s="24"/>
      <c r="G1203" s="24">
        <v>0</v>
      </c>
      <c r="H1203" s="18"/>
      <c r="I1203" s="18"/>
      <c r="J1203" s="18">
        <v>4</v>
      </c>
      <c r="K1203" s="24">
        <v>0.5</v>
      </c>
      <c r="L1203" s="24"/>
      <c r="M1203" s="50">
        <v>1.02</v>
      </c>
      <c r="N1203" s="41"/>
      <c r="O1203" s="41"/>
      <c r="P1203" s="18"/>
      <c r="Q1203" s="24">
        <v>0</v>
      </c>
      <c r="R1203" s="24"/>
      <c r="S1203" s="24">
        <v>0</v>
      </c>
      <c r="T1203" s="18"/>
      <c r="U1203" s="18"/>
      <c r="V1203" s="18"/>
      <c r="W1203" s="24">
        <v>0</v>
      </c>
      <c r="X1203" s="24"/>
      <c r="Y1203" s="24">
        <v>0</v>
      </c>
      <c r="Z1203" s="18"/>
      <c r="AA1203" s="89"/>
      <c r="AB1203" s="18"/>
      <c r="AC1203" s="24">
        <v>0</v>
      </c>
      <c r="AD1203" s="24"/>
      <c r="AE1203" s="49">
        <v>0</v>
      </c>
      <c r="AF1203" s="18"/>
      <c r="AG1203" s="18"/>
    </row>
    <row r="1204" spans="1:33" ht="126">
      <c r="A1204" s="8" t="s">
        <v>807</v>
      </c>
      <c r="B1204" s="10" t="s">
        <v>2139</v>
      </c>
      <c r="C1204" s="15" t="s">
        <v>2692</v>
      </c>
      <c r="D1204" s="18">
        <v>4</v>
      </c>
      <c r="E1204" s="24">
        <v>0.80</v>
      </c>
      <c r="F1204" s="24"/>
      <c r="G1204" s="24">
        <v>0.32</v>
      </c>
      <c r="H1204" s="18"/>
      <c r="I1204" s="18"/>
      <c r="J1204" s="18"/>
      <c r="K1204" s="24">
        <v>0</v>
      </c>
      <c r="L1204" s="24"/>
      <c r="M1204" s="50">
        <v>0</v>
      </c>
      <c r="N1204" s="41"/>
      <c r="O1204" s="41"/>
      <c r="P1204" s="18"/>
      <c r="Q1204" s="24">
        <v>0</v>
      </c>
      <c r="R1204" s="24"/>
      <c r="S1204" s="24">
        <v>0</v>
      </c>
      <c r="T1204" s="18"/>
      <c r="U1204" s="18"/>
      <c r="V1204" s="18"/>
      <c r="W1204" s="24">
        <v>0</v>
      </c>
      <c r="X1204" s="24"/>
      <c r="Y1204" s="24">
        <v>0</v>
      </c>
      <c r="Z1204" s="18"/>
      <c r="AA1204" s="89"/>
      <c r="AB1204" s="18"/>
      <c r="AC1204" s="24">
        <v>0</v>
      </c>
      <c r="AD1204" s="24"/>
      <c r="AE1204" s="49">
        <v>0</v>
      </c>
      <c r="AF1204" s="18"/>
      <c r="AG1204" s="18"/>
    </row>
    <row r="1205" spans="1:33" ht="47.25">
      <c r="A1205" s="8" t="s">
        <v>807</v>
      </c>
      <c r="B1205" s="10" t="s">
        <v>2140</v>
      </c>
      <c r="C1205" s="15" t="s">
        <v>2141</v>
      </c>
      <c r="D1205" s="18">
        <v>4</v>
      </c>
      <c r="E1205" s="24">
        <v>0</v>
      </c>
      <c r="F1205" s="24"/>
      <c r="G1205" s="24">
        <v>0.12</v>
      </c>
      <c r="H1205" s="18"/>
      <c r="I1205" s="18"/>
      <c r="J1205" s="18"/>
      <c r="K1205" s="24">
        <v>0</v>
      </c>
      <c r="L1205" s="24"/>
      <c r="M1205" s="50">
        <v>0</v>
      </c>
      <c r="N1205" s="41"/>
      <c r="O1205" s="41"/>
      <c r="P1205" s="18"/>
      <c r="Q1205" s="24">
        <v>0</v>
      </c>
      <c r="R1205" s="24"/>
      <c r="S1205" s="24">
        <v>0</v>
      </c>
      <c r="T1205" s="18"/>
      <c r="U1205" s="18"/>
      <c r="V1205" s="18"/>
      <c r="W1205" s="24">
        <v>0</v>
      </c>
      <c r="X1205" s="24"/>
      <c r="Y1205" s="24">
        <v>0</v>
      </c>
      <c r="Z1205" s="18"/>
      <c r="AA1205" s="89"/>
      <c r="AB1205" s="18"/>
      <c r="AC1205" s="24">
        <v>0</v>
      </c>
      <c r="AD1205" s="24"/>
      <c r="AE1205" s="49">
        <v>0</v>
      </c>
      <c r="AF1205" s="18"/>
      <c r="AG1205" s="18"/>
    </row>
    <row r="1206" spans="1:33" ht="63">
      <c r="A1206" s="8" t="s">
        <v>807</v>
      </c>
      <c r="B1206" s="10" t="s">
        <v>2142</v>
      </c>
      <c r="C1206" s="15" t="s">
        <v>2143</v>
      </c>
      <c r="D1206" s="18"/>
      <c r="E1206" s="24">
        <v>0</v>
      </c>
      <c r="F1206" s="24"/>
      <c r="G1206" s="24">
        <v>0</v>
      </c>
      <c r="H1206" s="18"/>
      <c r="I1206" s="18"/>
      <c r="J1206" s="18">
        <v>4</v>
      </c>
      <c r="K1206" s="24">
        <v>0</v>
      </c>
      <c r="L1206" s="24"/>
      <c r="M1206" s="50">
        <v>0</v>
      </c>
      <c r="N1206" s="41"/>
      <c r="O1206" s="41"/>
      <c r="P1206" s="18"/>
      <c r="Q1206" s="24">
        <v>0</v>
      </c>
      <c r="R1206" s="24"/>
      <c r="S1206" s="24">
        <v>0</v>
      </c>
      <c r="T1206" s="18"/>
      <c r="U1206" s="18"/>
      <c r="V1206" s="18"/>
      <c r="W1206" s="24">
        <v>0</v>
      </c>
      <c r="X1206" s="24"/>
      <c r="Y1206" s="24">
        <v>0</v>
      </c>
      <c r="Z1206" s="18"/>
      <c r="AA1206" s="89"/>
      <c r="AB1206" s="18"/>
      <c r="AC1206" s="24">
        <v>0</v>
      </c>
      <c r="AD1206" s="24"/>
      <c r="AE1206" s="49">
        <v>0</v>
      </c>
      <c r="AF1206" s="18"/>
      <c r="AG1206" s="18"/>
    </row>
    <row r="1207" spans="1:33" ht="94.5">
      <c r="A1207" s="8" t="s">
        <v>807</v>
      </c>
      <c r="B1207" s="10" t="s">
        <v>2144</v>
      </c>
      <c r="C1207" s="15" t="s">
        <v>2693</v>
      </c>
      <c r="D1207" s="18">
        <v>4</v>
      </c>
      <c r="E1207" s="24">
        <v>0</v>
      </c>
      <c r="F1207" s="24"/>
      <c r="G1207" s="24">
        <v>0</v>
      </c>
      <c r="H1207" s="18"/>
      <c r="I1207" s="18"/>
      <c r="J1207" s="18"/>
      <c r="K1207" s="24">
        <v>0</v>
      </c>
      <c r="L1207" s="24"/>
      <c r="M1207" s="50">
        <v>0</v>
      </c>
      <c r="N1207" s="41"/>
      <c r="O1207" s="41"/>
      <c r="P1207" s="18"/>
      <c r="Q1207" s="24">
        <v>0</v>
      </c>
      <c r="R1207" s="24"/>
      <c r="S1207" s="24">
        <v>0</v>
      </c>
      <c r="T1207" s="18"/>
      <c r="U1207" s="18"/>
      <c r="V1207" s="18"/>
      <c r="W1207" s="24">
        <v>0</v>
      </c>
      <c r="X1207" s="24"/>
      <c r="Y1207" s="24">
        <v>0</v>
      </c>
      <c r="Z1207" s="18"/>
      <c r="AA1207" s="89"/>
      <c r="AB1207" s="18"/>
      <c r="AC1207" s="24">
        <v>0</v>
      </c>
      <c r="AD1207" s="24"/>
      <c r="AE1207" s="49">
        <v>0</v>
      </c>
      <c r="AF1207" s="18"/>
      <c r="AG1207" s="18"/>
    </row>
    <row r="1208" spans="1:33" ht="78.75">
      <c r="A1208" s="8" t="s">
        <v>807</v>
      </c>
      <c r="B1208" s="10" t="s">
        <v>2145</v>
      </c>
      <c r="C1208" s="15" t="s">
        <v>2146</v>
      </c>
      <c r="D1208" s="18"/>
      <c r="E1208" s="24">
        <v>0</v>
      </c>
      <c r="F1208" s="24"/>
      <c r="G1208" s="24">
        <v>0</v>
      </c>
      <c r="H1208" s="18"/>
      <c r="I1208" s="18"/>
      <c r="J1208" s="18">
        <v>4</v>
      </c>
      <c r="K1208" s="24">
        <v>0</v>
      </c>
      <c r="L1208" s="24"/>
      <c r="M1208" s="50">
        <v>2.40</v>
      </c>
      <c r="N1208" s="41"/>
      <c r="O1208" s="41"/>
      <c r="P1208" s="18"/>
      <c r="Q1208" s="24">
        <v>0</v>
      </c>
      <c r="R1208" s="24"/>
      <c r="S1208" s="24">
        <v>0</v>
      </c>
      <c r="T1208" s="18"/>
      <c r="U1208" s="18"/>
      <c r="V1208" s="18"/>
      <c r="W1208" s="24">
        <v>0</v>
      </c>
      <c r="X1208" s="24"/>
      <c r="Y1208" s="24">
        <v>0</v>
      </c>
      <c r="Z1208" s="18"/>
      <c r="AA1208" s="89"/>
      <c r="AB1208" s="18"/>
      <c r="AC1208" s="24">
        <v>0</v>
      </c>
      <c r="AD1208" s="24"/>
      <c r="AE1208" s="49">
        <v>0</v>
      </c>
      <c r="AF1208" s="18"/>
      <c r="AG1208" s="18"/>
    </row>
    <row r="1209" spans="1:33" ht="63">
      <c r="A1209" s="8" t="s">
        <v>807</v>
      </c>
      <c r="B1209" s="10" t="s">
        <v>2147</v>
      </c>
      <c r="C1209" s="15" t="s">
        <v>2148</v>
      </c>
      <c r="D1209" s="18">
        <v>4</v>
      </c>
      <c r="E1209" s="24">
        <v>0</v>
      </c>
      <c r="F1209" s="24"/>
      <c r="G1209" s="24">
        <v>7.60</v>
      </c>
      <c r="H1209" s="18"/>
      <c r="I1209" s="18"/>
      <c r="J1209" s="18"/>
      <c r="K1209" s="24">
        <v>0</v>
      </c>
      <c r="L1209" s="24"/>
      <c r="M1209" s="50">
        <v>0</v>
      </c>
      <c r="N1209" s="41"/>
      <c r="O1209" s="41"/>
      <c r="P1209" s="18"/>
      <c r="Q1209" s="24">
        <v>0</v>
      </c>
      <c r="R1209" s="24"/>
      <c r="S1209" s="24">
        <v>0</v>
      </c>
      <c r="T1209" s="18"/>
      <c r="U1209" s="18"/>
      <c r="V1209" s="18"/>
      <c r="W1209" s="24">
        <v>0</v>
      </c>
      <c r="X1209" s="24"/>
      <c r="Y1209" s="24">
        <v>0</v>
      </c>
      <c r="Z1209" s="18"/>
      <c r="AA1209" s="89"/>
      <c r="AB1209" s="18"/>
      <c r="AC1209" s="24">
        <v>0</v>
      </c>
      <c r="AD1209" s="24"/>
      <c r="AE1209" s="49">
        <v>0</v>
      </c>
      <c r="AF1209" s="18"/>
      <c r="AG1209" s="18"/>
    </row>
    <row r="1210" spans="1:33" ht="63">
      <c r="A1210" s="8" t="s">
        <v>807</v>
      </c>
      <c r="B1210" s="10" t="s">
        <v>2149</v>
      </c>
      <c r="C1210" s="15" t="s">
        <v>2150</v>
      </c>
      <c r="D1210" s="18">
        <v>4</v>
      </c>
      <c r="E1210" s="24">
        <v>0</v>
      </c>
      <c r="F1210" s="24"/>
      <c r="G1210" s="24">
        <v>0.28000000000000003</v>
      </c>
      <c r="H1210" s="18"/>
      <c r="I1210" s="18"/>
      <c r="J1210" s="18"/>
      <c r="K1210" s="24">
        <v>0</v>
      </c>
      <c r="L1210" s="24"/>
      <c r="M1210" s="50">
        <v>0</v>
      </c>
      <c r="N1210" s="41"/>
      <c r="O1210" s="41"/>
      <c r="P1210" s="18"/>
      <c r="Q1210" s="24">
        <v>0</v>
      </c>
      <c r="R1210" s="24"/>
      <c r="S1210" s="24">
        <v>0</v>
      </c>
      <c r="T1210" s="18"/>
      <c r="U1210" s="18"/>
      <c r="V1210" s="18"/>
      <c r="W1210" s="24">
        <v>0</v>
      </c>
      <c r="X1210" s="24"/>
      <c r="Y1210" s="24">
        <v>0</v>
      </c>
      <c r="Z1210" s="18"/>
      <c r="AA1210" s="89"/>
      <c r="AB1210" s="18"/>
      <c r="AC1210" s="24">
        <v>0</v>
      </c>
      <c r="AD1210" s="24"/>
      <c r="AE1210" s="49">
        <v>0</v>
      </c>
      <c r="AF1210" s="18"/>
      <c r="AG1210" s="18"/>
    </row>
    <row r="1211" spans="1:33" ht="141.75">
      <c r="A1211" s="8" t="s">
        <v>807</v>
      </c>
      <c r="B1211" s="10" t="s">
        <v>2151</v>
      </c>
      <c r="C1211" s="15" t="s">
        <v>2152</v>
      </c>
      <c r="D1211" s="18">
        <v>4</v>
      </c>
      <c r="E1211" s="24">
        <v>0</v>
      </c>
      <c r="F1211" s="24"/>
      <c r="G1211" s="24">
        <v>0.20</v>
      </c>
      <c r="H1211" s="18"/>
      <c r="I1211" s="18"/>
      <c r="J1211" s="18"/>
      <c r="K1211" s="24">
        <v>0</v>
      </c>
      <c r="L1211" s="24"/>
      <c r="M1211" s="50">
        <v>0</v>
      </c>
      <c r="N1211" s="41"/>
      <c r="O1211" s="41"/>
      <c r="P1211" s="18"/>
      <c r="Q1211" s="24">
        <v>0</v>
      </c>
      <c r="R1211" s="24"/>
      <c r="S1211" s="24">
        <v>0</v>
      </c>
      <c r="T1211" s="18"/>
      <c r="U1211" s="18"/>
      <c r="V1211" s="18"/>
      <c r="W1211" s="24">
        <v>0</v>
      </c>
      <c r="X1211" s="24"/>
      <c r="Y1211" s="24">
        <v>0</v>
      </c>
      <c r="Z1211" s="18"/>
      <c r="AA1211" s="89"/>
      <c r="AB1211" s="18"/>
      <c r="AC1211" s="24">
        <v>0</v>
      </c>
      <c r="AD1211" s="24"/>
      <c r="AE1211" s="49">
        <v>0</v>
      </c>
      <c r="AF1211" s="18"/>
      <c r="AG1211" s="18"/>
    </row>
    <row r="1212" spans="1:33" ht="47.25">
      <c r="A1212" s="8" t="s">
        <v>807</v>
      </c>
      <c r="B1212" s="10" t="s">
        <v>2153</v>
      </c>
      <c r="C1212" s="15" t="s">
        <v>2694</v>
      </c>
      <c r="D1212" s="18">
        <v>4</v>
      </c>
      <c r="E1212" s="24">
        <v>0</v>
      </c>
      <c r="F1212" s="24"/>
      <c r="G1212" s="24">
        <v>0.60</v>
      </c>
      <c r="H1212" s="18"/>
      <c r="I1212" s="18"/>
      <c r="J1212" s="18"/>
      <c r="K1212" s="24">
        <v>0</v>
      </c>
      <c r="L1212" s="24"/>
      <c r="M1212" s="50">
        <v>0</v>
      </c>
      <c r="N1212" s="41"/>
      <c r="O1212" s="41"/>
      <c r="P1212" s="18"/>
      <c r="Q1212" s="24">
        <v>0</v>
      </c>
      <c r="R1212" s="24"/>
      <c r="S1212" s="24">
        <v>0</v>
      </c>
      <c r="T1212" s="18"/>
      <c r="U1212" s="18"/>
      <c r="V1212" s="18"/>
      <c r="W1212" s="24">
        <v>0</v>
      </c>
      <c r="X1212" s="24"/>
      <c r="Y1212" s="24">
        <v>0</v>
      </c>
      <c r="Z1212" s="18"/>
      <c r="AA1212" s="89"/>
      <c r="AB1212" s="18"/>
      <c r="AC1212" s="24">
        <v>0</v>
      </c>
      <c r="AD1212" s="24"/>
      <c r="AE1212" s="49">
        <v>0</v>
      </c>
      <c r="AF1212" s="18"/>
      <c r="AG1212" s="18"/>
    </row>
    <row r="1213" spans="1:33" ht="110.25">
      <c r="A1213" s="8" t="s">
        <v>807</v>
      </c>
      <c r="B1213" s="10" t="s">
        <v>2154</v>
      </c>
      <c r="C1213" s="15" t="s">
        <v>2155</v>
      </c>
      <c r="D1213" s="18">
        <v>4</v>
      </c>
      <c r="E1213" s="24">
        <v>1.26</v>
      </c>
      <c r="F1213" s="24"/>
      <c r="G1213" s="24">
        <v>0.10</v>
      </c>
      <c r="H1213" s="18"/>
      <c r="I1213" s="18"/>
      <c r="J1213" s="18"/>
      <c r="K1213" s="24">
        <v>0</v>
      </c>
      <c r="L1213" s="24"/>
      <c r="M1213" s="50">
        <v>0</v>
      </c>
      <c r="N1213" s="41"/>
      <c r="O1213" s="41"/>
      <c r="P1213" s="18"/>
      <c r="Q1213" s="24">
        <v>0</v>
      </c>
      <c r="R1213" s="24"/>
      <c r="S1213" s="24">
        <v>0</v>
      </c>
      <c r="T1213" s="18"/>
      <c r="U1213" s="18"/>
      <c r="V1213" s="18"/>
      <c r="W1213" s="24">
        <v>0</v>
      </c>
      <c r="X1213" s="24"/>
      <c r="Y1213" s="24">
        <v>0</v>
      </c>
      <c r="Z1213" s="18"/>
      <c r="AA1213" s="89"/>
      <c r="AB1213" s="18"/>
      <c r="AC1213" s="24">
        <v>0</v>
      </c>
      <c r="AD1213" s="24"/>
      <c r="AE1213" s="49">
        <v>0</v>
      </c>
      <c r="AF1213" s="18"/>
      <c r="AG1213" s="18"/>
    </row>
    <row r="1214" spans="1:33" ht="94.5">
      <c r="A1214" s="8" t="s">
        <v>807</v>
      </c>
      <c r="B1214" s="10" t="s">
        <v>2156</v>
      </c>
      <c r="C1214" s="15" t="s">
        <v>2157</v>
      </c>
      <c r="D1214" s="18"/>
      <c r="E1214" s="24">
        <v>0</v>
      </c>
      <c r="F1214" s="24"/>
      <c r="G1214" s="24">
        <v>0</v>
      </c>
      <c r="H1214" s="18"/>
      <c r="I1214" s="18"/>
      <c r="J1214" s="18">
        <v>4</v>
      </c>
      <c r="K1214" s="24">
        <v>6.40</v>
      </c>
      <c r="L1214" s="24"/>
      <c r="M1214" s="50">
        <v>12.70</v>
      </c>
      <c r="N1214" s="41"/>
      <c r="O1214" s="41"/>
      <c r="P1214" s="18"/>
      <c r="Q1214" s="24">
        <v>0</v>
      </c>
      <c r="R1214" s="24"/>
      <c r="S1214" s="24">
        <v>0</v>
      </c>
      <c r="T1214" s="18"/>
      <c r="U1214" s="18"/>
      <c r="V1214" s="18"/>
      <c r="W1214" s="24">
        <v>0</v>
      </c>
      <c r="X1214" s="24"/>
      <c r="Y1214" s="24">
        <v>0</v>
      </c>
      <c r="Z1214" s="18"/>
      <c r="AA1214" s="89"/>
      <c r="AB1214" s="18"/>
      <c r="AC1214" s="24">
        <v>0</v>
      </c>
      <c r="AD1214" s="24"/>
      <c r="AE1214" s="49">
        <v>0</v>
      </c>
      <c r="AF1214" s="18"/>
      <c r="AG1214" s="18"/>
    </row>
    <row r="1215" spans="1:33" ht="47.25">
      <c r="A1215" s="8" t="s">
        <v>807</v>
      </c>
      <c r="B1215" s="10" t="s">
        <v>2158</v>
      </c>
      <c r="C1215" s="15" t="s">
        <v>2695</v>
      </c>
      <c r="D1215" s="18">
        <v>4</v>
      </c>
      <c r="E1215" s="24">
        <v>0</v>
      </c>
      <c r="F1215" s="24"/>
      <c r="G1215" s="24">
        <v>0.40</v>
      </c>
      <c r="H1215" s="18"/>
      <c r="I1215" s="18"/>
      <c r="J1215" s="18"/>
      <c r="K1215" s="24">
        <v>0</v>
      </c>
      <c r="L1215" s="24"/>
      <c r="M1215" s="50">
        <v>0</v>
      </c>
      <c r="N1215" s="41"/>
      <c r="O1215" s="41"/>
      <c r="P1215" s="18"/>
      <c r="Q1215" s="24">
        <v>0</v>
      </c>
      <c r="R1215" s="24"/>
      <c r="S1215" s="24">
        <v>0</v>
      </c>
      <c r="T1215" s="18"/>
      <c r="U1215" s="18"/>
      <c r="V1215" s="18"/>
      <c r="W1215" s="24">
        <v>0</v>
      </c>
      <c r="X1215" s="24"/>
      <c r="Y1215" s="24">
        <v>0</v>
      </c>
      <c r="Z1215" s="18"/>
      <c r="AA1215" s="89"/>
      <c r="AB1215" s="18"/>
      <c r="AC1215" s="24">
        <v>0</v>
      </c>
      <c r="AD1215" s="24"/>
      <c r="AE1215" s="49">
        <v>0</v>
      </c>
      <c r="AF1215" s="18"/>
      <c r="AG1215" s="18"/>
    </row>
    <row r="1216" spans="1:33" ht="78.75">
      <c r="A1216" s="8" t="s">
        <v>807</v>
      </c>
      <c r="B1216" s="10" t="s">
        <v>2159</v>
      </c>
      <c r="C1216" s="15" t="s">
        <v>2160</v>
      </c>
      <c r="D1216" s="18">
        <v>4</v>
      </c>
      <c r="E1216" s="24">
        <v>0</v>
      </c>
      <c r="F1216" s="24"/>
      <c r="G1216" s="24">
        <v>0.60</v>
      </c>
      <c r="H1216" s="18"/>
      <c r="I1216" s="18"/>
      <c r="J1216" s="18"/>
      <c r="K1216" s="24">
        <v>0</v>
      </c>
      <c r="L1216" s="24"/>
      <c r="M1216" s="50">
        <v>0</v>
      </c>
      <c r="N1216" s="41"/>
      <c r="O1216" s="41"/>
      <c r="P1216" s="18"/>
      <c r="Q1216" s="24">
        <v>0</v>
      </c>
      <c r="R1216" s="24"/>
      <c r="S1216" s="24">
        <v>0</v>
      </c>
      <c r="T1216" s="18"/>
      <c r="U1216" s="18"/>
      <c r="V1216" s="18"/>
      <c r="W1216" s="24">
        <v>0</v>
      </c>
      <c r="X1216" s="24"/>
      <c r="Y1216" s="24">
        <v>0</v>
      </c>
      <c r="Z1216" s="18"/>
      <c r="AA1216" s="89"/>
      <c r="AB1216" s="18"/>
      <c r="AC1216" s="24">
        <v>0</v>
      </c>
      <c r="AD1216" s="24"/>
      <c r="AE1216" s="49">
        <v>0</v>
      </c>
      <c r="AF1216" s="18"/>
      <c r="AG1216" s="18"/>
    </row>
    <row r="1217" spans="1:33" ht="63">
      <c r="A1217" s="8" t="s">
        <v>807</v>
      </c>
      <c r="B1217" s="10" t="s">
        <v>2161</v>
      </c>
      <c r="C1217" s="15" t="s">
        <v>2696</v>
      </c>
      <c r="D1217" s="18"/>
      <c r="E1217" s="24">
        <v>0</v>
      </c>
      <c r="F1217" s="24"/>
      <c r="G1217" s="24">
        <v>0</v>
      </c>
      <c r="H1217" s="18"/>
      <c r="I1217" s="18"/>
      <c r="J1217" s="18">
        <v>4</v>
      </c>
      <c r="K1217" s="24">
        <v>2</v>
      </c>
      <c r="L1217" s="24"/>
      <c r="M1217" s="50">
        <v>1</v>
      </c>
      <c r="N1217" s="41"/>
      <c r="O1217" s="41"/>
      <c r="P1217" s="18"/>
      <c r="Q1217" s="24">
        <v>0</v>
      </c>
      <c r="R1217" s="24"/>
      <c r="S1217" s="24">
        <v>0</v>
      </c>
      <c r="T1217" s="18"/>
      <c r="U1217" s="18"/>
      <c r="V1217" s="18"/>
      <c r="W1217" s="24">
        <v>0</v>
      </c>
      <c r="X1217" s="24"/>
      <c r="Y1217" s="24">
        <v>0</v>
      </c>
      <c r="Z1217" s="18"/>
      <c r="AA1217" s="89"/>
      <c r="AB1217" s="18"/>
      <c r="AC1217" s="24">
        <v>0</v>
      </c>
      <c r="AD1217" s="24"/>
      <c r="AE1217" s="49">
        <v>0</v>
      </c>
      <c r="AF1217" s="18"/>
      <c r="AG1217" s="18"/>
    </row>
    <row r="1218" spans="1:33" ht="78.75">
      <c r="A1218" s="8" t="s">
        <v>807</v>
      </c>
      <c r="B1218" s="10" t="s">
        <v>2162</v>
      </c>
      <c r="C1218" s="15" t="s">
        <v>2697</v>
      </c>
      <c r="D1218" s="18">
        <v>4</v>
      </c>
      <c r="E1218" s="24">
        <v>0</v>
      </c>
      <c r="F1218" s="24"/>
      <c r="G1218" s="24">
        <v>0.25</v>
      </c>
      <c r="H1218" s="18"/>
      <c r="I1218" s="18"/>
      <c r="J1218" s="18"/>
      <c r="K1218" s="24">
        <v>0</v>
      </c>
      <c r="L1218" s="24"/>
      <c r="M1218" s="50">
        <v>0</v>
      </c>
      <c r="N1218" s="41"/>
      <c r="O1218" s="41"/>
      <c r="P1218" s="18"/>
      <c r="Q1218" s="24">
        <v>0</v>
      </c>
      <c r="R1218" s="24"/>
      <c r="S1218" s="24">
        <v>0</v>
      </c>
      <c r="T1218" s="18"/>
      <c r="U1218" s="18"/>
      <c r="V1218" s="18"/>
      <c r="W1218" s="24">
        <v>0</v>
      </c>
      <c r="X1218" s="24"/>
      <c r="Y1218" s="24">
        <v>0</v>
      </c>
      <c r="Z1218" s="18"/>
      <c r="AA1218" s="89"/>
      <c r="AB1218" s="18"/>
      <c r="AC1218" s="24">
        <v>0</v>
      </c>
      <c r="AD1218" s="24"/>
      <c r="AE1218" s="49">
        <v>0</v>
      </c>
      <c r="AF1218" s="18"/>
      <c r="AG1218" s="18"/>
    </row>
    <row r="1219" spans="1:33" ht="126">
      <c r="A1219" s="8" t="s">
        <v>807</v>
      </c>
      <c r="B1219" s="10" t="s">
        <v>2163</v>
      </c>
      <c r="C1219" s="15" t="s">
        <v>2698</v>
      </c>
      <c r="D1219" s="18">
        <v>4</v>
      </c>
      <c r="E1219" s="24">
        <v>0</v>
      </c>
      <c r="F1219" s="24"/>
      <c r="G1219" s="24">
        <v>0.60</v>
      </c>
      <c r="H1219" s="18"/>
      <c r="I1219" s="18"/>
      <c r="J1219" s="18"/>
      <c r="K1219" s="24">
        <v>0</v>
      </c>
      <c r="L1219" s="24"/>
      <c r="M1219" s="50">
        <v>0</v>
      </c>
      <c r="N1219" s="41"/>
      <c r="O1219" s="41"/>
      <c r="P1219" s="18"/>
      <c r="Q1219" s="24">
        <v>0</v>
      </c>
      <c r="R1219" s="24"/>
      <c r="S1219" s="24">
        <v>0</v>
      </c>
      <c r="T1219" s="18"/>
      <c r="U1219" s="18"/>
      <c r="V1219" s="18"/>
      <c r="W1219" s="24">
        <v>0</v>
      </c>
      <c r="X1219" s="24"/>
      <c r="Y1219" s="24">
        <v>0</v>
      </c>
      <c r="Z1219" s="18"/>
      <c r="AA1219" s="89"/>
      <c r="AB1219" s="18"/>
      <c r="AC1219" s="24">
        <v>0</v>
      </c>
      <c r="AD1219" s="24"/>
      <c r="AE1219" s="49">
        <v>0</v>
      </c>
      <c r="AF1219" s="18"/>
      <c r="AG1219" s="18"/>
    </row>
    <row r="1220" spans="1:33" ht="47.25">
      <c r="A1220" s="8" t="s">
        <v>807</v>
      </c>
      <c r="B1220" s="10" t="s">
        <v>2164</v>
      </c>
      <c r="C1220" s="15" t="s">
        <v>2165</v>
      </c>
      <c r="D1220" s="18">
        <v>4</v>
      </c>
      <c r="E1220" s="24">
        <v>0</v>
      </c>
      <c r="F1220" s="24"/>
      <c r="G1220" s="24">
        <v>0.80</v>
      </c>
      <c r="H1220" s="18"/>
      <c r="I1220" s="18"/>
      <c r="J1220" s="18"/>
      <c r="K1220" s="24">
        <v>0</v>
      </c>
      <c r="L1220" s="24"/>
      <c r="M1220" s="50">
        <v>0</v>
      </c>
      <c r="N1220" s="41"/>
      <c r="O1220" s="41"/>
      <c r="P1220" s="18"/>
      <c r="Q1220" s="24">
        <v>0</v>
      </c>
      <c r="R1220" s="24"/>
      <c r="S1220" s="24">
        <v>0</v>
      </c>
      <c r="T1220" s="18"/>
      <c r="U1220" s="18"/>
      <c r="V1220" s="18"/>
      <c r="W1220" s="24">
        <v>0</v>
      </c>
      <c r="X1220" s="24"/>
      <c r="Y1220" s="24">
        <v>0</v>
      </c>
      <c r="Z1220" s="18"/>
      <c r="AA1220" s="89"/>
      <c r="AB1220" s="18"/>
      <c r="AC1220" s="24">
        <v>0</v>
      </c>
      <c r="AD1220" s="24"/>
      <c r="AE1220" s="49">
        <v>0</v>
      </c>
      <c r="AF1220" s="18"/>
      <c r="AG1220" s="18"/>
    </row>
    <row r="1221" spans="1:33" ht="63">
      <c r="A1221" s="8" t="s">
        <v>807</v>
      </c>
      <c r="B1221" s="10" t="s">
        <v>2166</v>
      </c>
      <c r="C1221" s="15" t="s">
        <v>2167</v>
      </c>
      <c r="D1221" s="18"/>
      <c r="E1221" s="24">
        <v>0</v>
      </c>
      <c r="F1221" s="24"/>
      <c r="G1221" s="24">
        <v>0</v>
      </c>
      <c r="H1221" s="18"/>
      <c r="I1221" s="18"/>
      <c r="J1221" s="18"/>
      <c r="K1221" s="24">
        <v>0</v>
      </c>
      <c r="L1221" s="24"/>
      <c r="M1221" s="50">
        <v>0</v>
      </c>
      <c r="N1221" s="41"/>
      <c r="O1221" s="41"/>
      <c r="P1221" s="18">
        <v>4</v>
      </c>
      <c r="Q1221" s="24">
        <v>0</v>
      </c>
      <c r="R1221" s="24"/>
      <c r="S1221" s="24">
        <v>0.10</v>
      </c>
      <c r="T1221" s="18"/>
      <c r="U1221" s="18"/>
      <c r="V1221" s="18"/>
      <c r="W1221" s="24">
        <v>0</v>
      </c>
      <c r="X1221" s="24"/>
      <c r="Y1221" s="24">
        <v>0</v>
      </c>
      <c r="Z1221" s="18"/>
      <c r="AA1221" s="89"/>
      <c r="AB1221" s="18"/>
      <c r="AC1221" s="24">
        <v>0</v>
      </c>
      <c r="AD1221" s="24"/>
      <c r="AE1221" s="49">
        <v>0</v>
      </c>
      <c r="AF1221" s="18"/>
      <c r="AG1221" s="18"/>
    </row>
    <row r="1222" spans="1:33" ht="63">
      <c r="A1222" s="8" t="s">
        <v>807</v>
      </c>
      <c r="B1222" s="10" t="s">
        <v>2168</v>
      </c>
      <c r="C1222" s="15" t="s">
        <v>2699</v>
      </c>
      <c r="D1222" s="18">
        <v>4</v>
      </c>
      <c r="E1222" s="24">
        <v>0</v>
      </c>
      <c r="F1222" s="24"/>
      <c r="G1222" s="24">
        <v>0.70</v>
      </c>
      <c r="H1222" s="18"/>
      <c r="I1222" s="18"/>
      <c r="J1222" s="18"/>
      <c r="K1222" s="24">
        <v>0</v>
      </c>
      <c r="L1222" s="24"/>
      <c r="M1222" s="50">
        <v>0</v>
      </c>
      <c r="N1222" s="41"/>
      <c r="O1222" s="41"/>
      <c r="P1222" s="18"/>
      <c r="Q1222" s="24">
        <v>0</v>
      </c>
      <c r="R1222" s="24"/>
      <c r="S1222" s="24">
        <v>0</v>
      </c>
      <c r="T1222" s="18"/>
      <c r="U1222" s="18"/>
      <c r="V1222" s="18"/>
      <c r="W1222" s="24">
        <v>0</v>
      </c>
      <c r="X1222" s="24"/>
      <c r="Y1222" s="24">
        <v>0</v>
      </c>
      <c r="Z1222" s="18"/>
      <c r="AA1222" s="89"/>
      <c r="AB1222" s="18"/>
      <c r="AC1222" s="24">
        <v>0</v>
      </c>
      <c r="AD1222" s="24"/>
      <c r="AE1222" s="49">
        <v>0</v>
      </c>
      <c r="AF1222" s="18"/>
      <c r="AG1222" s="18"/>
    </row>
    <row r="1223" spans="1:33" ht="110.25">
      <c r="A1223" s="8" t="s">
        <v>807</v>
      </c>
      <c r="B1223" s="10" t="s">
        <v>2169</v>
      </c>
      <c r="C1223" s="15" t="s">
        <v>2170</v>
      </c>
      <c r="D1223" s="18">
        <v>4</v>
      </c>
      <c r="E1223" s="24">
        <v>0</v>
      </c>
      <c r="F1223" s="24"/>
      <c r="G1223" s="24">
        <v>4</v>
      </c>
      <c r="H1223" s="18"/>
      <c r="I1223" s="18"/>
      <c r="J1223" s="18"/>
      <c r="K1223" s="24">
        <v>0</v>
      </c>
      <c r="L1223" s="24"/>
      <c r="M1223" s="50">
        <v>0</v>
      </c>
      <c r="N1223" s="41"/>
      <c r="O1223" s="41"/>
      <c r="P1223" s="18"/>
      <c r="Q1223" s="24">
        <v>0</v>
      </c>
      <c r="R1223" s="24"/>
      <c r="S1223" s="24">
        <v>0</v>
      </c>
      <c r="T1223" s="18"/>
      <c r="U1223" s="18"/>
      <c r="V1223" s="18"/>
      <c r="W1223" s="24">
        <v>0</v>
      </c>
      <c r="X1223" s="24"/>
      <c r="Y1223" s="24">
        <v>0</v>
      </c>
      <c r="Z1223" s="18"/>
      <c r="AA1223" s="89"/>
      <c r="AB1223" s="18"/>
      <c r="AC1223" s="24">
        <v>0</v>
      </c>
      <c r="AD1223" s="24"/>
      <c r="AE1223" s="49">
        <v>0</v>
      </c>
      <c r="AF1223" s="18"/>
      <c r="AG1223" s="18"/>
    </row>
    <row r="1224" spans="1:33" ht="110.25">
      <c r="A1224" s="8" t="s">
        <v>807</v>
      </c>
      <c r="B1224" s="10" t="s">
        <v>2171</v>
      </c>
      <c r="C1224" s="15" t="s">
        <v>2172</v>
      </c>
      <c r="D1224" s="18">
        <v>4</v>
      </c>
      <c r="E1224" s="24">
        <v>0</v>
      </c>
      <c r="F1224" s="24"/>
      <c r="G1224" s="24">
        <v>0</v>
      </c>
      <c r="H1224" s="18"/>
      <c r="I1224" s="18"/>
      <c r="J1224" s="18"/>
      <c r="K1224" s="24">
        <v>0</v>
      </c>
      <c r="L1224" s="24"/>
      <c r="M1224" s="50">
        <v>0</v>
      </c>
      <c r="N1224" s="41"/>
      <c r="O1224" s="41"/>
      <c r="P1224" s="18"/>
      <c r="Q1224" s="24">
        <v>0</v>
      </c>
      <c r="R1224" s="24"/>
      <c r="S1224" s="24">
        <v>0</v>
      </c>
      <c r="T1224" s="18"/>
      <c r="U1224" s="18"/>
      <c r="V1224" s="18"/>
      <c r="W1224" s="24">
        <v>0</v>
      </c>
      <c r="X1224" s="24"/>
      <c r="Y1224" s="24">
        <v>0</v>
      </c>
      <c r="Z1224" s="18"/>
      <c r="AA1224" s="89"/>
      <c r="AB1224" s="18"/>
      <c r="AC1224" s="24">
        <v>0</v>
      </c>
      <c r="AD1224" s="24"/>
      <c r="AE1224" s="49">
        <v>0</v>
      </c>
      <c r="AF1224" s="18"/>
      <c r="AG1224" s="18"/>
    </row>
    <row r="1225" spans="1:33" ht="78.75">
      <c r="A1225" s="8" t="s">
        <v>807</v>
      </c>
      <c r="B1225" s="10" t="s">
        <v>2173</v>
      </c>
      <c r="C1225" s="15" t="s">
        <v>2174</v>
      </c>
      <c r="D1225" s="18"/>
      <c r="E1225" s="24">
        <v>0</v>
      </c>
      <c r="F1225" s="24"/>
      <c r="G1225" s="24">
        <v>0</v>
      </c>
      <c r="H1225" s="18"/>
      <c r="I1225" s="18"/>
      <c r="J1225" s="18">
        <v>4</v>
      </c>
      <c r="K1225" s="24">
        <v>2</v>
      </c>
      <c r="L1225" s="24"/>
      <c r="M1225" s="50">
        <v>0.82</v>
      </c>
      <c r="N1225" s="41"/>
      <c r="O1225" s="41"/>
      <c r="P1225" s="18"/>
      <c r="Q1225" s="24">
        <v>0</v>
      </c>
      <c r="R1225" s="24"/>
      <c r="S1225" s="24">
        <v>0</v>
      </c>
      <c r="T1225" s="18"/>
      <c r="U1225" s="18"/>
      <c r="V1225" s="18"/>
      <c r="W1225" s="24">
        <v>0</v>
      </c>
      <c r="X1225" s="24"/>
      <c r="Y1225" s="24">
        <v>0</v>
      </c>
      <c r="Z1225" s="18"/>
      <c r="AA1225" s="89"/>
      <c r="AB1225" s="18"/>
      <c r="AC1225" s="24">
        <v>0</v>
      </c>
      <c r="AD1225" s="24"/>
      <c r="AE1225" s="49">
        <v>0</v>
      </c>
      <c r="AF1225" s="18"/>
      <c r="AG1225" s="18"/>
    </row>
    <row r="1226" spans="1:33" ht="110.25">
      <c r="A1226" s="8" t="s">
        <v>807</v>
      </c>
      <c r="B1226" s="10" t="s">
        <v>2175</v>
      </c>
      <c r="C1226" s="15" t="s">
        <v>2176</v>
      </c>
      <c r="D1226" s="18"/>
      <c r="E1226" s="24">
        <v>0</v>
      </c>
      <c r="F1226" s="24"/>
      <c r="G1226" s="24">
        <v>0</v>
      </c>
      <c r="H1226" s="18"/>
      <c r="I1226" s="18"/>
      <c r="J1226" s="18">
        <v>4</v>
      </c>
      <c r="K1226" s="24">
        <v>0.5</v>
      </c>
      <c r="L1226" s="24"/>
      <c r="M1226" s="50">
        <v>0.60</v>
      </c>
      <c r="N1226" s="41"/>
      <c r="O1226" s="41"/>
      <c r="P1226" s="18"/>
      <c r="Q1226" s="24">
        <v>0</v>
      </c>
      <c r="R1226" s="24"/>
      <c r="S1226" s="24">
        <v>0</v>
      </c>
      <c r="T1226" s="18"/>
      <c r="U1226" s="18"/>
      <c r="V1226" s="18"/>
      <c r="W1226" s="24">
        <v>0</v>
      </c>
      <c r="X1226" s="24"/>
      <c r="Y1226" s="24">
        <v>0</v>
      </c>
      <c r="Z1226" s="18"/>
      <c r="AA1226" s="89"/>
      <c r="AB1226" s="18"/>
      <c r="AC1226" s="24">
        <v>0</v>
      </c>
      <c r="AD1226" s="24"/>
      <c r="AE1226" s="49">
        <v>0</v>
      </c>
      <c r="AF1226" s="18"/>
      <c r="AG1226" s="18"/>
    </row>
    <row r="1227" spans="1:33" ht="78.75">
      <c r="A1227" s="8" t="s">
        <v>807</v>
      </c>
      <c r="B1227" s="10" t="s">
        <v>2177</v>
      </c>
      <c r="C1227" s="15" t="s">
        <v>2178</v>
      </c>
      <c r="D1227" s="18">
        <v>4</v>
      </c>
      <c r="E1227" s="24">
        <v>0</v>
      </c>
      <c r="F1227" s="24"/>
      <c r="G1227" s="24">
        <v>0.5</v>
      </c>
      <c r="H1227" s="18"/>
      <c r="I1227" s="18"/>
      <c r="J1227" s="18"/>
      <c r="K1227" s="24">
        <v>0</v>
      </c>
      <c r="L1227" s="24"/>
      <c r="M1227" s="50">
        <v>0</v>
      </c>
      <c r="N1227" s="41"/>
      <c r="O1227" s="41"/>
      <c r="P1227" s="18"/>
      <c r="Q1227" s="24">
        <v>0</v>
      </c>
      <c r="R1227" s="24"/>
      <c r="S1227" s="24">
        <v>0</v>
      </c>
      <c r="T1227" s="18"/>
      <c r="U1227" s="18"/>
      <c r="V1227" s="18"/>
      <c r="W1227" s="24">
        <v>0</v>
      </c>
      <c r="X1227" s="24"/>
      <c r="Y1227" s="24">
        <v>0</v>
      </c>
      <c r="Z1227" s="18"/>
      <c r="AA1227" s="89"/>
      <c r="AB1227" s="18"/>
      <c r="AC1227" s="24">
        <v>0</v>
      </c>
      <c r="AD1227" s="24"/>
      <c r="AE1227" s="49">
        <v>0</v>
      </c>
      <c r="AF1227" s="18"/>
      <c r="AG1227" s="18"/>
    </row>
    <row r="1228" spans="1:33" ht="94.5">
      <c r="A1228" s="8" t="s">
        <v>806</v>
      </c>
      <c r="B1228" s="10" t="s">
        <v>2179</v>
      </c>
      <c r="C1228" s="15" t="s">
        <v>2180</v>
      </c>
      <c r="D1228" s="18">
        <v>4</v>
      </c>
      <c r="E1228" s="24">
        <v>0</v>
      </c>
      <c r="F1228" s="24"/>
      <c r="G1228" s="24">
        <v>0.22</v>
      </c>
      <c r="H1228" s="18"/>
      <c r="I1228" s="18"/>
      <c r="J1228" s="18"/>
      <c r="K1228" s="24">
        <v>0</v>
      </c>
      <c r="L1228" s="24"/>
      <c r="M1228" s="49">
        <v>0</v>
      </c>
      <c r="N1228" s="41"/>
      <c r="O1228" s="41"/>
      <c r="P1228" s="18"/>
      <c r="Q1228" s="24">
        <v>0</v>
      </c>
      <c r="R1228" s="24"/>
      <c r="S1228" s="24">
        <v>0</v>
      </c>
      <c r="T1228" s="18"/>
      <c r="U1228" s="18"/>
      <c r="V1228" s="18"/>
      <c r="W1228" s="24">
        <v>0</v>
      </c>
      <c r="X1228" s="24"/>
      <c r="Y1228" s="24">
        <v>0</v>
      </c>
      <c r="Z1228" s="18"/>
      <c r="AA1228" s="89"/>
      <c r="AB1228" s="18"/>
      <c r="AC1228" s="24">
        <v>0</v>
      </c>
      <c r="AD1228" s="24"/>
      <c r="AE1228" s="49">
        <v>0</v>
      </c>
      <c r="AF1228" s="18"/>
      <c r="AG1228" s="18"/>
    </row>
    <row r="1229" spans="1:33" ht="47.25">
      <c r="A1229" s="8" t="s">
        <v>807</v>
      </c>
      <c r="B1229" s="10" t="s">
        <v>2181</v>
      </c>
      <c r="C1229" s="15" t="s">
        <v>2182</v>
      </c>
      <c r="D1229" s="18">
        <v>4</v>
      </c>
      <c r="E1229" s="24">
        <v>1.26</v>
      </c>
      <c r="F1229" s="24"/>
      <c r="G1229" s="24">
        <v>1.64</v>
      </c>
      <c r="H1229" s="18"/>
      <c r="I1229" s="18"/>
      <c r="J1229" s="18"/>
      <c r="K1229" s="24">
        <v>0</v>
      </c>
      <c r="L1229" s="24"/>
      <c r="M1229" s="50">
        <v>0</v>
      </c>
      <c r="N1229" s="41"/>
      <c r="O1229" s="41"/>
      <c r="P1229" s="18"/>
      <c r="Q1229" s="24">
        <v>0</v>
      </c>
      <c r="R1229" s="24"/>
      <c r="S1229" s="24">
        <v>0</v>
      </c>
      <c r="T1229" s="18"/>
      <c r="U1229" s="18"/>
      <c r="V1229" s="18"/>
      <c r="W1229" s="24">
        <v>0</v>
      </c>
      <c r="X1229" s="24"/>
      <c r="Y1229" s="24">
        <v>0</v>
      </c>
      <c r="Z1229" s="18"/>
      <c r="AA1229" s="89"/>
      <c r="AB1229" s="18"/>
      <c r="AC1229" s="24">
        <v>0</v>
      </c>
      <c r="AD1229" s="24"/>
      <c r="AE1229" s="49">
        <v>0</v>
      </c>
      <c r="AF1229" s="18"/>
      <c r="AG1229" s="18"/>
    </row>
    <row r="1230" spans="1:33" ht="47.25">
      <c r="A1230" s="8" t="s">
        <v>807</v>
      </c>
      <c r="B1230" s="10" t="s">
        <v>2183</v>
      </c>
      <c r="C1230" s="15" t="s">
        <v>2184</v>
      </c>
      <c r="D1230" s="18"/>
      <c r="E1230" s="24">
        <v>0</v>
      </c>
      <c r="F1230" s="24"/>
      <c r="G1230" s="24">
        <v>0</v>
      </c>
      <c r="H1230" s="18"/>
      <c r="I1230" s="18"/>
      <c r="J1230" s="18">
        <v>4</v>
      </c>
      <c r="K1230" s="24">
        <v>1.26</v>
      </c>
      <c r="L1230" s="24"/>
      <c r="M1230" s="50">
        <v>1.80</v>
      </c>
      <c r="N1230" s="41"/>
      <c r="O1230" s="41"/>
      <c r="P1230" s="18"/>
      <c r="Q1230" s="24">
        <v>0</v>
      </c>
      <c r="R1230" s="24"/>
      <c r="S1230" s="24">
        <v>0</v>
      </c>
      <c r="T1230" s="18"/>
      <c r="U1230" s="18"/>
      <c r="V1230" s="18"/>
      <c r="W1230" s="24">
        <v>0</v>
      </c>
      <c r="X1230" s="24"/>
      <c r="Y1230" s="24">
        <v>0</v>
      </c>
      <c r="Z1230" s="18"/>
      <c r="AA1230" s="89"/>
      <c r="AB1230" s="18"/>
      <c r="AC1230" s="24">
        <v>0</v>
      </c>
      <c r="AD1230" s="24"/>
      <c r="AE1230" s="49">
        <v>0</v>
      </c>
      <c r="AF1230" s="18"/>
      <c r="AG1230" s="18"/>
    </row>
    <row r="1231" spans="1:33" ht="126">
      <c r="A1231" s="8" t="s">
        <v>807</v>
      </c>
      <c r="B1231" s="10" t="s">
        <v>2185</v>
      </c>
      <c r="C1231" s="15" t="s">
        <v>2700</v>
      </c>
      <c r="D1231" s="18">
        <v>4</v>
      </c>
      <c r="E1231" s="24">
        <v>0.80</v>
      </c>
      <c r="F1231" s="24"/>
      <c r="G1231" s="24">
        <v>0.10</v>
      </c>
      <c r="H1231" s="18"/>
      <c r="I1231" s="18"/>
      <c r="J1231" s="18"/>
      <c r="K1231" s="24">
        <v>0</v>
      </c>
      <c r="L1231" s="24"/>
      <c r="M1231" s="50">
        <v>0</v>
      </c>
      <c r="N1231" s="41"/>
      <c r="O1231" s="41"/>
      <c r="P1231" s="18"/>
      <c r="Q1231" s="24">
        <v>0</v>
      </c>
      <c r="R1231" s="24"/>
      <c r="S1231" s="24">
        <v>0</v>
      </c>
      <c r="T1231" s="18"/>
      <c r="U1231" s="18"/>
      <c r="V1231" s="18"/>
      <c r="W1231" s="24">
        <v>0</v>
      </c>
      <c r="X1231" s="24"/>
      <c r="Y1231" s="24">
        <v>0</v>
      </c>
      <c r="Z1231" s="18"/>
      <c r="AA1231" s="89"/>
      <c r="AB1231" s="18"/>
      <c r="AC1231" s="24">
        <v>0</v>
      </c>
      <c r="AD1231" s="24"/>
      <c r="AE1231" s="49">
        <v>0</v>
      </c>
      <c r="AF1231" s="18"/>
      <c r="AG1231" s="18"/>
    </row>
    <row r="1232" spans="1:33" ht="47.25">
      <c r="A1232" s="8" t="s">
        <v>807</v>
      </c>
      <c r="B1232" s="10" t="s">
        <v>2186</v>
      </c>
      <c r="C1232" s="15" t="s">
        <v>2701</v>
      </c>
      <c r="D1232" s="18">
        <v>4</v>
      </c>
      <c r="E1232" s="24">
        <v>0</v>
      </c>
      <c r="F1232" s="24"/>
      <c r="G1232" s="24">
        <v>0.5</v>
      </c>
      <c r="H1232" s="18"/>
      <c r="I1232" s="18"/>
      <c r="J1232" s="18"/>
      <c r="K1232" s="24">
        <v>0</v>
      </c>
      <c r="L1232" s="24"/>
      <c r="M1232" s="50">
        <v>0</v>
      </c>
      <c r="N1232" s="41"/>
      <c r="O1232" s="41"/>
      <c r="P1232" s="18"/>
      <c r="Q1232" s="24">
        <v>0</v>
      </c>
      <c r="R1232" s="24"/>
      <c r="S1232" s="24">
        <v>0</v>
      </c>
      <c r="T1232" s="18"/>
      <c r="U1232" s="18"/>
      <c r="V1232" s="18"/>
      <c r="W1232" s="24">
        <v>0</v>
      </c>
      <c r="X1232" s="24"/>
      <c r="Y1232" s="24">
        <v>0</v>
      </c>
      <c r="Z1232" s="18"/>
      <c r="AA1232" s="89"/>
      <c r="AB1232" s="18"/>
      <c r="AC1232" s="24">
        <v>0</v>
      </c>
      <c r="AD1232" s="24"/>
      <c r="AE1232" s="49">
        <v>0</v>
      </c>
      <c r="AF1232" s="18"/>
      <c r="AG1232" s="18"/>
    </row>
    <row r="1233" spans="1:33" ht="47.25">
      <c r="A1233" s="8" t="s">
        <v>807</v>
      </c>
      <c r="B1233" s="10" t="s">
        <v>2187</v>
      </c>
      <c r="C1233" s="15" t="s">
        <v>2702</v>
      </c>
      <c r="D1233" s="18">
        <v>4</v>
      </c>
      <c r="E1233" s="24">
        <v>0</v>
      </c>
      <c r="F1233" s="24"/>
      <c r="G1233" s="24">
        <v>0.60</v>
      </c>
      <c r="H1233" s="18"/>
      <c r="I1233" s="18"/>
      <c r="J1233" s="18"/>
      <c r="K1233" s="24">
        <v>0</v>
      </c>
      <c r="L1233" s="24"/>
      <c r="M1233" s="50">
        <v>0</v>
      </c>
      <c r="N1233" s="41"/>
      <c r="O1233" s="41"/>
      <c r="P1233" s="18"/>
      <c r="Q1233" s="24">
        <v>0</v>
      </c>
      <c r="R1233" s="24"/>
      <c r="S1233" s="24">
        <v>0</v>
      </c>
      <c r="T1233" s="18"/>
      <c r="U1233" s="18"/>
      <c r="V1233" s="18"/>
      <c r="W1233" s="24">
        <v>0</v>
      </c>
      <c r="X1233" s="24"/>
      <c r="Y1233" s="24">
        <v>0</v>
      </c>
      <c r="Z1233" s="18"/>
      <c r="AA1233" s="89"/>
      <c r="AB1233" s="18"/>
      <c r="AC1233" s="24">
        <v>0</v>
      </c>
      <c r="AD1233" s="24"/>
      <c r="AE1233" s="49">
        <v>0</v>
      </c>
      <c r="AF1233" s="18"/>
      <c r="AG1233" s="18"/>
    </row>
    <row r="1234" spans="1:33" ht="110.25">
      <c r="A1234" s="8" t="s">
        <v>807</v>
      </c>
      <c r="B1234" s="10" t="s">
        <v>2188</v>
      </c>
      <c r="C1234" s="15" t="s">
        <v>2703</v>
      </c>
      <c r="D1234" s="18"/>
      <c r="E1234" s="24">
        <v>0</v>
      </c>
      <c r="F1234" s="24"/>
      <c r="G1234" s="24">
        <v>0</v>
      </c>
      <c r="H1234" s="18"/>
      <c r="I1234" s="18"/>
      <c r="J1234" s="18">
        <v>4</v>
      </c>
      <c r="K1234" s="24">
        <v>0</v>
      </c>
      <c r="L1234" s="24"/>
      <c r="M1234" s="50">
        <v>10</v>
      </c>
      <c r="N1234" s="41"/>
      <c r="O1234" s="41"/>
      <c r="P1234" s="18"/>
      <c r="Q1234" s="24">
        <v>0</v>
      </c>
      <c r="R1234" s="24"/>
      <c r="S1234" s="24">
        <v>0</v>
      </c>
      <c r="T1234" s="18"/>
      <c r="U1234" s="18"/>
      <c r="V1234" s="18"/>
      <c r="W1234" s="24">
        <v>0</v>
      </c>
      <c r="X1234" s="24"/>
      <c r="Y1234" s="24">
        <v>0</v>
      </c>
      <c r="Z1234" s="18"/>
      <c r="AA1234" s="89"/>
      <c r="AB1234" s="18"/>
      <c r="AC1234" s="24">
        <v>0</v>
      </c>
      <c r="AD1234" s="24"/>
      <c r="AE1234" s="49">
        <v>0</v>
      </c>
      <c r="AF1234" s="18"/>
      <c r="AG1234" s="18"/>
    </row>
    <row r="1235" spans="1:33" ht="63">
      <c r="A1235" s="8" t="s">
        <v>807</v>
      </c>
      <c r="B1235" s="10" t="s">
        <v>2189</v>
      </c>
      <c r="C1235" s="15" t="s">
        <v>2190</v>
      </c>
      <c r="D1235" s="18">
        <v>4</v>
      </c>
      <c r="E1235" s="24">
        <v>0.80</v>
      </c>
      <c r="F1235" s="24"/>
      <c r="G1235" s="24">
        <v>0.5</v>
      </c>
      <c r="H1235" s="18"/>
      <c r="I1235" s="18"/>
      <c r="J1235" s="18"/>
      <c r="K1235" s="24">
        <v>0</v>
      </c>
      <c r="L1235" s="24"/>
      <c r="M1235" s="50">
        <v>0</v>
      </c>
      <c r="N1235" s="41"/>
      <c r="O1235" s="41"/>
      <c r="P1235" s="18"/>
      <c r="Q1235" s="24">
        <v>0</v>
      </c>
      <c r="R1235" s="24"/>
      <c r="S1235" s="24">
        <v>0</v>
      </c>
      <c r="T1235" s="18"/>
      <c r="U1235" s="18"/>
      <c r="V1235" s="18"/>
      <c r="W1235" s="24">
        <v>0</v>
      </c>
      <c r="X1235" s="24"/>
      <c r="Y1235" s="24">
        <v>0</v>
      </c>
      <c r="Z1235" s="18"/>
      <c r="AA1235" s="89"/>
      <c r="AB1235" s="18"/>
      <c r="AC1235" s="24">
        <v>0</v>
      </c>
      <c r="AD1235" s="24"/>
      <c r="AE1235" s="49">
        <v>0</v>
      </c>
      <c r="AF1235" s="18"/>
      <c r="AG1235" s="18"/>
    </row>
    <row r="1236" spans="1:33" ht="63">
      <c r="A1236" s="8" t="s">
        <v>807</v>
      </c>
      <c r="B1236" s="10" t="s">
        <v>2191</v>
      </c>
      <c r="C1236" s="15" t="s">
        <v>2192</v>
      </c>
      <c r="D1236" s="18">
        <v>4</v>
      </c>
      <c r="E1236" s="24">
        <v>0</v>
      </c>
      <c r="F1236" s="24"/>
      <c r="G1236" s="24">
        <v>0</v>
      </c>
      <c r="H1236" s="18"/>
      <c r="I1236" s="18"/>
      <c r="J1236" s="18"/>
      <c r="K1236" s="24">
        <v>0</v>
      </c>
      <c r="L1236" s="24"/>
      <c r="M1236" s="50">
        <v>0</v>
      </c>
      <c r="N1236" s="41"/>
      <c r="O1236" s="41"/>
      <c r="P1236" s="18"/>
      <c r="Q1236" s="24">
        <v>0</v>
      </c>
      <c r="R1236" s="24"/>
      <c r="S1236" s="24">
        <v>0</v>
      </c>
      <c r="T1236" s="18"/>
      <c r="U1236" s="18"/>
      <c r="V1236" s="18"/>
      <c r="W1236" s="24">
        <v>0</v>
      </c>
      <c r="X1236" s="24"/>
      <c r="Y1236" s="24">
        <v>0</v>
      </c>
      <c r="Z1236" s="18"/>
      <c r="AA1236" s="89"/>
      <c r="AB1236" s="18"/>
      <c r="AC1236" s="24">
        <v>0</v>
      </c>
      <c r="AD1236" s="24"/>
      <c r="AE1236" s="49">
        <v>0</v>
      </c>
      <c r="AF1236" s="18"/>
      <c r="AG1236" s="18"/>
    </row>
    <row r="1237" spans="1:33" ht="94.5">
      <c r="A1237" s="8" t="s">
        <v>807</v>
      </c>
      <c r="B1237" s="10" t="s">
        <v>2193</v>
      </c>
      <c r="C1237" s="15" t="s">
        <v>2194</v>
      </c>
      <c r="D1237" s="18">
        <v>4</v>
      </c>
      <c r="E1237" s="24">
        <v>0</v>
      </c>
      <c r="F1237" s="24"/>
      <c r="G1237" s="24">
        <v>0.40</v>
      </c>
      <c r="H1237" s="18"/>
      <c r="I1237" s="18"/>
      <c r="J1237" s="18"/>
      <c r="K1237" s="24">
        <v>0</v>
      </c>
      <c r="L1237" s="24"/>
      <c r="M1237" s="50">
        <v>0</v>
      </c>
      <c r="N1237" s="41"/>
      <c r="O1237" s="41"/>
      <c r="P1237" s="18"/>
      <c r="Q1237" s="24">
        <v>0</v>
      </c>
      <c r="R1237" s="24"/>
      <c r="S1237" s="24">
        <v>0</v>
      </c>
      <c r="T1237" s="18"/>
      <c r="U1237" s="18"/>
      <c r="V1237" s="18"/>
      <c r="W1237" s="24">
        <v>0</v>
      </c>
      <c r="X1237" s="24"/>
      <c r="Y1237" s="24">
        <v>0</v>
      </c>
      <c r="Z1237" s="18"/>
      <c r="AA1237" s="89"/>
      <c r="AB1237" s="18"/>
      <c r="AC1237" s="24">
        <v>0</v>
      </c>
      <c r="AD1237" s="24"/>
      <c r="AE1237" s="49">
        <v>0</v>
      </c>
      <c r="AF1237" s="18"/>
      <c r="AG1237" s="18"/>
    </row>
    <row r="1238" spans="1:33" ht="63">
      <c r="A1238" s="8" t="s">
        <v>807</v>
      </c>
      <c r="B1238" s="10" t="s">
        <v>2195</v>
      </c>
      <c r="C1238" s="15" t="s">
        <v>2704</v>
      </c>
      <c r="D1238" s="18">
        <v>4</v>
      </c>
      <c r="E1238" s="24">
        <v>0</v>
      </c>
      <c r="F1238" s="24"/>
      <c r="G1238" s="24">
        <v>0.40</v>
      </c>
      <c r="H1238" s="18"/>
      <c r="I1238" s="18"/>
      <c r="J1238" s="18"/>
      <c r="K1238" s="24">
        <v>0</v>
      </c>
      <c r="L1238" s="24"/>
      <c r="M1238" s="49">
        <v>0</v>
      </c>
      <c r="N1238" s="41"/>
      <c r="O1238" s="41"/>
      <c r="P1238" s="18"/>
      <c r="Q1238" s="24">
        <v>0</v>
      </c>
      <c r="R1238" s="24"/>
      <c r="S1238" s="24">
        <v>0</v>
      </c>
      <c r="T1238" s="18"/>
      <c r="U1238" s="18"/>
      <c r="V1238" s="18"/>
      <c r="W1238" s="24">
        <v>0</v>
      </c>
      <c r="X1238" s="24"/>
      <c r="Y1238" s="24">
        <v>0</v>
      </c>
      <c r="Z1238" s="18"/>
      <c r="AA1238" s="89"/>
      <c r="AB1238" s="18"/>
      <c r="AC1238" s="24">
        <v>0</v>
      </c>
      <c r="AD1238" s="24"/>
      <c r="AE1238" s="49">
        <v>0</v>
      </c>
      <c r="AF1238" s="18"/>
      <c r="AG1238" s="18"/>
    </row>
    <row r="1239" spans="1:33" ht="78.75">
      <c r="A1239" s="8" t="s">
        <v>807</v>
      </c>
      <c r="B1239" s="10" t="s">
        <v>2196</v>
      </c>
      <c r="C1239" s="15" t="s">
        <v>2197</v>
      </c>
      <c r="D1239" s="18">
        <v>4</v>
      </c>
      <c r="E1239" s="24">
        <v>0</v>
      </c>
      <c r="F1239" s="24"/>
      <c r="G1239" s="24">
        <v>0.5</v>
      </c>
      <c r="H1239" s="18"/>
      <c r="I1239" s="18"/>
      <c r="J1239" s="18"/>
      <c r="K1239" s="24">
        <v>0</v>
      </c>
      <c r="L1239" s="24"/>
      <c r="M1239" s="50">
        <v>0</v>
      </c>
      <c r="N1239" s="41"/>
      <c r="O1239" s="41"/>
      <c r="P1239" s="18"/>
      <c r="Q1239" s="24">
        <v>0</v>
      </c>
      <c r="R1239" s="24"/>
      <c r="S1239" s="24">
        <v>0</v>
      </c>
      <c r="T1239" s="18"/>
      <c r="U1239" s="18"/>
      <c r="V1239" s="18"/>
      <c r="W1239" s="24">
        <v>0</v>
      </c>
      <c r="X1239" s="24"/>
      <c r="Y1239" s="24">
        <v>0</v>
      </c>
      <c r="Z1239" s="18"/>
      <c r="AA1239" s="89"/>
      <c r="AB1239" s="18"/>
      <c r="AC1239" s="24">
        <v>0</v>
      </c>
      <c r="AD1239" s="24"/>
      <c r="AE1239" s="49">
        <v>0</v>
      </c>
      <c r="AF1239" s="18"/>
      <c r="AG1239" s="18"/>
    </row>
    <row r="1240" spans="1:33" ht="78.75">
      <c r="A1240" s="8" t="s">
        <v>807</v>
      </c>
      <c r="B1240" s="10" t="s">
        <v>2198</v>
      </c>
      <c r="C1240" s="15" t="s">
        <v>2199</v>
      </c>
      <c r="D1240" s="18">
        <v>4</v>
      </c>
      <c r="E1240" s="24">
        <v>0</v>
      </c>
      <c r="F1240" s="24"/>
      <c r="G1240" s="24">
        <v>0.08</v>
      </c>
      <c r="H1240" s="18"/>
      <c r="I1240" s="18"/>
      <c r="J1240" s="18"/>
      <c r="K1240" s="24">
        <v>0</v>
      </c>
      <c r="L1240" s="24"/>
      <c r="M1240" s="52">
        <v>0</v>
      </c>
      <c r="N1240" s="41"/>
      <c r="O1240" s="41"/>
      <c r="P1240" s="18"/>
      <c r="Q1240" s="24">
        <v>0</v>
      </c>
      <c r="R1240" s="24"/>
      <c r="S1240" s="24">
        <v>0</v>
      </c>
      <c r="T1240" s="18"/>
      <c r="U1240" s="18"/>
      <c r="V1240" s="18"/>
      <c r="W1240" s="24">
        <v>0</v>
      </c>
      <c r="X1240" s="24"/>
      <c r="Y1240" s="24">
        <v>0</v>
      </c>
      <c r="Z1240" s="18"/>
      <c r="AA1240" s="89"/>
      <c r="AB1240" s="18"/>
      <c r="AC1240" s="24">
        <v>0</v>
      </c>
      <c r="AD1240" s="24"/>
      <c r="AE1240" s="49">
        <v>0</v>
      </c>
      <c r="AF1240" s="18"/>
      <c r="AG1240" s="18"/>
    </row>
    <row r="1241" spans="1:33" ht="110.25">
      <c r="A1241" s="8" t="s">
        <v>807</v>
      </c>
      <c r="B1241" s="10" t="s">
        <v>2200</v>
      </c>
      <c r="C1241" s="15" t="s">
        <v>2705</v>
      </c>
      <c r="D1241" s="18"/>
      <c r="E1241" s="24">
        <v>0</v>
      </c>
      <c r="F1241" s="24"/>
      <c r="G1241" s="24">
        <v>0</v>
      </c>
      <c r="H1241" s="18"/>
      <c r="I1241" s="18"/>
      <c r="J1241" s="18">
        <v>4</v>
      </c>
      <c r="K1241" s="24">
        <v>0</v>
      </c>
      <c r="L1241" s="24"/>
      <c r="M1241" s="49">
        <v>5.20</v>
      </c>
      <c r="N1241" s="41"/>
      <c r="O1241" s="41"/>
      <c r="P1241" s="18"/>
      <c r="Q1241" s="24">
        <v>0</v>
      </c>
      <c r="R1241" s="24"/>
      <c r="S1241" s="24">
        <v>0</v>
      </c>
      <c r="T1241" s="18"/>
      <c r="U1241" s="18"/>
      <c r="V1241" s="18"/>
      <c r="W1241" s="24">
        <v>0</v>
      </c>
      <c r="X1241" s="24"/>
      <c r="Y1241" s="24">
        <v>0</v>
      </c>
      <c r="Z1241" s="18"/>
      <c r="AA1241" s="89"/>
      <c r="AB1241" s="18"/>
      <c r="AC1241" s="24">
        <v>0</v>
      </c>
      <c r="AD1241" s="24"/>
      <c r="AE1241" s="49">
        <v>0</v>
      </c>
      <c r="AF1241" s="18"/>
      <c r="AG1241" s="18"/>
    </row>
    <row r="1242" spans="1:33" ht="15.75">
      <c r="A1242" s="8" t="s">
        <v>808</v>
      </c>
      <c r="B1242" s="10" t="s">
        <v>809</v>
      </c>
      <c r="C1242" s="41"/>
      <c r="D1242" s="18"/>
      <c r="E1242" s="24"/>
      <c r="F1242" s="24"/>
      <c r="G1242" s="24"/>
      <c r="H1242" s="18"/>
      <c r="I1242" s="18"/>
      <c r="J1242" s="18"/>
      <c r="K1242" s="24"/>
      <c r="L1242" s="24"/>
      <c r="M1242" s="49"/>
      <c r="N1242" s="41"/>
      <c r="O1242" s="41"/>
      <c r="P1242" s="18"/>
      <c r="Q1242" s="24"/>
      <c r="R1242" s="24"/>
      <c r="S1242" s="24"/>
      <c r="T1242" s="18"/>
      <c r="U1242" s="18"/>
      <c r="V1242" s="18"/>
      <c r="W1242" s="24"/>
      <c r="X1242" s="24"/>
      <c r="Y1242" s="49"/>
      <c r="Z1242" s="18"/>
      <c r="AA1242" s="89"/>
      <c r="AB1242" s="18"/>
      <c r="AC1242" s="24"/>
      <c r="AD1242" s="24"/>
      <c r="AE1242" s="49"/>
      <c r="AF1242" s="18"/>
      <c r="AG1242" s="18"/>
    </row>
    <row r="1243" spans="1:33" ht="31.5">
      <c r="A1243" s="8" t="s">
        <v>808</v>
      </c>
      <c r="B1243" s="10" t="s">
        <v>810</v>
      </c>
      <c r="C1243" s="41"/>
      <c r="D1243" s="18"/>
      <c r="E1243" s="24"/>
      <c r="F1243" s="24"/>
      <c r="G1243" s="24"/>
      <c r="H1243" s="18"/>
      <c r="I1243" s="18"/>
      <c r="J1243" s="18"/>
      <c r="K1243" s="24"/>
      <c r="L1243" s="24"/>
      <c r="M1243" s="49"/>
      <c r="N1243" s="41"/>
      <c r="O1243" s="41"/>
      <c r="P1243" s="18"/>
      <c r="Q1243" s="24"/>
      <c r="R1243" s="24"/>
      <c r="S1243" s="24"/>
      <c r="T1243" s="18"/>
      <c r="U1243" s="18"/>
      <c r="V1243" s="18"/>
      <c r="W1243" s="24"/>
      <c r="X1243" s="24"/>
      <c r="Y1243" s="49"/>
      <c r="Z1243" s="18"/>
      <c r="AA1243" s="89"/>
      <c r="AB1243" s="18"/>
      <c r="AC1243" s="24"/>
      <c r="AD1243" s="24"/>
      <c r="AE1243" s="49"/>
      <c r="AF1243" s="18"/>
      <c r="AG1243" s="18"/>
    </row>
    <row r="1244" spans="1:33" ht="15.75">
      <c r="A1244" s="8" t="s">
        <v>808</v>
      </c>
      <c r="B1244" s="10" t="s">
        <v>811</v>
      </c>
      <c r="C1244" s="41"/>
      <c r="D1244" s="18"/>
      <c r="E1244" s="24"/>
      <c r="F1244" s="24"/>
      <c r="G1244" s="24"/>
      <c r="H1244" s="18"/>
      <c r="I1244" s="18"/>
      <c r="J1244" s="18"/>
      <c r="K1244" s="24"/>
      <c r="L1244" s="24"/>
      <c r="M1244" s="49"/>
      <c r="N1244" s="41"/>
      <c r="O1244" s="41"/>
      <c r="P1244" s="18"/>
      <c r="Q1244" s="24"/>
      <c r="R1244" s="24"/>
      <c r="S1244" s="24"/>
      <c r="T1244" s="18"/>
      <c r="U1244" s="18"/>
      <c r="V1244" s="18"/>
      <c r="W1244" s="24"/>
      <c r="X1244" s="24"/>
      <c r="Y1244" s="49"/>
      <c r="Z1244" s="18"/>
      <c r="AA1244" s="89"/>
      <c r="AB1244" s="18"/>
      <c r="AC1244" s="24"/>
      <c r="AD1244" s="24"/>
      <c r="AE1244" s="49"/>
      <c r="AF1244" s="18"/>
      <c r="AG1244" s="18"/>
    </row>
    <row r="1245" spans="1:33" ht="15.75">
      <c r="A1245" s="8" t="s">
        <v>808</v>
      </c>
      <c r="B1245" s="10" t="s">
        <v>812</v>
      </c>
      <c r="C1245" s="41"/>
      <c r="D1245" s="18"/>
      <c r="E1245" s="24"/>
      <c r="F1245" s="24"/>
      <c r="G1245" s="24"/>
      <c r="H1245" s="18"/>
      <c r="I1245" s="18"/>
      <c r="J1245" s="18"/>
      <c r="K1245" s="24"/>
      <c r="L1245" s="24"/>
      <c r="M1245" s="49"/>
      <c r="N1245" s="41"/>
      <c r="O1245" s="41"/>
      <c r="P1245" s="18"/>
      <c r="Q1245" s="24"/>
      <c r="R1245" s="24"/>
      <c r="S1245" s="24"/>
      <c r="T1245" s="18"/>
      <c r="U1245" s="18"/>
      <c r="V1245" s="18"/>
      <c r="W1245" s="24"/>
      <c r="X1245" s="24"/>
      <c r="Y1245" s="49"/>
      <c r="Z1245" s="18"/>
      <c r="AA1245" s="89"/>
      <c r="AB1245" s="18"/>
      <c r="AC1245" s="24"/>
      <c r="AD1245" s="24"/>
      <c r="AE1245" s="49"/>
      <c r="AF1245" s="18"/>
      <c r="AG1245" s="18"/>
    </row>
    <row r="1246" spans="1:33" ht="31.5">
      <c r="A1246" s="8" t="s">
        <v>808</v>
      </c>
      <c r="B1246" s="10" t="s">
        <v>813</v>
      </c>
      <c r="C1246" s="41"/>
      <c r="D1246" s="18"/>
      <c r="E1246" s="24"/>
      <c r="F1246" s="24"/>
      <c r="G1246" s="24"/>
      <c r="H1246" s="18"/>
      <c r="I1246" s="18"/>
      <c r="J1246" s="18"/>
      <c r="K1246" s="24"/>
      <c r="L1246" s="24"/>
      <c r="M1246" s="49"/>
      <c r="N1246" s="41"/>
      <c r="O1246" s="41"/>
      <c r="P1246" s="18"/>
      <c r="Q1246" s="24"/>
      <c r="R1246" s="24"/>
      <c r="S1246" s="24"/>
      <c r="T1246" s="18"/>
      <c r="U1246" s="18"/>
      <c r="V1246" s="18"/>
      <c r="W1246" s="24"/>
      <c r="X1246" s="24"/>
      <c r="Y1246" s="49"/>
      <c r="Z1246" s="18"/>
      <c r="AA1246" s="89"/>
      <c r="AB1246" s="18"/>
      <c r="AC1246" s="24"/>
      <c r="AD1246" s="24"/>
      <c r="AE1246" s="49"/>
      <c r="AF1246" s="18"/>
      <c r="AG1246" s="18"/>
    </row>
    <row r="1247" spans="1:33" ht="15.75">
      <c r="A1247" s="8" t="s">
        <v>808</v>
      </c>
      <c r="B1247" s="10" t="s">
        <v>814</v>
      </c>
      <c r="C1247" s="41"/>
      <c r="D1247" s="18"/>
      <c r="E1247" s="24"/>
      <c r="F1247" s="24"/>
      <c r="G1247" s="24"/>
      <c r="H1247" s="18"/>
      <c r="I1247" s="18"/>
      <c r="J1247" s="18"/>
      <c r="K1247" s="24"/>
      <c r="L1247" s="24"/>
      <c r="M1247" s="49"/>
      <c r="N1247" s="41"/>
      <c r="O1247" s="41"/>
      <c r="P1247" s="18"/>
      <c r="Q1247" s="24"/>
      <c r="R1247" s="24"/>
      <c r="S1247" s="24"/>
      <c r="T1247" s="18"/>
      <c r="U1247" s="18"/>
      <c r="V1247" s="18"/>
      <c r="W1247" s="24"/>
      <c r="X1247" s="24"/>
      <c r="Y1247" s="49"/>
      <c r="Z1247" s="18"/>
      <c r="AA1247" s="89"/>
      <c r="AB1247" s="18"/>
      <c r="AC1247" s="24"/>
      <c r="AD1247" s="24"/>
      <c r="AE1247" s="49"/>
      <c r="AF1247" s="18"/>
      <c r="AG1247" s="18"/>
    </row>
    <row r="1248" spans="1:33" ht="31.5">
      <c r="A1248" s="8" t="s">
        <v>808</v>
      </c>
      <c r="B1248" s="10" t="s">
        <v>815</v>
      </c>
      <c r="C1248" s="41"/>
      <c r="D1248" s="18"/>
      <c r="E1248" s="24"/>
      <c r="F1248" s="24"/>
      <c r="G1248" s="24"/>
      <c r="H1248" s="18"/>
      <c r="I1248" s="18"/>
      <c r="J1248" s="18"/>
      <c r="K1248" s="24"/>
      <c r="L1248" s="24"/>
      <c r="M1248" s="49"/>
      <c r="N1248" s="41"/>
      <c r="O1248" s="41"/>
      <c r="P1248" s="18"/>
      <c r="Q1248" s="24"/>
      <c r="R1248" s="24"/>
      <c r="S1248" s="24"/>
      <c r="T1248" s="18"/>
      <c r="U1248" s="18"/>
      <c r="V1248" s="18"/>
      <c r="W1248" s="24"/>
      <c r="X1248" s="24"/>
      <c r="Y1248" s="49"/>
      <c r="Z1248" s="18"/>
      <c r="AA1248" s="89"/>
      <c r="AB1248" s="18"/>
      <c r="AC1248" s="24"/>
      <c r="AD1248" s="24"/>
      <c r="AE1248" s="49"/>
      <c r="AF1248" s="18"/>
      <c r="AG1248" s="18"/>
    </row>
  </sheetData>
  <sheetProtection/>
  <protectedRanges>
    <protectedRange sqref="A16:C160 A161:B162 A163:C1251" name="Марков Арсений"/>
    <protectedRange sqref="E15:G15 K15 M15 Q15:S15 W15:Y15 AC15:AE15" name="Марков Арсений_1"/>
    <protectedRange sqref="L15" name="Марков Арсений_1_1"/>
    <protectedRange sqref="C161:C162" name="Марков Арсений_3"/>
  </protectedRanges>
  <autoFilter ref="A11:AG1248"/>
  <mergeCells count="17">
    <mergeCell ref="P9:U9"/>
    <mergeCell ref="V9:AA9"/>
    <mergeCell ref="L6:P6"/>
    <mergeCell ref="A4:AG4"/>
    <mergeCell ref="A5:AG5"/>
    <mergeCell ref="A7:A10"/>
    <mergeCell ref="B7:B10"/>
    <mergeCell ref="C7:C10"/>
    <mergeCell ref="D7:AG7"/>
    <mergeCell ref="AB9:AG9"/>
    <mergeCell ref="AB8:AG8"/>
    <mergeCell ref="D8:I8"/>
    <mergeCell ref="J8:O8"/>
    <mergeCell ref="P8:U8"/>
    <mergeCell ref="V8:AA8"/>
    <mergeCell ref="D9:I9"/>
    <mergeCell ref="J9:O9"/>
  </mergeCells>
  <pageMargins left="0.25" right="0.25" top="0.75" bottom="0.75" header="0.3" footer="0.3"/>
  <pageSetup fitToHeight="0" orientation="landscape" paperSize="8" scale="7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630289b-dbd9-4624-9417-ac9a9f694507}">
  <sheetPr codeName="">
    <tabColor rgb="FF92D050"/>
    <pageSetUpPr fitToPage="1"/>
  </sheetPr>
  <dimension ref="A1:H36"/>
  <sheetViews>
    <sheetView workbookViewId="0" topLeftCell="A4">
      <selection pane="topLeft" activeCell="C16" sqref="C16"/>
    </sheetView>
  </sheetViews>
  <sheetFormatPr defaultColWidth="10" defaultRowHeight="15"/>
  <cols>
    <col min="1" max="1" width="15.5" style="83" customWidth="1"/>
    <col min="2" max="2" width="38.5" style="84" customWidth="1"/>
    <col min="3" max="3" width="17.875" style="84" customWidth="1"/>
    <col min="4" max="4" width="18.5" style="84" customWidth="1"/>
    <col min="5" max="6" width="16.125" style="84" customWidth="1"/>
    <col min="7" max="7" width="16.5" style="84" customWidth="1"/>
    <col min="8" max="8" width="17" style="84" customWidth="1"/>
    <col min="9" max="16384" width="10" style="84"/>
  </cols>
  <sheetData>
    <row r="1" spans="8:8" ht="15">
      <c r="H1" s="35" t="s">
        <v>417</v>
      </c>
    </row>
    <row r="2" spans="8:8" ht="30">
      <c r="H2" s="35" t="s">
        <v>418</v>
      </c>
    </row>
    <row r="3" spans="8:8" ht="15">
      <c r="H3" s="35" t="s">
        <v>419</v>
      </c>
    </row>
    <row r="4" spans="2:7" ht="15.75">
      <c r="B4" s="141" t="s">
        <v>420</v>
      </c>
      <c r="C4" s="141"/>
      <c r="D4" s="141"/>
      <c r="E4" s="141"/>
      <c r="F4" s="141"/>
      <c r="G4" s="141"/>
    </row>
    <row r="5" spans="2:8" ht="33.05" customHeight="1">
      <c r="B5" s="142" t="s">
        <v>825</v>
      </c>
      <c r="C5" s="142"/>
      <c r="D5" s="142"/>
      <c r="E5" s="142"/>
      <c r="F5" s="142"/>
      <c r="G5" s="142"/>
      <c r="H5" s="85"/>
    </row>
    <row r="6" spans="2:7" ht="15.8" customHeight="1">
      <c r="B6" s="142" t="s">
        <v>826</v>
      </c>
      <c r="C6" s="142"/>
      <c r="D6" s="142"/>
      <c r="E6" s="142"/>
      <c r="F6" s="142"/>
      <c r="G6" s="142"/>
    </row>
    <row r="7" spans="2:7" ht="15.75">
      <c r="B7" s="142" t="s">
        <v>816</v>
      </c>
      <c r="C7" s="142"/>
      <c r="D7" s="142"/>
      <c r="E7" s="142"/>
      <c r="F7" s="142"/>
      <c r="G7" s="142"/>
    </row>
    <row r="8" spans="1:8" ht="15">
      <c r="A8" s="76" t="s">
        <v>434</v>
      </c>
      <c r="B8" s="76" t="s">
        <v>435</v>
      </c>
      <c r="C8" s="76" t="s">
        <v>108</v>
      </c>
      <c r="D8" s="76" t="s">
        <v>109</v>
      </c>
      <c r="E8" s="76" t="s">
        <v>236</v>
      </c>
      <c r="F8" s="76" t="s">
        <v>722</v>
      </c>
      <c r="G8" s="76" t="s">
        <v>863</v>
      </c>
      <c r="H8" s="76" t="s">
        <v>464</v>
      </c>
    </row>
    <row r="9" spans="1:8" ht="31.5" customHeight="1">
      <c r="A9" s="143"/>
      <c r="B9" s="143"/>
      <c r="C9" s="36" t="s">
        <v>433</v>
      </c>
      <c r="D9" s="36" t="s">
        <v>433</v>
      </c>
      <c r="E9" s="76" t="s">
        <v>433</v>
      </c>
      <c r="F9" s="36" t="s">
        <v>433</v>
      </c>
      <c r="G9" s="36" t="s">
        <v>433</v>
      </c>
      <c r="H9" s="76" t="s">
        <v>9</v>
      </c>
    </row>
    <row r="10" spans="1:8" ht="15">
      <c r="A10" s="86">
        <v>1</v>
      </c>
      <c r="B10" s="87">
        <v>2</v>
      </c>
      <c r="C10" s="86" t="s">
        <v>436</v>
      </c>
      <c r="D10" s="86" t="s">
        <v>436</v>
      </c>
      <c r="E10" s="87" t="s">
        <v>436</v>
      </c>
      <c r="F10" s="86" t="s">
        <v>436</v>
      </c>
      <c r="G10" s="86" t="s">
        <v>436</v>
      </c>
      <c r="H10" s="86">
        <v>4</v>
      </c>
    </row>
    <row r="11" spans="1:8" ht="35.25" customHeight="1">
      <c r="A11" s="75" t="s">
        <v>827</v>
      </c>
      <c r="B11" s="75"/>
      <c r="C11" s="28">
        <f>C12+C25</f>
        <v>3049.4022500000001</v>
      </c>
      <c r="D11" s="28">
        <f>D12+D25</f>
        <v>2949.8476799999999</v>
      </c>
      <c r="E11" s="28">
        <f>E12+E25</f>
        <v>2328.7347799999998</v>
      </c>
      <c r="F11" s="28">
        <f>F12+F25</f>
        <v>2293.3999999999996</v>
      </c>
      <c r="G11" s="28">
        <f>G12+G25</f>
        <v>2293.3999999999996</v>
      </c>
      <c r="H11" s="28">
        <f>C11+D11+E11+F11+G11</f>
        <v>12914.78471</v>
      </c>
    </row>
    <row r="12" spans="1:8" ht="15">
      <c r="A12" s="27" t="s">
        <v>828</v>
      </c>
      <c r="B12" s="75" t="s">
        <v>829</v>
      </c>
      <c r="C12" s="28">
        <f>C13+C17+C22</f>
        <v>3049.4022500000001</v>
      </c>
      <c r="D12" s="28">
        <f>D13+D17+D22</f>
        <v>2949.8476799999999</v>
      </c>
      <c r="E12" s="28">
        <f>E13+E17+E22</f>
        <v>2328.7347799999998</v>
      </c>
      <c r="F12" s="28">
        <f>F13+F17+F22</f>
        <v>2293.3999999999996</v>
      </c>
      <c r="G12" s="28">
        <f>G13+G17+G22</f>
        <v>2293.3999999999996</v>
      </c>
      <c r="H12" s="28">
        <f t="shared" si="0" ref="H12:H21">=C12+D12+E12+F12+G12</f>
        <v>12914.78471</v>
      </c>
    </row>
    <row r="13" spans="1:8" ht="30">
      <c r="A13" s="27" t="s">
        <v>817</v>
      </c>
      <c r="B13" s="75" t="s">
        <v>437</v>
      </c>
      <c r="C13" s="28">
        <f>C14+C15+C16</f>
        <v>1406.80225</v>
      </c>
      <c r="D13" s="28">
        <f>D14+D15+D16</f>
        <v>1307.2476799999999</v>
      </c>
      <c r="E13" s="28">
        <f>E14+E15+E16</f>
        <v>686.13477999999998</v>
      </c>
      <c r="F13" s="28">
        <f>F14+F15+F16</f>
        <v>650.79999999999995</v>
      </c>
      <c r="G13" s="28">
        <f>G14+G15+G16</f>
        <v>650.79999999999995</v>
      </c>
      <c r="H13" s="28">
        <f t="shared" si="0"/>
        <v>4701.7847099999999</v>
      </c>
    </row>
    <row r="14" spans="1:8" ht="45">
      <c r="A14" s="27" t="s">
        <v>830</v>
      </c>
      <c r="B14" s="75" t="s">
        <v>831</v>
      </c>
      <c r="C14" s="28">
        <f>751.90225+642.4</f>
        <v>1394.30225</v>
      </c>
      <c r="D14" s="28">
        <f>656.44768+642.4</f>
        <v>1298.8476799999999</v>
      </c>
      <c r="E14" s="28">
        <f>35.33478+642.4</f>
        <v>677.73478</v>
      </c>
      <c r="F14" s="28">
        <v>642.40</v>
      </c>
      <c r="G14" s="28">
        <v>642.40</v>
      </c>
      <c r="H14" s="28">
        <f t="shared" si="0"/>
        <v>4655.6847099999995</v>
      </c>
    </row>
    <row r="15" spans="1:8" ht="45">
      <c r="A15" s="27" t="s">
        <v>818</v>
      </c>
      <c r="B15" s="75" t="s">
        <v>832</v>
      </c>
      <c r="C15" s="37"/>
      <c r="D15" s="37"/>
      <c r="E15" s="37"/>
      <c r="F15" s="37"/>
      <c r="G15" s="37"/>
      <c r="H15" s="28"/>
    </row>
    <row r="16" spans="1:8" ht="15">
      <c r="A16" s="27" t="s">
        <v>833</v>
      </c>
      <c r="B16" s="75" t="s">
        <v>438</v>
      </c>
      <c r="C16" s="28">
        <v>12.5</v>
      </c>
      <c r="D16" s="28">
        <v>8.40</v>
      </c>
      <c r="E16" s="28">
        <v>8.40</v>
      </c>
      <c r="F16" s="28">
        <v>8.40</v>
      </c>
      <c r="G16" s="28">
        <v>8.40</v>
      </c>
      <c r="H16" s="28">
        <f t="shared" si="0"/>
        <v>46.099999999999994</v>
      </c>
    </row>
    <row r="17" spans="1:8" ht="30">
      <c r="A17" s="27" t="s">
        <v>819</v>
      </c>
      <c r="B17" s="75" t="s">
        <v>834</v>
      </c>
      <c r="C17" s="28">
        <v>1642.60</v>
      </c>
      <c r="D17" s="28">
        <v>1642.60</v>
      </c>
      <c r="E17" s="28">
        <v>1642.60</v>
      </c>
      <c r="F17" s="28">
        <v>1642.60</v>
      </c>
      <c r="G17" s="28">
        <v>1642.60</v>
      </c>
      <c r="H17" s="28">
        <f t="shared" si="0"/>
        <v>8213</v>
      </c>
    </row>
    <row r="18" spans="1:8" ht="30">
      <c r="A18" s="27" t="s">
        <v>97</v>
      </c>
      <c r="B18" s="75" t="s">
        <v>835</v>
      </c>
      <c r="C18" s="28">
        <v>1642.60</v>
      </c>
      <c r="D18" s="28">
        <v>1642.60</v>
      </c>
      <c r="E18" s="28">
        <v>1642.60</v>
      </c>
      <c r="F18" s="28">
        <v>1642.60</v>
      </c>
      <c r="G18" s="28">
        <v>1642.60</v>
      </c>
      <c r="H18" s="28">
        <f t="shared" si="0"/>
        <v>8213</v>
      </c>
    </row>
    <row r="19" spans="1:8" ht="15">
      <c r="A19" s="27" t="s">
        <v>820</v>
      </c>
      <c r="B19" s="75" t="s">
        <v>836</v>
      </c>
      <c r="C19" s="37"/>
      <c r="D19" s="37"/>
      <c r="E19" s="37"/>
      <c r="F19" s="37"/>
      <c r="G19" s="37"/>
      <c r="H19" s="28"/>
    </row>
    <row r="20" spans="1:8" ht="30">
      <c r="A20" s="27" t="s">
        <v>837</v>
      </c>
      <c r="B20" s="75" t="s">
        <v>838</v>
      </c>
      <c r="C20" s="37"/>
      <c r="D20" s="37"/>
      <c r="E20" s="37"/>
      <c r="F20" s="37"/>
      <c r="G20" s="37"/>
      <c r="H20" s="28"/>
    </row>
    <row r="21" spans="1:8" ht="15">
      <c r="A21" s="27" t="s">
        <v>839</v>
      </c>
      <c r="B21" s="75" t="s">
        <v>439</v>
      </c>
      <c r="C21" s="28">
        <f>C11*20%</f>
        <v>609.88045</v>
      </c>
      <c r="D21" s="28">
        <f>D11*20%</f>
        <v>589.96953599999995</v>
      </c>
      <c r="E21" s="28">
        <f>E11*20%</f>
        <v>465.74695599999995</v>
      </c>
      <c r="F21" s="28">
        <f>F11*20%</f>
        <v>458.67999999999995</v>
      </c>
      <c r="G21" s="28">
        <f>G11*20%</f>
        <v>458.67999999999995</v>
      </c>
      <c r="H21" s="28">
        <f t="shared" si="0"/>
        <v>2582.9569419999998</v>
      </c>
    </row>
    <row r="22" spans="1:8" ht="30">
      <c r="A22" s="27" t="s">
        <v>806</v>
      </c>
      <c r="B22" s="75" t="s">
        <v>840</v>
      </c>
      <c r="C22" s="28">
        <f>C23+C24</f>
        <v>0</v>
      </c>
      <c r="D22" s="28">
        <v>0</v>
      </c>
      <c r="E22" s="28">
        <v>0</v>
      </c>
      <c r="F22" s="28">
        <v>0</v>
      </c>
      <c r="G22" s="28">
        <v>0</v>
      </c>
      <c r="H22" s="28">
        <f>C22+D22+E22+F22+G22</f>
        <v>0</v>
      </c>
    </row>
    <row r="23" spans="1:8" ht="15">
      <c r="A23" s="27" t="s">
        <v>440</v>
      </c>
      <c r="B23" s="75" t="s">
        <v>841</v>
      </c>
      <c r="C23" s="37"/>
      <c r="D23" s="37"/>
      <c r="E23" s="37"/>
      <c r="F23" s="37"/>
      <c r="G23" s="37"/>
      <c r="H23" s="88"/>
    </row>
    <row r="24" spans="1:8" ht="26.45" customHeight="1">
      <c r="A24" s="27" t="s">
        <v>842</v>
      </c>
      <c r="B24" s="75" t="s">
        <v>843</v>
      </c>
      <c r="C24" s="37"/>
      <c r="D24" s="37"/>
      <c r="E24" s="37"/>
      <c r="F24" s="37"/>
      <c r="G24" s="37"/>
      <c r="H24" s="88"/>
    </row>
    <row r="25" spans="1:8" ht="15">
      <c r="A25" s="27" t="s">
        <v>844</v>
      </c>
      <c r="B25" s="75" t="s">
        <v>845</v>
      </c>
      <c r="C25" s="28">
        <f>C26+C27+C28+C29+C30+C35+C36</f>
        <v>0</v>
      </c>
      <c r="D25" s="28">
        <v>0</v>
      </c>
      <c r="E25" s="28">
        <v>0</v>
      </c>
      <c r="F25" s="28">
        <v>0</v>
      </c>
      <c r="G25" s="28">
        <v>0</v>
      </c>
      <c r="H25" s="28">
        <f>C25+D25+E25+F25+G25</f>
        <v>0</v>
      </c>
    </row>
    <row r="26" spans="1:8" ht="15">
      <c r="A26" s="27" t="s">
        <v>846</v>
      </c>
      <c r="B26" s="75" t="s">
        <v>441</v>
      </c>
      <c r="C26" s="37"/>
      <c r="D26" s="37"/>
      <c r="E26" s="37"/>
      <c r="F26" s="37"/>
      <c r="G26" s="37"/>
      <c r="H26" s="88"/>
    </row>
    <row r="27" spans="1:8" ht="15">
      <c r="A27" s="27" t="s">
        <v>847</v>
      </c>
      <c r="B27" s="75" t="s">
        <v>442</v>
      </c>
      <c r="C27" s="37"/>
      <c r="D27" s="37"/>
      <c r="E27" s="37"/>
      <c r="F27" s="37"/>
      <c r="G27" s="37"/>
      <c r="H27" s="88"/>
    </row>
    <row r="28" spans="1:8" ht="15">
      <c r="A28" s="27" t="s">
        <v>848</v>
      </c>
      <c r="B28" s="75" t="s">
        <v>849</v>
      </c>
      <c r="C28" s="37"/>
      <c r="D28" s="37"/>
      <c r="E28" s="37"/>
      <c r="F28" s="37"/>
      <c r="G28" s="37"/>
      <c r="H28" s="88"/>
    </row>
    <row r="29" spans="1:8" ht="15">
      <c r="A29" s="27" t="s">
        <v>850</v>
      </c>
      <c r="B29" s="75" t="s">
        <v>443</v>
      </c>
      <c r="C29" s="37"/>
      <c r="D29" s="37"/>
      <c r="E29" s="37"/>
      <c r="F29" s="37"/>
      <c r="G29" s="37"/>
      <c r="H29" s="88"/>
    </row>
    <row r="30" spans="1:8" ht="15">
      <c r="A30" s="27" t="s">
        <v>851</v>
      </c>
      <c r="B30" s="75" t="s">
        <v>852</v>
      </c>
      <c r="C30" s="28">
        <f>C31+C32+C33+C34</f>
        <v>0</v>
      </c>
      <c r="D30" s="28">
        <v>0</v>
      </c>
      <c r="E30" s="28">
        <v>0</v>
      </c>
      <c r="F30" s="28">
        <v>0</v>
      </c>
      <c r="G30" s="28">
        <v>0</v>
      </c>
      <c r="H30" s="28">
        <f>C30+D30+E30+F30+G30</f>
        <v>0</v>
      </c>
    </row>
    <row r="31" spans="1:8" ht="15">
      <c r="A31" s="27" t="s">
        <v>444</v>
      </c>
      <c r="B31" s="75" t="s">
        <v>853</v>
      </c>
      <c r="C31" s="37"/>
      <c r="D31" s="37"/>
      <c r="E31" s="37"/>
      <c r="F31" s="37"/>
      <c r="G31" s="37"/>
      <c r="H31" s="88"/>
    </row>
    <row r="32" spans="1:8" ht="30">
      <c r="A32" s="27" t="s">
        <v>445</v>
      </c>
      <c r="B32" s="75" t="s">
        <v>854</v>
      </c>
      <c r="C32" s="37"/>
      <c r="D32" s="37"/>
      <c r="E32" s="37"/>
      <c r="F32" s="37"/>
      <c r="G32" s="37"/>
      <c r="H32" s="88"/>
    </row>
    <row r="33" spans="1:8" ht="30">
      <c r="A33" s="27" t="s">
        <v>446</v>
      </c>
      <c r="B33" s="75" t="s">
        <v>855</v>
      </c>
      <c r="C33" s="37"/>
      <c r="D33" s="37"/>
      <c r="E33" s="37"/>
      <c r="F33" s="37"/>
      <c r="G33" s="37"/>
      <c r="H33" s="88"/>
    </row>
    <row r="34" spans="1:8" ht="45">
      <c r="A34" s="27" t="s">
        <v>447</v>
      </c>
      <c r="B34" s="75" t="s">
        <v>856</v>
      </c>
      <c r="C34" s="37"/>
      <c r="D34" s="37"/>
      <c r="E34" s="37"/>
      <c r="F34" s="37"/>
      <c r="G34" s="37"/>
      <c r="H34" s="88"/>
    </row>
    <row r="35" spans="1:8" ht="15">
      <c r="A35" s="27" t="s">
        <v>857</v>
      </c>
      <c r="B35" s="75" t="s">
        <v>858</v>
      </c>
      <c r="C35" s="37"/>
      <c r="D35" s="37"/>
      <c r="E35" s="37"/>
      <c r="F35" s="37"/>
      <c r="G35" s="37"/>
      <c r="H35" s="88"/>
    </row>
    <row r="36" spans="1:8" ht="15">
      <c r="A36" s="27" t="s">
        <v>859</v>
      </c>
      <c r="B36" s="75" t="s">
        <v>448</v>
      </c>
      <c r="C36" s="37"/>
      <c r="D36" s="37"/>
      <c r="E36" s="37"/>
      <c r="F36" s="37"/>
      <c r="G36" s="37"/>
      <c r="H36" s="88"/>
    </row>
  </sheetData>
  <sheetProtection/>
  <mergeCells count="7">
    <mergeCell ref="A11:B11"/>
    <mergeCell ref="B4:G4"/>
    <mergeCell ref="B5:G5"/>
    <mergeCell ref="B6:G6"/>
    <mergeCell ref="B7:G7"/>
    <mergeCell ref="A8:A9"/>
    <mergeCell ref="B8:B9"/>
  </mergeCells>
  <pageMargins left="0.7" right="0.7" top="0.75" bottom="0.75" header="0.3" footer="0.3"/>
  <pageSetup fitToHeight="0" orientation="portrait" paperSize="9" scale="8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Раздел 1</vt:lpstr>
      <vt:lpstr>Раздел 2</vt:lpstr>
      <vt:lpstr> Раздел 3</vt:lpstr>
      <vt:lpstr> 2020</vt:lpstr>
      <vt:lpstr>2021</vt:lpstr>
      <vt:lpstr>2022</vt:lpstr>
      <vt:lpstr>2023</vt:lpstr>
      <vt:lpstr>2024</vt:lpstr>
      <vt:lpstr>Раздел 1(поквартально)</vt:lpstr>
      <vt:lpstr>Раздел 1 под напряжение</vt:lpstr>
      <vt:lpstr>источники</vt:lpstr>
    </vt:vector>
  </TitlesOfParts>
  <Template/>
  <Manager/>
  <Company>Datanium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Kudryashov_YM</dc:creator>
  <cp:keywords/>
  <dc:description/>
  <cp:lastModifiedBy>Седлярова Ольга Александровна</cp:lastModifiedBy>
  <cp:lastPrinted>2019-12-19T10:48:27Z</cp:lastPrinted>
  <dcterms:created xsi:type="dcterms:W3CDTF">2009-07-27T10:10:26Z</dcterms:created>
  <dcterms:modified xsi:type="dcterms:W3CDTF">2019-12-19T10:49:04Z</dcterms:modified>
  <cp:category/>
</cp:coreProperties>
</file>